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6385\Documents\2019\8. August\taxonomy\"/>
    </mc:Choice>
  </mc:AlternateContent>
  <bookViews>
    <workbookView xWindow="0" yWindow="0" windowWidth="7485" windowHeight="2910" tabRatio="840"/>
  </bookViews>
  <sheets>
    <sheet name="Header &amp; Notes" sheetId="76" r:id="rId1"/>
    <sheet name="Admin" sheetId="75" state="hidden" r:id="rId2"/>
    <sheet name="Metrics" sheetId="31" r:id="rId3"/>
    <sheet name="PRA110" sheetId="26" r:id="rId4"/>
    <sheet name="Base Data" sheetId="29" r:id="rId5"/>
    <sheet name="LCR Weights" sheetId="37" r:id="rId6"/>
    <sheet name="HQLA Profile" sheetId="32" r:id="rId7"/>
    <sheet name="LCR &amp; Benchmark weighted" sheetId="38" r:id="rId8"/>
    <sheet name="Version history" sheetId="77" r:id="rId9"/>
  </sheets>
  <definedNames>
    <definedName name="_xlnm._FilterDatabase" localSheetId="5" hidden="1">'LCR Weights'!$P$17:$R$299</definedName>
    <definedName name="CurrDenom">Admin!$A$1:$A$21</definedName>
    <definedName name="RepBasis">Admin!$C$1:$C$4</definedName>
    <definedName name="RepCurr">Admin!$B$2:$B$21</definedName>
    <definedName name="Units">Admin!$D$1:$D$4</definedName>
  </definedNames>
  <calcPr calcId="162913" calcOnSave="0" concurrentCalc="0"/>
</workbook>
</file>

<file path=xl/calcChain.xml><?xml version="1.0" encoding="utf-8"?>
<calcChain xmlns="http://schemas.openxmlformats.org/spreadsheetml/2006/main">
  <c r="O131" i="29" l="1"/>
  <c r="N131" i="29"/>
  <c r="M131" i="29"/>
  <c r="L131" i="29"/>
  <c r="K131" i="29"/>
  <c r="J131" i="29"/>
  <c r="J225" i="38"/>
  <c r="J241" i="38"/>
  <c r="J240" i="38"/>
  <c r="J239" i="38"/>
  <c r="J238" i="38"/>
  <c r="J237" i="38"/>
  <c r="J236" i="38"/>
  <c r="J224" i="38"/>
  <c r="J223" i="38"/>
  <c r="J222" i="38"/>
  <c r="J221" i="38"/>
  <c r="J220" i="38"/>
  <c r="J208" i="38"/>
  <c r="J207" i="38"/>
  <c r="J185" i="38"/>
  <c r="I175" i="38"/>
  <c r="G136" i="38"/>
  <c r="AN21" i="31"/>
  <c r="AO21" i="31"/>
  <c r="AP21" i="31"/>
  <c r="AQ21" i="31"/>
  <c r="AR21" i="31"/>
  <c r="AS21" i="31"/>
  <c r="AT21" i="31"/>
  <c r="AU21" i="31"/>
  <c r="AV21" i="31"/>
  <c r="AW21" i="31"/>
  <c r="AX21" i="31"/>
  <c r="AY21" i="31"/>
  <c r="AZ21" i="31"/>
  <c r="BA21" i="31"/>
  <c r="BB21" i="31"/>
  <c r="BC21" i="31"/>
  <c r="BD21" i="31"/>
  <c r="BE21" i="31"/>
  <c r="BF21" i="31"/>
  <c r="BG21" i="31"/>
  <c r="BH21" i="31"/>
  <c r="BI21" i="31"/>
  <c r="BJ21" i="31"/>
  <c r="BK21" i="31"/>
  <c r="BL21" i="31"/>
  <c r="BM21" i="31"/>
  <c r="BN21" i="31"/>
  <c r="BO21" i="31"/>
  <c r="BP21" i="31"/>
  <c r="BQ21" i="31"/>
  <c r="BR21" i="31"/>
  <c r="BS21" i="31"/>
  <c r="BT21" i="31"/>
  <c r="BU21" i="31"/>
  <c r="BV21" i="31"/>
  <c r="BW21" i="31"/>
  <c r="BX21" i="31"/>
  <c r="BY21" i="31"/>
  <c r="BZ21" i="31"/>
  <c r="CA21" i="31"/>
  <c r="CB21" i="31"/>
  <c r="CC21" i="31"/>
  <c r="CD21" i="31"/>
  <c r="CE21" i="31"/>
  <c r="CF21" i="31"/>
  <c r="CG21" i="31"/>
  <c r="CH21" i="31"/>
  <c r="CI21" i="31"/>
  <c r="CJ21" i="31"/>
  <c r="CK21" i="31"/>
  <c r="CL21" i="31"/>
  <c r="CM21" i="31"/>
  <c r="CN21" i="31"/>
  <c r="CO21" i="31"/>
  <c r="CP21" i="31"/>
  <c r="CQ21" i="31"/>
  <c r="CR21" i="31"/>
  <c r="CS21" i="31"/>
  <c r="CT21" i="31"/>
  <c r="CU21" i="31"/>
  <c r="CV21" i="31"/>
  <c r="AM21" i="31"/>
  <c r="CX334" i="38"/>
  <c r="CW334" i="38"/>
  <c r="CV334" i="38"/>
  <c r="CU334" i="38"/>
  <c r="CU321" i="38"/>
  <c r="CT334" i="38"/>
  <c r="CS334" i="38"/>
  <c r="CR334" i="38"/>
  <c r="CQ334" i="38"/>
  <c r="CP334" i="38"/>
  <c r="CO334" i="38"/>
  <c r="CN334" i="38"/>
  <c r="CM334" i="38"/>
  <c r="CL334" i="38"/>
  <c r="CK334" i="38"/>
  <c r="CJ334" i="38"/>
  <c r="CI334" i="38"/>
  <c r="CH334" i="38"/>
  <c r="CG334" i="38"/>
  <c r="CF334" i="38"/>
  <c r="CE334" i="38"/>
  <c r="CE321" i="38"/>
  <c r="CD334" i="38"/>
  <c r="CC334" i="38"/>
  <c r="CB334" i="38"/>
  <c r="CA334" i="38"/>
  <c r="BZ334" i="38"/>
  <c r="BY334" i="38"/>
  <c r="BX334" i="38"/>
  <c r="BW334" i="38"/>
  <c r="BV334" i="38"/>
  <c r="BU334" i="38"/>
  <c r="BT334" i="38"/>
  <c r="BS334" i="38"/>
  <c r="BS321" i="38"/>
  <c r="BR334" i="38"/>
  <c r="BQ334" i="38"/>
  <c r="BP334" i="38"/>
  <c r="BO334" i="38"/>
  <c r="BN334" i="38"/>
  <c r="BM334" i="38"/>
  <c r="BL334" i="38"/>
  <c r="BK334" i="38"/>
  <c r="BJ334" i="38"/>
  <c r="BI334" i="38"/>
  <c r="BH334" i="38"/>
  <c r="BG334" i="38"/>
  <c r="BF334" i="38"/>
  <c r="BE334" i="38"/>
  <c r="BD334" i="38"/>
  <c r="BC334" i="38"/>
  <c r="BB334" i="38"/>
  <c r="BA334" i="38"/>
  <c r="AZ334" i="38"/>
  <c r="AY334" i="38"/>
  <c r="AY321" i="38"/>
  <c r="AX334" i="38"/>
  <c r="AW334" i="38"/>
  <c r="AV334" i="38"/>
  <c r="AU334" i="38"/>
  <c r="AT334" i="38"/>
  <c r="AS334" i="38"/>
  <c r="AR334" i="38"/>
  <c r="AQ334" i="38"/>
  <c r="AP334" i="38"/>
  <c r="AO334" i="38"/>
  <c r="AN334" i="38"/>
  <c r="AM334" i="38"/>
  <c r="AM321" i="38"/>
  <c r="AL334" i="38"/>
  <c r="AK334" i="38"/>
  <c r="AJ334" i="38"/>
  <c r="AI334" i="38"/>
  <c r="AH334" i="38"/>
  <c r="AG334" i="38"/>
  <c r="AF334" i="38"/>
  <c r="AE334" i="38"/>
  <c r="AD334" i="38"/>
  <c r="AC334" i="38"/>
  <c r="AB334" i="38"/>
  <c r="AA334" i="38"/>
  <c r="Z334" i="38"/>
  <c r="Y334" i="38"/>
  <c r="X334" i="38"/>
  <c r="W334" i="38"/>
  <c r="V334" i="38"/>
  <c r="U334" i="38"/>
  <c r="T334" i="38"/>
  <c r="S334" i="38"/>
  <c r="R334" i="38"/>
  <c r="Q334" i="38"/>
  <c r="P334" i="38"/>
  <c r="O334" i="38"/>
  <c r="N334" i="38"/>
  <c r="M334" i="38"/>
  <c r="L334" i="38"/>
  <c r="K334" i="38"/>
  <c r="J334" i="38"/>
  <c r="CU333" i="38"/>
  <c r="CM333" i="38"/>
  <c r="CE333" i="38"/>
  <c r="BW333" i="38"/>
  <c r="BO333" i="38"/>
  <c r="BG333" i="38"/>
  <c r="AY333" i="38"/>
  <c r="AQ333" i="38"/>
  <c r="AI333" i="38"/>
  <c r="AA333" i="38"/>
  <c r="S333" i="38"/>
  <c r="CQ332" i="38"/>
  <c r="CI332" i="38"/>
  <c r="CA332" i="38"/>
  <c r="BS332" i="38"/>
  <c r="BK332" i="38"/>
  <c r="BC332" i="38"/>
  <c r="AU332" i="38"/>
  <c r="AM332" i="38"/>
  <c r="AE332" i="38"/>
  <c r="W332" i="38"/>
  <c r="CU331" i="38"/>
  <c r="CS331" i="38"/>
  <c r="CO331" i="38"/>
  <c r="CG331" i="38"/>
  <c r="CE331" i="38"/>
  <c r="CC331" i="38"/>
  <c r="BY331" i="38"/>
  <c r="BQ331" i="38"/>
  <c r="BO331" i="38"/>
  <c r="BM331" i="38"/>
  <c r="BI331" i="38"/>
  <c r="BD331" i="38"/>
  <c r="BA331" i="38"/>
  <c r="AY331" i="38"/>
  <c r="AW331" i="38"/>
  <c r="AS331" i="38"/>
  <c r="AB331" i="38"/>
  <c r="L331" i="38"/>
  <c r="CX330" i="38"/>
  <c r="CW330" i="38"/>
  <c r="CV330" i="38"/>
  <c r="CU330" i="38"/>
  <c r="CU332" i="38"/>
  <c r="CT330" i="38"/>
  <c r="CS330" i="38"/>
  <c r="CR330" i="38"/>
  <c r="CQ330" i="38"/>
  <c r="CQ333" i="38"/>
  <c r="CP330" i="38"/>
  <c r="CO330" i="38"/>
  <c r="CN330" i="38"/>
  <c r="CM330" i="38"/>
  <c r="CM332" i="38"/>
  <c r="CL330" i="38"/>
  <c r="CK330" i="38"/>
  <c r="CJ330" i="38"/>
  <c r="CI330" i="38"/>
  <c r="CI331" i="38"/>
  <c r="CH330" i="38"/>
  <c r="CG330" i="38"/>
  <c r="CF330" i="38"/>
  <c r="CE330" i="38"/>
  <c r="CE332" i="38"/>
  <c r="CD330" i="38"/>
  <c r="CC330" i="38"/>
  <c r="CB330" i="38"/>
  <c r="CA330" i="38"/>
  <c r="CA333" i="38"/>
  <c r="CA322" i="38"/>
  <c r="BZ330" i="38"/>
  <c r="BY330" i="38"/>
  <c r="BX330" i="38"/>
  <c r="BW330" i="38"/>
  <c r="BW332" i="38"/>
  <c r="BV330" i="38"/>
  <c r="BU330" i="38"/>
  <c r="BT330" i="38"/>
  <c r="BS330" i="38"/>
  <c r="BS331" i="38"/>
  <c r="BR330" i="38"/>
  <c r="BQ330" i="38"/>
  <c r="BP330" i="38"/>
  <c r="BO330" i="38"/>
  <c r="BO332" i="38"/>
  <c r="BN330" i="38"/>
  <c r="BM330" i="38"/>
  <c r="BL330" i="38"/>
  <c r="BK330" i="38"/>
  <c r="BK333" i="38"/>
  <c r="BJ330" i="38"/>
  <c r="BI330" i="38"/>
  <c r="BH330" i="38"/>
  <c r="BG330" i="38"/>
  <c r="BG332" i="38"/>
  <c r="BF330" i="38"/>
  <c r="BE330" i="38"/>
  <c r="BD330" i="38"/>
  <c r="BC330" i="38"/>
  <c r="BC331" i="38"/>
  <c r="BB330" i="38"/>
  <c r="BA330" i="38"/>
  <c r="AZ330" i="38"/>
  <c r="AY330" i="38"/>
  <c r="AY332" i="38"/>
  <c r="AX330" i="38"/>
  <c r="AW330" i="38"/>
  <c r="AV330" i="38"/>
  <c r="AU330" i="38"/>
  <c r="AU333" i="38"/>
  <c r="AU322" i="38"/>
  <c r="AT330" i="38"/>
  <c r="AS330" i="38"/>
  <c r="AR330" i="38"/>
  <c r="AQ330" i="38"/>
  <c r="AQ332" i="38"/>
  <c r="AP330" i="38"/>
  <c r="AO330" i="38"/>
  <c r="AN330" i="38"/>
  <c r="AM330" i="38"/>
  <c r="AM331" i="38"/>
  <c r="AL330" i="38"/>
  <c r="AK330" i="38"/>
  <c r="AJ330" i="38"/>
  <c r="AI330" i="38"/>
  <c r="AI331" i="38"/>
  <c r="AH330" i="38"/>
  <c r="AG330" i="38"/>
  <c r="AF330" i="38"/>
  <c r="AE330" i="38"/>
  <c r="AE331" i="38"/>
  <c r="AD330" i="38"/>
  <c r="AC330" i="38"/>
  <c r="AB330" i="38"/>
  <c r="AA330" i="38"/>
  <c r="AA331" i="38"/>
  <c r="Z330" i="38"/>
  <c r="Y330" i="38"/>
  <c r="X330" i="38"/>
  <c r="W330" i="38"/>
  <c r="W331" i="38"/>
  <c r="V330" i="38"/>
  <c r="U330" i="38"/>
  <c r="T330" i="38"/>
  <c r="S330" i="38"/>
  <c r="S331" i="38"/>
  <c r="R330" i="38"/>
  <c r="Q330" i="38"/>
  <c r="P330" i="38"/>
  <c r="O330" i="38"/>
  <c r="N330" i="38"/>
  <c r="M330" i="38"/>
  <c r="L330" i="38"/>
  <c r="K330" i="38"/>
  <c r="BO321" i="38"/>
  <c r="J333" i="38"/>
  <c r="J332" i="38"/>
  <c r="J331" i="38"/>
  <c r="J330" i="38"/>
  <c r="W321" i="38"/>
  <c r="BC321" i="38"/>
  <c r="CI321" i="38"/>
  <c r="AE321" i="38"/>
  <c r="J321" i="38"/>
  <c r="K331" i="38"/>
  <c r="K332" i="38"/>
  <c r="AY322" i="38"/>
  <c r="BO322" i="38"/>
  <c r="CE322" i="38"/>
  <c r="CU322" i="38"/>
  <c r="L332" i="38"/>
  <c r="L333" i="38"/>
  <c r="P333" i="38"/>
  <c r="P332" i="38"/>
  <c r="T332" i="38"/>
  <c r="T333" i="38"/>
  <c r="X333" i="38"/>
  <c r="X332" i="38"/>
  <c r="AB332" i="38"/>
  <c r="AB333" i="38"/>
  <c r="AF333" i="38"/>
  <c r="AF332" i="38"/>
  <c r="AJ332" i="38"/>
  <c r="AJ333" i="38"/>
  <c r="AN333" i="38"/>
  <c r="AN332" i="38"/>
  <c r="AR332" i="38"/>
  <c r="AR331" i="38"/>
  <c r="AR333" i="38"/>
  <c r="AV333" i="38"/>
  <c r="AV331" i="38"/>
  <c r="AV332" i="38"/>
  <c r="AZ332" i="38"/>
  <c r="AZ333" i="38"/>
  <c r="AZ331" i="38"/>
  <c r="BD333" i="38"/>
  <c r="BD332" i="38"/>
  <c r="BH332" i="38"/>
  <c r="BH331" i="38"/>
  <c r="BH333" i="38"/>
  <c r="BL333" i="38"/>
  <c r="BL331" i="38"/>
  <c r="BL332" i="38"/>
  <c r="BP332" i="38"/>
  <c r="BP333" i="38"/>
  <c r="BP331" i="38"/>
  <c r="BT333" i="38"/>
  <c r="BT332" i="38"/>
  <c r="BX332" i="38"/>
  <c r="BX331" i="38"/>
  <c r="BX333" i="38"/>
  <c r="CB333" i="38"/>
  <c r="CB331" i="38"/>
  <c r="CB332" i="38"/>
  <c r="CF332" i="38"/>
  <c r="CF333" i="38"/>
  <c r="CF331" i="38"/>
  <c r="CJ333" i="38"/>
  <c r="CJ332" i="38"/>
  <c r="CN332" i="38"/>
  <c r="CN331" i="38"/>
  <c r="CN333" i="38"/>
  <c r="CR333" i="38"/>
  <c r="CR331" i="38"/>
  <c r="CR332" i="38"/>
  <c r="CV332" i="38"/>
  <c r="CV333" i="38"/>
  <c r="CV331" i="38"/>
  <c r="P331" i="38"/>
  <c r="AF331" i="38"/>
  <c r="BT331" i="38"/>
  <c r="K333" i="38"/>
  <c r="O331" i="38"/>
  <c r="O333" i="38"/>
  <c r="BK322" i="38"/>
  <c r="CQ322" i="38"/>
  <c r="T331" i="38"/>
  <c r="AJ331" i="38"/>
  <c r="CJ331" i="38"/>
  <c r="O332" i="38"/>
  <c r="J322" i="38"/>
  <c r="AQ322" i="38"/>
  <c r="BG322" i="38"/>
  <c r="BW322" i="38"/>
  <c r="CM322" i="38"/>
  <c r="N333" i="38"/>
  <c r="N332" i="38"/>
  <c r="N331" i="38"/>
  <c r="R333" i="38"/>
  <c r="R332" i="38"/>
  <c r="R331" i="38"/>
  <c r="X331" i="38"/>
  <c r="AN331" i="38"/>
  <c r="M333" i="38"/>
  <c r="M332" i="38"/>
  <c r="Q333" i="38"/>
  <c r="Q332" i="38"/>
  <c r="U333" i="38"/>
  <c r="U332" i="38"/>
  <c r="Y333" i="38"/>
  <c r="Y332" i="38"/>
  <c r="AC333" i="38"/>
  <c r="AC332" i="38"/>
  <c r="AG333" i="38"/>
  <c r="AG332" i="38"/>
  <c r="AK333" i="38"/>
  <c r="AK332" i="38"/>
  <c r="AO333" i="38"/>
  <c r="AO332" i="38"/>
  <c r="AS333" i="38"/>
  <c r="AS332" i="38"/>
  <c r="AW333" i="38"/>
  <c r="AW332" i="38"/>
  <c r="BA333" i="38"/>
  <c r="BA332" i="38"/>
  <c r="BE333" i="38"/>
  <c r="BE332" i="38"/>
  <c r="BI333" i="38"/>
  <c r="BI332" i="38"/>
  <c r="BM333" i="38"/>
  <c r="BM332" i="38"/>
  <c r="BQ333" i="38"/>
  <c r="BQ332" i="38"/>
  <c r="BU333" i="38"/>
  <c r="BU332" i="38"/>
  <c r="BY333" i="38"/>
  <c r="BY332" i="38"/>
  <c r="CC333" i="38"/>
  <c r="CC332" i="38"/>
  <c r="CG333" i="38"/>
  <c r="CG332" i="38"/>
  <c r="CK333" i="38"/>
  <c r="CK332" i="38"/>
  <c r="CO333" i="38"/>
  <c r="CO332" i="38"/>
  <c r="CS333" i="38"/>
  <c r="CS332" i="38"/>
  <c r="CW333" i="38"/>
  <c r="CW332" i="38"/>
  <c r="CW331" i="38"/>
  <c r="M331" i="38"/>
  <c r="Q331" i="38"/>
  <c r="U331" i="38"/>
  <c r="Y331" i="38"/>
  <c r="AC331" i="38"/>
  <c r="AG331" i="38"/>
  <c r="AK331" i="38"/>
  <c r="AO331" i="38"/>
  <c r="AU331" i="38"/>
  <c r="AU321" i="38"/>
  <c r="BE331" i="38"/>
  <c r="BK331" i="38"/>
  <c r="BK321" i="38"/>
  <c r="BU331" i="38"/>
  <c r="CA331" i="38"/>
  <c r="CA321" i="38"/>
  <c r="CK331" i="38"/>
  <c r="CQ331" i="38"/>
  <c r="CQ321" i="38"/>
  <c r="V333" i="38"/>
  <c r="V332" i="38"/>
  <c r="Z333" i="38"/>
  <c r="Z332" i="38"/>
  <c r="AD333" i="38"/>
  <c r="AD332" i="38"/>
  <c r="AH333" i="38"/>
  <c r="AH332" i="38"/>
  <c r="AL333" i="38"/>
  <c r="AL332" i="38"/>
  <c r="AP333" i="38"/>
  <c r="AP332" i="38"/>
  <c r="AP331" i="38"/>
  <c r="AT333" i="38"/>
  <c r="AT332" i="38"/>
  <c r="AT331" i="38"/>
  <c r="AX333" i="38"/>
  <c r="AX332" i="38"/>
  <c r="AX331" i="38"/>
  <c r="BB333" i="38"/>
  <c r="BB332" i="38"/>
  <c r="BB331" i="38"/>
  <c r="BF333" i="38"/>
  <c r="BF332" i="38"/>
  <c r="BF331" i="38"/>
  <c r="BJ333" i="38"/>
  <c r="BJ332" i="38"/>
  <c r="BJ331" i="38"/>
  <c r="BN333" i="38"/>
  <c r="BN332" i="38"/>
  <c r="BN331" i="38"/>
  <c r="BR333" i="38"/>
  <c r="BR332" i="38"/>
  <c r="BR331" i="38"/>
  <c r="BV333" i="38"/>
  <c r="BV332" i="38"/>
  <c r="BV331" i="38"/>
  <c r="BZ333" i="38"/>
  <c r="BZ332" i="38"/>
  <c r="BZ331" i="38"/>
  <c r="CD333" i="38"/>
  <c r="CD332" i="38"/>
  <c r="CD331" i="38"/>
  <c r="CH333" i="38"/>
  <c r="CH332" i="38"/>
  <c r="CH331" i="38"/>
  <c r="CL333" i="38"/>
  <c r="CL332" i="38"/>
  <c r="CL331" i="38"/>
  <c r="CP333" i="38"/>
  <c r="CP332" i="38"/>
  <c r="CP331" i="38"/>
  <c r="CT333" i="38"/>
  <c r="CT332" i="38"/>
  <c r="CT331" i="38"/>
  <c r="CX333" i="38"/>
  <c r="CX332" i="38"/>
  <c r="CX331" i="38"/>
  <c r="V331" i="38"/>
  <c r="Z331" i="38"/>
  <c r="AD331" i="38"/>
  <c r="AH331" i="38"/>
  <c r="AL331" i="38"/>
  <c r="AQ331" i="38"/>
  <c r="AQ321" i="38"/>
  <c r="BG331" i="38"/>
  <c r="BG321" i="38"/>
  <c r="BW331" i="38"/>
  <c r="BW321" i="38"/>
  <c r="CM331" i="38"/>
  <c r="CM321" i="38"/>
  <c r="S332" i="38"/>
  <c r="AA332" i="38"/>
  <c r="AI332" i="38"/>
  <c r="W333" i="38"/>
  <c r="W322" i="38"/>
  <c r="AE333" i="38"/>
  <c r="AE322" i="38"/>
  <c r="AM333" i="38"/>
  <c r="AM322" i="38"/>
  <c r="BC333" i="38"/>
  <c r="BC322" i="38"/>
  <c r="BS333" i="38"/>
  <c r="BS322" i="38"/>
  <c r="CI333" i="38"/>
  <c r="CI322" i="38"/>
  <c r="P131" i="29"/>
  <c r="S321" i="38"/>
  <c r="S322" i="38"/>
  <c r="Z321" i="38"/>
  <c r="BV321" i="38"/>
  <c r="BV322" i="38"/>
  <c r="AP322" i="38"/>
  <c r="AN24" i="31"/>
  <c r="Z322" i="38"/>
  <c r="CO321" i="38"/>
  <c r="CM23" i="31"/>
  <c r="CO322" i="38"/>
  <c r="BY321" i="38"/>
  <c r="BY322" i="38"/>
  <c r="BI321" i="38"/>
  <c r="BI323" i="38"/>
  <c r="BI322" i="38"/>
  <c r="AK322" i="38"/>
  <c r="U321" i="38"/>
  <c r="U322" i="38"/>
  <c r="M322" i="38"/>
  <c r="N321" i="38"/>
  <c r="N322" i="38"/>
  <c r="CN322" i="38"/>
  <c r="BT322" i="38"/>
  <c r="AV322" i="38"/>
  <c r="BN321" i="38"/>
  <c r="BN323" i="38"/>
  <c r="CK321" i="38"/>
  <c r="CI23" i="31"/>
  <c r="R321" i="38"/>
  <c r="R322" i="38"/>
  <c r="CJ321" i="38"/>
  <c r="CJ322" i="38"/>
  <c r="CH24" i="31"/>
  <c r="BL322" i="38"/>
  <c r="AV321" i="38"/>
  <c r="AV323" i="38"/>
  <c r="AR322" i="38"/>
  <c r="AB321" i="38"/>
  <c r="Z23" i="31"/>
  <c r="AB322" i="38"/>
  <c r="T322" i="38"/>
  <c r="L321" i="38"/>
  <c r="L322" i="38"/>
  <c r="AI321" i="38"/>
  <c r="AI322" i="38"/>
  <c r="AH321" i="38"/>
  <c r="CT321" i="38"/>
  <c r="CT322" i="38"/>
  <c r="CD321" i="38"/>
  <c r="CD322" i="38"/>
  <c r="CB24" i="31"/>
  <c r="BN322" i="38"/>
  <c r="BB321" i="38"/>
  <c r="AZ23" i="31"/>
  <c r="AX321" i="38"/>
  <c r="AX322" i="38"/>
  <c r="AL321" i="38"/>
  <c r="AL322" i="38"/>
  <c r="AD322" i="38"/>
  <c r="V321" i="38"/>
  <c r="V322" i="38"/>
  <c r="T24" i="31"/>
  <c r="M321" i="38"/>
  <c r="CS321" i="38"/>
  <c r="CS322" i="38"/>
  <c r="CQ24" i="31"/>
  <c r="CK322" i="38"/>
  <c r="CC321" i="38"/>
  <c r="CC322" i="38"/>
  <c r="CA24" i="31"/>
  <c r="BU322" i="38"/>
  <c r="BM321" i="38"/>
  <c r="BM322" i="38"/>
  <c r="BE322" i="38"/>
  <c r="AW321" i="38"/>
  <c r="AW322" i="38"/>
  <c r="AU24" i="31"/>
  <c r="AO322" i="38"/>
  <c r="AG321" i="38"/>
  <c r="AG322" i="38"/>
  <c r="AE24" i="31"/>
  <c r="Y322" i="38"/>
  <c r="Q321" i="38"/>
  <c r="Q322" i="38"/>
  <c r="O24" i="31"/>
  <c r="T321" i="38"/>
  <c r="CV321" i="38"/>
  <c r="CV322" i="38"/>
  <c r="CB322" i="38"/>
  <c r="BX321" i="38"/>
  <c r="BV23" i="31"/>
  <c r="BL321" i="38"/>
  <c r="BL323" i="38"/>
  <c r="BH321" i="38"/>
  <c r="BH322" i="38"/>
  <c r="BF24" i="31"/>
  <c r="AN321" i="38"/>
  <c r="AN322" i="38"/>
  <c r="AF321" i="38"/>
  <c r="AF322" i="38"/>
  <c r="AD24" i="31"/>
  <c r="X322" i="38"/>
  <c r="P321" i="38"/>
  <c r="P322" i="38"/>
  <c r="N24" i="31"/>
  <c r="K322" i="38"/>
  <c r="CL321" i="38"/>
  <c r="CL322" i="38"/>
  <c r="BF322" i="38"/>
  <c r="BD24" i="31"/>
  <c r="AH322" i="38"/>
  <c r="AK321" i="38"/>
  <c r="AI23" i="31"/>
  <c r="CW322" i="38"/>
  <c r="CG321" i="38"/>
  <c r="CG322" i="38"/>
  <c r="BQ321" i="38"/>
  <c r="BQ322" i="38"/>
  <c r="BA321" i="38"/>
  <c r="BA322" i="38"/>
  <c r="AY24" i="31"/>
  <c r="AS321" i="38"/>
  <c r="AS322" i="38"/>
  <c r="AC321" i="38"/>
  <c r="AC322" i="38"/>
  <c r="AA24" i="31"/>
  <c r="BP321" i="38"/>
  <c r="BP322" i="38"/>
  <c r="BN24" i="31"/>
  <c r="AR321" i="38"/>
  <c r="CP321" i="38"/>
  <c r="CP322" i="38"/>
  <c r="BZ321" i="38"/>
  <c r="BZ322" i="38"/>
  <c r="BJ321" i="38"/>
  <c r="BJ322" i="38"/>
  <c r="AT321" i="38"/>
  <c r="AT322" i="38"/>
  <c r="BE321" i="38"/>
  <c r="BE323" i="38"/>
  <c r="BT321" i="38"/>
  <c r="CF321" i="38"/>
  <c r="CF322" i="38"/>
  <c r="AJ321" i="38"/>
  <c r="AJ322" i="38"/>
  <c r="AA321" i="38"/>
  <c r="AA323" i="38"/>
  <c r="AA322" i="38"/>
  <c r="AD321" i="38"/>
  <c r="CX321" i="38"/>
  <c r="CX322" i="38"/>
  <c r="CH321" i="38"/>
  <c r="CH322" i="38"/>
  <c r="CF24" i="31"/>
  <c r="BR321" i="38"/>
  <c r="BR322" i="38"/>
  <c r="BF321" i="38"/>
  <c r="BD23" i="31"/>
  <c r="BB322" i="38"/>
  <c r="AP321" i="38"/>
  <c r="BU321" i="38"/>
  <c r="BU323" i="38"/>
  <c r="AO321" i="38"/>
  <c r="Y321" i="38"/>
  <c r="CW321" i="38"/>
  <c r="X321" i="38"/>
  <c r="V23" i="31"/>
  <c r="O322" i="38"/>
  <c r="O321" i="38"/>
  <c r="M23" i="31"/>
  <c r="CR321" i="38"/>
  <c r="CR322" i="38"/>
  <c r="CN321" i="38"/>
  <c r="CN323" i="38"/>
  <c r="CB321" i="38"/>
  <c r="BX322" i="38"/>
  <c r="BV24" i="31"/>
  <c r="BD321" i="38"/>
  <c r="BD323" i="38"/>
  <c r="BD322" i="38"/>
  <c r="AZ321" i="38"/>
  <c r="AZ322" i="38"/>
  <c r="AX24" i="31"/>
  <c r="K321" i="38"/>
  <c r="I23" i="31"/>
  <c r="I142" i="29"/>
  <c r="I143" i="29"/>
  <c r="K143" i="29"/>
  <c r="I144" i="29"/>
  <c r="J144" i="29"/>
  <c r="K144" i="29"/>
  <c r="L144" i="29"/>
  <c r="G106" i="37"/>
  <c r="G94" i="37"/>
  <c r="P94" i="37"/>
  <c r="G131" i="37"/>
  <c r="H131" i="37"/>
  <c r="K131" i="37"/>
  <c r="K110" i="37"/>
  <c r="G99" i="37"/>
  <c r="H99" i="37"/>
  <c r="M99" i="37"/>
  <c r="G136" i="37"/>
  <c r="H136" i="37"/>
  <c r="K136" i="37"/>
  <c r="G135" i="37"/>
  <c r="M109" i="37"/>
  <c r="H109" i="37"/>
  <c r="H113" i="38"/>
  <c r="G112" i="38"/>
  <c r="P112" i="37"/>
  <c r="G78" i="37"/>
  <c r="P78" i="37"/>
  <c r="DL78" i="29"/>
  <c r="J78" i="29"/>
  <c r="DK78" i="29"/>
  <c r="DJ78" i="29"/>
  <c r="DI78" i="29"/>
  <c r="DH78" i="29"/>
  <c r="DG78" i="29"/>
  <c r="DF78" i="29"/>
  <c r="DE78" i="29"/>
  <c r="DD78" i="29"/>
  <c r="DC78" i="29"/>
  <c r="DB78" i="29"/>
  <c r="DA78" i="29"/>
  <c r="CZ78" i="29"/>
  <c r="CY78" i="29"/>
  <c r="CX78" i="29"/>
  <c r="CW78" i="29"/>
  <c r="CV78" i="29"/>
  <c r="CU78" i="29"/>
  <c r="CT78" i="29"/>
  <c r="CS78" i="29"/>
  <c r="CR78" i="29"/>
  <c r="CQ78" i="29"/>
  <c r="CP78" i="29"/>
  <c r="CO78" i="29"/>
  <c r="CN78" i="29"/>
  <c r="CM78" i="29"/>
  <c r="CL78" i="29"/>
  <c r="CK78" i="29"/>
  <c r="CJ78" i="29"/>
  <c r="CI78" i="29"/>
  <c r="CH78" i="29"/>
  <c r="CG78" i="29"/>
  <c r="CF78" i="29"/>
  <c r="CE78" i="29"/>
  <c r="CD78" i="29"/>
  <c r="CC78" i="29"/>
  <c r="CB78" i="29"/>
  <c r="CA78" i="29"/>
  <c r="BZ78" i="29"/>
  <c r="BY78" i="29"/>
  <c r="BX78" i="29"/>
  <c r="BW78" i="29"/>
  <c r="BV78" i="29"/>
  <c r="BU78" i="29"/>
  <c r="BT78" i="29"/>
  <c r="BS78" i="29"/>
  <c r="BR78" i="29"/>
  <c r="BQ78" i="29"/>
  <c r="BP78" i="29"/>
  <c r="BO78" i="29"/>
  <c r="BN78" i="29"/>
  <c r="BM78" i="29"/>
  <c r="BL78" i="29"/>
  <c r="BK78" i="29"/>
  <c r="BJ78" i="29"/>
  <c r="BI78" i="29"/>
  <c r="BH78" i="29"/>
  <c r="BG78" i="29"/>
  <c r="BF78" i="29"/>
  <c r="BE78" i="29"/>
  <c r="BD78" i="29"/>
  <c r="BC78" i="29"/>
  <c r="BB78" i="29"/>
  <c r="BA78" i="29"/>
  <c r="AZ78" i="29"/>
  <c r="AY78" i="29"/>
  <c r="AX78" i="29"/>
  <c r="AW78" i="29"/>
  <c r="AV78" i="29"/>
  <c r="AU78" i="29"/>
  <c r="AT78" i="29"/>
  <c r="AS78" i="29"/>
  <c r="AR78" i="29"/>
  <c r="AQ78" i="29"/>
  <c r="AP78" i="29"/>
  <c r="AO78" i="29"/>
  <c r="AN78" i="29"/>
  <c r="AM78" i="29"/>
  <c r="AL78" i="29"/>
  <c r="AK78" i="29"/>
  <c r="AJ78" i="29"/>
  <c r="AI78" i="29"/>
  <c r="AH78" i="29"/>
  <c r="AG78" i="29"/>
  <c r="AF78" i="29"/>
  <c r="AE78" i="29"/>
  <c r="AD78" i="29"/>
  <c r="AC78" i="29"/>
  <c r="AB78" i="29"/>
  <c r="AA78" i="29"/>
  <c r="Z78" i="29"/>
  <c r="Y78" i="29"/>
  <c r="X78" i="29"/>
  <c r="W78" i="29"/>
  <c r="V78" i="29"/>
  <c r="U78" i="29"/>
  <c r="T78" i="29"/>
  <c r="S78" i="29"/>
  <c r="R78" i="29"/>
  <c r="Q78" i="29"/>
  <c r="P78" i="29"/>
  <c r="O78" i="29"/>
  <c r="N78" i="29"/>
  <c r="M78" i="29"/>
  <c r="L78" i="29"/>
  <c r="K78" i="29"/>
  <c r="G105" i="37"/>
  <c r="K104" i="29"/>
  <c r="J104" i="29"/>
  <c r="M104" i="29"/>
  <c r="L104" i="29"/>
  <c r="N104" i="29"/>
  <c r="G102" i="37"/>
  <c r="H102" i="37"/>
  <c r="G103" i="37"/>
  <c r="H103" i="37"/>
  <c r="G101" i="37"/>
  <c r="G100" i="37"/>
  <c r="G93" i="37"/>
  <c r="G90" i="37"/>
  <c r="H90" i="37"/>
  <c r="G88" i="37"/>
  <c r="M105" i="29"/>
  <c r="J105" i="29"/>
  <c r="K105" i="29"/>
  <c r="L105" i="29"/>
  <c r="N105" i="29"/>
  <c r="M120" i="29"/>
  <c r="J120" i="29"/>
  <c r="K120" i="29"/>
  <c r="L120" i="29"/>
  <c r="N120" i="29"/>
  <c r="M119" i="29"/>
  <c r="J119" i="29"/>
  <c r="K119" i="29"/>
  <c r="L119" i="29"/>
  <c r="N119" i="29"/>
  <c r="O105" i="29"/>
  <c r="P105" i="29"/>
  <c r="O120" i="29"/>
  <c r="P120" i="29"/>
  <c r="O104" i="29"/>
  <c r="P104" i="29"/>
  <c r="O119" i="29"/>
  <c r="P119" i="29"/>
  <c r="P261" i="37"/>
  <c r="P260" i="37"/>
  <c r="P259" i="37"/>
  <c r="P258" i="37"/>
  <c r="P257" i="37"/>
  <c r="P256" i="37"/>
  <c r="P255" i="37"/>
  <c r="P253" i="37"/>
  <c r="P252" i="37"/>
  <c r="P251" i="37"/>
  <c r="P233" i="37"/>
  <c r="P232" i="37"/>
  <c r="P231" i="37"/>
  <c r="P230" i="37"/>
  <c r="P229" i="37"/>
  <c r="P228" i="37"/>
  <c r="P227" i="37"/>
  <c r="P226" i="37"/>
  <c r="P225" i="37"/>
  <c r="P224" i="37"/>
  <c r="P219" i="37"/>
  <c r="P218" i="37"/>
  <c r="P217" i="37"/>
  <c r="P215" i="37"/>
  <c r="P214" i="37"/>
  <c r="P213" i="37"/>
  <c r="P212" i="37"/>
  <c r="P211" i="37"/>
  <c r="P210" i="37"/>
  <c r="P209" i="37"/>
  <c r="P206" i="37"/>
  <c r="P205" i="37"/>
  <c r="P204" i="37"/>
  <c r="P203" i="37"/>
  <c r="P202" i="37"/>
  <c r="P200" i="37"/>
  <c r="P199" i="37"/>
  <c r="P198" i="37"/>
  <c r="P197" i="37"/>
  <c r="P196" i="37"/>
  <c r="P195" i="37"/>
  <c r="P194" i="37"/>
  <c r="P193" i="37"/>
  <c r="P192" i="37"/>
  <c r="P191" i="37"/>
  <c r="P190" i="37"/>
  <c r="P189" i="37"/>
  <c r="P188" i="37"/>
  <c r="P186" i="37"/>
  <c r="P179" i="37"/>
  <c r="P177" i="37"/>
  <c r="P174" i="37"/>
  <c r="P173" i="37"/>
  <c r="P172" i="37"/>
  <c r="P170" i="37"/>
  <c r="P169" i="37"/>
  <c r="P168" i="37"/>
  <c r="P167" i="37"/>
  <c r="P166" i="37"/>
  <c r="P165" i="37"/>
  <c r="P164" i="37"/>
  <c r="P162" i="37"/>
  <c r="P161" i="37"/>
  <c r="P160" i="37"/>
  <c r="P159" i="37"/>
  <c r="P158" i="37"/>
  <c r="P157" i="37"/>
  <c r="P155" i="37"/>
  <c r="P154" i="37"/>
  <c r="P153" i="37"/>
  <c r="P151" i="37"/>
  <c r="P150" i="37"/>
  <c r="P149" i="37"/>
  <c r="P148" i="37"/>
  <c r="P147" i="37"/>
  <c r="P146" i="37"/>
  <c r="P143" i="37"/>
  <c r="P142" i="37"/>
  <c r="P136" i="37"/>
  <c r="P135" i="37"/>
  <c r="P134" i="37"/>
  <c r="P133" i="37"/>
  <c r="P132" i="37"/>
  <c r="P131" i="37"/>
  <c r="P130" i="37"/>
  <c r="P128" i="37"/>
  <c r="P126" i="37"/>
  <c r="P124" i="37"/>
  <c r="P123" i="37"/>
  <c r="P121" i="37"/>
  <c r="P118" i="37"/>
  <c r="P117" i="37"/>
  <c r="P116" i="37"/>
  <c r="P115" i="37"/>
  <c r="P114" i="37"/>
  <c r="P111" i="37"/>
  <c r="P82" i="37"/>
  <c r="P81" i="37"/>
  <c r="P80" i="37"/>
  <c r="P79" i="37"/>
  <c r="P76" i="37"/>
  <c r="P75" i="37"/>
  <c r="P74" i="37"/>
  <c r="P73" i="37"/>
  <c r="P72" i="37"/>
  <c r="P70" i="37"/>
  <c r="P69" i="37"/>
  <c r="P67" i="37"/>
  <c r="P65" i="37"/>
  <c r="P63" i="37"/>
  <c r="P60" i="37"/>
  <c r="P57" i="37"/>
  <c r="P56" i="37"/>
  <c r="P55" i="37"/>
  <c r="P54" i="37"/>
  <c r="P53" i="37"/>
  <c r="P52" i="37"/>
  <c r="P51" i="37"/>
  <c r="P49" i="37"/>
  <c r="P48" i="37"/>
  <c r="P47" i="37"/>
  <c r="P19" i="37"/>
  <c r="P20" i="37"/>
  <c r="P21" i="37"/>
  <c r="P18" i="37"/>
  <c r="DL104" i="29"/>
  <c r="DK104" i="29"/>
  <c r="DJ104" i="29"/>
  <c r="DI104" i="29"/>
  <c r="DH104" i="29"/>
  <c r="DG104" i="29"/>
  <c r="DF104" i="29"/>
  <c r="DE104" i="29"/>
  <c r="DD104" i="29"/>
  <c r="DC104" i="29"/>
  <c r="DB104" i="29"/>
  <c r="DA104" i="29"/>
  <c r="CZ104" i="29"/>
  <c r="CY104" i="29"/>
  <c r="CX104" i="29"/>
  <c r="CW104" i="29"/>
  <c r="CV104" i="29"/>
  <c r="CU104" i="29"/>
  <c r="CT104" i="29"/>
  <c r="CS104" i="29"/>
  <c r="CR104" i="29"/>
  <c r="CQ104" i="29"/>
  <c r="CP104" i="29"/>
  <c r="CO104" i="29"/>
  <c r="CN104" i="29"/>
  <c r="CM104" i="29"/>
  <c r="CL104" i="29"/>
  <c r="CK104" i="29"/>
  <c r="CJ104" i="29"/>
  <c r="CI104" i="29"/>
  <c r="CH104" i="29"/>
  <c r="CG104" i="29"/>
  <c r="CF104" i="29"/>
  <c r="CE104" i="29"/>
  <c r="CD104" i="29"/>
  <c r="CC104" i="29"/>
  <c r="CB104" i="29"/>
  <c r="CA104" i="29"/>
  <c r="BZ104" i="29"/>
  <c r="BY104" i="29"/>
  <c r="BX104" i="29"/>
  <c r="BW104" i="29"/>
  <c r="BV104" i="29"/>
  <c r="BU104" i="29"/>
  <c r="BT104" i="29"/>
  <c r="BS104" i="29"/>
  <c r="BR104" i="29"/>
  <c r="BQ104" i="29"/>
  <c r="BP104" i="29"/>
  <c r="BO104" i="29"/>
  <c r="BN104" i="29"/>
  <c r="BM104" i="29"/>
  <c r="BL104" i="29"/>
  <c r="BK104" i="29"/>
  <c r="BJ104" i="29"/>
  <c r="BI104" i="29"/>
  <c r="BH104" i="29"/>
  <c r="BG104" i="29"/>
  <c r="BF104"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Z104" i="29"/>
  <c r="Y104" i="29"/>
  <c r="X104" i="29"/>
  <c r="W104" i="29"/>
  <c r="V104" i="29"/>
  <c r="U104" i="29"/>
  <c r="T104" i="29"/>
  <c r="S104" i="29"/>
  <c r="R104" i="29"/>
  <c r="Q104" i="29"/>
  <c r="J88" i="29"/>
  <c r="DL88" i="29"/>
  <c r="DK88" i="29"/>
  <c r="DJ88" i="29"/>
  <c r="DI88" i="29"/>
  <c r="DH88" i="29"/>
  <c r="DG88" i="29"/>
  <c r="DF88" i="29"/>
  <c r="DE88" i="29"/>
  <c r="DD88" i="29"/>
  <c r="DC88" i="29"/>
  <c r="DB88" i="29"/>
  <c r="DA88" i="29"/>
  <c r="CZ88" i="29"/>
  <c r="CY88" i="29"/>
  <c r="CX88" i="29"/>
  <c r="CW88" i="29"/>
  <c r="CV88" i="29"/>
  <c r="CU88" i="29"/>
  <c r="CT88" i="29"/>
  <c r="CS88" i="29"/>
  <c r="CR88" i="29"/>
  <c r="CQ88" i="29"/>
  <c r="CP88" i="29"/>
  <c r="CO88" i="29"/>
  <c r="CN88" i="29"/>
  <c r="CM88" i="29"/>
  <c r="CL88" i="29"/>
  <c r="CK88" i="29"/>
  <c r="CJ88" i="29"/>
  <c r="CI88" i="29"/>
  <c r="CH88" i="29"/>
  <c r="CG88" i="29"/>
  <c r="CF88" i="29"/>
  <c r="CE88" i="29"/>
  <c r="CD88" i="29"/>
  <c r="CC88" i="29"/>
  <c r="CB88" i="29"/>
  <c r="CA88" i="29"/>
  <c r="BZ88" i="29"/>
  <c r="BY88" i="29"/>
  <c r="BX88" i="29"/>
  <c r="BW88" i="29"/>
  <c r="BV88" i="29"/>
  <c r="BU88" i="29"/>
  <c r="BT88" i="29"/>
  <c r="BS88" i="29"/>
  <c r="BR88" i="29"/>
  <c r="BQ88" i="29"/>
  <c r="BP88" i="29"/>
  <c r="BO88" i="29"/>
  <c r="BN88"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Y88" i="29"/>
  <c r="X88" i="29"/>
  <c r="V88" i="29"/>
  <c r="U88" i="29"/>
  <c r="R88" i="29"/>
  <c r="Q88" i="29"/>
  <c r="P88" i="29"/>
  <c r="O88" i="29"/>
  <c r="N88" i="29"/>
  <c r="M88" i="29"/>
  <c r="L88" i="29"/>
  <c r="L109" i="29"/>
  <c r="L90" i="29"/>
  <c r="H94" i="37"/>
  <c r="G24" i="37"/>
  <c r="G30" i="37"/>
  <c r="J26" i="29"/>
  <c r="J30" i="29"/>
  <c r="G46" i="37"/>
  <c r="H46" i="37"/>
  <c r="H46" i="38"/>
  <c r="G82" i="37"/>
  <c r="H82" i="37"/>
  <c r="G81" i="37"/>
  <c r="H81" i="37"/>
  <c r="H81" i="38"/>
  <c r="DD81" i="38"/>
  <c r="AV18" i="29"/>
  <c r="AU18" i="29"/>
  <c r="AT18" i="29"/>
  <c r="AS18" i="29"/>
  <c r="AR18" i="29"/>
  <c r="AQ18" i="29"/>
  <c r="AP18" i="29"/>
  <c r="AO18" i="29"/>
  <c r="AN18" i="29"/>
  <c r="AM18" i="29"/>
  <c r="AL18" i="29"/>
  <c r="AK18" i="29"/>
  <c r="AJ18" i="29"/>
  <c r="AI18" i="29"/>
  <c r="AH18" i="29"/>
  <c r="AG18" i="29"/>
  <c r="AF18" i="29"/>
  <c r="AE18" i="29"/>
  <c r="AD18" i="29"/>
  <c r="AC18" i="29"/>
  <c r="AB18" i="29"/>
  <c r="AA18" i="29"/>
  <c r="Z18" i="29"/>
  <c r="Y18" i="29"/>
  <c r="X18" i="29"/>
  <c r="W18" i="29"/>
  <c r="V18" i="29"/>
  <c r="U18" i="29"/>
  <c r="T18" i="29"/>
  <c r="S18" i="29"/>
  <c r="R18" i="29"/>
  <c r="Q18" i="29"/>
  <c r="P18" i="29"/>
  <c r="O18" i="29"/>
  <c r="N18" i="29"/>
  <c r="M18" i="29"/>
  <c r="L24" i="29"/>
  <c r="L46" i="29"/>
  <c r="L18" i="29"/>
  <c r="H93" i="37"/>
  <c r="H101" i="37"/>
  <c r="H100" i="37"/>
  <c r="H99" i="38"/>
  <c r="H106" i="37"/>
  <c r="H106" i="38"/>
  <c r="BK106" i="38"/>
  <c r="G109" i="38"/>
  <c r="H109" i="38"/>
  <c r="H110" i="37"/>
  <c r="H111" i="37"/>
  <c r="H111" i="38"/>
  <c r="CU111" i="38"/>
  <c r="CF99" i="38"/>
  <c r="BX109" i="38"/>
  <c r="BV106" i="38"/>
  <c r="BO106" i="38"/>
  <c r="BG99" i="38"/>
  <c r="BD99" i="38"/>
  <c r="AX99" i="38"/>
  <c r="J90" i="29"/>
  <c r="J93" i="29"/>
  <c r="J101" i="29"/>
  <c r="J102" i="29"/>
  <c r="J103" i="29"/>
  <c r="G99" i="38"/>
  <c r="J106" i="29"/>
  <c r="J109" i="29"/>
  <c r="J110" i="29"/>
  <c r="M111" i="37"/>
  <c r="G111" i="38"/>
  <c r="J111" i="29"/>
  <c r="J117" i="29"/>
  <c r="H117" i="37"/>
  <c r="J118" i="29"/>
  <c r="J121" i="29"/>
  <c r="Y90" i="29"/>
  <c r="Y109" i="29"/>
  <c r="Y110" i="29"/>
  <c r="X90" i="29"/>
  <c r="X93" i="29"/>
  <c r="X109" i="29"/>
  <c r="X110" i="29"/>
  <c r="X111" i="29"/>
  <c r="U90" i="29"/>
  <c r="U109" i="29"/>
  <c r="U110" i="29"/>
  <c r="T106" i="29"/>
  <c r="S106" i="29"/>
  <c r="S119" i="29"/>
  <c r="R106" i="29"/>
  <c r="Q105" i="29"/>
  <c r="Q106" i="29"/>
  <c r="Q119" i="29"/>
  <c r="Q120" i="29"/>
  <c r="Q121" i="29"/>
  <c r="P90" i="29"/>
  <c r="P93" i="29"/>
  <c r="P94" i="29"/>
  <c r="P101" i="29"/>
  <c r="P102" i="29"/>
  <c r="P103" i="29"/>
  <c r="P100" i="29"/>
  <c r="P99" i="29"/>
  <c r="P106" i="29"/>
  <c r="P109" i="29"/>
  <c r="P110" i="29"/>
  <c r="P111" i="29"/>
  <c r="P117" i="29"/>
  <c r="P118" i="29"/>
  <c r="P115" i="29"/>
  <c r="P114" i="29"/>
  <c r="P116" i="29"/>
  <c r="P121" i="29"/>
  <c r="P112" i="29"/>
  <c r="O90" i="29"/>
  <c r="O93" i="29"/>
  <c r="O94" i="29"/>
  <c r="O101" i="29"/>
  <c r="O102" i="29"/>
  <c r="O103" i="29"/>
  <c r="O100" i="29"/>
  <c r="O99" i="29"/>
  <c r="O106" i="29"/>
  <c r="O109" i="29"/>
  <c r="O110" i="29"/>
  <c r="O111" i="29"/>
  <c r="O117" i="29"/>
  <c r="O118" i="29"/>
  <c r="O114" i="29"/>
  <c r="O115" i="29"/>
  <c r="O116" i="29"/>
  <c r="O121" i="29"/>
  <c r="O112" i="29"/>
  <c r="N90" i="29"/>
  <c r="N93" i="29"/>
  <c r="N94" i="29"/>
  <c r="N101" i="29"/>
  <c r="N102" i="29"/>
  <c r="N103" i="29"/>
  <c r="N100" i="29"/>
  <c r="N99" i="29"/>
  <c r="N106" i="29"/>
  <c r="N109" i="29"/>
  <c r="N110" i="29"/>
  <c r="N111" i="29"/>
  <c r="N117" i="29"/>
  <c r="N118" i="29"/>
  <c r="N114" i="29"/>
  <c r="N115" i="29"/>
  <c r="N116" i="29"/>
  <c r="N121" i="29"/>
  <c r="N112" i="29"/>
  <c r="M90" i="29"/>
  <c r="M93" i="29"/>
  <c r="M94" i="29"/>
  <c r="M101" i="29"/>
  <c r="M102" i="29"/>
  <c r="M103" i="29"/>
  <c r="M100" i="29"/>
  <c r="M99" i="29"/>
  <c r="M106" i="29"/>
  <c r="M109" i="29"/>
  <c r="M110" i="29"/>
  <c r="M111" i="29"/>
  <c r="M117" i="29"/>
  <c r="M118" i="29"/>
  <c r="M116" i="29"/>
  <c r="M114" i="29"/>
  <c r="M115" i="29"/>
  <c r="M121" i="29"/>
  <c r="M112" i="29"/>
  <c r="L93" i="29"/>
  <c r="L94" i="29"/>
  <c r="L101" i="29"/>
  <c r="L102" i="29"/>
  <c r="L103" i="29"/>
  <c r="L100" i="29"/>
  <c r="L99" i="29"/>
  <c r="L106" i="29"/>
  <c r="L110" i="29"/>
  <c r="L111" i="29"/>
  <c r="L117" i="29"/>
  <c r="L118" i="29"/>
  <c r="L114" i="29"/>
  <c r="L115" i="29"/>
  <c r="L116" i="29"/>
  <c r="L121" i="29"/>
  <c r="L112" i="29"/>
  <c r="K88" i="29"/>
  <c r="K90" i="29"/>
  <c r="K93" i="29"/>
  <c r="K101" i="29"/>
  <c r="K102" i="29"/>
  <c r="K103" i="29"/>
  <c r="K106" i="29"/>
  <c r="K109" i="29"/>
  <c r="K110" i="29"/>
  <c r="K111" i="29"/>
  <c r="K117" i="29"/>
  <c r="K118" i="29"/>
  <c r="K121" i="29"/>
  <c r="K30" i="29"/>
  <c r="J111" i="38"/>
  <c r="G192" i="37"/>
  <c r="O252" i="29"/>
  <c r="O256" i="29"/>
  <c r="G250" i="37"/>
  <c r="H250" i="37"/>
  <c r="H250" i="38"/>
  <c r="L250" i="29"/>
  <c r="L251" i="29"/>
  <c r="L258" i="29"/>
  <c r="L252" i="29"/>
  <c r="M252" i="29"/>
  <c r="M258" i="29"/>
  <c r="N252" i="29"/>
  <c r="N253" i="29"/>
  <c r="N258" i="29"/>
  <c r="CL12" i="38"/>
  <c r="BL12" i="38"/>
  <c r="AL12" i="38"/>
  <c r="L12" i="38"/>
  <c r="CL11" i="38"/>
  <c r="BL11" i="38"/>
  <c r="AL11" i="38"/>
  <c r="L11" i="38"/>
  <c r="A305" i="38"/>
  <c r="A315" i="38"/>
  <c r="A314" i="38"/>
  <c r="A313" i="38"/>
  <c r="A312" i="38"/>
  <c r="A311" i="38"/>
  <c r="A310" i="38"/>
  <c r="A309" i="38"/>
  <c r="A308" i="38"/>
  <c r="A307" i="38"/>
  <c r="A306" i="38"/>
  <c r="A304" i="38"/>
  <c r="A303" i="38"/>
  <c r="DL106" i="29"/>
  <c r="DK106" i="29"/>
  <c r="DJ106" i="29"/>
  <c r="DI106" i="29"/>
  <c r="DH106" i="29"/>
  <c r="DG106" i="29"/>
  <c r="DF106" i="29"/>
  <c r="DE106" i="29"/>
  <c r="DD106" i="29"/>
  <c r="DC106" i="29"/>
  <c r="DB106" i="29"/>
  <c r="DA106" i="29"/>
  <c r="CZ106" i="29"/>
  <c r="CY106" i="29"/>
  <c r="CX106" i="29"/>
  <c r="CW106" i="29"/>
  <c r="CV106" i="29"/>
  <c r="CU106" i="29"/>
  <c r="CT106" i="29"/>
  <c r="CS106" i="29"/>
  <c r="CR106" i="29"/>
  <c r="CQ106" i="29"/>
  <c r="CP106" i="29"/>
  <c r="CO106" i="29"/>
  <c r="CN106" i="29"/>
  <c r="CM106" i="29"/>
  <c r="CL106" i="29"/>
  <c r="CK106" i="29"/>
  <c r="CJ106" i="29"/>
  <c r="CJ106" i="38"/>
  <c r="CI106" i="29"/>
  <c r="CH106" i="29"/>
  <c r="CG106" i="29"/>
  <c r="CF106" i="29"/>
  <c r="CE106" i="29"/>
  <c r="CD106" i="29"/>
  <c r="CC106" i="29"/>
  <c r="CB106" i="29"/>
  <c r="CA106" i="29"/>
  <c r="BZ106" i="29"/>
  <c r="BY106" i="29"/>
  <c r="BX106" i="29"/>
  <c r="BW106" i="29"/>
  <c r="BV106" i="29"/>
  <c r="BU106" i="29"/>
  <c r="BT106" i="29"/>
  <c r="BS106" i="29"/>
  <c r="BR106" i="29"/>
  <c r="BQ106" i="29"/>
  <c r="BP106" i="29"/>
  <c r="BO106" i="29"/>
  <c r="BN106" i="29"/>
  <c r="BM106" i="29"/>
  <c r="BL106" i="29"/>
  <c r="BL106" i="38"/>
  <c r="BK106" i="29"/>
  <c r="BJ106" i="29"/>
  <c r="BI106" i="29"/>
  <c r="BH106" i="29"/>
  <c r="BG106" i="29"/>
  <c r="BF106"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Z106" i="29"/>
  <c r="Y106" i="29"/>
  <c r="X106" i="29"/>
  <c r="W106" i="29"/>
  <c r="V106" i="29"/>
  <c r="U106" i="29"/>
  <c r="DL105" i="29"/>
  <c r="DK105" i="29"/>
  <c r="DJ105" i="29"/>
  <c r="DI105" i="29"/>
  <c r="DH105" i="29"/>
  <c r="DG105" i="29"/>
  <c r="DF105" i="29"/>
  <c r="DE105" i="29"/>
  <c r="DD105" i="29"/>
  <c r="DC105" i="29"/>
  <c r="DB105" i="29"/>
  <c r="DA105" i="29"/>
  <c r="CZ105" i="29"/>
  <c r="CY105" i="29"/>
  <c r="CX105" i="29"/>
  <c r="CW105" i="29"/>
  <c r="CV105" i="29"/>
  <c r="CU105" i="29"/>
  <c r="CT105" i="29"/>
  <c r="CS105" i="29"/>
  <c r="CR105" i="29"/>
  <c r="CQ105" i="29"/>
  <c r="CP105" i="29"/>
  <c r="CO105" i="29"/>
  <c r="CN105" i="29"/>
  <c r="CM105" i="29"/>
  <c r="CL105" i="29"/>
  <c r="CK105" i="29"/>
  <c r="CJ105" i="29"/>
  <c r="CI105" i="29"/>
  <c r="CH105" i="29"/>
  <c r="CG105" i="29"/>
  <c r="CF105" i="29"/>
  <c r="CE105" i="29"/>
  <c r="CD105" i="29"/>
  <c r="CC105" i="29"/>
  <c r="CB105" i="29"/>
  <c r="CA105" i="29"/>
  <c r="BZ105" i="29"/>
  <c r="BY105" i="29"/>
  <c r="BX105" i="29"/>
  <c r="BW105" i="29"/>
  <c r="BV105" i="29"/>
  <c r="BU105" i="29"/>
  <c r="BT105" i="29"/>
  <c r="BS105" i="29"/>
  <c r="BR105" i="29"/>
  <c r="BQ105" i="29"/>
  <c r="BP105" i="29"/>
  <c r="BO105" i="29"/>
  <c r="BN105" i="29"/>
  <c r="BM105" i="29"/>
  <c r="BL105" i="29"/>
  <c r="BK105" i="29"/>
  <c r="BJ105" i="29"/>
  <c r="BI105" i="29"/>
  <c r="BH105" i="29"/>
  <c r="BG105" i="29"/>
  <c r="BF105" i="29"/>
  <c r="BE105" i="29"/>
  <c r="BD105" i="29"/>
  <c r="BC105" i="29"/>
  <c r="BB105" i="29"/>
  <c r="BA105" i="29"/>
  <c r="AZ105" i="29"/>
  <c r="AY105" i="29"/>
  <c r="AX105" i="29"/>
  <c r="AW105" i="29"/>
  <c r="AV105"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Z105" i="29"/>
  <c r="Y105" i="29"/>
  <c r="X105" i="29"/>
  <c r="W105" i="29"/>
  <c r="V105" i="29"/>
  <c r="U105" i="29"/>
  <c r="T105" i="29"/>
  <c r="S105" i="29"/>
  <c r="R105" i="29"/>
  <c r="DL103" i="29"/>
  <c r="DK103" i="29"/>
  <c r="DJ103" i="29"/>
  <c r="DI103" i="29"/>
  <c r="DH103" i="29"/>
  <c r="DG103" i="29"/>
  <c r="DF103" i="29"/>
  <c r="DE103" i="29"/>
  <c r="DD103" i="29"/>
  <c r="DC103" i="29"/>
  <c r="DB103" i="29"/>
  <c r="DA103" i="29"/>
  <c r="CZ103" i="29"/>
  <c r="CY103" i="29"/>
  <c r="CX103" i="29"/>
  <c r="CW103" i="29"/>
  <c r="CV103" i="29"/>
  <c r="CU103" i="29"/>
  <c r="CT103" i="29"/>
  <c r="CS103" i="29"/>
  <c r="CR103" i="29"/>
  <c r="CQ103" i="29"/>
  <c r="CP103" i="29"/>
  <c r="CO103" i="29"/>
  <c r="CN103" i="29"/>
  <c r="CM103" i="29"/>
  <c r="CL103" i="29"/>
  <c r="CK103" i="29"/>
  <c r="CJ103" i="29"/>
  <c r="CI103" i="29"/>
  <c r="CH103" i="29"/>
  <c r="CG103" i="29"/>
  <c r="CF103" i="29"/>
  <c r="CE103" i="29"/>
  <c r="CD103" i="29"/>
  <c r="CC103" i="29"/>
  <c r="CB103" i="29"/>
  <c r="CA103" i="29"/>
  <c r="BZ103" i="29"/>
  <c r="BY103" i="29"/>
  <c r="BX103" i="29"/>
  <c r="BW103" i="29"/>
  <c r="BV103" i="29"/>
  <c r="BU103" i="29"/>
  <c r="BT103" i="29"/>
  <c r="BS103" i="29"/>
  <c r="BR103" i="29"/>
  <c r="BQ103" i="29"/>
  <c r="BP103" i="29"/>
  <c r="BO103" i="29"/>
  <c r="BN103" i="29"/>
  <c r="BM103" i="29"/>
  <c r="BL103" i="29"/>
  <c r="BK103" i="29"/>
  <c r="BJ103" i="29"/>
  <c r="BI103" i="29"/>
  <c r="BH103" i="29"/>
  <c r="BG103" i="29"/>
  <c r="BF103" i="29"/>
  <c r="BE103" i="29"/>
  <c r="BD103" i="29"/>
  <c r="BC103" i="29"/>
  <c r="BB103" i="29"/>
  <c r="BA103" i="29"/>
  <c r="AZ103" i="29"/>
  <c r="AY103" i="29"/>
  <c r="AX103" i="29"/>
  <c r="AW103" i="29"/>
  <c r="AV103"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Z103" i="29"/>
  <c r="Y103" i="29"/>
  <c r="X103" i="29"/>
  <c r="W103" i="29"/>
  <c r="V103" i="29"/>
  <c r="U103" i="29"/>
  <c r="T103" i="29"/>
  <c r="S103" i="29"/>
  <c r="R103" i="29"/>
  <c r="Q103" i="29"/>
  <c r="DL102" i="29"/>
  <c r="DK102" i="29"/>
  <c r="DJ102" i="29"/>
  <c r="DI102" i="29"/>
  <c r="DH102" i="29"/>
  <c r="DG102" i="29"/>
  <c r="DF102" i="29"/>
  <c r="DE102" i="29"/>
  <c r="DD102" i="29"/>
  <c r="DC102" i="29"/>
  <c r="DB102" i="29"/>
  <c r="DA102" i="29"/>
  <c r="CZ102" i="29"/>
  <c r="CY102" i="29"/>
  <c r="CX102" i="29"/>
  <c r="CW102" i="29"/>
  <c r="CV102" i="29"/>
  <c r="CU102" i="29"/>
  <c r="CT102" i="29"/>
  <c r="CS102" i="29"/>
  <c r="CR102" i="29"/>
  <c r="CQ102" i="29"/>
  <c r="CP102" i="29"/>
  <c r="CO102" i="29"/>
  <c r="CN102" i="29"/>
  <c r="CM102" i="29"/>
  <c r="CL102" i="29"/>
  <c r="CK102" i="29"/>
  <c r="CJ102" i="29"/>
  <c r="CI102" i="29"/>
  <c r="CH102" i="29"/>
  <c r="CG102" i="29"/>
  <c r="CF102" i="29"/>
  <c r="CE102" i="29"/>
  <c r="CD102" i="29"/>
  <c r="CC102" i="29"/>
  <c r="CB102" i="29"/>
  <c r="CA102" i="29"/>
  <c r="BZ102" i="29"/>
  <c r="BY102" i="29"/>
  <c r="BX102" i="29"/>
  <c r="BW102" i="29"/>
  <c r="BV102" i="29"/>
  <c r="BU102" i="29"/>
  <c r="BT102" i="29"/>
  <c r="BS102" i="29"/>
  <c r="BR102" i="29"/>
  <c r="BQ102" i="29"/>
  <c r="BP102" i="29"/>
  <c r="BO102" i="29"/>
  <c r="BN102" i="29"/>
  <c r="BM102" i="29"/>
  <c r="BL102" i="29"/>
  <c r="BK102" i="29"/>
  <c r="BJ102" i="29"/>
  <c r="BI102" i="29"/>
  <c r="BH102" i="29"/>
  <c r="BG102" i="29"/>
  <c r="BF102"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Z102" i="29"/>
  <c r="Y102" i="29"/>
  <c r="X102" i="29"/>
  <c r="W102" i="29"/>
  <c r="V102" i="29"/>
  <c r="U102" i="29"/>
  <c r="T102" i="29"/>
  <c r="S102" i="29"/>
  <c r="R102" i="29"/>
  <c r="Q102" i="29"/>
  <c r="DL101" i="29"/>
  <c r="DK101" i="29"/>
  <c r="DJ101" i="29"/>
  <c r="DI101" i="29"/>
  <c r="DH101" i="29"/>
  <c r="DG101" i="29"/>
  <c r="DF101" i="29"/>
  <c r="DE101" i="29"/>
  <c r="DD101" i="29"/>
  <c r="DC101" i="29"/>
  <c r="DB101" i="29"/>
  <c r="DA101" i="29"/>
  <c r="CZ101" i="29"/>
  <c r="CY101" i="29"/>
  <c r="CX101" i="29"/>
  <c r="CW101" i="29"/>
  <c r="CV101" i="29"/>
  <c r="CU101" i="29"/>
  <c r="CT101" i="29"/>
  <c r="CS101" i="29"/>
  <c r="CR101" i="29"/>
  <c r="CQ101" i="29"/>
  <c r="CP101" i="29"/>
  <c r="CO101" i="29"/>
  <c r="CN101" i="29"/>
  <c r="CM101" i="29"/>
  <c r="CL101" i="29"/>
  <c r="CK101" i="29"/>
  <c r="CJ101" i="29"/>
  <c r="CI101" i="29"/>
  <c r="CH101" i="29"/>
  <c r="CG101" i="29"/>
  <c r="CF101" i="29"/>
  <c r="CE101" i="29"/>
  <c r="CD101" i="29"/>
  <c r="CC101" i="29"/>
  <c r="CB101" i="29"/>
  <c r="CA101" i="29"/>
  <c r="BZ101" i="29"/>
  <c r="BY101" i="29"/>
  <c r="BX101" i="29"/>
  <c r="BW101" i="29"/>
  <c r="BV101" i="29"/>
  <c r="BU101" i="29"/>
  <c r="BT101" i="29"/>
  <c r="BS101" i="29"/>
  <c r="BR101" i="29"/>
  <c r="BQ101" i="29"/>
  <c r="BP101" i="29"/>
  <c r="BO101" i="29"/>
  <c r="BN101" i="29"/>
  <c r="BM101" i="29"/>
  <c r="BL101" i="29"/>
  <c r="BK101" i="29"/>
  <c r="BJ101" i="29"/>
  <c r="BI101" i="29"/>
  <c r="BH101" i="29"/>
  <c r="BG101" i="29"/>
  <c r="BF101" i="29"/>
  <c r="BE101" i="29"/>
  <c r="BD101" i="29"/>
  <c r="BC101" i="29"/>
  <c r="BB101" i="29"/>
  <c r="BA101" i="29"/>
  <c r="AZ101" i="29"/>
  <c r="AY101" i="29"/>
  <c r="AX101" i="29"/>
  <c r="AW101" i="29"/>
  <c r="AV101"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Z101" i="29"/>
  <c r="Y101" i="29"/>
  <c r="X101" i="29"/>
  <c r="W101" i="29"/>
  <c r="V101" i="29"/>
  <c r="U101" i="29"/>
  <c r="T101" i="29"/>
  <c r="S101" i="29"/>
  <c r="R101" i="29"/>
  <c r="Q101" i="29"/>
  <c r="DL100" i="29"/>
  <c r="DK100" i="29"/>
  <c r="DJ100" i="29"/>
  <c r="DI100" i="29"/>
  <c r="DH100" i="29"/>
  <c r="DG100" i="29"/>
  <c r="DF100" i="29"/>
  <c r="DE100" i="29"/>
  <c r="DD100" i="29"/>
  <c r="DC100" i="29"/>
  <c r="DB100" i="29"/>
  <c r="DA100" i="29"/>
  <c r="CZ100" i="29"/>
  <c r="CY100" i="29"/>
  <c r="CX100" i="29"/>
  <c r="CW100" i="29"/>
  <c r="CV100" i="29"/>
  <c r="CU100" i="29"/>
  <c r="CT100" i="29"/>
  <c r="CS100" i="29"/>
  <c r="CR100" i="29"/>
  <c r="CQ100" i="29"/>
  <c r="CP100" i="29"/>
  <c r="CO100" i="29"/>
  <c r="CN100" i="29"/>
  <c r="CM100" i="29"/>
  <c r="CL100" i="29"/>
  <c r="CK100" i="29"/>
  <c r="CJ100" i="29"/>
  <c r="CI100" i="29"/>
  <c r="CH100" i="29"/>
  <c r="CG100" i="29"/>
  <c r="CF100" i="29"/>
  <c r="CE100" i="29"/>
  <c r="CD100" i="29"/>
  <c r="CC100" i="29"/>
  <c r="CB100" i="29"/>
  <c r="CA100" i="29"/>
  <c r="BZ100" i="29"/>
  <c r="BY100" i="29"/>
  <c r="BX100" i="29"/>
  <c r="BW100" i="29"/>
  <c r="BV100" i="29"/>
  <c r="BU100" i="29"/>
  <c r="BT100" i="29"/>
  <c r="BS100" i="29"/>
  <c r="BR100" i="29"/>
  <c r="BQ100" i="29"/>
  <c r="BP100" i="29"/>
  <c r="BO100" i="29"/>
  <c r="BN100"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Y100" i="29"/>
  <c r="X100" i="29"/>
  <c r="W100" i="29"/>
  <c r="V100" i="29"/>
  <c r="U100" i="29"/>
  <c r="T100" i="29"/>
  <c r="S100" i="29"/>
  <c r="R100" i="29"/>
  <c r="Q100" i="29"/>
  <c r="K100" i="29"/>
  <c r="J100" i="29"/>
  <c r="DL99" i="29"/>
  <c r="DK99" i="29"/>
  <c r="DJ99" i="29"/>
  <c r="DI99" i="29"/>
  <c r="DH99" i="29"/>
  <c r="DG99" i="29"/>
  <c r="DF99" i="29"/>
  <c r="DE99" i="29"/>
  <c r="DD99" i="29"/>
  <c r="DC99" i="29"/>
  <c r="DB99" i="29"/>
  <c r="DA99" i="29"/>
  <c r="CZ99" i="29"/>
  <c r="CY99" i="29"/>
  <c r="CX99" i="29"/>
  <c r="CW99" i="29"/>
  <c r="CV99" i="29"/>
  <c r="CV99" i="38"/>
  <c r="CU99" i="29"/>
  <c r="CT99" i="29"/>
  <c r="CS99" i="29"/>
  <c r="CR99" i="29"/>
  <c r="CQ99" i="29"/>
  <c r="CP99" i="29"/>
  <c r="CO99" i="29"/>
  <c r="CN99" i="29"/>
  <c r="CM99" i="29"/>
  <c r="CL99" i="29"/>
  <c r="CK99" i="29"/>
  <c r="CJ99" i="29"/>
  <c r="CI99" i="29"/>
  <c r="CH99" i="29"/>
  <c r="CG99" i="29"/>
  <c r="CF99" i="29"/>
  <c r="CE99" i="29"/>
  <c r="CD99" i="29"/>
  <c r="CC99" i="29"/>
  <c r="CB99" i="29"/>
  <c r="CA99" i="29"/>
  <c r="BZ99" i="29"/>
  <c r="BY99" i="29"/>
  <c r="BX99" i="29"/>
  <c r="BW99" i="29"/>
  <c r="BV99" i="29"/>
  <c r="BU99" i="29"/>
  <c r="BT99" i="29"/>
  <c r="BS99" i="29"/>
  <c r="BR99" i="29"/>
  <c r="BQ99" i="29"/>
  <c r="BP99" i="29"/>
  <c r="BP99" i="38"/>
  <c r="BO99" i="29"/>
  <c r="BN99" i="29"/>
  <c r="BM99" i="29"/>
  <c r="BL99" i="29"/>
  <c r="BK99" i="29"/>
  <c r="BJ99" i="29"/>
  <c r="BI99" i="29"/>
  <c r="BI99" i="38"/>
  <c r="BH99" i="29"/>
  <c r="BG99" i="29"/>
  <c r="BF99" i="29"/>
  <c r="BE99" i="29"/>
  <c r="BD99" i="29"/>
  <c r="BC99" i="29"/>
  <c r="BC99" i="38"/>
  <c r="BB99" i="29"/>
  <c r="BA99" i="29"/>
  <c r="AZ99" i="29"/>
  <c r="AY99" i="29"/>
  <c r="AX99" i="29"/>
  <c r="AW99" i="29"/>
  <c r="AV99" i="29"/>
  <c r="AV99" i="38"/>
  <c r="AU99" i="29"/>
  <c r="AU99" i="38"/>
  <c r="AT99" i="29"/>
  <c r="AS99" i="29"/>
  <c r="AR99" i="29"/>
  <c r="AQ99" i="29"/>
  <c r="AP99" i="29"/>
  <c r="AP99" i="38"/>
  <c r="AO99" i="29"/>
  <c r="AN99" i="29"/>
  <c r="AM99" i="29"/>
  <c r="AL99" i="29"/>
  <c r="AK99" i="29"/>
  <c r="AJ99" i="29"/>
  <c r="AI99" i="29"/>
  <c r="AH99" i="29"/>
  <c r="AG99" i="29"/>
  <c r="AF99" i="29"/>
  <c r="AE99" i="29"/>
  <c r="AD99" i="29"/>
  <c r="AC99" i="29"/>
  <c r="AB99" i="29"/>
  <c r="AA99" i="29"/>
  <c r="Z99" i="29"/>
  <c r="Y99" i="29"/>
  <c r="X99" i="29"/>
  <c r="W99" i="29"/>
  <c r="V99" i="29"/>
  <c r="U99" i="29"/>
  <c r="T99" i="29"/>
  <c r="S99" i="29"/>
  <c r="R99" i="29"/>
  <c r="Q99" i="29"/>
  <c r="K99" i="29"/>
  <c r="J99" i="29"/>
  <c r="DL98" i="29"/>
  <c r="DK98" i="29"/>
  <c r="DJ98" i="29"/>
  <c r="DI98" i="29"/>
  <c r="DH98" i="29"/>
  <c r="DG98" i="29"/>
  <c r="DF98" i="29"/>
  <c r="DE98" i="29"/>
  <c r="DD98" i="29"/>
  <c r="DC98" i="29"/>
  <c r="DB98" i="29"/>
  <c r="DA98" i="29"/>
  <c r="CZ98" i="29"/>
  <c r="CY98" i="29"/>
  <c r="CX98" i="29"/>
  <c r="CW98" i="29"/>
  <c r="CV98" i="29"/>
  <c r="CU98" i="29"/>
  <c r="CT98" i="29"/>
  <c r="CS98" i="29"/>
  <c r="CR98" i="29"/>
  <c r="CQ98" i="29"/>
  <c r="CP98" i="29"/>
  <c r="CO98" i="29"/>
  <c r="CN98" i="29"/>
  <c r="CM98" i="29"/>
  <c r="CL98" i="29"/>
  <c r="CK98" i="29"/>
  <c r="CJ98" i="29"/>
  <c r="CI98" i="29"/>
  <c r="CH98" i="29"/>
  <c r="CG98" i="29"/>
  <c r="CF98" i="29"/>
  <c r="CE98" i="29"/>
  <c r="CD98" i="29"/>
  <c r="CC98" i="29"/>
  <c r="CB98" i="29"/>
  <c r="CA98" i="29"/>
  <c r="BZ98" i="29"/>
  <c r="BY98" i="29"/>
  <c r="BX98" i="29"/>
  <c r="BW98" i="29"/>
  <c r="BV98" i="29"/>
  <c r="BU98" i="29"/>
  <c r="BT98" i="29"/>
  <c r="BS98" i="29"/>
  <c r="BR98" i="29"/>
  <c r="BQ98" i="29"/>
  <c r="BP98" i="29"/>
  <c r="BO98" i="29"/>
  <c r="BN98"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L98" i="29"/>
  <c r="K98" i="29"/>
  <c r="J98" i="29"/>
  <c r="DL94" i="29"/>
  <c r="DK94" i="29"/>
  <c r="DJ94" i="29"/>
  <c r="DI94" i="29"/>
  <c r="DH94" i="29"/>
  <c r="DG94" i="29"/>
  <c r="DF94" i="29"/>
  <c r="DE94" i="29"/>
  <c r="DD94" i="29"/>
  <c r="DC94" i="29"/>
  <c r="DB94" i="29"/>
  <c r="DA94" i="29"/>
  <c r="CZ94" i="29"/>
  <c r="CY94" i="29"/>
  <c r="CX94" i="29"/>
  <c r="CW94" i="29"/>
  <c r="CV94" i="29"/>
  <c r="CU94" i="29"/>
  <c r="CT94" i="29"/>
  <c r="CS94" i="29"/>
  <c r="CR94" i="29"/>
  <c r="CQ94" i="29"/>
  <c r="CP94" i="29"/>
  <c r="CO94" i="29"/>
  <c r="CN94" i="29"/>
  <c r="CM94" i="29"/>
  <c r="CL94" i="29"/>
  <c r="CK94" i="29"/>
  <c r="CJ94" i="29"/>
  <c r="CI94" i="29"/>
  <c r="CH94" i="29"/>
  <c r="CG94" i="29"/>
  <c r="CF94" i="29"/>
  <c r="CE94" i="29"/>
  <c r="CD94" i="29"/>
  <c r="CC94" i="29"/>
  <c r="CB94" i="29"/>
  <c r="CA94" i="29"/>
  <c r="BZ94" i="29"/>
  <c r="BY94" i="29"/>
  <c r="BX94" i="29"/>
  <c r="BW94" i="29"/>
  <c r="BV94" i="29"/>
  <c r="BU94" i="29"/>
  <c r="BT94" i="29"/>
  <c r="BS94" i="29"/>
  <c r="BR94" i="29"/>
  <c r="BQ94" i="29"/>
  <c r="BP94" i="29"/>
  <c r="BO94" i="29"/>
  <c r="BN94"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Z94" i="29"/>
  <c r="Y94" i="29"/>
  <c r="X94" i="29"/>
  <c r="V94" i="29"/>
  <c r="U94" i="29"/>
  <c r="T94" i="29"/>
  <c r="R94" i="29"/>
  <c r="Q94" i="29"/>
  <c r="K94" i="29"/>
  <c r="J94" i="29"/>
  <c r="DL93" i="29"/>
  <c r="DK93" i="29"/>
  <c r="DJ93" i="29"/>
  <c r="DI93" i="29"/>
  <c r="DH93" i="29"/>
  <c r="DG93" i="29"/>
  <c r="DF93" i="29"/>
  <c r="DE93" i="29"/>
  <c r="DD93" i="29"/>
  <c r="DC93" i="29"/>
  <c r="DB93" i="29"/>
  <c r="DA93" i="29"/>
  <c r="CZ93" i="29"/>
  <c r="CY93" i="29"/>
  <c r="CX93" i="29"/>
  <c r="CW93" i="29"/>
  <c r="CV93" i="29"/>
  <c r="CU93" i="29"/>
  <c r="CT93" i="29"/>
  <c r="CS93" i="29"/>
  <c r="CR93" i="29"/>
  <c r="CQ93" i="29"/>
  <c r="CP93" i="29"/>
  <c r="CO93" i="29"/>
  <c r="CN93" i="29"/>
  <c r="CM93" i="29"/>
  <c r="CL93" i="29"/>
  <c r="CK93" i="29"/>
  <c r="CJ93" i="29"/>
  <c r="CI93" i="29"/>
  <c r="CH93" i="29"/>
  <c r="CG93" i="29"/>
  <c r="CF93" i="29"/>
  <c r="CE93" i="29"/>
  <c r="CD93" i="29"/>
  <c r="CC93" i="29"/>
  <c r="CB93" i="29"/>
  <c r="CA93" i="29"/>
  <c r="BZ93" i="29"/>
  <c r="BY93" i="29"/>
  <c r="BX93" i="29"/>
  <c r="BW93" i="29"/>
  <c r="BV93" i="29"/>
  <c r="BU93" i="29"/>
  <c r="BT93" i="29"/>
  <c r="BS93" i="29"/>
  <c r="BR93" i="29"/>
  <c r="BQ93" i="29"/>
  <c r="BP93" i="29"/>
  <c r="BO93" i="29"/>
  <c r="BN93"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Z93" i="29"/>
  <c r="Y93" i="29"/>
  <c r="W93" i="29"/>
  <c r="V93" i="29"/>
  <c r="U93" i="29"/>
  <c r="T93" i="29"/>
  <c r="S93" i="29"/>
  <c r="R93" i="29"/>
  <c r="Q93" i="29"/>
  <c r="DL90" i="29"/>
  <c r="DK90" i="29"/>
  <c r="DJ90" i="29"/>
  <c r="DI90" i="29"/>
  <c r="DH90" i="29"/>
  <c r="DG90" i="29"/>
  <c r="DF90" i="29"/>
  <c r="DE90" i="29"/>
  <c r="DD90" i="29"/>
  <c r="DC90" i="29"/>
  <c r="DB90" i="29"/>
  <c r="DA90" i="29"/>
  <c r="CZ90" i="29"/>
  <c r="CY90" i="29"/>
  <c r="CX90" i="29"/>
  <c r="CW90" i="29"/>
  <c r="CV90" i="29"/>
  <c r="CU90" i="29"/>
  <c r="CT90" i="29"/>
  <c r="CS90" i="29"/>
  <c r="CR90" i="29"/>
  <c r="CQ90" i="29"/>
  <c r="CP90" i="29"/>
  <c r="CO90" i="29"/>
  <c r="CN90" i="29"/>
  <c r="CM90" i="29"/>
  <c r="CL90" i="29"/>
  <c r="CK90" i="29"/>
  <c r="CJ90" i="29"/>
  <c r="CI90" i="29"/>
  <c r="CH90" i="29"/>
  <c r="CG90" i="29"/>
  <c r="CF90" i="29"/>
  <c r="CE90" i="29"/>
  <c r="CD90" i="29"/>
  <c r="CC90" i="29"/>
  <c r="CB90" i="29"/>
  <c r="CA90" i="29"/>
  <c r="BZ90" i="29"/>
  <c r="BY90" i="29"/>
  <c r="BX90" i="29"/>
  <c r="BW90" i="29"/>
  <c r="BV90" i="29"/>
  <c r="BU90" i="29"/>
  <c r="BT90" i="29"/>
  <c r="BS90" i="29"/>
  <c r="BR90" i="29"/>
  <c r="BQ90" i="29"/>
  <c r="BP90" i="29"/>
  <c r="BO90" i="29"/>
  <c r="BN90"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Z90" i="29"/>
  <c r="V90" i="29"/>
  <c r="R90" i="29"/>
  <c r="Q90" i="29"/>
  <c r="DL87" i="29"/>
  <c r="DK87" i="29"/>
  <c r="DJ87" i="29"/>
  <c r="DI87" i="29"/>
  <c r="DH87" i="29"/>
  <c r="DG87" i="29"/>
  <c r="DF87" i="29"/>
  <c r="DE87" i="29"/>
  <c r="DD87" i="29"/>
  <c r="DC87" i="29"/>
  <c r="DB87" i="29"/>
  <c r="DA87" i="29"/>
  <c r="CZ87" i="29"/>
  <c r="CY87" i="29"/>
  <c r="CX87" i="29"/>
  <c r="CW87" i="29"/>
  <c r="CV87" i="29"/>
  <c r="CU87" i="29"/>
  <c r="CT87" i="29"/>
  <c r="CS87" i="29"/>
  <c r="CR87" i="29"/>
  <c r="CQ87" i="29"/>
  <c r="CP87" i="29"/>
  <c r="CO87" i="29"/>
  <c r="CN87" i="29"/>
  <c r="CM87" i="29"/>
  <c r="CL87" i="29"/>
  <c r="CK87" i="29"/>
  <c r="CJ87" i="29"/>
  <c r="CI87" i="29"/>
  <c r="CH87" i="29"/>
  <c r="CG87" i="29"/>
  <c r="CF87" i="29"/>
  <c r="CE87" i="29"/>
  <c r="CD87" i="29"/>
  <c r="CC87" i="29"/>
  <c r="CB87" i="29"/>
  <c r="CA87" i="29"/>
  <c r="BZ87" i="29"/>
  <c r="BY87" i="29"/>
  <c r="BX87" i="29"/>
  <c r="BW87" i="29"/>
  <c r="BV87" i="29"/>
  <c r="BU87" i="29"/>
  <c r="BT87" i="29"/>
  <c r="BS87" i="29"/>
  <c r="BR87" i="29"/>
  <c r="BQ87" i="29"/>
  <c r="BP87" i="29"/>
  <c r="BO87" i="29"/>
  <c r="BN87"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DL86" i="29"/>
  <c r="DK86" i="29"/>
  <c r="DJ86" i="29"/>
  <c r="DI86" i="29"/>
  <c r="DH86" i="29"/>
  <c r="DG86" i="29"/>
  <c r="DF86" i="29"/>
  <c r="DE86" i="29"/>
  <c r="DD86" i="29"/>
  <c r="DC86" i="29"/>
  <c r="DB86" i="29"/>
  <c r="DA86" i="29"/>
  <c r="CZ86" i="29"/>
  <c r="CY86" i="29"/>
  <c r="CX86" i="29"/>
  <c r="CW86" i="29"/>
  <c r="CV86" i="29"/>
  <c r="CU86" i="29"/>
  <c r="CT86" i="29"/>
  <c r="CS86" i="29"/>
  <c r="CR86" i="29"/>
  <c r="CQ86" i="29"/>
  <c r="CP86" i="29"/>
  <c r="CO86" i="29"/>
  <c r="CN86" i="29"/>
  <c r="CM86" i="29"/>
  <c r="CL86" i="29"/>
  <c r="CK86" i="29"/>
  <c r="CJ86" i="29"/>
  <c r="CI86" i="29"/>
  <c r="CH86" i="29"/>
  <c r="CG86" i="29"/>
  <c r="CF86" i="29"/>
  <c r="CE86" i="29"/>
  <c r="CD86" i="29"/>
  <c r="CC86" i="29"/>
  <c r="CB86" i="29"/>
  <c r="CA86" i="29"/>
  <c r="BZ86" i="29"/>
  <c r="BY86" i="29"/>
  <c r="BX86" i="29"/>
  <c r="BW86" i="29"/>
  <c r="BV86" i="29"/>
  <c r="BU86" i="29"/>
  <c r="BT86" i="29"/>
  <c r="BS86" i="29"/>
  <c r="BR86" i="29"/>
  <c r="BQ86" i="29"/>
  <c r="BP86" i="29"/>
  <c r="BO86" i="29"/>
  <c r="BN86"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L86" i="29"/>
  <c r="K86" i="29"/>
  <c r="J86"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I12" i="29"/>
  <c r="AJ12" i="29"/>
  <c r="AK12" i="29"/>
  <c r="AL12" i="29"/>
  <c r="AM12" i="29"/>
  <c r="AN12"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BL12" i="29"/>
  <c r="BM12" i="29"/>
  <c r="BN12" i="29"/>
  <c r="BO12" i="29"/>
  <c r="BP12" i="29"/>
  <c r="BQ12" i="29"/>
  <c r="BR12" i="29"/>
  <c r="BS12" i="29"/>
  <c r="BT12" i="29"/>
  <c r="BU12" i="29"/>
  <c r="BV12" i="29"/>
  <c r="BW12" i="29"/>
  <c r="BX12" i="29"/>
  <c r="BY12" i="29"/>
  <c r="BZ12" i="29"/>
  <c r="CA12" i="29"/>
  <c r="CB12" i="29"/>
  <c r="CC12" i="29"/>
  <c r="CD12" i="29"/>
  <c r="CE12" i="29"/>
  <c r="CF12" i="29"/>
  <c r="CG12" i="29"/>
  <c r="CH12" i="29"/>
  <c r="CI12" i="29"/>
  <c r="CJ12" i="29"/>
  <c r="CK12" i="29"/>
  <c r="CL12" i="29"/>
  <c r="CM12" i="29"/>
  <c r="CN12" i="29"/>
  <c r="CO12" i="29"/>
  <c r="CP12" i="29"/>
  <c r="CQ12" i="29"/>
  <c r="CR12" i="29"/>
  <c r="CS12" i="29"/>
  <c r="CT12" i="29"/>
  <c r="CU12" i="29"/>
  <c r="CV12" i="29"/>
  <c r="CW12" i="29"/>
  <c r="CX12" i="29"/>
  <c r="J12" i="29"/>
  <c r="M107" i="29"/>
  <c r="N107" i="29"/>
  <c r="O107" i="29"/>
  <c r="P107" i="29"/>
  <c r="Q107" i="29"/>
  <c r="R107" i="29"/>
  <c r="S107" i="29"/>
  <c r="T107" i="29"/>
  <c r="U107" i="29"/>
  <c r="V107" i="29"/>
  <c r="W107" i="29"/>
  <c r="X107" i="29"/>
  <c r="Y107" i="29"/>
  <c r="Z107" i="29"/>
  <c r="AA107" i="29"/>
  <c r="AB107" i="29"/>
  <c r="AC107" i="29"/>
  <c r="AD107" i="29"/>
  <c r="AE107" i="29"/>
  <c r="AF107" i="29"/>
  <c r="AG107" i="29"/>
  <c r="AH107" i="29"/>
  <c r="AI107" i="29"/>
  <c r="AJ107" i="29"/>
  <c r="AK107" i="29"/>
  <c r="AL107" i="29"/>
  <c r="AM107" i="29"/>
  <c r="AN107" i="29"/>
  <c r="AO107" i="29"/>
  <c r="AP107" i="29"/>
  <c r="AQ107" i="29"/>
  <c r="AR107" i="29"/>
  <c r="AS107" i="29"/>
  <c r="AT107" i="29"/>
  <c r="AU107" i="29"/>
  <c r="AV107" i="29"/>
  <c r="AW107" i="29"/>
  <c r="AX107" i="29"/>
  <c r="AY107" i="29"/>
  <c r="AZ107" i="29"/>
  <c r="BA107" i="29"/>
  <c r="BB107" i="29"/>
  <c r="BC107" i="29"/>
  <c r="BD107" i="29"/>
  <c r="BE107" i="29"/>
  <c r="BF107" i="29"/>
  <c r="BG107" i="29"/>
  <c r="BH107" i="29"/>
  <c r="BI107" i="29"/>
  <c r="BJ107" i="29"/>
  <c r="BK107" i="29"/>
  <c r="BL107" i="29"/>
  <c r="BM107" i="29"/>
  <c r="BN107" i="29"/>
  <c r="BO107" i="29"/>
  <c r="BP107" i="29"/>
  <c r="BQ107" i="29"/>
  <c r="BR107" i="29"/>
  <c r="BS107" i="29"/>
  <c r="BT107" i="29"/>
  <c r="BU107" i="29"/>
  <c r="BV107" i="29"/>
  <c r="BW107" i="29"/>
  <c r="BX107" i="29"/>
  <c r="BY107" i="29"/>
  <c r="BZ107" i="29"/>
  <c r="CA107" i="29"/>
  <c r="CB107" i="29"/>
  <c r="CC107" i="29"/>
  <c r="CD107" i="29"/>
  <c r="CE107" i="29"/>
  <c r="CF107" i="29"/>
  <c r="CG107" i="29"/>
  <c r="CH107" i="29"/>
  <c r="CI107" i="29"/>
  <c r="CJ107" i="29"/>
  <c r="CK107" i="29"/>
  <c r="CL107" i="29"/>
  <c r="CM107" i="29"/>
  <c r="CN107" i="29"/>
  <c r="CO107" i="29"/>
  <c r="CP107" i="29"/>
  <c r="CQ107" i="29"/>
  <c r="CR107" i="29"/>
  <c r="CS107" i="29"/>
  <c r="CT107" i="29"/>
  <c r="CU107" i="29"/>
  <c r="CV107" i="29"/>
  <c r="CW107" i="29"/>
  <c r="CX107" i="29"/>
  <c r="CY107" i="29"/>
  <c r="CZ107" i="29"/>
  <c r="DA107" i="29"/>
  <c r="DB107" i="29"/>
  <c r="DC107" i="29"/>
  <c r="DD107" i="29"/>
  <c r="DE107" i="29"/>
  <c r="DF107" i="29"/>
  <c r="DG107" i="29"/>
  <c r="DH107" i="29"/>
  <c r="DI107" i="29"/>
  <c r="DJ107" i="29"/>
  <c r="DK107" i="29"/>
  <c r="DL107" i="29"/>
  <c r="M108" i="29"/>
  <c r="N108" i="29"/>
  <c r="O108" i="29"/>
  <c r="P108" i="29"/>
  <c r="Q108" i="29"/>
  <c r="R108" i="29"/>
  <c r="S108" i="29"/>
  <c r="T108" i="29"/>
  <c r="U108" i="29"/>
  <c r="V108" i="29"/>
  <c r="W108" i="29"/>
  <c r="X108" i="29"/>
  <c r="Y108" i="29"/>
  <c r="Z108" i="29"/>
  <c r="AA108" i="29"/>
  <c r="AB108" i="29"/>
  <c r="AC108" i="29"/>
  <c r="AD108" i="29"/>
  <c r="AE108" i="29"/>
  <c r="AF108" i="29"/>
  <c r="AG108" i="29"/>
  <c r="AH108" i="29"/>
  <c r="AI108" i="29"/>
  <c r="AJ108" i="29"/>
  <c r="AK108" i="29"/>
  <c r="AL108" i="29"/>
  <c r="AM108" i="29"/>
  <c r="AN108" i="29"/>
  <c r="AO108" i="29"/>
  <c r="AP108" i="29"/>
  <c r="AQ108" i="29"/>
  <c r="AR108" i="29"/>
  <c r="AS108" i="29"/>
  <c r="AT108" i="29"/>
  <c r="AU108" i="29"/>
  <c r="AV108" i="29"/>
  <c r="AW108" i="29"/>
  <c r="AX108" i="29"/>
  <c r="AY108" i="29"/>
  <c r="AZ108" i="29"/>
  <c r="BA108" i="29"/>
  <c r="BB108" i="29"/>
  <c r="BC108" i="29"/>
  <c r="BD108" i="29"/>
  <c r="BE108" i="29"/>
  <c r="BF108" i="29"/>
  <c r="BG108" i="29"/>
  <c r="BH108" i="29"/>
  <c r="BI108" i="29"/>
  <c r="BJ108" i="29"/>
  <c r="BK108" i="29"/>
  <c r="BL108" i="29"/>
  <c r="BM108" i="29"/>
  <c r="BN108" i="29"/>
  <c r="BO108" i="29"/>
  <c r="BP108" i="29"/>
  <c r="BQ108" i="29"/>
  <c r="BR108" i="29"/>
  <c r="BS108" i="29"/>
  <c r="BT108" i="29"/>
  <c r="BU108" i="29"/>
  <c r="BV108" i="29"/>
  <c r="BW108" i="29"/>
  <c r="BX108" i="29"/>
  <c r="BY108" i="29"/>
  <c r="BZ108" i="29"/>
  <c r="CA108" i="29"/>
  <c r="CB108" i="29"/>
  <c r="CC108" i="29"/>
  <c r="CD108" i="29"/>
  <c r="CE108" i="29"/>
  <c r="CF108" i="29"/>
  <c r="CG108" i="29"/>
  <c r="CH108" i="29"/>
  <c r="CI108" i="29"/>
  <c r="CJ108" i="29"/>
  <c r="CK108" i="29"/>
  <c r="CL108" i="29"/>
  <c r="CM108" i="29"/>
  <c r="CN108" i="29"/>
  <c r="CO108" i="29"/>
  <c r="CP108" i="29"/>
  <c r="CQ108" i="29"/>
  <c r="CR108" i="29"/>
  <c r="CS108" i="29"/>
  <c r="CT108" i="29"/>
  <c r="CU108" i="29"/>
  <c r="CV108" i="29"/>
  <c r="CW108" i="29"/>
  <c r="CX108" i="29"/>
  <c r="CY108" i="29"/>
  <c r="CZ108" i="29"/>
  <c r="DA108" i="29"/>
  <c r="DB108" i="29"/>
  <c r="DC108" i="29"/>
  <c r="DD108" i="29"/>
  <c r="DE108" i="29"/>
  <c r="DF108" i="29"/>
  <c r="DG108" i="29"/>
  <c r="DH108" i="29"/>
  <c r="DI108" i="29"/>
  <c r="DJ108" i="29"/>
  <c r="DK108" i="29"/>
  <c r="DL108" i="29"/>
  <c r="Q109" i="29"/>
  <c r="R109" i="29"/>
  <c r="V109" i="29"/>
  <c r="Z109" i="29"/>
  <c r="AA109" i="29"/>
  <c r="AB109" i="29"/>
  <c r="AC109" i="29"/>
  <c r="AD109" i="29"/>
  <c r="AE109" i="29"/>
  <c r="AF109" i="29"/>
  <c r="AG109" i="29"/>
  <c r="AH109" i="29"/>
  <c r="AI109" i="29"/>
  <c r="AJ109" i="29"/>
  <c r="AK109" i="29"/>
  <c r="AL109" i="29"/>
  <c r="AM109" i="29"/>
  <c r="AN109" i="29"/>
  <c r="AO109" i="29"/>
  <c r="AO109" i="38"/>
  <c r="AP109" i="29"/>
  <c r="AQ109" i="29"/>
  <c r="AQ109" i="38"/>
  <c r="AR109" i="29"/>
  <c r="AS109" i="29"/>
  <c r="AS109" i="38"/>
  <c r="AT109" i="29"/>
  <c r="AU109" i="29"/>
  <c r="AU109" i="38"/>
  <c r="AV109" i="29"/>
  <c r="AW109" i="29"/>
  <c r="AW109" i="38"/>
  <c r="AX109" i="29"/>
  <c r="AY109" i="29"/>
  <c r="AY109" i="38"/>
  <c r="AZ109" i="29"/>
  <c r="BA109" i="29"/>
  <c r="BA109" i="38"/>
  <c r="BB109" i="29"/>
  <c r="BC109" i="29"/>
  <c r="BC109" i="38"/>
  <c r="BD109" i="29"/>
  <c r="BE109" i="29"/>
  <c r="BE109" i="38"/>
  <c r="BF109" i="29"/>
  <c r="BF109" i="38"/>
  <c r="BG109" i="29"/>
  <c r="BH109" i="29"/>
  <c r="BH109" i="38"/>
  <c r="BI109" i="29"/>
  <c r="BJ109" i="29"/>
  <c r="BK109" i="29"/>
  <c r="BL109" i="29"/>
  <c r="BM109" i="29"/>
  <c r="BN109" i="29"/>
  <c r="BN109" i="38"/>
  <c r="BO109" i="29"/>
  <c r="BP109" i="29"/>
  <c r="BP109" i="38"/>
  <c r="BQ109" i="29"/>
  <c r="BR109" i="29"/>
  <c r="BS109" i="29"/>
  <c r="BT109" i="29"/>
  <c r="BU109" i="29"/>
  <c r="BV109" i="29"/>
  <c r="BV109" i="38"/>
  <c r="BW109" i="29"/>
  <c r="BX109" i="29"/>
  <c r="BY109" i="29"/>
  <c r="BZ109" i="29"/>
  <c r="CA109" i="29"/>
  <c r="CB109" i="29"/>
  <c r="CC109" i="29"/>
  <c r="CD109" i="29"/>
  <c r="CD109" i="38"/>
  <c r="CE109" i="29"/>
  <c r="CF109" i="29"/>
  <c r="CF109" i="38"/>
  <c r="CG109" i="29"/>
  <c r="CH109" i="29"/>
  <c r="CI109" i="29"/>
  <c r="CJ109" i="29"/>
  <c r="CK109" i="29"/>
  <c r="CL109" i="29"/>
  <c r="CL109" i="38"/>
  <c r="CM109" i="29"/>
  <c r="CN109" i="29"/>
  <c r="CN109" i="38"/>
  <c r="CO109" i="29"/>
  <c r="CP109" i="29"/>
  <c r="CQ109" i="29"/>
  <c r="CR109" i="29"/>
  <c r="CS109" i="29"/>
  <c r="CT109" i="29"/>
  <c r="CU109" i="29"/>
  <c r="CV109" i="29"/>
  <c r="CW109" i="29"/>
  <c r="CX109" i="29"/>
  <c r="CY109" i="29"/>
  <c r="CZ109" i="29"/>
  <c r="DA109" i="29"/>
  <c r="DB109" i="29"/>
  <c r="DC109" i="29"/>
  <c r="DD109" i="29"/>
  <c r="DE109" i="29"/>
  <c r="DF109" i="29"/>
  <c r="DG109" i="29"/>
  <c r="DH109" i="29"/>
  <c r="DI109" i="29"/>
  <c r="DJ109" i="29"/>
  <c r="DK109" i="29"/>
  <c r="DL109" i="29"/>
  <c r="Q110" i="29"/>
  <c r="R110" i="29"/>
  <c r="V110" i="29"/>
  <c r="Z110" i="29"/>
  <c r="AA110" i="29"/>
  <c r="AB110" i="29"/>
  <c r="AC110" i="29"/>
  <c r="AD110" i="29"/>
  <c r="AE110" i="29"/>
  <c r="AF110" i="29"/>
  <c r="AG110" i="29"/>
  <c r="AH110" i="29"/>
  <c r="AI110" i="29"/>
  <c r="AJ110" i="29"/>
  <c r="AK110" i="29"/>
  <c r="AL110" i="29"/>
  <c r="AM110" i="29"/>
  <c r="AN110" i="29"/>
  <c r="AO110" i="29"/>
  <c r="AP110" i="29"/>
  <c r="AQ110" i="29"/>
  <c r="AR110" i="29"/>
  <c r="AS110" i="29"/>
  <c r="AT110" i="29"/>
  <c r="AU110" i="29"/>
  <c r="AV110" i="29"/>
  <c r="AW110" i="29"/>
  <c r="AX110" i="29"/>
  <c r="AY110" i="29"/>
  <c r="AZ110" i="29"/>
  <c r="BA110" i="29"/>
  <c r="BB110" i="29"/>
  <c r="BC110" i="29"/>
  <c r="BD110" i="29"/>
  <c r="BE110" i="29"/>
  <c r="BF110" i="29"/>
  <c r="BG110" i="29"/>
  <c r="BH110" i="29"/>
  <c r="BI110" i="29"/>
  <c r="BJ110" i="29"/>
  <c r="BK110" i="29"/>
  <c r="BL110" i="29"/>
  <c r="BM110" i="29"/>
  <c r="BN110" i="29"/>
  <c r="BO110" i="29"/>
  <c r="BP110" i="29"/>
  <c r="BQ110" i="29"/>
  <c r="BR110" i="29"/>
  <c r="BS110" i="29"/>
  <c r="BT110" i="29"/>
  <c r="BU110" i="29"/>
  <c r="BV110" i="29"/>
  <c r="BW110" i="29"/>
  <c r="BX110" i="29"/>
  <c r="BY110" i="29"/>
  <c r="BZ110" i="29"/>
  <c r="CA110" i="29"/>
  <c r="CB110" i="29"/>
  <c r="CC110" i="29"/>
  <c r="CD110" i="29"/>
  <c r="CE110" i="29"/>
  <c r="CF110" i="29"/>
  <c r="CG110" i="29"/>
  <c r="CH110" i="29"/>
  <c r="CI110" i="29"/>
  <c r="CJ110" i="29"/>
  <c r="CK110" i="29"/>
  <c r="CL110" i="29"/>
  <c r="CM110" i="29"/>
  <c r="CN110" i="29"/>
  <c r="CO110" i="29"/>
  <c r="CP110" i="29"/>
  <c r="CQ110" i="29"/>
  <c r="CR110" i="29"/>
  <c r="CS110" i="29"/>
  <c r="CT110" i="29"/>
  <c r="CU110" i="29"/>
  <c r="CV110" i="29"/>
  <c r="CW110" i="29"/>
  <c r="CX110" i="29"/>
  <c r="CY110" i="29"/>
  <c r="CZ110" i="29"/>
  <c r="DA110" i="29"/>
  <c r="DB110" i="29"/>
  <c r="DC110" i="29"/>
  <c r="DD110" i="29"/>
  <c r="DE110" i="29"/>
  <c r="DF110" i="29"/>
  <c r="DG110" i="29"/>
  <c r="DH110" i="29"/>
  <c r="DI110" i="29"/>
  <c r="DJ110" i="29"/>
  <c r="DK110" i="29"/>
  <c r="DL110" i="29"/>
  <c r="Q111" i="29"/>
  <c r="R111" i="29"/>
  <c r="S111" i="29"/>
  <c r="T111" i="29"/>
  <c r="U111" i="29"/>
  <c r="V111" i="29"/>
  <c r="W111" i="29"/>
  <c r="Y111" i="29"/>
  <c r="Y111" i="38"/>
  <c r="Z111" i="29"/>
  <c r="AA111" i="29"/>
  <c r="AB111" i="29"/>
  <c r="AC111" i="29"/>
  <c r="AC111" i="38"/>
  <c r="AD111" i="29"/>
  <c r="AE111" i="29"/>
  <c r="AF111" i="29"/>
  <c r="AG111" i="29"/>
  <c r="AH111" i="29"/>
  <c r="AI111" i="29"/>
  <c r="AJ111" i="29"/>
  <c r="AK111" i="29"/>
  <c r="AL111" i="29"/>
  <c r="AM111" i="29"/>
  <c r="AN111" i="29"/>
  <c r="AO111" i="29"/>
  <c r="AP111" i="29"/>
  <c r="AQ111" i="29"/>
  <c r="AR111" i="29"/>
  <c r="AS111" i="29"/>
  <c r="AT111" i="29"/>
  <c r="AU111" i="29"/>
  <c r="AV111" i="29"/>
  <c r="AW111" i="29"/>
  <c r="AX111" i="29"/>
  <c r="AY111" i="29"/>
  <c r="AZ111" i="29"/>
  <c r="BA111" i="29"/>
  <c r="BA111" i="38"/>
  <c r="BB111" i="29"/>
  <c r="BC111" i="29"/>
  <c r="BD111" i="29"/>
  <c r="BE111" i="29"/>
  <c r="BF111" i="29"/>
  <c r="BG111" i="29"/>
  <c r="BH111" i="29"/>
  <c r="BI111" i="29"/>
  <c r="BJ111" i="29"/>
  <c r="BK111" i="29"/>
  <c r="BL111" i="29"/>
  <c r="BM111" i="29"/>
  <c r="BN111" i="29"/>
  <c r="BO111" i="29"/>
  <c r="BP111" i="29"/>
  <c r="BQ111" i="29"/>
  <c r="BR111" i="29"/>
  <c r="BS111" i="29"/>
  <c r="BT111" i="29"/>
  <c r="BU111" i="29"/>
  <c r="BV111" i="29"/>
  <c r="BW111" i="29"/>
  <c r="BX111" i="29"/>
  <c r="BY111" i="29"/>
  <c r="BY111" i="38"/>
  <c r="BZ111" i="29"/>
  <c r="CA111" i="29"/>
  <c r="CB111" i="29"/>
  <c r="CC111" i="29"/>
  <c r="CD111" i="29"/>
  <c r="CE111" i="29"/>
  <c r="CF111" i="29"/>
  <c r="CG111" i="29"/>
  <c r="CH111" i="29"/>
  <c r="CI111" i="29"/>
  <c r="CJ111" i="29"/>
  <c r="CK111" i="29"/>
  <c r="CL111" i="29"/>
  <c r="CM111" i="29"/>
  <c r="CN111" i="29"/>
  <c r="CO111" i="29"/>
  <c r="CO111" i="38"/>
  <c r="CP111" i="29"/>
  <c r="CQ111" i="29"/>
  <c r="CR111" i="29"/>
  <c r="CS111" i="29"/>
  <c r="CT111" i="29"/>
  <c r="CU111" i="29"/>
  <c r="CV111" i="29"/>
  <c r="CW111" i="29"/>
  <c r="CX111" i="29"/>
  <c r="CY111" i="29"/>
  <c r="CZ111" i="29"/>
  <c r="DA111" i="29"/>
  <c r="DB111" i="29"/>
  <c r="DC111" i="29"/>
  <c r="DD111" i="29"/>
  <c r="DE111" i="29"/>
  <c r="DF111" i="29"/>
  <c r="DG111" i="29"/>
  <c r="DH111" i="29"/>
  <c r="DI111" i="29"/>
  <c r="DJ111" i="29"/>
  <c r="DK111" i="29"/>
  <c r="DL111" i="29"/>
  <c r="Q112" i="29"/>
  <c r="R112" i="29"/>
  <c r="T112" i="29"/>
  <c r="U112" i="29"/>
  <c r="V112" i="29"/>
  <c r="X112" i="29"/>
  <c r="Y112" i="29"/>
  <c r="Z112" i="29"/>
  <c r="AA112" i="29"/>
  <c r="AB112" i="29"/>
  <c r="AC112" i="29"/>
  <c r="AD112" i="29"/>
  <c r="AE112" i="29"/>
  <c r="AF112" i="29"/>
  <c r="AG112" i="29"/>
  <c r="AH112" i="29"/>
  <c r="AI112" i="29"/>
  <c r="AJ112" i="29"/>
  <c r="AK112" i="29"/>
  <c r="AL112" i="29"/>
  <c r="AM112" i="29"/>
  <c r="AN112" i="29"/>
  <c r="AO112" i="29"/>
  <c r="AP112" i="29"/>
  <c r="AQ112" i="29"/>
  <c r="AR112" i="29"/>
  <c r="AS112" i="29"/>
  <c r="AT112" i="29"/>
  <c r="AU112" i="29"/>
  <c r="AV112" i="29"/>
  <c r="AW112" i="29"/>
  <c r="AX112" i="29"/>
  <c r="AY112" i="29"/>
  <c r="AZ112" i="29"/>
  <c r="BA112" i="29"/>
  <c r="BB112" i="29"/>
  <c r="BC112" i="29"/>
  <c r="BD112" i="29"/>
  <c r="BE112" i="29"/>
  <c r="BF112" i="29"/>
  <c r="BG112" i="29"/>
  <c r="BH112" i="29"/>
  <c r="BI112" i="29"/>
  <c r="BJ112" i="29"/>
  <c r="BK112" i="29"/>
  <c r="BL112" i="29"/>
  <c r="BM112" i="29"/>
  <c r="BN112" i="29"/>
  <c r="BO112" i="29"/>
  <c r="BP112" i="29"/>
  <c r="BQ112" i="29"/>
  <c r="BR112" i="29"/>
  <c r="BS112" i="29"/>
  <c r="BT112" i="29"/>
  <c r="BU112" i="29"/>
  <c r="BV112" i="29"/>
  <c r="BW112" i="29"/>
  <c r="BX112" i="29"/>
  <c r="BY112" i="29"/>
  <c r="BZ112" i="29"/>
  <c r="CA112" i="29"/>
  <c r="CB112" i="29"/>
  <c r="CC112" i="29"/>
  <c r="CD112" i="29"/>
  <c r="CE112" i="29"/>
  <c r="CF112" i="29"/>
  <c r="CG112" i="29"/>
  <c r="CH112" i="29"/>
  <c r="CI112" i="29"/>
  <c r="CJ112" i="29"/>
  <c r="CK112" i="29"/>
  <c r="CL112" i="29"/>
  <c r="CM112" i="29"/>
  <c r="CN112" i="29"/>
  <c r="CO112" i="29"/>
  <c r="CP112" i="29"/>
  <c r="CQ112" i="29"/>
  <c r="CR112" i="29"/>
  <c r="CS112" i="29"/>
  <c r="CT112" i="29"/>
  <c r="CU112" i="29"/>
  <c r="CV112" i="29"/>
  <c r="CW112" i="29"/>
  <c r="CX112" i="29"/>
  <c r="CY112" i="29"/>
  <c r="CZ112" i="29"/>
  <c r="DA112" i="29"/>
  <c r="DB112" i="29"/>
  <c r="DC112" i="29"/>
  <c r="DD112" i="29"/>
  <c r="DE112" i="29"/>
  <c r="DF112" i="29"/>
  <c r="DG112" i="29"/>
  <c r="DH112" i="29"/>
  <c r="DI112" i="29"/>
  <c r="DJ112" i="29"/>
  <c r="DK112" i="29"/>
  <c r="DL112" i="29"/>
  <c r="M113" i="29"/>
  <c r="N113" i="29"/>
  <c r="O113" i="29"/>
  <c r="P113" i="29"/>
  <c r="Q113" i="29"/>
  <c r="R113" i="29"/>
  <c r="S113" i="29"/>
  <c r="T113" i="29"/>
  <c r="U113" i="29"/>
  <c r="V113" i="29"/>
  <c r="W113" i="29"/>
  <c r="X113" i="29"/>
  <c r="Y113" i="29"/>
  <c r="Z113" i="29"/>
  <c r="AA113" i="29"/>
  <c r="AB113" i="29"/>
  <c r="AC113" i="29"/>
  <c r="AD113" i="29"/>
  <c r="AE113" i="29"/>
  <c r="AF113" i="29"/>
  <c r="AG113" i="29"/>
  <c r="AH113" i="29"/>
  <c r="AI113" i="29"/>
  <c r="AJ113" i="29"/>
  <c r="AK113" i="29"/>
  <c r="AL113" i="29"/>
  <c r="AM113" i="29"/>
  <c r="AN113" i="29"/>
  <c r="AO113" i="29"/>
  <c r="AP113" i="29"/>
  <c r="AQ113" i="29"/>
  <c r="AR113" i="29"/>
  <c r="AS113" i="29"/>
  <c r="AT113" i="29"/>
  <c r="AU113" i="29"/>
  <c r="AV113" i="29"/>
  <c r="AW113" i="29"/>
  <c r="AX113" i="29"/>
  <c r="AY113" i="29"/>
  <c r="AZ113" i="29"/>
  <c r="BA113" i="29"/>
  <c r="BB113" i="29"/>
  <c r="BC113" i="29"/>
  <c r="BD113" i="29"/>
  <c r="BE113" i="29"/>
  <c r="BF113" i="29"/>
  <c r="BG113" i="29"/>
  <c r="BH113" i="29"/>
  <c r="BI113" i="29"/>
  <c r="BJ113" i="29"/>
  <c r="BK113" i="29"/>
  <c r="BL113" i="29"/>
  <c r="BM113" i="29"/>
  <c r="BN113" i="29"/>
  <c r="BO113" i="29"/>
  <c r="BP113" i="29"/>
  <c r="BQ113" i="29"/>
  <c r="BR113" i="29"/>
  <c r="BS113" i="29"/>
  <c r="BT113" i="29"/>
  <c r="BU113" i="29"/>
  <c r="BV113" i="29"/>
  <c r="BW113" i="29"/>
  <c r="BX113" i="29"/>
  <c r="BY113" i="29"/>
  <c r="BZ113" i="29"/>
  <c r="CA113" i="29"/>
  <c r="CB113" i="29"/>
  <c r="CC113" i="29"/>
  <c r="CD113" i="29"/>
  <c r="CE113" i="29"/>
  <c r="CF113" i="29"/>
  <c r="CG113" i="29"/>
  <c r="CH113" i="29"/>
  <c r="CI113" i="29"/>
  <c r="CJ113" i="29"/>
  <c r="CK113" i="29"/>
  <c r="CL113" i="29"/>
  <c r="CM113" i="29"/>
  <c r="CN113" i="29"/>
  <c r="CO113" i="29"/>
  <c r="CP113" i="29"/>
  <c r="CQ113" i="29"/>
  <c r="CR113" i="29"/>
  <c r="CS113" i="29"/>
  <c r="CT113" i="29"/>
  <c r="CU113" i="29"/>
  <c r="CV113" i="29"/>
  <c r="CW113" i="29"/>
  <c r="CX113" i="29"/>
  <c r="CY113" i="29"/>
  <c r="CZ113" i="29"/>
  <c r="DA113" i="29"/>
  <c r="DB113" i="29"/>
  <c r="DC113" i="29"/>
  <c r="DD113" i="29"/>
  <c r="DE113" i="29"/>
  <c r="DF113" i="29"/>
  <c r="DG113" i="29"/>
  <c r="DH113" i="29"/>
  <c r="DI113" i="29"/>
  <c r="DJ113" i="29"/>
  <c r="DK113" i="29"/>
  <c r="DL113" i="29"/>
  <c r="Q114" i="29"/>
  <c r="R114" i="29"/>
  <c r="S114" i="29"/>
  <c r="T114" i="29"/>
  <c r="U114" i="29"/>
  <c r="V114" i="29"/>
  <c r="W114" i="29"/>
  <c r="X114" i="29"/>
  <c r="Y114" i="29"/>
  <c r="Z114" i="29"/>
  <c r="AA114" i="29"/>
  <c r="AB114" i="29"/>
  <c r="AC114" i="29"/>
  <c r="AD114" i="29"/>
  <c r="AE114" i="29"/>
  <c r="AF114" i="29"/>
  <c r="AG114" i="29"/>
  <c r="AH114" i="29"/>
  <c r="AI114" i="29"/>
  <c r="AJ114" i="29"/>
  <c r="AK114" i="29"/>
  <c r="AL114" i="29"/>
  <c r="AM114" i="29"/>
  <c r="AN114" i="29"/>
  <c r="AO114" i="29"/>
  <c r="AP114" i="29"/>
  <c r="AQ114" i="29"/>
  <c r="AR114" i="29"/>
  <c r="AS114" i="29"/>
  <c r="AT114" i="29"/>
  <c r="AU114" i="29"/>
  <c r="AV114" i="29"/>
  <c r="AW114" i="29"/>
  <c r="AX114" i="29"/>
  <c r="AY114" i="29"/>
  <c r="AZ114" i="29"/>
  <c r="BA114" i="29"/>
  <c r="BB114" i="29"/>
  <c r="BC114" i="29"/>
  <c r="BD114" i="29"/>
  <c r="BE114" i="29"/>
  <c r="BF114" i="29"/>
  <c r="BG114" i="29"/>
  <c r="BH114" i="29"/>
  <c r="BI114" i="29"/>
  <c r="BJ114" i="29"/>
  <c r="BK114" i="29"/>
  <c r="BL114" i="29"/>
  <c r="BM114" i="29"/>
  <c r="BN114" i="29"/>
  <c r="BO114" i="29"/>
  <c r="BP114" i="29"/>
  <c r="BQ114" i="29"/>
  <c r="BR114" i="29"/>
  <c r="BS114" i="29"/>
  <c r="BT114" i="29"/>
  <c r="BU114" i="29"/>
  <c r="BV114" i="29"/>
  <c r="BW114" i="29"/>
  <c r="BX114" i="29"/>
  <c r="BY114" i="29"/>
  <c r="BZ114" i="29"/>
  <c r="CA114" i="29"/>
  <c r="CB114" i="29"/>
  <c r="CC114" i="29"/>
  <c r="CD114" i="29"/>
  <c r="CE114" i="29"/>
  <c r="CF114" i="29"/>
  <c r="CG114" i="29"/>
  <c r="CH114" i="29"/>
  <c r="CI114" i="29"/>
  <c r="CJ114" i="29"/>
  <c r="CK114" i="29"/>
  <c r="CL114" i="29"/>
  <c r="CM114" i="29"/>
  <c r="CN114" i="29"/>
  <c r="CO114" i="29"/>
  <c r="CP114" i="29"/>
  <c r="CQ114" i="29"/>
  <c r="CR114" i="29"/>
  <c r="CS114" i="29"/>
  <c r="CT114" i="29"/>
  <c r="CU114" i="29"/>
  <c r="CV114" i="29"/>
  <c r="CW114" i="29"/>
  <c r="CX114" i="29"/>
  <c r="CY114" i="29"/>
  <c r="CZ114" i="29"/>
  <c r="DA114" i="29"/>
  <c r="DB114" i="29"/>
  <c r="DC114" i="29"/>
  <c r="DD114" i="29"/>
  <c r="DE114" i="29"/>
  <c r="DF114" i="29"/>
  <c r="DG114" i="29"/>
  <c r="DH114" i="29"/>
  <c r="DI114" i="29"/>
  <c r="DJ114" i="29"/>
  <c r="DK114" i="29"/>
  <c r="DL114" i="29"/>
  <c r="Q115" i="29"/>
  <c r="R115" i="29"/>
  <c r="S115" i="29"/>
  <c r="T115" i="29"/>
  <c r="U115" i="29"/>
  <c r="V115" i="29"/>
  <c r="W115" i="29"/>
  <c r="X115" i="29"/>
  <c r="Y115" i="29"/>
  <c r="Z115" i="29"/>
  <c r="AA115" i="29"/>
  <c r="AB115" i="29"/>
  <c r="AC115" i="29"/>
  <c r="AD115" i="29"/>
  <c r="AE115" i="29"/>
  <c r="AF115" i="29"/>
  <c r="AG115" i="29"/>
  <c r="AH115" i="29"/>
  <c r="AI115" i="29"/>
  <c r="AJ115" i="29"/>
  <c r="AK115" i="29"/>
  <c r="AL115" i="29"/>
  <c r="AM115" i="29"/>
  <c r="AN115" i="29"/>
  <c r="AO115" i="29"/>
  <c r="AP115" i="29"/>
  <c r="AQ115" i="29"/>
  <c r="AR115" i="29"/>
  <c r="AS115" i="29"/>
  <c r="AT115" i="29"/>
  <c r="AU115" i="29"/>
  <c r="AV115" i="29"/>
  <c r="AW115" i="29"/>
  <c r="AX115" i="29"/>
  <c r="AY115" i="29"/>
  <c r="AZ115" i="29"/>
  <c r="BA115" i="29"/>
  <c r="BB115" i="29"/>
  <c r="BC115" i="29"/>
  <c r="BD115" i="29"/>
  <c r="BE115" i="29"/>
  <c r="BF115" i="29"/>
  <c r="BG115" i="29"/>
  <c r="BH115" i="29"/>
  <c r="BI115" i="29"/>
  <c r="BJ115" i="29"/>
  <c r="BK115" i="29"/>
  <c r="BL115" i="29"/>
  <c r="BM115" i="29"/>
  <c r="BN115" i="29"/>
  <c r="BO115" i="29"/>
  <c r="BP115" i="29"/>
  <c r="BQ115" i="29"/>
  <c r="BR115" i="29"/>
  <c r="BS115" i="29"/>
  <c r="BT115" i="29"/>
  <c r="BU115" i="29"/>
  <c r="BV115" i="29"/>
  <c r="BW115" i="29"/>
  <c r="BX115" i="29"/>
  <c r="BY115" i="29"/>
  <c r="BZ115" i="29"/>
  <c r="CA115" i="29"/>
  <c r="CB115" i="29"/>
  <c r="CC115" i="29"/>
  <c r="CD115" i="29"/>
  <c r="CE115" i="29"/>
  <c r="CF115" i="29"/>
  <c r="CG115" i="29"/>
  <c r="CH115" i="29"/>
  <c r="CI115" i="29"/>
  <c r="CJ115" i="29"/>
  <c r="CK115" i="29"/>
  <c r="CL115" i="29"/>
  <c r="CM115" i="29"/>
  <c r="CN115" i="29"/>
  <c r="CO115" i="29"/>
  <c r="CP115" i="29"/>
  <c r="CQ115" i="29"/>
  <c r="CR115" i="29"/>
  <c r="CS115" i="29"/>
  <c r="CT115" i="29"/>
  <c r="CU115" i="29"/>
  <c r="CV115" i="29"/>
  <c r="CW115" i="29"/>
  <c r="CX115" i="29"/>
  <c r="CY115" i="29"/>
  <c r="CZ115" i="29"/>
  <c r="DA115" i="29"/>
  <c r="DB115" i="29"/>
  <c r="DC115" i="29"/>
  <c r="DD115" i="29"/>
  <c r="DE115" i="29"/>
  <c r="DF115" i="29"/>
  <c r="DG115" i="29"/>
  <c r="DH115" i="29"/>
  <c r="DI115" i="29"/>
  <c r="DJ115" i="29"/>
  <c r="DK115" i="29"/>
  <c r="DL115" i="29"/>
  <c r="Q116" i="29"/>
  <c r="R116" i="29"/>
  <c r="S116" i="29"/>
  <c r="T116" i="29"/>
  <c r="U116" i="29"/>
  <c r="V116" i="29"/>
  <c r="W116" i="29"/>
  <c r="X116" i="29"/>
  <c r="Y116" i="29"/>
  <c r="Z116" i="29"/>
  <c r="AA116" i="29"/>
  <c r="AB116" i="29"/>
  <c r="AC116" i="29"/>
  <c r="AD116" i="29"/>
  <c r="AE116" i="29"/>
  <c r="AF116" i="29"/>
  <c r="AG116" i="29"/>
  <c r="AH116" i="29"/>
  <c r="AI116" i="29"/>
  <c r="AJ116" i="29"/>
  <c r="AK116" i="29"/>
  <c r="AL116" i="29"/>
  <c r="AM116" i="29"/>
  <c r="AN116" i="29"/>
  <c r="AO116" i="29"/>
  <c r="AP116" i="29"/>
  <c r="AQ116" i="29"/>
  <c r="AR116" i="29"/>
  <c r="AS116" i="29"/>
  <c r="AT116" i="29"/>
  <c r="AU116" i="29"/>
  <c r="AV116" i="29"/>
  <c r="AW116" i="29"/>
  <c r="AX116" i="29"/>
  <c r="AY116" i="29"/>
  <c r="AZ116" i="29"/>
  <c r="BA116" i="29"/>
  <c r="BB116" i="29"/>
  <c r="BC116" i="29"/>
  <c r="BD116" i="29"/>
  <c r="BE116" i="29"/>
  <c r="BF116" i="29"/>
  <c r="BG116" i="29"/>
  <c r="BH116" i="29"/>
  <c r="BI116" i="29"/>
  <c r="BJ116" i="29"/>
  <c r="BK116" i="29"/>
  <c r="BL116" i="29"/>
  <c r="BM116" i="29"/>
  <c r="BN116" i="29"/>
  <c r="BO116" i="29"/>
  <c r="BP116" i="29"/>
  <c r="BQ116" i="29"/>
  <c r="BR116" i="29"/>
  <c r="BS116" i="29"/>
  <c r="BT116" i="29"/>
  <c r="BU116" i="29"/>
  <c r="BV116" i="29"/>
  <c r="BW116" i="29"/>
  <c r="BX116" i="29"/>
  <c r="BY116" i="29"/>
  <c r="BZ116" i="29"/>
  <c r="CA116" i="29"/>
  <c r="CB116" i="29"/>
  <c r="CC116" i="29"/>
  <c r="CD116" i="29"/>
  <c r="CE116" i="29"/>
  <c r="CF116" i="29"/>
  <c r="CG116" i="29"/>
  <c r="CH116" i="29"/>
  <c r="CI116" i="29"/>
  <c r="CJ116" i="29"/>
  <c r="CK116" i="29"/>
  <c r="CL116" i="29"/>
  <c r="CM116" i="29"/>
  <c r="CN116" i="29"/>
  <c r="CO116" i="29"/>
  <c r="CP116" i="29"/>
  <c r="CQ116" i="29"/>
  <c r="CR116" i="29"/>
  <c r="CS116" i="29"/>
  <c r="CT116" i="29"/>
  <c r="CU116" i="29"/>
  <c r="CV116" i="29"/>
  <c r="CW116" i="29"/>
  <c r="CX116" i="29"/>
  <c r="CY116" i="29"/>
  <c r="CZ116" i="29"/>
  <c r="DA116" i="29"/>
  <c r="DB116" i="29"/>
  <c r="DC116" i="29"/>
  <c r="DD116" i="29"/>
  <c r="DE116" i="29"/>
  <c r="DF116" i="29"/>
  <c r="DG116" i="29"/>
  <c r="DH116" i="29"/>
  <c r="DI116" i="29"/>
  <c r="DJ116" i="29"/>
  <c r="DK116" i="29"/>
  <c r="DL116" i="29"/>
  <c r="Q117" i="29"/>
  <c r="R117" i="29"/>
  <c r="S117" i="29"/>
  <c r="T117" i="29"/>
  <c r="U117" i="29"/>
  <c r="V117" i="29"/>
  <c r="W117" i="29"/>
  <c r="X117" i="29"/>
  <c r="Y117" i="29"/>
  <c r="Z117" i="29"/>
  <c r="AA117" i="29"/>
  <c r="AB117" i="29"/>
  <c r="AC117" i="29"/>
  <c r="AD117" i="29"/>
  <c r="AE117" i="29"/>
  <c r="AF117" i="29"/>
  <c r="AG117" i="29"/>
  <c r="AH117" i="29"/>
  <c r="AI117" i="29"/>
  <c r="AJ117" i="29"/>
  <c r="AK117" i="29"/>
  <c r="AL117" i="29"/>
  <c r="AM117" i="29"/>
  <c r="AN117" i="29"/>
  <c r="AO117" i="29"/>
  <c r="AP117" i="29"/>
  <c r="AQ117" i="29"/>
  <c r="AR117" i="29"/>
  <c r="AS117" i="29"/>
  <c r="AT117" i="29"/>
  <c r="AU117" i="29"/>
  <c r="AV117" i="29"/>
  <c r="AW117" i="29"/>
  <c r="AX117" i="29"/>
  <c r="AY117" i="29"/>
  <c r="AZ117" i="29"/>
  <c r="BA117" i="29"/>
  <c r="BB117" i="29"/>
  <c r="BC117" i="29"/>
  <c r="BD117" i="29"/>
  <c r="BE117" i="29"/>
  <c r="BF117" i="29"/>
  <c r="BG117" i="29"/>
  <c r="BH117" i="29"/>
  <c r="BI117" i="29"/>
  <c r="BJ117" i="29"/>
  <c r="BK117" i="29"/>
  <c r="BL117" i="29"/>
  <c r="BM117" i="29"/>
  <c r="BN117" i="29"/>
  <c r="BO117" i="29"/>
  <c r="BP117" i="29"/>
  <c r="BQ117" i="29"/>
  <c r="BR117" i="29"/>
  <c r="BS117" i="29"/>
  <c r="BT117" i="29"/>
  <c r="BU117" i="29"/>
  <c r="BV117" i="29"/>
  <c r="BW117" i="29"/>
  <c r="BX117" i="29"/>
  <c r="BY117" i="29"/>
  <c r="BZ117" i="29"/>
  <c r="CA117" i="29"/>
  <c r="CB117" i="29"/>
  <c r="CC117" i="29"/>
  <c r="CD117" i="29"/>
  <c r="CE117" i="29"/>
  <c r="CF117" i="29"/>
  <c r="CG117" i="29"/>
  <c r="CH117" i="29"/>
  <c r="CI117" i="29"/>
  <c r="CJ117" i="29"/>
  <c r="CK117" i="29"/>
  <c r="CL117" i="29"/>
  <c r="CM117" i="29"/>
  <c r="CN117" i="29"/>
  <c r="CO117" i="29"/>
  <c r="CP117" i="29"/>
  <c r="CQ117" i="29"/>
  <c r="CR117" i="29"/>
  <c r="CS117" i="29"/>
  <c r="CT117" i="29"/>
  <c r="CU117" i="29"/>
  <c r="CV117" i="29"/>
  <c r="CW117" i="29"/>
  <c r="CX117" i="29"/>
  <c r="CY117" i="29"/>
  <c r="CZ117" i="29"/>
  <c r="DA117" i="29"/>
  <c r="DB117" i="29"/>
  <c r="DC117" i="29"/>
  <c r="DD117" i="29"/>
  <c r="DE117" i="29"/>
  <c r="DF117" i="29"/>
  <c r="DG117" i="29"/>
  <c r="DH117" i="29"/>
  <c r="DI117" i="29"/>
  <c r="DJ117" i="29"/>
  <c r="DK117" i="29"/>
  <c r="DL117" i="29"/>
  <c r="Q118" i="29"/>
  <c r="R118" i="29"/>
  <c r="S118" i="29"/>
  <c r="T118" i="29"/>
  <c r="U118" i="29"/>
  <c r="V118" i="29"/>
  <c r="W118" i="29"/>
  <c r="X118" i="29"/>
  <c r="Y118" i="29"/>
  <c r="Z118" i="29"/>
  <c r="AA118" i="29"/>
  <c r="AB118" i="29"/>
  <c r="AC118" i="29"/>
  <c r="AD118" i="29"/>
  <c r="AE118" i="29"/>
  <c r="AF118" i="29"/>
  <c r="AG118" i="29"/>
  <c r="AH118" i="29"/>
  <c r="AI118" i="29"/>
  <c r="AJ118" i="29"/>
  <c r="AK118" i="29"/>
  <c r="AL118" i="29"/>
  <c r="AM118" i="29"/>
  <c r="AN118" i="29"/>
  <c r="AO118" i="29"/>
  <c r="AP118" i="29"/>
  <c r="AQ118" i="29"/>
  <c r="AR118" i="29"/>
  <c r="AS118" i="29"/>
  <c r="AT118" i="29"/>
  <c r="AU118" i="29"/>
  <c r="AV118" i="29"/>
  <c r="AW118" i="29"/>
  <c r="AX118" i="29"/>
  <c r="AY118" i="29"/>
  <c r="AZ118" i="29"/>
  <c r="BA118" i="29"/>
  <c r="BB118" i="29"/>
  <c r="BC118" i="29"/>
  <c r="BD118" i="29"/>
  <c r="BE118" i="29"/>
  <c r="BF118" i="29"/>
  <c r="BG118" i="29"/>
  <c r="BH118" i="29"/>
  <c r="BI118" i="29"/>
  <c r="BJ118" i="29"/>
  <c r="BK118" i="29"/>
  <c r="BL118" i="29"/>
  <c r="BM118" i="29"/>
  <c r="BN118" i="29"/>
  <c r="BO118" i="29"/>
  <c r="BP118" i="29"/>
  <c r="BQ118" i="29"/>
  <c r="BR118" i="29"/>
  <c r="BS118" i="29"/>
  <c r="BT118" i="29"/>
  <c r="BU118" i="29"/>
  <c r="BV118" i="29"/>
  <c r="BW118" i="29"/>
  <c r="BX118" i="29"/>
  <c r="BY118" i="29"/>
  <c r="BZ118" i="29"/>
  <c r="CA118" i="29"/>
  <c r="CB118" i="29"/>
  <c r="CC118" i="29"/>
  <c r="CD118" i="29"/>
  <c r="CE118" i="29"/>
  <c r="CF118" i="29"/>
  <c r="CG118" i="29"/>
  <c r="CH118" i="29"/>
  <c r="CI118" i="29"/>
  <c r="CJ118" i="29"/>
  <c r="CK118" i="29"/>
  <c r="CL118" i="29"/>
  <c r="CM118" i="29"/>
  <c r="CN118" i="29"/>
  <c r="CO118" i="29"/>
  <c r="CP118" i="29"/>
  <c r="CQ118" i="29"/>
  <c r="CR118" i="29"/>
  <c r="CS118" i="29"/>
  <c r="CT118" i="29"/>
  <c r="CU118" i="29"/>
  <c r="CV118" i="29"/>
  <c r="CW118" i="29"/>
  <c r="CX118" i="29"/>
  <c r="CY118" i="29"/>
  <c r="CZ118" i="29"/>
  <c r="DA118" i="29"/>
  <c r="DB118" i="29"/>
  <c r="DC118" i="29"/>
  <c r="DD118" i="29"/>
  <c r="DE118" i="29"/>
  <c r="DF118" i="29"/>
  <c r="DG118" i="29"/>
  <c r="DH118" i="29"/>
  <c r="DI118" i="29"/>
  <c r="DJ118" i="29"/>
  <c r="DK118" i="29"/>
  <c r="DL118" i="29"/>
  <c r="R119" i="29"/>
  <c r="T119" i="29"/>
  <c r="U119" i="29"/>
  <c r="V119" i="29"/>
  <c r="W119" i="29"/>
  <c r="X119" i="29"/>
  <c r="Y119" i="29"/>
  <c r="Z119" i="29"/>
  <c r="AA119" i="29"/>
  <c r="AB119" i="29"/>
  <c r="AC119" i="29"/>
  <c r="AD119" i="29"/>
  <c r="AE119" i="29"/>
  <c r="AF119" i="29"/>
  <c r="AG119" i="29"/>
  <c r="AH119" i="29"/>
  <c r="AI119" i="29"/>
  <c r="AJ119" i="29"/>
  <c r="AK119" i="29"/>
  <c r="AL119" i="29"/>
  <c r="AM119" i="29"/>
  <c r="AN119" i="29"/>
  <c r="AO119" i="29"/>
  <c r="AP119" i="29"/>
  <c r="AQ119" i="29"/>
  <c r="AR119" i="29"/>
  <c r="AS119" i="29"/>
  <c r="AT119" i="29"/>
  <c r="AU119" i="29"/>
  <c r="AV119" i="29"/>
  <c r="AW119" i="29"/>
  <c r="AX119" i="29"/>
  <c r="AY119" i="29"/>
  <c r="AZ119" i="29"/>
  <c r="BA119" i="29"/>
  <c r="BB119" i="29"/>
  <c r="BC119" i="29"/>
  <c r="BD119" i="29"/>
  <c r="BE119" i="29"/>
  <c r="BF119" i="29"/>
  <c r="BG119" i="29"/>
  <c r="BH119" i="29"/>
  <c r="BI119" i="29"/>
  <c r="BJ119" i="29"/>
  <c r="BK119" i="29"/>
  <c r="BL119" i="29"/>
  <c r="BM119" i="29"/>
  <c r="BN119" i="29"/>
  <c r="BO119" i="29"/>
  <c r="BP119" i="29"/>
  <c r="BQ119" i="29"/>
  <c r="BR119" i="29"/>
  <c r="BS119" i="29"/>
  <c r="BT119" i="29"/>
  <c r="BU119" i="29"/>
  <c r="BV119" i="29"/>
  <c r="BW119" i="29"/>
  <c r="BX119" i="29"/>
  <c r="BY119" i="29"/>
  <c r="BZ119" i="29"/>
  <c r="CA119" i="29"/>
  <c r="CB119" i="29"/>
  <c r="CC119" i="29"/>
  <c r="CD119" i="29"/>
  <c r="CE119" i="29"/>
  <c r="CF119" i="29"/>
  <c r="CG119" i="29"/>
  <c r="CH119" i="29"/>
  <c r="CI119" i="29"/>
  <c r="CJ119" i="29"/>
  <c r="CK119" i="29"/>
  <c r="CL119" i="29"/>
  <c r="CM119" i="29"/>
  <c r="CN119" i="29"/>
  <c r="CO119" i="29"/>
  <c r="CP119" i="29"/>
  <c r="CQ119" i="29"/>
  <c r="CR119" i="29"/>
  <c r="CS119" i="29"/>
  <c r="CT119" i="29"/>
  <c r="CU119" i="29"/>
  <c r="CV119" i="29"/>
  <c r="CW119" i="29"/>
  <c r="CX119" i="29"/>
  <c r="CY119" i="29"/>
  <c r="CZ119" i="29"/>
  <c r="DA119" i="29"/>
  <c r="DB119" i="29"/>
  <c r="DC119" i="29"/>
  <c r="DD119" i="29"/>
  <c r="DE119" i="29"/>
  <c r="DF119" i="29"/>
  <c r="DG119" i="29"/>
  <c r="DH119" i="29"/>
  <c r="DI119" i="29"/>
  <c r="DJ119" i="29"/>
  <c r="DK119" i="29"/>
  <c r="DL119" i="29"/>
  <c r="R120" i="29"/>
  <c r="S120" i="29"/>
  <c r="T120" i="29"/>
  <c r="U120" i="29"/>
  <c r="V120" i="29"/>
  <c r="W120" i="29"/>
  <c r="X120" i="29"/>
  <c r="Y120" i="29"/>
  <c r="Z120" i="29"/>
  <c r="AA120" i="29"/>
  <c r="AB120" i="29"/>
  <c r="AC120" i="29"/>
  <c r="AD120" i="29"/>
  <c r="AE120" i="29"/>
  <c r="AF120" i="29"/>
  <c r="AG120" i="29"/>
  <c r="AH120" i="29"/>
  <c r="AI120" i="29"/>
  <c r="AJ120" i="29"/>
  <c r="AK120" i="29"/>
  <c r="AL120" i="29"/>
  <c r="AM120" i="29"/>
  <c r="AN120" i="29"/>
  <c r="AO120" i="29"/>
  <c r="AP120" i="29"/>
  <c r="AQ120" i="29"/>
  <c r="AR120" i="29"/>
  <c r="AS120" i="29"/>
  <c r="AT120" i="29"/>
  <c r="AU120" i="29"/>
  <c r="AV120" i="29"/>
  <c r="AW120" i="29"/>
  <c r="AX120" i="29"/>
  <c r="AY120" i="29"/>
  <c r="AZ120" i="29"/>
  <c r="BA120" i="29"/>
  <c r="BB120" i="29"/>
  <c r="BC120" i="29"/>
  <c r="BD120" i="29"/>
  <c r="BE120" i="29"/>
  <c r="BF120" i="29"/>
  <c r="BG120" i="29"/>
  <c r="BH120" i="29"/>
  <c r="BI120" i="29"/>
  <c r="BJ120" i="29"/>
  <c r="BK120" i="29"/>
  <c r="BL120" i="29"/>
  <c r="BM120" i="29"/>
  <c r="BN120" i="29"/>
  <c r="BO120" i="29"/>
  <c r="BP120" i="29"/>
  <c r="BQ120" i="29"/>
  <c r="BR120" i="29"/>
  <c r="BS120" i="29"/>
  <c r="BT120" i="29"/>
  <c r="BU120" i="29"/>
  <c r="BV120" i="29"/>
  <c r="BW120" i="29"/>
  <c r="BX120" i="29"/>
  <c r="BY120" i="29"/>
  <c r="BZ120" i="29"/>
  <c r="CA120" i="29"/>
  <c r="CB120" i="29"/>
  <c r="CC120" i="29"/>
  <c r="CD120" i="29"/>
  <c r="CE120" i="29"/>
  <c r="CF120" i="29"/>
  <c r="CG120" i="29"/>
  <c r="CH120" i="29"/>
  <c r="CI120" i="29"/>
  <c r="CJ120" i="29"/>
  <c r="CK120" i="29"/>
  <c r="CL120" i="29"/>
  <c r="CM120" i="29"/>
  <c r="CN120" i="29"/>
  <c r="CO120" i="29"/>
  <c r="CP120" i="29"/>
  <c r="CQ120" i="29"/>
  <c r="CR120" i="29"/>
  <c r="CS120" i="29"/>
  <c r="CT120" i="29"/>
  <c r="CU120" i="29"/>
  <c r="CV120" i="29"/>
  <c r="CW120" i="29"/>
  <c r="CX120" i="29"/>
  <c r="CY120" i="29"/>
  <c r="CZ120" i="29"/>
  <c r="DA120" i="29"/>
  <c r="DB120" i="29"/>
  <c r="DC120" i="29"/>
  <c r="DD120" i="29"/>
  <c r="DE120" i="29"/>
  <c r="DF120" i="29"/>
  <c r="DG120" i="29"/>
  <c r="DH120" i="29"/>
  <c r="DI120" i="29"/>
  <c r="DJ120" i="29"/>
  <c r="DK120" i="29"/>
  <c r="DL120" i="29"/>
  <c r="R121" i="29"/>
  <c r="S121" i="29"/>
  <c r="T121" i="29"/>
  <c r="U121" i="29"/>
  <c r="V121" i="29"/>
  <c r="W121" i="29"/>
  <c r="X121" i="29"/>
  <c r="Y121" i="29"/>
  <c r="Z121" i="29"/>
  <c r="AA121" i="29"/>
  <c r="AB121" i="29"/>
  <c r="AC121" i="29"/>
  <c r="AD121" i="29"/>
  <c r="AE121" i="29"/>
  <c r="AF121" i="29"/>
  <c r="AG121" i="29"/>
  <c r="AH121" i="29"/>
  <c r="AI121" i="29"/>
  <c r="AJ121" i="29"/>
  <c r="AK121" i="29"/>
  <c r="AL121" i="29"/>
  <c r="AM121" i="29"/>
  <c r="AN121" i="29"/>
  <c r="AO121" i="29"/>
  <c r="AP121" i="29"/>
  <c r="AQ121" i="29"/>
  <c r="AR121" i="29"/>
  <c r="AS121" i="29"/>
  <c r="AT121" i="29"/>
  <c r="AU121" i="29"/>
  <c r="AV121" i="29"/>
  <c r="AW121" i="29"/>
  <c r="AX121" i="29"/>
  <c r="AY121" i="29"/>
  <c r="AZ121" i="29"/>
  <c r="BA121" i="29"/>
  <c r="BB121" i="29"/>
  <c r="BC121" i="29"/>
  <c r="BD121" i="29"/>
  <c r="BE121" i="29"/>
  <c r="BF121" i="29"/>
  <c r="BG121" i="29"/>
  <c r="BH121" i="29"/>
  <c r="BI121" i="29"/>
  <c r="BJ121" i="29"/>
  <c r="BK121" i="29"/>
  <c r="BL121" i="29"/>
  <c r="BM121" i="29"/>
  <c r="BN121" i="29"/>
  <c r="BO121" i="29"/>
  <c r="BP121" i="29"/>
  <c r="BQ121" i="29"/>
  <c r="BR121" i="29"/>
  <c r="BS121" i="29"/>
  <c r="BT121" i="29"/>
  <c r="BU121" i="29"/>
  <c r="BV121" i="29"/>
  <c r="BW121" i="29"/>
  <c r="BX121" i="29"/>
  <c r="BY121" i="29"/>
  <c r="BZ121" i="29"/>
  <c r="CA121" i="29"/>
  <c r="CB121" i="29"/>
  <c r="CC121" i="29"/>
  <c r="CD121" i="29"/>
  <c r="CE121" i="29"/>
  <c r="CF121" i="29"/>
  <c r="CG121" i="29"/>
  <c r="CH121" i="29"/>
  <c r="CI121" i="29"/>
  <c r="CJ121" i="29"/>
  <c r="CK121" i="29"/>
  <c r="CL121" i="29"/>
  <c r="CM121" i="29"/>
  <c r="CN121" i="29"/>
  <c r="CO121" i="29"/>
  <c r="CP121" i="29"/>
  <c r="CQ121" i="29"/>
  <c r="CR121" i="29"/>
  <c r="CS121" i="29"/>
  <c r="CT121" i="29"/>
  <c r="CU121" i="29"/>
  <c r="CV121" i="29"/>
  <c r="CW121" i="29"/>
  <c r="CX121" i="29"/>
  <c r="CY121" i="29"/>
  <c r="CZ121" i="29"/>
  <c r="DA121" i="29"/>
  <c r="DB121" i="29"/>
  <c r="DC121" i="29"/>
  <c r="DD121" i="29"/>
  <c r="DE121" i="29"/>
  <c r="DF121" i="29"/>
  <c r="DG121" i="29"/>
  <c r="DH121" i="29"/>
  <c r="DI121" i="29"/>
  <c r="DJ121" i="29"/>
  <c r="DK121" i="29"/>
  <c r="DL121" i="29"/>
  <c r="L113" i="29"/>
  <c r="L108" i="29"/>
  <c r="L107" i="29"/>
  <c r="K107" i="29"/>
  <c r="K122" i="29"/>
  <c r="K123" i="29"/>
  <c r="K124" i="29"/>
  <c r="K125" i="29"/>
  <c r="K126" i="29"/>
  <c r="K116" i="29"/>
  <c r="K115" i="29"/>
  <c r="K114" i="29"/>
  <c r="K113" i="29"/>
  <c r="K112" i="29"/>
  <c r="K108" i="29"/>
  <c r="J116" i="29"/>
  <c r="J115" i="29"/>
  <c r="J114" i="29"/>
  <c r="J113" i="29"/>
  <c r="J112" i="29"/>
  <c r="J108" i="29"/>
  <c r="J107" i="29"/>
  <c r="G126" i="37"/>
  <c r="G60" i="37"/>
  <c r="H60" i="37"/>
  <c r="H188" i="37"/>
  <c r="H192" i="37"/>
  <c r="H192" i="38"/>
  <c r="G19" i="37"/>
  <c r="H19" i="37"/>
  <c r="F1" i="75"/>
  <c r="F12" i="26"/>
  <c r="D15" i="31"/>
  <c r="F9" i="26"/>
  <c r="F9" i="29"/>
  <c r="F12" i="37"/>
  <c r="D11" i="32"/>
  <c r="F12" i="38"/>
  <c r="F9" i="37"/>
  <c r="F9" i="38"/>
  <c r="D9" i="32"/>
  <c r="F12" i="29"/>
  <c r="D9" i="31"/>
  <c r="H12" i="26"/>
  <c r="I12" i="38"/>
  <c r="I12" i="29"/>
  <c r="G176" i="37"/>
  <c r="G129" i="37"/>
  <c r="H129" i="37"/>
  <c r="K129" i="37"/>
  <c r="G127" i="37"/>
  <c r="G125" i="37"/>
  <c r="G123" i="37"/>
  <c r="H123" i="37"/>
  <c r="H123" i="38"/>
  <c r="P250" i="37"/>
  <c r="P178" i="37"/>
  <c r="P176" i="37"/>
  <c r="P129" i="37"/>
  <c r="P127" i="37"/>
  <c r="P125" i="37"/>
  <c r="P106" i="37"/>
  <c r="P103" i="37"/>
  <c r="P102" i="37"/>
  <c r="P101" i="37"/>
  <c r="P100" i="37"/>
  <c r="P99" i="37"/>
  <c r="P93" i="37"/>
  <c r="P71" i="37"/>
  <c r="P68" i="37"/>
  <c r="P66" i="37"/>
  <c r="P64" i="37"/>
  <c r="P62" i="37"/>
  <c r="P59" i="37"/>
  <c r="P46" i="37"/>
  <c r="P42" i="37"/>
  <c r="P40" i="37"/>
  <c r="P39" i="37"/>
  <c r="P38" i="37"/>
  <c r="P37" i="37"/>
  <c r="P36" i="37"/>
  <c r="P35" i="37"/>
  <c r="P29" i="37"/>
  <c r="P26" i="37"/>
  <c r="P187" i="37"/>
  <c r="G64" i="37"/>
  <c r="H64" i="37"/>
  <c r="G132" i="37"/>
  <c r="H132" i="37"/>
  <c r="G124" i="37"/>
  <c r="H124" i="37"/>
  <c r="G187" i="37"/>
  <c r="H187" i="37"/>
  <c r="G261" i="37"/>
  <c r="G260" i="37"/>
  <c r="G259" i="37"/>
  <c r="H259" i="37"/>
  <c r="G258" i="37"/>
  <c r="G257" i="37"/>
  <c r="G256" i="37"/>
  <c r="G255" i="37"/>
  <c r="H255" i="37"/>
  <c r="G253" i="37"/>
  <c r="H253" i="37"/>
  <c r="H253" i="38"/>
  <c r="G252" i="37"/>
  <c r="G251" i="37"/>
  <c r="G233" i="37"/>
  <c r="H233" i="37"/>
  <c r="G232" i="37"/>
  <c r="G231" i="37"/>
  <c r="G230" i="37"/>
  <c r="G229" i="37"/>
  <c r="H229" i="37"/>
  <c r="G228" i="37"/>
  <c r="G227" i="37"/>
  <c r="G226" i="37"/>
  <c r="G225" i="37"/>
  <c r="H225" i="37"/>
  <c r="G219" i="37"/>
  <c r="G218" i="37"/>
  <c r="G217" i="37"/>
  <c r="G215" i="37"/>
  <c r="H215" i="37"/>
  <c r="G214" i="37"/>
  <c r="G213" i="37"/>
  <c r="G212" i="37"/>
  <c r="G211" i="37"/>
  <c r="H211" i="37"/>
  <c r="G210" i="37"/>
  <c r="G209" i="37"/>
  <c r="G206" i="37"/>
  <c r="G205" i="37"/>
  <c r="H205" i="37"/>
  <c r="G204" i="37"/>
  <c r="G203" i="37"/>
  <c r="G202" i="37"/>
  <c r="G200" i="37"/>
  <c r="H200" i="37"/>
  <c r="G199" i="37"/>
  <c r="H199" i="37"/>
  <c r="G198" i="37"/>
  <c r="H198" i="37"/>
  <c r="G197" i="37"/>
  <c r="H197" i="37"/>
  <c r="G196" i="37"/>
  <c r="H196" i="37"/>
  <c r="G195" i="37"/>
  <c r="H195" i="37"/>
  <c r="M195" i="37"/>
  <c r="G194" i="37"/>
  <c r="H194" i="37"/>
  <c r="G193" i="37"/>
  <c r="H193" i="37"/>
  <c r="G191" i="37"/>
  <c r="H191" i="37"/>
  <c r="G190" i="37"/>
  <c r="H190" i="37"/>
  <c r="G189" i="37"/>
  <c r="H189" i="37"/>
  <c r="G188" i="37"/>
  <c r="H203" i="37"/>
  <c r="G186" i="37"/>
  <c r="H186" i="37"/>
  <c r="G178" i="37"/>
  <c r="G179" i="37"/>
  <c r="G177" i="37"/>
  <c r="H177" i="37"/>
  <c r="G174" i="37"/>
  <c r="G173" i="37"/>
  <c r="G172" i="37"/>
  <c r="G170" i="37"/>
  <c r="H170" i="37"/>
  <c r="G169" i="37"/>
  <c r="G168" i="37"/>
  <c r="G167" i="37"/>
  <c r="G166" i="37"/>
  <c r="H166" i="37"/>
  <c r="G165" i="37"/>
  <c r="G164" i="37"/>
  <c r="G162" i="37"/>
  <c r="G161" i="37"/>
  <c r="H161" i="37"/>
  <c r="G160" i="37"/>
  <c r="G159" i="37"/>
  <c r="G158" i="37"/>
  <c r="G157" i="37"/>
  <c r="H157" i="37"/>
  <c r="G155" i="37"/>
  <c r="G154" i="37"/>
  <c r="G153" i="37"/>
  <c r="G151" i="37"/>
  <c r="H151" i="37"/>
  <c r="G150" i="37"/>
  <c r="G149" i="37"/>
  <c r="G148" i="37"/>
  <c r="G147" i="37"/>
  <c r="H147" i="37"/>
  <c r="G146" i="37"/>
  <c r="G143" i="37"/>
  <c r="G142" i="37"/>
  <c r="G134" i="37"/>
  <c r="H134" i="37"/>
  <c r="G133" i="37"/>
  <c r="G130" i="37"/>
  <c r="G128" i="37"/>
  <c r="G71" i="37"/>
  <c r="G68" i="37"/>
  <c r="G66" i="37"/>
  <c r="H66" i="37"/>
  <c r="G62" i="37"/>
  <c r="G80" i="37"/>
  <c r="H80" i="37"/>
  <c r="G79" i="37"/>
  <c r="G76" i="37"/>
  <c r="H76" i="37"/>
  <c r="G75" i="37"/>
  <c r="H75" i="37"/>
  <c r="G74" i="37"/>
  <c r="H74" i="37"/>
  <c r="M74" i="37"/>
  <c r="G74" i="38"/>
  <c r="G73" i="37"/>
  <c r="H73" i="37"/>
  <c r="G72" i="37"/>
  <c r="G70" i="37"/>
  <c r="G69" i="37"/>
  <c r="H69" i="37"/>
  <c r="M69" i="37"/>
  <c r="G67" i="37"/>
  <c r="G65" i="37"/>
  <c r="G63" i="37"/>
  <c r="G59" i="37"/>
  <c r="G57" i="37"/>
  <c r="G56" i="37"/>
  <c r="G55" i="37"/>
  <c r="G54" i="37"/>
  <c r="H54" i="37"/>
  <c r="G53" i="37"/>
  <c r="G52" i="37"/>
  <c r="G51" i="37"/>
  <c r="G49" i="37"/>
  <c r="G48" i="37"/>
  <c r="H48" i="37"/>
  <c r="G47" i="37"/>
  <c r="H47" i="37"/>
  <c r="G42" i="37"/>
  <c r="G40" i="37"/>
  <c r="H40" i="37"/>
  <c r="G39" i="37"/>
  <c r="G38" i="37"/>
  <c r="H38" i="37"/>
  <c r="G37" i="37"/>
  <c r="G36" i="37"/>
  <c r="G35" i="37"/>
  <c r="H35" i="37"/>
  <c r="M35" i="37"/>
  <c r="G35" i="38"/>
  <c r="G29" i="37"/>
  <c r="H29" i="37"/>
  <c r="G26" i="37"/>
  <c r="H26" i="37"/>
  <c r="M26" i="37"/>
  <c r="G21" i="37"/>
  <c r="G20" i="37"/>
  <c r="G18" i="37"/>
  <c r="DL297" i="29"/>
  <c r="DK297" i="29"/>
  <c r="DJ297" i="29"/>
  <c r="DI297" i="29"/>
  <c r="DH297" i="29"/>
  <c r="DG297" i="29"/>
  <c r="DF297" i="29"/>
  <c r="DE297" i="29"/>
  <c r="DD297" i="29"/>
  <c r="DC297" i="29"/>
  <c r="DB297" i="29"/>
  <c r="DA297" i="29"/>
  <c r="CZ297" i="29"/>
  <c r="CY297" i="29"/>
  <c r="CY297" i="38"/>
  <c r="CX297" i="29"/>
  <c r="CW297" i="29"/>
  <c r="CV297" i="29"/>
  <c r="CU297" i="29"/>
  <c r="CU297" i="38"/>
  <c r="CT297" i="29"/>
  <c r="CS297" i="29"/>
  <c r="CR297" i="29"/>
  <c r="CQ297" i="29"/>
  <c r="CQ297" i="38"/>
  <c r="CP297" i="29"/>
  <c r="CO297" i="29"/>
  <c r="CN297" i="29"/>
  <c r="CM297" i="29"/>
  <c r="CL297" i="29"/>
  <c r="CK297" i="29"/>
  <c r="CJ297" i="29"/>
  <c r="CI297" i="29"/>
  <c r="CI297" i="38"/>
  <c r="CH297" i="29"/>
  <c r="CG297" i="29"/>
  <c r="CF297" i="29"/>
  <c r="CE297" i="29"/>
  <c r="CD297" i="29"/>
  <c r="CC297" i="29"/>
  <c r="CB297" i="29"/>
  <c r="CA297" i="29"/>
  <c r="CA297" i="38"/>
  <c r="BZ297" i="29"/>
  <c r="BY297" i="29"/>
  <c r="BX297" i="29"/>
  <c r="BW297" i="29"/>
  <c r="BW297" i="38"/>
  <c r="BV297" i="29"/>
  <c r="BU297" i="29"/>
  <c r="BT297" i="29"/>
  <c r="BS297" i="29"/>
  <c r="BS297" i="38"/>
  <c r="BR297" i="29"/>
  <c r="BQ297" i="29"/>
  <c r="BP297" i="29"/>
  <c r="BO297" i="29"/>
  <c r="BN297" i="29"/>
  <c r="BM297" i="29"/>
  <c r="BL297" i="29"/>
  <c r="BK297" i="29"/>
  <c r="BK297" i="38"/>
  <c r="BJ297" i="29"/>
  <c r="BI297" i="29"/>
  <c r="BH297" i="29"/>
  <c r="BG297" i="29"/>
  <c r="BF297" i="29"/>
  <c r="BE297" i="29"/>
  <c r="BD297" i="29"/>
  <c r="BC297" i="29"/>
  <c r="BB297" i="29"/>
  <c r="BA297" i="29"/>
  <c r="AZ297" i="29"/>
  <c r="AY297" i="29"/>
  <c r="AY297" i="38"/>
  <c r="AX297" i="29"/>
  <c r="AW297" i="29"/>
  <c r="AV297" i="29"/>
  <c r="AU297" i="29"/>
  <c r="AT297" i="29"/>
  <c r="AS297" i="29"/>
  <c r="AR297" i="29"/>
  <c r="AQ297" i="29"/>
  <c r="AQ297" i="38"/>
  <c r="AP297" i="29"/>
  <c r="AO297" i="29"/>
  <c r="AN297" i="29"/>
  <c r="AM297" i="29"/>
  <c r="AM297" i="38"/>
  <c r="AL297" i="29"/>
  <c r="AK297" i="29"/>
  <c r="AJ297" i="29"/>
  <c r="AI297" i="29"/>
  <c r="AI297" i="38"/>
  <c r="AH297" i="29"/>
  <c r="AG297" i="29"/>
  <c r="AF297" i="29"/>
  <c r="AE297" i="29"/>
  <c r="AE297" i="38"/>
  <c r="AD297" i="29"/>
  <c r="AC297" i="29"/>
  <c r="AB297" i="29"/>
  <c r="AA297" i="29"/>
  <c r="Z297" i="29"/>
  <c r="Y297" i="29"/>
  <c r="X297" i="29"/>
  <c r="W297" i="29"/>
  <c r="W297" i="38"/>
  <c r="V297" i="29"/>
  <c r="U297" i="29"/>
  <c r="T297" i="29"/>
  <c r="S297" i="29"/>
  <c r="S297" i="38"/>
  <c r="R297" i="29"/>
  <c r="Q297" i="29"/>
  <c r="P297" i="29"/>
  <c r="O297" i="29"/>
  <c r="N297" i="29"/>
  <c r="M297" i="29"/>
  <c r="L297" i="29"/>
  <c r="DL296" i="29"/>
  <c r="DL296" i="38"/>
  <c r="DK296" i="29"/>
  <c r="DJ296" i="29"/>
  <c r="DI296" i="29"/>
  <c r="DH296" i="29"/>
  <c r="DH296" i="38"/>
  <c r="DG296" i="29"/>
  <c r="DF296" i="29"/>
  <c r="DE296" i="29"/>
  <c r="DD296" i="29"/>
  <c r="DD296" i="38"/>
  <c r="DC296" i="29"/>
  <c r="DB296" i="29"/>
  <c r="DA296" i="29"/>
  <c r="CZ296" i="29"/>
  <c r="CZ296" i="38"/>
  <c r="CY296" i="29"/>
  <c r="CX296" i="29"/>
  <c r="CW296" i="29"/>
  <c r="CV296" i="29"/>
  <c r="CU296" i="29"/>
  <c r="CT296" i="29"/>
  <c r="CS296" i="29"/>
  <c r="CR296" i="29"/>
  <c r="CQ296" i="29"/>
  <c r="CP296" i="29"/>
  <c r="CO296" i="29"/>
  <c r="CN296" i="29"/>
  <c r="CN296" i="38"/>
  <c r="CM296" i="29"/>
  <c r="CL296" i="29"/>
  <c r="CK296" i="29"/>
  <c r="CJ296" i="29"/>
  <c r="CJ296" i="38"/>
  <c r="CI296" i="29"/>
  <c r="CH296" i="29"/>
  <c r="CG296" i="29"/>
  <c r="CF296" i="29"/>
  <c r="CF296" i="38"/>
  <c r="CE296" i="29"/>
  <c r="CD296" i="29"/>
  <c r="CC296" i="29"/>
  <c r="CB296" i="29"/>
  <c r="CA296" i="29"/>
  <c r="BZ296" i="29"/>
  <c r="BY296" i="29"/>
  <c r="BX296" i="29"/>
  <c r="BX296" i="38"/>
  <c r="BW296" i="29"/>
  <c r="BV296" i="29"/>
  <c r="BU296" i="29"/>
  <c r="BT296" i="29"/>
  <c r="BT296" i="38"/>
  <c r="BS296" i="29"/>
  <c r="BR296" i="29"/>
  <c r="BQ296" i="29"/>
  <c r="BP296" i="29"/>
  <c r="BO296" i="29"/>
  <c r="BN296" i="29"/>
  <c r="BM296" i="29"/>
  <c r="BL296" i="29"/>
  <c r="BL296" i="38"/>
  <c r="BK296" i="29"/>
  <c r="BJ296" i="29"/>
  <c r="BI296" i="29"/>
  <c r="BH296" i="29"/>
  <c r="BH296" i="38"/>
  <c r="BG296" i="29"/>
  <c r="BF296" i="29"/>
  <c r="BE296" i="29"/>
  <c r="BD296" i="29"/>
  <c r="BD296" i="38"/>
  <c r="BC296" i="29"/>
  <c r="BB296" i="29"/>
  <c r="BA296" i="29"/>
  <c r="AZ296" i="29"/>
  <c r="AY296" i="29"/>
  <c r="AX296" i="29"/>
  <c r="AW296" i="29"/>
  <c r="AV296" i="29"/>
  <c r="AV296" i="38"/>
  <c r="AU296" i="29"/>
  <c r="AT296" i="29"/>
  <c r="AS296" i="29"/>
  <c r="AR296" i="29"/>
  <c r="AQ296" i="29"/>
  <c r="AP296" i="29"/>
  <c r="AO296" i="29"/>
  <c r="AN296" i="29"/>
  <c r="AN296" i="38"/>
  <c r="AM296" i="29"/>
  <c r="AL296" i="29"/>
  <c r="AK296" i="29"/>
  <c r="AJ296" i="29"/>
  <c r="AJ296" i="38"/>
  <c r="AI296" i="29"/>
  <c r="AH296" i="29"/>
  <c r="AG296" i="29"/>
  <c r="AF296" i="29"/>
  <c r="AE296" i="29"/>
  <c r="AD296" i="29"/>
  <c r="AC296" i="29"/>
  <c r="AB296" i="29"/>
  <c r="AB296" i="38"/>
  <c r="AA296" i="29"/>
  <c r="Z296" i="29"/>
  <c r="Y296" i="29"/>
  <c r="X296" i="29"/>
  <c r="X296" i="38"/>
  <c r="W296" i="29"/>
  <c r="V296" i="29"/>
  <c r="U296" i="29"/>
  <c r="T296" i="29"/>
  <c r="S296" i="29"/>
  <c r="R296" i="29"/>
  <c r="Q296" i="29"/>
  <c r="P296" i="29"/>
  <c r="P296" i="38"/>
  <c r="O296" i="29"/>
  <c r="N296" i="29"/>
  <c r="M296" i="29"/>
  <c r="L296" i="29"/>
  <c r="DL295" i="29"/>
  <c r="DK295" i="29"/>
  <c r="DJ295" i="29"/>
  <c r="DI295" i="29"/>
  <c r="DI295" i="38"/>
  <c r="DH295" i="29"/>
  <c r="DG295" i="29"/>
  <c r="DF295" i="29"/>
  <c r="DE295" i="29"/>
  <c r="DE295" i="38"/>
  <c r="DD295" i="29"/>
  <c r="DC295" i="29"/>
  <c r="DB295" i="29"/>
  <c r="DA295" i="29"/>
  <c r="DA295" i="38"/>
  <c r="CZ295" i="29"/>
  <c r="CY295" i="29"/>
  <c r="CX295" i="29"/>
  <c r="CW295" i="29"/>
  <c r="CW295" i="38"/>
  <c r="CV295" i="29"/>
  <c r="CU295" i="29"/>
  <c r="CT295" i="29"/>
  <c r="CS295" i="29"/>
  <c r="CS295" i="38"/>
  <c r="CR295" i="29"/>
  <c r="CQ295" i="29"/>
  <c r="CP295" i="29"/>
  <c r="CO295" i="29"/>
  <c r="CO295" i="38"/>
  <c r="CN295" i="29"/>
  <c r="CM295" i="29"/>
  <c r="CL295" i="29"/>
  <c r="CK295" i="29"/>
  <c r="CJ295" i="29"/>
  <c r="CI295" i="29"/>
  <c r="CH295" i="29"/>
  <c r="CG295" i="29"/>
  <c r="CG295" i="38"/>
  <c r="CF295" i="29"/>
  <c r="CE295" i="29"/>
  <c r="CD295" i="29"/>
  <c r="CC295" i="29"/>
  <c r="CC295" i="38"/>
  <c r="CB295" i="29"/>
  <c r="CA295" i="29"/>
  <c r="BZ295" i="29"/>
  <c r="BY295" i="29"/>
  <c r="BY295" i="38"/>
  <c r="BX295" i="29"/>
  <c r="BW295" i="29"/>
  <c r="BV295" i="29"/>
  <c r="BU295" i="29"/>
  <c r="BT295" i="29"/>
  <c r="BS295" i="29"/>
  <c r="BR295" i="29"/>
  <c r="BQ295" i="29"/>
  <c r="BQ295" i="38"/>
  <c r="BP295" i="29"/>
  <c r="BO295" i="29"/>
  <c r="BN295" i="29"/>
  <c r="BM295" i="29"/>
  <c r="BM295" i="38"/>
  <c r="BL295" i="29"/>
  <c r="BK295" i="29"/>
  <c r="BJ295" i="29"/>
  <c r="BI295" i="29"/>
  <c r="BI295" i="38"/>
  <c r="BH295" i="29"/>
  <c r="BG295" i="29"/>
  <c r="BF295" i="29"/>
  <c r="BE295" i="29"/>
  <c r="BE295" i="38"/>
  <c r="BD295" i="29"/>
  <c r="BC295" i="29"/>
  <c r="BB295" i="29"/>
  <c r="BA295" i="29"/>
  <c r="AZ295" i="29"/>
  <c r="AY295" i="29"/>
  <c r="AX295" i="29"/>
  <c r="AW295" i="29"/>
  <c r="AW295" i="38"/>
  <c r="AV295" i="29"/>
  <c r="AU295" i="29"/>
  <c r="AT295" i="29"/>
  <c r="AS295" i="29"/>
  <c r="AR295" i="29"/>
  <c r="AQ295" i="29"/>
  <c r="AP295" i="29"/>
  <c r="AO295" i="29"/>
  <c r="AN295" i="29"/>
  <c r="AM295" i="29"/>
  <c r="AL295" i="29"/>
  <c r="AK295" i="29"/>
  <c r="AK295" i="38"/>
  <c r="AJ295" i="29"/>
  <c r="AI295" i="29"/>
  <c r="AH295" i="29"/>
  <c r="AG295" i="29"/>
  <c r="AF295" i="29"/>
  <c r="AE295" i="29"/>
  <c r="AD295" i="29"/>
  <c r="AC295" i="29"/>
  <c r="AC295" i="38"/>
  <c r="AB295" i="29"/>
  <c r="AA295" i="29"/>
  <c r="Z295" i="29"/>
  <c r="Y295" i="29"/>
  <c r="Y295" i="38"/>
  <c r="X295" i="29"/>
  <c r="W295" i="29"/>
  <c r="V295" i="29"/>
  <c r="U295" i="29"/>
  <c r="U295" i="38"/>
  <c r="T295" i="29"/>
  <c r="S295" i="29"/>
  <c r="R295" i="29"/>
  <c r="Q295" i="29"/>
  <c r="Q295" i="38"/>
  <c r="P295" i="29"/>
  <c r="O295" i="29"/>
  <c r="N295" i="29"/>
  <c r="M295" i="29"/>
  <c r="M295" i="38"/>
  <c r="L295" i="29"/>
  <c r="DL294" i="29"/>
  <c r="DK294" i="29"/>
  <c r="DJ294" i="29"/>
  <c r="DI294" i="29"/>
  <c r="DH294" i="29"/>
  <c r="DG294" i="29"/>
  <c r="DF294" i="29"/>
  <c r="DF294" i="38"/>
  <c r="DE294" i="29"/>
  <c r="DD294" i="29"/>
  <c r="DC294" i="29"/>
  <c r="DB294" i="29"/>
  <c r="DB294" i="38"/>
  <c r="DA294" i="29"/>
  <c r="CZ294" i="29"/>
  <c r="CY294" i="29"/>
  <c r="CX294" i="29"/>
  <c r="CW294" i="29"/>
  <c r="CV294" i="29"/>
  <c r="CU294" i="29"/>
  <c r="CT294" i="29"/>
  <c r="CT294" i="38"/>
  <c r="CS294" i="29"/>
  <c r="CR294" i="29"/>
  <c r="CQ294" i="29"/>
  <c r="CP294" i="29"/>
  <c r="CP294" i="38"/>
  <c r="CO294" i="29"/>
  <c r="CN294" i="29"/>
  <c r="CM294" i="29"/>
  <c r="CL294" i="29"/>
  <c r="CL294" i="38"/>
  <c r="CK294" i="29"/>
  <c r="CJ294" i="29"/>
  <c r="CI294" i="29"/>
  <c r="CH294" i="29"/>
  <c r="CH294" i="38"/>
  <c r="CG294" i="29"/>
  <c r="CF294" i="29"/>
  <c r="CE294" i="29"/>
  <c r="CD294" i="29"/>
  <c r="CD294" i="38"/>
  <c r="CC294" i="29"/>
  <c r="CB294" i="29"/>
  <c r="CA294" i="29"/>
  <c r="BZ294" i="29"/>
  <c r="BZ294" i="38"/>
  <c r="BY294" i="29"/>
  <c r="BX294" i="29"/>
  <c r="BW294" i="29"/>
  <c r="BV294" i="29"/>
  <c r="BV294" i="38"/>
  <c r="BU294" i="29"/>
  <c r="BT294" i="29"/>
  <c r="BS294" i="29"/>
  <c r="BR294" i="29"/>
  <c r="BR294" i="38"/>
  <c r="BQ294" i="29"/>
  <c r="BP294" i="29"/>
  <c r="BO294" i="29"/>
  <c r="BN294" i="29"/>
  <c r="BN294" i="38"/>
  <c r="BM294" i="29"/>
  <c r="BL294" i="29"/>
  <c r="BK294" i="29"/>
  <c r="BJ294" i="29"/>
  <c r="BI294" i="29"/>
  <c r="BH294" i="29"/>
  <c r="BG294" i="29"/>
  <c r="BF294" i="29"/>
  <c r="BF294" i="38"/>
  <c r="BE294" i="29"/>
  <c r="BD294" i="29"/>
  <c r="BC294" i="29"/>
  <c r="BB294" i="29"/>
  <c r="BB294" i="38"/>
  <c r="BA294" i="29"/>
  <c r="AZ294" i="29"/>
  <c r="AY294" i="29"/>
  <c r="AX294" i="29"/>
  <c r="AX294" i="38"/>
  <c r="AW294" i="29"/>
  <c r="AV294" i="29"/>
  <c r="AU294" i="29"/>
  <c r="AT294" i="29"/>
  <c r="AT294" i="38"/>
  <c r="AS294" i="29"/>
  <c r="AR294" i="29"/>
  <c r="AQ294" i="29"/>
  <c r="AP294" i="29"/>
  <c r="AP294" i="38"/>
  <c r="AO294" i="29"/>
  <c r="AN294" i="29"/>
  <c r="AM294" i="29"/>
  <c r="AL294" i="29"/>
  <c r="AL294" i="38"/>
  <c r="AK294" i="29"/>
  <c r="AJ294" i="29"/>
  <c r="AI294" i="29"/>
  <c r="AH294" i="29"/>
  <c r="AH294" i="38"/>
  <c r="AG294" i="29"/>
  <c r="AF294" i="29"/>
  <c r="AE294" i="29"/>
  <c r="AD294" i="29"/>
  <c r="AD294" i="38"/>
  <c r="AC294" i="29"/>
  <c r="AB294" i="29"/>
  <c r="AA294" i="29"/>
  <c r="Z294" i="29"/>
  <c r="Z294" i="38"/>
  <c r="Y294" i="29"/>
  <c r="X294" i="29"/>
  <c r="W294" i="29"/>
  <c r="V294" i="29"/>
  <c r="V294" i="38"/>
  <c r="U294" i="29"/>
  <c r="T294" i="29"/>
  <c r="S294" i="29"/>
  <c r="R294" i="29"/>
  <c r="R294" i="38"/>
  <c r="Q294" i="29"/>
  <c r="P294" i="29"/>
  <c r="O294" i="29"/>
  <c r="N294" i="29"/>
  <c r="N294" i="38"/>
  <c r="M294" i="29"/>
  <c r="L294" i="29"/>
  <c r="DL293" i="29"/>
  <c r="DK293" i="29"/>
  <c r="DK293" i="38"/>
  <c r="DJ293" i="29"/>
  <c r="DI293" i="29"/>
  <c r="DH293" i="29"/>
  <c r="DG293" i="29"/>
  <c r="DG293" i="38"/>
  <c r="DF293" i="29"/>
  <c r="DE293" i="29"/>
  <c r="DD293" i="29"/>
  <c r="DC293" i="29"/>
  <c r="DC293" i="38"/>
  <c r="DB293" i="29"/>
  <c r="DA293" i="29"/>
  <c r="CZ293" i="29"/>
  <c r="CY293" i="29"/>
  <c r="CY293" i="38"/>
  <c r="CX293" i="29"/>
  <c r="CW293" i="29"/>
  <c r="CV293" i="29"/>
  <c r="CU293" i="29"/>
  <c r="CT293" i="29"/>
  <c r="CS293" i="29"/>
  <c r="CR293" i="29"/>
  <c r="CQ293" i="29"/>
  <c r="CQ293" i="38"/>
  <c r="CP293" i="29"/>
  <c r="CO293" i="29"/>
  <c r="CN293" i="29"/>
  <c r="CM293" i="29"/>
  <c r="CM293" i="38"/>
  <c r="CL293" i="29"/>
  <c r="CK293" i="29"/>
  <c r="CJ293" i="29"/>
  <c r="CI293" i="29"/>
  <c r="CI293" i="38"/>
  <c r="CH293" i="29"/>
  <c r="CG293" i="29"/>
  <c r="CF293" i="29"/>
  <c r="CE293" i="29"/>
  <c r="CE293" i="38"/>
  <c r="CD293" i="29"/>
  <c r="CC293" i="29"/>
  <c r="CB293" i="29"/>
  <c r="CA293" i="29"/>
  <c r="CA293" i="38"/>
  <c r="BZ293" i="29"/>
  <c r="BY293" i="29"/>
  <c r="BX293" i="29"/>
  <c r="BW293" i="29"/>
  <c r="BV293" i="29"/>
  <c r="BU293" i="29"/>
  <c r="BT293" i="29"/>
  <c r="BS293" i="29"/>
  <c r="BS293" i="38"/>
  <c r="BR293" i="29"/>
  <c r="BQ293" i="29"/>
  <c r="BP293" i="29"/>
  <c r="BO293" i="29"/>
  <c r="BO293" i="38"/>
  <c r="BN293" i="29"/>
  <c r="BM293" i="29"/>
  <c r="BL293" i="29"/>
  <c r="BK293" i="29"/>
  <c r="BK293" i="38"/>
  <c r="BJ293" i="29"/>
  <c r="BI293" i="29"/>
  <c r="BH293" i="29"/>
  <c r="BG293" i="29"/>
  <c r="BG293" i="38"/>
  <c r="BF293" i="29"/>
  <c r="BE293" i="29"/>
  <c r="BD293" i="29"/>
  <c r="BC293" i="29"/>
  <c r="BC293" i="38"/>
  <c r="BB293" i="29"/>
  <c r="BA293" i="29"/>
  <c r="AZ293" i="29"/>
  <c r="AY293" i="29"/>
  <c r="AY293" i="38"/>
  <c r="AX293" i="29"/>
  <c r="AW293" i="29"/>
  <c r="AV293" i="29"/>
  <c r="AU293" i="29"/>
  <c r="AU293" i="38"/>
  <c r="AT293" i="29"/>
  <c r="AS293" i="29"/>
  <c r="AR293" i="29"/>
  <c r="AQ293" i="29"/>
  <c r="AQ293" i="38"/>
  <c r="AP293" i="29"/>
  <c r="AO293" i="29"/>
  <c r="AN293" i="29"/>
  <c r="AM293" i="29"/>
  <c r="AM293" i="38"/>
  <c r="AL293" i="29"/>
  <c r="AK293" i="29"/>
  <c r="AJ293" i="29"/>
  <c r="AI293" i="29"/>
  <c r="AI293" i="38"/>
  <c r="AH293" i="29"/>
  <c r="AG293" i="29"/>
  <c r="AF293" i="29"/>
  <c r="AE293" i="29"/>
  <c r="AD293" i="29"/>
  <c r="AC293" i="29"/>
  <c r="AB293" i="29"/>
  <c r="AA293" i="29"/>
  <c r="AA293" i="38"/>
  <c r="Z293" i="29"/>
  <c r="Y293" i="29"/>
  <c r="X293" i="29"/>
  <c r="W293" i="29"/>
  <c r="W293" i="38"/>
  <c r="V293" i="29"/>
  <c r="U293" i="29"/>
  <c r="T293" i="29"/>
  <c r="S293" i="29"/>
  <c r="S293" i="38"/>
  <c r="R293" i="29"/>
  <c r="Q293" i="29"/>
  <c r="P293" i="29"/>
  <c r="O293" i="29"/>
  <c r="N293" i="29"/>
  <c r="M293" i="29"/>
  <c r="L293" i="29"/>
  <c r="L293" i="38"/>
  <c r="DL292" i="29"/>
  <c r="DK292" i="29"/>
  <c r="DJ292" i="29"/>
  <c r="DI292" i="29"/>
  <c r="DH292" i="29"/>
  <c r="DH292" i="38"/>
  <c r="DG292" i="29"/>
  <c r="DF292" i="29"/>
  <c r="DE292" i="29"/>
  <c r="DD292" i="29"/>
  <c r="DD292" i="38"/>
  <c r="DC292" i="29"/>
  <c r="DB292" i="29"/>
  <c r="DA292" i="29"/>
  <c r="CZ292" i="29"/>
  <c r="CZ292" i="38"/>
  <c r="CY292" i="29"/>
  <c r="CX292" i="29"/>
  <c r="CW292" i="29"/>
  <c r="CV292" i="29"/>
  <c r="CV292" i="38"/>
  <c r="CU292" i="29"/>
  <c r="CT292" i="29"/>
  <c r="CS292" i="29"/>
  <c r="CR292" i="29"/>
  <c r="CR292" i="38"/>
  <c r="CQ292" i="29"/>
  <c r="CP292" i="29"/>
  <c r="CO292" i="29"/>
  <c r="CN292" i="29"/>
  <c r="CN292" i="38"/>
  <c r="CM292" i="29"/>
  <c r="CL292" i="29"/>
  <c r="CK292" i="29"/>
  <c r="CJ292" i="29"/>
  <c r="CJ292" i="38"/>
  <c r="CI292" i="29"/>
  <c r="CH292" i="29"/>
  <c r="CG292" i="29"/>
  <c r="CF292" i="29"/>
  <c r="CF292" i="38"/>
  <c r="CE292" i="29"/>
  <c r="CD292" i="29"/>
  <c r="CC292" i="29"/>
  <c r="CB292" i="29"/>
  <c r="CB292" i="38"/>
  <c r="CA292" i="29"/>
  <c r="BZ292" i="29"/>
  <c r="BY292" i="29"/>
  <c r="BX292" i="29"/>
  <c r="BW292" i="29"/>
  <c r="BV292" i="29"/>
  <c r="BU292" i="29"/>
  <c r="BT292" i="29"/>
  <c r="BS292" i="29"/>
  <c r="BR292" i="29"/>
  <c r="BQ292" i="29"/>
  <c r="BP292" i="29"/>
  <c r="BP292" i="38"/>
  <c r="BO292" i="29"/>
  <c r="BN292" i="29"/>
  <c r="BM292" i="29"/>
  <c r="BL292" i="29"/>
  <c r="BL292" i="38"/>
  <c r="BK292" i="29"/>
  <c r="BJ292" i="29"/>
  <c r="BI292" i="29"/>
  <c r="BH292" i="29"/>
  <c r="BH292" i="38"/>
  <c r="BG292" i="29"/>
  <c r="BF292" i="29"/>
  <c r="BE292" i="29"/>
  <c r="BD292" i="29"/>
  <c r="BD292" i="38"/>
  <c r="BC292" i="29"/>
  <c r="BB292" i="29"/>
  <c r="BA292" i="29"/>
  <c r="AZ292" i="29"/>
  <c r="AZ292" i="38"/>
  <c r="AY292" i="29"/>
  <c r="AX292" i="29"/>
  <c r="AW292" i="29"/>
  <c r="AV292" i="29"/>
  <c r="AV292" i="38"/>
  <c r="AU292" i="29"/>
  <c r="AT292" i="29"/>
  <c r="AS292" i="29"/>
  <c r="AR292" i="29"/>
  <c r="AQ292" i="29"/>
  <c r="AP292" i="29"/>
  <c r="AO292" i="29"/>
  <c r="AN292" i="29"/>
  <c r="AN292" i="38"/>
  <c r="AM292" i="29"/>
  <c r="AL292" i="29"/>
  <c r="AK292" i="29"/>
  <c r="AJ292" i="29"/>
  <c r="AI292" i="29"/>
  <c r="AH292" i="29"/>
  <c r="AG292" i="29"/>
  <c r="AF292" i="29"/>
  <c r="AF292" i="38"/>
  <c r="AE292" i="29"/>
  <c r="AD292" i="29"/>
  <c r="AC292" i="29"/>
  <c r="AB292" i="29"/>
  <c r="AB292" i="38"/>
  <c r="AA292" i="29"/>
  <c r="Z292" i="29"/>
  <c r="Y292" i="29"/>
  <c r="X292" i="29"/>
  <c r="X292" i="38"/>
  <c r="W292" i="29"/>
  <c r="V292" i="29"/>
  <c r="U292" i="29"/>
  <c r="T292" i="29"/>
  <c r="T292" i="38"/>
  <c r="S292" i="29"/>
  <c r="R292" i="29"/>
  <c r="Q292" i="29"/>
  <c r="P292" i="29"/>
  <c r="P292" i="38"/>
  <c r="O292" i="29"/>
  <c r="N292" i="29"/>
  <c r="M292" i="29"/>
  <c r="L292" i="29"/>
  <c r="K297" i="29"/>
  <c r="K296" i="29"/>
  <c r="K295" i="29"/>
  <c r="K294" i="29"/>
  <c r="K294" i="38"/>
  <c r="K293" i="29"/>
  <c r="K292" i="29"/>
  <c r="I296" i="29"/>
  <c r="I295" i="29"/>
  <c r="I294" i="29"/>
  <c r="I293" i="29"/>
  <c r="I292" i="29"/>
  <c r="K299" i="37"/>
  <c r="H271" i="38"/>
  <c r="H270" i="38"/>
  <c r="H269" i="38"/>
  <c r="H268" i="38"/>
  <c r="H267" i="38"/>
  <c r="H266" i="38"/>
  <c r="H265" i="38"/>
  <c r="H264" i="38"/>
  <c r="H263" i="38"/>
  <c r="H262" i="38"/>
  <c r="H247" i="38"/>
  <c r="H246" i="38"/>
  <c r="H245" i="38"/>
  <c r="H244" i="38"/>
  <c r="H243" i="38"/>
  <c r="CX243" i="38"/>
  <c r="H242" i="38"/>
  <c r="H241" i="38"/>
  <c r="H240" i="38"/>
  <c r="H239" i="38"/>
  <c r="H238" i="38"/>
  <c r="H237" i="38"/>
  <c r="H236" i="38"/>
  <c r="H224" i="38"/>
  <c r="H223" i="38"/>
  <c r="H222" i="38"/>
  <c r="H221" i="38"/>
  <c r="H220" i="38"/>
  <c r="M224" i="37"/>
  <c r="M223" i="37"/>
  <c r="M222" i="37"/>
  <c r="M221" i="37"/>
  <c r="M220" i="37"/>
  <c r="M113" i="37"/>
  <c r="M45" i="37"/>
  <c r="A192" i="38"/>
  <c r="A24" i="38"/>
  <c r="A26" i="38"/>
  <c r="A29" i="38"/>
  <c r="A30" i="38"/>
  <c r="A31" i="38"/>
  <c r="A32" i="38"/>
  <c r="A33" i="38"/>
  <c r="A35" i="38"/>
  <c r="A36" i="38"/>
  <c r="A37" i="38"/>
  <c r="A38" i="38"/>
  <c r="A39" i="38"/>
  <c r="A40" i="38"/>
  <c r="A42" i="38"/>
  <c r="A46" i="38"/>
  <c r="A47" i="38"/>
  <c r="A48" i="38"/>
  <c r="A49" i="38"/>
  <c r="A51" i="38"/>
  <c r="A52" i="38"/>
  <c r="A53" i="38"/>
  <c r="A54" i="38"/>
  <c r="A55" i="38"/>
  <c r="A56" i="38"/>
  <c r="A57" i="38"/>
  <c r="A59" i="38"/>
  <c r="A60" i="38"/>
  <c r="A62" i="38"/>
  <c r="A63" i="38"/>
  <c r="A64" i="38"/>
  <c r="A65" i="38"/>
  <c r="A66" i="38"/>
  <c r="A67" i="38"/>
  <c r="A68" i="38"/>
  <c r="A69" i="38"/>
  <c r="A70" i="38"/>
  <c r="A71" i="38"/>
  <c r="A72" i="38"/>
  <c r="A73" i="38"/>
  <c r="A74" i="38"/>
  <c r="A75" i="38"/>
  <c r="A76" i="38"/>
  <c r="A77" i="38"/>
  <c r="A78" i="38"/>
  <c r="A79" i="38"/>
  <c r="A80" i="38"/>
  <c r="A81" i="38"/>
  <c r="A82" i="38"/>
  <c r="A88" i="38"/>
  <c r="A89" i="38"/>
  <c r="A90" i="38"/>
  <c r="A91" i="38"/>
  <c r="A92" i="38"/>
  <c r="A93" i="38"/>
  <c r="A94" i="38"/>
  <c r="A95" i="38"/>
  <c r="A96" i="38"/>
  <c r="A97" i="38"/>
  <c r="A99" i="38"/>
  <c r="A100" i="38"/>
  <c r="A101" i="38"/>
  <c r="A102" i="38"/>
  <c r="A103" i="38"/>
  <c r="A104" i="38"/>
  <c r="A105" i="38"/>
  <c r="A106" i="38"/>
  <c r="A107" i="38"/>
  <c r="A109" i="38"/>
  <c r="A110" i="38"/>
  <c r="A111" i="38"/>
  <c r="A112" i="38"/>
  <c r="A114" i="38"/>
  <c r="A115" i="38"/>
  <c r="A116" i="38"/>
  <c r="A117" i="38"/>
  <c r="A118" i="38"/>
  <c r="A119" i="38"/>
  <c r="A120" i="38"/>
  <c r="A121" i="38"/>
  <c r="A123" i="38"/>
  <c r="A124" i="38"/>
  <c r="A125" i="38"/>
  <c r="A126" i="38"/>
  <c r="A127" i="38"/>
  <c r="A128" i="38"/>
  <c r="A129" i="38"/>
  <c r="A130" i="38"/>
  <c r="A131" i="38"/>
  <c r="A132" i="38"/>
  <c r="A133" i="38"/>
  <c r="A134" i="38"/>
  <c r="A135" i="38"/>
  <c r="A136" i="38"/>
  <c r="A186" i="38"/>
  <c r="A187" i="38"/>
  <c r="A188" i="38"/>
  <c r="A189" i="38"/>
  <c r="A190" i="38"/>
  <c r="A191" i="38"/>
  <c r="A193" i="38"/>
  <c r="A194" i="38"/>
  <c r="A195" i="38"/>
  <c r="A196" i="38"/>
  <c r="A197" i="38"/>
  <c r="A198" i="38"/>
  <c r="A199" i="38"/>
  <c r="A200" i="38"/>
  <c r="A201" i="38"/>
  <c r="A202" i="38"/>
  <c r="A203" i="38"/>
  <c r="A204" i="38"/>
  <c r="A205" i="38"/>
  <c r="A206" i="38"/>
  <c r="A209" i="38"/>
  <c r="A210" i="38"/>
  <c r="A211" i="38"/>
  <c r="A212" i="38"/>
  <c r="A213" i="38"/>
  <c r="A214" i="38"/>
  <c r="A215" i="38"/>
  <c r="A217" i="38"/>
  <c r="A218" i="38"/>
  <c r="A219" i="38"/>
  <c r="A220" i="38"/>
  <c r="A221" i="38"/>
  <c r="A222" i="38"/>
  <c r="A223" i="38"/>
  <c r="A224" i="38"/>
  <c r="A225" i="38"/>
  <c r="A226" i="38"/>
  <c r="A227" i="38"/>
  <c r="A228" i="38"/>
  <c r="A229" i="38"/>
  <c r="A230" i="38"/>
  <c r="A231" i="38"/>
  <c r="A232" i="38"/>
  <c r="A233" i="38"/>
  <c r="A234" i="38"/>
  <c r="A235" i="38"/>
  <c r="A236" i="38"/>
  <c r="A237" i="38"/>
  <c r="A238" i="38"/>
  <c r="A239" i="38"/>
  <c r="A240" i="38"/>
  <c r="A241" i="38"/>
  <c r="A242" i="38"/>
  <c r="A243" i="38"/>
  <c r="A244" i="38"/>
  <c r="A245" i="38"/>
  <c r="A246" i="38"/>
  <c r="A247" i="38"/>
  <c r="A249" i="38"/>
  <c r="A250" i="38"/>
  <c r="A251" i="38"/>
  <c r="A252" i="38"/>
  <c r="A253" i="38"/>
  <c r="A254" i="38"/>
  <c r="A255" i="38"/>
  <c r="A256" i="38"/>
  <c r="A257" i="38"/>
  <c r="A258" i="38"/>
  <c r="A259" i="38"/>
  <c r="A260" i="38"/>
  <c r="A261" i="38"/>
  <c r="J234" i="38"/>
  <c r="DL192" i="29"/>
  <c r="DK192" i="29"/>
  <c r="DJ192" i="29"/>
  <c r="DI192" i="29"/>
  <c r="DH192" i="29"/>
  <c r="DG192" i="29"/>
  <c r="DF192" i="29"/>
  <c r="DE192" i="29"/>
  <c r="DD192" i="29"/>
  <c r="DC192" i="29"/>
  <c r="DB192" i="29"/>
  <c r="DA192" i="29"/>
  <c r="CZ192" i="29"/>
  <c r="CY192" i="29"/>
  <c r="CX192" i="29"/>
  <c r="CW192" i="29"/>
  <c r="CV192" i="29"/>
  <c r="CU192" i="29"/>
  <c r="CT192" i="29"/>
  <c r="CS192" i="29"/>
  <c r="CR192" i="29"/>
  <c r="CQ192" i="29"/>
  <c r="CP192" i="29"/>
  <c r="CO192" i="29"/>
  <c r="CN192" i="29"/>
  <c r="CM192" i="29"/>
  <c r="CL192" i="29"/>
  <c r="CK192" i="29"/>
  <c r="CJ192" i="29"/>
  <c r="CI192" i="29"/>
  <c r="CH192" i="29"/>
  <c r="CG192" i="29"/>
  <c r="CF192" i="29"/>
  <c r="CE192" i="29"/>
  <c r="CD192" i="29"/>
  <c r="CC192" i="29"/>
  <c r="CB192" i="29"/>
  <c r="CA192" i="29"/>
  <c r="BZ192" i="29"/>
  <c r="BY192" i="29"/>
  <c r="BX192" i="29"/>
  <c r="BW192" i="29"/>
  <c r="BV192" i="29"/>
  <c r="BU192" i="29"/>
  <c r="BT192" i="29"/>
  <c r="BS192" i="29"/>
  <c r="BR192" i="29"/>
  <c r="BQ192" i="29"/>
  <c r="BP192" i="29"/>
  <c r="BO192" i="29"/>
  <c r="BN192" i="29"/>
  <c r="BM192" i="29"/>
  <c r="BL192" i="29"/>
  <c r="BK192" i="29"/>
  <c r="BJ192" i="29"/>
  <c r="BI192" i="29"/>
  <c r="BH192" i="29"/>
  <c r="BG192" i="29"/>
  <c r="BF192" i="29"/>
  <c r="BE192" i="29"/>
  <c r="BD192" i="29"/>
  <c r="BC192" i="29"/>
  <c r="BB192" i="29"/>
  <c r="BA192" i="29"/>
  <c r="AZ192" i="29"/>
  <c r="AY192" i="29"/>
  <c r="AX192" i="29"/>
  <c r="AW192" i="29"/>
  <c r="AV192" i="29"/>
  <c r="AU192" i="29"/>
  <c r="AT192" i="29"/>
  <c r="AS192" i="29"/>
  <c r="AR192" i="29"/>
  <c r="AQ192" i="29"/>
  <c r="AP192" i="29"/>
  <c r="AO192" i="29"/>
  <c r="AN192" i="29"/>
  <c r="AM192" i="29"/>
  <c r="AL192" i="29"/>
  <c r="AK192" i="29"/>
  <c r="AJ192" i="29"/>
  <c r="AI192" i="29"/>
  <c r="AH192" i="29"/>
  <c r="AG192" i="29"/>
  <c r="AF192" i="29"/>
  <c r="AE192" i="29"/>
  <c r="AD192" i="29"/>
  <c r="AC192" i="29"/>
  <c r="AB192" i="29"/>
  <c r="AA192" i="29"/>
  <c r="Z192" i="29"/>
  <c r="Y192" i="29"/>
  <c r="X192" i="29"/>
  <c r="W192" i="29"/>
  <c r="V192" i="29"/>
  <c r="U192" i="29"/>
  <c r="T192" i="29"/>
  <c r="S192" i="29"/>
  <c r="R192" i="29"/>
  <c r="Q192" i="29"/>
  <c r="P192" i="29"/>
  <c r="O192" i="29"/>
  <c r="N192" i="29"/>
  <c r="M192" i="29"/>
  <c r="L192" i="29"/>
  <c r="K192" i="29"/>
  <c r="J192" i="29"/>
  <c r="I12" i="26"/>
  <c r="I11" i="26"/>
  <c r="H11" i="26"/>
  <c r="J12" i="26"/>
  <c r="J11" i="26"/>
  <c r="K12" i="26"/>
  <c r="K11" i="26"/>
  <c r="L12" i="26"/>
  <c r="M12" i="26"/>
  <c r="L11" i="26"/>
  <c r="N12" i="26"/>
  <c r="M11" i="26"/>
  <c r="O12" i="26"/>
  <c r="N11" i="26"/>
  <c r="O11" i="26"/>
  <c r="P12" i="26"/>
  <c r="Q12" i="26"/>
  <c r="P11" i="26"/>
  <c r="H63" i="37"/>
  <c r="H112" i="37"/>
  <c r="K112" i="37"/>
  <c r="H114" i="37"/>
  <c r="M114" i="37"/>
  <c r="G114" i="38"/>
  <c r="H115" i="37"/>
  <c r="H115" i="38"/>
  <c r="H116" i="37"/>
  <c r="H118" i="37"/>
  <c r="H121" i="37"/>
  <c r="M121" i="37"/>
  <c r="G121" i="38"/>
  <c r="H148" i="37"/>
  <c r="H149" i="37"/>
  <c r="H150" i="37"/>
  <c r="H153" i="37"/>
  <c r="H154" i="37"/>
  <c r="H155" i="37"/>
  <c r="H159" i="37"/>
  <c r="H160" i="37"/>
  <c r="H172" i="37"/>
  <c r="M172" i="37"/>
  <c r="G172" i="38"/>
  <c r="H251" i="37"/>
  <c r="H252" i="37"/>
  <c r="H252" i="38"/>
  <c r="CM252" i="38"/>
  <c r="H256" i="37"/>
  <c r="H256" i="38"/>
  <c r="H257" i="37"/>
  <c r="H258" i="37"/>
  <c r="H258" i="38"/>
  <c r="H260" i="37"/>
  <c r="H260" i="38"/>
  <c r="H261" i="37"/>
  <c r="H172" i="38"/>
  <c r="M260" i="37"/>
  <c r="G260" i="38"/>
  <c r="M256" i="37"/>
  <c r="G256" i="38"/>
  <c r="M115" i="37"/>
  <c r="G115" i="38"/>
  <c r="M257" i="37"/>
  <c r="G257" i="38"/>
  <c r="H153" i="38"/>
  <c r="M153" i="37"/>
  <c r="H116" i="38"/>
  <c r="M116" i="37"/>
  <c r="M160" i="37"/>
  <c r="H160" i="38"/>
  <c r="M150" i="37"/>
  <c r="H150" i="38"/>
  <c r="M118" i="37"/>
  <c r="G118" i="38"/>
  <c r="H118" i="38"/>
  <c r="M148" i="37"/>
  <c r="H148" i="38"/>
  <c r="M253" i="37"/>
  <c r="G253" i="38"/>
  <c r="M159" i="37"/>
  <c r="H159" i="38"/>
  <c r="M154" i="37"/>
  <c r="H154" i="38"/>
  <c r="H121" i="38"/>
  <c r="H162" i="37"/>
  <c r="H158" i="37"/>
  <c r="H146" i="37"/>
  <c r="H130" i="37"/>
  <c r="M130" i="37"/>
  <c r="R12" i="26"/>
  <c r="Q11" i="26"/>
  <c r="H20" i="37"/>
  <c r="H20" i="38"/>
  <c r="K20" i="37"/>
  <c r="H21" i="37"/>
  <c r="H18" i="37"/>
  <c r="H18" i="38"/>
  <c r="K256" i="37"/>
  <c r="K260" i="37"/>
  <c r="K253" i="37"/>
  <c r="H218" i="37"/>
  <c r="H219" i="37"/>
  <c r="H226" i="37"/>
  <c r="H227" i="37"/>
  <c r="H228" i="37"/>
  <c r="H230" i="37"/>
  <c r="H231" i="37"/>
  <c r="H232" i="37"/>
  <c r="H217" i="37"/>
  <c r="H217" i="38"/>
  <c r="H210" i="37"/>
  <c r="H212" i="37"/>
  <c r="H213" i="37"/>
  <c r="H214" i="37"/>
  <c r="H209" i="37"/>
  <c r="H204" i="37"/>
  <c r="H206" i="37"/>
  <c r="H202" i="37"/>
  <c r="H179" i="37"/>
  <c r="H174" i="37"/>
  <c r="H173" i="37"/>
  <c r="H165" i="37"/>
  <c r="H167" i="37"/>
  <c r="H168" i="37"/>
  <c r="H169" i="37"/>
  <c r="H164" i="37"/>
  <c r="H143" i="37"/>
  <c r="M143" i="37"/>
  <c r="G143" i="38"/>
  <c r="H142" i="37"/>
  <c r="H133" i="37"/>
  <c r="H135" i="37"/>
  <c r="H215" i="38"/>
  <c r="H232" i="38"/>
  <c r="M232" i="37"/>
  <c r="H219" i="38"/>
  <c r="M219" i="37"/>
  <c r="G219" i="38"/>
  <c r="M19" i="37"/>
  <c r="G19" i="38"/>
  <c r="H133" i="38"/>
  <c r="M133" i="37"/>
  <c r="H191" i="38"/>
  <c r="H214" i="38"/>
  <c r="M214" i="37"/>
  <c r="H210" i="38"/>
  <c r="M210" i="37"/>
  <c r="H231" i="38"/>
  <c r="M231" i="37"/>
  <c r="H227" i="38"/>
  <c r="M227" i="37"/>
  <c r="H218" i="38"/>
  <c r="M218" i="37"/>
  <c r="H136" i="38"/>
  <c r="M136" i="37"/>
  <c r="H168" i="38"/>
  <c r="M168" i="37"/>
  <c r="G168" i="38"/>
  <c r="H173" i="38"/>
  <c r="M173" i="37"/>
  <c r="H190" i="38"/>
  <c r="M202" i="37"/>
  <c r="H202" i="38"/>
  <c r="H203" i="38"/>
  <c r="M21" i="37"/>
  <c r="G21" i="38"/>
  <c r="H130" i="38"/>
  <c r="H162" i="38"/>
  <c r="M162" i="37"/>
  <c r="M205" i="37"/>
  <c r="G205" i="38"/>
  <c r="M228" i="37"/>
  <c r="G228" i="38"/>
  <c r="H228" i="38"/>
  <c r="M135" i="37"/>
  <c r="H135" i="38"/>
  <c r="H164" i="38"/>
  <c r="M164" i="37"/>
  <c r="H167" i="38"/>
  <c r="M167" i="37"/>
  <c r="M174" i="37"/>
  <c r="G174" i="38"/>
  <c r="H174" i="38"/>
  <c r="H189" i="38"/>
  <c r="M206" i="37"/>
  <c r="H206" i="38"/>
  <c r="H209" i="38"/>
  <c r="M209" i="37"/>
  <c r="G209" i="38"/>
  <c r="M212" i="37"/>
  <c r="H212" i="38"/>
  <c r="H233" i="38"/>
  <c r="H225" i="38"/>
  <c r="M20" i="37"/>
  <c r="H146" i="38"/>
  <c r="M194" i="37"/>
  <c r="H196" i="38"/>
  <c r="H195" i="38"/>
  <c r="R11" i="26"/>
  <c r="S12" i="26"/>
  <c r="H70" i="37"/>
  <c r="H71" i="37"/>
  <c r="H72" i="37"/>
  <c r="M72" i="37"/>
  <c r="G72" i="38"/>
  <c r="H79" i="37"/>
  <c r="M79" i="37"/>
  <c r="G79" i="38"/>
  <c r="H52" i="37"/>
  <c r="H53" i="37"/>
  <c r="H55" i="37"/>
  <c r="H56" i="37"/>
  <c r="H57" i="37"/>
  <c r="H51" i="37"/>
  <c r="H49" i="37"/>
  <c r="H49" i="38"/>
  <c r="M51" i="37"/>
  <c r="H51" i="38"/>
  <c r="H74" i="38"/>
  <c r="M49" i="37"/>
  <c r="H57" i="38"/>
  <c r="M57" i="37"/>
  <c r="M53" i="37"/>
  <c r="H53" i="38"/>
  <c r="H69" i="38"/>
  <c r="H56" i="38"/>
  <c r="M56" i="37"/>
  <c r="H52" i="38"/>
  <c r="M52" i="37"/>
  <c r="M76" i="37"/>
  <c r="G76" i="38"/>
  <c r="H72" i="38"/>
  <c r="M55" i="37"/>
  <c r="M75" i="37"/>
  <c r="S11" i="26"/>
  <c r="T12" i="26"/>
  <c r="U12" i="26"/>
  <c r="T11" i="26"/>
  <c r="K71" i="37"/>
  <c r="K49" i="37"/>
  <c r="K72" i="37"/>
  <c r="K115" i="37"/>
  <c r="K118" i="37"/>
  <c r="K135" i="37"/>
  <c r="K174" i="37"/>
  <c r="K186" i="37"/>
  <c r="K195" i="37"/>
  <c r="K209" i="37"/>
  <c r="K210" i="37"/>
  <c r="K214" i="37"/>
  <c r="K218" i="37"/>
  <c r="K219" i="37"/>
  <c r="K227" i="37"/>
  <c r="K231" i="37"/>
  <c r="K232" i="37"/>
  <c r="K228" i="37"/>
  <c r="K217" i="37"/>
  <c r="K212" i="37"/>
  <c r="K206" i="37"/>
  <c r="K202" i="37"/>
  <c r="K188" i="37"/>
  <c r="K173" i="37"/>
  <c r="K172" i="37"/>
  <c r="K168" i="37"/>
  <c r="K167" i="37"/>
  <c r="K164" i="37"/>
  <c r="K162" i="37"/>
  <c r="K160" i="37"/>
  <c r="K159" i="37"/>
  <c r="K154" i="37"/>
  <c r="K153" i="37"/>
  <c r="K150" i="37"/>
  <c r="K148" i="37"/>
  <c r="K133" i="37"/>
  <c r="K130" i="37"/>
  <c r="K117" i="37"/>
  <c r="K116" i="37"/>
  <c r="K111" i="37"/>
  <c r="K81" i="37"/>
  <c r="K74" i="37"/>
  <c r="K69" i="37"/>
  <c r="H67" i="37"/>
  <c r="H65" i="37"/>
  <c r="K57" i="37"/>
  <c r="K56" i="37"/>
  <c r="K53" i="37"/>
  <c r="K52" i="37"/>
  <c r="K51" i="37"/>
  <c r="K67" i="37"/>
  <c r="M67" i="37"/>
  <c r="H67" i="38"/>
  <c r="K65" i="37"/>
  <c r="H65" i="38"/>
  <c r="M65" i="37"/>
  <c r="G65" i="38"/>
  <c r="M299" i="37"/>
  <c r="H299" i="38"/>
  <c r="V12" i="26"/>
  <c r="U11" i="26"/>
  <c r="W12" i="26"/>
  <c r="V11" i="26"/>
  <c r="W11" i="26"/>
  <c r="X12" i="26"/>
  <c r="Y12" i="26"/>
  <c r="X11" i="26"/>
  <c r="J84" i="38"/>
  <c r="Z12" i="26"/>
  <c r="Y11" i="26"/>
  <c r="I215" i="29"/>
  <c r="I213" i="29"/>
  <c r="I212" i="29"/>
  <c r="I211" i="29"/>
  <c r="I210" i="29"/>
  <c r="I209" i="29"/>
  <c r="I208" i="29"/>
  <c r="I207" i="29"/>
  <c r="I206" i="29"/>
  <c r="I205" i="29"/>
  <c r="I204" i="29"/>
  <c r="I203" i="29"/>
  <c r="I202" i="29"/>
  <c r="J187" i="29"/>
  <c r="J200" i="29"/>
  <c r="J199" i="29"/>
  <c r="J198" i="29"/>
  <c r="J197" i="29"/>
  <c r="J196" i="29"/>
  <c r="J195" i="29"/>
  <c r="J194" i="29"/>
  <c r="J191" i="29"/>
  <c r="J190" i="29"/>
  <c r="J189" i="29"/>
  <c r="J188" i="29"/>
  <c r="J136" i="29"/>
  <c r="J132" i="29"/>
  <c r="J126" i="29"/>
  <c r="J125" i="29"/>
  <c r="J124" i="29"/>
  <c r="J123" i="29"/>
  <c r="Z11" i="26"/>
  <c r="AA12" i="26"/>
  <c r="AA11" i="26"/>
  <c r="AB12" i="26"/>
  <c r="AC12" i="26"/>
  <c r="AB11" i="26"/>
  <c r="AD12" i="26"/>
  <c r="AC11" i="26"/>
  <c r="AE12" i="26"/>
  <c r="AD11" i="26"/>
  <c r="AE11" i="26"/>
  <c r="AF12" i="26"/>
  <c r="I225" i="29"/>
  <c r="J216" i="29"/>
  <c r="AG12" i="26"/>
  <c r="AF11" i="26"/>
  <c r="AH12" i="26"/>
  <c r="AG11" i="26"/>
  <c r="I226" i="29"/>
  <c r="J233" i="29"/>
  <c r="J232" i="29"/>
  <c r="J231" i="29"/>
  <c r="J230" i="29"/>
  <c r="J229" i="29"/>
  <c r="J228" i="29"/>
  <c r="J227" i="29"/>
  <c r="J226" i="29"/>
  <c r="I224" i="29"/>
  <c r="I223" i="29"/>
  <c r="I222" i="29"/>
  <c r="I221" i="29"/>
  <c r="I220" i="29"/>
  <c r="I219" i="29"/>
  <c r="I218" i="29"/>
  <c r="I217" i="29"/>
  <c r="J217" i="29"/>
  <c r="K217" i="29"/>
  <c r="J218" i="29"/>
  <c r="K218" i="29"/>
  <c r="J219" i="29"/>
  <c r="K219" i="29"/>
  <c r="J220" i="29"/>
  <c r="K220" i="29"/>
  <c r="J221" i="29"/>
  <c r="K221" i="29"/>
  <c r="J222" i="29"/>
  <c r="K222" i="29"/>
  <c r="J223" i="29"/>
  <c r="K223" i="29"/>
  <c r="J224" i="29"/>
  <c r="K224" i="29"/>
  <c r="K216" i="29"/>
  <c r="AH11" i="26"/>
  <c r="AI12" i="26"/>
  <c r="J122" i="29"/>
  <c r="AI11" i="26"/>
  <c r="AJ12" i="26"/>
  <c r="AK12" i="26"/>
  <c r="AJ11" i="26"/>
  <c r="O14" i="31"/>
  <c r="N14" i="31"/>
  <c r="M14" i="31"/>
  <c r="L14" i="31"/>
  <c r="K14" i="31"/>
  <c r="J14" i="31"/>
  <c r="AL12" i="26"/>
  <c r="AK11" i="26"/>
  <c r="AM12" i="26"/>
  <c r="AL11" i="26"/>
  <c r="I294" i="38"/>
  <c r="I295" i="38"/>
  <c r="I296" i="38"/>
  <c r="I293" i="38"/>
  <c r="J22" i="29"/>
  <c r="AM11" i="26"/>
  <c r="AN12" i="26"/>
  <c r="AO12" i="26"/>
  <c r="AN11" i="26"/>
  <c r="G299" i="38"/>
  <c r="H84" i="29"/>
  <c r="G84" i="29"/>
  <c r="H140" i="29"/>
  <c r="G140" i="29"/>
  <c r="AP12" i="26"/>
  <c r="AO11" i="26"/>
  <c r="J182" i="38"/>
  <c r="DL178" i="29"/>
  <c r="DK178" i="29"/>
  <c r="DJ178" i="29"/>
  <c r="DI178" i="29"/>
  <c r="DH178" i="29"/>
  <c r="DG178" i="29"/>
  <c r="DF178" i="29"/>
  <c r="DE178" i="29"/>
  <c r="DD178" i="29"/>
  <c r="DC178" i="29"/>
  <c r="DB178" i="29"/>
  <c r="DA178" i="29"/>
  <c r="CZ178" i="29"/>
  <c r="CY178" i="29"/>
  <c r="CX178" i="29"/>
  <c r="CW178" i="29"/>
  <c r="CV178" i="29"/>
  <c r="CU178" i="29"/>
  <c r="CT178" i="29"/>
  <c r="CS178" i="29"/>
  <c r="CR178" i="29"/>
  <c r="CQ178" i="29"/>
  <c r="CP178" i="29"/>
  <c r="CO178" i="29"/>
  <c r="CN178" i="29"/>
  <c r="CM178" i="29"/>
  <c r="CL178" i="29"/>
  <c r="CK178" i="29"/>
  <c r="CJ178" i="29"/>
  <c r="CI178" i="29"/>
  <c r="CH178" i="29"/>
  <c r="CG178" i="29"/>
  <c r="CF178" i="29"/>
  <c r="CE178" i="29"/>
  <c r="CD178" i="29"/>
  <c r="CC178" i="29"/>
  <c r="CB178" i="29"/>
  <c r="CA178" i="29"/>
  <c r="BZ178" i="29"/>
  <c r="BY178" i="29"/>
  <c r="BX178" i="29"/>
  <c r="BW178" i="29"/>
  <c r="BV178" i="29"/>
  <c r="BU178" i="29"/>
  <c r="BT178" i="29"/>
  <c r="BS178" i="29"/>
  <c r="BR178" i="29"/>
  <c r="BQ178" i="29"/>
  <c r="BP178" i="29"/>
  <c r="BO178" i="29"/>
  <c r="BN178" i="29"/>
  <c r="BM178" i="29"/>
  <c r="BL178" i="29"/>
  <c r="BK178" i="29"/>
  <c r="BJ178" i="29"/>
  <c r="BI178" i="29"/>
  <c r="BH178" i="29"/>
  <c r="BG178" i="29"/>
  <c r="BF178" i="29"/>
  <c r="BE178" i="29"/>
  <c r="BD178" i="29"/>
  <c r="BC178" i="29"/>
  <c r="BB178" i="29"/>
  <c r="BA178" i="29"/>
  <c r="AZ178" i="29"/>
  <c r="AY178" i="29"/>
  <c r="AX178" i="29"/>
  <c r="AW178" i="29"/>
  <c r="AV178" i="29"/>
  <c r="AU178" i="29"/>
  <c r="AT178" i="29"/>
  <c r="AS178" i="29"/>
  <c r="AR178" i="29"/>
  <c r="AQ178" i="29"/>
  <c r="AP178" i="29"/>
  <c r="AO178" i="29"/>
  <c r="AN178" i="29"/>
  <c r="AM178" i="29"/>
  <c r="AL178" i="29"/>
  <c r="AK178" i="29"/>
  <c r="AJ178" i="29"/>
  <c r="AI178" i="29"/>
  <c r="AH178" i="29"/>
  <c r="AG178" i="29"/>
  <c r="AF178" i="29"/>
  <c r="AE178" i="29"/>
  <c r="AD178" i="29"/>
  <c r="AC178" i="29"/>
  <c r="AB178" i="29"/>
  <c r="AA178" i="29"/>
  <c r="Z178" i="29"/>
  <c r="Y178" i="29"/>
  <c r="X178" i="29"/>
  <c r="W178" i="29"/>
  <c r="V178" i="29"/>
  <c r="U178" i="29"/>
  <c r="T178" i="29"/>
  <c r="S178" i="29"/>
  <c r="R178" i="29"/>
  <c r="Q178" i="29"/>
  <c r="P178" i="29"/>
  <c r="O178" i="29"/>
  <c r="N178" i="29"/>
  <c r="M178" i="29"/>
  <c r="L178" i="29"/>
  <c r="K178" i="29"/>
  <c r="J178" i="29"/>
  <c r="I178" i="29"/>
  <c r="AP11" i="26"/>
  <c r="AQ12" i="26"/>
  <c r="I292" i="38"/>
  <c r="AQ11" i="26"/>
  <c r="AR12" i="26"/>
  <c r="G271" i="38"/>
  <c r="G270" i="38"/>
  <c r="G269" i="38"/>
  <c r="G268" i="38"/>
  <c r="G267" i="38"/>
  <c r="G266" i="38"/>
  <c r="G265" i="38"/>
  <c r="G264" i="38"/>
  <c r="G263" i="38"/>
  <c r="G262" i="38"/>
  <c r="G247" i="38"/>
  <c r="G246" i="38"/>
  <c r="G245" i="38"/>
  <c r="G244" i="38"/>
  <c r="G243" i="38"/>
  <c r="G242" i="38"/>
  <c r="G241" i="38"/>
  <c r="G240" i="38"/>
  <c r="G239" i="38"/>
  <c r="G238" i="38"/>
  <c r="G237" i="38"/>
  <c r="G236" i="38"/>
  <c r="G224" i="38"/>
  <c r="G223" i="38"/>
  <c r="G222" i="38"/>
  <c r="G221" i="38"/>
  <c r="G220" i="38"/>
  <c r="G214" i="38"/>
  <c r="G212" i="38"/>
  <c r="G210" i="38"/>
  <c r="AC210" i="38"/>
  <c r="G206" i="38"/>
  <c r="G202" i="38"/>
  <c r="G176" i="38"/>
  <c r="G167" i="38"/>
  <c r="G164" i="38"/>
  <c r="G129" i="38"/>
  <c r="G127" i="38"/>
  <c r="G126" i="38"/>
  <c r="G125" i="38"/>
  <c r="G124" i="38"/>
  <c r="G123" i="38"/>
  <c r="G47" i="38"/>
  <c r="J140" i="38"/>
  <c r="AS12" i="26"/>
  <c r="AR11" i="26"/>
  <c r="AA210" i="38"/>
  <c r="K210" i="38"/>
  <c r="AN210" i="38"/>
  <c r="AE209" i="38"/>
  <c r="AF209" i="38"/>
  <c r="K223" i="38"/>
  <c r="J125" i="38"/>
  <c r="AN202" i="38"/>
  <c r="X202" i="38"/>
  <c r="P202" i="38"/>
  <c r="AL202" i="38"/>
  <c r="V202" i="38"/>
  <c r="N202" i="38"/>
  <c r="AG202" i="38"/>
  <c r="U202" i="38"/>
  <c r="Q202" i="38"/>
  <c r="M202" i="38"/>
  <c r="O202" i="38"/>
  <c r="AM202" i="38"/>
  <c r="W202" i="38"/>
  <c r="S202" i="38"/>
  <c r="AA202" i="38"/>
  <c r="K202" i="38"/>
  <c r="J206" i="38"/>
  <c r="P206" i="38"/>
  <c r="AD206" i="38"/>
  <c r="AM206" i="38"/>
  <c r="AA206" i="38"/>
  <c r="AT12" i="26"/>
  <c r="AS11" i="26"/>
  <c r="AU12" i="26"/>
  <c r="AT11" i="26"/>
  <c r="G113" i="38"/>
  <c r="AU11" i="26"/>
  <c r="AV12" i="26"/>
  <c r="L123" i="29"/>
  <c r="AW12" i="26"/>
  <c r="AV11" i="26"/>
  <c r="L195" i="29"/>
  <c r="L194" i="29"/>
  <c r="L189" i="29"/>
  <c r="AX12" i="26"/>
  <c r="AW11" i="26"/>
  <c r="AX11" i="26"/>
  <c r="AY12" i="26"/>
  <c r="AY11" i="26"/>
  <c r="AZ12" i="26"/>
  <c r="G116" i="38"/>
  <c r="G75" i="38"/>
  <c r="G20" i="38"/>
  <c r="G67" i="38"/>
  <c r="AD271" i="29"/>
  <c r="AE271" i="29"/>
  <c r="AF271" i="29"/>
  <c r="AG271" i="29"/>
  <c r="AG271" i="38"/>
  <c r="AH271" i="29"/>
  <c r="AI271" i="29"/>
  <c r="AJ271" i="29"/>
  <c r="AK271" i="29"/>
  <c r="AK271" i="38"/>
  <c r="AL271" i="29"/>
  <c r="AM271" i="29"/>
  <c r="AN271" i="29"/>
  <c r="AO271" i="29"/>
  <c r="AP271" i="29"/>
  <c r="AQ271" i="29"/>
  <c r="AR271" i="29"/>
  <c r="AS271" i="29"/>
  <c r="AS271" i="38"/>
  <c r="AT271" i="29"/>
  <c r="AU271" i="29"/>
  <c r="AV271" i="29"/>
  <c r="AW271" i="29"/>
  <c r="AW271" i="38"/>
  <c r="AX271" i="29"/>
  <c r="AY271" i="29"/>
  <c r="AZ271" i="29"/>
  <c r="BA271" i="29"/>
  <c r="BA271" i="38"/>
  <c r="BB271" i="29"/>
  <c r="BC271" i="29"/>
  <c r="BD271" i="29"/>
  <c r="BE271" i="29"/>
  <c r="BF271" i="29"/>
  <c r="BG271" i="29"/>
  <c r="BH271" i="29"/>
  <c r="BI271" i="29"/>
  <c r="BI271" i="38"/>
  <c r="BJ271" i="29"/>
  <c r="BK271" i="29"/>
  <c r="BL271" i="29"/>
  <c r="BM271" i="29"/>
  <c r="BM271" i="38"/>
  <c r="BN271" i="29"/>
  <c r="BO271" i="29"/>
  <c r="BP271" i="29"/>
  <c r="BQ271" i="29"/>
  <c r="BQ271" i="38"/>
  <c r="BR271" i="29"/>
  <c r="BS271" i="29"/>
  <c r="BT271" i="29"/>
  <c r="BU271" i="29"/>
  <c r="BV271" i="29"/>
  <c r="BW271" i="29"/>
  <c r="BX271" i="29"/>
  <c r="BY271" i="29"/>
  <c r="BY271" i="38"/>
  <c r="BZ271" i="29"/>
  <c r="CA271" i="29"/>
  <c r="CB271" i="29"/>
  <c r="CC271" i="29"/>
  <c r="CC271" i="38"/>
  <c r="CD271" i="29"/>
  <c r="CE271" i="29"/>
  <c r="CF271" i="29"/>
  <c r="CG271" i="29"/>
  <c r="CG271" i="38"/>
  <c r="CH271" i="29"/>
  <c r="CI271" i="29"/>
  <c r="CJ271" i="29"/>
  <c r="CK271" i="29"/>
  <c r="CL271" i="29"/>
  <c r="CM271" i="29"/>
  <c r="CN271" i="29"/>
  <c r="CO271" i="29"/>
  <c r="CO271" i="38"/>
  <c r="CP271" i="29"/>
  <c r="CQ271" i="29"/>
  <c r="CR271" i="29"/>
  <c r="CS271" i="29"/>
  <c r="CS271" i="38"/>
  <c r="CT271" i="29"/>
  <c r="CU271" i="29"/>
  <c r="CV271" i="29"/>
  <c r="CW271" i="29"/>
  <c r="CW271" i="38"/>
  <c r="CX271" i="29"/>
  <c r="CY271" i="29"/>
  <c r="CZ271" i="29"/>
  <c r="DA271" i="29"/>
  <c r="DB271" i="29"/>
  <c r="DC271" i="29"/>
  <c r="DD271" i="29"/>
  <c r="DE271" i="29"/>
  <c r="DE271" i="38"/>
  <c r="DF271" i="29"/>
  <c r="DG271" i="29"/>
  <c r="DH271" i="29"/>
  <c r="DI271" i="29"/>
  <c r="DI271" i="38"/>
  <c r="DJ271" i="29"/>
  <c r="DK271" i="29"/>
  <c r="DL271" i="29"/>
  <c r="M271" i="29"/>
  <c r="M271" i="38"/>
  <c r="N271" i="29"/>
  <c r="O271" i="29"/>
  <c r="P271" i="29"/>
  <c r="Q271" i="29"/>
  <c r="Q271" i="38"/>
  <c r="R271" i="29"/>
  <c r="S271" i="29"/>
  <c r="T271" i="29"/>
  <c r="U271" i="29"/>
  <c r="U271" i="38"/>
  <c r="V271" i="29"/>
  <c r="W271" i="29"/>
  <c r="X271" i="29"/>
  <c r="Y271" i="29"/>
  <c r="Z271" i="29"/>
  <c r="AA271" i="29"/>
  <c r="AB271" i="29"/>
  <c r="AC271" i="29"/>
  <c r="AC271" i="38"/>
  <c r="L271" i="29"/>
  <c r="K271" i="29"/>
  <c r="BA12" i="26"/>
  <c r="AZ11" i="26"/>
  <c r="G231" i="38"/>
  <c r="G232" i="38"/>
  <c r="G218" i="38"/>
  <c r="DJ271" i="38"/>
  <c r="G194" i="38"/>
  <c r="J194" i="38"/>
  <c r="G227" i="38"/>
  <c r="G195" i="38"/>
  <c r="G173" i="38"/>
  <c r="K271" i="38"/>
  <c r="BB12" i="26"/>
  <c r="BA11" i="26"/>
  <c r="BC12" i="26"/>
  <c r="BB11" i="26"/>
  <c r="BC11" i="26"/>
  <c r="BD12" i="26"/>
  <c r="K187" i="29"/>
  <c r="BE12" i="26"/>
  <c r="BD11" i="26"/>
  <c r="BF12" i="26"/>
  <c r="BE11" i="26"/>
  <c r="BF11" i="26"/>
  <c r="BG12" i="26"/>
  <c r="BG11" i="26"/>
  <c r="BH12" i="26"/>
  <c r="BI12" i="26"/>
  <c r="BH11" i="26"/>
  <c r="BJ12" i="26"/>
  <c r="BI11" i="26"/>
  <c r="BK12" i="26"/>
  <c r="BJ11" i="26"/>
  <c r="BK11" i="26"/>
  <c r="BL12" i="26"/>
  <c r="BM12" i="26"/>
  <c r="BL11" i="26"/>
  <c r="BN12" i="26"/>
  <c r="BM11" i="26"/>
  <c r="BN11" i="26"/>
  <c r="BO12" i="26"/>
  <c r="BO11" i="26"/>
  <c r="BP12" i="26"/>
  <c r="BQ12" i="26"/>
  <c r="BP11" i="26"/>
  <c r="BR12" i="26"/>
  <c r="BQ11" i="26"/>
  <c r="BS12" i="26"/>
  <c r="BR11" i="26"/>
  <c r="BS11" i="26"/>
  <c r="BT12" i="26"/>
  <c r="BU12" i="26"/>
  <c r="BT11" i="26"/>
  <c r="BV12" i="26"/>
  <c r="BU11" i="26"/>
  <c r="BV11" i="26"/>
  <c r="BW12" i="26"/>
  <c r="BW11" i="26"/>
  <c r="BX12" i="26"/>
  <c r="BY12" i="26"/>
  <c r="BX11" i="26"/>
  <c r="BZ12" i="26"/>
  <c r="BY11" i="26"/>
  <c r="CA12" i="26"/>
  <c r="BZ11" i="26"/>
  <c r="CA11" i="26"/>
  <c r="CB12" i="26"/>
  <c r="CC12" i="26"/>
  <c r="CB11" i="26"/>
  <c r="CC11" i="26"/>
  <c r="CD12" i="26"/>
  <c r="CD11" i="26"/>
  <c r="CE12" i="26"/>
  <c r="CE11" i="26"/>
  <c r="CF12" i="26"/>
  <c r="CG12" i="26"/>
  <c r="CF11" i="26"/>
  <c r="CH12" i="26"/>
  <c r="CG11" i="26"/>
  <c r="CH11" i="26"/>
  <c r="CI12" i="26"/>
  <c r="CI11" i="26"/>
  <c r="CJ12" i="26"/>
  <c r="CK12" i="26"/>
  <c r="CJ11" i="26"/>
  <c r="CK11" i="26"/>
  <c r="CL12" i="26"/>
  <c r="CL11" i="26"/>
  <c r="CM12" i="26"/>
  <c r="CM11" i="26"/>
  <c r="CN12" i="26"/>
  <c r="CO12" i="26"/>
  <c r="CN11" i="26"/>
  <c r="CP12" i="26"/>
  <c r="CO11" i="26"/>
  <c r="CQ12" i="26"/>
  <c r="CP11" i="26"/>
  <c r="CQ11" i="26"/>
  <c r="CR12" i="26"/>
  <c r="CS12" i="26"/>
  <c r="CR11" i="26"/>
  <c r="CS11" i="26"/>
  <c r="CT12" i="26"/>
  <c r="CT11" i="26"/>
  <c r="CU12" i="26"/>
  <c r="CU11" i="26"/>
  <c r="CV12" i="26"/>
  <c r="CW12" i="26"/>
  <c r="CW11" i="26"/>
  <c r="CV11" i="26"/>
  <c r="K137"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AK23" i="29"/>
  <c r="AL23" i="29"/>
  <c r="AM23" i="29"/>
  <c r="AN23"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BL23" i="29"/>
  <c r="BM23" i="29"/>
  <c r="BN23" i="29"/>
  <c r="BO23" i="29"/>
  <c r="BP23" i="29"/>
  <c r="BQ23" i="29"/>
  <c r="BR23" i="29"/>
  <c r="BS23" i="29"/>
  <c r="BT23" i="29"/>
  <c r="BU23" i="29"/>
  <c r="BV23" i="29"/>
  <c r="BW23" i="29"/>
  <c r="BX23" i="29"/>
  <c r="BY23" i="29"/>
  <c r="BZ23" i="29"/>
  <c r="CA23" i="29"/>
  <c r="CB23" i="29"/>
  <c r="CC23" i="29"/>
  <c r="CD23" i="29"/>
  <c r="CE23" i="29"/>
  <c r="CF23" i="29"/>
  <c r="CG23" i="29"/>
  <c r="CH23" i="29"/>
  <c r="CI23" i="29"/>
  <c r="CJ23" i="29"/>
  <c r="CK23" i="29"/>
  <c r="CL23" i="29"/>
  <c r="CM23" i="29"/>
  <c r="CN23" i="29"/>
  <c r="CO23" i="29"/>
  <c r="CP23" i="29"/>
  <c r="CQ23" i="29"/>
  <c r="CR23" i="29"/>
  <c r="CS23" i="29"/>
  <c r="CT23" i="29"/>
  <c r="CU23" i="29"/>
  <c r="CV23" i="29"/>
  <c r="CW23" i="29"/>
  <c r="CX23" i="29"/>
  <c r="CY23" i="29"/>
  <c r="CZ23" i="29"/>
  <c r="DA23" i="29"/>
  <c r="DB23" i="29"/>
  <c r="DC23" i="29"/>
  <c r="DD23" i="29"/>
  <c r="DE23" i="29"/>
  <c r="DF23" i="29"/>
  <c r="DG23" i="29"/>
  <c r="DH23" i="29"/>
  <c r="DI23" i="29"/>
  <c r="DJ23" i="29"/>
  <c r="DK23" i="29"/>
  <c r="DL23" i="29"/>
  <c r="J23" i="29"/>
  <c r="K24" i="29"/>
  <c r="M24" i="29"/>
  <c r="N24" i="29"/>
  <c r="O24" i="29"/>
  <c r="P24" i="29"/>
  <c r="Q24" i="29"/>
  <c r="R24" i="29"/>
  <c r="S24" i="29"/>
  <c r="T24" i="29"/>
  <c r="U24" i="29"/>
  <c r="V24" i="29"/>
  <c r="W24" i="29"/>
  <c r="X24" i="29"/>
  <c r="Y24" i="29"/>
  <c r="Z24" i="29"/>
  <c r="AA24" i="29"/>
  <c r="AB24" i="29"/>
  <c r="AC24" i="29"/>
  <c r="AD24" i="29"/>
  <c r="AE24" i="29"/>
  <c r="AF24" i="29"/>
  <c r="AG24" i="29"/>
  <c r="AH24" i="29"/>
  <c r="AI24" i="29"/>
  <c r="AJ24" i="29"/>
  <c r="AK24" i="29"/>
  <c r="AL24" i="29"/>
  <c r="AM24" i="29"/>
  <c r="AN24"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BL24" i="29"/>
  <c r="BM24" i="29"/>
  <c r="BN24" i="29"/>
  <c r="BO24" i="29"/>
  <c r="BP24" i="29"/>
  <c r="BQ24" i="29"/>
  <c r="BR24" i="29"/>
  <c r="BS24" i="29"/>
  <c r="BT24" i="29"/>
  <c r="BU24" i="29"/>
  <c r="BV24" i="29"/>
  <c r="BW24" i="29"/>
  <c r="BX24" i="29"/>
  <c r="BY24" i="29"/>
  <c r="BZ24" i="29"/>
  <c r="CA24" i="29"/>
  <c r="CB24" i="29"/>
  <c r="CC24" i="29"/>
  <c r="CD24" i="29"/>
  <c r="CE24" i="29"/>
  <c r="CF24" i="29"/>
  <c r="CG24" i="29"/>
  <c r="CH24" i="29"/>
  <c r="CI24" i="29"/>
  <c r="CJ24" i="29"/>
  <c r="CK24" i="29"/>
  <c r="CL24" i="29"/>
  <c r="CM24" i="29"/>
  <c r="CN24" i="29"/>
  <c r="CO24" i="29"/>
  <c r="CP24" i="29"/>
  <c r="CQ24" i="29"/>
  <c r="CR24" i="29"/>
  <c r="CS24" i="29"/>
  <c r="CT24" i="29"/>
  <c r="CU24" i="29"/>
  <c r="CV24" i="29"/>
  <c r="CW24" i="29"/>
  <c r="CX24" i="29"/>
  <c r="CY24" i="29"/>
  <c r="CZ24" i="29"/>
  <c r="DA24" i="29"/>
  <c r="DB24" i="29"/>
  <c r="DC24" i="29"/>
  <c r="DD24" i="29"/>
  <c r="DE24" i="29"/>
  <c r="DF24" i="29"/>
  <c r="DG24" i="29"/>
  <c r="DH24" i="29"/>
  <c r="DI24" i="29"/>
  <c r="DJ24" i="29"/>
  <c r="DK24" i="29"/>
  <c r="DL24" i="29"/>
  <c r="J24" i="29"/>
  <c r="M26" i="29"/>
  <c r="N26" i="29"/>
  <c r="O26" i="29"/>
  <c r="P26" i="29"/>
  <c r="Q26" i="29"/>
  <c r="R26" i="29"/>
  <c r="S26" i="29"/>
  <c r="T26" i="29"/>
  <c r="U26" i="29"/>
  <c r="V26" i="29"/>
  <c r="W26" i="29"/>
  <c r="X26" i="29"/>
  <c r="Y26" i="29"/>
  <c r="Z26" i="29"/>
  <c r="AA26" i="29"/>
  <c r="AB26" i="29"/>
  <c r="AC26" i="29"/>
  <c r="AD26" i="29"/>
  <c r="AE26" i="29"/>
  <c r="AF26" i="29"/>
  <c r="AG26" i="29"/>
  <c r="AH26" i="29"/>
  <c r="AI26" i="29"/>
  <c r="AJ26" i="29"/>
  <c r="AK26" i="29"/>
  <c r="AL26" i="29"/>
  <c r="AM26" i="29"/>
  <c r="AN26"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BL26" i="29"/>
  <c r="BM26" i="29"/>
  <c r="BN26" i="29"/>
  <c r="BO26" i="29"/>
  <c r="BP26" i="29"/>
  <c r="BQ26" i="29"/>
  <c r="BR26" i="29"/>
  <c r="BS26" i="29"/>
  <c r="BT26" i="29"/>
  <c r="BU26" i="29"/>
  <c r="BV26" i="29"/>
  <c r="BW26" i="29"/>
  <c r="BX26" i="29"/>
  <c r="BY26" i="29"/>
  <c r="BZ26" i="29"/>
  <c r="CA26" i="29"/>
  <c r="CB26" i="29"/>
  <c r="CC26" i="29"/>
  <c r="CD26" i="29"/>
  <c r="CE26" i="29"/>
  <c r="CF26" i="29"/>
  <c r="CG26" i="29"/>
  <c r="CH26" i="29"/>
  <c r="CI26" i="29"/>
  <c r="CJ26" i="29"/>
  <c r="CK26" i="29"/>
  <c r="CL26" i="29"/>
  <c r="CM26" i="29"/>
  <c r="CN26" i="29"/>
  <c r="CO26" i="29"/>
  <c r="CP26" i="29"/>
  <c r="CQ26" i="29"/>
  <c r="CR26" i="29"/>
  <c r="CS26" i="29"/>
  <c r="CT26" i="29"/>
  <c r="CU26" i="29"/>
  <c r="CV26" i="29"/>
  <c r="CW26" i="29"/>
  <c r="CX26" i="29"/>
  <c r="CY26" i="29"/>
  <c r="CZ26" i="29"/>
  <c r="DA26" i="29"/>
  <c r="DB26" i="29"/>
  <c r="DC26" i="29"/>
  <c r="DD26" i="29"/>
  <c r="DE26" i="29"/>
  <c r="DF26" i="29"/>
  <c r="DG26" i="29"/>
  <c r="DH26" i="29"/>
  <c r="DI26" i="29"/>
  <c r="DJ26" i="29"/>
  <c r="DK26" i="29"/>
  <c r="DL26" i="29"/>
  <c r="K26" i="29"/>
  <c r="L2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BQ46" i="29"/>
  <c r="BR46" i="29"/>
  <c r="BS46" i="29"/>
  <c r="BT46" i="29"/>
  <c r="BU46" i="29"/>
  <c r="BV46" i="29"/>
  <c r="BW46" i="29"/>
  <c r="BX46" i="29"/>
  <c r="BY46" i="29"/>
  <c r="BZ46" i="29"/>
  <c r="CA46" i="29"/>
  <c r="CB46" i="29"/>
  <c r="CC46" i="29"/>
  <c r="CD46" i="29"/>
  <c r="CE46" i="29"/>
  <c r="CF46" i="29"/>
  <c r="CG46" i="29"/>
  <c r="CH46" i="29"/>
  <c r="CI46" i="29"/>
  <c r="CJ46" i="29"/>
  <c r="CK46" i="29"/>
  <c r="CL46" i="29"/>
  <c r="CM46" i="29"/>
  <c r="CN46" i="29"/>
  <c r="CO46" i="29"/>
  <c r="CP46" i="29"/>
  <c r="CQ46" i="29"/>
  <c r="CR46" i="29"/>
  <c r="CS46" i="29"/>
  <c r="CT46" i="29"/>
  <c r="CU46" i="29"/>
  <c r="CV46" i="29"/>
  <c r="CW46" i="29"/>
  <c r="CX46" i="29"/>
  <c r="CY46" i="29"/>
  <c r="CZ46" i="29"/>
  <c r="DA46" i="29"/>
  <c r="DB46" i="29"/>
  <c r="DC46" i="29"/>
  <c r="DD46" i="29"/>
  <c r="DE46" i="29"/>
  <c r="DF46" i="29"/>
  <c r="DG46" i="29"/>
  <c r="DH46" i="29"/>
  <c r="DI46" i="29"/>
  <c r="DJ46" i="29"/>
  <c r="DK46" i="29"/>
  <c r="DL46" i="29"/>
  <c r="K46" i="29"/>
  <c r="J46" i="29"/>
  <c r="M277" i="29"/>
  <c r="M277" i="38"/>
  <c r="N277" i="29"/>
  <c r="N277" i="38"/>
  <c r="O277" i="29"/>
  <c r="O277" i="38"/>
  <c r="P277" i="29"/>
  <c r="P277" i="38"/>
  <c r="Q277" i="29"/>
  <c r="Q277" i="38"/>
  <c r="R277" i="29"/>
  <c r="R277" i="38"/>
  <c r="S277" i="29"/>
  <c r="S277" i="38"/>
  <c r="T277" i="29"/>
  <c r="T277" i="38"/>
  <c r="U277" i="29"/>
  <c r="U277" i="38"/>
  <c r="V277" i="29"/>
  <c r="V277" i="38"/>
  <c r="W277" i="29"/>
  <c r="W277" i="38"/>
  <c r="X277" i="29"/>
  <c r="X277" i="38"/>
  <c r="Y277" i="29"/>
  <c r="Y277" i="38"/>
  <c r="Z277" i="29"/>
  <c r="Z277" i="38"/>
  <c r="AA277" i="29"/>
  <c r="AA277" i="38"/>
  <c r="AB277" i="29"/>
  <c r="AB277" i="38"/>
  <c r="AC277" i="29"/>
  <c r="AC277" i="38"/>
  <c r="AD277" i="29"/>
  <c r="AD277" i="38"/>
  <c r="AE277" i="29"/>
  <c r="AE277" i="38"/>
  <c r="AF277" i="29"/>
  <c r="AF277" i="38"/>
  <c r="AG277" i="29"/>
  <c r="AG277" i="38"/>
  <c r="AH277" i="29"/>
  <c r="AH277" i="38"/>
  <c r="AI277" i="29"/>
  <c r="AI277" i="38"/>
  <c r="AJ277" i="29"/>
  <c r="AJ277" i="38"/>
  <c r="AK277" i="29"/>
  <c r="AK277" i="38"/>
  <c r="AL277" i="29"/>
  <c r="AL277" i="38"/>
  <c r="AM277" i="29"/>
  <c r="AM277" i="38"/>
  <c r="AN277" i="29"/>
  <c r="AN277" i="38"/>
  <c r="AO277" i="29"/>
  <c r="AO277" i="38"/>
  <c r="AP277" i="29"/>
  <c r="AP277" i="38"/>
  <c r="AQ277" i="29"/>
  <c r="AQ277" i="38"/>
  <c r="AR277" i="29"/>
  <c r="AR277" i="38"/>
  <c r="AS277" i="29"/>
  <c r="AS277" i="38"/>
  <c r="AT277" i="29"/>
  <c r="AT277" i="38"/>
  <c r="AU277" i="29"/>
  <c r="AU277" i="38"/>
  <c r="AV277" i="29"/>
  <c r="AV277" i="38"/>
  <c r="AW277" i="29"/>
  <c r="AW277" i="38"/>
  <c r="AX277" i="29"/>
  <c r="AX277" i="38"/>
  <c r="AY277" i="29"/>
  <c r="AY277" i="38"/>
  <c r="AZ277" i="29"/>
  <c r="AZ277" i="38"/>
  <c r="BA277" i="29"/>
  <c r="BA277" i="38"/>
  <c r="BB277" i="29"/>
  <c r="BB277" i="38"/>
  <c r="BC277" i="29"/>
  <c r="BC277" i="38"/>
  <c r="BD277" i="29"/>
  <c r="BD277" i="38"/>
  <c r="BE277" i="29"/>
  <c r="BE277" i="38"/>
  <c r="BF277" i="29"/>
  <c r="BF277" i="38"/>
  <c r="BG277" i="29"/>
  <c r="BG277" i="38"/>
  <c r="BH277" i="29"/>
  <c r="BH277" i="38"/>
  <c r="BI277" i="29"/>
  <c r="BI277" i="38"/>
  <c r="BJ277" i="29"/>
  <c r="BJ277" i="38"/>
  <c r="BK277" i="29"/>
  <c r="BK277" i="38"/>
  <c r="BL277" i="29"/>
  <c r="BL277" i="38"/>
  <c r="BM277" i="29"/>
  <c r="BM277" i="38"/>
  <c r="BN277" i="29"/>
  <c r="BN277" i="38"/>
  <c r="BO277" i="29"/>
  <c r="BO277" i="38"/>
  <c r="BP277" i="29"/>
  <c r="BP277" i="38"/>
  <c r="BQ277" i="29"/>
  <c r="BQ277" i="38"/>
  <c r="BR277" i="29"/>
  <c r="BR277" i="38"/>
  <c r="BS277" i="29"/>
  <c r="BS277" i="38"/>
  <c r="BT277" i="29"/>
  <c r="BT277" i="38"/>
  <c r="BU277" i="29"/>
  <c r="BU277" i="38"/>
  <c r="BV277" i="29"/>
  <c r="BV277" i="38"/>
  <c r="BW277" i="29"/>
  <c r="BW277" i="38"/>
  <c r="BX277" i="29"/>
  <c r="BX277" i="38"/>
  <c r="BY277" i="29"/>
  <c r="BY277" i="38"/>
  <c r="BZ277" i="29"/>
  <c r="BZ277" i="38"/>
  <c r="CA277" i="29"/>
  <c r="CA277" i="38"/>
  <c r="CB277" i="29"/>
  <c r="CB277" i="38"/>
  <c r="CC277" i="29"/>
  <c r="CC277" i="38"/>
  <c r="CD277" i="29"/>
  <c r="CD277" i="38"/>
  <c r="CE277" i="29"/>
  <c r="CE277" i="38"/>
  <c r="CF277" i="29"/>
  <c r="CF277" i="38"/>
  <c r="CG277" i="29"/>
  <c r="CG277" i="38"/>
  <c r="CH277" i="29"/>
  <c r="CH277" i="38"/>
  <c r="CI277" i="29"/>
  <c r="CI277" i="38"/>
  <c r="CJ277" i="29"/>
  <c r="CJ277" i="38"/>
  <c r="CK277" i="29"/>
  <c r="CK277" i="38"/>
  <c r="CL277" i="29"/>
  <c r="CL277" i="38"/>
  <c r="CM277" i="29"/>
  <c r="CM277" i="38"/>
  <c r="CN277" i="29"/>
  <c r="CN277" i="38"/>
  <c r="CO277" i="29"/>
  <c r="CO277" i="38"/>
  <c r="CP277" i="29"/>
  <c r="CP277" i="38"/>
  <c r="CQ277" i="29"/>
  <c r="CQ277" i="38"/>
  <c r="CR277" i="29"/>
  <c r="CR277" i="38"/>
  <c r="CS277" i="29"/>
  <c r="CS277" i="38"/>
  <c r="CT277" i="29"/>
  <c r="CT277" i="38"/>
  <c r="CU277" i="29"/>
  <c r="CU277" i="38"/>
  <c r="CV277" i="29"/>
  <c r="CV277" i="38"/>
  <c r="CW277" i="29"/>
  <c r="CW277" i="38"/>
  <c r="CX277" i="29"/>
  <c r="CX277" i="38"/>
  <c r="CY277" i="29"/>
  <c r="CY277" i="38"/>
  <c r="CZ277" i="29"/>
  <c r="CZ277" i="38"/>
  <c r="DA277" i="29"/>
  <c r="DA277" i="38"/>
  <c r="DB277" i="29"/>
  <c r="DB277" i="38"/>
  <c r="DC277" i="29"/>
  <c r="DC277" i="38"/>
  <c r="DD277" i="29"/>
  <c r="DD277" i="38"/>
  <c r="DE277" i="29"/>
  <c r="DE277" i="38"/>
  <c r="DF277" i="29"/>
  <c r="DF277" i="38"/>
  <c r="DG277" i="29"/>
  <c r="DG277" i="38"/>
  <c r="DH277" i="29"/>
  <c r="DH277" i="38"/>
  <c r="DI277" i="29"/>
  <c r="DI277" i="38"/>
  <c r="DJ277" i="29"/>
  <c r="DJ277" i="38"/>
  <c r="DK277" i="29"/>
  <c r="DK277" i="38"/>
  <c r="DL277" i="29"/>
  <c r="DL277" i="38"/>
  <c r="M278" i="29"/>
  <c r="M278" i="38"/>
  <c r="N278" i="29"/>
  <c r="N278" i="38"/>
  <c r="O278" i="29"/>
  <c r="O278" i="38"/>
  <c r="P278" i="29"/>
  <c r="P278" i="38"/>
  <c r="Q278" i="29"/>
  <c r="Q278" i="38"/>
  <c r="R278" i="29"/>
  <c r="R278" i="38"/>
  <c r="S278" i="29"/>
  <c r="S278" i="38"/>
  <c r="T278" i="29"/>
  <c r="T278" i="38"/>
  <c r="U278" i="29"/>
  <c r="U278" i="38"/>
  <c r="V278" i="29"/>
  <c r="V278" i="38"/>
  <c r="W278" i="29"/>
  <c r="W278" i="38"/>
  <c r="X278" i="29"/>
  <c r="X278" i="38"/>
  <c r="Y278" i="29"/>
  <c r="Y278" i="38"/>
  <c r="Z278" i="29"/>
  <c r="Z278" i="38"/>
  <c r="AA278" i="29"/>
  <c r="AA278" i="38"/>
  <c r="AB278" i="29"/>
  <c r="AB278" i="38"/>
  <c r="AC278" i="29"/>
  <c r="AC278" i="38"/>
  <c r="AD278" i="29"/>
  <c r="AD278" i="38"/>
  <c r="AE278" i="29"/>
  <c r="AE278" i="38"/>
  <c r="AF278" i="29"/>
  <c r="AF278" i="38"/>
  <c r="AG278" i="29"/>
  <c r="AG278" i="38"/>
  <c r="AH278" i="29"/>
  <c r="AH278" i="38"/>
  <c r="AI278" i="29"/>
  <c r="AI278" i="38"/>
  <c r="AJ278" i="29"/>
  <c r="AJ278" i="38"/>
  <c r="AK278" i="29"/>
  <c r="AK278" i="38"/>
  <c r="AL278" i="29"/>
  <c r="AL278" i="38"/>
  <c r="AM278" i="29"/>
  <c r="AM278" i="38"/>
  <c r="AN278" i="29"/>
  <c r="AN278" i="38"/>
  <c r="AO278" i="29"/>
  <c r="AO278" i="38"/>
  <c r="AP278" i="29"/>
  <c r="AP278" i="38"/>
  <c r="AQ278" i="29"/>
  <c r="AQ278" i="38"/>
  <c r="AR278" i="29"/>
  <c r="AR278" i="38"/>
  <c r="AS278" i="29"/>
  <c r="AS278" i="38"/>
  <c r="AT278" i="29"/>
  <c r="AT278" i="38"/>
  <c r="AU278" i="29"/>
  <c r="AU278" i="38"/>
  <c r="AV278" i="29"/>
  <c r="AV278" i="38"/>
  <c r="AW278" i="29"/>
  <c r="AW278" i="38"/>
  <c r="AX278" i="29"/>
  <c r="AX278" i="38"/>
  <c r="AY278" i="29"/>
  <c r="AY278" i="38"/>
  <c r="AZ278" i="29"/>
  <c r="AZ278" i="38"/>
  <c r="BA278" i="29"/>
  <c r="BA278" i="38"/>
  <c r="BB278" i="29"/>
  <c r="BB278" i="38"/>
  <c r="BC278" i="29"/>
  <c r="BC278" i="38"/>
  <c r="BD278" i="29"/>
  <c r="BD278" i="38"/>
  <c r="BE278" i="29"/>
  <c r="BE278" i="38"/>
  <c r="BF278" i="29"/>
  <c r="BF278" i="38"/>
  <c r="BG278" i="29"/>
  <c r="BG278" i="38"/>
  <c r="BH278" i="29"/>
  <c r="BH278" i="38"/>
  <c r="BI278" i="29"/>
  <c r="BI278" i="38"/>
  <c r="BJ278" i="29"/>
  <c r="BJ278" i="38"/>
  <c r="BK278" i="29"/>
  <c r="BK278" i="38"/>
  <c r="BL278" i="29"/>
  <c r="BL278" i="38"/>
  <c r="BM278" i="29"/>
  <c r="BM278" i="38"/>
  <c r="BN278" i="29"/>
  <c r="BN278" i="38"/>
  <c r="BO278" i="29"/>
  <c r="BO278" i="38"/>
  <c r="BP278" i="29"/>
  <c r="BP278" i="38"/>
  <c r="BQ278" i="29"/>
  <c r="BQ278" i="38"/>
  <c r="BR278" i="29"/>
  <c r="BR278" i="38"/>
  <c r="BS278" i="29"/>
  <c r="BS278" i="38"/>
  <c r="BT278" i="29"/>
  <c r="BT278" i="38"/>
  <c r="BU278" i="29"/>
  <c r="BU278" i="38"/>
  <c r="BV278" i="29"/>
  <c r="BV278" i="38"/>
  <c r="BW278" i="29"/>
  <c r="BW278" i="38"/>
  <c r="BX278" i="29"/>
  <c r="BX278" i="38"/>
  <c r="BY278" i="29"/>
  <c r="BY278" i="38"/>
  <c r="BZ278" i="29"/>
  <c r="BZ278" i="38"/>
  <c r="CA278" i="29"/>
  <c r="CA278" i="38"/>
  <c r="CB278" i="29"/>
  <c r="CB278" i="38"/>
  <c r="CC278" i="29"/>
  <c r="CC278" i="38"/>
  <c r="CD278" i="29"/>
  <c r="CD278" i="38"/>
  <c r="CE278" i="29"/>
  <c r="CE278" i="38"/>
  <c r="CF278" i="29"/>
  <c r="CF278" i="38"/>
  <c r="CG278" i="29"/>
  <c r="CG278" i="38"/>
  <c r="CH278" i="29"/>
  <c r="CH278" i="38"/>
  <c r="CI278" i="29"/>
  <c r="CI278" i="38"/>
  <c r="CJ278" i="29"/>
  <c r="CJ278" i="38"/>
  <c r="CK278" i="29"/>
  <c r="CK278" i="38"/>
  <c r="CL278" i="29"/>
  <c r="CL278" i="38"/>
  <c r="CM278" i="29"/>
  <c r="CM278" i="38"/>
  <c r="CN278" i="29"/>
  <c r="CN278" i="38"/>
  <c r="CO278" i="29"/>
  <c r="CO278" i="38"/>
  <c r="CP278" i="29"/>
  <c r="CP278" i="38"/>
  <c r="CQ278" i="29"/>
  <c r="CQ278" i="38"/>
  <c r="CR278" i="29"/>
  <c r="CR278" i="38"/>
  <c r="CS278" i="29"/>
  <c r="CS278" i="38"/>
  <c r="CT278" i="29"/>
  <c r="CT278" i="38"/>
  <c r="CU278" i="29"/>
  <c r="CU278" i="38"/>
  <c r="CV278" i="29"/>
  <c r="CV278" i="38"/>
  <c r="CW278" i="29"/>
  <c r="CW278" i="38"/>
  <c r="CX278" i="29"/>
  <c r="CX278" i="38"/>
  <c r="CY278" i="29"/>
  <c r="CY278" i="38"/>
  <c r="CZ278" i="29"/>
  <c r="CZ278" i="38"/>
  <c r="DA278" i="29"/>
  <c r="DA278" i="38"/>
  <c r="DB278" i="29"/>
  <c r="DB278" i="38"/>
  <c r="DC278" i="29"/>
  <c r="DC278" i="38"/>
  <c r="DD278" i="29"/>
  <c r="DD278" i="38"/>
  <c r="DE278" i="29"/>
  <c r="DE278" i="38"/>
  <c r="DF278" i="29"/>
  <c r="DF278" i="38"/>
  <c r="DG278" i="29"/>
  <c r="DG278" i="38"/>
  <c r="DH278" i="29"/>
  <c r="DH278" i="38"/>
  <c r="DI278" i="29"/>
  <c r="DI278" i="38"/>
  <c r="DJ278" i="29"/>
  <c r="DJ278" i="38"/>
  <c r="DK278" i="29"/>
  <c r="DK278" i="38"/>
  <c r="DL278" i="29"/>
  <c r="DL278" i="38"/>
  <c r="M279" i="29"/>
  <c r="M279" i="38"/>
  <c r="N279" i="29"/>
  <c r="N279" i="38"/>
  <c r="O279" i="29"/>
  <c r="O279" i="38"/>
  <c r="P279" i="29"/>
  <c r="P279" i="38"/>
  <c r="Q279" i="29"/>
  <c r="Q279" i="38"/>
  <c r="R279" i="29"/>
  <c r="R279" i="38"/>
  <c r="S279" i="29"/>
  <c r="S279" i="38"/>
  <c r="T279" i="29"/>
  <c r="T279" i="38"/>
  <c r="U279" i="29"/>
  <c r="U279" i="38"/>
  <c r="V279" i="29"/>
  <c r="V279" i="38"/>
  <c r="W279" i="29"/>
  <c r="W279" i="38"/>
  <c r="X279" i="29"/>
  <c r="X279" i="38"/>
  <c r="Y279" i="29"/>
  <c r="Y279" i="38"/>
  <c r="Z279" i="29"/>
  <c r="Z279" i="38"/>
  <c r="AA279" i="29"/>
  <c r="AA279" i="38"/>
  <c r="AB279" i="29"/>
  <c r="AB279" i="38"/>
  <c r="AC279" i="29"/>
  <c r="AC279" i="38"/>
  <c r="AD279" i="29"/>
  <c r="AD279" i="38"/>
  <c r="AE279" i="29"/>
  <c r="AE279" i="38"/>
  <c r="AF279" i="29"/>
  <c r="AF279" i="38"/>
  <c r="AG279" i="29"/>
  <c r="AG279" i="38"/>
  <c r="AH279" i="29"/>
  <c r="AH279" i="38"/>
  <c r="AI279" i="29"/>
  <c r="AI279" i="38"/>
  <c r="AJ279" i="29"/>
  <c r="AJ279" i="38"/>
  <c r="AK279" i="29"/>
  <c r="AK279" i="38"/>
  <c r="AL279" i="29"/>
  <c r="AL279" i="38"/>
  <c r="AM279" i="29"/>
  <c r="AM279" i="38"/>
  <c r="AN279" i="29"/>
  <c r="AN279" i="38"/>
  <c r="AO279" i="29"/>
  <c r="AO279" i="38"/>
  <c r="AP279" i="29"/>
  <c r="AP279" i="38"/>
  <c r="AQ279" i="29"/>
  <c r="AQ279" i="38"/>
  <c r="AR279" i="29"/>
  <c r="AR279" i="38"/>
  <c r="AS279" i="29"/>
  <c r="AS279" i="38"/>
  <c r="AT279" i="29"/>
  <c r="AT279" i="38"/>
  <c r="AU279" i="29"/>
  <c r="AU279" i="38"/>
  <c r="AV279" i="29"/>
  <c r="AV279" i="38"/>
  <c r="AW279" i="29"/>
  <c r="AW279" i="38"/>
  <c r="AX279" i="29"/>
  <c r="AX279" i="38"/>
  <c r="AY279" i="29"/>
  <c r="AY279" i="38"/>
  <c r="AZ279" i="29"/>
  <c r="AZ279" i="38"/>
  <c r="BA279" i="29"/>
  <c r="BA279" i="38"/>
  <c r="BB279" i="29"/>
  <c r="BB279" i="38"/>
  <c r="BC279" i="29"/>
  <c r="BC279" i="38"/>
  <c r="BD279" i="29"/>
  <c r="BD279" i="38"/>
  <c r="BE279" i="29"/>
  <c r="BE279" i="38"/>
  <c r="BF279" i="29"/>
  <c r="BF279" i="38"/>
  <c r="BG279" i="29"/>
  <c r="BG279" i="38"/>
  <c r="BH279" i="29"/>
  <c r="BH279" i="38"/>
  <c r="BI279" i="29"/>
  <c r="BI279" i="38"/>
  <c r="BJ279" i="29"/>
  <c r="BJ279" i="38"/>
  <c r="BK279" i="29"/>
  <c r="BK279" i="38"/>
  <c r="BL279" i="29"/>
  <c r="BL279" i="38"/>
  <c r="BM279" i="29"/>
  <c r="BM279" i="38"/>
  <c r="BN279" i="29"/>
  <c r="BN279" i="38"/>
  <c r="BO279" i="29"/>
  <c r="BO279" i="38"/>
  <c r="BP279" i="29"/>
  <c r="BP279" i="38"/>
  <c r="BQ279" i="29"/>
  <c r="BQ279" i="38"/>
  <c r="BR279" i="29"/>
  <c r="BR279" i="38"/>
  <c r="BS279" i="29"/>
  <c r="BS279" i="38"/>
  <c r="BT279" i="29"/>
  <c r="BT279" i="38"/>
  <c r="BU279" i="29"/>
  <c r="BU279" i="38"/>
  <c r="BV279" i="29"/>
  <c r="BV279" i="38"/>
  <c r="BW279" i="29"/>
  <c r="BW279" i="38"/>
  <c r="BX279" i="29"/>
  <c r="BX279" i="38"/>
  <c r="BY279" i="29"/>
  <c r="BY279" i="38"/>
  <c r="BZ279" i="29"/>
  <c r="BZ279" i="38"/>
  <c r="CA279" i="29"/>
  <c r="CA279" i="38"/>
  <c r="CB279" i="29"/>
  <c r="CB279" i="38"/>
  <c r="CC279" i="29"/>
  <c r="CC279" i="38"/>
  <c r="CD279" i="29"/>
  <c r="CD279" i="38"/>
  <c r="CE279" i="29"/>
  <c r="CE279" i="38"/>
  <c r="CF279" i="29"/>
  <c r="CF279" i="38"/>
  <c r="CG279" i="29"/>
  <c r="CG279" i="38"/>
  <c r="CH279" i="29"/>
  <c r="CH279" i="38"/>
  <c r="CI279" i="29"/>
  <c r="CI279" i="38"/>
  <c r="CJ279" i="29"/>
  <c r="CJ279" i="38"/>
  <c r="CK279" i="29"/>
  <c r="CK279" i="38"/>
  <c r="CL279" i="29"/>
  <c r="CL279" i="38"/>
  <c r="CM279" i="29"/>
  <c r="CM279" i="38"/>
  <c r="CN279" i="29"/>
  <c r="CN279" i="38"/>
  <c r="CO279" i="29"/>
  <c r="CO279" i="38"/>
  <c r="CP279" i="29"/>
  <c r="CP279" i="38"/>
  <c r="CQ279" i="29"/>
  <c r="CQ279" i="38"/>
  <c r="CR279" i="29"/>
  <c r="CR279" i="38"/>
  <c r="CS279" i="29"/>
  <c r="CS279" i="38"/>
  <c r="CT279" i="29"/>
  <c r="CT279" i="38"/>
  <c r="CU279" i="29"/>
  <c r="CU279" i="38"/>
  <c r="CV279" i="29"/>
  <c r="CV279" i="38"/>
  <c r="CW279" i="29"/>
  <c r="CW279" i="38"/>
  <c r="CX279" i="29"/>
  <c r="CX279" i="38"/>
  <c r="CY279" i="29"/>
  <c r="CY279" i="38"/>
  <c r="CZ279" i="29"/>
  <c r="CZ279" i="38"/>
  <c r="DA279" i="29"/>
  <c r="DA279" i="38"/>
  <c r="DB279" i="29"/>
  <c r="DB279" i="38"/>
  <c r="DC279" i="29"/>
  <c r="DC279" i="38"/>
  <c r="DD279" i="29"/>
  <c r="DD279" i="38"/>
  <c r="DE279" i="29"/>
  <c r="DE279" i="38"/>
  <c r="DF279" i="29"/>
  <c r="DF279" i="38"/>
  <c r="DG279" i="29"/>
  <c r="DG279" i="38"/>
  <c r="DH279" i="29"/>
  <c r="DH279" i="38"/>
  <c r="DI279" i="29"/>
  <c r="DI279" i="38"/>
  <c r="DJ279" i="29"/>
  <c r="DJ279" i="38"/>
  <c r="DK279" i="29"/>
  <c r="DK279" i="38"/>
  <c r="DL279" i="29"/>
  <c r="DL279" i="38"/>
  <c r="M281" i="29"/>
  <c r="M281" i="38"/>
  <c r="N281" i="29"/>
  <c r="N281" i="38"/>
  <c r="O281" i="29"/>
  <c r="O281" i="38"/>
  <c r="P281" i="29"/>
  <c r="P281" i="38"/>
  <c r="Q281" i="29"/>
  <c r="Q281" i="38"/>
  <c r="R281" i="29"/>
  <c r="R281" i="38"/>
  <c r="S281" i="29"/>
  <c r="S281" i="38"/>
  <c r="T281" i="29"/>
  <c r="T281" i="38"/>
  <c r="U281" i="29"/>
  <c r="U281" i="38"/>
  <c r="V281" i="29"/>
  <c r="V281" i="38"/>
  <c r="W281" i="29"/>
  <c r="W281" i="38"/>
  <c r="X281" i="29"/>
  <c r="X281" i="38"/>
  <c r="Y281" i="29"/>
  <c r="Y281" i="38"/>
  <c r="Z281" i="29"/>
  <c r="Z281" i="38"/>
  <c r="AA281" i="29"/>
  <c r="AA281" i="38"/>
  <c r="AB281" i="29"/>
  <c r="AB281" i="38"/>
  <c r="AC281" i="29"/>
  <c r="AC281" i="38"/>
  <c r="AD281" i="29"/>
  <c r="AD281" i="38"/>
  <c r="AE281" i="29"/>
  <c r="AE281" i="38"/>
  <c r="AF281" i="29"/>
  <c r="AF281" i="38"/>
  <c r="AG281" i="29"/>
  <c r="AG281" i="38"/>
  <c r="AH281" i="29"/>
  <c r="AH281" i="38"/>
  <c r="AI281" i="29"/>
  <c r="AI281" i="38"/>
  <c r="AJ281" i="29"/>
  <c r="AJ281" i="38"/>
  <c r="AK281" i="29"/>
  <c r="AK281" i="38"/>
  <c r="AL281" i="29"/>
  <c r="AL281" i="38"/>
  <c r="AM281" i="29"/>
  <c r="AM281" i="38"/>
  <c r="AN281" i="29"/>
  <c r="AN281" i="38"/>
  <c r="AO281" i="29"/>
  <c r="AO281" i="38"/>
  <c r="AP281" i="29"/>
  <c r="AP281" i="38"/>
  <c r="AQ281" i="29"/>
  <c r="AQ281" i="38"/>
  <c r="AR281" i="29"/>
  <c r="AR281" i="38"/>
  <c r="AS281" i="29"/>
  <c r="AS281" i="38"/>
  <c r="AT281" i="29"/>
  <c r="AT281" i="38"/>
  <c r="AU281" i="29"/>
  <c r="AU281" i="38"/>
  <c r="AV281" i="29"/>
  <c r="AV281" i="38"/>
  <c r="AW281" i="29"/>
  <c r="AW281" i="38"/>
  <c r="AX281" i="29"/>
  <c r="AX281" i="38"/>
  <c r="AY281" i="29"/>
  <c r="AY281" i="38"/>
  <c r="AZ281" i="29"/>
  <c r="AZ281" i="38"/>
  <c r="BA281" i="29"/>
  <c r="BA281" i="38"/>
  <c r="BB281" i="29"/>
  <c r="BB281" i="38"/>
  <c r="BC281" i="29"/>
  <c r="BC281" i="38"/>
  <c r="BD281" i="29"/>
  <c r="BD281" i="38"/>
  <c r="BE281" i="29"/>
  <c r="BE281" i="38"/>
  <c r="BF281" i="29"/>
  <c r="BF281" i="38"/>
  <c r="BG281" i="29"/>
  <c r="BG281" i="38"/>
  <c r="BH281" i="29"/>
  <c r="BH281" i="38"/>
  <c r="BI281" i="29"/>
  <c r="BI281" i="38"/>
  <c r="BJ281" i="29"/>
  <c r="BJ281" i="38"/>
  <c r="BK281" i="29"/>
  <c r="BK281" i="38"/>
  <c r="BL281" i="29"/>
  <c r="BL281" i="38"/>
  <c r="BM281" i="29"/>
  <c r="BM281" i="38"/>
  <c r="BN281" i="29"/>
  <c r="BN281" i="38"/>
  <c r="BO281" i="29"/>
  <c r="BO281" i="38"/>
  <c r="BP281" i="29"/>
  <c r="BP281" i="38"/>
  <c r="BQ281" i="29"/>
  <c r="BQ281" i="38"/>
  <c r="BR281" i="29"/>
  <c r="BR281" i="38"/>
  <c r="BS281" i="29"/>
  <c r="BS281" i="38"/>
  <c r="BT281" i="29"/>
  <c r="BT281" i="38"/>
  <c r="BU281" i="29"/>
  <c r="BU281" i="38"/>
  <c r="BV281" i="29"/>
  <c r="BV281" i="38"/>
  <c r="BW281" i="29"/>
  <c r="BW281" i="38"/>
  <c r="BX281" i="29"/>
  <c r="BX281" i="38"/>
  <c r="BY281" i="29"/>
  <c r="BY281" i="38"/>
  <c r="BZ281" i="29"/>
  <c r="BZ281" i="38"/>
  <c r="CA281" i="29"/>
  <c r="CA281" i="38"/>
  <c r="CB281" i="29"/>
  <c r="CB281" i="38"/>
  <c r="CC281" i="29"/>
  <c r="CC281" i="38"/>
  <c r="CD281" i="29"/>
  <c r="CD281" i="38"/>
  <c r="CE281" i="29"/>
  <c r="CE281" i="38"/>
  <c r="CF281" i="29"/>
  <c r="CF281" i="38"/>
  <c r="CG281" i="29"/>
  <c r="CG281" i="38"/>
  <c r="CH281" i="29"/>
  <c r="CH281" i="38"/>
  <c r="CI281" i="29"/>
  <c r="CI281" i="38"/>
  <c r="CJ281" i="29"/>
  <c r="CJ281" i="38"/>
  <c r="CK281" i="29"/>
  <c r="CK281" i="38"/>
  <c r="CL281" i="29"/>
  <c r="CL281" i="38"/>
  <c r="CM281" i="29"/>
  <c r="CM281" i="38"/>
  <c r="CN281" i="29"/>
  <c r="CN281" i="38"/>
  <c r="CO281" i="29"/>
  <c r="CO281" i="38"/>
  <c r="CP281" i="29"/>
  <c r="CP281" i="38"/>
  <c r="CQ281" i="29"/>
  <c r="CQ281" i="38"/>
  <c r="CR281" i="29"/>
  <c r="CR281" i="38"/>
  <c r="CS281" i="29"/>
  <c r="CS281" i="38"/>
  <c r="CT281" i="29"/>
  <c r="CT281" i="38"/>
  <c r="CU281" i="29"/>
  <c r="CU281" i="38"/>
  <c r="CV281" i="29"/>
  <c r="CV281" i="38"/>
  <c r="CW281" i="29"/>
  <c r="CW281" i="38"/>
  <c r="CX281" i="29"/>
  <c r="CX281" i="38"/>
  <c r="CY281" i="29"/>
  <c r="CY281" i="38"/>
  <c r="CZ281" i="29"/>
  <c r="CZ281" i="38"/>
  <c r="DA281" i="29"/>
  <c r="DA281" i="38"/>
  <c r="DB281" i="29"/>
  <c r="DB281" i="38"/>
  <c r="DC281" i="29"/>
  <c r="DC281" i="38"/>
  <c r="DD281" i="29"/>
  <c r="DD281" i="38"/>
  <c r="DE281" i="29"/>
  <c r="DE281" i="38"/>
  <c r="DF281" i="29"/>
  <c r="DF281" i="38"/>
  <c r="DG281" i="29"/>
  <c r="DG281" i="38"/>
  <c r="DH281" i="29"/>
  <c r="DH281" i="38"/>
  <c r="DI281" i="29"/>
  <c r="DI281" i="38"/>
  <c r="DJ281" i="29"/>
  <c r="DJ281" i="38"/>
  <c r="DK281" i="29"/>
  <c r="DK281" i="38"/>
  <c r="DL281" i="29"/>
  <c r="DL281" i="38"/>
  <c r="M282" i="29"/>
  <c r="M282" i="38"/>
  <c r="N282" i="29"/>
  <c r="N282" i="38"/>
  <c r="O282" i="29"/>
  <c r="O282" i="38"/>
  <c r="P282" i="29"/>
  <c r="P282" i="38"/>
  <c r="Q282" i="29"/>
  <c r="Q282" i="38"/>
  <c r="R282" i="29"/>
  <c r="R282" i="38"/>
  <c r="S282" i="29"/>
  <c r="S282" i="38"/>
  <c r="T282" i="29"/>
  <c r="T282" i="38"/>
  <c r="U282" i="29"/>
  <c r="U282" i="38"/>
  <c r="V282" i="29"/>
  <c r="V282" i="38"/>
  <c r="W282" i="29"/>
  <c r="W282" i="38"/>
  <c r="X282" i="29"/>
  <c r="X282" i="38"/>
  <c r="Y282" i="29"/>
  <c r="Y282" i="38"/>
  <c r="Z282" i="29"/>
  <c r="Z282" i="38"/>
  <c r="AA282" i="29"/>
  <c r="AA282" i="38"/>
  <c r="AB282" i="29"/>
  <c r="AB282" i="38"/>
  <c r="AC282" i="29"/>
  <c r="AC282" i="38"/>
  <c r="AD282" i="29"/>
  <c r="AD282" i="38"/>
  <c r="AE282" i="29"/>
  <c r="AE282" i="38"/>
  <c r="AF282" i="29"/>
  <c r="AF282" i="38"/>
  <c r="AG282" i="29"/>
  <c r="AG282" i="38"/>
  <c r="AH282" i="29"/>
  <c r="AH282" i="38"/>
  <c r="AI282" i="29"/>
  <c r="AI282" i="38"/>
  <c r="AJ282" i="29"/>
  <c r="AJ282" i="38"/>
  <c r="AK282" i="29"/>
  <c r="AK282" i="38"/>
  <c r="AL282" i="29"/>
  <c r="AL282" i="38"/>
  <c r="AM282" i="29"/>
  <c r="AM282" i="38"/>
  <c r="AN282" i="29"/>
  <c r="AN282" i="38"/>
  <c r="AO282" i="29"/>
  <c r="AO282" i="38"/>
  <c r="AP282" i="29"/>
  <c r="AP282" i="38"/>
  <c r="AQ282" i="29"/>
  <c r="AQ282" i="38"/>
  <c r="AR282" i="29"/>
  <c r="AR282" i="38"/>
  <c r="AS282" i="29"/>
  <c r="AS282" i="38"/>
  <c r="AT282" i="29"/>
  <c r="AT282" i="38"/>
  <c r="AU282" i="29"/>
  <c r="AU282" i="38"/>
  <c r="AV282" i="29"/>
  <c r="AV282" i="38"/>
  <c r="AW282" i="29"/>
  <c r="AW282" i="38"/>
  <c r="AX282" i="29"/>
  <c r="AX282" i="38"/>
  <c r="AY282" i="29"/>
  <c r="AY282" i="38"/>
  <c r="AZ282" i="29"/>
  <c r="AZ282" i="38"/>
  <c r="BA282" i="29"/>
  <c r="BA282" i="38"/>
  <c r="BB282" i="29"/>
  <c r="BB282" i="38"/>
  <c r="BC282" i="29"/>
  <c r="BC282" i="38"/>
  <c r="BD282" i="29"/>
  <c r="BD282" i="38"/>
  <c r="BE282" i="29"/>
  <c r="BE282" i="38"/>
  <c r="BF282" i="29"/>
  <c r="BF282" i="38"/>
  <c r="BG282" i="29"/>
  <c r="BG282" i="38"/>
  <c r="BH282" i="29"/>
  <c r="BH282" i="38"/>
  <c r="BI282" i="29"/>
  <c r="BI282" i="38"/>
  <c r="BJ282" i="29"/>
  <c r="BJ282" i="38"/>
  <c r="BK282" i="29"/>
  <c r="BK282" i="38"/>
  <c r="BL282" i="29"/>
  <c r="BL282" i="38"/>
  <c r="BM282" i="29"/>
  <c r="BM282" i="38"/>
  <c r="BN282" i="29"/>
  <c r="BN282" i="38"/>
  <c r="BO282" i="29"/>
  <c r="BO282" i="38"/>
  <c r="BP282" i="29"/>
  <c r="BP282" i="38"/>
  <c r="BQ282" i="29"/>
  <c r="BQ282" i="38"/>
  <c r="BR282" i="29"/>
  <c r="BR282" i="38"/>
  <c r="BS282" i="29"/>
  <c r="BS282" i="38"/>
  <c r="BT282" i="29"/>
  <c r="BT282" i="38"/>
  <c r="BU282" i="29"/>
  <c r="BU282" i="38"/>
  <c r="BV282" i="29"/>
  <c r="BV282" i="38"/>
  <c r="BW282" i="29"/>
  <c r="BW282" i="38"/>
  <c r="BX282" i="29"/>
  <c r="BX282" i="38"/>
  <c r="BY282" i="29"/>
  <c r="BY282" i="38"/>
  <c r="BZ282" i="29"/>
  <c r="BZ282" i="38"/>
  <c r="CA282" i="29"/>
  <c r="CA282" i="38"/>
  <c r="CB282" i="29"/>
  <c r="CB282" i="38"/>
  <c r="CC282" i="29"/>
  <c r="CC282" i="38"/>
  <c r="CD282" i="29"/>
  <c r="CD282" i="38"/>
  <c r="CE282" i="29"/>
  <c r="CE282" i="38"/>
  <c r="CF282" i="29"/>
  <c r="CF282" i="38"/>
  <c r="CG282" i="29"/>
  <c r="CG282" i="38"/>
  <c r="CH282" i="29"/>
  <c r="CH282" i="38"/>
  <c r="CI282" i="29"/>
  <c r="CI282" i="38"/>
  <c r="CJ282" i="29"/>
  <c r="CJ282" i="38"/>
  <c r="CK282" i="29"/>
  <c r="CK282" i="38"/>
  <c r="CL282" i="29"/>
  <c r="CL282" i="38"/>
  <c r="CM282" i="29"/>
  <c r="CM282" i="38"/>
  <c r="CN282" i="29"/>
  <c r="CN282" i="38"/>
  <c r="CO282" i="29"/>
  <c r="CO282" i="38"/>
  <c r="CP282" i="29"/>
  <c r="CP282" i="38"/>
  <c r="CQ282" i="29"/>
  <c r="CQ282" i="38"/>
  <c r="CR282" i="29"/>
  <c r="CR282" i="38"/>
  <c r="CS282" i="29"/>
  <c r="CS282" i="38"/>
  <c r="CT282" i="29"/>
  <c r="CT282" i="38"/>
  <c r="CU282" i="29"/>
  <c r="CU282" i="38"/>
  <c r="CV282" i="29"/>
  <c r="CV282" i="38"/>
  <c r="CW282" i="29"/>
  <c r="CW282" i="38"/>
  <c r="CX282" i="29"/>
  <c r="CX282" i="38"/>
  <c r="CY282" i="29"/>
  <c r="CY282" i="38"/>
  <c r="CZ282" i="29"/>
  <c r="CZ282" i="38"/>
  <c r="DA282" i="29"/>
  <c r="DA282" i="38"/>
  <c r="DB282" i="29"/>
  <c r="DB282" i="38"/>
  <c r="DC282" i="29"/>
  <c r="DC282" i="38"/>
  <c r="DD282" i="29"/>
  <c r="DD282" i="38"/>
  <c r="DE282" i="29"/>
  <c r="DE282" i="38"/>
  <c r="DF282" i="29"/>
  <c r="DF282" i="38"/>
  <c r="DG282" i="29"/>
  <c r="DG282" i="38"/>
  <c r="DH282" i="29"/>
  <c r="DH282" i="38"/>
  <c r="DI282" i="29"/>
  <c r="DI282" i="38"/>
  <c r="DJ282" i="29"/>
  <c r="DJ282" i="38"/>
  <c r="DK282" i="29"/>
  <c r="DK282" i="38"/>
  <c r="DL282" i="29"/>
  <c r="DL282" i="38"/>
  <c r="M283" i="29"/>
  <c r="M283" i="38"/>
  <c r="N283" i="29"/>
  <c r="N283" i="38"/>
  <c r="O283" i="29"/>
  <c r="O283" i="38"/>
  <c r="P283" i="29"/>
  <c r="P283" i="38"/>
  <c r="Q283" i="29"/>
  <c r="Q283" i="38"/>
  <c r="R283" i="29"/>
  <c r="R283" i="38"/>
  <c r="S283" i="29"/>
  <c r="S283" i="38"/>
  <c r="T283" i="29"/>
  <c r="T283" i="38"/>
  <c r="U283" i="29"/>
  <c r="U283" i="38"/>
  <c r="V283" i="29"/>
  <c r="V283" i="38"/>
  <c r="W283" i="29"/>
  <c r="W283" i="38"/>
  <c r="X283" i="29"/>
  <c r="X283" i="38"/>
  <c r="Y283" i="29"/>
  <c r="Y283" i="38"/>
  <c r="Z283" i="29"/>
  <c r="Z283" i="38"/>
  <c r="AA283" i="29"/>
  <c r="AA283" i="38"/>
  <c r="AB283" i="29"/>
  <c r="AB283" i="38"/>
  <c r="AC283" i="29"/>
  <c r="AC283" i="38"/>
  <c r="AD283" i="29"/>
  <c r="AD283" i="38"/>
  <c r="AE283" i="29"/>
  <c r="AE283" i="38"/>
  <c r="AF283" i="29"/>
  <c r="AF283" i="38"/>
  <c r="AG283" i="29"/>
  <c r="AG283" i="38"/>
  <c r="AH283" i="29"/>
  <c r="AH283" i="38"/>
  <c r="AI283" i="29"/>
  <c r="AI283" i="38"/>
  <c r="AJ283" i="29"/>
  <c r="AJ283" i="38"/>
  <c r="AK283" i="29"/>
  <c r="AK283" i="38"/>
  <c r="AL283" i="29"/>
  <c r="AL283" i="38"/>
  <c r="AM283" i="29"/>
  <c r="AM283" i="38"/>
  <c r="AN283" i="29"/>
  <c r="AN283" i="38"/>
  <c r="AO283" i="29"/>
  <c r="AO283" i="38"/>
  <c r="AP283" i="29"/>
  <c r="AP283" i="38"/>
  <c r="AQ283" i="29"/>
  <c r="AQ283" i="38"/>
  <c r="AR283" i="29"/>
  <c r="AR283" i="38"/>
  <c r="AS283" i="29"/>
  <c r="AS283" i="38"/>
  <c r="AT283" i="29"/>
  <c r="AT283" i="38"/>
  <c r="AU283" i="29"/>
  <c r="AU283" i="38"/>
  <c r="AV283" i="29"/>
  <c r="AV283" i="38"/>
  <c r="AW283" i="29"/>
  <c r="AW283" i="38"/>
  <c r="AX283" i="29"/>
  <c r="AX283" i="38"/>
  <c r="AY283" i="29"/>
  <c r="AY283" i="38"/>
  <c r="AZ283" i="29"/>
  <c r="AZ283" i="38"/>
  <c r="BA283" i="29"/>
  <c r="BA283" i="38"/>
  <c r="BB283" i="29"/>
  <c r="BB283" i="38"/>
  <c r="BC283" i="29"/>
  <c r="BC283" i="38"/>
  <c r="BD283" i="29"/>
  <c r="BD283" i="38"/>
  <c r="BE283" i="29"/>
  <c r="BE283" i="38"/>
  <c r="BF283" i="29"/>
  <c r="BF283" i="38"/>
  <c r="BG283" i="29"/>
  <c r="BG283" i="38"/>
  <c r="BH283" i="29"/>
  <c r="BH283" i="38"/>
  <c r="BI283" i="29"/>
  <c r="BI283" i="38"/>
  <c r="BJ283" i="29"/>
  <c r="BJ283" i="38"/>
  <c r="BK283" i="29"/>
  <c r="BK283" i="38"/>
  <c r="BL283" i="29"/>
  <c r="BL283" i="38"/>
  <c r="BM283" i="29"/>
  <c r="BM283" i="38"/>
  <c r="BN283" i="29"/>
  <c r="BN283" i="38"/>
  <c r="BO283" i="29"/>
  <c r="BO283" i="38"/>
  <c r="BP283" i="29"/>
  <c r="BP283" i="38"/>
  <c r="BQ283" i="29"/>
  <c r="BQ283" i="38"/>
  <c r="BR283" i="29"/>
  <c r="BR283" i="38"/>
  <c r="BS283" i="29"/>
  <c r="BS283" i="38"/>
  <c r="BT283" i="29"/>
  <c r="BT283" i="38"/>
  <c r="BU283" i="29"/>
  <c r="BU283" i="38"/>
  <c r="BV283" i="29"/>
  <c r="BV283" i="38"/>
  <c r="BW283" i="29"/>
  <c r="BW283" i="38"/>
  <c r="BX283" i="29"/>
  <c r="BX283" i="38"/>
  <c r="BY283" i="29"/>
  <c r="BY283" i="38"/>
  <c r="BZ283" i="29"/>
  <c r="BZ283" i="38"/>
  <c r="CA283" i="29"/>
  <c r="CA283" i="38"/>
  <c r="CB283" i="29"/>
  <c r="CB283" i="38"/>
  <c r="CC283" i="29"/>
  <c r="CC283" i="38"/>
  <c r="CD283" i="29"/>
  <c r="CD283" i="38"/>
  <c r="CE283" i="29"/>
  <c r="CE283" i="38"/>
  <c r="CF283" i="29"/>
  <c r="CF283" i="38"/>
  <c r="CG283" i="29"/>
  <c r="CG283" i="38"/>
  <c r="CH283" i="29"/>
  <c r="CH283" i="38"/>
  <c r="CI283" i="29"/>
  <c r="CI283" i="38"/>
  <c r="CJ283" i="29"/>
  <c r="CJ283" i="38"/>
  <c r="CK283" i="29"/>
  <c r="CK283" i="38"/>
  <c r="CL283" i="29"/>
  <c r="CL283" i="38"/>
  <c r="CM283" i="29"/>
  <c r="CM283" i="38"/>
  <c r="CN283" i="29"/>
  <c r="CN283" i="38"/>
  <c r="CO283" i="29"/>
  <c r="CO283" i="38"/>
  <c r="CP283" i="29"/>
  <c r="CP283" i="38"/>
  <c r="CQ283" i="29"/>
  <c r="CQ283" i="38"/>
  <c r="CR283" i="29"/>
  <c r="CR283" i="38"/>
  <c r="CS283" i="29"/>
  <c r="CS283" i="38"/>
  <c r="CT283" i="29"/>
  <c r="CT283" i="38"/>
  <c r="CU283" i="29"/>
  <c r="CU283" i="38"/>
  <c r="CV283" i="29"/>
  <c r="CV283" i="38"/>
  <c r="CW283" i="29"/>
  <c r="CW283" i="38"/>
  <c r="CX283" i="29"/>
  <c r="CX283" i="38"/>
  <c r="CY283" i="29"/>
  <c r="CY283" i="38"/>
  <c r="CZ283" i="29"/>
  <c r="CZ283" i="38"/>
  <c r="DA283" i="29"/>
  <c r="DA283" i="38"/>
  <c r="DB283" i="29"/>
  <c r="DB283" i="38"/>
  <c r="DC283" i="29"/>
  <c r="DC283" i="38"/>
  <c r="DD283" i="29"/>
  <c r="DD283" i="38"/>
  <c r="DE283" i="29"/>
  <c r="DE283" i="38"/>
  <c r="DF283" i="29"/>
  <c r="DF283" i="38"/>
  <c r="DG283" i="29"/>
  <c r="DG283" i="38"/>
  <c r="DH283" i="29"/>
  <c r="DH283" i="38"/>
  <c r="DI283" i="29"/>
  <c r="DI283" i="38"/>
  <c r="DJ283" i="29"/>
  <c r="DJ283" i="38"/>
  <c r="DK283" i="29"/>
  <c r="DK283" i="38"/>
  <c r="DL283" i="29"/>
  <c r="DL283" i="38"/>
  <c r="M285" i="29"/>
  <c r="M285" i="38"/>
  <c r="N285" i="29"/>
  <c r="N285" i="38"/>
  <c r="O285" i="29"/>
  <c r="O285" i="38"/>
  <c r="P285" i="29"/>
  <c r="P285" i="38"/>
  <c r="Q285" i="29"/>
  <c r="Q285" i="38"/>
  <c r="R285" i="29"/>
  <c r="R285" i="38"/>
  <c r="S285" i="29"/>
  <c r="S285" i="38"/>
  <c r="T285" i="29"/>
  <c r="T285" i="38"/>
  <c r="U285" i="29"/>
  <c r="U285" i="38"/>
  <c r="V285" i="29"/>
  <c r="V285" i="38"/>
  <c r="W285" i="29"/>
  <c r="W285" i="38"/>
  <c r="X285" i="29"/>
  <c r="X285" i="38"/>
  <c r="Y285" i="29"/>
  <c r="Y285" i="38"/>
  <c r="Z285" i="29"/>
  <c r="Z285" i="38"/>
  <c r="AA285" i="29"/>
  <c r="AA285" i="38"/>
  <c r="AB285" i="29"/>
  <c r="AB285" i="38"/>
  <c r="AC285" i="29"/>
  <c r="AC285" i="38"/>
  <c r="AD285" i="29"/>
  <c r="AD285" i="38"/>
  <c r="AE285" i="29"/>
  <c r="AE285" i="38"/>
  <c r="AF285" i="29"/>
  <c r="AF285" i="38"/>
  <c r="AG285" i="29"/>
  <c r="AG285" i="38"/>
  <c r="AH285" i="29"/>
  <c r="AH285" i="38"/>
  <c r="AI285" i="29"/>
  <c r="AI285" i="38"/>
  <c r="AJ285" i="29"/>
  <c r="AJ285" i="38"/>
  <c r="AK285" i="29"/>
  <c r="AK285" i="38"/>
  <c r="AL285" i="29"/>
  <c r="AL285" i="38"/>
  <c r="AM285" i="29"/>
  <c r="AM285" i="38"/>
  <c r="AN285" i="29"/>
  <c r="AN285" i="38"/>
  <c r="AO285" i="29"/>
  <c r="AO285" i="38"/>
  <c r="AP285" i="29"/>
  <c r="AP285" i="38"/>
  <c r="AQ285" i="29"/>
  <c r="AQ285" i="38"/>
  <c r="AR285" i="29"/>
  <c r="AR285" i="38"/>
  <c r="AS285" i="29"/>
  <c r="AS285" i="38"/>
  <c r="AT285" i="29"/>
  <c r="AT285" i="38"/>
  <c r="AU285" i="29"/>
  <c r="AU285" i="38"/>
  <c r="AV285" i="29"/>
  <c r="AV285" i="38"/>
  <c r="AW285" i="29"/>
  <c r="AW285" i="38"/>
  <c r="AX285" i="29"/>
  <c r="AX285" i="38"/>
  <c r="AY285" i="29"/>
  <c r="AY285" i="38"/>
  <c r="AZ285" i="29"/>
  <c r="AZ285" i="38"/>
  <c r="BA285" i="29"/>
  <c r="BA285" i="38"/>
  <c r="BB285" i="29"/>
  <c r="BB285" i="38"/>
  <c r="BC285" i="29"/>
  <c r="BC285" i="38"/>
  <c r="BD285" i="29"/>
  <c r="BD285" i="38"/>
  <c r="BE285" i="29"/>
  <c r="BE285" i="38"/>
  <c r="BF285" i="29"/>
  <c r="BF285" i="38"/>
  <c r="BG285" i="29"/>
  <c r="BG285" i="38"/>
  <c r="BH285" i="29"/>
  <c r="BH285" i="38"/>
  <c r="BI285" i="29"/>
  <c r="BI285" i="38"/>
  <c r="BJ285" i="29"/>
  <c r="BJ285" i="38"/>
  <c r="BK285" i="29"/>
  <c r="BK285" i="38"/>
  <c r="BL285" i="29"/>
  <c r="BL285" i="38"/>
  <c r="BM285" i="29"/>
  <c r="BM285" i="38"/>
  <c r="BN285" i="29"/>
  <c r="BN285" i="38"/>
  <c r="BO285" i="29"/>
  <c r="BO285" i="38"/>
  <c r="BP285" i="29"/>
  <c r="BP285" i="38"/>
  <c r="BQ285" i="29"/>
  <c r="BQ285" i="38"/>
  <c r="BR285" i="29"/>
  <c r="BR285" i="38"/>
  <c r="BS285" i="29"/>
  <c r="BS285" i="38"/>
  <c r="BT285" i="29"/>
  <c r="BT285" i="38"/>
  <c r="BU285" i="29"/>
  <c r="BU285" i="38"/>
  <c r="BV285" i="29"/>
  <c r="BV285" i="38"/>
  <c r="BW285" i="29"/>
  <c r="BW285" i="38"/>
  <c r="BX285" i="29"/>
  <c r="BX285" i="38"/>
  <c r="BY285" i="29"/>
  <c r="BY285" i="38"/>
  <c r="BZ285" i="29"/>
  <c r="BZ285" i="38"/>
  <c r="CA285" i="29"/>
  <c r="CA285" i="38"/>
  <c r="CB285" i="29"/>
  <c r="CB285" i="38"/>
  <c r="CC285" i="29"/>
  <c r="CC285" i="38"/>
  <c r="CD285" i="29"/>
  <c r="CD285" i="38"/>
  <c r="CE285" i="29"/>
  <c r="CE285" i="38"/>
  <c r="CF285" i="29"/>
  <c r="CF285" i="38"/>
  <c r="CG285" i="29"/>
  <c r="CG285" i="38"/>
  <c r="CH285" i="29"/>
  <c r="CH285" i="38"/>
  <c r="CI285" i="29"/>
  <c r="CI285" i="38"/>
  <c r="CJ285" i="29"/>
  <c r="CJ285" i="38"/>
  <c r="CK285" i="29"/>
  <c r="CK285" i="38"/>
  <c r="CL285" i="29"/>
  <c r="CL285" i="38"/>
  <c r="CM285" i="29"/>
  <c r="CM285" i="38"/>
  <c r="CN285" i="29"/>
  <c r="CN285" i="38"/>
  <c r="CO285" i="29"/>
  <c r="CO285" i="38"/>
  <c r="CP285" i="29"/>
  <c r="CP285" i="38"/>
  <c r="CQ285" i="29"/>
  <c r="CQ285" i="38"/>
  <c r="CR285" i="29"/>
  <c r="CR285" i="38"/>
  <c r="CS285" i="29"/>
  <c r="CS285" i="38"/>
  <c r="CT285" i="29"/>
  <c r="CT285" i="38"/>
  <c r="CU285" i="29"/>
  <c r="CU285" i="38"/>
  <c r="CV285" i="29"/>
  <c r="CV285" i="38"/>
  <c r="CW285" i="29"/>
  <c r="CW285" i="38"/>
  <c r="CX285" i="29"/>
  <c r="CX285" i="38"/>
  <c r="CY285" i="29"/>
  <c r="CY285" i="38"/>
  <c r="CZ285" i="29"/>
  <c r="CZ285" i="38"/>
  <c r="DA285" i="29"/>
  <c r="DA285" i="38"/>
  <c r="DB285" i="29"/>
  <c r="DB285" i="38"/>
  <c r="DC285" i="29"/>
  <c r="DC285" i="38"/>
  <c r="DD285" i="29"/>
  <c r="DD285" i="38"/>
  <c r="DE285" i="29"/>
  <c r="DE285" i="38"/>
  <c r="DF285" i="29"/>
  <c r="DF285" i="38"/>
  <c r="DG285" i="29"/>
  <c r="DG285" i="38"/>
  <c r="DH285" i="29"/>
  <c r="DH285" i="38"/>
  <c r="DI285" i="29"/>
  <c r="DI285" i="38"/>
  <c r="DJ285" i="29"/>
  <c r="DJ285" i="38"/>
  <c r="DK285" i="29"/>
  <c r="DK285" i="38"/>
  <c r="DL285" i="29"/>
  <c r="DL285" i="38"/>
  <c r="M286" i="29"/>
  <c r="M286" i="38"/>
  <c r="N286" i="29"/>
  <c r="N286" i="38"/>
  <c r="O286" i="29"/>
  <c r="O286" i="38"/>
  <c r="P286" i="29"/>
  <c r="P286" i="38"/>
  <c r="Q286" i="29"/>
  <c r="Q286" i="38"/>
  <c r="R286" i="29"/>
  <c r="R286" i="38"/>
  <c r="S286" i="29"/>
  <c r="S286" i="38"/>
  <c r="T286" i="29"/>
  <c r="T286" i="38"/>
  <c r="U286" i="29"/>
  <c r="U286" i="38"/>
  <c r="V286" i="29"/>
  <c r="V286" i="38"/>
  <c r="W286" i="29"/>
  <c r="W286" i="38"/>
  <c r="X286" i="29"/>
  <c r="X286" i="38"/>
  <c r="Y286" i="29"/>
  <c r="Y286" i="38"/>
  <c r="Z286" i="29"/>
  <c r="Z286" i="38"/>
  <c r="AA286" i="29"/>
  <c r="AA286" i="38"/>
  <c r="AB286" i="29"/>
  <c r="AB286" i="38"/>
  <c r="AC286" i="29"/>
  <c r="AC286" i="38"/>
  <c r="AD286" i="29"/>
  <c r="AD286" i="38"/>
  <c r="AE286" i="29"/>
  <c r="AE286" i="38"/>
  <c r="AF286" i="29"/>
  <c r="AF286" i="38"/>
  <c r="AG286" i="29"/>
  <c r="AG286" i="38"/>
  <c r="AH286" i="29"/>
  <c r="AH286" i="38"/>
  <c r="AI286" i="29"/>
  <c r="AI286" i="38"/>
  <c r="AJ286" i="29"/>
  <c r="AJ286" i="38"/>
  <c r="AK286" i="29"/>
  <c r="AK286" i="38"/>
  <c r="AL286" i="29"/>
  <c r="AL286" i="38"/>
  <c r="AM286" i="29"/>
  <c r="AM286" i="38"/>
  <c r="AN286" i="29"/>
  <c r="AN286" i="38"/>
  <c r="AO286" i="29"/>
  <c r="AO286" i="38"/>
  <c r="AP286" i="29"/>
  <c r="AP286" i="38"/>
  <c r="AQ286" i="29"/>
  <c r="AQ286" i="38"/>
  <c r="AR286" i="29"/>
  <c r="AR286" i="38"/>
  <c r="AS286" i="29"/>
  <c r="AS286" i="38"/>
  <c r="AT286" i="29"/>
  <c r="AT286" i="38"/>
  <c r="AU286" i="29"/>
  <c r="AU286" i="38"/>
  <c r="AV286" i="29"/>
  <c r="AV286" i="38"/>
  <c r="AW286" i="29"/>
  <c r="AW286" i="38"/>
  <c r="AX286" i="29"/>
  <c r="AX286" i="38"/>
  <c r="AY286" i="29"/>
  <c r="AY286" i="38"/>
  <c r="AZ286" i="29"/>
  <c r="AZ286" i="38"/>
  <c r="BA286" i="29"/>
  <c r="BA286" i="38"/>
  <c r="BB286" i="29"/>
  <c r="BB286" i="38"/>
  <c r="BC286" i="29"/>
  <c r="BC286" i="38"/>
  <c r="BD286" i="29"/>
  <c r="BD286" i="38"/>
  <c r="BE286" i="29"/>
  <c r="BE286" i="38"/>
  <c r="BF286" i="29"/>
  <c r="BF286" i="38"/>
  <c r="BG286" i="29"/>
  <c r="BG286" i="38"/>
  <c r="BH286" i="29"/>
  <c r="BH286" i="38"/>
  <c r="BI286" i="29"/>
  <c r="BI286" i="38"/>
  <c r="BJ286" i="29"/>
  <c r="BJ286" i="38"/>
  <c r="BK286" i="29"/>
  <c r="BK286" i="38"/>
  <c r="BL286" i="29"/>
  <c r="BL286" i="38"/>
  <c r="BM286" i="29"/>
  <c r="BM286" i="38"/>
  <c r="BN286" i="29"/>
  <c r="BN286" i="38"/>
  <c r="BO286" i="29"/>
  <c r="BO286" i="38"/>
  <c r="BP286" i="29"/>
  <c r="BP286" i="38"/>
  <c r="BQ286" i="29"/>
  <c r="BQ286" i="38"/>
  <c r="BR286" i="29"/>
  <c r="BR286" i="38"/>
  <c r="BS286" i="29"/>
  <c r="BS286" i="38"/>
  <c r="BT286" i="29"/>
  <c r="BT286" i="38"/>
  <c r="BU286" i="29"/>
  <c r="BU286" i="38"/>
  <c r="BV286" i="29"/>
  <c r="BV286" i="38"/>
  <c r="BW286" i="29"/>
  <c r="BW286" i="38"/>
  <c r="BX286" i="29"/>
  <c r="BX286" i="38"/>
  <c r="BY286" i="29"/>
  <c r="BY286" i="38"/>
  <c r="BZ286" i="29"/>
  <c r="BZ286" i="38"/>
  <c r="CA286" i="29"/>
  <c r="CA286" i="38"/>
  <c r="CB286" i="29"/>
  <c r="CB286" i="38"/>
  <c r="CC286" i="29"/>
  <c r="CC286" i="38"/>
  <c r="CD286" i="29"/>
  <c r="CD286" i="38"/>
  <c r="CE286" i="29"/>
  <c r="CE286" i="38"/>
  <c r="CF286" i="29"/>
  <c r="CF286" i="38"/>
  <c r="CG286" i="29"/>
  <c r="CG286" i="38"/>
  <c r="CH286" i="29"/>
  <c r="CH286" i="38"/>
  <c r="CI286" i="29"/>
  <c r="CI286" i="38"/>
  <c r="CJ286" i="29"/>
  <c r="CJ286" i="38"/>
  <c r="CK286" i="29"/>
  <c r="CK286" i="38"/>
  <c r="CL286" i="29"/>
  <c r="CL286" i="38"/>
  <c r="CM286" i="29"/>
  <c r="CM286" i="38"/>
  <c r="CN286" i="29"/>
  <c r="CN286" i="38"/>
  <c r="CO286" i="29"/>
  <c r="CO286" i="38"/>
  <c r="CP286" i="29"/>
  <c r="CP286" i="38"/>
  <c r="CQ286" i="29"/>
  <c r="CQ286" i="38"/>
  <c r="CR286" i="29"/>
  <c r="CR286" i="38"/>
  <c r="CS286" i="29"/>
  <c r="CS286" i="38"/>
  <c r="CT286" i="29"/>
  <c r="CT286" i="38"/>
  <c r="CU286" i="29"/>
  <c r="CU286" i="38"/>
  <c r="CV286" i="29"/>
  <c r="CV286" i="38"/>
  <c r="CW286" i="29"/>
  <c r="CW286" i="38"/>
  <c r="CX286" i="29"/>
  <c r="CX286" i="38"/>
  <c r="CY286" i="29"/>
  <c r="CY286" i="38"/>
  <c r="CZ286" i="29"/>
  <c r="CZ286" i="38"/>
  <c r="DA286" i="29"/>
  <c r="DA286" i="38"/>
  <c r="DB286" i="29"/>
  <c r="DB286" i="38"/>
  <c r="DC286" i="29"/>
  <c r="DC286" i="38"/>
  <c r="DD286" i="29"/>
  <c r="DD286" i="38"/>
  <c r="DE286" i="29"/>
  <c r="DE286" i="38"/>
  <c r="DF286" i="29"/>
  <c r="DF286" i="38"/>
  <c r="DG286" i="29"/>
  <c r="DG286" i="38"/>
  <c r="DH286" i="29"/>
  <c r="DH286" i="38"/>
  <c r="DI286" i="29"/>
  <c r="DI286" i="38"/>
  <c r="DJ286" i="29"/>
  <c r="DJ286" i="38"/>
  <c r="DK286" i="29"/>
  <c r="DK286" i="38"/>
  <c r="DL286" i="29"/>
  <c r="DL286" i="38"/>
  <c r="M287" i="29"/>
  <c r="M287" i="38"/>
  <c r="N287" i="29"/>
  <c r="N287" i="38"/>
  <c r="O287" i="29"/>
  <c r="O287" i="38"/>
  <c r="P287" i="29"/>
  <c r="P287" i="38"/>
  <c r="Q287" i="29"/>
  <c r="Q287" i="38"/>
  <c r="R287" i="29"/>
  <c r="R287" i="38"/>
  <c r="S287" i="29"/>
  <c r="S287" i="38"/>
  <c r="T287" i="29"/>
  <c r="T287" i="38"/>
  <c r="U287" i="29"/>
  <c r="U287" i="38"/>
  <c r="V287" i="29"/>
  <c r="V287" i="38"/>
  <c r="W287" i="29"/>
  <c r="W287" i="38"/>
  <c r="X287" i="29"/>
  <c r="X287" i="38"/>
  <c r="Y287" i="29"/>
  <c r="Y287" i="38"/>
  <c r="Z287" i="29"/>
  <c r="Z287" i="38"/>
  <c r="AA287" i="29"/>
  <c r="AA287" i="38"/>
  <c r="AB287" i="29"/>
  <c r="AB287" i="38"/>
  <c r="AC287" i="29"/>
  <c r="AC287" i="38"/>
  <c r="AD287" i="29"/>
  <c r="AD287" i="38"/>
  <c r="AE287" i="29"/>
  <c r="AE287" i="38"/>
  <c r="AF287" i="29"/>
  <c r="AF287" i="38"/>
  <c r="AG287" i="29"/>
  <c r="AG287" i="38"/>
  <c r="AH287" i="29"/>
  <c r="AH287" i="38"/>
  <c r="AI287" i="29"/>
  <c r="AI287" i="38"/>
  <c r="AJ287" i="29"/>
  <c r="AJ287" i="38"/>
  <c r="AK287" i="29"/>
  <c r="AK287" i="38"/>
  <c r="AL287" i="29"/>
  <c r="AL287" i="38"/>
  <c r="AM287" i="29"/>
  <c r="AM287" i="38"/>
  <c r="AN287" i="29"/>
  <c r="AN287" i="38"/>
  <c r="AO287" i="29"/>
  <c r="AO287" i="38"/>
  <c r="AP287" i="29"/>
  <c r="AP287" i="38"/>
  <c r="AQ287" i="29"/>
  <c r="AQ287" i="38"/>
  <c r="AR287" i="29"/>
  <c r="AR287" i="38"/>
  <c r="AS287" i="29"/>
  <c r="AS287" i="38"/>
  <c r="AT287" i="29"/>
  <c r="AT287" i="38"/>
  <c r="AU287" i="29"/>
  <c r="AU287" i="38"/>
  <c r="AV287" i="29"/>
  <c r="AV287" i="38"/>
  <c r="AW287" i="29"/>
  <c r="AW287" i="38"/>
  <c r="AX287" i="29"/>
  <c r="AX287" i="38"/>
  <c r="AY287" i="29"/>
  <c r="AY287" i="38"/>
  <c r="AZ287" i="29"/>
  <c r="AZ287" i="38"/>
  <c r="BA287" i="29"/>
  <c r="BA287" i="38"/>
  <c r="BB287" i="29"/>
  <c r="BB287" i="38"/>
  <c r="BC287" i="29"/>
  <c r="BC287" i="38"/>
  <c r="BD287" i="29"/>
  <c r="BD287" i="38"/>
  <c r="BE287" i="29"/>
  <c r="BE287" i="38"/>
  <c r="BF287" i="29"/>
  <c r="BF287" i="38"/>
  <c r="BG287" i="29"/>
  <c r="BG287" i="38"/>
  <c r="BH287" i="29"/>
  <c r="BH287" i="38"/>
  <c r="BI287" i="29"/>
  <c r="BI287" i="38"/>
  <c r="BJ287" i="29"/>
  <c r="BJ287" i="38"/>
  <c r="BK287" i="29"/>
  <c r="BK287" i="38"/>
  <c r="BL287" i="29"/>
  <c r="BL287" i="38"/>
  <c r="BM287" i="29"/>
  <c r="BM287" i="38"/>
  <c r="BN287" i="29"/>
  <c r="BN287" i="38"/>
  <c r="BO287" i="29"/>
  <c r="BO287" i="38"/>
  <c r="BP287" i="29"/>
  <c r="BP287" i="38"/>
  <c r="BQ287" i="29"/>
  <c r="BQ287" i="38"/>
  <c r="BR287" i="29"/>
  <c r="BR287" i="38"/>
  <c r="BS287" i="29"/>
  <c r="BS287" i="38"/>
  <c r="BT287" i="29"/>
  <c r="BT287" i="38"/>
  <c r="BU287" i="29"/>
  <c r="BU287" i="38"/>
  <c r="BV287" i="29"/>
  <c r="BV287" i="38"/>
  <c r="BW287" i="29"/>
  <c r="BW287" i="38"/>
  <c r="BX287" i="29"/>
  <c r="BX287" i="38"/>
  <c r="BY287" i="29"/>
  <c r="BY287" i="38"/>
  <c r="BZ287" i="29"/>
  <c r="BZ287" i="38"/>
  <c r="CA287" i="29"/>
  <c r="CA287" i="38"/>
  <c r="CB287" i="29"/>
  <c r="CB287" i="38"/>
  <c r="CC287" i="29"/>
  <c r="CC287" i="38"/>
  <c r="CD287" i="29"/>
  <c r="CD287" i="38"/>
  <c r="CE287" i="29"/>
  <c r="CE287" i="38"/>
  <c r="CF287" i="29"/>
  <c r="CF287" i="38"/>
  <c r="CG287" i="29"/>
  <c r="CG287" i="38"/>
  <c r="CH287" i="29"/>
  <c r="CH287" i="38"/>
  <c r="CI287" i="29"/>
  <c r="CI287" i="38"/>
  <c r="CJ287" i="29"/>
  <c r="CJ287" i="38"/>
  <c r="CK287" i="29"/>
  <c r="CK287" i="38"/>
  <c r="CL287" i="29"/>
  <c r="CL287" i="38"/>
  <c r="CM287" i="29"/>
  <c r="CM287" i="38"/>
  <c r="CN287" i="29"/>
  <c r="CN287" i="38"/>
  <c r="CO287" i="29"/>
  <c r="CO287" i="38"/>
  <c r="CP287" i="29"/>
  <c r="CP287" i="38"/>
  <c r="CQ287" i="29"/>
  <c r="CQ287" i="38"/>
  <c r="CR287" i="29"/>
  <c r="CR287" i="38"/>
  <c r="CS287" i="29"/>
  <c r="CS287" i="38"/>
  <c r="CT287" i="29"/>
  <c r="CT287" i="38"/>
  <c r="CU287" i="29"/>
  <c r="CU287" i="38"/>
  <c r="CV287" i="29"/>
  <c r="CV287" i="38"/>
  <c r="CW287" i="29"/>
  <c r="CW287" i="38"/>
  <c r="CX287" i="29"/>
  <c r="CX287" i="38"/>
  <c r="CY287" i="29"/>
  <c r="CY287" i="38"/>
  <c r="CZ287" i="29"/>
  <c r="CZ287" i="38"/>
  <c r="DA287" i="29"/>
  <c r="DA287" i="38"/>
  <c r="DB287" i="29"/>
  <c r="DB287" i="38"/>
  <c r="DC287" i="29"/>
  <c r="DC287" i="38"/>
  <c r="DD287" i="29"/>
  <c r="DD287" i="38"/>
  <c r="DE287" i="29"/>
  <c r="DE287" i="38"/>
  <c r="DF287" i="29"/>
  <c r="DF287" i="38"/>
  <c r="DG287" i="29"/>
  <c r="DG287" i="38"/>
  <c r="DH287" i="29"/>
  <c r="DH287" i="38"/>
  <c r="DI287" i="29"/>
  <c r="DI287" i="38"/>
  <c r="DJ287" i="29"/>
  <c r="DJ287" i="38"/>
  <c r="DK287" i="29"/>
  <c r="DK287" i="38"/>
  <c r="DL287" i="29"/>
  <c r="DL287" i="38"/>
  <c r="L287" i="29"/>
  <c r="L287" i="38"/>
  <c r="K287" i="29"/>
  <c r="K287" i="38"/>
  <c r="L286" i="29"/>
  <c r="L286" i="38"/>
  <c r="K286" i="29"/>
  <c r="K286" i="38"/>
  <c r="L285" i="29"/>
  <c r="L285" i="38"/>
  <c r="K285" i="29"/>
  <c r="K285" i="38"/>
  <c r="L283" i="29"/>
  <c r="L283" i="38"/>
  <c r="K283" i="29"/>
  <c r="K283" i="38"/>
  <c r="L282" i="29"/>
  <c r="L282" i="38"/>
  <c r="K282" i="29"/>
  <c r="K282" i="38"/>
  <c r="L281" i="29"/>
  <c r="L281" i="38"/>
  <c r="K281" i="29"/>
  <c r="K281" i="38"/>
  <c r="K278" i="29"/>
  <c r="K278" i="38"/>
  <c r="L278" i="29"/>
  <c r="L278" i="38"/>
  <c r="K279" i="29"/>
  <c r="K279" i="38"/>
  <c r="L279" i="29"/>
  <c r="L279" i="38"/>
  <c r="L277" i="29"/>
  <c r="L277" i="38"/>
  <c r="K277" i="29"/>
  <c r="K277" i="38"/>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N17"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BL17" i="29"/>
  <c r="BM17" i="29"/>
  <c r="BN17" i="29"/>
  <c r="BO17" i="29"/>
  <c r="BP17" i="29"/>
  <c r="BQ17" i="29"/>
  <c r="BR17" i="29"/>
  <c r="BS17" i="29"/>
  <c r="BT17" i="29"/>
  <c r="BU17" i="29"/>
  <c r="BV17" i="29"/>
  <c r="BW17" i="29"/>
  <c r="BX17" i="29"/>
  <c r="BY17" i="29"/>
  <c r="BZ17" i="29"/>
  <c r="CA17" i="29"/>
  <c r="CB17" i="29"/>
  <c r="CC17" i="29"/>
  <c r="CD17" i="29"/>
  <c r="CE17" i="29"/>
  <c r="CF17" i="29"/>
  <c r="CG17" i="29"/>
  <c r="CH17" i="29"/>
  <c r="CI17" i="29"/>
  <c r="CJ17" i="29"/>
  <c r="CK17" i="29"/>
  <c r="CL17" i="29"/>
  <c r="CM17" i="29"/>
  <c r="CN17" i="29"/>
  <c r="CO17" i="29"/>
  <c r="CP17" i="29"/>
  <c r="CQ17" i="29"/>
  <c r="CR17" i="29"/>
  <c r="CS17" i="29"/>
  <c r="CT17" i="29"/>
  <c r="CU17" i="29"/>
  <c r="CV17" i="29"/>
  <c r="CW17" i="29"/>
  <c r="CX17" i="29"/>
  <c r="CY17" i="29"/>
  <c r="CZ17" i="29"/>
  <c r="DA17" i="29"/>
  <c r="DB17" i="29"/>
  <c r="DC17" i="29"/>
  <c r="DD17" i="29"/>
  <c r="DE17" i="29"/>
  <c r="DF17" i="29"/>
  <c r="DG17" i="29"/>
  <c r="DH17" i="29"/>
  <c r="DI17" i="29"/>
  <c r="DJ17" i="29"/>
  <c r="DK17" i="29"/>
  <c r="DL17" i="29"/>
  <c r="AW18" i="29"/>
  <c r="AX18" i="29"/>
  <c r="AY18" i="29"/>
  <c r="AZ18" i="29"/>
  <c r="BA18" i="29"/>
  <c r="BB18" i="29"/>
  <c r="BC18" i="29"/>
  <c r="BD18" i="29"/>
  <c r="BE18" i="29"/>
  <c r="BF18" i="29"/>
  <c r="BG18" i="29"/>
  <c r="BH18" i="29"/>
  <c r="BI18" i="29"/>
  <c r="BJ18" i="29"/>
  <c r="BK18" i="29"/>
  <c r="BL18" i="29"/>
  <c r="BM18" i="29"/>
  <c r="BN18" i="29"/>
  <c r="BO18" i="29"/>
  <c r="BP18" i="29"/>
  <c r="BQ18" i="29"/>
  <c r="BR18" i="29"/>
  <c r="BS18" i="29"/>
  <c r="BT18" i="29"/>
  <c r="BU18" i="29"/>
  <c r="BV18" i="29"/>
  <c r="BW18" i="29"/>
  <c r="BX18" i="29"/>
  <c r="BY18" i="29"/>
  <c r="BZ18" i="29"/>
  <c r="CA18" i="29"/>
  <c r="CB18" i="29"/>
  <c r="CC18" i="29"/>
  <c r="CD18" i="29"/>
  <c r="CE18" i="29"/>
  <c r="CF18" i="29"/>
  <c r="CG18" i="29"/>
  <c r="CH18" i="29"/>
  <c r="CI18" i="29"/>
  <c r="CJ18" i="29"/>
  <c r="CK18" i="29"/>
  <c r="CL18" i="29"/>
  <c r="CM18" i="29"/>
  <c r="CN18" i="29"/>
  <c r="CO18" i="29"/>
  <c r="CP18" i="29"/>
  <c r="CQ18" i="29"/>
  <c r="CR18" i="29"/>
  <c r="CS18" i="29"/>
  <c r="CT18" i="29"/>
  <c r="CU18" i="29"/>
  <c r="CV18" i="29"/>
  <c r="CW18" i="29"/>
  <c r="CX18" i="29"/>
  <c r="CY18" i="29"/>
  <c r="CZ18" i="29"/>
  <c r="DA18" i="29"/>
  <c r="DB18" i="29"/>
  <c r="DC18" i="29"/>
  <c r="DD18" i="29"/>
  <c r="DE18" i="29"/>
  <c r="DF18" i="29"/>
  <c r="DG18" i="29"/>
  <c r="DH18" i="29"/>
  <c r="DI18" i="29"/>
  <c r="DJ18" i="29"/>
  <c r="DK18" i="29"/>
  <c r="DL18" i="29"/>
  <c r="N19" i="29"/>
  <c r="O19" i="29"/>
  <c r="P19" i="29"/>
  <c r="Q19" i="29"/>
  <c r="R19" i="29"/>
  <c r="S19" i="29"/>
  <c r="T19" i="29"/>
  <c r="U19" i="29"/>
  <c r="V19" i="29"/>
  <c r="W19" i="29"/>
  <c r="X19" i="29"/>
  <c r="Y19" i="29"/>
  <c r="Z19" i="29"/>
  <c r="AA19" i="29"/>
  <c r="AB19" i="29"/>
  <c r="AC19" i="29"/>
  <c r="AD19" i="29"/>
  <c r="AE19" i="29"/>
  <c r="AF19" i="29"/>
  <c r="AG19" i="29"/>
  <c r="AH19" i="29"/>
  <c r="AI19" i="29"/>
  <c r="AJ19" i="29"/>
  <c r="AK19" i="29"/>
  <c r="AL19" i="29"/>
  <c r="AM19" i="29"/>
  <c r="AN19"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BL19" i="29"/>
  <c r="BM19" i="29"/>
  <c r="BN19" i="29"/>
  <c r="BO19" i="29"/>
  <c r="BP19" i="29"/>
  <c r="BQ19" i="29"/>
  <c r="BR19" i="29"/>
  <c r="BS19" i="29"/>
  <c r="BT19" i="29"/>
  <c r="BU19" i="29"/>
  <c r="BV19" i="29"/>
  <c r="BW19" i="29"/>
  <c r="BX19" i="29"/>
  <c r="BY19" i="29"/>
  <c r="BZ19" i="29"/>
  <c r="CA19" i="29"/>
  <c r="CB19" i="29"/>
  <c r="CC19" i="29"/>
  <c r="CD19" i="29"/>
  <c r="CE19" i="29"/>
  <c r="CF19" i="29"/>
  <c r="CG19" i="29"/>
  <c r="CH19" i="29"/>
  <c r="CI19" i="29"/>
  <c r="CJ19" i="29"/>
  <c r="CK19" i="29"/>
  <c r="CL19" i="29"/>
  <c r="CM19" i="29"/>
  <c r="CN19" i="29"/>
  <c r="CO19" i="29"/>
  <c r="CP19" i="29"/>
  <c r="CQ19" i="29"/>
  <c r="CR19" i="29"/>
  <c r="CS19" i="29"/>
  <c r="CT19" i="29"/>
  <c r="CU19" i="29"/>
  <c r="CV19" i="29"/>
  <c r="CW19" i="29"/>
  <c r="CX19" i="29"/>
  <c r="CY19" i="29"/>
  <c r="CZ19" i="29"/>
  <c r="DA19" i="29"/>
  <c r="DB19" i="29"/>
  <c r="DC19" i="29"/>
  <c r="DD19" i="29"/>
  <c r="DE19" i="29"/>
  <c r="DF19" i="29"/>
  <c r="DG19" i="29"/>
  <c r="DH19" i="29"/>
  <c r="DI19" i="29"/>
  <c r="DJ19" i="29"/>
  <c r="DK19" i="29"/>
  <c r="DL19" i="29"/>
  <c r="N20" i="29"/>
  <c r="O20" i="29"/>
  <c r="P20" i="29"/>
  <c r="Q20" i="29"/>
  <c r="R20" i="29"/>
  <c r="S20" i="29"/>
  <c r="T20" i="29"/>
  <c r="U20" i="29"/>
  <c r="V20" i="29"/>
  <c r="W20" i="29"/>
  <c r="X20" i="29"/>
  <c r="Y20" i="29"/>
  <c r="Z20" i="29"/>
  <c r="AA20" i="29"/>
  <c r="AB20" i="29"/>
  <c r="AC20" i="29"/>
  <c r="AD20" i="29"/>
  <c r="AE20" i="29"/>
  <c r="AF20" i="29"/>
  <c r="AG20" i="29"/>
  <c r="AH20" i="29"/>
  <c r="AI20" i="29"/>
  <c r="AJ20" i="29"/>
  <c r="AK20" i="29"/>
  <c r="AL20" i="29"/>
  <c r="AM20" i="29"/>
  <c r="AN20" i="29"/>
  <c r="AO20" i="29"/>
  <c r="AP20" i="29"/>
  <c r="AQ20" i="29"/>
  <c r="AR20" i="29"/>
  <c r="AS20" i="29"/>
  <c r="AT20" i="29"/>
  <c r="AU20" i="29"/>
  <c r="AV20" i="29"/>
  <c r="AW20" i="29"/>
  <c r="AX20" i="29"/>
  <c r="AY20" i="29"/>
  <c r="AZ20" i="29"/>
  <c r="BA20" i="29"/>
  <c r="BB20" i="29"/>
  <c r="BC20" i="29"/>
  <c r="BD20" i="29"/>
  <c r="BE20" i="29"/>
  <c r="BF20" i="29"/>
  <c r="BG20" i="29"/>
  <c r="BH20" i="29"/>
  <c r="BI20" i="29"/>
  <c r="BJ20" i="29"/>
  <c r="BK20" i="29"/>
  <c r="BL20" i="29"/>
  <c r="BM20" i="29"/>
  <c r="BN20" i="29"/>
  <c r="BO20" i="29"/>
  <c r="BP20" i="29"/>
  <c r="BQ20" i="29"/>
  <c r="BR20" i="29"/>
  <c r="BS20" i="29"/>
  <c r="BT20" i="29"/>
  <c r="BU20" i="29"/>
  <c r="BV20" i="29"/>
  <c r="BW20" i="29"/>
  <c r="BX20" i="29"/>
  <c r="BY20" i="29"/>
  <c r="BZ20" i="29"/>
  <c r="CA20" i="29"/>
  <c r="CB20" i="29"/>
  <c r="CC20" i="29"/>
  <c r="CD20" i="29"/>
  <c r="CE20" i="29"/>
  <c r="CF20" i="29"/>
  <c r="CG20" i="29"/>
  <c r="CH20" i="29"/>
  <c r="CI20" i="29"/>
  <c r="CJ20" i="29"/>
  <c r="CK20" i="29"/>
  <c r="CL20" i="29"/>
  <c r="CM20" i="29"/>
  <c r="CN20" i="29"/>
  <c r="CO20" i="29"/>
  <c r="CP20" i="29"/>
  <c r="CQ20" i="29"/>
  <c r="CR20" i="29"/>
  <c r="CS20" i="29"/>
  <c r="CT20" i="29"/>
  <c r="CU20" i="29"/>
  <c r="CV20" i="29"/>
  <c r="CW20" i="29"/>
  <c r="CX20" i="29"/>
  <c r="CY20" i="29"/>
  <c r="CZ20" i="29"/>
  <c r="DA20" i="29"/>
  <c r="DB20" i="29"/>
  <c r="DC20" i="29"/>
  <c r="DD20" i="29"/>
  <c r="DE20" i="29"/>
  <c r="DF20" i="29"/>
  <c r="DG20" i="29"/>
  <c r="DH20" i="29"/>
  <c r="DI20" i="29"/>
  <c r="DJ20" i="29"/>
  <c r="DK20" i="29"/>
  <c r="DL20" i="29"/>
  <c r="N21" i="29"/>
  <c r="O21" i="29"/>
  <c r="P21" i="29"/>
  <c r="Q21" i="29"/>
  <c r="R21" i="29"/>
  <c r="S21" i="29"/>
  <c r="T21" i="29"/>
  <c r="U21" i="29"/>
  <c r="V21" i="29"/>
  <c r="W21" i="29"/>
  <c r="X21" i="29"/>
  <c r="Y21" i="29"/>
  <c r="Z21" i="29"/>
  <c r="AA21" i="29"/>
  <c r="AB21" i="29"/>
  <c r="AC21" i="29"/>
  <c r="AD21" i="29"/>
  <c r="AE21" i="29"/>
  <c r="AF21" i="29"/>
  <c r="AG21" i="29"/>
  <c r="AH21" i="29"/>
  <c r="AI21" i="29"/>
  <c r="AJ21" i="29"/>
  <c r="AK21" i="29"/>
  <c r="AL21" i="29"/>
  <c r="AM21" i="29"/>
  <c r="AN21"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BL21" i="29"/>
  <c r="BM21" i="29"/>
  <c r="BN21" i="29"/>
  <c r="BO21" i="29"/>
  <c r="BP21" i="29"/>
  <c r="BQ21" i="29"/>
  <c r="BR21" i="29"/>
  <c r="BS21" i="29"/>
  <c r="BT21" i="29"/>
  <c r="BU21" i="29"/>
  <c r="BV21" i="29"/>
  <c r="BW21" i="29"/>
  <c r="BX21" i="29"/>
  <c r="BY21" i="29"/>
  <c r="BZ21" i="29"/>
  <c r="CA21" i="29"/>
  <c r="CB21" i="29"/>
  <c r="CC21" i="29"/>
  <c r="CD21" i="29"/>
  <c r="CE21" i="29"/>
  <c r="CF21" i="29"/>
  <c r="CG21" i="29"/>
  <c r="CH21" i="29"/>
  <c r="CI21" i="29"/>
  <c r="CJ21" i="29"/>
  <c r="CK21" i="29"/>
  <c r="CL21" i="29"/>
  <c r="CM21" i="29"/>
  <c r="CN21" i="29"/>
  <c r="CO21" i="29"/>
  <c r="CP21" i="29"/>
  <c r="CQ21" i="29"/>
  <c r="CR21" i="29"/>
  <c r="CS21" i="29"/>
  <c r="CT21" i="29"/>
  <c r="CU21" i="29"/>
  <c r="CV21" i="29"/>
  <c r="CW21" i="29"/>
  <c r="CX21" i="29"/>
  <c r="CY21" i="29"/>
  <c r="CZ21" i="29"/>
  <c r="DA21" i="29"/>
  <c r="DB21" i="29"/>
  <c r="DC21" i="29"/>
  <c r="DD21" i="29"/>
  <c r="DE21" i="29"/>
  <c r="DF21" i="29"/>
  <c r="DG21" i="29"/>
  <c r="DH21" i="29"/>
  <c r="DI21" i="29"/>
  <c r="DJ21" i="29"/>
  <c r="DK21" i="29"/>
  <c r="DL21" i="29"/>
  <c r="L19" i="29"/>
  <c r="M19" i="29"/>
  <c r="L20" i="29"/>
  <c r="M20" i="29"/>
  <c r="L21" i="29"/>
  <c r="M21" i="29"/>
  <c r="M236" i="29"/>
  <c r="N236" i="29"/>
  <c r="O236" i="29"/>
  <c r="P236" i="29"/>
  <c r="Q236" i="29"/>
  <c r="R236" i="29"/>
  <c r="S236" i="29"/>
  <c r="T236" i="29"/>
  <c r="U236" i="29"/>
  <c r="V236" i="29"/>
  <c r="W236" i="29"/>
  <c r="X236" i="29"/>
  <c r="Y236" i="29"/>
  <c r="Z236" i="29"/>
  <c r="AA236" i="29"/>
  <c r="AB236" i="29"/>
  <c r="AC236" i="29"/>
  <c r="AD236" i="29"/>
  <c r="AE236" i="29"/>
  <c r="AF236" i="29"/>
  <c r="AG236" i="29"/>
  <c r="AH236" i="29"/>
  <c r="AI236" i="29"/>
  <c r="AJ236" i="29"/>
  <c r="AK236" i="29"/>
  <c r="AL236" i="29"/>
  <c r="AM236" i="29"/>
  <c r="AN236" i="29"/>
  <c r="AO236" i="29"/>
  <c r="AP236" i="29"/>
  <c r="AQ236" i="29"/>
  <c r="AR236" i="29"/>
  <c r="AS236" i="29"/>
  <c r="AT236" i="29"/>
  <c r="AU236" i="29"/>
  <c r="AV236" i="29"/>
  <c r="AW236" i="29"/>
  <c r="AX236" i="29"/>
  <c r="AY236" i="29"/>
  <c r="AZ236" i="29"/>
  <c r="BA236" i="29"/>
  <c r="BB236" i="29"/>
  <c r="BC236" i="29"/>
  <c r="BD236" i="29"/>
  <c r="BE236" i="29"/>
  <c r="BF236" i="29"/>
  <c r="BG236" i="29"/>
  <c r="BH236" i="29"/>
  <c r="BI236" i="29"/>
  <c r="BJ236" i="29"/>
  <c r="BK236" i="29"/>
  <c r="BL236" i="29"/>
  <c r="BM236" i="29"/>
  <c r="BN236" i="29"/>
  <c r="BO236" i="29"/>
  <c r="BP236" i="29"/>
  <c r="BQ236" i="29"/>
  <c r="BR236" i="29"/>
  <c r="BS236" i="29"/>
  <c r="BS236" i="38"/>
  <c r="BT236" i="29"/>
  <c r="BU236" i="29"/>
  <c r="BV236" i="29"/>
  <c r="BW236" i="29"/>
  <c r="BX236" i="29"/>
  <c r="BY236" i="29"/>
  <c r="BZ236" i="29"/>
  <c r="CA236" i="29"/>
  <c r="CB236" i="29"/>
  <c r="CC236" i="29"/>
  <c r="CD236" i="29"/>
  <c r="CE236" i="29"/>
  <c r="CE236" i="38"/>
  <c r="CF236" i="29"/>
  <c r="CG236" i="29"/>
  <c r="CH236" i="29"/>
  <c r="CI236" i="29"/>
  <c r="CI236" i="38"/>
  <c r="CJ236" i="29"/>
  <c r="CK236" i="29"/>
  <c r="CL236" i="29"/>
  <c r="CM236" i="29"/>
  <c r="CN236" i="29"/>
  <c r="CO236" i="29"/>
  <c r="CP236" i="29"/>
  <c r="CQ236" i="29"/>
  <c r="CR236" i="29"/>
  <c r="CS236" i="29"/>
  <c r="CT236" i="29"/>
  <c r="CU236" i="29"/>
  <c r="CU236" i="38"/>
  <c r="CV236" i="29"/>
  <c r="CW236" i="29"/>
  <c r="CX236" i="29"/>
  <c r="CY236" i="29"/>
  <c r="CZ236" i="29"/>
  <c r="DA236" i="29"/>
  <c r="DB236" i="29"/>
  <c r="DC236" i="29"/>
  <c r="DD236" i="29"/>
  <c r="DE236" i="29"/>
  <c r="DF236" i="29"/>
  <c r="DG236" i="29"/>
  <c r="DG236" i="38"/>
  <c r="DH236" i="29"/>
  <c r="DI236" i="29"/>
  <c r="DJ236" i="29"/>
  <c r="DK236" i="29"/>
  <c r="DL236" i="29"/>
  <c r="M237" i="29"/>
  <c r="N237" i="29"/>
  <c r="O237" i="29"/>
  <c r="P237" i="29"/>
  <c r="Q237" i="29"/>
  <c r="R237" i="29"/>
  <c r="S237" i="29"/>
  <c r="T237" i="29"/>
  <c r="U237" i="29"/>
  <c r="V237" i="29"/>
  <c r="W237" i="29"/>
  <c r="X237" i="29"/>
  <c r="Y237" i="29"/>
  <c r="Z237" i="29"/>
  <c r="AA237" i="29"/>
  <c r="AB237" i="29"/>
  <c r="AC237" i="29"/>
  <c r="AD237" i="29"/>
  <c r="AE237" i="29"/>
  <c r="AF237" i="29"/>
  <c r="AG237" i="29"/>
  <c r="AH237" i="29"/>
  <c r="AI237" i="29"/>
  <c r="AJ237" i="29"/>
  <c r="AK237" i="29"/>
  <c r="AL237" i="29"/>
  <c r="AM237" i="29"/>
  <c r="AN237" i="29"/>
  <c r="AO237" i="29"/>
  <c r="AP237" i="29"/>
  <c r="AQ237" i="29"/>
  <c r="AR237" i="29"/>
  <c r="AS237" i="29"/>
  <c r="AT237" i="29"/>
  <c r="AU237" i="29"/>
  <c r="AU237" i="38"/>
  <c r="AV237" i="29"/>
  <c r="AW237" i="29"/>
  <c r="AX237" i="29"/>
  <c r="AY237" i="29"/>
  <c r="AY237" i="38"/>
  <c r="AZ237" i="29"/>
  <c r="BA237" i="29"/>
  <c r="BB237" i="29"/>
  <c r="BC237" i="29"/>
  <c r="BD237" i="29"/>
  <c r="BE237" i="29"/>
  <c r="BF237" i="29"/>
  <c r="BG237" i="29"/>
  <c r="BG237" i="38"/>
  <c r="BH237" i="29"/>
  <c r="BI237" i="29"/>
  <c r="BJ237" i="29"/>
  <c r="BK237" i="29"/>
  <c r="BL237" i="29"/>
  <c r="BM237" i="29"/>
  <c r="BN237" i="29"/>
  <c r="BO237" i="29"/>
  <c r="BP237" i="29"/>
  <c r="BQ237" i="29"/>
  <c r="BR237" i="29"/>
  <c r="BS237" i="29"/>
  <c r="BT237" i="29"/>
  <c r="BU237" i="29"/>
  <c r="BV237" i="29"/>
  <c r="BW237" i="29"/>
  <c r="BX237" i="29"/>
  <c r="BY237" i="29"/>
  <c r="BZ237" i="29"/>
  <c r="CA237" i="29"/>
  <c r="CB237" i="29"/>
  <c r="CC237" i="29"/>
  <c r="CD237" i="29"/>
  <c r="CE237" i="29"/>
  <c r="CE237" i="38"/>
  <c r="CF237" i="29"/>
  <c r="CG237" i="29"/>
  <c r="CH237" i="29"/>
  <c r="CI237" i="29"/>
  <c r="CI237" i="38"/>
  <c r="CJ237" i="29"/>
  <c r="CK237" i="29"/>
  <c r="CL237" i="29"/>
  <c r="CM237" i="29"/>
  <c r="CM237" i="38"/>
  <c r="CN237" i="29"/>
  <c r="CO237" i="29"/>
  <c r="CP237" i="29"/>
  <c r="CQ237" i="29"/>
  <c r="CQ237" i="38"/>
  <c r="CR237" i="29"/>
  <c r="CS237" i="29"/>
  <c r="CT237" i="29"/>
  <c r="CU237" i="29"/>
  <c r="CV237" i="29"/>
  <c r="CW237" i="29"/>
  <c r="CX237" i="29"/>
  <c r="CY237" i="29"/>
  <c r="CZ237" i="29"/>
  <c r="DA237" i="29"/>
  <c r="DB237" i="29"/>
  <c r="DC237" i="29"/>
  <c r="DD237" i="29"/>
  <c r="DE237" i="29"/>
  <c r="DF237" i="29"/>
  <c r="DG237" i="29"/>
  <c r="DH237" i="29"/>
  <c r="DI237" i="29"/>
  <c r="DJ237" i="29"/>
  <c r="DK237" i="29"/>
  <c r="DL237" i="29"/>
  <c r="M238" i="29"/>
  <c r="N238" i="29"/>
  <c r="O238" i="29"/>
  <c r="P238" i="29"/>
  <c r="Q238" i="29"/>
  <c r="R238" i="29"/>
  <c r="S238" i="29"/>
  <c r="S238" i="38"/>
  <c r="T238" i="29"/>
  <c r="U238" i="29"/>
  <c r="V238" i="29"/>
  <c r="W238" i="29"/>
  <c r="W238" i="38"/>
  <c r="X238" i="29"/>
  <c r="Y238" i="29"/>
  <c r="Z238" i="29"/>
  <c r="AA238" i="29"/>
  <c r="AA238" i="38"/>
  <c r="AB238" i="29"/>
  <c r="AC238" i="29"/>
  <c r="AD238" i="29"/>
  <c r="AE238" i="29"/>
  <c r="AF238" i="29"/>
  <c r="AG238" i="29"/>
  <c r="AH238" i="29"/>
  <c r="AI238" i="29"/>
  <c r="AI238" i="38"/>
  <c r="AJ238" i="29"/>
  <c r="AK238" i="29"/>
  <c r="AL238" i="29"/>
  <c r="AM238" i="29"/>
  <c r="AM238" i="38"/>
  <c r="AN238" i="29"/>
  <c r="AO238" i="29"/>
  <c r="AP238" i="29"/>
  <c r="AQ238" i="29"/>
  <c r="AQ238" i="38"/>
  <c r="AR238" i="29"/>
  <c r="AS238" i="29"/>
  <c r="AT238" i="29"/>
  <c r="AU238" i="29"/>
  <c r="AU238" i="38"/>
  <c r="AV238" i="29"/>
  <c r="AW238" i="29"/>
  <c r="AX238" i="29"/>
  <c r="AY238" i="29"/>
  <c r="AZ238" i="29"/>
  <c r="BA238" i="29"/>
  <c r="BB238" i="29"/>
  <c r="BC238" i="29"/>
  <c r="BD238" i="29"/>
  <c r="BE238" i="29"/>
  <c r="BF238" i="29"/>
  <c r="BG238" i="29"/>
  <c r="BH238" i="29"/>
  <c r="BI238" i="29"/>
  <c r="BJ238" i="29"/>
  <c r="BK238" i="29"/>
  <c r="BK238" i="38"/>
  <c r="BL238" i="29"/>
  <c r="BM238" i="29"/>
  <c r="BN238" i="29"/>
  <c r="BO238" i="29"/>
  <c r="BP238" i="29"/>
  <c r="BQ238" i="29"/>
  <c r="BR238" i="29"/>
  <c r="BS238" i="29"/>
  <c r="BS238" i="38"/>
  <c r="BT238" i="29"/>
  <c r="BU238" i="29"/>
  <c r="BV238" i="29"/>
  <c r="BW238" i="29"/>
  <c r="BW238" i="38"/>
  <c r="BX238" i="29"/>
  <c r="BY238" i="29"/>
  <c r="BZ238" i="29"/>
  <c r="CA238" i="29"/>
  <c r="CB238" i="29"/>
  <c r="CC238" i="29"/>
  <c r="CD238" i="29"/>
  <c r="CE238" i="29"/>
  <c r="CF238" i="29"/>
  <c r="CG238" i="29"/>
  <c r="CH238" i="29"/>
  <c r="CI238" i="29"/>
  <c r="CI238" i="38"/>
  <c r="CJ238" i="29"/>
  <c r="CK238" i="29"/>
  <c r="CL238" i="29"/>
  <c r="CM238" i="29"/>
  <c r="CM238" i="38"/>
  <c r="CN238" i="29"/>
  <c r="CO238" i="29"/>
  <c r="CP238" i="29"/>
  <c r="CQ238" i="29"/>
  <c r="CR238" i="29"/>
  <c r="CS238" i="29"/>
  <c r="CT238" i="29"/>
  <c r="CU238" i="29"/>
  <c r="CV238" i="29"/>
  <c r="CW238" i="29"/>
  <c r="CX238" i="29"/>
  <c r="CY238" i="29"/>
  <c r="CZ238" i="29"/>
  <c r="DA238" i="29"/>
  <c r="DB238" i="29"/>
  <c r="DC238" i="29"/>
  <c r="DC238" i="38"/>
  <c r="DD238" i="29"/>
  <c r="DE238" i="29"/>
  <c r="DF238" i="29"/>
  <c r="DG238" i="29"/>
  <c r="DH238" i="29"/>
  <c r="DI238" i="29"/>
  <c r="DJ238" i="29"/>
  <c r="DK238" i="29"/>
  <c r="DL238" i="29"/>
  <c r="M239" i="29"/>
  <c r="N239" i="29"/>
  <c r="O239" i="29"/>
  <c r="O239" i="38"/>
  <c r="P239" i="29"/>
  <c r="Q239" i="29"/>
  <c r="R239" i="29"/>
  <c r="S239" i="29"/>
  <c r="T239" i="29"/>
  <c r="U239" i="29"/>
  <c r="V239" i="29"/>
  <c r="W239" i="29"/>
  <c r="W239" i="38"/>
  <c r="X239" i="29"/>
  <c r="Y239" i="29"/>
  <c r="Z239" i="29"/>
  <c r="AA239" i="29"/>
  <c r="AA239" i="38"/>
  <c r="AB239" i="29"/>
  <c r="AC239" i="29"/>
  <c r="AD239" i="29"/>
  <c r="AE239" i="29"/>
  <c r="AE239" i="38"/>
  <c r="AF239" i="29"/>
  <c r="AG239" i="29"/>
  <c r="AH239" i="29"/>
  <c r="AI239" i="29"/>
  <c r="AJ239" i="29"/>
  <c r="AK239" i="29"/>
  <c r="AL239" i="29"/>
  <c r="AM239" i="29"/>
  <c r="AM239" i="38"/>
  <c r="AN239" i="29"/>
  <c r="AO239" i="29"/>
  <c r="AP239" i="29"/>
  <c r="AQ239" i="29"/>
  <c r="AQ239" i="38"/>
  <c r="AR239" i="29"/>
  <c r="AS239" i="29"/>
  <c r="AT239" i="29"/>
  <c r="AU239" i="29"/>
  <c r="AU239" i="38"/>
  <c r="AV239" i="29"/>
  <c r="AW239" i="29"/>
  <c r="AX239" i="29"/>
  <c r="AY239" i="29"/>
  <c r="AZ239" i="29"/>
  <c r="BA239" i="29"/>
  <c r="BB239" i="29"/>
  <c r="BC239" i="29"/>
  <c r="BD239" i="29"/>
  <c r="BE239" i="29"/>
  <c r="BF239" i="29"/>
  <c r="BG239" i="29"/>
  <c r="BG239" i="38"/>
  <c r="BH239" i="29"/>
  <c r="BI239" i="29"/>
  <c r="BJ239" i="29"/>
  <c r="BK239" i="29"/>
  <c r="BK239" i="38"/>
  <c r="BL239" i="29"/>
  <c r="BM239" i="29"/>
  <c r="BN239" i="29"/>
  <c r="BO239" i="29"/>
  <c r="BP239" i="29"/>
  <c r="BQ239" i="29"/>
  <c r="BR239" i="29"/>
  <c r="BS239" i="29"/>
  <c r="BT239" i="29"/>
  <c r="BU239" i="29"/>
  <c r="BV239" i="29"/>
  <c r="BW239" i="29"/>
  <c r="BX239" i="29"/>
  <c r="BY239" i="29"/>
  <c r="BZ239" i="29"/>
  <c r="CA239" i="29"/>
  <c r="CB239" i="29"/>
  <c r="CC239" i="29"/>
  <c r="CD239" i="29"/>
  <c r="CE239" i="29"/>
  <c r="CF239" i="29"/>
  <c r="CG239" i="29"/>
  <c r="CH239" i="29"/>
  <c r="CI239" i="29"/>
  <c r="CJ239" i="29"/>
  <c r="CK239" i="29"/>
  <c r="CL239" i="29"/>
  <c r="CM239" i="29"/>
  <c r="CN239" i="29"/>
  <c r="CO239" i="29"/>
  <c r="CP239" i="29"/>
  <c r="CQ239" i="29"/>
  <c r="CR239" i="29"/>
  <c r="CS239" i="29"/>
  <c r="CT239" i="29"/>
  <c r="CU239" i="29"/>
  <c r="CV239" i="29"/>
  <c r="CW239" i="29"/>
  <c r="CX239" i="29"/>
  <c r="CY239" i="29"/>
  <c r="CZ239" i="29"/>
  <c r="DA239" i="29"/>
  <c r="DB239" i="29"/>
  <c r="DC239" i="29"/>
  <c r="DD239" i="29"/>
  <c r="DE239" i="29"/>
  <c r="DF239" i="29"/>
  <c r="DG239" i="29"/>
  <c r="DH239" i="29"/>
  <c r="DI239" i="29"/>
  <c r="DJ239" i="29"/>
  <c r="DK239" i="29"/>
  <c r="DL239" i="29"/>
  <c r="M240" i="29"/>
  <c r="N240" i="29"/>
  <c r="O240" i="29"/>
  <c r="P240" i="29"/>
  <c r="Q240" i="29"/>
  <c r="R240" i="29"/>
  <c r="S240" i="29"/>
  <c r="T240" i="29"/>
  <c r="U240" i="29"/>
  <c r="V240" i="29"/>
  <c r="W240" i="29"/>
  <c r="X240" i="29"/>
  <c r="Y240" i="29"/>
  <c r="Z240" i="29"/>
  <c r="AA240" i="29"/>
  <c r="AB240" i="29"/>
  <c r="AC240" i="29"/>
  <c r="AD240" i="29"/>
  <c r="AE240" i="29"/>
  <c r="AF240" i="29"/>
  <c r="AG240" i="29"/>
  <c r="AH240" i="29"/>
  <c r="AI240" i="29"/>
  <c r="AJ240" i="29"/>
  <c r="AK240" i="29"/>
  <c r="AL240" i="29"/>
  <c r="AM240" i="29"/>
  <c r="AN240" i="29"/>
  <c r="AO240" i="29"/>
  <c r="AP240" i="29"/>
  <c r="AQ240" i="29"/>
  <c r="AR240" i="29"/>
  <c r="AS240" i="29"/>
  <c r="AT240" i="29"/>
  <c r="AU240" i="29"/>
  <c r="AV240" i="29"/>
  <c r="AW240" i="29"/>
  <c r="AX240" i="29"/>
  <c r="AY240" i="29"/>
  <c r="AZ240" i="29"/>
  <c r="BA240" i="29"/>
  <c r="BB240" i="29"/>
  <c r="BC240" i="29"/>
  <c r="BD240" i="29"/>
  <c r="BE240" i="29"/>
  <c r="BF240" i="29"/>
  <c r="BG240" i="29"/>
  <c r="BH240" i="29"/>
  <c r="BI240" i="29"/>
  <c r="BJ240" i="29"/>
  <c r="BK240" i="29"/>
  <c r="BL240" i="29"/>
  <c r="BM240" i="29"/>
  <c r="BN240" i="29"/>
  <c r="BO240" i="29"/>
  <c r="BP240" i="29"/>
  <c r="BQ240" i="29"/>
  <c r="BR240" i="29"/>
  <c r="BS240" i="29"/>
  <c r="BT240" i="29"/>
  <c r="BU240" i="29"/>
  <c r="BV240" i="29"/>
  <c r="BW240" i="29"/>
  <c r="BX240" i="29"/>
  <c r="BY240" i="29"/>
  <c r="BZ240" i="29"/>
  <c r="CA240" i="29"/>
  <c r="CB240" i="29"/>
  <c r="CC240" i="29"/>
  <c r="CD240" i="29"/>
  <c r="CE240" i="29"/>
  <c r="CF240" i="29"/>
  <c r="CG240" i="29"/>
  <c r="CH240" i="29"/>
  <c r="CI240" i="29"/>
  <c r="CJ240" i="29"/>
  <c r="CK240" i="29"/>
  <c r="CL240" i="29"/>
  <c r="CM240" i="29"/>
  <c r="CN240" i="29"/>
  <c r="CO240" i="29"/>
  <c r="CP240" i="29"/>
  <c r="CQ240" i="29"/>
  <c r="CR240" i="29"/>
  <c r="CS240" i="29"/>
  <c r="CT240" i="29"/>
  <c r="CU240" i="29"/>
  <c r="CV240" i="29"/>
  <c r="CW240" i="29"/>
  <c r="CX240" i="29"/>
  <c r="CY240" i="29"/>
  <c r="CZ240" i="29"/>
  <c r="DA240" i="29"/>
  <c r="DB240" i="29"/>
  <c r="DC240" i="29"/>
  <c r="DD240" i="29"/>
  <c r="DE240" i="29"/>
  <c r="DF240" i="29"/>
  <c r="DG240" i="29"/>
  <c r="DH240" i="29"/>
  <c r="DI240" i="29"/>
  <c r="DJ240" i="29"/>
  <c r="DK240" i="29"/>
  <c r="DL240" i="29"/>
  <c r="M241" i="29"/>
  <c r="N241" i="29"/>
  <c r="O241" i="29"/>
  <c r="P241" i="29"/>
  <c r="Q241" i="29"/>
  <c r="R241" i="29"/>
  <c r="S241" i="29"/>
  <c r="T241" i="29"/>
  <c r="U241" i="29"/>
  <c r="V241" i="29"/>
  <c r="W241" i="29"/>
  <c r="X241" i="29"/>
  <c r="Y241" i="29"/>
  <c r="Z241" i="29"/>
  <c r="AA241" i="29"/>
  <c r="AB241" i="29"/>
  <c r="AC241" i="29"/>
  <c r="AD241" i="29"/>
  <c r="AE241" i="29"/>
  <c r="AF241" i="29"/>
  <c r="AG241" i="29"/>
  <c r="AH241" i="29"/>
  <c r="AI241" i="29"/>
  <c r="AJ241" i="29"/>
  <c r="AK241" i="29"/>
  <c r="AL241" i="29"/>
  <c r="AM241" i="29"/>
  <c r="AN241" i="29"/>
  <c r="AO241" i="29"/>
  <c r="AP241" i="29"/>
  <c r="AP241" i="38"/>
  <c r="AQ241" i="29"/>
  <c r="AR241" i="29"/>
  <c r="AS241" i="29"/>
  <c r="AT241" i="29"/>
  <c r="AT241" i="38"/>
  <c r="AU241" i="29"/>
  <c r="AV241" i="29"/>
  <c r="AW241" i="29"/>
  <c r="AX241" i="29"/>
  <c r="AX241" i="38"/>
  <c r="AY241" i="29"/>
  <c r="AZ241" i="29"/>
  <c r="BA241" i="29"/>
  <c r="BB241" i="29"/>
  <c r="BB241" i="38"/>
  <c r="BC241" i="29"/>
  <c r="BD241" i="29"/>
  <c r="BE241" i="29"/>
  <c r="BF241" i="29"/>
  <c r="BF241" i="38"/>
  <c r="BG241" i="29"/>
  <c r="BH241" i="29"/>
  <c r="BI241" i="29"/>
  <c r="BJ241" i="29"/>
  <c r="BJ241" i="38"/>
  <c r="BK241" i="29"/>
  <c r="BL241" i="29"/>
  <c r="BM241" i="29"/>
  <c r="BN241" i="29"/>
  <c r="BN241" i="38"/>
  <c r="BO241" i="29"/>
  <c r="BP241" i="29"/>
  <c r="BQ241" i="29"/>
  <c r="BR241" i="29"/>
  <c r="BR241" i="38"/>
  <c r="BS241" i="29"/>
  <c r="BT241" i="29"/>
  <c r="BU241" i="29"/>
  <c r="BV241" i="29"/>
  <c r="BV241" i="38"/>
  <c r="BW241" i="29"/>
  <c r="BX241" i="29"/>
  <c r="BY241" i="29"/>
  <c r="BZ241" i="29"/>
  <c r="BZ241" i="38"/>
  <c r="CA241" i="29"/>
  <c r="CB241" i="29"/>
  <c r="CC241" i="29"/>
  <c r="CD241" i="29"/>
  <c r="CD241" i="38"/>
  <c r="CE241" i="29"/>
  <c r="CF241" i="29"/>
  <c r="CG241" i="29"/>
  <c r="CH241" i="29"/>
  <c r="CH241" i="38"/>
  <c r="CI241" i="29"/>
  <c r="CJ241" i="29"/>
  <c r="CK241" i="29"/>
  <c r="CL241" i="29"/>
  <c r="CL241" i="38"/>
  <c r="CM241" i="29"/>
  <c r="CN241" i="29"/>
  <c r="CO241" i="29"/>
  <c r="CP241" i="29"/>
  <c r="CQ241" i="29"/>
  <c r="CR241" i="29"/>
  <c r="CS241" i="29"/>
  <c r="CT241" i="29"/>
  <c r="CT241" i="38"/>
  <c r="CU241" i="29"/>
  <c r="CV241" i="29"/>
  <c r="CW241" i="29"/>
  <c r="CX241" i="29"/>
  <c r="CX241" i="38"/>
  <c r="CY241" i="29"/>
  <c r="CZ241" i="29"/>
  <c r="DA241" i="29"/>
  <c r="DB241" i="29"/>
  <c r="DC241" i="29"/>
  <c r="DD241" i="29"/>
  <c r="DE241" i="29"/>
  <c r="DF241" i="29"/>
  <c r="DF241" i="38"/>
  <c r="DG241" i="29"/>
  <c r="DH241" i="29"/>
  <c r="DI241" i="29"/>
  <c r="DJ241" i="29"/>
  <c r="DJ241" i="38"/>
  <c r="DK241" i="29"/>
  <c r="DL241" i="29"/>
  <c r="M242" i="29"/>
  <c r="N242" i="29"/>
  <c r="O242" i="29"/>
  <c r="P242" i="29"/>
  <c r="Q242" i="29"/>
  <c r="R242" i="29"/>
  <c r="S242" i="29"/>
  <c r="T242" i="29"/>
  <c r="U242" i="29"/>
  <c r="V242" i="29"/>
  <c r="W242" i="29"/>
  <c r="X242" i="29"/>
  <c r="Y242" i="29"/>
  <c r="Z242" i="29"/>
  <c r="AA242" i="29"/>
  <c r="AB242" i="29"/>
  <c r="AC242" i="29"/>
  <c r="AD242" i="29"/>
  <c r="AE242" i="29"/>
  <c r="AF242" i="29"/>
  <c r="AG242" i="29"/>
  <c r="AH242" i="29"/>
  <c r="AI242" i="29"/>
  <c r="AJ242" i="29"/>
  <c r="AK242" i="29"/>
  <c r="AL242" i="29"/>
  <c r="AM242" i="29"/>
  <c r="AN242" i="29"/>
  <c r="AO242" i="29"/>
  <c r="AP242" i="29"/>
  <c r="AP242" i="38"/>
  <c r="AQ242" i="29"/>
  <c r="AR242" i="29"/>
  <c r="AS242" i="29"/>
  <c r="AT242" i="29"/>
  <c r="AT242" i="38"/>
  <c r="AU242" i="29"/>
  <c r="AV242" i="29"/>
  <c r="AW242" i="29"/>
  <c r="AX242" i="29"/>
  <c r="AX242" i="38"/>
  <c r="AY242" i="29"/>
  <c r="AZ242" i="29"/>
  <c r="BA242" i="29"/>
  <c r="BB242" i="29"/>
  <c r="BB242" i="38"/>
  <c r="BC242" i="29"/>
  <c r="BD242" i="29"/>
  <c r="BE242" i="29"/>
  <c r="BF242" i="29"/>
  <c r="BF242" i="38"/>
  <c r="BG242" i="29"/>
  <c r="BH242" i="29"/>
  <c r="BI242" i="29"/>
  <c r="BJ242" i="29"/>
  <c r="BJ242" i="38"/>
  <c r="BK242" i="29"/>
  <c r="BL242" i="29"/>
  <c r="BM242" i="29"/>
  <c r="BN242" i="29"/>
  <c r="BN242" i="38"/>
  <c r="BO242" i="29"/>
  <c r="BP242" i="29"/>
  <c r="BQ242" i="29"/>
  <c r="BR242" i="29"/>
  <c r="BR242" i="38"/>
  <c r="BS242" i="29"/>
  <c r="BT242" i="29"/>
  <c r="BU242" i="29"/>
  <c r="BV242" i="29"/>
  <c r="BV242" i="38"/>
  <c r="BW242" i="29"/>
  <c r="BX242" i="29"/>
  <c r="BY242" i="29"/>
  <c r="BZ242" i="29"/>
  <c r="BZ242" i="38"/>
  <c r="CA242" i="29"/>
  <c r="CB242" i="29"/>
  <c r="CC242" i="29"/>
  <c r="CD242" i="29"/>
  <c r="CD242" i="38"/>
  <c r="CE242" i="29"/>
  <c r="CF242" i="29"/>
  <c r="CG242" i="29"/>
  <c r="CH242" i="29"/>
  <c r="CH242" i="38"/>
  <c r="CI242" i="29"/>
  <c r="CJ242" i="29"/>
  <c r="CK242" i="29"/>
  <c r="CL242" i="29"/>
  <c r="CL242" i="38"/>
  <c r="CM242" i="29"/>
  <c r="CN242" i="29"/>
  <c r="CO242" i="29"/>
  <c r="CP242" i="29"/>
  <c r="CP242" i="38"/>
  <c r="CQ242" i="29"/>
  <c r="CR242" i="29"/>
  <c r="CS242" i="29"/>
  <c r="CT242" i="29"/>
  <c r="CU242" i="29"/>
  <c r="CV242" i="29"/>
  <c r="CW242" i="29"/>
  <c r="CX242" i="29"/>
  <c r="CX242" i="38"/>
  <c r="CY242" i="29"/>
  <c r="CZ242" i="29"/>
  <c r="DA242" i="29"/>
  <c r="DB242" i="29"/>
  <c r="DC242" i="29"/>
  <c r="DD242" i="29"/>
  <c r="DE242" i="29"/>
  <c r="DF242" i="29"/>
  <c r="DF242" i="38"/>
  <c r="DG242" i="29"/>
  <c r="DH242" i="29"/>
  <c r="DI242" i="29"/>
  <c r="DJ242" i="29"/>
  <c r="DJ242" i="38"/>
  <c r="DK242" i="29"/>
  <c r="DL242" i="29"/>
  <c r="M243" i="29"/>
  <c r="N243" i="29"/>
  <c r="O243" i="29"/>
  <c r="P243" i="29"/>
  <c r="Q243" i="29"/>
  <c r="R243" i="29"/>
  <c r="S243" i="29"/>
  <c r="T243" i="29"/>
  <c r="U243" i="29"/>
  <c r="V243" i="29"/>
  <c r="W243" i="29"/>
  <c r="X243" i="29"/>
  <c r="Y243" i="29"/>
  <c r="Z243" i="29"/>
  <c r="AA243" i="29"/>
  <c r="AB243" i="29"/>
  <c r="AC243" i="29"/>
  <c r="AD243" i="29"/>
  <c r="AE243" i="29"/>
  <c r="AF243" i="29"/>
  <c r="AG243" i="29"/>
  <c r="AH243" i="29"/>
  <c r="AI243" i="29"/>
  <c r="AJ243" i="29"/>
  <c r="AK243" i="29"/>
  <c r="AL243" i="29"/>
  <c r="AM243" i="29"/>
  <c r="AN243" i="29"/>
  <c r="AO243" i="29"/>
  <c r="AP243" i="29"/>
  <c r="AQ243" i="29"/>
  <c r="AR243" i="29"/>
  <c r="AS243" i="29"/>
  <c r="AT243" i="29"/>
  <c r="AU243" i="29"/>
  <c r="AV243" i="29"/>
  <c r="AW243" i="29"/>
  <c r="AX243" i="29"/>
  <c r="AY243" i="29"/>
  <c r="AZ243" i="29"/>
  <c r="BA243" i="29"/>
  <c r="BB243" i="29"/>
  <c r="BC243" i="29"/>
  <c r="BD243" i="29"/>
  <c r="BE243" i="29"/>
  <c r="BF243" i="29"/>
  <c r="BG243" i="29"/>
  <c r="BH243" i="29"/>
  <c r="BI243" i="29"/>
  <c r="BJ243" i="29"/>
  <c r="BK243" i="29"/>
  <c r="BL243" i="29"/>
  <c r="BM243" i="29"/>
  <c r="BN243" i="29"/>
  <c r="BO243" i="29"/>
  <c r="BP243" i="29"/>
  <c r="BQ243" i="29"/>
  <c r="BR243" i="29"/>
  <c r="BS243" i="29"/>
  <c r="BT243" i="29"/>
  <c r="BU243" i="29"/>
  <c r="BV243" i="29"/>
  <c r="BW243" i="29"/>
  <c r="BX243" i="29"/>
  <c r="BY243" i="29"/>
  <c r="BZ243" i="29"/>
  <c r="CA243" i="29"/>
  <c r="CB243" i="29"/>
  <c r="CC243" i="29"/>
  <c r="CD243" i="29"/>
  <c r="CE243" i="29"/>
  <c r="CF243" i="29"/>
  <c r="CG243" i="29"/>
  <c r="CH243" i="29"/>
  <c r="CI243" i="29"/>
  <c r="CJ243" i="29"/>
  <c r="CK243" i="29"/>
  <c r="CL243" i="29"/>
  <c r="CM243" i="29"/>
  <c r="CN243" i="29"/>
  <c r="CO243" i="29"/>
  <c r="CP243" i="29"/>
  <c r="CQ243" i="29"/>
  <c r="CR243" i="29"/>
  <c r="CS243" i="29"/>
  <c r="CT243" i="29"/>
  <c r="CU243" i="29"/>
  <c r="CV243" i="29"/>
  <c r="CW243" i="29"/>
  <c r="CX243" i="29"/>
  <c r="CY243" i="29"/>
  <c r="CZ243" i="29"/>
  <c r="DA243" i="29"/>
  <c r="DB243" i="29"/>
  <c r="DC243" i="29"/>
  <c r="DD243" i="29"/>
  <c r="DE243" i="29"/>
  <c r="DF243" i="29"/>
  <c r="DG243" i="29"/>
  <c r="DH243" i="29"/>
  <c r="DI243" i="29"/>
  <c r="DJ243" i="29"/>
  <c r="DK243" i="29"/>
  <c r="DL243" i="29"/>
  <c r="M244" i="29"/>
  <c r="N244" i="29"/>
  <c r="O244" i="29"/>
  <c r="P244" i="29"/>
  <c r="Q244" i="29"/>
  <c r="R244" i="29"/>
  <c r="S244" i="29"/>
  <c r="T244" i="29"/>
  <c r="U244" i="29"/>
  <c r="V244" i="29"/>
  <c r="W244" i="29"/>
  <c r="X244" i="29"/>
  <c r="Y244" i="29"/>
  <c r="Z244" i="29"/>
  <c r="AA244" i="29"/>
  <c r="AB244" i="29"/>
  <c r="AC244" i="29"/>
  <c r="AD244" i="29"/>
  <c r="AE244" i="29"/>
  <c r="AF244" i="29"/>
  <c r="AG244" i="29"/>
  <c r="AH244" i="29"/>
  <c r="AI244" i="29"/>
  <c r="AJ244" i="29"/>
  <c r="AK244" i="29"/>
  <c r="AL244" i="29"/>
  <c r="AM244" i="29"/>
  <c r="AN244" i="29"/>
  <c r="AO244" i="29"/>
  <c r="AP244" i="29"/>
  <c r="AQ244" i="29"/>
  <c r="AR244" i="29"/>
  <c r="AS244" i="29"/>
  <c r="AT244" i="29"/>
  <c r="AU244" i="29"/>
  <c r="AV244" i="29"/>
  <c r="AW244" i="29"/>
  <c r="AX244" i="29"/>
  <c r="AY244" i="29"/>
  <c r="AZ244" i="29"/>
  <c r="BA244" i="29"/>
  <c r="BB244" i="29"/>
  <c r="BC244" i="29"/>
  <c r="BD244" i="29"/>
  <c r="BE244" i="29"/>
  <c r="BF244" i="29"/>
  <c r="BG244" i="29"/>
  <c r="BH244" i="29"/>
  <c r="BI244" i="29"/>
  <c r="BJ244" i="29"/>
  <c r="BK244" i="29"/>
  <c r="BL244" i="29"/>
  <c r="BM244" i="29"/>
  <c r="BN244" i="29"/>
  <c r="BO244" i="29"/>
  <c r="BP244" i="29"/>
  <c r="BQ244" i="29"/>
  <c r="BR244" i="29"/>
  <c r="BS244" i="29"/>
  <c r="BT244" i="29"/>
  <c r="BU244" i="29"/>
  <c r="BV244" i="29"/>
  <c r="BW244" i="29"/>
  <c r="BX244" i="29"/>
  <c r="BY244" i="29"/>
  <c r="BZ244" i="29"/>
  <c r="CA244" i="29"/>
  <c r="CB244" i="29"/>
  <c r="CC244" i="29"/>
  <c r="CD244" i="29"/>
  <c r="CE244" i="29"/>
  <c r="CF244" i="29"/>
  <c r="CG244" i="29"/>
  <c r="CH244" i="29"/>
  <c r="CI244" i="29"/>
  <c r="CJ244" i="29"/>
  <c r="CK244" i="29"/>
  <c r="CL244" i="29"/>
  <c r="CM244" i="29"/>
  <c r="CN244" i="29"/>
  <c r="CO244" i="29"/>
  <c r="CP244" i="29"/>
  <c r="CQ244" i="29"/>
  <c r="CR244" i="29"/>
  <c r="CS244" i="29"/>
  <c r="CT244" i="29"/>
  <c r="CU244" i="29"/>
  <c r="CV244" i="29"/>
  <c r="CW244" i="29"/>
  <c r="CX244" i="29"/>
  <c r="CY244" i="29"/>
  <c r="CZ244" i="29"/>
  <c r="DA244" i="29"/>
  <c r="DB244" i="29"/>
  <c r="DC244" i="29"/>
  <c r="DD244" i="29"/>
  <c r="DE244" i="29"/>
  <c r="DF244" i="29"/>
  <c r="DG244" i="29"/>
  <c r="DH244" i="29"/>
  <c r="DI244" i="29"/>
  <c r="DJ244" i="29"/>
  <c r="DK244" i="29"/>
  <c r="DL244" i="29"/>
  <c r="M245" i="29"/>
  <c r="N245" i="29"/>
  <c r="O245" i="29"/>
  <c r="P245" i="29"/>
  <c r="Q245" i="29"/>
  <c r="R245" i="29"/>
  <c r="S245" i="29"/>
  <c r="T245" i="29"/>
  <c r="U245" i="29"/>
  <c r="V245" i="29"/>
  <c r="W245" i="29"/>
  <c r="X245" i="29"/>
  <c r="Y245" i="29"/>
  <c r="Z245" i="29"/>
  <c r="AA245" i="29"/>
  <c r="AB245" i="29"/>
  <c r="AC245" i="29"/>
  <c r="AD245" i="29"/>
  <c r="AE245" i="29"/>
  <c r="AF245" i="29"/>
  <c r="AG245" i="29"/>
  <c r="AH245" i="29"/>
  <c r="AI245" i="29"/>
  <c r="AJ245" i="29"/>
  <c r="AK245" i="29"/>
  <c r="AL245" i="29"/>
  <c r="AM245" i="29"/>
  <c r="AN245" i="29"/>
  <c r="AO245" i="29"/>
  <c r="AP245" i="29"/>
  <c r="AP245" i="38"/>
  <c r="AQ245" i="29"/>
  <c r="AR245" i="29"/>
  <c r="AS245" i="29"/>
  <c r="AT245" i="29"/>
  <c r="AT245" i="38"/>
  <c r="AU245" i="29"/>
  <c r="AV245" i="29"/>
  <c r="AW245" i="29"/>
  <c r="AX245" i="29"/>
  <c r="AX245" i="38"/>
  <c r="AY245" i="29"/>
  <c r="AZ245" i="29"/>
  <c r="BA245" i="29"/>
  <c r="BB245" i="29"/>
  <c r="BC245" i="29"/>
  <c r="BD245" i="29"/>
  <c r="BE245" i="29"/>
  <c r="BF245" i="29"/>
  <c r="BG245" i="29"/>
  <c r="BH245" i="29"/>
  <c r="BI245" i="29"/>
  <c r="BI245" i="38"/>
  <c r="BJ245" i="29"/>
  <c r="BK245" i="29"/>
  <c r="BL245" i="29"/>
  <c r="BM245" i="29"/>
  <c r="BN245" i="29"/>
  <c r="BO245" i="29"/>
  <c r="BP245" i="29"/>
  <c r="BQ245" i="29"/>
  <c r="BQ245" i="38"/>
  <c r="BR245" i="29"/>
  <c r="BS245" i="29"/>
  <c r="BT245" i="29"/>
  <c r="BU245" i="29"/>
  <c r="BU245" i="38"/>
  <c r="BV245" i="29"/>
  <c r="BW245" i="29"/>
  <c r="BX245" i="29"/>
  <c r="BY245" i="29"/>
  <c r="BZ245" i="29"/>
  <c r="BZ245" i="38"/>
  <c r="CA245" i="29"/>
  <c r="CB245" i="29"/>
  <c r="CC245" i="29"/>
  <c r="CD245" i="29"/>
  <c r="CD245" i="38"/>
  <c r="CE245" i="29"/>
  <c r="CE245" i="38"/>
  <c r="CF245" i="29"/>
  <c r="CG245" i="29"/>
  <c r="CH245" i="29"/>
  <c r="CI245" i="29"/>
  <c r="CI245" i="38"/>
  <c r="CJ245" i="29"/>
  <c r="CK245" i="29"/>
  <c r="CL245" i="29"/>
  <c r="CL245" i="38"/>
  <c r="CM245" i="29"/>
  <c r="CN245" i="29"/>
  <c r="CO245" i="29"/>
  <c r="CP245" i="29"/>
  <c r="CP245" i="38"/>
  <c r="CQ245" i="29"/>
  <c r="CR245" i="29"/>
  <c r="CR245" i="38"/>
  <c r="CS245" i="29"/>
  <c r="CS245" i="38"/>
  <c r="CT245" i="29"/>
  <c r="CU245" i="29"/>
  <c r="CV245" i="29"/>
  <c r="CW245" i="29"/>
  <c r="CW245" i="38"/>
  <c r="CX245" i="29"/>
  <c r="CY245" i="29"/>
  <c r="CZ245" i="29"/>
  <c r="DA245" i="29"/>
  <c r="DA245" i="38"/>
  <c r="DB245" i="29"/>
  <c r="DC245" i="29"/>
  <c r="DD245" i="29"/>
  <c r="DE245" i="29"/>
  <c r="DE245" i="38"/>
  <c r="DF245" i="29"/>
  <c r="DG245" i="29"/>
  <c r="DH245" i="29"/>
  <c r="DI245" i="29"/>
  <c r="DI245" i="38"/>
  <c r="DJ245" i="29"/>
  <c r="DK245" i="29"/>
  <c r="DL245" i="29"/>
  <c r="DL245" i="38"/>
  <c r="M246" i="29"/>
  <c r="N246" i="29"/>
  <c r="O246" i="29"/>
  <c r="P246" i="29"/>
  <c r="Q246" i="29"/>
  <c r="R246" i="29"/>
  <c r="S246" i="29"/>
  <c r="T246" i="29"/>
  <c r="U246" i="29"/>
  <c r="V246" i="29"/>
  <c r="W246" i="29"/>
  <c r="X246" i="29"/>
  <c r="Y246" i="29"/>
  <c r="Z246" i="29"/>
  <c r="AA246" i="29"/>
  <c r="AB246" i="29"/>
  <c r="AC246" i="29"/>
  <c r="AD246" i="29"/>
  <c r="AE246" i="29"/>
  <c r="AF246" i="29"/>
  <c r="AG246" i="29"/>
  <c r="AH246" i="29"/>
  <c r="AI246" i="29"/>
  <c r="AJ246" i="29"/>
  <c r="AK246" i="29"/>
  <c r="AL246" i="29"/>
  <c r="AM246" i="29"/>
  <c r="AN246" i="29"/>
  <c r="AO246" i="29"/>
  <c r="AP246" i="29"/>
  <c r="AQ246" i="29"/>
  <c r="AR246" i="29"/>
  <c r="AR246" i="38"/>
  <c r="AS246" i="29"/>
  <c r="AT246" i="29"/>
  <c r="AU246" i="29"/>
  <c r="AV246" i="29"/>
  <c r="AV246" i="38"/>
  <c r="AW246" i="29"/>
  <c r="AX246" i="29"/>
  <c r="AY246" i="29"/>
  <c r="AZ246" i="29"/>
  <c r="AZ246" i="38"/>
  <c r="BA246" i="29"/>
  <c r="BB246" i="29"/>
  <c r="BC246" i="29"/>
  <c r="BD246" i="29"/>
  <c r="BD246" i="38"/>
  <c r="BE246" i="29"/>
  <c r="BF246" i="29"/>
  <c r="BF246" i="38"/>
  <c r="BG246" i="29"/>
  <c r="BH246" i="29"/>
  <c r="BI246" i="29"/>
  <c r="BJ246" i="29"/>
  <c r="BK246" i="29"/>
  <c r="BK246" i="38"/>
  <c r="BL246" i="29"/>
  <c r="BM246" i="29"/>
  <c r="BN246" i="29"/>
  <c r="BO246" i="29"/>
  <c r="BO246" i="38"/>
  <c r="BP246" i="29"/>
  <c r="BQ246" i="29"/>
  <c r="BR246" i="29"/>
  <c r="BS246" i="29"/>
  <c r="BT246" i="29"/>
  <c r="BU246" i="29"/>
  <c r="BV246" i="29"/>
  <c r="BW246" i="29"/>
  <c r="BX246" i="29"/>
  <c r="BY246" i="29"/>
  <c r="BZ246" i="29"/>
  <c r="CA246" i="29"/>
  <c r="CA246" i="38"/>
  <c r="CB246" i="29"/>
  <c r="CC246" i="29"/>
  <c r="CD246" i="29"/>
  <c r="CE246" i="29"/>
  <c r="CE246" i="38"/>
  <c r="CF246" i="29"/>
  <c r="CG246" i="29"/>
  <c r="CH246" i="29"/>
  <c r="CH246" i="38"/>
  <c r="CI246" i="29"/>
  <c r="CJ246" i="29"/>
  <c r="CK246" i="29"/>
  <c r="CL246" i="29"/>
  <c r="CL246" i="38"/>
  <c r="CM246" i="29"/>
  <c r="CN246" i="29"/>
  <c r="CO246" i="29"/>
  <c r="CP246" i="29"/>
  <c r="CQ246" i="29"/>
  <c r="CR246" i="29"/>
  <c r="CS246" i="29"/>
  <c r="CT246" i="29"/>
  <c r="CT246" i="38"/>
  <c r="CU246" i="29"/>
  <c r="CV246" i="29"/>
  <c r="CW246" i="29"/>
  <c r="CX246" i="29"/>
  <c r="CX246" i="38"/>
  <c r="CY246" i="29"/>
  <c r="CZ246" i="29"/>
  <c r="DA246" i="29"/>
  <c r="DB246" i="29"/>
  <c r="DC246" i="29"/>
  <c r="DD246" i="29"/>
  <c r="DE246" i="29"/>
  <c r="DF246" i="29"/>
  <c r="DF246" i="38"/>
  <c r="DG246" i="29"/>
  <c r="DH246" i="29"/>
  <c r="DI246" i="29"/>
  <c r="DI246" i="38"/>
  <c r="DJ246" i="29"/>
  <c r="DK246" i="29"/>
  <c r="DL246" i="29"/>
  <c r="M247" i="29"/>
  <c r="N247" i="29"/>
  <c r="O247" i="29"/>
  <c r="P247" i="29"/>
  <c r="Q247" i="29"/>
  <c r="R247" i="29"/>
  <c r="S247" i="29"/>
  <c r="T247" i="29"/>
  <c r="U247" i="29"/>
  <c r="V247" i="29"/>
  <c r="W247" i="29"/>
  <c r="X247" i="29"/>
  <c r="Y247" i="29"/>
  <c r="Z247" i="29"/>
  <c r="AA247" i="29"/>
  <c r="AB247" i="29"/>
  <c r="AC247" i="29"/>
  <c r="AD247" i="29"/>
  <c r="AE247" i="29"/>
  <c r="AF247" i="29"/>
  <c r="AG247" i="29"/>
  <c r="AH247" i="29"/>
  <c r="AI247" i="29"/>
  <c r="AJ247" i="29"/>
  <c r="AK247" i="29"/>
  <c r="AL247" i="29"/>
  <c r="AM247" i="29"/>
  <c r="AN247" i="29"/>
  <c r="AO247" i="29"/>
  <c r="AP247" i="29"/>
  <c r="AQ247" i="29"/>
  <c r="AR247" i="29"/>
  <c r="AS247" i="29"/>
  <c r="AT247" i="29"/>
  <c r="AU247" i="29"/>
  <c r="AV247" i="29"/>
  <c r="AW247" i="29"/>
  <c r="AX247" i="29"/>
  <c r="AY247" i="29"/>
  <c r="AZ247" i="29"/>
  <c r="BA247" i="29"/>
  <c r="BB247" i="29"/>
  <c r="BC247" i="29"/>
  <c r="BD247" i="29"/>
  <c r="BE247" i="29"/>
  <c r="BF247" i="29"/>
  <c r="BG247" i="29"/>
  <c r="BH247" i="29"/>
  <c r="BH247" i="38"/>
  <c r="BI247" i="29"/>
  <c r="BJ247" i="29"/>
  <c r="BK247" i="29"/>
  <c r="BL247" i="29"/>
  <c r="BL247" i="38"/>
  <c r="BM247" i="29"/>
  <c r="BN247" i="29"/>
  <c r="BO247" i="29"/>
  <c r="BP247" i="29"/>
  <c r="BQ247" i="29"/>
  <c r="BR247" i="29"/>
  <c r="BS247" i="29"/>
  <c r="BT247" i="29"/>
  <c r="BT247" i="38"/>
  <c r="BU247" i="29"/>
  <c r="BV247" i="29"/>
  <c r="BW247" i="29"/>
  <c r="BX247" i="29"/>
  <c r="BY247" i="29"/>
  <c r="BZ247" i="29"/>
  <c r="CA247" i="29"/>
  <c r="CB247" i="29"/>
  <c r="CB247" i="38"/>
  <c r="CC247" i="29"/>
  <c r="CD247" i="29"/>
  <c r="CE247" i="29"/>
  <c r="CF247" i="29"/>
  <c r="CF247" i="38"/>
  <c r="CG247" i="29"/>
  <c r="CH247" i="29"/>
  <c r="CI247" i="29"/>
  <c r="CJ247" i="29"/>
  <c r="CK247" i="29"/>
  <c r="CL247" i="29"/>
  <c r="CM247" i="29"/>
  <c r="CN247" i="29"/>
  <c r="CO247" i="29"/>
  <c r="CP247" i="29"/>
  <c r="CQ247" i="29"/>
  <c r="CR247" i="29"/>
  <c r="CR247" i="38"/>
  <c r="CS247" i="29"/>
  <c r="CT247" i="29"/>
  <c r="CU247" i="29"/>
  <c r="CV247" i="29"/>
  <c r="CV247" i="38"/>
  <c r="CW247" i="29"/>
  <c r="CX247" i="29"/>
  <c r="CY247" i="29"/>
  <c r="CZ247" i="29"/>
  <c r="DA247" i="29"/>
  <c r="DB247" i="29"/>
  <c r="DC247" i="29"/>
  <c r="DD247" i="29"/>
  <c r="DE247" i="29"/>
  <c r="DF247" i="29"/>
  <c r="DG247" i="29"/>
  <c r="DH247" i="29"/>
  <c r="DI247" i="29"/>
  <c r="DJ247" i="29"/>
  <c r="DK247" i="29"/>
  <c r="DL247" i="29"/>
  <c r="M248" i="29"/>
  <c r="N248" i="29"/>
  <c r="O248" i="29"/>
  <c r="P248" i="29"/>
  <c r="Q248" i="29"/>
  <c r="R248" i="29"/>
  <c r="S248" i="29"/>
  <c r="T248" i="29"/>
  <c r="U248" i="29"/>
  <c r="V248" i="29"/>
  <c r="W248" i="29"/>
  <c r="X248" i="29"/>
  <c r="Y248" i="29"/>
  <c r="Z248" i="29"/>
  <c r="AA248" i="29"/>
  <c r="AB248" i="29"/>
  <c r="AC248" i="29"/>
  <c r="AD248" i="29"/>
  <c r="AE248" i="29"/>
  <c r="AF248" i="29"/>
  <c r="AG248" i="29"/>
  <c r="AH248" i="29"/>
  <c r="AI248" i="29"/>
  <c r="AJ248" i="29"/>
  <c r="AK248" i="29"/>
  <c r="AL248" i="29"/>
  <c r="AM248" i="29"/>
  <c r="AN248" i="29"/>
  <c r="AO248" i="29"/>
  <c r="AP248" i="29"/>
  <c r="AQ248" i="29"/>
  <c r="AR248" i="29"/>
  <c r="AS248" i="29"/>
  <c r="AT248" i="29"/>
  <c r="AU248" i="29"/>
  <c r="AV248" i="29"/>
  <c r="AW248" i="29"/>
  <c r="AX248" i="29"/>
  <c r="AY248" i="29"/>
  <c r="AZ248" i="29"/>
  <c r="BA248" i="29"/>
  <c r="BB248" i="29"/>
  <c r="BC248" i="29"/>
  <c r="BD248" i="29"/>
  <c r="BE248" i="29"/>
  <c r="BF248" i="29"/>
  <c r="BG248" i="29"/>
  <c r="BH248" i="29"/>
  <c r="BI248" i="29"/>
  <c r="BJ248" i="29"/>
  <c r="BK248" i="29"/>
  <c r="BL248" i="29"/>
  <c r="BM248" i="29"/>
  <c r="BN248" i="29"/>
  <c r="BO248" i="29"/>
  <c r="BP248" i="29"/>
  <c r="BQ248" i="29"/>
  <c r="BR248" i="29"/>
  <c r="BS248" i="29"/>
  <c r="BT248" i="29"/>
  <c r="BU248" i="29"/>
  <c r="BV248" i="29"/>
  <c r="BW248" i="29"/>
  <c r="BX248" i="29"/>
  <c r="BY248" i="29"/>
  <c r="BZ248" i="29"/>
  <c r="CA248" i="29"/>
  <c r="CB248" i="29"/>
  <c r="CC248" i="29"/>
  <c r="CD248" i="29"/>
  <c r="CE248" i="29"/>
  <c r="CF248" i="29"/>
  <c r="CG248" i="29"/>
  <c r="CH248" i="29"/>
  <c r="CI248" i="29"/>
  <c r="CJ248" i="29"/>
  <c r="CK248" i="29"/>
  <c r="CL248" i="29"/>
  <c r="CM248" i="29"/>
  <c r="CN248" i="29"/>
  <c r="CO248" i="29"/>
  <c r="CP248" i="29"/>
  <c r="CQ248" i="29"/>
  <c r="CR248" i="29"/>
  <c r="CS248" i="29"/>
  <c r="CT248" i="29"/>
  <c r="CU248" i="29"/>
  <c r="CV248" i="29"/>
  <c r="CW248" i="29"/>
  <c r="CX248" i="29"/>
  <c r="CY248" i="29"/>
  <c r="CZ248" i="29"/>
  <c r="DA248" i="29"/>
  <c r="DB248" i="29"/>
  <c r="DC248" i="29"/>
  <c r="DD248" i="29"/>
  <c r="DE248" i="29"/>
  <c r="DF248" i="29"/>
  <c r="DG248" i="29"/>
  <c r="DH248" i="29"/>
  <c r="DI248" i="29"/>
  <c r="DJ248" i="29"/>
  <c r="DK248" i="29"/>
  <c r="DL248" i="29"/>
  <c r="M249" i="29"/>
  <c r="N249" i="29"/>
  <c r="O249" i="29"/>
  <c r="P249" i="29"/>
  <c r="Q249" i="29"/>
  <c r="R249" i="29"/>
  <c r="S249" i="29"/>
  <c r="T249" i="29"/>
  <c r="U249" i="29"/>
  <c r="V249" i="29"/>
  <c r="W249" i="29"/>
  <c r="X249" i="29"/>
  <c r="Y249" i="29"/>
  <c r="Z249" i="29"/>
  <c r="AA249" i="29"/>
  <c r="AB249" i="29"/>
  <c r="AC249" i="29"/>
  <c r="AD249" i="29"/>
  <c r="AE249" i="29"/>
  <c r="AF249" i="29"/>
  <c r="AG249" i="29"/>
  <c r="AH249" i="29"/>
  <c r="AI249" i="29"/>
  <c r="AJ249" i="29"/>
  <c r="AK249" i="29"/>
  <c r="AL249" i="29"/>
  <c r="AM249" i="29"/>
  <c r="AN249" i="29"/>
  <c r="AO249" i="29"/>
  <c r="AP249" i="29"/>
  <c r="AQ249" i="29"/>
  <c r="AR249" i="29"/>
  <c r="AS249" i="29"/>
  <c r="AT249" i="29"/>
  <c r="AU249" i="29"/>
  <c r="AV249" i="29"/>
  <c r="AW249" i="29"/>
  <c r="AX249" i="29"/>
  <c r="AY249" i="29"/>
  <c r="AZ249" i="29"/>
  <c r="BA249" i="29"/>
  <c r="BB249" i="29"/>
  <c r="BC249" i="29"/>
  <c r="BD249" i="29"/>
  <c r="BE249" i="29"/>
  <c r="BF249" i="29"/>
  <c r="BG249" i="29"/>
  <c r="BH249" i="29"/>
  <c r="BI249" i="29"/>
  <c r="BJ249" i="29"/>
  <c r="BK249" i="29"/>
  <c r="BL249" i="29"/>
  <c r="BM249" i="29"/>
  <c r="BN249" i="29"/>
  <c r="BO249" i="29"/>
  <c r="BP249" i="29"/>
  <c r="BQ249" i="29"/>
  <c r="BR249" i="29"/>
  <c r="BS249" i="29"/>
  <c r="BT249" i="29"/>
  <c r="BU249" i="29"/>
  <c r="BV249" i="29"/>
  <c r="BW249" i="29"/>
  <c r="BX249" i="29"/>
  <c r="BY249" i="29"/>
  <c r="BZ249" i="29"/>
  <c r="CA249" i="29"/>
  <c r="CB249" i="29"/>
  <c r="CC249" i="29"/>
  <c r="CD249" i="29"/>
  <c r="CE249" i="29"/>
  <c r="CF249" i="29"/>
  <c r="CG249" i="29"/>
  <c r="CH249" i="29"/>
  <c r="CI249" i="29"/>
  <c r="CJ249" i="29"/>
  <c r="CK249" i="29"/>
  <c r="CL249" i="29"/>
  <c r="CM249" i="29"/>
  <c r="CN249" i="29"/>
  <c r="CO249" i="29"/>
  <c r="CP249" i="29"/>
  <c r="CQ249" i="29"/>
  <c r="CR249" i="29"/>
  <c r="CS249" i="29"/>
  <c r="CT249" i="29"/>
  <c r="CU249" i="29"/>
  <c r="CV249" i="29"/>
  <c r="CW249" i="29"/>
  <c r="CX249" i="29"/>
  <c r="CY249" i="29"/>
  <c r="CZ249" i="29"/>
  <c r="DA249" i="29"/>
  <c r="DB249" i="29"/>
  <c r="DC249" i="29"/>
  <c r="DD249" i="29"/>
  <c r="DE249" i="29"/>
  <c r="DF249" i="29"/>
  <c r="DG249" i="29"/>
  <c r="DH249" i="29"/>
  <c r="DI249" i="29"/>
  <c r="DJ249" i="29"/>
  <c r="DK249" i="29"/>
  <c r="DL249" i="29"/>
  <c r="M250" i="29"/>
  <c r="N250" i="29"/>
  <c r="O250" i="29"/>
  <c r="P250" i="29"/>
  <c r="Q250" i="29"/>
  <c r="R250" i="29"/>
  <c r="S250" i="29"/>
  <c r="T250" i="29"/>
  <c r="U250" i="29"/>
  <c r="V250" i="29"/>
  <c r="W250" i="29"/>
  <c r="X250" i="29"/>
  <c r="Y250" i="29"/>
  <c r="Z250" i="29"/>
  <c r="AA250" i="29"/>
  <c r="AB250" i="29"/>
  <c r="AC250" i="29"/>
  <c r="AD250" i="29"/>
  <c r="AE250" i="29"/>
  <c r="AF250" i="29"/>
  <c r="AG250" i="29"/>
  <c r="AH250" i="29"/>
  <c r="AI250" i="29"/>
  <c r="AJ250" i="29"/>
  <c r="AK250" i="29"/>
  <c r="AL250" i="29"/>
  <c r="AM250" i="29"/>
  <c r="AN250" i="29"/>
  <c r="AO250" i="29"/>
  <c r="AP250" i="29"/>
  <c r="AQ250" i="29"/>
  <c r="AR250" i="29"/>
  <c r="AS250" i="29"/>
  <c r="AT250" i="29"/>
  <c r="AU250" i="29"/>
  <c r="AV250" i="29"/>
  <c r="AW250" i="29"/>
  <c r="AX250" i="29"/>
  <c r="AY250" i="29"/>
  <c r="AZ250" i="29"/>
  <c r="BA250" i="29"/>
  <c r="BB250" i="29"/>
  <c r="BC250" i="29"/>
  <c r="BD250" i="29"/>
  <c r="BE250" i="29"/>
  <c r="BF250" i="29"/>
  <c r="BG250" i="29"/>
  <c r="BH250" i="29"/>
  <c r="BI250" i="29"/>
  <c r="BJ250" i="29"/>
  <c r="BK250" i="29"/>
  <c r="BL250" i="29"/>
  <c r="BM250" i="29"/>
  <c r="BN250" i="29"/>
  <c r="BO250" i="29"/>
  <c r="BP250" i="29"/>
  <c r="BQ250" i="29"/>
  <c r="BR250" i="29"/>
  <c r="BS250" i="29"/>
  <c r="BT250" i="29"/>
  <c r="BU250" i="29"/>
  <c r="BV250" i="29"/>
  <c r="BW250" i="29"/>
  <c r="BX250" i="29"/>
  <c r="BY250" i="29"/>
  <c r="BZ250" i="29"/>
  <c r="CA250" i="29"/>
  <c r="CB250" i="29"/>
  <c r="CC250" i="29"/>
  <c r="CD250" i="29"/>
  <c r="CE250" i="29"/>
  <c r="CF250" i="29"/>
  <c r="CG250" i="29"/>
  <c r="CH250" i="29"/>
  <c r="CI250" i="29"/>
  <c r="CJ250" i="29"/>
  <c r="CK250" i="29"/>
  <c r="CL250" i="29"/>
  <c r="CM250" i="29"/>
  <c r="CN250" i="29"/>
  <c r="CO250" i="29"/>
  <c r="CP250" i="29"/>
  <c r="CQ250" i="29"/>
  <c r="CR250" i="29"/>
  <c r="CS250" i="29"/>
  <c r="CT250" i="29"/>
  <c r="CU250" i="29"/>
  <c r="CV250" i="29"/>
  <c r="CW250" i="29"/>
  <c r="CX250" i="29"/>
  <c r="CY250" i="29"/>
  <c r="CZ250" i="29"/>
  <c r="DA250" i="29"/>
  <c r="DB250" i="29"/>
  <c r="DC250" i="29"/>
  <c r="DD250" i="29"/>
  <c r="DE250" i="29"/>
  <c r="DF250" i="29"/>
  <c r="DG250" i="29"/>
  <c r="DH250" i="29"/>
  <c r="DI250" i="29"/>
  <c r="DJ250" i="29"/>
  <c r="DK250" i="29"/>
  <c r="DL250" i="29"/>
  <c r="M251" i="29"/>
  <c r="N251" i="29"/>
  <c r="O251" i="29"/>
  <c r="P251" i="29"/>
  <c r="Q251" i="29"/>
  <c r="R251" i="29"/>
  <c r="S251" i="29"/>
  <c r="T251" i="29"/>
  <c r="U251" i="29"/>
  <c r="V251" i="29"/>
  <c r="W251" i="29"/>
  <c r="X251" i="29"/>
  <c r="Y251" i="29"/>
  <c r="Z251" i="29"/>
  <c r="AA251" i="29"/>
  <c r="AB251" i="29"/>
  <c r="AC251" i="29"/>
  <c r="AD251" i="29"/>
  <c r="AE251" i="29"/>
  <c r="AF251" i="29"/>
  <c r="AG251" i="29"/>
  <c r="AH251" i="29"/>
  <c r="AI251" i="29"/>
  <c r="AJ251" i="29"/>
  <c r="AK251" i="29"/>
  <c r="AL251" i="29"/>
  <c r="AM251" i="29"/>
  <c r="AN251" i="29"/>
  <c r="AO251" i="29"/>
  <c r="AP251" i="29"/>
  <c r="AQ251" i="29"/>
  <c r="AR251" i="29"/>
  <c r="AS251" i="29"/>
  <c r="AT251" i="29"/>
  <c r="AU251" i="29"/>
  <c r="AV251" i="29"/>
  <c r="AW251" i="29"/>
  <c r="AX251" i="29"/>
  <c r="AY251" i="29"/>
  <c r="AZ251" i="29"/>
  <c r="BA251" i="29"/>
  <c r="BB251" i="29"/>
  <c r="BC251" i="29"/>
  <c r="BD251" i="29"/>
  <c r="BE251" i="29"/>
  <c r="BF251" i="29"/>
  <c r="BG251" i="29"/>
  <c r="BH251" i="29"/>
  <c r="BI251" i="29"/>
  <c r="BJ251" i="29"/>
  <c r="BK251" i="29"/>
  <c r="BL251" i="29"/>
  <c r="BM251" i="29"/>
  <c r="BN251" i="29"/>
  <c r="BO251" i="29"/>
  <c r="BP251" i="29"/>
  <c r="BQ251" i="29"/>
  <c r="BR251" i="29"/>
  <c r="BS251" i="29"/>
  <c r="BT251" i="29"/>
  <c r="BU251" i="29"/>
  <c r="BV251" i="29"/>
  <c r="BW251" i="29"/>
  <c r="BX251" i="29"/>
  <c r="BY251" i="29"/>
  <c r="BZ251" i="29"/>
  <c r="CA251" i="29"/>
  <c r="CB251" i="29"/>
  <c r="CC251" i="29"/>
  <c r="CD251" i="29"/>
  <c r="CE251" i="29"/>
  <c r="CF251" i="29"/>
  <c r="CG251" i="29"/>
  <c r="CH251" i="29"/>
  <c r="CI251" i="29"/>
  <c r="CJ251" i="29"/>
  <c r="CK251" i="29"/>
  <c r="CL251" i="29"/>
  <c r="CM251" i="29"/>
  <c r="CN251" i="29"/>
  <c r="CO251" i="29"/>
  <c r="CP251" i="29"/>
  <c r="CQ251" i="29"/>
  <c r="CR251" i="29"/>
  <c r="CS251" i="29"/>
  <c r="CT251" i="29"/>
  <c r="CU251" i="29"/>
  <c r="CV251" i="29"/>
  <c r="CW251" i="29"/>
  <c r="CX251" i="29"/>
  <c r="CY251" i="29"/>
  <c r="CZ251" i="29"/>
  <c r="DA251" i="29"/>
  <c r="DB251" i="29"/>
  <c r="DC251" i="29"/>
  <c r="DD251" i="29"/>
  <c r="DE251" i="29"/>
  <c r="DF251" i="29"/>
  <c r="DG251" i="29"/>
  <c r="DH251" i="29"/>
  <c r="DI251" i="29"/>
  <c r="DJ251" i="29"/>
  <c r="DK251" i="29"/>
  <c r="DL251" i="29"/>
  <c r="P252" i="29"/>
  <c r="Q252" i="29"/>
  <c r="R252" i="29"/>
  <c r="S252" i="29"/>
  <c r="T252" i="29"/>
  <c r="U252" i="29"/>
  <c r="V252" i="29"/>
  <c r="W252" i="29"/>
  <c r="X252" i="29"/>
  <c r="Y252" i="29"/>
  <c r="Z252" i="29"/>
  <c r="AA252" i="29"/>
  <c r="AB252" i="29"/>
  <c r="AC252" i="29"/>
  <c r="AD252" i="29"/>
  <c r="AE252" i="29"/>
  <c r="AF252" i="29"/>
  <c r="AG252" i="29"/>
  <c r="AH252" i="29"/>
  <c r="AI252" i="29"/>
  <c r="AJ252" i="29"/>
  <c r="AK252" i="29"/>
  <c r="AL252" i="29"/>
  <c r="AM252" i="29"/>
  <c r="AN252" i="29"/>
  <c r="AO252" i="29"/>
  <c r="AP252" i="29"/>
  <c r="AQ252" i="29"/>
  <c r="AR252" i="29"/>
  <c r="AS252" i="29"/>
  <c r="AT252" i="29"/>
  <c r="AU252" i="29"/>
  <c r="AV252" i="29"/>
  <c r="AW252" i="29"/>
  <c r="AX252" i="29"/>
  <c r="AY252" i="29"/>
  <c r="AZ252" i="29"/>
  <c r="BA252" i="29"/>
  <c r="BB252" i="29"/>
  <c r="BC252" i="29"/>
  <c r="BD252" i="29"/>
  <c r="BE252" i="29"/>
  <c r="BF252" i="29"/>
  <c r="BG252" i="29"/>
  <c r="BH252" i="29"/>
  <c r="BI252" i="29"/>
  <c r="BJ252" i="29"/>
  <c r="BK252" i="29"/>
  <c r="BL252" i="29"/>
  <c r="BM252" i="29"/>
  <c r="BN252" i="29"/>
  <c r="BO252" i="29"/>
  <c r="BP252" i="29"/>
  <c r="BQ252" i="29"/>
  <c r="BR252" i="29"/>
  <c r="BS252" i="29"/>
  <c r="BT252" i="29"/>
  <c r="BU252" i="29"/>
  <c r="BV252" i="29"/>
  <c r="BW252" i="29"/>
  <c r="BX252" i="29"/>
  <c r="BY252" i="29"/>
  <c r="BZ252" i="29"/>
  <c r="CA252" i="29"/>
  <c r="CB252" i="29"/>
  <c r="CC252" i="29"/>
  <c r="CD252" i="29"/>
  <c r="CE252" i="29"/>
  <c r="CF252" i="29"/>
  <c r="CG252" i="29"/>
  <c r="CH252" i="29"/>
  <c r="CI252" i="29"/>
  <c r="CJ252" i="29"/>
  <c r="CK252" i="29"/>
  <c r="CL252" i="29"/>
  <c r="CM252" i="29"/>
  <c r="CN252" i="29"/>
  <c r="CO252" i="29"/>
  <c r="CP252" i="29"/>
  <c r="CQ252" i="29"/>
  <c r="CR252" i="29"/>
  <c r="CS252" i="29"/>
  <c r="CT252" i="29"/>
  <c r="CU252" i="29"/>
  <c r="CV252" i="29"/>
  <c r="CW252" i="29"/>
  <c r="CX252" i="29"/>
  <c r="CY252" i="29"/>
  <c r="CZ252" i="29"/>
  <c r="DA252" i="29"/>
  <c r="DA252" i="38"/>
  <c r="DB252" i="29"/>
  <c r="DC252" i="29"/>
  <c r="DD252" i="29"/>
  <c r="DE252" i="29"/>
  <c r="DE252" i="38"/>
  <c r="DF252" i="29"/>
  <c r="DG252" i="29"/>
  <c r="DH252" i="29"/>
  <c r="DI252" i="29"/>
  <c r="DI252" i="38"/>
  <c r="DJ252" i="29"/>
  <c r="DK252" i="29"/>
  <c r="DL252" i="29"/>
  <c r="M253" i="29"/>
  <c r="M253" i="38"/>
  <c r="O253" i="29"/>
  <c r="P253" i="29"/>
  <c r="Q253" i="29"/>
  <c r="R253" i="29"/>
  <c r="S253" i="29"/>
  <c r="T253" i="29"/>
  <c r="U253" i="29"/>
  <c r="V253" i="29"/>
  <c r="W253" i="29"/>
  <c r="X253" i="29"/>
  <c r="Y253" i="29"/>
  <c r="Z253" i="29"/>
  <c r="AA253" i="29"/>
  <c r="AB253" i="29"/>
  <c r="AC253" i="29"/>
  <c r="AD253" i="29"/>
  <c r="AE253" i="29"/>
  <c r="AF253" i="29"/>
  <c r="AG253" i="29"/>
  <c r="AH253" i="29"/>
  <c r="AI253" i="29"/>
  <c r="AJ253" i="29"/>
  <c r="AK253" i="29"/>
  <c r="AL253" i="29"/>
  <c r="AM253" i="29"/>
  <c r="AN253" i="29"/>
  <c r="AO253" i="29"/>
  <c r="AP253" i="29"/>
  <c r="AQ253" i="29"/>
  <c r="AR253" i="29"/>
  <c r="AS253" i="29"/>
  <c r="AT253" i="29"/>
  <c r="AU253" i="29"/>
  <c r="AV253" i="29"/>
  <c r="AW253" i="29"/>
  <c r="AX253" i="29"/>
  <c r="AY253" i="29"/>
  <c r="AZ253" i="29"/>
  <c r="BA253" i="29"/>
  <c r="BB253" i="29"/>
  <c r="BC253" i="29"/>
  <c r="BD253" i="29"/>
  <c r="BE253" i="29"/>
  <c r="BF253" i="29"/>
  <c r="BG253" i="29"/>
  <c r="BH253" i="29"/>
  <c r="BI253" i="29"/>
  <c r="BJ253" i="29"/>
  <c r="BK253" i="29"/>
  <c r="BL253" i="29"/>
  <c r="BM253" i="29"/>
  <c r="BN253" i="29"/>
  <c r="BO253" i="29"/>
  <c r="BP253" i="29"/>
  <c r="BQ253" i="29"/>
  <c r="BR253" i="29"/>
  <c r="BS253" i="29"/>
  <c r="BT253" i="29"/>
  <c r="BU253" i="29"/>
  <c r="BV253" i="29"/>
  <c r="BW253" i="29"/>
  <c r="BX253" i="29"/>
  <c r="BY253" i="29"/>
  <c r="BZ253" i="29"/>
  <c r="CA253" i="29"/>
  <c r="CB253" i="29"/>
  <c r="CC253" i="29"/>
  <c r="CD253" i="29"/>
  <c r="CE253" i="29"/>
  <c r="CF253" i="29"/>
  <c r="CG253" i="29"/>
  <c r="CH253" i="29"/>
  <c r="CI253" i="29"/>
  <c r="CJ253" i="29"/>
  <c r="CK253" i="29"/>
  <c r="CL253" i="29"/>
  <c r="CM253" i="29"/>
  <c r="CN253" i="29"/>
  <c r="CO253" i="29"/>
  <c r="CP253" i="29"/>
  <c r="CQ253" i="29"/>
  <c r="CR253" i="29"/>
  <c r="CS253" i="29"/>
  <c r="CT253" i="29"/>
  <c r="CU253" i="29"/>
  <c r="CV253" i="29"/>
  <c r="CW253" i="29"/>
  <c r="CX253" i="29"/>
  <c r="CY253" i="29"/>
  <c r="CZ253" i="29"/>
  <c r="DA253" i="29"/>
  <c r="DB253" i="29"/>
  <c r="DB253" i="38"/>
  <c r="DC253" i="29"/>
  <c r="DD253" i="29"/>
  <c r="DE253" i="29"/>
  <c r="DF253" i="29"/>
  <c r="DF253" i="38"/>
  <c r="DG253" i="29"/>
  <c r="DH253" i="29"/>
  <c r="DI253" i="29"/>
  <c r="DJ253" i="29"/>
  <c r="DJ253" i="38"/>
  <c r="DK253" i="29"/>
  <c r="DL253" i="29"/>
  <c r="M254" i="29"/>
  <c r="N254" i="29"/>
  <c r="O254" i="29"/>
  <c r="P254" i="29"/>
  <c r="Q254" i="29"/>
  <c r="R254" i="29"/>
  <c r="S254" i="29"/>
  <c r="T254" i="29"/>
  <c r="U254" i="29"/>
  <c r="V254" i="29"/>
  <c r="W254" i="29"/>
  <c r="X254" i="29"/>
  <c r="Y254" i="29"/>
  <c r="Z254" i="29"/>
  <c r="AA254" i="29"/>
  <c r="AB254" i="29"/>
  <c r="AC254" i="29"/>
  <c r="AD254" i="29"/>
  <c r="AE254" i="29"/>
  <c r="AF254" i="29"/>
  <c r="AG254" i="29"/>
  <c r="AH254" i="29"/>
  <c r="AI254" i="29"/>
  <c r="AJ254" i="29"/>
  <c r="AK254" i="29"/>
  <c r="AL254" i="29"/>
  <c r="AM254" i="29"/>
  <c r="AN254" i="29"/>
  <c r="AO254" i="29"/>
  <c r="AP254" i="29"/>
  <c r="AQ254" i="29"/>
  <c r="AR254" i="29"/>
  <c r="AS254" i="29"/>
  <c r="AT254" i="29"/>
  <c r="AU254" i="29"/>
  <c r="AV254" i="29"/>
  <c r="AW254" i="29"/>
  <c r="AX254" i="29"/>
  <c r="AY254" i="29"/>
  <c r="AZ254" i="29"/>
  <c r="BA254" i="29"/>
  <c r="BB254" i="29"/>
  <c r="BC254" i="29"/>
  <c r="BD254" i="29"/>
  <c r="BE254" i="29"/>
  <c r="BF254" i="29"/>
  <c r="BG254" i="29"/>
  <c r="BH254" i="29"/>
  <c r="BI254" i="29"/>
  <c r="BJ254" i="29"/>
  <c r="BK254" i="29"/>
  <c r="BL254" i="29"/>
  <c r="BM254" i="29"/>
  <c r="BN254" i="29"/>
  <c r="BO254" i="29"/>
  <c r="BP254" i="29"/>
  <c r="BQ254" i="29"/>
  <c r="BR254" i="29"/>
  <c r="BS254" i="29"/>
  <c r="BT254" i="29"/>
  <c r="BU254" i="29"/>
  <c r="BV254" i="29"/>
  <c r="BW254" i="29"/>
  <c r="BX254" i="29"/>
  <c r="BY254" i="29"/>
  <c r="BZ254" i="29"/>
  <c r="CA254" i="29"/>
  <c r="CB254" i="29"/>
  <c r="CC254" i="29"/>
  <c r="CD254" i="29"/>
  <c r="CE254" i="29"/>
  <c r="CF254" i="29"/>
  <c r="CG254" i="29"/>
  <c r="CH254" i="29"/>
  <c r="CI254" i="29"/>
  <c r="CJ254" i="29"/>
  <c r="CK254" i="29"/>
  <c r="CL254" i="29"/>
  <c r="CM254" i="29"/>
  <c r="CN254" i="29"/>
  <c r="CO254" i="29"/>
  <c r="CP254" i="29"/>
  <c r="CQ254" i="29"/>
  <c r="CR254" i="29"/>
  <c r="CS254" i="29"/>
  <c r="CT254" i="29"/>
  <c r="CU254" i="29"/>
  <c r="CV254" i="29"/>
  <c r="CW254" i="29"/>
  <c r="CX254" i="29"/>
  <c r="CY254" i="29"/>
  <c r="CZ254" i="29"/>
  <c r="DA254" i="29"/>
  <c r="DB254" i="29"/>
  <c r="DC254" i="29"/>
  <c r="DD254" i="29"/>
  <c r="DE254" i="29"/>
  <c r="DF254" i="29"/>
  <c r="DG254" i="29"/>
  <c r="DH254" i="29"/>
  <c r="DI254" i="29"/>
  <c r="DJ254" i="29"/>
  <c r="DK254" i="29"/>
  <c r="DL254" i="29"/>
  <c r="M255" i="29"/>
  <c r="N255" i="29"/>
  <c r="O255" i="29"/>
  <c r="P255" i="29"/>
  <c r="Q255" i="29"/>
  <c r="R255" i="29"/>
  <c r="S255" i="29"/>
  <c r="T255" i="29"/>
  <c r="U255" i="29"/>
  <c r="V255" i="29"/>
  <c r="W255" i="29"/>
  <c r="X255" i="29"/>
  <c r="Y255" i="29"/>
  <c r="Z255" i="29"/>
  <c r="AA255" i="29"/>
  <c r="AB255" i="29"/>
  <c r="AC255" i="29"/>
  <c r="AD255" i="29"/>
  <c r="AE255" i="29"/>
  <c r="AF255" i="29"/>
  <c r="AG255" i="29"/>
  <c r="AH255" i="29"/>
  <c r="AI255" i="29"/>
  <c r="AJ255" i="29"/>
  <c r="AK255" i="29"/>
  <c r="AL255" i="29"/>
  <c r="AM255" i="29"/>
  <c r="AN255" i="29"/>
  <c r="AO255" i="29"/>
  <c r="AP255" i="29"/>
  <c r="AQ255" i="29"/>
  <c r="AR255" i="29"/>
  <c r="AS255" i="29"/>
  <c r="AT255" i="29"/>
  <c r="AU255" i="29"/>
  <c r="AV255" i="29"/>
  <c r="AW255" i="29"/>
  <c r="AX255" i="29"/>
  <c r="AY255" i="29"/>
  <c r="AZ255" i="29"/>
  <c r="BA255" i="29"/>
  <c r="BB255" i="29"/>
  <c r="BC255" i="29"/>
  <c r="BD255" i="29"/>
  <c r="BE255" i="29"/>
  <c r="BF255" i="29"/>
  <c r="BG255" i="29"/>
  <c r="BH255" i="29"/>
  <c r="BI255" i="29"/>
  <c r="BJ255" i="29"/>
  <c r="BK255" i="29"/>
  <c r="BL255" i="29"/>
  <c r="BM255" i="29"/>
  <c r="BN255" i="29"/>
  <c r="BO255" i="29"/>
  <c r="BP255" i="29"/>
  <c r="BQ255" i="29"/>
  <c r="BR255" i="29"/>
  <c r="BS255" i="29"/>
  <c r="BT255" i="29"/>
  <c r="BU255" i="29"/>
  <c r="BV255" i="29"/>
  <c r="BW255" i="29"/>
  <c r="BX255" i="29"/>
  <c r="BY255" i="29"/>
  <c r="BZ255" i="29"/>
  <c r="CA255" i="29"/>
  <c r="CB255" i="29"/>
  <c r="CC255" i="29"/>
  <c r="CD255" i="29"/>
  <c r="CE255" i="29"/>
  <c r="CF255" i="29"/>
  <c r="CG255" i="29"/>
  <c r="CH255" i="29"/>
  <c r="CI255" i="29"/>
  <c r="CJ255" i="29"/>
  <c r="CK255" i="29"/>
  <c r="CL255" i="29"/>
  <c r="CM255" i="29"/>
  <c r="CN255" i="29"/>
  <c r="CO255" i="29"/>
  <c r="CP255" i="29"/>
  <c r="CQ255" i="29"/>
  <c r="CR255" i="29"/>
  <c r="CS255" i="29"/>
  <c r="CT255" i="29"/>
  <c r="CU255" i="29"/>
  <c r="CV255" i="29"/>
  <c r="CW255" i="29"/>
  <c r="CX255" i="29"/>
  <c r="CY255" i="29"/>
  <c r="CZ255" i="29"/>
  <c r="DA255" i="29"/>
  <c r="DB255" i="29"/>
  <c r="DC255" i="29"/>
  <c r="DD255" i="29"/>
  <c r="DE255" i="29"/>
  <c r="DF255" i="29"/>
  <c r="DG255" i="29"/>
  <c r="DH255" i="29"/>
  <c r="DI255" i="29"/>
  <c r="DJ255" i="29"/>
  <c r="DK255" i="29"/>
  <c r="DL255" i="29"/>
  <c r="M256" i="29"/>
  <c r="N256" i="29"/>
  <c r="P256" i="29"/>
  <c r="Q256" i="29"/>
  <c r="R256" i="29"/>
  <c r="S256" i="29"/>
  <c r="T256" i="29"/>
  <c r="U256" i="29"/>
  <c r="V256" i="29"/>
  <c r="W256" i="29"/>
  <c r="X256" i="29"/>
  <c r="Y256" i="29"/>
  <c r="Z256" i="29"/>
  <c r="AA256" i="29"/>
  <c r="AB256" i="29"/>
  <c r="AC256" i="29"/>
  <c r="AD256" i="29"/>
  <c r="AE256" i="29"/>
  <c r="AF256" i="29"/>
  <c r="AG256" i="29"/>
  <c r="AH256" i="29"/>
  <c r="AI256" i="29"/>
  <c r="AJ256" i="29"/>
  <c r="AK256" i="29"/>
  <c r="AL256" i="29"/>
  <c r="AM256" i="29"/>
  <c r="AN256" i="29"/>
  <c r="AO256" i="29"/>
  <c r="AP256" i="29"/>
  <c r="AQ256" i="29"/>
  <c r="AR256" i="29"/>
  <c r="AS256" i="29"/>
  <c r="AT256" i="29"/>
  <c r="AU256" i="29"/>
  <c r="AV256" i="29"/>
  <c r="AW256" i="29"/>
  <c r="AX256" i="29"/>
  <c r="AY256" i="29"/>
  <c r="AZ256" i="29"/>
  <c r="BA256" i="29"/>
  <c r="BB256" i="29"/>
  <c r="BC256" i="29"/>
  <c r="BD256" i="29"/>
  <c r="BE256" i="29"/>
  <c r="BF256" i="29"/>
  <c r="BG256" i="29"/>
  <c r="BH256" i="29"/>
  <c r="BI256" i="29"/>
  <c r="BJ256" i="29"/>
  <c r="BK256" i="29"/>
  <c r="BL256" i="29"/>
  <c r="BM256" i="29"/>
  <c r="BN256" i="29"/>
  <c r="BO256" i="29"/>
  <c r="BP256" i="29"/>
  <c r="BQ256" i="29"/>
  <c r="BR256" i="29"/>
  <c r="BS256" i="29"/>
  <c r="BT256" i="29"/>
  <c r="BU256" i="29"/>
  <c r="BV256" i="29"/>
  <c r="BW256" i="29"/>
  <c r="BX256" i="29"/>
  <c r="BY256" i="29"/>
  <c r="BZ256" i="29"/>
  <c r="CA256" i="29"/>
  <c r="CB256" i="29"/>
  <c r="CC256" i="29"/>
  <c r="CD256" i="29"/>
  <c r="CE256" i="29"/>
  <c r="CF256" i="29"/>
  <c r="CG256" i="29"/>
  <c r="CH256" i="29"/>
  <c r="CI256" i="29"/>
  <c r="CJ256" i="29"/>
  <c r="CK256" i="29"/>
  <c r="CL256" i="29"/>
  <c r="CM256" i="29"/>
  <c r="CN256" i="29"/>
  <c r="CO256" i="29"/>
  <c r="CP256" i="29"/>
  <c r="CQ256" i="29"/>
  <c r="CR256" i="29"/>
  <c r="CS256" i="29"/>
  <c r="CT256" i="29"/>
  <c r="CU256" i="29"/>
  <c r="CV256" i="29"/>
  <c r="CW256" i="29"/>
  <c r="CX256" i="29"/>
  <c r="CY256" i="29"/>
  <c r="CZ256" i="29"/>
  <c r="DA256" i="29"/>
  <c r="DB256" i="29"/>
  <c r="DC256" i="29"/>
  <c r="DD256" i="29"/>
  <c r="DE256" i="29"/>
  <c r="DF256" i="29"/>
  <c r="DG256" i="29"/>
  <c r="DH256" i="29"/>
  <c r="DI256" i="29"/>
  <c r="DJ256" i="29"/>
  <c r="DK256" i="29"/>
  <c r="DL256" i="29"/>
  <c r="M257" i="29"/>
  <c r="N257" i="29"/>
  <c r="O257" i="29"/>
  <c r="P257" i="29"/>
  <c r="Q257" i="29"/>
  <c r="R257" i="29"/>
  <c r="S257" i="29"/>
  <c r="T257" i="29"/>
  <c r="U257" i="29"/>
  <c r="V257" i="29"/>
  <c r="W257" i="29"/>
  <c r="X257" i="29"/>
  <c r="Y257" i="29"/>
  <c r="Z257" i="29"/>
  <c r="AA257" i="29"/>
  <c r="AB257" i="29"/>
  <c r="AC257" i="29"/>
  <c r="AD257" i="29"/>
  <c r="AE257" i="29"/>
  <c r="AF257" i="29"/>
  <c r="AG257" i="29"/>
  <c r="AH257" i="29"/>
  <c r="AI257" i="29"/>
  <c r="AJ257" i="29"/>
  <c r="AK257" i="29"/>
  <c r="AL257" i="29"/>
  <c r="AM257" i="29"/>
  <c r="AN257" i="29"/>
  <c r="AO257" i="29"/>
  <c r="AP257" i="29"/>
  <c r="AQ257" i="29"/>
  <c r="AR257" i="29"/>
  <c r="AS257" i="29"/>
  <c r="AT257" i="29"/>
  <c r="AU257" i="29"/>
  <c r="AV257" i="29"/>
  <c r="AW257" i="29"/>
  <c r="AX257" i="29"/>
  <c r="AY257" i="29"/>
  <c r="AZ257" i="29"/>
  <c r="BA257" i="29"/>
  <c r="BB257" i="29"/>
  <c r="BC257" i="29"/>
  <c r="BD257" i="29"/>
  <c r="BE257" i="29"/>
  <c r="BF257" i="29"/>
  <c r="BG257" i="29"/>
  <c r="BH257" i="29"/>
  <c r="BI257" i="29"/>
  <c r="BJ257" i="29"/>
  <c r="BK257" i="29"/>
  <c r="BL257" i="29"/>
  <c r="BM257" i="29"/>
  <c r="BN257" i="29"/>
  <c r="BO257" i="29"/>
  <c r="BP257" i="29"/>
  <c r="BQ257" i="29"/>
  <c r="BR257" i="29"/>
  <c r="BS257" i="29"/>
  <c r="BT257" i="29"/>
  <c r="BU257" i="29"/>
  <c r="BV257" i="29"/>
  <c r="BW257" i="29"/>
  <c r="BX257" i="29"/>
  <c r="BY257" i="29"/>
  <c r="BZ257" i="29"/>
  <c r="CA257" i="29"/>
  <c r="CB257" i="29"/>
  <c r="CC257" i="29"/>
  <c r="CD257" i="29"/>
  <c r="CE257" i="29"/>
  <c r="CF257" i="29"/>
  <c r="CG257" i="29"/>
  <c r="CH257" i="29"/>
  <c r="CI257" i="29"/>
  <c r="CJ257" i="29"/>
  <c r="CK257" i="29"/>
  <c r="CL257" i="29"/>
  <c r="CM257" i="29"/>
  <c r="CN257" i="29"/>
  <c r="CO257" i="29"/>
  <c r="CP257" i="29"/>
  <c r="CQ257" i="29"/>
  <c r="CR257" i="29"/>
  <c r="CS257" i="29"/>
  <c r="CT257" i="29"/>
  <c r="CU257" i="29"/>
  <c r="CV257" i="29"/>
  <c r="CW257" i="29"/>
  <c r="CX257" i="29"/>
  <c r="CY257" i="29"/>
  <c r="CZ257" i="29"/>
  <c r="DA257" i="29"/>
  <c r="DB257" i="29"/>
  <c r="DC257" i="29"/>
  <c r="DD257" i="29"/>
  <c r="DE257" i="29"/>
  <c r="DF257" i="29"/>
  <c r="DG257" i="29"/>
  <c r="DH257" i="29"/>
  <c r="DI257" i="29"/>
  <c r="DJ257" i="29"/>
  <c r="DK257" i="29"/>
  <c r="DL257" i="29"/>
  <c r="O258" i="29"/>
  <c r="P258" i="29"/>
  <c r="Q258" i="29"/>
  <c r="R258" i="29"/>
  <c r="S258" i="29"/>
  <c r="T258" i="29"/>
  <c r="U258" i="29"/>
  <c r="V258" i="29"/>
  <c r="W258" i="29"/>
  <c r="X258" i="29"/>
  <c r="Y258" i="29"/>
  <c r="Z258" i="29"/>
  <c r="AA258" i="29"/>
  <c r="AB258" i="29"/>
  <c r="AC258" i="29"/>
  <c r="AD258" i="29"/>
  <c r="AE258" i="29"/>
  <c r="AF258" i="29"/>
  <c r="AG258" i="29"/>
  <c r="AH258" i="29"/>
  <c r="AI258" i="29"/>
  <c r="AJ258" i="29"/>
  <c r="AK258" i="29"/>
  <c r="AL258" i="29"/>
  <c r="AM258" i="29"/>
  <c r="AN258" i="29"/>
  <c r="AO258" i="29"/>
  <c r="AP258" i="29"/>
  <c r="AQ258" i="29"/>
  <c r="AR258" i="29"/>
  <c r="AS258" i="29"/>
  <c r="AT258" i="29"/>
  <c r="AU258" i="29"/>
  <c r="AV258" i="29"/>
  <c r="AW258" i="29"/>
  <c r="AX258" i="29"/>
  <c r="AY258" i="29"/>
  <c r="AZ258" i="29"/>
  <c r="BA258" i="29"/>
  <c r="BB258" i="29"/>
  <c r="BC258" i="29"/>
  <c r="BD258" i="29"/>
  <c r="BE258" i="29"/>
  <c r="BF258" i="29"/>
  <c r="BG258" i="29"/>
  <c r="BH258" i="29"/>
  <c r="BI258" i="29"/>
  <c r="BJ258" i="29"/>
  <c r="BK258" i="29"/>
  <c r="BL258" i="29"/>
  <c r="BM258" i="29"/>
  <c r="BN258" i="29"/>
  <c r="BO258" i="29"/>
  <c r="BP258" i="29"/>
  <c r="BQ258" i="29"/>
  <c r="BR258" i="29"/>
  <c r="BS258" i="29"/>
  <c r="BT258" i="29"/>
  <c r="BU258" i="29"/>
  <c r="BV258" i="29"/>
  <c r="BW258" i="29"/>
  <c r="BX258" i="29"/>
  <c r="BY258" i="29"/>
  <c r="BZ258" i="29"/>
  <c r="CA258" i="29"/>
  <c r="CB258" i="29"/>
  <c r="CC258" i="29"/>
  <c r="CD258" i="29"/>
  <c r="CE258" i="29"/>
  <c r="CF258" i="29"/>
  <c r="CG258" i="29"/>
  <c r="CH258" i="29"/>
  <c r="CI258" i="29"/>
  <c r="CJ258" i="29"/>
  <c r="CK258" i="29"/>
  <c r="CL258" i="29"/>
  <c r="CM258" i="29"/>
  <c r="CN258" i="29"/>
  <c r="CO258" i="29"/>
  <c r="CP258" i="29"/>
  <c r="CQ258" i="29"/>
  <c r="CR258" i="29"/>
  <c r="CS258" i="29"/>
  <c r="CT258" i="29"/>
  <c r="CU258" i="29"/>
  <c r="CV258" i="29"/>
  <c r="CW258" i="29"/>
  <c r="CW258" i="38"/>
  <c r="CX258" i="29"/>
  <c r="CY258" i="29"/>
  <c r="CZ258" i="29"/>
  <c r="DA258" i="29"/>
  <c r="DA258" i="38"/>
  <c r="DB258" i="29"/>
  <c r="DC258" i="29"/>
  <c r="DD258" i="29"/>
  <c r="DE258" i="29"/>
  <c r="DF258" i="29"/>
  <c r="DG258" i="29"/>
  <c r="DH258" i="29"/>
  <c r="DI258" i="29"/>
  <c r="DI258" i="38"/>
  <c r="DJ258" i="29"/>
  <c r="DK258" i="29"/>
  <c r="DL258" i="29"/>
  <c r="M259" i="29"/>
  <c r="N259" i="29"/>
  <c r="O259" i="29"/>
  <c r="P259" i="29"/>
  <c r="Q259" i="29"/>
  <c r="R259" i="29"/>
  <c r="S259" i="29"/>
  <c r="T259" i="29"/>
  <c r="U259" i="29"/>
  <c r="V259" i="29"/>
  <c r="W259" i="29"/>
  <c r="X259" i="29"/>
  <c r="Y259" i="29"/>
  <c r="Z259" i="29"/>
  <c r="AA259" i="29"/>
  <c r="AB259" i="29"/>
  <c r="AC259" i="29"/>
  <c r="AD259" i="29"/>
  <c r="AE259" i="29"/>
  <c r="AF259" i="29"/>
  <c r="AG259" i="29"/>
  <c r="AH259" i="29"/>
  <c r="AI259" i="29"/>
  <c r="AJ259" i="29"/>
  <c r="AK259" i="29"/>
  <c r="AL259" i="29"/>
  <c r="AM259" i="29"/>
  <c r="AN259" i="29"/>
  <c r="AO259" i="29"/>
  <c r="AP259" i="29"/>
  <c r="AQ259" i="29"/>
  <c r="AR259" i="29"/>
  <c r="AS259" i="29"/>
  <c r="AT259" i="29"/>
  <c r="AU259" i="29"/>
  <c r="AV259" i="29"/>
  <c r="AW259" i="29"/>
  <c r="AX259" i="29"/>
  <c r="AY259" i="29"/>
  <c r="AZ259" i="29"/>
  <c r="BA259" i="29"/>
  <c r="BB259" i="29"/>
  <c r="BC259" i="29"/>
  <c r="BD259" i="29"/>
  <c r="BE259" i="29"/>
  <c r="BF259" i="29"/>
  <c r="BG259" i="29"/>
  <c r="BH259" i="29"/>
  <c r="BI259" i="29"/>
  <c r="BJ259" i="29"/>
  <c r="BK259" i="29"/>
  <c r="BL259" i="29"/>
  <c r="BM259" i="29"/>
  <c r="BN259" i="29"/>
  <c r="BO259" i="29"/>
  <c r="BP259" i="29"/>
  <c r="BQ259" i="29"/>
  <c r="BR259" i="29"/>
  <c r="BS259" i="29"/>
  <c r="BT259" i="29"/>
  <c r="BU259" i="29"/>
  <c r="BV259" i="29"/>
  <c r="BW259" i="29"/>
  <c r="BX259" i="29"/>
  <c r="BY259" i="29"/>
  <c r="BZ259" i="29"/>
  <c r="CA259" i="29"/>
  <c r="CB259" i="29"/>
  <c r="CC259" i="29"/>
  <c r="CD259" i="29"/>
  <c r="CE259" i="29"/>
  <c r="CF259" i="29"/>
  <c r="CG259" i="29"/>
  <c r="CH259" i="29"/>
  <c r="CI259" i="29"/>
  <c r="CJ259" i="29"/>
  <c r="CK259" i="29"/>
  <c r="CL259" i="29"/>
  <c r="CM259" i="29"/>
  <c r="CN259" i="29"/>
  <c r="CO259" i="29"/>
  <c r="CP259" i="29"/>
  <c r="CQ259" i="29"/>
  <c r="CR259" i="29"/>
  <c r="CS259" i="29"/>
  <c r="CT259" i="29"/>
  <c r="CU259" i="29"/>
  <c r="CV259" i="29"/>
  <c r="CW259" i="29"/>
  <c r="CX259" i="29"/>
  <c r="CY259" i="29"/>
  <c r="CZ259" i="29"/>
  <c r="DA259" i="29"/>
  <c r="DB259" i="29"/>
  <c r="DC259" i="29"/>
  <c r="DD259" i="29"/>
  <c r="DE259" i="29"/>
  <c r="DF259" i="29"/>
  <c r="DG259" i="29"/>
  <c r="DH259" i="29"/>
  <c r="DI259" i="29"/>
  <c r="DJ259" i="29"/>
  <c r="DK259" i="29"/>
  <c r="DL259" i="29"/>
  <c r="M260" i="29"/>
  <c r="N260" i="29"/>
  <c r="O260" i="29"/>
  <c r="P260" i="29"/>
  <c r="Q260" i="29"/>
  <c r="R260" i="29"/>
  <c r="S260" i="29"/>
  <c r="T260" i="29"/>
  <c r="U260" i="29"/>
  <c r="V260" i="29"/>
  <c r="W260" i="29"/>
  <c r="X260" i="29"/>
  <c r="Y260" i="29"/>
  <c r="Z260" i="29"/>
  <c r="AA260" i="29"/>
  <c r="AB260" i="29"/>
  <c r="AC260" i="29"/>
  <c r="AD260" i="29"/>
  <c r="AE260" i="29"/>
  <c r="AF260" i="29"/>
  <c r="AG260" i="29"/>
  <c r="AH260" i="29"/>
  <c r="AI260" i="29"/>
  <c r="AJ260" i="29"/>
  <c r="AK260" i="29"/>
  <c r="AL260" i="29"/>
  <c r="AM260" i="29"/>
  <c r="AN260" i="29"/>
  <c r="AO260" i="29"/>
  <c r="AP260" i="29"/>
  <c r="AQ260" i="29"/>
  <c r="AR260" i="29"/>
  <c r="AS260" i="29"/>
  <c r="AT260" i="29"/>
  <c r="AU260" i="29"/>
  <c r="AV260" i="29"/>
  <c r="AW260" i="29"/>
  <c r="AX260" i="29"/>
  <c r="AY260" i="29"/>
  <c r="AZ260" i="29"/>
  <c r="BA260" i="29"/>
  <c r="BB260" i="29"/>
  <c r="BC260" i="29"/>
  <c r="BD260" i="29"/>
  <c r="BE260" i="29"/>
  <c r="BF260" i="29"/>
  <c r="BG260" i="29"/>
  <c r="BH260" i="29"/>
  <c r="BI260" i="29"/>
  <c r="BJ260" i="29"/>
  <c r="BK260" i="29"/>
  <c r="BL260" i="29"/>
  <c r="BM260" i="29"/>
  <c r="BN260" i="29"/>
  <c r="BO260" i="29"/>
  <c r="BP260" i="29"/>
  <c r="BQ260" i="29"/>
  <c r="BR260" i="29"/>
  <c r="BS260" i="29"/>
  <c r="BT260" i="29"/>
  <c r="BU260" i="29"/>
  <c r="BV260" i="29"/>
  <c r="BW260" i="29"/>
  <c r="BX260" i="29"/>
  <c r="BY260" i="29"/>
  <c r="BZ260" i="29"/>
  <c r="CA260" i="29"/>
  <c r="CB260" i="29"/>
  <c r="CC260" i="29"/>
  <c r="CD260" i="29"/>
  <c r="CE260" i="29"/>
  <c r="CF260" i="29"/>
  <c r="CG260" i="29"/>
  <c r="CH260" i="29"/>
  <c r="CI260" i="29"/>
  <c r="CJ260" i="29"/>
  <c r="CK260" i="29"/>
  <c r="CL260" i="29"/>
  <c r="CM260" i="29"/>
  <c r="CN260" i="29"/>
  <c r="CO260" i="29"/>
  <c r="CP260" i="29"/>
  <c r="CQ260" i="29"/>
  <c r="CR260" i="29"/>
  <c r="CS260" i="29"/>
  <c r="CT260" i="29"/>
  <c r="CU260" i="29"/>
  <c r="CV260" i="29"/>
  <c r="CW260" i="29"/>
  <c r="CW260" i="38"/>
  <c r="CX260" i="29"/>
  <c r="CY260" i="29"/>
  <c r="CZ260" i="29"/>
  <c r="DA260" i="29"/>
  <c r="DA260" i="38"/>
  <c r="DB260" i="29"/>
  <c r="DC260" i="29"/>
  <c r="DD260" i="29"/>
  <c r="DE260" i="29"/>
  <c r="DE260" i="38"/>
  <c r="DF260" i="29"/>
  <c r="DG260" i="29"/>
  <c r="DH260" i="29"/>
  <c r="DI260" i="29"/>
  <c r="DJ260" i="29"/>
  <c r="DK260" i="29"/>
  <c r="DL260" i="29"/>
  <c r="M261" i="29"/>
  <c r="N261" i="29"/>
  <c r="O261" i="29"/>
  <c r="P261" i="29"/>
  <c r="Q261" i="29"/>
  <c r="R261" i="29"/>
  <c r="S261" i="29"/>
  <c r="T261" i="29"/>
  <c r="U261" i="29"/>
  <c r="V261" i="29"/>
  <c r="W261" i="29"/>
  <c r="X261" i="29"/>
  <c r="Y261" i="29"/>
  <c r="Z261" i="29"/>
  <c r="AA261" i="29"/>
  <c r="AB261" i="29"/>
  <c r="AC261" i="29"/>
  <c r="AD261" i="29"/>
  <c r="AE261" i="29"/>
  <c r="AF261" i="29"/>
  <c r="AG261" i="29"/>
  <c r="AH261" i="29"/>
  <c r="AI261" i="29"/>
  <c r="AJ261" i="29"/>
  <c r="AK261" i="29"/>
  <c r="AL261" i="29"/>
  <c r="AM261" i="29"/>
  <c r="AN261" i="29"/>
  <c r="AO261" i="29"/>
  <c r="AP261" i="29"/>
  <c r="AQ261" i="29"/>
  <c r="AR261" i="29"/>
  <c r="AS261" i="29"/>
  <c r="AT261" i="29"/>
  <c r="AU261" i="29"/>
  <c r="AV261" i="29"/>
  <c r="AW261" i="29"/>
  <c r="AX261" i="29"/>
  <c r="AY261" i="29"/>
  <c r="AZ261" i="29"/>
  <c r="BA261" i="29"/>
  <c r="BB261" i="29"/>
  <c r="BC261" i="29"/>
  <c r="BD261" i="29"/>
  <c r="BE261" i="29"/>
  <c r="BF261" i="29"/>
  <c r="BG261" i="29"/>
  <c r="BH261" i="29"/>
  <c r="BI261" i="29"/>
  <c r="BJ261" i="29"/>
  <c r="BK261" i="29"/>
  <c r="BL261" i="29"/>
  <c r="BM261" i="29"/>
  <c r="BN261" i="29"/>
  <c r="BO261" i="29"/>
  <c r="BP261" i="29"/>
  <c r="BQ261" i="29"/>
  <c r="BR261" i="29"/>
  <c r="BS261" i="29"/>
  <c r="BT261" i="29"/>
  <c r="BU261" i="29"/>
  <c r="BV261" i="29"/>
  <c r="BW261" i="29"/>
  <c r="BX261" i="29"/>
  <c r="BY261" i="29"/>
  <c r="BZ261" i="29"/>
  <c r="CA261" i="29"/>
  <c r="CB261" i="29"/>
  <c r="CC261" i="29"/>
  <c r="CD261" i="29"/>
  <c r="CE261" i="29"/>
  <c r="CF261" i="29"/>
  <c r="CG261" i="29"/>
  <c r="CH261" i="29"/>
  <c r="CI261" i="29"/>
  <c r="CJ261" i="29"/>
  <c r="CK261" i="29"/>
  <c r="CL261" i="29"/>
  <c r="CM261" i="29"/>
  <c r="CN261" i="29"/>
  <c r="CO261" i="29"/>
  <c r="CP261" i="29"/>
  <c r="CQ261" i="29"/>
  <c r="CR261" i="29"/>
  <c r="CS261" i="29"/>
  <c r="CT261" i="29"/>
  <c r="CU261" i="29"/>
  <c r="CV261" i="29"/>
  <c r="CW261" i="29"/>
  <c r="CX261" i="29"/>
  <c r="CY261" i="29"/>
  <c r="CZ261" i="29"/>
  <c r="DA261" i="29"/>
  <c r="DB261" i="29"/>
  <c r="DC261" i="29"/>
  <c r="DD261" i="29"/>
  <c r="DE261" i="29"/>
  <c r="DF261" i="29"/>
  <c r="DG261" i="29"/>
  <c r="DH261" i="29"/>
  <c r="DI261" i="29"/>
  <c r="DJ261" i="29"/>
  <c r="DK261" i="29"/>
  <c r="DL261" i="29"/>
  <c r="L247" i="29"/>
  <c r="L245" i="29"/>
  <c r="L241" i="29"/>
  <c r="L242" i="29"/>
  <c r="L243" i="29"/>
  <c r="L244" i="29"/>
  <c r="L246" i="29"/>
  <c r="L248" i="29"/>
  <c r="L249" i="29"/>
  <c r="L253" i="29"/>
  <c r="L254" i="29"/>
  <c r="L255" i="29"/>
  <c r="L256" i="29"/>
  <c r="L257" i="29"/>
  <c r="L259" i="29"/>
  <c r="L260" i="29"/>
  <c r="L261" i="29"/>
  <c r="L240" i="29"/>
  <c r="L239" i="29"/>
  <c r="L238" i="29"/>
  <c r="L237" i="29"/>
  <c r="L236" i="29"/>
  <c r="I268" i="29"/>
  <c r="I266" i="29"/>
  <c r="I267" i="29"/>
  <c r="I265" i="29"/>
  <c r="I263" i="29"/>
  <c r="I264" i="29"/>
  <c r="I269" i="29"/>
  <c r="I269" i="38"/>
  <c r="I270" i="29"/>
  <c r="I262" i="29"/>
  <c r="K250" i="29"/>
  <c r="K245" i="29"/>
  <c r="K247" i="29"/>
  <c r="K248" i="29"/>
  <c r="K249" i="29"/>
  <c r="K251" i="29"/>
  <c r="K252" i="29"/>
  <c r="K253" i="29"/>
  <c r="K254" i="29"/>
  <c r="K255" i="29"/>
  <c r="K256" i="29"/>
  <c r="K257" i="29"/>
  <c r="K258" i="29"/>
  <c r="K259" i="29"/>
  <c r="K260" i="29"/>
  <c r="K261" i="29"/>
  <c r="K242" i="29"/>
  <c r="K243" i="29"/>
  <c r="K244" i="29"/>
  <c r="K246" i="29"/>
  <c r="K241" i="29"/>
  <c r="K240" i="29"/>
  <c r="K239" i="29"/>
  <c r="K238" i="29"/>
  <c r="K237" i="29"/>
  <c r="K236" i="29"/>
  <c r="J250" i="29"/>
  <c r="J249" i="29"/>
  <c r="J251" i="29"/>
  <c r="J252" i="29"/>
  <c r="J253" i="29"/>
  <c r="J254" i="29"/>
  <c r="J255" i="29"/>
  <c r="J256" i="29"/>
  <c r="J257" i="29"/>
  <c r="J258" i="29"/>
  <c r="J259" i="29"/>
  <c r="J260" i="29"/>
  <c r="J261" i="29"/>
  <c r="J248" i="29"/>
  <c r="J247" i="29"/>
  <c r="J246" i="29"/>
  <c r="AD246" i="38"/>
  <c r="J245" i="29"/>
  <c r="I244" i="29"/>
  <c r="I243" i="29"/>
  <c r="J242" i="29"/>
  <c r="AM242" i="38"/>
  <c r="J243" i="29"/>
  <c r="J244" i="29"/>
  <c r="J238" i="29"/>
  <c r="J237" i="29"/>
  <c r="J239" i="29"/>
  <c r="J241" i="29"/>
  <c r="J240" i="29"/>
  <c r="J236" i="29"/>
  <c r="M226" i="29"/>
  <c r="N226" i="29"/>
  <c r="O226" i="29"/>
  <c r="P226" i="29"/>
  <c r="Q226" i="29"/>
  <c r="R226" i="29"/>
  <c r="S226" i="29"/>
  <c r="T226" i="29"/>
  <c r="U226" i="29"/>
  <c r="V226" i="29"/>
  <c r="W226" i="29"/>
  <c r="X226" i="29"/>
  <c r="Y226" i="29"/>
  <c r="Z226" i="29"/>
  <c r="AA226" i="29"/>
  <c r="AB226" i="29"/>
  <c r="AC226" i="29"/>
  <c r="AD226" i="29"/>
  <c r="AE226" i="29"/>
  <c r="AF226" i="29"/>
  <c r="AG226" i="29"/>
  <c r="AH226" i="29"/>
  <c r="AI226" i="29"/>
  <c r="AJ226" i="29"/>
  <c r="AK226" i="29"/>
  <c r="AL226" i="29"/>
  <c r="AM226" i="29"/>
  <c r="AN226" i="29"/>
  <c r="AO226" i="29"/>
  <c r="AP226" i="29"/>
  <c r="AQ226" i="29"/>
  <c r="AR226" i="29"/>
  <c r="AS226" i="29"/>
  <c r="AT226" i="29"/>
  <c r="AU226" i="29"/>
  <c r="AV226" i="29"/>
  <c r="AW226" i="29"/>
  <c r="AX226" i="29"/>
  <c r="AY226" i="29"/>
  <c r="AZ226" i="29"/>
  <c r="BA226" i="29"/>
  <c r="BB226" i="29"/>
  <c r="BC226" i="29"/>
  <c r="BD226" i="29"/>
  <c r="BE226" i="29"/>
  <c r="BF226" i="29"/>
  <c r="BG226" i="29"/>
  <c r="BH226" i="29"/>
  <c r="BI226" i="29"/>
  <c r="BJ226" i="29"/>
  <c r="BK226" i="29"/>
  <c r="BL226" i="29"/>
  <c r="BM226" i="29"/>
  <c r="BN226" i="29"/>
  <c r="BO226" i="29"/>
  <c r="BP226" i="29"/>
  <c r="BQ226" i="29"/>
  <c r="BR226" i="29"/>
  <c r="BS226" i="29"/>
  <c r="BT226" i="29"/>
  <c r="BU226" i="29"/>
  <c r="BV226" i="29"/>
  <c r="BW226" i="29"/>
  <c r="BX226" i="29"/>
  <c r="BY226" i="29"/>
  <c r="BZ226" i="29"/>
  <c r="CA226" i="29"/>
  <c r="CB226" i="29"/>
  <c r="CC226" i="29"/>
  <c r="CD226" i="29"/>
  <c r="CE226" i="29"/>
  <c r="CF226" i="29"/>
  <c r="CG226" i="29"/>
  <c r="CH226" i="29"/>
  <c r="CI226" i="29"/>
  <c r="CJ226" i="29"/>
  <c r="CK226" i="29"/>
  <c r="CL226" i="29"/>
  <c r="CM226" i="29"/>
  <c r="CN226" i="29"/>
  <c r="CO226" i="29"/>
  <c r="CP226" i="29"/>
  <c r="CQ226" i="29"/>
  <c r="CR226" i="29"/>
  <c r="CS226" i="29"/>
  <c r="CT226" i="29"/>
  <c r="CU226" i="29"/>
  <c r="CV226" i="29"/>
  <c r="CW226" i="29"/>
  <c r="CX226" i="29"/>
  <c r="CY226" i="29"/>
  <c r="CZ226" i="29"/>
  <c r="DA226" i="29"/>
  <c r="DB226" i="29"/>
  <c r="DC226" i="29"/>
  <c r="DD226" i="29"/>
  <c r="DE226" i="29"/>
  <c r="DF226" i="29"/>
  <c r="DG226" i="29"/>
  <c r="DH226" i="29"/>
  <c r="DI226" i="29"/>
  <c r="DJ226" i="29"/>
  <c r="DK226" i="29"/>
  <c r="DL226" i="29"/>
  <c r="M227" i="29"/>
  <c r="N227" i="29"/>
  <c r="O227" i="29"/>
  <c r="P227" i="29"/>
  <c r="Q227" i="29"/>
  <c r="R227" i="29"/>
  <c r="S227" i="29"/>
  <c r="T227" i="29"/>
  <c r="U227" i="29"/>
  <c r="V227" i="29"/>
  <c r="W227" i="29"/>
  <c r="X227" i="29"/>
  <c r="Y227" i="29"/>
  <c r="Z227" i="29"/>
  <c r="AA227" i="29"/>
  <c r="AB227" i="29"/>
  <c r="AC227" i="29"/>
  <c r="AD227" i="29"/>
  <c r="AE227" i="29"/>
  <c r="AF227" i="29"/>
  <c r="AG227" i="29"/>
  <c r="AH227" i="29"/>
  <c r="AI227" i="29"/>
  <c r="AJ227" i="29"/>
  <c r="AK227" i="29"/>
  <c r="AL227" i="29"/>
  <c r="AM227" i="29"/>
  <c r="AN227" i="29"/>
  <c r="AO227" i="29"/>
  <c r="AP227" i="29"/>
  <c r="AQ227" i="29"/>
  <c r="AR227" i="29"/>
  <c r="AS227" i="29"/>
  <c r="AT227" i="29"/>
  <c r="AU227" i="29"/>
  <c r="AV227" i="29"/>
  <c r="AW227" i="29"/>
  <c r="AX227" i="29"/>
  <c r="AY227" i="29"/>
  <c r="AZ227" i="29"/>
  <c r="BA227" i="29"/>
  <c r="BB227" i="29"/>
  <c r="BC227" i="29"/>
  <c r="BD227" i="29"/>
  <c r="BE227" i="29"/>
  <c r="BF227" i="29"/>
  <c r="BG227" i="29"/>
  <c r="BH227" i="29"/>
  <c r="BI227" i="29"/>
  <c r="BJ227" i="29"/>
  <c r="BK227" i="29"/>
  <c r="BL227" i="29"/>
  <c r="BM227" i="29"/>
  <c r="BN227" i="29"/>
  <c r="BO227" i="29"/>
  <c r="BP227" i="29"/>
  <c r="BQ227" i="29"/>
  <c r="BR227" i="29"/>
  <c r="BS227" i="29"/>
  <c r="BT227" i="29"/>
  <c r="BU227" i="29"/>
  <c r="BU227" i="38"/>
  <c r="BV227" i="29"/>
  <c r="BW227" i="29"/>
  <c r="BX227" i="29"/>
  <c r="BY227" i="29"/>
  <c r="BZ227" i="29"/>
  <c r="CA227" i="29"/>
  <c r="CB227" i="29"/>
  <c r="CC227" i="29"/>
  <c r="CD227" i="29"/>
  <c r="CE227" i="29"/>
  <c r="CF227" i="29"/>
  <c r="CG227" i="29"/>
  <c r="CG227" i="38"/>
  <c r="CH227" i="29"/>
  <c r="CI227" i="29"/>
  <c r="CJ227" i="29"/>
  <c r="CK227" i="29"/>
  <c r="CL227" i="29"/>
  <c r="CM227" i="29"/>
  <c r="CN227" i="29"/>
  <c r="CO227" i="29"/>
  <c r="CP227" i="29"/>
  <c r="CQ227" i="29"/>
  <c r="CR227" i="29"/>
  <c r="CS227" i="29"/>
  <c r="CT227" i="29"/>
  <c r="CU227" i="29"/>
  <c r="CV227" i="29"/>
  <c r="CW227" i="29"/>
  <c r="CX227" i="29"/>
  <c r="CY227" i="29"/>
  <c r="CZ227" i="29"/>
  <c r="DA227" i="29"/>
  <c r="DB227" i="29"/>
  <c r="DC227" i="29"/>
  <c r="DD227" i="29"/>
  <c r="DE227" i="29"/>
  <c r="DF227" i="29"/>
  <c r="DG227" i="29"/>
  <c r="DH227" i="29"/>
  <c r="DI227" i="29"/>
  <c r="DJ227" i="29"/>
  <c r="DK227" i="29"/>
  <c r="DL227" i="29"/>
  <c r="M228" i="29"/>
  <c r="N228" i="29"/>
  <c r="O228" i="29"/>
  <c r="P228" i="29"/>
  <c r="Q228" i="29"/>
  <c r="R228" i="29"/>
  <c r="S228" i="29"/>
  <c r="T228" i="29"/>
  <c r="U228" i="29"/>
  <c r="V228" i="29"/>
  <c r="W228" i="29"/>
  <c r="X228" i="29"/>
  <c r="Y228" i="29"/>
  <c r="Z228" i="29"/>
  <c r="AA228" i="29"/>
  <c r="AB228" i="29"/>
  <c r="AC228" i="29"/>
  <c r="AD228" i="29"/>
  <c r="AE228" i="29"/>
  <c r="AF228" i="29"/>
  <c r="AG228" i="29"/>
  <c r="AH228" i="29"/>
  <c r="AI228" i="29"/>
  <c r="AJ228" i="29"/>
  <c r="AK228" i="29"/>
  <c r="AL228" i="29"/>
  <c r="AM228" i="29"/>
  <c r="AN228" i="29"/>
  <c r="AO228" i="29"/>
  <c r="AP228" i="29"/>
  <c r="AQ228" i="29"/>
  <c r="AR228" i="29"/>
  <c r="AS228" i="29"/>
  <c r="AT228" i="29"/>
  <c r="AU228" i="29"/>
  <c r="AV228" i="29"/>
  <c r="AW228" i="29"/>
  <c r="AW228" i="38"/>
  <c r="AX228" i="29"/>
  <c r="AY228" i="29"/>
  <c r="AZ228" i="29"/>
  <c r="BA228" i="29"/>
  <c r="BA228" i="38"/>
  <c r="BB228" i="29"/>
  <c r="BC228" i="29"/>
  <c r="BD228" i="29"/>
  <c r="BE228" i="29"/>
  <c r="BF228" i="29"/>
  <c r="BG228" i="29"/>
  <c r="BH228" i="29"/>
  <c r="BI228" i="29"/>
  <c r="BJ228" i="29"/>
  <c r="BK228" i="29"/>
  <c r="BL228" i="29"/>
  <c r="BM228" i="29"/>
  <c r="BN228" i="29"/>
  <c r="BO228" i="29"/>
  <c r="BP228" i="29"/>
  <c r="BQ228" i="29"/>
  <c r="BQ228" i="38"/>
  <c r="BR228" i="29"/>
  <c r="BS228" i="29"/>
  <c r="BT228" i="29"/>
  <c r="BU228" i="29"/>
  <c r="BV228" i="29"/>
  <c r="BW228" i="29"/>
  <c r="BX228" i="29"/>
  <c r="BY228" i="29"/>
  <c r="BZ228" i="29"/>
  <c r="CA228" i="29"/>
  <c r="CB228" i="29"/>
  <c r="CC228" i="29"/>
  <c r="CD228" i="29"/>
  <c r="CE228" i="29"/>
  <c r="CF228" i="29"/>
  <c r="CG228" i="29"/>
  <c r="CH228" i="29"/>
  <c r="CI228" i="29"/>
  <c r="CJ228" i="29"/>
  <c r="CK228" i="29"/>
  <c r="CK228" i="38"/>
  <c r="CL228" i="29"/>
  <c r="CM228" i="29"/>
  <c r="CN228" i="29"/>
  <c r="CO228" i="29"/>
  <c r="CP228" i="29"/>
  <c r="CQ228" i="29"/>
  <c r="CR228" i="29"/>
  <c r="CS228" i="29"/>
  <c r="CT228" i="29"/>
  <c r="CU228" i="29"/>
  <c r="CV228" i="29"/>
  <c r="CW228" i="29"/>
  <c r="CX228" i="29"/>
  <c r="CY228" i="29"/>
  <c r="CZ228" i="29"/>
  <c r="DA228" i="29"/>
  <c r="DA228" i="38"/>
  <c r="DB228" i="29"/>
  <c r="DC228" i="29"/>
  <c r="DD228" i="29"/>
  <c r="DE228" i="29"/>
  <c r="DF228" i="29"/>
  <c r="DG228" i="29"/>
  <c r="DH228" i="29"/>
  <c r="DI228" i="29"/>
  <c r="DI228" i="38"/>
  <c r="DJ228" i="29"/>
  <c r="DK228" i="29"/>
  <c r="DL228" i="29"/>
  <c r="M229" i="29"/>
  <c r="N229" i="29"/>
  <c r="O229" i="29"/>
  <c r="P229" i="29"/>
  <c r="Q229" i="29"/>
  <c r="R229" i="29"/>
  <c r="S229" i="29"/>
  <c r="T229" i="29"/>
  <c r="U229" i="29"/>
  <c r="V229" i="29"/>
  <c r="W229" i="29"/>
  <c r="X229" i="29"/>
  <c r="Y229" i="29"/>
  <c r="Z229" i="29"/>
  <c r="AA229" i="29"/>
  <c r="AB229" i="29"/>
  <c r="AC229" i="29"/>
  <c r="AD229" i="29"/>
  <c r="AE229" i="29"/>
  <c r="AF229" i="29"/>
  <c r="AG229" i="29"/>
  <c r="AH229" i="29"/>
  <c r="AI229" i="29"/>
  <c r="AJ229" i="29"/>
  <c r="AK229" i="29"/>
  <c r="AL229" i="29"/>
  <c r="AM229" i="29"/>
  <c r="AN229" i="29"/>
  <c r="AO229" i="29"/>
  <c r="AP229" i="29"/>
  <c r="AQ229" i="29"/>
  <c r="AR229" i="29"/>
  <c r="AS229" i="29"/>
  <c r="AT229" i="29"/>
  <c r="AU229" i="29"/>
  <c r="AV229" i="29"/>
  <c r="AW229" i="29"/>
  <c r="AX229" i="29"/>
  <c r="AY229" i="29"/>
  <c r="AZ229" i="29"/>
  <c r="BA229" i="29"/>
  <c r="BB229" i="29"/>
  <c r="BC229" i="29"/>
  <c r="BD229" i="29"/>
  <c r="BE229" i="29"/>
  <c r="BF229" i="29"/>
  <c r="BG229" i="29"/>
  <c r="BH229" i="29"/>
  <c r="BI229" i="29"/>
  <c r="BJ229" i="29"/>
  <c r="BK229" i="29"/>
  <c r="BL229" i="29"/>
  <c r="BM229" i="29"/>
  <c r="BN229" i="29"/>
  <c r="BO229" i="29"/>
  <c r="BP229" i="29"/>
  <c r="BQ229" i="29"/>
  <c r="BR229" i="29"/>
  <c r="BS229" i="29"/>
  <c r="BT229" i="29"/>
  <c r="BU229" i="29"/>
  <c r="BV229" i="29"/>
  <c r="BW229" i="29"/>
  <c r="BX229" i="29"/>
  <c r="BY229" i="29"/>
  <c r="BZ229" i="29"/>
  <c r="CA229" i="29"/>
  <c r="CB229" i="29"/>
  <c r="CC229" i="29"/>
  <c r="CD229" i="29"/>
  <c r="CE229" i="29"/>
  <c r="CF229" i="29"/>
  <c r="CG229" i="29"/>
  <c r="CH229" i="29"/>
  <c r="CI229" i="29"/>
  <c r="CJ229" i="29"/>
  <c r="CK229" i="29"/>
  <c r="CL229" i="29"/>
  <c r="CM229" i="29"/>
  <c r="CN229" i="29"/>
  <c r="CO229" i="29"/>
  <c r="CP229" i="29"/>
  <c r="CQ229" i="29"/>
  <c r="CR229" i="29"/>
  <c r="CS229" i="29"/>
  <c r="CT229" i="29"/>
  <c r="CU229" i="29"/>
  <c r="CV229" i="29"/>
  <c r="CW229" i="29"/>
  <c r="CX229" i="29"/>
  <c r="CY229" i="29"/>
  <c r="CZ229" i="29"/>
  <c r="DA229" i="29"/>
  <c r="DB229" i="29"/>
  <c r="DC229" i="29"/>
  <c r="DD229" i="29"/>
  <c r="DE229" i="29"/>
  <c r="DF229" i="29"/>
  <c r="DG229" i="29"/>
  <c r="DH229" i="29"/>
  <c r="DI229" i="29"/>
  <c r="DJ229" i="29"/>
  <c r="DK229" i="29"/>
  <c r="DL229" i="29"/>
  <c r="M230" i="29"/>
  <c r="N230" i="29"/>
  <c r="O230" i="29"/>
  <c r="P230" i="29"/>
  <c r="Q230" i="29"/>
  <c r="R230" i="29"/>
  <c r="S230" i="29"/>
  <c r="T230" i="29"/>
  <c r="U230" i="29"/>
  <c r="V230" i="29"/>
  <c r="W230" i="29"/>
  <c r="X230" i="29"/>
  <c r="Y230" i="29"/>
  <c r="Z230" i="29"/>
  <c r="AA230" i="29"/>
  <c r="AB230" i="29"/>
  <c r="AC230" i="29"/>
  <c r="AD230" i="29"/>
  <c r="AE230" i="29"/>
  <c r="AF230" i="29"/>
  <c r="AG230" i="29"/>
  <c r="AH230" i="29"/>
  <c r="AI230" i="29"/>
  <c r="AJ230" i="29"/>
  <c r="AK230" i="29"/>
  <c r="AL230" i="29"/>
  <c r="AM230" i="29"/>
  <c r="AN230" i="29"/>
  <c r="AO230" i="29"/>
  <c r="AP230" i="29"/>
  <c r="AQ230" i="29"/>
  <c r="AR230" i="29"/>
  <c r="AS230" i="29"/>
  <c r="AT230" i="29"/>
  <c r="AU230" i="29"/>
  <c r="AV230" i="29"/>
  <c r="AW230" i="29"/>
  <c r="AX230" i="29"/>
  <c r="AY230" i="29"/>
  <c r="AZ230" i="29"/>
  <c r="BA230" i="29"/>
  <c r="BB230" i="29"/>
  <c r="BC230" i="29"/>
  <c r="BD230" i="29"/>
  <c r="BE230" i="29"/>
  <c r="BF230" i="29"/>
  <c r="BG230" i="29"/>
  <c r="BH230" i="29"/>
  <c r="BI230" i="29"/>
  <c r="BJ230" i="29"/>
  <c r="BK230" i="29"/>
  <c r="BL230" i="29"/>
  <c r="BM230" i="29"/>
  <c r="BN230" i="29"/>
  <c r="BO230" i="29"/>
  <c r="BP230" i="29"/>
  <c r="BQ230" i="29"/>
  <c r="BR230" i="29"/>
  <c r="BS230" i="29"/>
  <c r="BT230" i="29"/>
  <c r="BU230" i="29"/>
  <c r="BV230" i="29"/>
  <c r="BW230" i="29"/>
  <c r="BX230" i="29"/>
  <c r="BY230" i="29"/>
  <c r="BZ230" i="29"/>
  <c r="CA230" i="29"/>
  <c r="CB230" i="29"/>
  <c r="CC230" i="29"/>
  <c r="CD230" i="29"/>
  <c r="CE230" i="29"/>
  <c r="CF230" i="29"/>
  <c r="CG230" i="29"/>
  <c r="CH230" i="29"/>
  <c r="CI230" i="29"/>
  <c r="CJ230" i="29"/>
  <c r="CK230" i="29"/>
  <c r="CL230" i="29"/>
  <c r="CM230" i="29"/>
  <c r="CN230" i="29"/>
  <c r="CO230" i="29"/>
  <c r="CP230" i="29"/>
  <c r="CQ230" i="29"/>
  <c r="CR230" i="29"/>
  <c r="CS230" i="29"/>
  <c r="CT230" i="29"/>
  <c r="CU230" i="29"/>
  <c r="CV230" i="29"/>
  <c r="CW230" i="29"/>
  <c r="CX230" i="29"/>
  <c r="CY230" i="29"/>
  <c r="CZ230" i="29"/>
  <c r="DA230" i="29"/>
  <c r="DB230" i="29"/>
  <c r="DC230" i="29"/>
  <c r="DD230" i="29"/>
  <c r="DE230" i="29"/>
  <c r="DF230" i="29"/>
  <c r="DG230" i="29"/>
  <c r="DH230" i="29"/>
  <c r="DI230" i="29"/>
  <c r="DJ230" i="29"/>
  <c r="DK230" i="29"/>
  <c r="DL230" i="29"/>
  <c r="M231" i="29"/>
  <c r="N231" i="29"/>
  <c r="O231" i="29"/>
  <c r="P231" i="29"/>
  <c r="P231" i="38"/>
  <c r="Q231" i="29"/>
  <c r="R231" i="29"/>
  <c r="S231" i="29"/>
  <c r="T231" i="29"/>
  <c r="T231" i="38"/>
  <c r="U231" i="29"/>
  <c r="V231" i="29"/>
  <c r="W231" i="29"/>
  <c r="X231" i="29"/>
  <c r="Y231" i="29"/>
  <c r="Z231" i="29"/>
  <c r="AA231" i="29"/>
  <c r="AB231" i="29"/>
  <c r="AC231" i="29"/>
  <c r="AD231" i="29"/>
  <c r="AE231" i="29"/>
  <c r="AF231" i="29"/>
  <c r="AF231" i="38"/>
  <c r="AG231" i="29"/>
  <c r="AH231" i="29"/>
  <c r="AI231" i="29"/>
  <c r="AJ231" i="29"/>
  <c r="AK231" i="29"/>
  <c r="AL231" i="29"/>
  <c r="AM231" i="29"/>
  <c r="AN231" i="29"/>
  <c r="AO231" i="29"/>
  <c r="AP231" i="29"/>
  <c r="AQ231" i="29"/>
  <c r="AR231" i="29"/>
  <c r="AS231" i="29"/>
  <c r="AT231" i="29"/>
  <c r="AU231" i="29"/>
  <c r="AV231" i="29"/>
  <c r="AW231" i="29"/>
  <c r="AX231" i="29"/>
  <c r="AY231" i="29"/>
  <c r="AZ231" i="29"/>
  <c r="BA231" i="29"/>
  <c r="BB231" i="29"/>
  <c r="BC231" i="29"/>
  <c r="BD231" i="29"/>
  <c r="BE231" i="29"/>
  <c r="BF231" i="29"/>
  <c r="BG231" i="29"/>
  <c r="BH231" i="29"/>
  <c r="BI231" i="29"/>
  <c r="BJ231" i="29"/>
  <c r="BK231" i="29"/>
  <c r="BL231" i="29"/>
  <c r="BM231" i="29"/>
  <c r="BM231" i="38"/>
  <c r="BN231" i="29"/>
  <c r="BO231" i="29"/>
  <c r="BP231" i="29"/>
  <c r="BQ231" i="29"/>
  <c r="BQ231" i="38"/>
  <c r="BR231" i="29"/>
  <c r="BS231" i="29"/>
  <c r="BT231" i="29"/>
  <c r="BU231" i="29"/>
  <c r="BV231" i="29"/>
  <c r="BW231" i="29"/>
  <c r="BX231" i="29"/>
  <c r="BY231" i="29"/>
  <c r="BZ231" i="29"/>
  <c r="CA231" i="29"/>
  <c r="CB231" i="29"/>
  <c r="CC231" i="29"/>
  <c r="CD231" i="29"/>
  <c r="CE231" i="29"/>
  <c r="CF231" i="29"/>
  <c r="CG231" i="29"/>
  <c r="CH231" i="29"/>
  <c r="CI231" i="29"/>
  <c r="CJ231" i="29"/>
  <c r="CK231" i="29"/>
  <c r="CL231" i="29"/>
  <c r="CM231" i="29"/>
  <c r="CN231" i="29"/>
  <c r="CO231" i="29"/>
  <c r="CP231" i="29"/>
  <c r="CQ231" i="29"/>
  <c r="CR231" i="29"/>
  <c r="CS231" i="29"/>
  <c r="CT231" i="29"/>
  <c r="CU231" i="29"/>
  <c r="CV231" i="29"/>
  <c r="CW231" i="29"/>
  <c r="CX231" i="29"/>
  <c r="CY231" i="29"/>
  <c r="CZ231" i="29"/>
  <c r="DA231" i="29"/>
  <c r="DB231" i="29"/>
  <c r="DC231" i="29"/>
  <c r="DD231" i="29"/>
  <c r="DE231" i="29"/>
  <c r="DF231" i="29"/>
  <c r="DG231" i="29"/>
  <c r="DH231" i="29"/>
  <c r="DI231" i="29"/>
  <c r="DJ231" i="29"/>
  <c r="DK231" i="29"/>
  <c r="DL231" i="29"/>
  <c r="M232" i="29"/>
  <c r="N232" i="29"/>
  <c r="O232" i="29"/>
  <c r="P232" i="29"/>
  <c r="Q232" i="29"/>
  <c r="R232" i="29"/>
  <c r="S232" i="29"/>
  <c r="T232" i="29"/>
  <c r="U232" i="29"/>
  <c r="V232" i="29"/>
  <c r="W232" i="29"/>
  <c r="X232" i="29"/>
  <c r="Y232" i="29"/>
  <c r="Z232" i="29"/>
  <c r="AA232" i="29"/>
  <c r="AB232" i="29"/>
  <c r="AC232" i="29"/>
  <c r="AD232" i="29"/>
  <c r="AE232" i="29"/>
  <c r="AF232" i="29"/>
  <c r="AG232" i="29"/>
  <c r="AH232" i="29"/>
  <c r="AI232" i="29"/>
  <c r="AJ232" i="29"/>
  <c r="AK232" i="29"/>
  <c r="AL232" i="29"/>
  <c r="AM232" i="29"/>
  <c r="AN232" i="29"/>
  <c r="AO232" i="29"/>
  <c r="AP232" i="29"/>
  <c r="AQ232" i="29"/>
  <c r="AR232" i="29"/>
  <c r="AS232" i="29"/>
  <c r="AT232" i="29"/>
  <c r="AU232" i="29"/>
  <c r="AV232" i="29"/>
  <c r="AW232" i="29"/>
  <c r="AX232" i="29"/>
  <c r="AY232" i="29"/>
  <c r="AZ232" i="29"/>
  <c r="BA232" i="29"/>
  <c r="BB232" i="29"/>
  <c r="BC232" i="29"/>
  <c r="BD232" i="29"/>
  <c r="BE232" i="29"/>
  <c r="BF232" i="29"/>
  <c r="BG232" i="29"/>
  <c r="BH232" i="29"/>
  <c r="BI232" i="29"/>
  <c r="BJ232" i="29"/>
  <c r="BK232" i="29"/>
  <c r="BL232" i="29"/>
  <c r="BM232" i="29"/>
  <c r="BN232" i="29"/>
  <c r="BO232" i="29"/>
  <c r="BP232" i="29"/>
  <c r="BQ232" i="29"/>
  <c r="BR232" i="29"/>
  <c r="BS232" i="29"/>
  <c r="BT232" i="29"/>
  <c r="BU232" i="29"/>
  <c r="BV232" i="29"/>
  <c r="BW232" i="29"/>
  <c r="BX232" i="29"/>
  <c r="BY232" i="29"/>
  <c r="BZ232" i="29"/>
  <c r="CA232" i="29"/>
  <c r="CB232" i="29"/>
  <c r="CC232" i="29"/>
  <c r="CD232" i="29"/>
  <c r="CE232" i="29"/>
  <c r="CF232" i="29"/>
  <c r="CG232" i="29"/>
  <c r="CH232" i="29"/>
  <c r="CI232" i="29"/>
  <c r="CJ232" i="29"/>
  <c r="CK232" i="29"/>
  <c r="CK232" i="38"/>
  <c r="CL232" i="29"/>
  <c r="CM232" i="29"/>
  <c r="CN232" i="29"/>
  <c r="CO232" i="29"/>
  <c r="CP232" i="29"/>
  <c r="CQ232" i="29"/>
  <c r="CR232" i="29"/>
  <c r="CS232" i="29"/>
  <c r="CT232" i="29"/>
  <c r="CU232" i="29"/>
  <c r="CV232" i="29"/>
  <c r="CW232" i="29"/>
  <c r="CX232" i="29"/>
  <c r="CY232" i="29"/>
  <c r="CZ232" i="29"/>
  <c r="DA232" i="29"/>
  <c r="DB232" i="29"/>
  <c r="DC232" i="29"/>
  <c r="DD232" i="29"/>
  <c r="DE232" i="29"/>
  <c r="DF232" i="29"/>
  <c r="DG232" i="29"/>
  <c r="DH232" i="29"/>
  <c r="DI232" i="29"/>
  <c r="DJ232" i="29"/>
  <c r="DK232" i="29"/>
  <c r="DL232" i="29"/>
  <c r="M233" i="29"/>
  <c r="N233" i="29"/>
  <c r="O233" i="29"/>
  <c r="P233" i="29"/>
  <c r="Q233" i="29"/>
  <c r="R233" i="29"/>
  <c r="S233" i="29"/>
  <c r="T233" i="29"/>
  <c r="U233" i="29"/>
  <c r="V233" i="29"/>
  <c r="W233" i="29"/>
  <c r="X233" i="29"/>
  <c r="Y233" i="29"/>
  <c r="Z233" i="29"/>
  <c r="AA233" i="29"/>
  <c r="AB233" i="29"/>
  <c r="AC233" i="29"/>
  <c r="AD233" i="29"/>
  <c r="AE233" i="29"/>
  <c r="AF233" i="29"/>
  <c r="AG233" i="29"/>
  <c r="AH233" i="29"/>
  <c r="AI233" i="29"/>
  <c r="AJ233" i="29"/>
  <c r="AK233" i="29"/>
  <c r="AL233" i="29"/>
  <c r="AM233" i="29"/>
  <c r="AN233" i="29"/>
  <c r="AO233" i="29"/>
  <c r="AO233" i="38"/>
  <c r="AP233" i="29"/>
  <c r="AQ233" i="29"/>
  <c r="AR233" i="29"/>
  <c r="AS233" i="29"/>
  <c r="AT233" i="29"/>
  <c r="AU233" i="29"/>
  <c r="AV233" i="29"/>
  <c r="AW233" i="29"/>
  <c r="AX233" i="29"/>
  <c r="AY233" i="29"/>
  <c r="AZ233" i="29"/>
  <c r="BA233" i="29"/>
  <c r="BB233" i="29"/>
  <c r="BC233" i="29"/>
  <c r="BD233" i="29"/>
  <c r="BE233" i="29"/>
  <c r="BF233" i="29"/>
  <c r="BG233" i="29"/>
  <c r="BH233" i="29"/>
  <c r="BI233" i="29"/>
  <c r="BI233" i="38"/>
  <c r="BJ233" i="29"/>
  <c r="BK233" i="29"/>
  <c r="BK233" i="38"/>
  <c r="BL233" i="29"/>
  <c r="BM233" i="29"/>
  <c r="BN233" i="29"/>
  <c r="BO233" i="29"/>
  <c r="BP233" i="29"/>
  <c r="BQ233" i="29"/>
  <c r="BR233" i="29"/>
  <c r="BS233" i="29"/>
  <c r="BT233" i="29"/>
  <c r="BU233" i="29"/>
  <c r="BU233" i="38"/>
  <c r="BV233" i="29"/>
  <c r="BW233" i="29"/>
  <c r="BX233" i="29"/>
  <c r="BY233" i="29"/>
  <c r="BZ233" i="29"/>
  <c r="CA233" i="29"/>
  <c r="CB233" i="29"/>
  <c r="CC233" i="29"/>
  <c r="CC233" i="38"/>
  <c r="CD233" i="29"/>
  <c r="CE233" i="29"/>
  <c r="CF233" i="29"/>
  <c r="CG233" i="29"/>
  <c r="CH233" i="29"/>
  <c r="CI233" i="29"/>
  <c r="CJ233" i="29"/>
  <c r="CK233" i="29"/>
  <c r="CL233" i="29"/>
  <c r="CM233" i="29"/>
  <c r="CN233" i="29"/>
  <c r="CO233" i="29"/>
  <c r="CO233" i="38"/>
  <c r="CP233" i="29"/>
  <c r="CQ233" i="29"/>
  <c r="CR233" i="29"/>
  <c r="CS233" i="29"/>
  <c r="CT233" i="29"/>
  <c r="CU233" i="29"/>
  <c r="CV233" i="29"/>
  <c r="CW233" i="29"/>
  <c r="CX233" i="29"/>
  <c r="CY233" i="29"/>
  <c r="CZ233" i="29"/>
  <c r="DA233" i="29"/>
  <c r="DA233" i="38"/>
  <c r="DB233" i="29"/>
  <c r="DC233" i="29"/>
  <c r="DD233" i="29"/>
  <c r="DD233" i="38"/>
  <c r="DE233" i="29"/>
  <c r="DF233" i="29"/>
  <c r="DG233" i="29"/>
  <c r="DH233" i="29"/>
  <c r="DH233" i="38"/>
  <c r="DI233" i="29"/>
  <c r="DI233" i="38"/>
  <c r="DJ233" i="29"/>
  <c r="DK233" i="29"/>
  <c r="DL233" i="29"/>
  <c r="DL233" i="38"/>
  <c r="L227" i="29"/>
  <c r="L228" i="29"/>
  <c r="L229" i="29"/>
  <c r="L230" i="29"/>
  <c r="L231" i="29"/>
  <c r="L232" i="29"/>
  <c r="L233" i="29"/>
  <c r="L226" i="29"/>
  <c r="K227" i="29"/>
  <c r="K228" i="29"/>
  <c r="K229" i="29"/>
  <c r="K230" i="29"/>
  <c r="K231" i="29"/>
  <c r="K232" i="29"/>
  <c r="K233" i="29"/>
  <c r="K226" i="29"/>
  <c r="I231" i="29"/>
  <c r="I230" i="29"/>
  <c r="I229" i="29"/>
  <c r="I227" i="29"/>
  <c r="M216" i="29"/>
  <c r="N216" i="29"/>
  <c r="O216" i="29"/>
  <c r="P216" i="29"/>
  <c r="Q216" i="29"/>
  <c r="R216" i="29"/>
  <c r="S216" i="29"/>
  <c r="T216" i="29"/>
  <c r="U216" i="29"/>
  <c r="V216" i="29"/>
  <c r="W216" i="29"/>
  <c r="X216" i="29"/>
  <c r="Y216" i="29"/>
  <c r="Z216" i="29"/>
  <c r="AA216" i="29"/>
  <c r="AB216" i="29"/>
  <c r="AC216" i="29"/>
  <c r="AD216" i="29"/>
  <c r="AE216" i="29"/>
  <c r="AF216" i="29"/>
  <c r="AG216" i="29"/>
  <c r="AH216" i="29"/>
  <c r="AI216" i="29"/>
  <c r="AJ216" i="29"/>
  <c r="AK216" i="29"/>
  <c r="AL216" i="29"/>
  <c r="AM216" i="29"/>
  <c r="AN216" i="29"/>
  <c r="AO216" i="29"/>
  <c r="AP216" i="29"/>
  <c r="AQ216" i="29"/>
  <c r="AR216" i="29"/>
  <c r="AS216" i="29"/>
  <c r="AT216" i="29"/>
  <c r="AU216" i="29"/>
  <c r="AV216" i="29"/>
  <c r="AW216" i="29"/>
  <c r="AX216" i="29"/>
  <c r="AY216" i="29"/>
  <c r="AZ216" i="29"/>
  <c r="BA216" i="29"/>
  <c r="BB216" i="29"/>
  <c r="BC216" i="29"/>
  <c r="BD216" i="29"/>
  <c r="BE216" i="29"/>
  <c r="BF216" i="29"/>
  <c r="BG216" i="29"/>
  <c r="BH216" i="29"/>
  <c r="BI216" i="29"/>
  <c r="BJ216" i="29"/>
  <c r="BK216" i="29"/>
  <c r="BL216" i="29"/>
  <c r="BM216" i="29"/>
  <c r="BN216" i="29"/>
  <c r="BO216" i="29"/>
  <c r="BP216" i="29"/>
  <c r="BQ216" i="29"/>
  <c r="BR216" i="29"/>
  <c r="BS216" i="29"/>
  <c r="BT216" i="29"/>
  <c r="BU216" i="29"/>
  <c r="BV216" i="29"/>
  <c r="BW216" i="29"/>
  <c r="BX216" i="29"/>
  <c r="BY216" i="29"/>
  <c r="BZ216" i="29"/>
  <c r="CA216" i="29"/>
  <c r="CB216" i="29"/>
  <c r="CC216" i="29"/>
  <c r="CD216" i="29"/>
  <c r="CE216" i="29"/>
  <c r="CF216" i="29"/>
  <c r="CG216" i="29"/>
  <c r="CH216" i="29"/>
  <c r="CI216" i="29"/>
  <c r="CJ216" i="29"/>
  <c r="CK216" i="29"/>
  <c r="CL216" i="29"/>
  <c r="CM216" i="29"/>
  <c r="CN216" i="29"/>
  <c r="CO216" i="29"/>
  <c r="CP216" i="29"/>
  <c r="CQ216" i="29"/>
  <c r="CR216" i="29"/>
  <c r="CS216" i="29"/>
  <c r="CT216" i="29"/>
  <c r="CU216" i="29"/>
  <c r="CV216" i="29"/>
  <c r="CW216" i="29"/>
  <c r="CX216" i="29"/>
  <c r="CY216" i="29"/>
  <c r="CZ216" i="29"/>
  <c r="DA216" i="29"/>
  <c r="DB216" i="29"/>
  <c r="DC216" i="29"/>
  <c r="DD216" i="29"/>
  <c r="DE216" i="29"/>
  <c r="DF216" i="29"/>
  <c r="DG216" i="29"/>
  <c r="DH216" i="29"/>
  <c r="DI216" i="29"/>
  <c r="DJ216" i="29"/>
  <c r="DK216" i="29"/>
  <c r="DL216" i="29"/>
  <c r="M217" i="29"/>
  <c r="N217" i="29"/>
  <c r="O217" i="29"/>
  <c r="P217" i="29"/>
  <c r="Q217" i="29"/>
  <c r="R217" i="29"/>
  <c r="S217" i="29"/>
  <c r="T217" i="29"/>
  <c r="U217" i="29"/>
  <c r="V217" i="29"/>
  <c r="W217" i="29"/>
  <c r="X217" i="29"/>
  <c r="Y217" i="29"/>
  <c r="Z217" i="29"/>
  <c r="AA217" i="29"/>
  <c r="AB217" i="29"/>
  <c r="AC217" i="29"/>
  <c r="AD217" i="29"/>
  <c r="AE217" i="29"/>
  <c r="AF217" i="29"/>
  <c r="AG217" i="29"/>
  <c r="AH217" i="29"/>
  <c r="AI217" i="29"/>
  <c r="AJ217" i="29"/>
  <c r="AK217" i="29"/>
  <c r="AL217" i="29"/>
  <c r="AM217" i="29"/>
  <c r="AN217" i="29"/>
  <c r="AO217" i="29"/>
  <c r="AP217" i="29"/>
  <c r="AQ217" i="29"/>
  <c r="AR217" i="29"/>
  <c r="AS217" i="29"/>
  <c r="AT217" i="29"/>
  <c r="AU217" i="29"/>
  <c r="AV217" i="29"/>
  <c r="AW217" i="29"/>
  <c r="AX217" i="29"/>
  <c r="AX217" i="38"/>
  <c r="AY217" i="29"/>
  <c r="AZ217" i="29"/>
  <c r="BA217" i="29"/>
  <c r="BB217" i="29"/>
  <c r="BB217" i="38"/>
  <c r="BC217" i="29"/>
  <c r="BD217" i="29"/>
  <c r="BE217" i="29"/>
  <c r="BF217" i="29"/>
  <c r="BG217" i="29"/>
  <c r="BH217" i="29"/>
  <c r="BI217" i="29"/>
  <c r="BJ217" i="29"/>
  <c r="BK217" i="29"/>
  <c r="BL217" i="29"/>
  <c r="BM217" i="29"/>
  <c r="BN217" i="29"/>
  <c r="BN217" i="38"/>
  <c r="BO217" i="29"/>
  <c r="BP217" i="29"/>
  <c r="BQ217" i="29"/>
  <c r="BR217" i="29"/>
  <c r="BS217" i="29"/>
  <c r="BT217" i="29"/>
  <c r="BU217" i="29"/>
  <c r="BV217" i="29"/>
  <c r="BW217" i="29"/>
  <c r="BX217" i="29"/>
  <c r="BY217" i="29"/>
  <c r="BZ217" i="29"/>
  <c r="CA217" i="29"/>
  <c r="CB217" i="29"/>
  <c r="CC217" i="29"/>
  <c r="CD217" i="29"/>
  <c r="CE217" i="29"/>
  <c r="CF217" i="29"/>
  <c r="CG217" i="29"/>
  <c r="CH217" i="29"/>
  <c r="CI217" i="29"/>
  <c r="CJ217" i="29"/>
  <c r="CK217" i="29"/>
  <c r="CL217" i="29"/>
  <c r="CL217" i="38"/>
  <c r="CM217" i="29"/>
  <c r="CN217" i="29"/>
  <c r="CO217" i="29"/>
  <c r="CP217" i="29"/>
  <c r="CP217" i="38"/>
  <c r="CQ217" i="29"/>
  <c r="CR217" i="29"/>
  <c r="CS217" i="29"/>
  <c r="CT217" i="29"/>
  <c r="CT217" i="38"/>
  <c r="CU217" i="29"/>
  <c r="CV217" i="29"/>
  <c r="CW217" i="29"/>
  <c r="CX217" i="29"/>
  <c r="CY217" i="29"/>
  <c r="CZ217" i="29"/>
  <c r="DA217" i="29"/>
  <c r="DB217" i="29"/>
  <c r="DC217" i="29"/>
  <c r="DD217" i="29"/>
  <c r="DE217" i="29"/>
  <c r="DF217" i="29"/>
  <c r="DG217" i="29"/>
  <c r="DH217" i="29"/>
  <c r="DI217" i="29"/>
  <c r="DJ217" i="29"/>
  <c r="DK217" i="29"/>
  <c r="DL217" i="29"/>
  <c r="M218" i="29"/>
  <c r="N218" i="29"/>
  <c r="O218" i="29"/>
  <c r="P218" i="29"/>
  <c r="Q218" i="29"/>
  <c r="R218" i="29"/>
  <c r="S218" i="29"/>
  <c r="T218" i="29"/>
  <c r="U218" i="29"/>
  <c r="V218" i="29"/>
  <c r="W218" i="29"/>
  <c r="X218" i="29"/>
  <c r="Y218" i="29"/>
  <c r="Z218" i="29"/>
  <c r="AA218" i="29"/>
  <c r="AB218" i="29"/>
  <c r="AC218" i="29"/>
  <c r="AD218" i="29"/>
  <c r="AE218" i="29"/>
  <c r="AF218" i="29"/>
  <c r="AG218" i="29"/>
  <c r="AH218" i="29"/>
  <c r="AI218" i="29"/>
  <c r="AJ218" i="29"/>
  <c r="AK218" i="29"/>
  <c r="AL218" i="29"/>
  <c r="AM218" i="29"/>
  <c r="AN218" i="29"/>
  <c r="AO218" i="29"/>
  <c r="AP218" i="29"/>
  <c r="AQ218" i="29"/>
  <c r="AR218" i="29"/>
  <c r="AS218" i="29"/>
  <c r="AT218" i="29"/>
  <c r="AU218" i="29"/>
  <c r="AV218" i="29"/>
  <c r="AW218" i="29"/>
  <c r="AX218" i="29"/>
  <c r="AY218" i="29"/>
  <c r="AZ218" i="29"/>
  <c r="BA218" i="29"/>
  <c r="BB218" i="29"/>
  <c r="BC218" i="29"/>
  <c r="BD218" i="29"/>
  <c r="BE218" i="29"/>
  <c r="BF218" i="29"/>
  <c r="BG218" i="29"/>
  <c r="BH218" i="29"/>
  <c r="BI218" i="29"/>
  <c r="BJ218" i="29"/>
  <c r="BK218" i="29"/>
  <c r="BL218" i="29"/>
  <c r="BM218" i="29"/>
  <c r="BN218" i="29"/>
  <c r="BN218" i="38"/>
  <c r="BO218" i="29"/>
  <c r="BP218" i="29"/>
  <c r="BQ218" i="29"/>
  <c r="BR218" i="29"/>
  <c r="BS218" i="29"/>
  <c r="BT218" i="29"/>
  <c r="BU218" i="29"/>
  <c r="BV218" i="29"/>
  <c r="BW218" i="29"/>
  <c r="BX218" i="29"/>
  <c r="BY218" i="29"/>
  <c r="BZ218" i="29"/>
  <c r="CA218" i="29"/>
  <c r="CB218" i="29"/>
  <c r="CC218" i="29"/>
  <c r="CD218" i="29"/>
  <c r="CE218" i="29"/>
  <c r="CF218" i="29"/>
  <c r="CG218" i="29"/>
  <c r="CH218" i="29"/>
  <c r="CI218" i="29"/>
  <c r="CJ218" i="29"/>
  <c r="CK218" i="29"/>
  <c r="CL218" i="29"/>
  <c r="CM218" i="29"/>
  <c r="CN218" i="29"/>
  <c r="CO218" i="29"/>
  <c r="CP218" i="29"/>
  <c r="CQ218" i="29"/>
  <c r="CR218" i="29"/>
  <c r="CS218" i="29"/>
  <c r="CT218" i="29"/>
  <c r="CU218" i="29"/>
  <c r="CV218" i="29"/>
  <c r="CW218" i="29"/>
  <c r="CX218" i="29"/>
  <c r="CY218" i="29"/>
  <c r="CZ218" i="29"/>
  <c r="DA218" i="29"/>
  <c r="DB218" i="29"/>
  <c r="DC218" i="29"/>
  <c r="DD218" i="29"/>
  <c r="DE218" i="29"/>
  <c r="DF218" i="29"/>
  <c r="DF218" i="38"/>
  <c r="DG218" i="29"/>
  <c r="DH218" i="29"/>
  <c r="DI218" i="29"/>
  <c r="DJ218" i="29"/>
  <c r="DK218" i="29"/>
  <c r="DL218" i="29"/>
  <c r="M219" i="29"/>
  <c r="N219" i="29"/>
  <c r="O219" i="29"/>
  <c r="O219" i="38"/>
  <c r="P219" i="29"/>
  <c r="Q219" i="29"/>
  <c r="R219" i="29"/>
  <c r="S219" i="29"/>
  <c r="S219" i="38"/>
  <c r="T219" i="29"/>
  <c r="U219" i="29"/>
  <c r="V219" i="29"/>
  <c r="W219" i="29"/>
  <c r="W219" i="38"/>
  <c r="X219" i="29"/>
  <c r="Y219" i="29"/>
  <c r="Z219" i="29"/>
  <c r="AA219" i="29"/>
  <c r="AA219" i="38"/>
  <c r="AB219" i="29"/>
  <c r="AC219" i="29"/>
  <c r="AD219" i="29"/>
  <c r="AE219" i="29"/>
  <c r="AE219" i="38"/>
  <c r="AF219" i="29"/>
  <c r="AG219" i="29"/>
  <c r="AH219" i="29"/>
  <c r="AI219" i="29"/>
  <c r="AI219" i="38"/>
  <c r="AJ219" i="29"/>
  <c r="AK219" i="29"/>
  <c r="AL219" i="29"/>
  <c r="AM219" i="29"/>
  <c r="AN219" i="29"/>
  <c r="AO219" i="29"/>
  <c r="AP219" i="29"/>
  <c r="AP219" i="38"/>
  <c r="AQ219" i="29"/>
  <c r="AR219" i="29"/>
  <c r="AS219" i="29"/>
  <c r="AT219" i="29"/>
  <c r="AU219" i="29"/>
  <c r="AV219" i="29"/>
  <c r="AW219" i="29"/>
  <c r="AX219" i="29"/>
  <c r="AX219" i="38"/>
  <c r="AY219" i="29"/>
  <c r="AZ219" i="29"/>
  <c r="BA219" i="29"/>
  <c r="BB219" i="29"/>
  <c r="BB219" i="38"/>
  <c r="BC219" i="29"/>
  <c r="BD219" i="29"/>
  <c r="BE219" i="29"/>
  <c r="BF219" i="29"/>
  <c r="BF219" i="38"/>
  <c r="BG219" i="29"/>
  <c r="BH219" i="29"/>
  <c r="BI219" i="29"/>
  <c r="BJ219" i="29"/>
  <c r="BK219" i="29"/>
  <c r="BL219" i="29"/>
  <c r="BM219" i="29"/>
  <c r="BN219" i="29"/>
  <c r="BO219" i="29"/>
  <c r="BP219" i="29"/>
  <c r="BQ219" i="29"/>
  <c r="BR219" i="29"/>
  <c r="BR219" i="38"/>
  <c r="BS219" i="29"/>
  <c r="BT219" i="29"/>
  <c r="BU219" i="29"/>
  <c r="BV219" i="29"/>
  <c r="BV219" i="38"/>
  <c r="BW219" i="29"/>
  <c r="BX219" i="29"/>
  <c r="BY219" i="29"/>
  <c r="BZ219" i="29"/>
  <c r="BZ219" i="38"/>
  <c r="CA219" i="29"/>
  <c r="CB219" i="29"/>
  <c r="CC219" i="29"/>
  <c r="CD219" i="29"/>
  <c r="CD219" i="38"/>
  <c r="CE219" i="29"/>
  <c r="CE219" i="38"/>
  <c r="CF219" i="29"/>
  <c r="CG219" i="29"/>
  <c r="CH219" i="29"/>
  <c r="CH219" i="38"/>
  <c r="CI219" i="29"/>
  <c r="CJ219" i="29"/>
  <c r="CK219" i="29"/>
  <c r="CL219" i="29"/>
  <c r="CL219" i="38"/>
  <c r="CM219" i="29"/>
  <c r="CN219" i="29"/>
  <c r="CO219" i="29"/>
  <c r="CP219" i="29"/>
  <c r="CP219" i="38"/>
  <c r="CQ219" i="29"/>
  <c r="CR219" i="29"/>
  <c r="CS219" i="29"/>
  <c r="CT219" i="29"/>
  <c r="CT219" i="38"/>
  <c r="CU219" i="29"/>
  <c r="CV219" i="29"/>
  <c r="CW219" i="29"/>
  <c r="CX219" i="29"/>
  <c r="CX219" i="38"/>
  <c r="CY219" i="29"/>
  <c r="CZ219" i="29"/>
  <c r="DA219" i="29"/>
  <c r="DB219" i="29"/>
  <c r="DB219" i="38"/>
  <c r="DC219" i="29"/>
  <c r="DD219" i="29"/>
  <c r="DE219" i="29"/>
  <c r="DF219" i="29"/>
  <c r="DF219" i="38"/>
  <c r="DG219" i="29"/>
  <c r="DH219" i="29"/>
  <c r="DI219" i="29"/>
  <c r="DJ219" i="29"/>
  <c r="DK219" i="29"/>
  <c r="DL219" i="29"/>
  <c r="DL219" i="38"/>
  <c r="M220" i="29"/>
  <c r="N220" i="29"/>
  <c r="O220" i="29"/>
  <c r="P220" i="29"/>
  <c r="P220" i="38"/>
  <c r="Q220" i="29"/>
  <c r="R220" i="29"/>
  <c r="S220" i="29"/>
  <c r="T220" i="29"/>
  <c r="T220" i="38"/>
  <c r="U220" i="29"/>
  <c r="V220" i="29"/>
  <c r="W220" i="29"/>
  <c r="X220" i="29"/>
  <c r="X220" i="38"/>
  <c r="Y220" i="29"/>
  <c r="Z220" i="29"/>
  <c r="AA220" i="29"/>
  <c r="AB220" i="29"/>
  <c r="AC220" i="29"/>
  <c r="AD220" i="29"/>
  <c r="AE220" i="29"/>
  <c r="AF220" i="29"/>
  <c r="AF220" i="38"/>
  <c r="AG220" i="29"/>
  <c r="AH220" i="29"/>
  <c r="AI220" i="29"/>
  <c r="AJ220" i="29"/>
  <c r="AJ220" i="38"/>
  <c r="AK220" i="29"/>
  <c r="AL220" i="29"/>
  <c r="AM220" i="29"/>
  <c r="AN220" i="29"/>
  <c r="AN220" i="38"/>
  <c r="AO220" i="29"/>
  <c r="AP220" i="29"/>
  <c r="AQ220" i="29"/>
  <c r="AR220" i="29"/>
  <c r="AS220" i="29"/>
  <c r="AT220" i="29"/>
  <c r="AU220" i="29"/>
  <c r="AV220" i="29"/>
  <c r="AW220" i="29"/>
  <c r="AX220" i="29"/>
  <c r="AY220" i="29"/>
  <c r="AZ220" i="29"/>
  <c r="BA220" i="29"/>
  <c r="BB220" i="29"/>
  <c r="BC220" i="29"/>
  <c r="BD220" i="29"/>
  <c r="BE220" i="29"/>
  <c r="BF220" i="29"/>
  <c r="BG220" i="29"/>
  <c r="BH220" i="29"/>
  <c r="BH220" i="38"/>
  <c r="BI220" i="29"/>
  <c r="BJ220" i="29"/>
  <c r="BK220" i="29"/>
  <c r="BL220" i="29"/>
  <c r="BM220" i="29"/>
  <c r="BN220" i="29"/>
  <c r="BO220" i="29"/>
  <c r="BP220" i="29"/>
  <c r="BQ220" i="29"/>
  <c r="BR220" i="29"/>
  <c r="BS220" i="29"/>
  <c r="BT220" i="29"/>
  <c r="BU220" i="29"/>
  <c r="BV220" i="29"/>
  <c r="BW220" i="29"/>
  <c r="BX220" i="29"/>
  <c r="BY220" i="29"/>
  <c r="BZ220" i="29"/>
  <c r="CA220" i="29"/>
  <c r="CB220" i="29"/>
  <c r="CB220" i="38"/>
  <c r="CC220" i="29"/>
  <c r="CD220" i="29"/>
  <c r="CE220" i="29"/>
  <c r="CF220" i="29"/>
  <c r="CG220" i="29"/>
  <c r="CH220" i="29"/>
  <c r="CI220" i="29"/>
  <c r="CJ220" i="29"/>
  <c r="CK220" i="29"/>
  <c r="CL220" i="29"/>
  <c r="CM220" i="29"/>
  <c r="CN220" i="29"/>
  <c r="CO220" i="29"/>
  <c r="CP220" i="29"/>
  <c r="CQ220" i="29"/>
  <c r="CR220" i="29"/>
  <c r="CS220" i="29"/>
  <c r="CT220" i="29"/>
  <c r="CU220" i="29"/>
  <c r="CV220" i="29"/>
  <c r="CW220" i="29"/>
  <c r="CX220" i="29"/>
  <c r="CY220" i="29"/>
  <c r="CY220" i="38"/>
  <c r="CZ220" i="29"/>
  <c r="DA220" i="29"/>
  <c r="DB220" i="29"/>
  <c r="DC220" i="29"/>
  <c r="DD220" i="29"/>
  <c r="DE220" i="29"/>
  <c r="DF220" i="29"/>
  <c r="DG220" i="29"/>
  <c r="DH220" i="29"/>
  <c r="DI220" i="29"/>
  <c r="DJ220" i="29"/>
  <c r="DK220" i="29"/>
  <c r="DL220" i="29"/>
  <c r="M221" i="29"/>
  <c r="N221" i="29"/>
  <c r="O221" i="29"/>
  <c r="P221" i="29"/>
  <c r="Q221" i="29"/>
  <c r="R221" i="29"/>
  <c r="S221" i="29"/>
  <c r="S221" i="38"/>
  <c r="T221" i="29"/>
  <c r="U221" i="29"/>
  <c r="V221" i="29"/>
  <c r="W221" i="29"/>
  <c r="W221" i="38"/>
  <c r="X221" i="29"/>
  <c r="Y221" i="29"/>
  <c r="Z221" i="29"/>
  <c r="AA221" i="29"/>
  <c r="AA221" i="38"/>
  <c r="AB221" i="29"/>
  <c r="AC221" i="29"/>
  <c r="AD221" i="29"/>
  <c r="AE221" i="29"/>
  <c r="AF221" i="29"/>
  <c r="AG221" i="29"/>
  <c r="AH221" i="29"/>
  <c r="AI221" i="29"/>
  <c r="AI221" i="38"/>
  <c r="AJ221" i="29"/>
  <c r="AK221" i="29"/>
  <c r="AL221" i="29"/>
  <c r="AM221" i="29"/>
  <c r="AM221" i="38"/>
  <c r="AN221" i="29"/>
  <c r="AO221" i="29"/>
  <c r="AP221" i="29"/>
  <c r="AP221" i="38"/>
  <c r="AQ221" i="29"/>
  <c r="AR221" i="29"/>
  <c r="AS221" i="29"/>
  <c r="AT221" i="29"/>
  <c r="AU221" i="29"/>
  <c r="AV221" i="29"/>
  <c r="AW221" i="29"/>
  <c r="AX221" i="29"/>
  <c r="AY221" i="29"/>
  <c r="AZ221" i="29"/>
  <c r="BA221" i="29"/>
  <c r="BB221" i="29"/>
  <c r="BB221" i="38"/>
  <c r="BC221" i="29"/>
  <c r="BD221" i="29"/>
  <c r="BE221" i="29"/>
  <c r="BF221" i="29"/>
  <c r="BG221" i="29"/>
  <c r="BH221" i="29"/>
  <c r="BI221" i="29"/>
  <c r="BJ221" i="29"/>
  <c r="BK221" i="29"/>
  <c r="BL221" i="29"/>
  <c r="BM221" i="29"/>
  <c r="BN221" i="29"/>
  <c r="BO221" i="29"/>
  <c r="BP221" i="29"/>
  <c r="BQ221" i="29"/>
  <c r="BR221" i="29"/>
  <c r="BS221" i="29"/>
  <c r="BT221" i="29"/>
  <c r="BU221" i="29"/>
  <c r="BV221" i="29"/>
  <c r="BW221" i="29"/>
  <c r="BX221" i="29"/>
  <c r="BY221" i="29"/>
  <c r="BZ221" i="29"/>
  <c r="CA221" i="29"/>
  <c r="CB221" i="29"/>
  <c r="CC221" i="29"/>
  <c r="CD221" i="29"/>
  <c r="CE221" i="29"/>
  <c r="CF221" i="29"/>
  <c r="CG221" i="29"/>
  <c r="CH221" i="29"/>
  <c r="CI221" i="29"/>
  <c r="CJ221" i="29"/>
  <c r="CK221" i="29"/>
  <c r="CL221" i="29"/>
  <c r="CL221" i="38"/>
  <c r="CM221" i="29"/>
  <c r="CN221" i="29"/>
  <c r="CO221" i="29"/>
  <c r="CP221" i="29"/>
  <c r="CQ221" i="29"/>
  <c r="CR221" i="29"/>
  <c r="CS221" i="29"/>
  <c r="CT221" i="29"/>
  <c r="CU221" i="29"/>
  <c r="CV221" i="29"/>
  <c r="CW221" i="29"/>
  <c r="CX221" i="29"/>
  <c r="CY221" i="29"/>
  <c r="CZ221" i="29"/>
  <c r="DA221" i="29"/>
  <c r="DB221" i="29"/>
  <c r="DC221" i="29"/>
  <c r="DD221" i="29"/>
  <c r="DE221" i="29"/>
  <c r="DF221" i="29"/>
  <c r="DG221" i="29"/>
  <c r="DH221" i="29"/>
  <c r="DI221" i="29"/>
  <c r="DJ221" i="29"/>
  <c r="DK221" i="29"/>
  <c r="DL221" i="29"/>
  <c r="M222" i="29"/>
  <c r="N222" i="29"/>
  <c r="O222" i="29"/>
  <c r="P222" i="29"/>
  <c r="Q222" i="29"/>
  <c r="R222" i="29"/>
  <c r="S222" i="29"/>
  <c r="T222" i="29"/>
  <c r="U222" i="29"/>
  <c r="V222" i="29"/>
  <c r="W222" i="29"/>
  <c r="X222" i="29"/>
  <c r="Y222" i="29"/>
  <c r="Z222" i="29"/>
  <c r="AA222" i="29"/>
  <c r="AB222" i="29"/>
  <c r="AC222" i="29"/>
  <c r="AD222" i="29"/>
  <c r="AE222" i="29"/>
  <c r="AF222" i="29"/>
  <c r="AG222" i="29"/>
  <c r="AH222" i="29"/>
  <c r="AI222" i="29"/>
  <c r="AJ222" i="29"/>
  <c r="AK222" i="29"/>
  <c r="AL222" i="29"/>
  <c r="AM222" i="29"/>
  <c r="AN222" i="29"/>
  <c r="AO222" i="29"/>
  <c r="AP222" i="29"/>
  <c r="AQ222" i="29"/>
  <c r="AR222" i="29"/>
  <c r="AS222" i="29"/>
  <c r="AT222" i="29"/>
  <c r="AT222" i="38"/>
  <c r="AU222" i="29"/>
  <c r="AV222" i="29"/>
  <c r="AV222" i="38"/>
  <c r="AW222" i="29"/>
  <c r="AX222" i="29"/>
  <c r="AX222" i="38"/>
  <c r="AY222" i="29"/>
  <c r="AZ222" i="29"/>
  <c r="BA222" i="29"/>
  <c r="BB222" i="29"/>
  <c r="BC222" i="29"/>
  <c r="BD222" i="29"/>
  <c r="BE222" i="29"/>
  <c r="BF222" i="29"/>
  <c r="BF222" i="38"/>
  <c r="BG222" i="29"/>
  <c r="BH222" i="29"/>
  <c r="BI222" i="29"/>
  <c r="BJ222" i="29"/>
  <c r="BK222" i="29"/>
  <c r="BL222" i="29"/>
  <c r="BM222" i="29"/>
  <c r="BN222" i="29"/>
  <c r="BO222" i="29"/>
  <c r="BP222" i="29"/>
  <c r="BQ222" i="29"/>
  <c r="BR222" i="29"/>
  <c r="BS222" i="29"/>
  <c r="BT222" i="29"/>
  <c r="BU222" i="29"/>
  <c r="BV222" i="29"/>
  <c r="BW222" i="29"/>
  <c r="BX222" i="29"/>
  <c r="BY222" i="29"/>
  <c r="BZ222" i="29"/>
  <c r="BZ222" i="38"/>
  <c r="CA222" i="29"/>
  <c r="CB222" i="29"/>
  <c r="CC222" i="29"/>
  <c r="CD222" i="29"/>
  <c r="CE222" i="29"/>
  <c r="CF222" i="29"/>
  <c r="CG222" i="29"/>
  <c r="CH222" i="29"/>
  <c r="CI222" i="29"/>
  <c r="CJ222" i="29"/>
  <c r="CK222" i="29"/>
  <c r="CL222" i="29"/>
  <c r="CM222" i="29"/>
  <c r="CN222" i="29"/>
  <c r="CO222" i="29"/>
  <c r="CP222" i="29"/>
  <c r="CQ222" i="29"/>
  <c r="CR222" i="29"/>
  <c r="CS222" i="29"/>
  <c r="CT222" i="29"/>
  <c r="CT222" i="38"/>
  <c r="CU222" i="29"/>
  <c r="CV222" i="29"/>
  <c r="CW222" i="29"/>
  <c r="CX222" i="29"/>
  <c r="CX222" i="38"/>
  <c r="CY222" i="29"/>
  <c r="CZ222" i="29"/>
  <c r="DA222" i="29"/>
  <c r="DB222" i="29"/>
  <c r="DC222" i="29"/>
  <c r="DD222" i="29"/>
  <c r="DE222" i="29"/>
  <c r="DF222" i="29"/>
  <c r="DG222" i="29"/>
  <c r="DH222" i="29"/>
  <c r="DI222" i="29"/>
  <c r="DJ222" i="29"/>
  <c r="DK222" i="29"/>
  <c r="DL222" i="29"/>
  <c r="M223" i="29"/>
  <c r="N223" i="29"/>
  <c r="O223" i="29"/>
  <c r="P223" i="29"/>
  <c r="P223" i="38"/>
  <c r="Q223" i="29"/>
  <c r="R223" i="29"/>
  <c r="S223" i="29"/>
  <c r="T223" i="29"/>
  <c r="U223" i="29"/>
  <c r="V223" i="29"/>
  <c r="W223" i="29"/>
  <c r="X223" i="29"/>
  <c r="Y223" i="29"/>
  <c r="Z223" i="29"/>
  <c r="AA223" i="29"/>
  <c r="AB223" i="29"/>
  <c r="AB223" i="38"/>
  <c r="AC223" i="29"/>
  <c r="AD223" i="29"/>
  <c r="AE223" i="29"/>
  <c r="AF223" i="29"/>
  <c r="AF223" i="38"/>
  <c r="AG223" i="29"/>
  <c r="AH223" i="29"/>
  <c r="AI223" i="29"/>
  <c r="AJ223" i="29"/>
  <c r="AK223" i="29"/>
  <c r="AL223" i="29"/>
  <c r="AM223" i="29"/>
  <c r="AN223" i="29"/>
  <c r="AO223" i="29"/>
  <c r="AP223" i="29"/>
  <c r="AQ223" i="29"/>
  <c r="AR223" i="29"/>
  <c r="AS223" i="29"/>
  <c r="AT223" i="29"/>
  <c r="AU223" i="29"/>
  <c r="AV223" i="29"/>
  <c r="AW223" i="29"/>
  <c r="AX223" i="29"/>
  <c r="AY223" i="29"/>
  <c r="AZ223" i="29"/>
  <c r="BA223" i="29"/>
  <c r="BB223" i="29"/>
  <c r="BC223" i="29"/>
  <c r="BD223" i="29"/>
  <c r="BE223" i="29"/>
  <c r="BF223" i="29"/>
  <c r="BF223" i="38"/>
  <c r="BG223" i="29"/>
  <c r="BH223" i="29"/>
  <c r="BI223" i="29"/>
  <c r="BJ223" i="29"/>
  <c r="BK223" i="29"/>
  <c r="BL223" i="29"/>
  <c r="BM223" i="29"/>
  <c r="BN223" i="29"/>
  <c r="BN223" i="38"/>
  <c r="BO223" i="29"/>
  <c r="BP223" i="29"/>
  <c r="BQ223" i="29"/>
  <c r="BR223" i="29"/>
  <c r="BS223" i="29"/>
  <c r="BT223" i="29"/>
  <c r="BU223" i="29"/>
  <c r="BV223" i="29"/>
  <c r="BW223" i="29"/>
  <c r="BX223" i="29"/>
  <c r="BY223" i="29"/>
  <c r="BZ223" i="29"/>
  <c r="CA223" i="29"/>
  <c r="CB223" i="29"/>
  <c r="CC223" i="29"/>
  <c r="CD223" i="29"/>
  <c r="CD223" i="38"/>
  <c r="CE223" i="29"/>
  <c r="CF223" i="29"/>
  <c r="CG223" i="29"/>
  <c r="CH223" i="29"/>
  <c r="CH223" i="38"/>
  <c r="CI223" i="29"/>
  <c r="CJ223" i="29"/>
  <c r="CK223" i="29"/>
  <c r="CL223" i="29"/>
  <c r="CM223" i="29"/>
  <c r="CN223" i="29"/>
  <c r="CO223" i="29"/>
  <c r="CP223" i="29"/>
  <c r="CQ223" i="29"/>
  <c r="CR223" i="29"/>
  <c r="CS223" i="29"/>
  <c r="CT223" i="29"/>
  <c r="CU223" i="29"/>
  <c r="CV223" i="29"/>
  <c r="CW223" i="29"/>
  <c r="CX223" i="29"/>
  <c r="CY223" i="29"/>
  <c r="CZ223" i="29"/>
  <c r="DA223" i="29"/>
  <c r="DB223" i="29"/>
  <c r="DC223" i="29"/>
  <c r="DD223" i="29"/>
  <c r="DE223" i="29"/>
  <c r="DF223" i="29"/>
  <c r="DG223" i="29"/>
  <c r="DH223" i="29"/>
  <c r="DI223" i="29"/>
  <c r="DJ223" i="29"/>
  <c r="DK223" i="29"/>
  <c r="DL223" i="29"/>
  <c r="M224" i="29"/>
  <c r="N224" i="29"/>
  <c r="O224" i="29"/>
  <c r="P224" i="29"/>
  <c r="Q224" i="29"/>
  <c r="R224" i="29"/>
  <c r="S224" i="29"/>
  <c r="T224" i="29"/>
  <c r="U224" i="29"/>
  <c r="V224" i="29"/>
  <c r="W224" i="29"/>
  <c r="X224" i="29"/>
  <c r="Y224" i="29"/>
  <c r="Z224" i="29"/>
  <c r="AA224" i="29"/>
  <c r="AB224" i="29"/>
  <c r="AC224" i="29"/>
  <c r="AD224" i="29"/>
  <c r="AE224" i="29"/>
  <c r="AF224" i="29"/>
  <c r="AG224" i="29"/>
  <c r="AH224" i="29"/>
  <c r="AI224" i="29"/>
  <c r="AJ224" i="29"/>
  <c r="AK224" i="29"/>
  <c r="AL224" i="29"/>
  <c r="AM224" i="29"/>
  <c r="AN224" i="29"/>
  <c r="AO224" i="29"/>
  <c r="AP224" i="29"/>
  <c r="AQ224" i="29"/>
  <c r="AR224" i="29"/>
  <c r="AS224" i="29"/>
  <c r="AT224" i="29"/>
  <c r="AU224" i="29"/>
  <c r="AV224" i="29"/>
  <c r="AW224" i="29"/>
  <c r="AX224" i="29"/>
  <c r="AY224" i="29"/>
  <c r="AZ224" i="29"/>
  <c r="BA224" i="29"/>
  <c r="BB224" i="29"/>
  <c r="BC224" i="29"/>
  <c r="BD224" i="29"/>
  <c r="BE224" i="29"/>
  <c r="BF224" i="29"/>
  <c r="BG224" i="29"/>
  <c r="BH224" i="29"/>
  <c r="BI224" i="29"/>
  <c r="BJ224" i="29"/>
  <c r="BK224" i="29"/>
  <c r="BL224" i="29"/>
  <c r="BM224" i="29"/>
  <c r="BN224" i="29"/>
  <c r="BO224" i="29"/>
  <c r="BP224" i="29"/>
  <c r="BQ224" i="29"/>
  <c r="BR224" i="29"/>
  <c r="BS224" i="29"/>
  <c r="BT224" i="29"/>
  <c r="BU224" i="29"/>
  <c r="BV224" i="29"/>
  <c r="BW224" i="29"/>
  <c r="BX224" i="29"/>
  <c r="BY224" i="29"/>
  <c r="BZ224" i="29"/>
  <c r="CA224" i="29"/>
  <c r="CB224" i="29"/>
  <c r="CC224" i="29"/>
  <c r="CD224" i="29"/>
  <c r="CE224" i="29"/>
  <c r="CF224" i="29"/>
  <c r="CG224" i="29"/>
  <c r="CH224" i="29"/>
  <c r="CI224" i="29"/>
  <c r="CJ224" i="29"/>
  <c r="CK224" i="29"/>
  <c r="CL224" i="29"/>
  <c r="CM224" i="29"/>
  <c r="CN224" i="29"/>
  <c r="CO224" i="29"/>
  <c r="CP224" i="29"/>
  <c r="CQ224" i="29"/>
  <c r="CR224" i="29"/>
  <c r="CS224" i="29"/>
  <c r="CT224" i="29"/>
  <c r="CU224" i="29"/>
  <c r="CV224" i="29"/>
  <c r="CW224" i="29"/>
  <c r="CX224" i="29"/>
  <c r="CY224" i="29"/>
  <c r="CZ224" i="29"/>
  <c r="DA224" i="29"/>
  <c r="DB224" i="29"/>
  <c r="DC224" i="29"/>
  <c r="DD224" i="29"/>
  <c r="DE224" i="29"/>
  <c r="DF224" i="29"/>
  <c r="DG224" i="29"/>
  <c r="DH224" i="29"/>
  <c r="DI224" i="29"/>
  <c r="DJ224" i="29"/>
  <c r="DK224" i="29"/>
  <c r="DL224" i="29"/>
  <c r="L217" i="29"/>
  <c r="L218" i="29"/>
  <c r="L219" i="29"/>
  <c r="L220" i="29"/>
  <c r="L221" i="29"/>
  <c r="L222" i="29"/>
  <c r="L223" i="29"/>
  <c r="L224" i="29"/>
  <c r="L216" i="29"/>
  <c r="M214" i="29"/>
  <c r="N214" i="29"/>
  <c r="O214" i="29"/>
  <c r="P214" i="29"/>
  <c r="Q214" i="29"/>
  <c r="R214" i="29"/>
  <c r="S214" i="29"/>
  <c r="T214" i="29"/>
  <c r="U214" i="29"/>
  <c r="V214" i="29"/>
  <c r="W214" i="29"/>
  <c r="X214" i="29"/>
  <c r="Y214" i="29"/>
  <c r="Z214" i="29"/>
  <c r="AA214" i="29"/>
  <c r="AB214" i="29"/>
  <c r="AC214" i="29"/>
  <c r="AD214" i="29"/>
  <c r="AE214" i="29"/>
  <c r="AF214" i="29"/>
  <c r="AG214" i="29"/>
  <c r="AH214" i="29"/>
  <c r="AI214" i="29"/>
  <c r="AJ214" i="29"/>
  <c r="AK214" i="29"/>
  <c r="AL214" i="29"/>
  <c r="AM214" i="29"/>
  <c r="AN214" i="29"/>
  <c r="AO214" i="29"/>
  <c r="AO214" i="38"/>
  <c r="AO201" i="38"/>
  <c r="AP214" i="29"/>
  <c r="AQ214" i="29"/>
  <c r="AR214" i="29"/>
  <c r="AS214" i="29"/>
  <c r="AT214" i="29"/>
  <c r="AU214" i="29"/>
  <c r="AV214" i="29"/>
  <c r="AW214" i="29"/>
  <c r="AW214" i="38"/>
  <c r="AW201" i="38"/>
  <c r="AX214" i="29"/>
  <c r="AY214" i="29"/>
  <c r="AZ214" i="29"/>
  <c r="BA214" i="29"/>
  <c r="BB214" i="29"/>
  <c r="BC214" i="29"/>
  <c r="BD214" i="29"/>
  <c r="BE214" i="29"/>
  <c r="BF214" i="29"/>
  <c r="BG214" i="29"/>
  <c r="BH214" i="29"/>
  <c r="BH214" i="38"/>
  <c r="BI214" i="29"/>
  <c r="BJ214" i="29"/>
  <c r="BK214" i="29"/>
  <c r="BL214" i="29"/>
  <c r="BL214" i="38"/>
  <c r="BL201" i="38"/>
  <c r="BM214" i="29"/>
  <c r="BN214" i="29"/>
  <c r="BO214" i="29"/>
  <c r="BP214" i="29"/>
  <c r="BQ214" i="29"/>
  <c r="BR214" i="29"/>
  <c r="BR214" i="38"/>
  <c r="BR201" i="38"/>
  <c r="BS214" i="29"/>
  <c r="BT214" i="29"/>
  <c r="BU214" i="29"/>
  <c r="BV214" i="29"/>
  <c r="BW214" i="29"/>
  <c r="BX214" i="29"/>
  <c r="BY214" i="29"/>
  <c r="BY214" i="38"/>
  <c r="BY201" i="38"/>
  <c r="BZ214" i="29"/>
  <c r="CA214" i="29"/>
  <c r="CB214" i="29"/>
  <c r="CC214" i="29"/>
  <c r="CC214" i="38"/>
  <c r="CC201" i="38"/>
  <c r="CD214" i="29"/>
  <c r="CE214" i="29"/>
  <c r="CF214" i="29"/>
  <c r="CG214" i="29"/>
  <c r="CG214" i="38"/>
  <c r="CG201" i="38"/>
  <c r="CH214" i="29"/>
  <c r="CI214" i="29"/>
  <c r="CJ214" i="29"/>
  <c r="CK214" i="29"/>
  <c r="CK214" i="38"/>
  <c r="CK201" i="38"/>
  <c r="CL214" i="29"/>
  <c r="CM214" i="29"/>
  <c r="CN214" i="29"/>
  <c r="CO214" i="29"/>
  <c r="CP214" i="29"/>
  <c r="CQ214" i="29"/>
  <c r="CR214" i="29"/>
  <c r="CS214" i="29"/>
  <c r="CT214" i="29"/>
  <c r="CU214" i="29"/>
  <c r="CV214" i="29"/>
  <c r="CW214" i="29"/>
  <c r="CX214" i="29"/>
  <c r="CY214" i="29"/>
  <c r="CZ214" i="29"/>
  <c r="DA214" i="29"/>
  <c r="DB214" i="29"/>
  <c r="DC214" i="29"/>
  <c r="DD214" i="29"/>
  <c r="DE214" i="29"/>
  <c r="DF214" i="29"/>
  <c r="DG214" i="29"/>
  <c r="DH214" i="29"/>
  <c r="DI214" i="29"/>
  <c r="DJ214" i="29"/>
  <c r="DK214" i="29"/>
  <c r="DL214" i="29"/>
  <c r="L214" i="29"/>
  <c r="K214" i="29"/>
  <c r="J214" i="29"/>
  <c r="M187" i="29"/>
  <c r="N187" i="29"/>
  <c r="O187" i="29"/>
  <c r="P187" i="29"/>
  <c r="Q187" i="29"/>
  <c r="R187" i="29"/>
  <c r="S187" i="29"/>
  <c r="T187" i="29"/>
  <c r="U187" i="29"/>
  <c r="V187" i="29"/>
  <c r="W187" i="29"/>
  <c r="X187" i="29"/>
  <c r="Y187" i="29"/>
  <c r="Z187" i="29"/>
  <c r="AA187" i="29"/>
  <c r="AB187" i="29"/>
  <c r="AC187" i="29"/>
  <c r="AD187" i="29"/>
  <c r="AE187" i="29"/>
  <c r="AF187" i="29"/>
  <c r="AG187" i="29"/>
  <c r="AH187" i="29"/>
  <c r="AI187" i="29"/>
  <c r="AJ187" i="29"/>
  <c r="AK187" i="29"/>
  <c r="AL187" i="29"/>
  <c r="AM187" i="29"/>
  <c r="AN187" i="29"/>
  <c r="AO187" i="29"/>
  <c r="AP187" i="29"/>
  <c r="AQ187" i="29"/>
  <c r="AR187" i="29"/>
  <c r="AS187" i="29"/>
  <c r="AT187" i="29"/>
  <c r="AU187" i="29"/>
  <c r="AV187" i="29"/>
  <c r="AW187" i="29"/>
  <c r="AX187" i="29"/>
  <c r="AY187" i="29"/>
  <c r="AZ187" i="29"/>
  <c r="BA187" i="29"/>
  <c r="BB187" i="29"/>
  <c r="BC187" i="29"/>
  <c r="BD187" i="29"/>
  <c r="BE187" i="29"/>
  <c r="BF187" i="29"/>
  <c r="BG187" i="29"/>
  <c r="BH187" i="29"/>
  <c r="BI187" i="29"/>
  <c r="BJ187" i="29"/>
  <c r="BK187" i="29"/>
  <c r="BL187" i="29"/>
  <c r="BM187" i="29"/>
  <c r="BN187" i="29"/>
  <c r="BO187" i="29"/>
  <c r="BP187" i="29"/>
  <c r="BQ187" i="29"/>
  <c r="BR187" i="29"/>
  <c r="BS187" i="29"/>
  <c r="BT187" i="29"/>
  <c r="BU187" i="29"/>
  <c r="BV187" i="29"/>
  <c r="BW187" i="29"/>
  <c r="BX187" i="29"/>
  <c r="BY187" i="29"/>
  <c r="BZ187" i="29"/>
  <c r="CA187" i="29"/>
  <c r="CB187" i="29"/>
  <c r="CC187" i="29"/>
  <c r="CD187" i="29"/>
  <c r="CE187" i="29"/>
  <c r="CF187" i="29"/>
  <c r="CG187" i="29"/>
  <c r="CH187" i="29"/>
  <c r="CI187" i="29"/>
  <c r="CJ187" i="29"/>
  <c r="CK187" i="29"/>
  <c r="CL187" i="29"/>
  <c r="CM187" i="29"/>
  <c r="CN187" i="29"/>
  <c r="CO187" i="29"/>
  <c r="CP187" i="29"/>
  <c r="CQ187" i="29"/>
  <c r="CR187" i="29"/>
  <c r="CS187" i="29"/>
  <c r="CT187" i="29"/>
  <c r="CU187" i="29"/>
  <c r="CV187" i="29"/>
  <c r="CW187" i="29"/>
  <c r="CX187" i="29"/>
  <c r="CY187" i="29"/>
  <c r="CZ187" i="29"/>
  <c r="DA187" i="29"/>
  <c r="DB187" i="29"/>
  <c r="DC187" i="29"/>
  <c r="DD187" i="29"/>
  <c r="DE187" i="29"/>
  <c r="DF187" i="29"/>
  <c r="DG187" i="29"/>
  <c r="DH187" i="29"/>
  <c r="DI187" i="29"/>
  <c r="DJ187" i="29"/>
  <c r="DK187" i="29"/>
  <c r="DL187" i="29"/>
  <c r="L187" i="29"/>
  <c r="M184" i="29"/>
  <c r="N184" i="29"/>
  <c r="O184" i="29"/>
  <c r="P184" i="29"/>
  <c r="Q184" i="29"/>
  <c r="R184" i="29"/>
  <c r="S184" i="29"/>
  <c r="T184" i="29"/>
  <c r="U184" i="29"/>
  <c r="V184" i="29"/>
  <c r="W184" i="29"/>
  <c r="X184" i="29"/>
  <c r="Y184" i="29"/>
  <c r="Z184" i="29"/>
  <c r="AA184" i="29"/>
  <c r="AB184" i="29"/>
  <c r="AC184" i="29"/>
  <c r="AD184" i="29"/>
  <c r="AE184" i="29"/>
  <c r="AF184" i="29"/>
  <c r="AG184" i="29"/>
  <c r="AH184" i="29"/>
  <c r="AI184" i="29"/>
  <c r="AJ184" i="29"/>
  <c r="AK184" i="29"/>
  <c r="AL184" i="29"/>
  <c r="AM184" i="29"/>
  <c r="AN184" i="29"/>
  <c r="AO184" i="29"/>
  <c r="AP184" i="29"/>
  <c r="AQ184" i="29"/>
  <c r="AR184" i="29"/>
  <c r="AS184" i="29"/>
  <c r="AT184" i="29"/>
  <c r="AU184" i="29"/>
  <c r="AV184" i="29"/>
  <c r="AW184" i="29"/>
  <c r="AX184" i="29"/>
  <c r="AY184" i="29"/>
  <c r="AZ184" i="29"/>
  <c r="BA184" i="29"/>
  <c r="BB184" i="29"/>
  <c r="BC184" i="29"/>
  <c r="BD184" i="29"/>
  <c r="BE184" i="29"/>
  <c r="BF184" i="29"/>
  <c r="BG184" i="29"/>
  <c r="BH184" i="29"/>
  <c r="BI184" i="29"/>
  <c r="BJ184" i="29"/>
  <c r="BK184" i="29"/>
  <c r="BL184" i="29"/>
  <c r="BM184" i="29"/>
  <c r="BN184" i="29"/>
  <c r="BO184" i="29"/>
  <c r="BP184" i="29"/>
  <c r="BQ184" i="29"/>
  <c r="BR184" i="29"/>
  <c r="BS184" i="29"/>
  <c r="BT184" i="29"/>
  <c r="BU184" i="29"/>
  <c r="BV184" i="29"/>
  <c r="BW184" i="29"/>
  <c r="BX184" i="29"/>
  <c r="BY184" i="29"/>
  <c r="BZ184" i="29"/>
  <c r="CA184" i="29"/>
  <c r="CB184" i="29"/>
  <c r="CC184" i="29"/>
  <c r="CD184" i="29"/>
  <c r="CE184" i="29"/>
  <c r="CF184" i="29"/>
  <c r="CG184" i="29"/>
  <c r="CH184" i="29"/>
  <c r="CI184" i="29"/>
  <c r="CJ184" i="29"/>
  <c r="CK184" i="29"/>
  <c r="CL184" i="29"/>
  <c r="CM184" i="29"/>
  <c r="CN184" i="29"/>
  <c r="CO184" i="29"/>
  <c r="CP184" i="29"/>
  <c r="CQ184" i="29"/>
  <c r="CR184" i="29"/>
  <c r="CS184" i="29"/>
  <c r="CT184" i="29"/>
  <c r="CU184" i="29"/>
  <c r="CV184" i="29"/>
  <c r="CW184" i="29"/>
  <c r="CX184" i="29"/>
  <c r="CY184" i="29"/>
  <c r="CZ184" i="29"/>
  <c r="DA184" i="29"/>
  <c r="DB184" i="29"/>
  <c r="DC184" i="29"/>
  <c r="DD184" i="29"/>
  <c r="DE184" i="29"/>
  <c r="DF184" i="29"/>
  <c r="DG184" i="29"/>
  <c r="DH184" i="29"/>
  <c r="DI184" i="29"/>
  <c r="DJ184" i="29"/>
  <c r="DK184" i="29"/>
  <c r="DL184" i="29"/>
  <c r="M185" i="29"/>
  <c r="N185" i="29"/>
  <c r="O185" i="29"/>
  <c r="P185" i="29"/>
  <c r="Q185" i="29"/>
  <c r="R185" i="29"/>
  <c r="S185" i="29"/>
  <c r="T185" i="29"/>
  <c r="U185" i="29"/>
  <c r="V185" i="29"/>
  <c r="W185" i="29"/>
  <c r="X185" i="29"/>
  <c r="Y185" i="29"/>
  <c r="Z185" i="29"/>
  <c r="AA185" i="29"/>
  <c r="AB185" i="29"/>
  <c r="AC185" i="29"/>
  <c r="AD185" i="29"/>
  <c r="AE185" i="29"/>
  <c r="AF185" i="29"/>
  <c r="AG185" i="29"/>
  <c r="AH185" i="29"/>
  <c r="AI185" i="29"/>
  <c r="AJ185" i="29"/>
  <c r="AK185" i="29"/>
  <c r="AL185" i="29"/>
  <c r="AM185" i="29"/>
  <c r="AN185" i="29"/>
  <c r="AO185" i="29"/>
  <c r="AP185" i="29"/>
  <c r="AQ185" i="29"/>
  <c r="AR185" i="29"/>
  <c r="AS185" i="29"/>
  <c r="AT185" i="29"/>
  <c r="AU185" i="29"/>
  <c r="AV185" i="29"/>
  <c r="AW185" i="29"/>
  <c r="AX185" i="29"/>
  <c r="AY185" i="29"/>
  <c r="AZ185" i="29"/>
  <c r="BA185" i="29"/>
  <c r="BB185" i="29"/>
  <c r="BC185" i="29"/>
  <c r="BD185" i="29"/>
  <c r="BE185" i="29"/>
  <c r="BF185" i="29"/>
  <c r="BG185" i="29"/>
  <c r="BH185" i="29"/>
  <c r="BI185" i="29"/>
  <c r="BJ185" i="29"/>
  <c r="BK185" i="29"/>
  <c r="BL185" i="29"/>
  <c r="BM185" i="29"/>
  <c r="BN185" i="29"/>
  <c r="BO185" i="29"/>
  <c r="BP185" i="29"/>
  <c r="BQ185" i="29"/>
  <c r="BR185" i="29"/>
  <c r="BS185" i="29"/>
  <c r="BT185" i="29"/>
  <c r="BU185" i="29"/>
  <c r="BV185" i="29"/>
  <c r="BW185" i="29"/>
  <c r="BX185" i="29"/>
  <c r="BY185" i="29"/>
  <c r="BZ185" i="29"/>
  <c r="CA185" i="29"/>
  <c r="CB185" i="29"/>
  <c r="CC185" i="29"/>
  <c r="CD185" i="29"/>
  <c r="CE185" i="29"/>
  <c r="CF185" i="29"/>
  <c r="CG185" i="29"/>
  <c r="CH185" i="29"/>
  <c r="CI185" i="29"/>
  <c r="CJ185" i="29"/>
  <c r="CK185" i="29"/>
  <c r="CL185" i="29"/>
  <c r="CM185" i="29"/>
  <c r="CN185" i="29"/>
  <c r="CO185" i="29"/>
  <c r="CP185" i="29"/>
  <c r="CQ185" i="29"/>
  <c r="CR185" i="29"/>
  <c r="CS185" i="29"/>
  <c r="CT185" i="29"/>
  <c r="CU185" i="29"/>
  <c r="CV185" i="29"/>
  <c r="CW185" i="29"/>
  <c r="CX185" i="29"/>
  <c r="CY185" i="29"/>
  <c r="CZ185" i="29"/>
  <c r="DA185" i="29"/>
  <c r="DB185" i="29"/>
  <c r="DC185" i="29"/>
  <c r="DD185" i="29"/>
  <c r="DE185" i="29"/>
  <c r="DF185" i="29"/>
  <c r="DG185" i="29"/>
  <c r="DH185" i="29"/>
  <c r="DI185" i="29"/>
  <c r="DJ185" i="29"/>
  <c r="DK185" i="29"/>
  <c r="DL185" i="29"/>
  <c r="M186" i="29"/>
  <c r="N186" i="29"/>
  <c r="O186" i="29"/>
  <c r="P186" i="29"/>
  <c r="Q186" i="29"/>
  <c r="R186" i="29"/>
  <c r="S186" i="29"/>
  <c r="T186" i="29"/>
  <c r="U186" i="29"/>
  <c r="V186" i="29"/>
  <c r="W186" i="29"/>
  <c r="X186" i="29"/>
  <c r="Y186" i="29"/>
  <c r="Z186" i="29"/>
  <c r="AA186" i="29"/>
  <c r="AB186" i="29"/>
  <c r="AC186" i="29"/>
  <c r="AD186" i="29"/>
  <c r="AE186" i="29"/>
  <c r="AF186" i="29"/>
  <c r="AG186" i="29"/>
  <c r="AH186" i="29"/>
  <c r="AI186" i="29"/>
  <c r="AJ186" i="29"/>
  <c r="AK186" i="29"/>
  <c r="AL186" i="29"/>
  <c r="AM186" i="29"/>
  <c r="AN186" i="29"/>
  <c r="AO186" i="29"/>
  <c r="AP186" i="29"/>
  <c r="AQ186" i="29"/>
  <c r="AR186" i="29"/>
  <c r="AS186" i="29"/>
  <c r="AT186" i="29"/>
  <c r="AU186" i="29"/>
  <c r="AV186" i="29"/>
  <c r="AW186" i="29"/>
  <c r="AX186" i="29"/>
  <c r="AY186" i="29"/>
  <c r="AZ186" i="29"/>
  <c r="BA186" i="29"/>
  <c r="BB186" i="29"/>
  <c r="BC186" i="29"/>
  <c r="BD186" i="29"/>
  <c r="BE186" i="29"/>
  <c r="BF186" i="29"/>
  <c r="BG186" i="29"/>
  <c r="BH186" i="29"/>
  <c r="BI186" i="29"/>
  <c r="BJ186" i="29"/>
  <c r="BK186" i="29"/>
  <c r="BL186" i="29"/>
  <c r="BM186" i="29"/>
  <c r="BN186" i="29"/>
  <c r="BO186" i="29"/>
  <c r="BP186" i="29"/>
  <c r="BQ186" i="29"/>
  <c r="BR186" i="29"/>
  <c r="BS186" i="29"/>
  <c r="BT186" i="29"/>
  <c r="BU186" i="29"/>
  <c r="BV186" i="29"/>
  <c r="BW186" i="29"/>
  <c r="BX186" i="29"/>
  <c r="BY186" i="29"/>
  <c r="BZ186" i="29"/>
  <c r="CA186" i="29"/>
  <c r="CB186" i="29"/>
  <c r="CC186" i="29"/>
  <c r="CD186" i="29"/>
  <c r="CE186" i="29"/>
  <c r="CF186" i="29"/>
  <c r="CG186" i="29"/>
  <c r="CH186" i="29"/>
  <c r="CI186" i="29"/>
  <c r="CJ186" i="29"/>
  <c r="CK186" i="29"/>
  <c r="CL186" i="29"/>
  <c r="CM186" i="29"/>
  <c r="CN186" i="29"/>
  <c r="CO186" i="29"/>
  <c r="CP186" i="29"/>
  <c r="CQ186" i="29"/>
  <c r="CR186" i="29"/>
  <c r="CS186" i="29"/>
  <c r="CT186" i="29"/>
  <c r="CU186" i="29"/>
  <c r="CV186" i="29"/>
  <c r="CW186" i="29"/>
  <c r="CX186" i="29"/>
  <c r="CY186" i="29"/>
  <c r="CZ186" i="29"/>
  <c r="DA186" i="29"/>
  <c r="DB186" i="29"/>
  <c r="DC186" i="29"/>
  <c r="DD186" i="29"/>
  <c r="DE186" i="29"/>
  <c r="DF186" i="29"/>
  <c r="DG186" i="29"/>
  <c r="DH186" i="29"/>
  <c r="DI186" i="29"/>
  <c r="DJ186" i="29"/>
  <c r="DK186" i="29"/>
  <c r="DL186" i="29"/>
  <c r="M188" i="29"/>
  <c r="N188" i="29"/>
  <c r="O188" i="29"/>
  <c r="P188" i="29"/>
  <c r="Q188" i="29"/>
  <c r="R188" i="29"/>
  <c r="S188" i="29"/>
  <c r="T188" i="29"/>
  <c r="U188" i="29"/>
  <c r="V188" i="29"/>
  <c r="W188" i="29"/>
  <c r="X188" i="29"/>
  <c r="Y188" i="29"/>
  <c r="Z188" i="29"/>
  <c r="AA188" i="29"/>
  <c r="AB188" i="29"/>
  <c r="AC188" i="29"/>
  <c r="AD188" i="29"/>
  <c r="AE188" i="29"/>
  <c r="AF188" i="29"/>
  <c r="AG188" i="29"/>
  <c r="AH188" i="29"/>
  <c r="AI188" i="29"/>
  <c r="AJ188" i="29"/>
  <c r="AK188" i="29"/>
  <c r="AL188" i="29"/>
  <c r="AM188" i="29"/>
  <c r="AN188" i="29"/>
  <c r="AO188" i="29"/>
  <c r="AP188" i="29"/>
  <c r="AQ188" i="29"/>
  <c r="AR188" i="29"/>
  <c r="AS188" i="29"/>
  <c r="AT188" i="29"/>
  <c r="AU188" i="29"/>
  <c r="AV188" i="29"/>
  <c r="AW188" i="29"/>
  <c r="AX188" i="29"/>
  <c r="AY188" i="29"/>
  <c r="AZ188" i="29"/>
  <c r="BA188" i="29"/>
  <c r="BB188" i="29"/>
  <c r="BC188" i="29"/>
  <c r="BD188" i="29"/>
  <c r="BE188" i="29"/>
  <c r="BF188" i="29"/>
  <c r="BG188" i="29"/>
  <c r="BH188" i="29"/>
  <c r="BI188" i="29"/>
  <c r="BJ188" i="29"/>
  <c r="BK188" i="29"/>
  <c r="BL188" i="29"/>
  <c r="BM188" i="29"/>
  <c r="BN188" i="29"/>
  <c r="BO188" i="29"/>
  <c r="BP188" i="29"/>
  <c r="BQ188" i="29"/>
  <c r="BR188" i="29"/>
  <c r="BS188" i="29"/>
  <c r="BT188" i="29"/>
  <c r="BU188" i="29"/>
  <c r="BV188" i="29"/>
  <c r="BW188" i="29"/>
  <c r="BX188" i="29"/>
  <c r="BY188" i="29"/>
  <c r="BZ188" i="29"/>
  <c r="CA188" i="29"/>
  <c r="CB188" i="29"/>
  <c r="CC188" i="29"/>
  <c r="CD188" i="29"/>
  <c r="CE188" i="29"/>
  <c r="CF188" i="29"/>
  <c r="CG188" i="29"/>
  <c r="CH188" i="29"/>
  <c r="CI188" i="29"/>
  <c r="CJ188" i="29"/>
  <c r="CK188" i="29"/>
  <c r="CL188" i="29"/>
  <c r="CM188" i="29"/>
  <c r="CN188" i="29"/>
  <c r="CO188" i="29"/>
  <c r="CP188" i="29"/>
  <c r="CQ188" i="29"/>
  <c r="CR188" i="29"/>
  <c r="CS188" i="29"/>
  <c r="CT188" i="29"/>
  <c r="CU188" i="29"/>
  <c r="CV188" i="29"/>
  <c r="CW188" i="29"/>
  <c r="CX188" i="29"/>
  <c r="CY188" i="29"/>
  <c r="CZ188" i="29"/>
  <c r="DA188" i="29"/>
  <c r="DB188" i="29"/>
  <c r="DC188" i="29"/>
  <c r="DD188" i="29"/>
  <c r="DE188" i="29"/>
  <c r="DF188" i="29"/>
  <c r="DG188" i="29"/>
  <c r="DH188" i="29"/>
  <c r="DI188" i="29"/>
  <c r="DJ188" i="29"/>
  <c r="DK188" i="29"/>
  <c r="DL188" i="29"/>
  <c r="M189" i="29"/>
  <c r="N189" i="29"/>
  <c r="O189" i="29"/>
  <c r="P189" i="29"/>
  <c r="Q189" i="29"/>
  <c r="R189" i="29"/>
  <c r="S189" i="29"/>
  <c r="T189" i="29"/>
  <c r="U189" i="29"/>
  <c r="V189" i="29"/>
  <c r="W189" i="29"/>
  <c r="X189" i="29"/>
  <c r="Y189" i="29"/>
  <c r="Z189" i="29"/>
  <c r="AA189" i="29"/>
  <c r="AB189" i="29"/>
  <c r="AC189" i="29"/>
  <c r="AD189" i="29"/>
  <c r="AE189" i="29"/>
  <c r="AF189" i="29"/>
  <c r="AG189" i="29"/>
  <c r="AH189" i="29"/>
  <c r="AI189" i="29"/>
  <c r="AJ189" i="29"/>
  <c r="AK189" i="29"/>
  <c r="AL189" i="29"/>
  <c r="AM189" i="29"/>
  <c r="AN189" i="29"/>
  <c r="AO189" i="29"/>
  <c r="AP189" i="29"/>
  <c r="AQ189" i="29"/>
  <c r="AR189" i="29"/>
  <c r="AS189" i="29"/>
  <c r="AT189" i="29"/>
  <c r="AU189" i="29"/>
  <c r="AV189" i="29"/>
  <c r="AW189" i="29"/>
  <c r="AX189" i="29"/>
  <c r="AY189" i="29"/>
  <c r="AZ189" i="29"/>
  <c r="BA189" i="29"/>
  <c r="BB189" i="29"/>
  <c r="BC189" i="29"/>
  <c r="BD189" i="29"/>
  <c r="BE189" i="29"/>
  <c r="BF189" i="29"/>
  <c r="BG189" i="29"/>
  <c r="BH189" i="29"/>
  <c r="BI189" i="29"/>
  <c r="BJ189" i="29"/>
  <c r="BK189" i="29"/>
  <c r="BL189" i="29"/>
  <c r="BM189" i="29"/>
  <c r="BN189" i="29"/>
  <c r="BO189" i="29"/>
  <c r="BP189" i="29"/>
  <c r="BQ189" i="29"/>
  <c r="BR189" i="29"/>
  <c r="BS189" i="29"/>
  <c r="BT189" i="29"/>
  <c r="BU189" i="29"/>
  <c r="BV189" i="29"/>
  <c r="BW189" i="29"/>
  <c r="BX189" i="29"/>
  <c r="BY189" i="29"/>
  <c r="BZ189" i="29"/>
  <c r="CA189" i="29"/>
  <c r="CB189" i="29"/>
  <c r="CC189" i="29"/>
  <c r="CD189" i="29"/>
  <c r="CE189" i="29"/>
  <c r="CF189" i="29"/>
  <c r="CG189" i="29"/>
  <c r="CH189" i="29"/>
  <c r="CI189" i="29"/>
  <c r="CJ189" i="29"/>
  <c r="CK189" i="29"/>
  <c r="CL189" i="29"/>
  <c r="CM189" i="29"/>
  <c r="CN189" i="29"/>
  <c r="CO189" i="29"/>
  <c r="CP189" i="29"/>
  <c r="CQ189" i="29"/>
  <c r="CR189" i="29"/>
  <c r="CS189" i="29"/>
  <c r="CT189" i="29"/>
  <c r="CU189" i="29"/>
  <c r="CV189" i="29"/>
  <c r="CW189" i="29"/>
  <c r="CX189" i="29"/>
  <c r="CY189" i="29"/>
  <c r="CZ189" i="29"/>
  <c r="DA189" i="29"/>
  <c r="DB189" i="29"/>
  <c r="DC189" i="29"/>
  <c r="DD189" i="29"/>
  <c r="DE189" i="29"/>
  <c r="DF189" i="29"/>
  <c r="DG189" i="29"/>
  <c r="DH189" i="29"/>
  <c r="DI189" i="29"/>
  <c r="DJ189" i="29"/>
  <c r="DK189" i="29"/>
  <c r="DL189" i="29"/>
  <c r="M190" i="29"/>
  <c r="N190" i="29"/>
  <c r="O190" i="29"/>
  <c r="P190" i="29"/>
  <c r="Q190" i="29"/>
  <c r="R190" i="29"/>
  <c r="S190" i="29"/>
  <c r="T190" i="29"/>
  <c r="U190" i="29"/>
  <c r="V190" i="29"/>
  <c r="W190" i="29"/>
  <c r="X190" i="29"/>
  <c r="Y190" i="29"/>
  <c r="Z190" i="29"/>
  <c r="AA190" i="29"/>
  <c r="AB190" i="29"/>
  <c r="AC190" i="29"/>
  <c r="AD190" i="29"/>
  <c r="AE190" i="29"/>
  <c r="AF190" i="29"/>
  <c r="AG190" i="29"/>
  <c r="AH190" i="29"/>
  <c r="AI190" i="29"/>
  <c r="AJ190" i="29"/>
  <c r="AK190" i="29"/>
  <c r="AL190" i="29"/>
  <c r="AM190" i="29"/>
  <c r="AN190" i="29"/>
  <c r="AO190" i="29"/>
  <c r="AP190" i="29"/>
  <c r="AQ190" i="29"/>
  <c r="AR190" i="29"/>
  <c r="AS190" i="29"/>
  <c r="AT190" i="29"/>
  <c r="AU190" i="29"/>
  <c r="AV190" i="29"/>
  <c r="AW190" i="29"/>
  <c r="AX190" i="29"/>
  <c r="AY190" i="29"/>
  <c r="AZ190" i="29"/>
  <c r="BA190" i="29"/>
  <c r="BB190" i="29"/>
  <c r="BC190" i="29"/>
  <c r="BD190" i="29"/>
  <c r="BE190" i="29"/>
  <c r="BF190" i="29"/>
  <c r="BG190" i="29"/>
  <c r="BH190" i="29"/>
  <c r="BI190" i="29"/>
  <c r="BJ190" i="29"/>
  <c r="BK190" i="29"/>
  <c r="BL190" i="29"/>
  <c r="BM190" i="29"/>
  <c r="BN190" i="29"/>
  <c r="BO190" i="29"/>
  <c r="BP190" i="29"/>
  <c r="BQ190" i="29"/>
  <c r="BR190" i="29"/>
  <c r="BS190" i="29"/>
  <c r="BT190" i="29"/>
  <c r="BU190" i="29"/>
  <c r="BV190" i="29"/>
  <c r="BW190" i="29"/>
  <c r="BX190" i="29"/>
  <c r="BY190" i="29"/>
  <c r="BZ190" i="29"/>
  <c r="CA190" i="29"/>
  <c r="CB190" i="29"/>
  <c r="CC190" i="29"/>
  <c r="CD190" i="29"/>
  <c r="CE190" i="29"/>
  <c r="CF190" i="29"/>
  <c r="CG190" i="29"/>
  <c r="CH190" i="29"/>
  <c r="CI190" i="29"/>
  <c r="CJ190" i="29"/>
  <c r="CK190" i="29"/>
  <c r="CL190" i="29"/>
  <c r="CM190" i="29"/>
  <c r="CN190" i="29"/>
  <c r="CO190" i="29"/>
  <c r="CP190" i="29"/>
  <c r="CQ190" i="29"/>
  <c r="CR190" i="29"/>
  <c r="CS190" i="29"/>
  <c r="CT190" i="29"/>
  <c r="CU190" i="29"/>
  <c r="CV190" i="29"/>
  <c r="CW190" i="29"/>
  <c r="CX190" i="29"/>
  <c r="CY190" i="29"/>
  <c r="CZ190" i="29"/>
  <c r="DA190" i="29"/>
  <c r="DB190" i="29"/>
  <c r="DC190" i="29"/>
  <c r="DD190" i="29"/>
  <c r="DE190" i="29"/>
  <c r="DF190" i="29"/>
  <c r="DG190" i="29"/>
  <c r="DH190" i="29"/>
  <c r="DI190" i="29"/>
  <c r="DJ190" i="29"/>
  <c r="DK190" i="29"/>
  <c r="DL190" i="29"/>
  <c r="M191" i="29"/>
  <c r="N191" i="29"/>
  <c r="O191" i="29"/>
  <c r="P191" i="29"/>
  <c r="Q191" i="29"/>
  <c r="R191" i="29"/>
  <c r="S191" i="29"/>
  <c r="T191" i="29"/>
  <c r="U191" i="29"/>
  <c r="V191" i="29"/>
  <c r="W191" i="29"/>
  <c r="X191" i="29"/>
  <c r="Y191" i="29"/>
  <c r="Z191" i="29"/>
  <c r="AA191" i="29"/>
  <c r="AB191" i="29"/>
  <c r="AC191" i="29"/>
  <c r="AD191" i="29"/>
  <c r="AE191" i="29"/>
  <c r="AF191" i="29"/>
  <c r="AG191" i="29"/>
  <c r="AH191" i="29"/>
  <c r="AI191" i="29"/>
  <c r="AJ191" i="29"/>
  <c r="AK191" i="29"/>
  <c r="AL191" i="29"/>
  <c r="AM191" i="29"/>
  <c r="AN191" i="29"/>
  <c r="AO191" i="29"/>
  <c r="AP191" i="29"/>
  <c r="AQ191" i="29"/>
  <c r="AR191" i="29"/>
  <c r="AS191" i="29"/>
  <c r="AT191" i="29"/>
  <c r="AU191" i="29"/>
  <c r="AV191" i="29"/>
  <c r="AW191" i="29"/>
  <c r="AX191" i="29"/>
  <c r="AY191" i="29"/>
  <c r="AZ191" i="29"/>
  <c r="BA191" i="29"/>
  <c r="BB191" i="29"/>
  <c r="BC191" i="29"/>
  <c r="BD191" i="29"/>
  <c r="BE191" i="29"/>
  <c r="BF191" i="29"/>
  <c r="BG191" i="29"/>
  <c r="BH191" i="29"/>
  <c r="BI191" i="29"/>
  <c r="BJ191" i="29"/>
  <c r="BK191" i="29"/>
  <c r="BL191" i="29"/>
  <c r="BM191" i="29"/>
  <c r="BN191" i="29"/>
  <c r="BO191" i="29"/>
  <c r="BP191" i="29"/>
  <c r="BQ191" i="29"/>
  <c r="BR191" i="29"/>
  <c r="BS191" i="29"/>
  <c r="BT191" i="29"/>
  <c r="BU191" i="29"/>
  <c r="BV191" i="29"/>
  <c r="BW191" i="29"/>
  <c r="BX191" i="29"/>
  <c r="BY191" i="29"/>
  <c r="BZ191" i="29"/>
  <c r="CA191" i="29"/>
  <c r="CB191" i="29"/>
  <c r="CC191" i="29"/>
  <c r="CD191" i="29"/>
  <c r="CE191" i="29"/>
  <c r="CF191" i="29"/>
  <c r="CG191" i="29"/>
  <c r="CH191" i="29"/>
  <c r="CI191" i="29"/>
  <c r="CJ191" i="29"/>
  <c r="CK191" i="29"/>
  <c r="CL191" i="29"/>
  <c r="CM191" i="29"/>
  <c r="CN191" i="29"/>
  <c r="CO191" i="29"/>
  <c r="CP191" i="29"/>
  <c r="CQ191" i="29"/>
  <c r="CR191" i="29"/>
  <c r="CS191" i="29"/>
  <c r="CT191" i="29"/>
  <c r="CU191" i="29"/>
  <c r="CV191" i="29"/>
  <c r="CW191" i="29"/>
  <c r="CX191" i="29"/>
  <c r="CY191" i="29"/>
  <c r="CZ191" i="29"/>
  <c r="DA191" i="29"/>
  <c r="DB191" i="29"/>
  <c r="DC191" i="29"/>
  <c r="DD191" i="29"/>
  <c r="DE191" i="29"/>
  <c r="DF191" i="29"/>
  <c r="DG191" i="29"/>
  <c r="DH191" i="29"/>
  <c r="DI191" i="29"/>
  <c r="DJ191" i="29"/>
  <c r="DK191" i="29"/>
  <c r="DL191" i="29"/>
  <c r="M193" i="29"/>
  <c r="N193" i="29"/>
  <c r="O193" i="29"/>
  <c r="P193" i="29"/>
  <c r="Q193" i="29"/>
  <c r="R193" i="29"/>
  <c r="S193" i="29"/>
  <c r="T193" i="29"/>
  <c r="U193" i="29"/>
  <c r="V193" i="29"/>
  <c r="W193" i="29"/>
  <c r="X193" i="29"/>
  <c r="Y193" i="29"/>
  <c r="Z193" i="29"/>
  <c r="AA193" i="29"/>
  <c r="AB193" i="29"/>
  <c r="AC193" i="29"/>
  <c r="AD193" i="29"/>
  <c r="AE193" i="29"/>
  <c r="AF193" i="29"/>
  <c r="AG193" i="29"/>
  <c r="AH193" i="29"/>
  <c r="AI193" i="29"/>
  <c r="AJ193" i="29"/>
  <c r="AK193" i="29"/>
  <c r="AL193" i="29"/>
  <c r="AM193" i="29"/>
  <c r="AN193" i="29"/>
  <c r="AO193" i="29"/>
  <c r="AP193" i="29"/>
  <c r="AQ193" i="29"/>
  <c r="AR193" i="29"/>
  <c r="AS193" i="29"/>
  <c r="AT193" i="29"/>
  <c r="AU193" i="29"/>
  <c r="AV193" i="29"/>
  <c r="AW193" i="29"/>
  <c r="AX193" i="29"/>
  <c r="AY193" i="29"/>
  <c r="AZ193" i="29"/>
  <c r="BA193" i="29"/>
  <c r="BB193" i="29"/>
  <c r="BC193" i="29"/>
  <c r="BD193" i="29"/>
  <c r="BE193" i="29"/>
  <c r="BF193" i="29"/>
  <c r="BG193" i="29"/>
  <c r="BH193" i="29"/>
  <c r="BI193" i="29"/>
  <c r="BJ193" i="29"/>
  <c r="BK193" i="29"/>
  <c r="BL193" i="29"/>
  <c r="BM193" i="29"/>
  <c r="BN193" i="29"/>
  <c r="BO193" i="29"/>
  <c r="BP193" i="29"/>
  <c r="BQ193" i="29"/>
  <c r="BR193" i="29"/>
  <c r="BS193" i="29"/>
  <c r="BT193" i="29"/>
  <c r="BU193" i="29"/>
  <c r="BV193" i="29"/>
  <c r="BW193" i="29"/>
  <c r="BX193" i="29"/>
  <c r="BY193" i="29"/>
  <c r="BZ193" i="29"/>
  <c r="CA193" i="29"/>
  <c r="CB193" i="29"/>
  <c r="CC193" i="29"/>
  <c r="CD193" i="29"/>
  <c r="CE193" i="29"/>
  <c r="CF193" i="29"/>
  <c r="CG193" i="29"/>
  <c r="CH193" i="29"/>
  <c r="CI193" i="29"/>
  <c r="CJ193" i="29"/>
  <c r="CK193" i="29"/>
  <c r="CL193" i="29"/>
  <c r="CM193" i="29"/>
  <c r="CN193" i="29"/>
  <c r="CO193" i="29"/>
  <c r="CP193" i="29"/>
  <c r="CQ193" i="29"/>
  <c r="CR193" i="29"/>
  <c r="CS193" i="29"/>
  <c r="CT193" i="29"/>
  <c r="CU193" i="29"/>
  <c r="CV193" i="29"/>
  <c r="CW193" i="29"/>
  <c r="CX193" i="29"/>
  <c r="CY193" i="29"/>
  <c r="CZ193" i="29"/>
  <c r="DA193" i="29"/>
  <c r="DB193" i="29"/>
  <c r="DC193" i="29"/>
  <c r="DD193" i="29"/>
  <c r="DE193" i="29"/>
  <c r="DF193" i="29"/>
  <c r="DG193" i="29"/>
  <c r="DH193" i="29"/>
  <c r="DI193" i="29"/>
  <c r="DJ193" i="29"/>
  <c r="DK193" i="29"/>
  <c r="DL193" i="29"/>
  <c r="M194" i="29"/>
  <c r="N194" i="29"/>
  <c r="O194" i="29"/>
  <c r="P194" i="29"/>
  <c r="Q194" i="29"/>
  <c r="R194" i="29"/>
  <c r="S194" i="29"/>
  <c r="T194" i="29"/>
  <c r="U194" i="29"/>
  <c r="V194" i="29"/>
  <c r="W194" i="29"/>
  <c r="X194" i="29"/>
  <c r="Y194" i="29"/>
  <c r="Z194" i="29"/>
  <c r="AA194" i="29"/>
  <c r="AB194" i="29"/>
  <c r="AC194" i="29"/>
  <c r="AD194" i="29"/>
  <c r="AE194" i="29"/>
  <c r="AF194" i="29"/>
  <c r="AG194" i="29"/>
  <c r="AH194" i="29"/>
  <c r="AI194" i="29"/>
  <c r="AJ194" i="29"/>
  <c r="AK194" i="29"/>
  <c r="AL194" i="29"/>
  <c r="AM194" i="29"/>
  <c r="AN194" i="29"/>
  <c r="AO194" i="29"/>
  <c r="AP194" i="29"/>
  <c r="AQ194" i="29"/>
  <c r="AR194" i="29"/>
  <c r="AS194" i="29"/>
  <c r="AT194" i="29"/>
  <c r="AU194" i="29"/>
  <c r="AV194" i="29"/>
  <c r="AW194" i="29"/>
  <c r="AX194" i="29"/>
  <c r="AY194" i="29"/>
  <c r="AZ194" i="29"/>
  <c r="BA194" i="29"/>
  <c r="BB194" i="29"/>
  <c r="BC194" i="29"/>
  <c r="BD194" i="29"/>
  <c r="BE194" i="29"/>
  <c r="BF194" i="29"/>
  <c r="BG194" i="29"/>
  <c r="BH194" i="29"/>
  <c r="BI194" i="29"/>
  <c r="BJ194" i="29"/>
  <c r="BK194" i="29"/>
  <c r="BL194" i="29"/>
  <c r="BM194" i="29"/>
  <c r="BN194" i="29"/>
  <c r="BO194" i="29"/>
  <c r="BP194" i="29"/>
  <c r="BQ194" i="29"/>
  <c r="BR194" i="29"/>
  <c r="BS194" i="29"/>
  <c r="BT194" i="29"/>
  <c r="BU194" i="29"/>
  <c r="BV194" i="29"/>
  <c r="BW194" i="29"/>
  <c r="BX194" i="29"/>
  <c r="BY194" i="29"/>
  <c r="BZ194" i="29"/>
  <c r="CA194" i="29"/>
  <c r="CB194" i="29"/>
  <c r="CC194" i="29"/>
  <c r="CD194" i="29"/>
  <c r="CE194" i="29"/>
  <c r="CF194" i="29"/>
  <c r="CG194" i="29"/>
  <c r="CH194" i="29"/>
  <c r="CI194" i="29"/>
  <c r="CJ194" i="29"/>
  <c r="CK194" i="29"/>
  <c r="CL194" i="29"/>
  <c r="CM194" i="29"/>
  <c r="CN194" i="29"/>
  <c r="CO194" i="29"/>
  <c r="CP194" i="29"/>
  <c r="CQ194" i="29"/>
  <c r="CR194" i="29"/>
  <c r="CS194" i="29"/>
  <c r="CT194" i="29"/>
  <c r="CU194" i="29"/>
  <c r="CV194" i="29"/>
  <c r="CW194" i="29"/>
  <c r="CX194" i="29"/>
  <c r="CY194" i="29"/>
  <c r="CZ194" i="29"/>
  <c r="DA194" i="29"/>
  <c r="DB194" i="29"/>
  <c r="DC194" i="29"/>
  <c r="DD194" i="29"/>
  <c r="DE194" i="29"/>
  <c r="DF194" i="29"/>
  <c r="DG194" i="29"/>
  <c r="DH194" i="29"/>
  <c r="DI194" i="29"/>
  <c r="DJ194" i="29"/>
  <c r="DK194" i="29"/>
  <c r="DL194" i="29"/>
  <c r="M195" i="29"/>
  <c r="N195" i="29"/>
  <c r="O195" i="29"/>
  <c r="P195" i="29"/>
  <c r="Q195" i="29"/>
  <c r="R195" i="29"/>
  <c r="S195" i="29"/>
  <c r="T195" i="29"/>
  <c r="U195" i="29"/>
  <c r="V195" i="29"/>
  <c r="W195" i="29"/>
  <c r="X195" i="29"/>
  <c r="Y195" i="29"/>
  <c r="Z195" i="29"/>
  <c r="AA195" i="29"/>
  <c r="AB195" i="29"/>
  <c r="AC195" i="29"/>
  <c r="AD195" i="29"/>
  <c r="AE195" i="29"/>
  <c r="AF195" i="29"/>
  <c r="AG195" i="29"/>
  <c r="AH195" i="29"/>
  <c r="AI195" i="29"/>
  <c r="AJ195" i="29"/>
  <c r="AK195" i="29"/>
  <c r="AL195" i="29"/>
  <c r="AM195" i="29"/>
  <c r="AN195" i="29"/>
  <c r="AO195" i="29"/>
  <c r="AP195" i="29"/>
  <c r="AQ195" i="29"/>
  <c r="AR195" i="29"/>
  <c r="AS195" i="29"/>
  <c r="AT195" i="29"/>
  <c r="AU195" i="29"/>
  <c r="AV195" i="29"/>
  <c r="AW195" i="29"/>
  <c r="AX195" i="29"/>
  <c r="AY195" i="29"/>
  <c r="AZ195" i="29"/>
  <c r="BA195" i="29"/>
  <c r="BB195" i="29"/>
  <c r="BC195" i="29"/>
  <c r="BD195" i="29"/>
  <c r="BE195" i="29"/>
  <c r="BF195" i="29"/>
  <c r="BG195" i="29"/>
  <c r="BH195" i="29"/>
  <c r="BI195" i="29"/>
  <c r="BJ195" i="29"/>
  <c r="BK195" i="29"/>
  <c r="BL195" i="29"/>
  <c r="BM195" i="29"/>
  <c r="BN195" i="29"/>
  <c r="BO195" i="29"/>
  <c r="BP195" i="29"/>
  <c r="BQ195" i="29"/>
  <c r="BR195" i="29"/>
  <c r="BS195" i="29"/>
  <c r="BT195" i="29"/>
  <c r="BU195" i="29"/>
  <c r="BV195" i="29"/>
  <c r="BW195" i="29"/>
  <c r="BX195" i="29"/>
  <c r="BY195" i="29"/>
  <c r="BZ195" i="29"/>
  <c r="CA195" i="29"/>
  <c r="CB195" i="29"/>
  <c r="CC195" i="29"/>
  <c r="CD195" i="29"/>
  <c r="CE195" i="29"/>
  <c r="CF195" i="29"/>
  <c r="CG195" i="29"/>
  <c r="CH195" i="29"/>
  <c r="CI195" i="29"/>
  <c r="CJ195" i="29"/>
  <c r="CK195" i="29"/>
  <c r="CL195" i="29"/>
  <c r="CM195" i="29"/>
  <c r="CN195" i="29"/>
  <c r="CO195" i="29"/>
  <c r="CP195" i="29"/>
  <c r="CQ195" i="29"/>
  <c r="CR195" i="29"/>
  <c r="CS195" i="29"/>
  <c r="CT195" i="29"/>
  <c r="CU195" i="29"/>
  <c r="CV195" i="29"/>
  <c r="CW195" i="29"/>
  <c r="CX195" i="29"/>
  <c r="CY195" i="29"/>
  <c r="CZ195" i="29"/>
  <c r="DA195" i="29"/>
  <c r="DB195" i="29"/>
  <c r="DC195" i="29"/>
  <c r="DD195" i="29"/>
  <c r="DE195" i="29"/>
  <c r="DF195" i="29"/>
  <c r="DG195" i="29"/>
  <c r="DH195" i="29"/>
  <c r="DI195" i="29"/>
  <c r="DJ195" i="29"/>
  <c r="DK195" i="29"/>
  <c r="DL195" i="29"/>
  <c r="M196" i="29"/>
  <c r="N196" i="29"/>
  <c r="O196" i="29"/>
  <c r="P196" i="29"/>
  <c r="Q196" i="29"/>
  <c r="R196" i="29"/>
  <c r="S196" i="29"/>
  <c r="T196" i="29"/>
  <c r="U196" i="29"/>
  <c r="V196" i="29"/>
  <c r="W196" i="29"/>
  <c r="X196" i="29"/>
  <c r="Y196" i="29"/>
  <c r="Z196" i="29"/>
  <c r="AA196" i="29"/>
  <c r="AB196" i="29"/>
  <c r="AC196" i="29"/>
  <c r="AD196" i="29"/>
  <c r="AE196" i="29"/>
  <c r="AF196" i="29"/>
  <c r="AG196" i="29"/>
  <c r="AH196" i="29"/>
  <c r="AI196" i="29"/>
  <c r="AJ196" i="29"/>
  <c r="AK196" i="29"/>
  <c r="AL196" i="29"/>
  <c r="AM196" i="29"/>
  <c r="AN196" i="29"/>
  <c r="AO196" i="29"/>
  <c r="AP196" i="29"/>
  <c r="AQ196" i="29"/>
  <c r="AR196" i="29"/>
  <c r="AS196" i="29"/>
  <c r="AT196" i="29"/>
  <c r="AU196" i="29"/>
  <c r="AV196" i="29"/>
  <c r="AW196" i="29"/>
  <c r="AX196" i="29"/>
  <c r="AY196" i="29"/>
  <c r="AZ196" i="29"/>
  <c r="BA196" i="29"/>
  <c r="BB196" i="29"/>
  <c r="BC196" i="29"/>
  <c r="BD196" i="29"/>
  <c r="BE196" i="29"/>
  <c r="BF196" i="29"/>
  <c r="BG196" i="29"/>
  <c r="BH196" i="29"/>
  <c r="BI196" i="29"/>
  <c r="BJ196" i="29"/>
  <c r="BK196" i="29"/>
  <c r="BL196" i="29"/>
  <c r="BM196" i="29"/>
  <c r="BN196" i="29"/>
  <c r="BO196" i="29"/>
  <c r="BP196" i="29"/>
  <c r="BQ196" i="29"/>
  <c r="BR196" i="29"/>
  <c r="BS196" i="29"/>
  <c r="BT196" i="29"/>
  <c r="BU196" i="29"/>
  <c r="BV196" i="29"/>
  <c r="BW196" i="29"/>
  <c r="BX196" i="29"/>
  <c r="BY196" i="29"/>
  <c r="BZ196" i="29"/>
  <c r="CA196" i="29"/>
  <c r="CB196" i="29"/>
  <c r="CC196" i="29"/>
  <c r="CD196" i="29"/>
  <c r="CE196" i="29"/>
  <c r="CF196" i="29"/>
  <c r="CG196" i="29"/>
  <c r="CH196" i="29"/>
  <c r="CI196" i="29"/>
  <c r="CJ196" i="29"/>
  <c r="CK196" i="29"/>
  <c r="CL196" i="29"/>
  <c r="CM196" i="29"/>
  <c r="CN196" i="29"/>
  <c r="CO196" i="29"/>
  <c r="CP196" i="29"/>
  <c r="CQ196" i="29"/>
  <c r="CR196" i="29"/>
  <c r="CS196" i="29"/>
  <c r="CT196" i="29"/>
  <c r="CU196" i="29"/>
  <c r="CV196" i="29"/>
  <c r="CW196" i="29"/>
  <c r="CX196" i="29"/>
  <c r="CY196" i="29"/>
  <c r="CZ196" i="29"/>
  <c r="DA196" i="29"/>
  <c r="DB196" i="29"/>
  <c r="DC196" i="29"/>
  <c r="DD196" i="29"/>
  <c r="DE196" i="29"/>
  <c r="DF196" i="29"/>
  <c r="DG196" i="29"/>
  <c r="DH196" i="29"/>
  <c r="DI196" i="29"/>
  <c r="DJ196" i="29"/>
  <c r="DK196" i="29"/>
  <c r="DL196" i="29"/>
  <c r="M197" i="29"/>
  <c r="N197" i="29"/>
  <c r="O197" i="29"/>
  <c r="P197" i="29"/>
  <c r="Q197" i="29"/>
  <c r="R197" i="29"/>
  <c r="S197" i="29"/>
  <c r="T197" i="29"/>
  <c r="U197" i="29"/>
  <c r="V197" i="29"/>
  <c r="W197" i="29"/>
  <c r="X197" i="29"/>
  <c r="Y197" i="29"/>
  <c r="Z197" i="29"/>
  <c r="AA197" i="29"/>
  <c r="AB197" i="29"/>
  <c r="AC197" i="29"/>
  <c r="AD197" i="29"/>
  <c r="AE197" i="29"/>
  <c r="AF197" i="29"/>
  <c r="AG197" i="29"/>
  <c r="AH197" i="29"/>
  <c r="AI197" i="29"/>
  <c r="AJ197" i="29"/>
  <c r="AK197" i="29"/>
  <c r="AL197" i="29"/>
  <c r="AM197" i="29"/>
  <c r="AN197" i="29"/>
  <c r="AO197" i="29"/>
  <c r="AP197" i="29"/>
  <c r="AQ197" i="29"/>
  <c r="AR197" i="29"/>
  <c r="AS197" i="29"/>
  <c r="AT197" i="29"/>
  <c r="AU197" i="29"/>
  <c r="AV197" i="29"/>
  <c r="AW197" i="29"/>
  <c r="AX197" i="29"/>
  <c r="AY197" i="29"/>
  <c r="AZ197" i="29"/>
  <c r="BA197" i="29"/>
  <c r="BB197" i="29"/>
  <c r="BC197" i="29"/>
  <c r="BD197" i="29"/>
  <c r="BE197" i="29"/>
  <c r="BF197" i="29"/>
  <c r="BG197" i="29"/>
  <c r="BH197" i="29"/>
  <c r="BI197" i="29"/>
  <c r="BJ197" i="29"/>
  <c r="BK197" i="29"/>
  <c r="BL197" i="29"/>
  <c r="BM197" i="29"/>
  <c r="BN197" i="29"/>
  <c r="BO197" i="29"/>
  <c r="BP197" i="29"/>
  <c r="BQ197" i="29"/>
  <c r="BR197" i="29"/>
  <c r="BS197" i="29"/>
  <c r="BT197" i="29"/>
  <c r="BU197" i="29"/>
  <c r="BV197" i="29"/>
  <c r="BW197" i="29"/>
  <c r="BX197" i="29"/>
  <c r="BY197" i="29"/>
  <c r="BZ197" i="29"/>
  <c r="CA197" i="29"/>
  <c r="CB197" i="29"/>
  <c r="CC197" i="29"/>
  <c r="CD197" i="29"/>
  <c r="CE197" i="29"/>
  <c r="CF197" i="29"/>
  <c r="CG197" i="29"/>
  <c r="CH197" i="29"/>
  <c r="CI197" i="29"/>
  <c r="CJ197" i="29"/>
  <c r="CK197" i="29"/>
  <c r="CL197" i="29"/>
  <c r="CM197" i="29"/>
  <c r="CN197" i="29"/>
  <c r="CO197" i="29"/>
  <c r="CP197" i="29"/>
  <c r="CQ197" i="29"/>
  <c r="CR197" i="29"/>
  <c r="CS197" i="29"/>
  <c r="CT197" i="29"/>
  <c r="CU197" i="29"/>
  <c r="CV197" i="29"/>
  <c r="CW197" i="29"/>
  <c r="CX197" i="29"/>
  <c r="CY197" i="29"/>
  <c r="CZ197" i="29"/>
  <c r="DA197" i="29"/>
  <c r="DB197" i="29"/>
  <c r="DC197" i="29"/>
  <c r="DD197" i="29"/>
  <c r="DE197" i="29"/>
  <c r="DF197" i="29"/>
  <c r="DG197" i="29"/>
  <c r="DH197" i="29"/>
  <c r="DI197" i="29"/>
  <c r="DJ197" i="29"/>
  <c r="DK197" i="29"/>
  <c r="DL197" i="29"/>
  <c r="M198" i="29"/>
  <c r="N198" i="29"/>
  <c r="O198" i="29"/>
  <c r="P198" i="29"/>
  <c r="Q198" i="29"/>
  <c r="R198" i="29"/>
  <c r="S198" i="29"/>
  <c r="T198" i="29"/>
  <c r="U198" i="29"/>
  <c r="V198" i="29"/>
  <c r="W198" i="29"/>
  <c r="X198" i="29"/>
  <c r="Y198" i="29"/>
  <c r="Z198" i="29"/>
  <c r="AA198" i="29"/>
  <c r="AB198" i="29"/>
  <c r="AC198" i="29"/>
  <c r="AD198" i="29"/>
  <c r="AE198" i="29"/>
  <c r="AF198" i="29"/>
  <c r="AG198" i="29"/>
  <c r="AH198" i="29"/>
  <c r="AI198" i="29"/>
  <c r="AJ198" i="29"/>
  <c r="AK198" i="29"/>
  <c r="AL198" i="29"/>
  <c r="AM198" i="29"/>
  <c r="AN198" i="29"/>
  <c r="AO198" i="29"/>
  <c r="AP198" i="29"/>
  <c r="AQ198" i="29"/>
  <c r="AR198" i="29"/>
  <c r="AS198" i="29"/>
  <c r="AT198" i="29"/>
  <c r="AU198" i="29"/>
  <c r="AV198" i="29"/>
  <c r="AW198" i="29"/>
  <c r="AX198" i="29"/>
  <c r="AY198" i="29"/>
  <c r="AZ198" i="29"/>
  <c r="BA198" i="29"/>
  <c r="BB198" i="29"/>
  <c r="BC198" i="29"/>
  <c r="BD198" i="29"/>
  <c r="BE198" i="29"/>
  <c r="BF198" i="29"/>
  <c r="BG198" i="29"/>
  <c r="BH198" i="29"/>
  <c r="BI198" i="29"/>
  <c r="BJ198" i="29"/>
  <c r="BK198" i="29"/>
  <c r="BL198" i="29"/>
  <c r="BM198" i="29"/>
  <c r="BN198" i="29"/>
  <c r="BO198" i="29"/>
  <c r="BP198" i="29"/>
  <c r="BQ198" i="29"/>
  <c r="BR198" i="29"/>
  <c r="BS198" i="29"/>
  <c r="BT198" i="29"/>
  <c r="BU198" i="29"/>
  <c r="BV198" i="29"/>
  <c r="BW198" i="29"/>
  <c r="BX198" i="29"/>
  <c r="BY198" i="29"/>
  <c r="BZ198" i="29"/>
  <c r="CA198" i="29"/>
  <c r="CB198" i="29"/>
  <c r="CC198" i="29"/>
  <c r="CD198" i="29"/>
  <c r="CE198" i="29"/>
  <c r="CF198" i="29"/>
  <c r="CG198" i="29"/>
  <c r="CH198" i="29"/>
  <c r="CI198" i="29"/>
  <c r="CJ198" i="29"/>
  <c r="CK198" i="29"/>
  <c r="CL198" i="29"/>
  <c r="CM198" i="29"/>
  <c r="CN198" i="29"/>
  <c r="CO198" i="29"/>
  <c r="CP198" i="29"/>
  <c r="CQ198" i="29"/>
  <c r="CR198" i="29"/>
  <c r="CS198" i="29"/>
  <c r="CT198" i="29"/>
  <c r="CU198" i="29"/>
  <c r="CV198" i="29"/>
  <c r="CW198" i="29"/>
  <c r="CX198" i="29"/>
  <c r="CY198" i="29"/>
  <c r="CZ198" i="29"/>
  <c r="DA198" i="29"/>
  <c r="DB198" i="29"/>
  <c r="DC198" i="29"/>
  <c r="DD198" i="29"/>
  <c r="DE198" i="29"/>
  <c r="DF198" i="29"/>
  <c r="DG198" i="29"/>
  <c r="DH198" i="29"/>
  <c r="DI198" i="29"/>
  <c r="DJ198" i="29"/>
  <c r="DK198" i="29"/>
  <c r="DL198" i="29"/>
  <c r="M199" i="29"/>
  <c r="N199" i="29"/>
  <c r="O199" i="29"/>
  <c r="P199" i="29"/>
  <c r="Q199" i="29"/>
  <c r="R199" i="29"/>
  <c r="S199" i="29"/>
  <c r="T199" i="29"/>
  <c r="U199" i="29"/>
  <c r="V199" i="29"/>
  <c r="W199" i="29"/>
  <c r="X199" i="29"/>
  <c r="Y199" i="29"/>
  <c r="Z199" i="29"/>
  <c r="AA199" i="29"/>
  <c r="AB199" i="29"/>
  <c r="AC199" i="29"/>
  <c r="AD199" i="29"/>
  <c r="AE199" i="29"/>
  <c r="AF199" i="29"/>
  <c r="AG199" i="29"/>
  <c r="AH199" i="29"/>
  <c r="AI199" i="29"/>
  <c r="AJ199" i="29"/>
  <c r="AK199" i="29"/>
  <c r="AL199" i="29"/>
  <c r="AM199" i="29"/>
  <c r="AN199" i="29"/>
  <c r="AO199" i="29"/>
  <c r="AP199" i="29"/>
  <c r="AQ199" i="29"/>
  <c r="AR199" i="29"/>
  <c r="AS199" i="29"/>
  <c r="AT199" i="29"/>
  <c r="AU199" i="29"/>
  <c r="AV199" i="29"/>
  <c r="AW199" i="29"/>
  <c r="AX199" i="29"/>
  <c r="AY199" i="29"/>
  <c r="AZ199" i="29"/>
  <c r="BA199" i="29"/>
  <c r="BB199" i="29"/>
  <c r="BC199" i="29"/>
  <c r="BD199" i="29"/>
  <c r="BE199" i="29"/>
  <c r="BF199" i="29"/>
  <c r="BG199" i="29"/>
  <c r="BH199" i="29"/>
  <c r="BI199" i="29"/>
  <c r="BJ199" i="29"/>
  <c r="BK199" i="29"/>
  <c r="BL199" i="29"/>
  <c r="BM199" i="29"/>
  <c r="BN199" i="29"/>
  <c r="BO199" i="29"/>
  <c r="BP199" i="29"/>
  <c r="BQ199" i="29"/>
  <c r="BR199" i="29"/>
  <c r="BS199" i="29"/>
  <c r="BT199" i="29"/>
  <c r="BU199" i="29"/>
  <c r="BV199" i="29"/>
  <c r="BW199" i="29"/>
  <c r="BX199" i="29"/>
  <c r="BY199" i="29"/>
  <c r="BZ199" i="29"/>
  <c r="CA199" i="29"/>
  <c r="CB199" i="29"/>
  <c r="CC199" i="29"/>
  <c r="CD199" i="29"/>
  <c r="CE199" i="29"/>
  <c r="CF199" i="29"/>
  <c r="CG199" i="29"/>
  <c r="CH199" i="29"/>
  <c r="CI199" i="29"/>
  <c r="CJ199" i="29"/>
  <c r="CK199" i="29"/>
  <c r="CL199" i="29"/>
  <c r="CM199" i="29"/>
  <c r="CN199" i="29"/>
  <c r="CO199" i="29"/>
  <c r="CP199" i="29"/>
  <c r="CQ199" i="29"/>
  <c r="CR199" i="29"/>
  <c r="CS199" i="29"/>
  <c r="CT199" i="29"/>
  <c r="CU199" i="29"/>
  <c r="CV199" i="29"/>
  <c r="CW199" i="29"/>
  <c r="CX199" i="29"/>
  <c r="CY199" i="29"/>
  <c r="CZ199" i="29"/>
  <c r="DA199" i="29"/>
  <c r="DB199" i="29"/>
  <c r="DC199" i="29"/>
  <c r="DD199" i="29"/>
  <c r="DE199" i="29"/>
  <c r="DF199" i="29"/>
  <c r="DG199" i="29"/>
  <c r="DH199" i="29"/>
  <c r="DI199" i="29"/>
  <c r="DJ199" i="29"/>
  <c r="DK199" i="29"/>
  <c r="DL199" i="29"/>
  <c r="M200" i="29"/>
  <c r="N200" i="29"/>
  <c r="O200" i="29"/>
  <c r="P200" i="29"/>
  <c r="Q200" i="29"/>
  <c r="R200" i="29"/>
  <c r="S200" i="29"/>
  <c r="T200" i="29"/>
  <c r="U200" i="29"/>
  <c r="V200" i="29"/>
  <c r="W200" i="29"/>
  <c r="X200" i="29"/>
  <c r="Y200" i="29"/>
  <c r="Z200" i="29"/>
  <c r="AA200" i="29"/>
  <c r="AB200" i="29"/>
  <c r="AC200" i="29"/>
  <c r="AD200" i="29"/>
  <c r="AE200" i="29"/>
  <c r="AF200" i="29"/>
  <c r="AG200" i="29"/>
  <c r="AH200" i="29"/>
  <c r="AI200" i="29"/>
  <c r="AJ200" i="29"/>
  <c r="AK200" i="29"/>
  <c r="AL200" i="29"/>
  <c r="AM200" i="29"/>
  <c r="AN200" i="29"/>
  <c r="AO200" i="29"/>
  <c r="AP200" i="29"/>
  <c r="AQ200" i="29"/>
  <c r="AR200" i="29"/>
  <c r="AS200" i="29"/>
  <c r="AT200" i="29"/>
  <c r="AU200" i="29"/>
  <c r="AV200" i="29"/>
  <c r="AW200" i="29"/>
  <c r="AX200" i="29"/>
  <c r="AY200" i="29"/>
  <c r="AZ200" i="29"/>
  <c r="BA200" i="29"/>
  <c r="BB200" i="29"/>
  <c r="BC200" i="29"/>
  <c r="BD200" i="29"/>
  <c r="BE200" i="29"/>
  <c r="BF200" i="29"/>
  <c r="BG200" i="29"/>
  <c r="BH200" i="29"/>
  <c r="BI200" i="29"/>
  <c r="BJ200" i="29"/>
  <c r="BK200" i="29"/>
  <c r="BL200" i="29"/>
  <c r="BM200" i="29"/>
  <c r="BN200" i="29"/>
  <c r="BO200" i="29"/>
  <c r="BP200" i="29"/>
  <c r="BQ200" i="29"/>
  <c r="BR200" i="29"/>
  <c r="BS200" i="29"/>
  <c r="BT200" i="29"/>
  <c r="BU200" i="29"/>
  <c r="BV200" i="29"/>
  <c r="BW200" i="29"/>
  <c r="BX200" i="29"/>
  <c r="BY200" i="29"/>
  <c r="BZ200" i="29"/>
  <c r="CA200" i="29"/>
  <c r="CB200" i="29"/>
  <c r="CC200" i="29"/>
  <c r="CD200" i="29"/>
  <c r="CE200" i="29"/>
  <c r="CF200" i="29"/>
  <c r="CG200" i="29"/>
  <c r="CH200" i="29"/>
  <c r="CI200" i="29"/>
  <c r="CJ200" i="29"/>
  <c r="CK200" i="29"/>
  <c r="CL200" i="29"/>
  <c r="CM200" i="29"/>
  <c r="CN200" i="29"/>
  <c r="CO200" i="29"/>
  <c r="CP200" i="29"/>
  <c r="CQ200" i="29"/>
  <c r="CR200" i="29"/>
  <c r="CS200" i="29"/>
  <c r="CT200" i="29"/>
  <c r="CU200" i="29"/>
  <c r="CV200" i="29"/>
  <c r="CW200" i="29"/>
  <c r="CX200" i="29"/>
  <c r="CY200" i="29"/>
  <c r="CZ200" i="29"/>
  <c r="DA200" i="29"/>
  <c r="DB200" i="29"/>
  <c r="DC200" i="29"/>
  <c r="DD200" i="29"/>
  <c r="DE200" i="29"/>
  <c r="DF200" i="29"/>
  <c r="DG200" i="29"/>
  <c r="DH200" i="29"/>
  <c r="DI200" i="29"/>
  <c r="DJ200" i="29"/>
  <c r="DK200" i="29"/>
  <c r="DL200" i="29"/>
  <c r="M201" i="29"/>
  <c r="N201" i="29"/>
  <c r="O201" i="29"/>
  <c r="P201" i="29"/>
  <c r="Q201" i="29"/>
  <c r="R201" i="29"/>
  <c r="S201" i="29"/>
  <c r="T201" i="29"/>
  <c r="U201" i="29"/>
  <c r="V201" i="29"/>
  <c r="W201" i="29"/>
  <c r="X201" i="29"/>
  <c r="Y201" i="29"/>
  <c r="Z201" i="29"/>
  <c r="AA201" i="29"/>
  <c r="AB201" i="29"/>
  <c r="AC201" i="29"/>
  <c r="AD201" i="29"/>
  <c r="AE201" i="29"/>
  <c r="AF201" i="29"/>
  <c r="AG201" i="29"/>
  <c r="AH201" i="29"/>
  <c r="AI201" i="29"/>
  <c r="AJ201" i="29"/>
  <c r="AK201" i="29"/>
  <c r="AL201" i="29"/>
  <c r="AM201" i="29"/>
  <c r="AN201" i="29"/>
  <c r="AO201" i="29"/>
  <c r="AP201" i="29"/>
  <c r="AQ201" i="29"/>
  <c r="AR201" i="29"/>
  <c r="AS201" i="29"/>
  <c r="AT201" i="29"/>
  <c r="AU201" i="29"/>
  <c r="AV201" i="29"/>
  <c r="AW201" i="29"/>
  <c r="AX201" i="29"/>
  <c r="AY201" i="29"/>
  <c r="AZ201" i="29"/>
  <c r="BA201" i="29"/>
  <c r="BB201" i="29"/>
  <c r="BC201" i="29"/>
  <c r="BD201" i="29"/>
  <c r="BE201" i="29"/>
  <c r="BF201" i="29"/>
  <c r="BG201" i="29"/>
  <c r="BH201" i="29"/>
  <c r="BI201" i="29"/>
  <c r="BJ201" i="29"/>
  <c r="BK201" i="29"/>
  <c r="BL201" i="29"/>
  <c r="BM201" i="29"/>
  <c r="BN201" i="29"/>
  <c r="BO201" i="29"/>
  <c r="BP201" i="29"/>
  <c r="BQ201" i="29"/>
  <c r="BR201" i="29"/>
  <c r="BS201" i="29"/>
  <c r="BT201" i="29"/>
  <c r="BU201" i="29"/>
  <c r="BV201" i="29"/>
  <c r="BW201" i="29"/>
  <c r="BX201" i="29"/>
  <c r="BY201" i="29"/>
  <c r="BZ201" i="29"/>
  <c r="CA201" i="29"/>
  <c r="CB201" i="29"/>
  <c r="CC201" i="29"/>
  <c r="CD201" i="29"/>
  <c r="CE201" i="29"/>
  <c r="CF201" i="29"/>
  <c r="CG201" i="29"/>
  <c r="CH201" i="29"/>
  <c r="CI201" i="29"/>
  <c r="CJ201" i="29"/>
  <c r="CK201" i="29"/>
  <c r="CL201" i="29"/>
  <c r="CM201" i="29"/>
  <c r="CN201" i="29"/>
  <c r="CO201" i="29"/>
  <c r="CP201" i="29"/>
  <c r="CQ201" i="29"/>
  <c r="CR201" i="29"/>
  <c r="CS201" i="29"/>
  <c r="CT201" i="29"/>
  <c r="CU201" i="29"/>
  <c r="CV201" i="29"/>
  <c r="CW201" i="29"/>
  <c r="CX201" i="29"/>
  <c r="CY201" i="29"/>
  <c r="CZ201" i="29"/>
  <c r="DA201" i="29"/>
  <c r="DB201" i="29"/>
  <c r="DC201" i="29"/>
  <c r="DD201" i="29"/>
  <c r="DE201" i="29"/>
  <c r="DF201" i="29"/>
  <c r="DG201" i="29"/>
  <c r="DH201" i="29"/>
  <c r="DI201" i="29"/>
  <c r="DJ201" i="29"/>
  <c r="DK201" i="29"/>
  <c r="DL201" i="29"/>
  <c r="K185" i="29"/>
  <c r="L185" i="29"/>
  <c r="K186" i="29"/>
  <c r="L186" i="29"/>
  <c r="K188" i="29"/>
  <c r="L188" i="29"/>
  <c r="K189" i="29"/>
  <c r="K190" i="29"/>
  <c r="L190" i="29"/>
  <c r="K191" i="29"/>
  <c r="L191" i="29"/>
  <c r="K193" i="29"/>
  <c r="L193" i="29"/>
  <c r="K194" i="29"/>
  <c r="K195" i="29"/>
  <c r="K196" i="29"/>
  <c r="L196" i="29"/>
  <c r="K197" i="29"/>
  <c r="L197" i="29"/>
  <c r="K198" i="29"/>
  <c r="L198" i="29"/>
  <c r="K199" i="29"/>
  <c r="L199" i="29"/>
  <c r="K200" i="29"/>
  <c r="L200" i="29"/>
  <c r="K201" i="29"/>
  <c r="L201" i="29"/>
  <c r="J185" i="29"/>
  <c r="J186" i="29"/>
  <c r="J193" i="29"/>
  <c r="J201" i="29"/>
  <c r="L184" i="29"/>
  <c r="K184" i="29"/>
  <c r="J184" i="29"/>
  <c r="M176" i="29"/>
  <c r="N176" i="29"/>
  <c r="O176" i="29"/>
  <c r="P176" i="29"/>
  <c r="Q176" i="29"/>
  <c r="R176" i="29"/>
  <c r="S176" i="29"/>
  <c r="T176" i="29"/>
  <c r="U176" i="29"/>
  <c r="V176" i="29"/>
  <c r="W176" i="29"/>
  <c r="X176" i="29"/>
  <c r="Y176" i="29"/>
  <c r="Z176" i="29"/>
  <c r="AA176" i="29"/>
  <c r="AB176" i="29"/>
  <c r="AC176" i="29"/>
  <c r="AD176" i="29"/>
  <c r="AE176" i="29"/>
  <c r="AF176" i="29"/>
  <c r="AG176" i="29"/>
  <c r="AH176" i="29"/>
  <c r="AI176" i="29"/>
  <c r="AJ176" i="29"/>
  <c r="AK176" i="29"/>
  <c r="AL176" i="29"/>
  <c r="AM176" i="29"/>
  <c r="AN176" i="29"/>
  <c r="AO176" i="29"/>
  <c r="AP176" i="29"/>
  <c r="AQ176" i="29"/>
  <c r="AR176" i="29"/>
  <c r="AS176" i="29"/>
  <c r="AT176" i="29"/>
  <c r="AU176" i="29"/>
  <c r="AV176" i="29"/>
  <c r="AW176" i="29"/>
  <c r="AX176" i="29"/>
  <c r="AY176" i="29"/>
  <c r="AZ176" i="29"/>
  <c r="BA176" i="29"/>
  <c r="BB176" i="29"/>
  <c r="BC176" i="29"/>
  <c r="BD176" i="29"/>
  <c r="BE176" i="29"/>
  <c r="BF176" i="29"/>
  <c r="BG176" i="29"/>
  <c r="BH176" i="29"/>
  <c r="BI176" i="29"/>
  <c r="BJ176" i="29"/>
  <c r="BK176" i="29"/>
  <c r="BL176" i="29"/>
  <c r="BM176" i="29"/>
  <c r="BN176" i="29"/>
  <c r="BO176" i="29"/>
  <c r="BP176" i="29"/>
  <c r="BQ176" i="29"/>
  <c r="BR176" i="29"/>
  <c r="BS176" i="29"/>
  <c r="BT176" i="29"/>
  <c r="BU176" i="29"/>
  <c r="BV176" i="29"/>
  <c r="BW176" i="29"/>
  <c r="BX176" i="29"/>
  <c r="BY176" i="29"/>
  <c r="BZ176" i="29"/>
  <c r="CA176" i="29"/>
  <c r="CB176" i="29"/>
  <c r="CC176" i="29"/>
  <c r="CD176" i="29"/>
  <c r="CE176" i="29"/>
  <c r="CF176" i="29"/>
  <c r="CG176" i="29"/>
  <c r="CH176" i="29"/>
  <c r="CI176" i="29"/>
  <c r="CJ176" i="29"/>
  <c r="CK176" i="29"/>
  <c r="CL176" i="29"/>
  <c r="CM176" i="29"/>
  <c r="CN176" i="29"/>
  <c r="CO176" i="29"/>
  <c r="CP176" i="29"/>
  <c r="CQ176" i="29"/>
  <c r="CR176" i="29"/>
  <c r="CS176" i="29"/>
  <c r="CT176" i="29"/>
  <c r="CU176" i="29"/>
  <c r="CV176" i="29"/>
  <c r="CW176" i="29"/>
  <c r="CX176" i="29"/>
  <c r="CY176" i="29"/>
  <c r="CZ176" i="29"/>
  <c r="DA176" i="29"/>
  <c r="DB176" i="29"/>
  <c r="DC176" i="29"/>
  <c r="DD176" i="29"/>
  <c r="DE176" i="29"/>
  <c r="DF176" i="29"/>
  <c r="DG176" i="29"/>
  <c r="DH176" i="29"/>
  <c r="DI176" i="29"/>
  <c r="DJ176" i="29"/>
  <c r="DK176" i="29"/>
  <c r="DL176" i="29"/>
  <c r="L176" i="29"/>
  <c r="K176" i="29"/>
  <c r="J176" i="29"/>
  <c r="I176" i="29"/>
  <c r="M144" i="29"/>
  <c r="N144" i="29"/>
  <c r="O144" i="29"/>
  <c r="P144" i="29"/>
  <c r="Q144" i="29"/>
  <c r="R144" i="29"/>
  <c r="S144" i="29"/>
  <c r="T144" i="29"/>
  <c r="U144" i="29"/>
  <c r="V144" i="29"/>
  <c r="W144" i="29"/>
  <c r="X144" i="29"/>
  <c r="Y144" i="29"/>
  <c r="Z144" i="29"/>
  <c r="AA144" i="29"/>
  <c r="AB144" i="29"/>
  <c r="AC144" i="29"/>
  <c r="AD144" i="29"/>
  <c r="AE144" i="29"/>
  <c r="AF144" i="29"/>
  <c r="AG144" i="29"/>
  <c r="AH144" i="29"/>
  <c r="AI144" i="29"/>
  <c r="AJ144" i="29"/>
  <c r="AK144" i="29"/>
  <c r="AL144" i="29"/>
  <c r="AM144" i="29"/>
  <c r="AN144" i="29"/>
  <c r="AO144" i="29"/>
  <c r="AP144" i="29"/>
  <c r="AQ144" i="29"/>
  <c r="AR144" i="29"/>
  <c r="AS144" i="29"/>
  <c r="AT144" i="29"/>
  <c r="AU144" i="29"/>
  <c r="AV144" i="29"/>
  <c r="AW144" i="29"/>
  <c r="AX144" i="29"/>
  <c r="AY144" i="29"/>
  <c r="AZ144" i="29"/>
  <c r="BA144" i="29"/>
  <c r="BB144" i="29"/>
  <c r="BC144" i="29"/>
  <c r="BD144" i="29"/>
  <c r="BE144" i="29"/>
  <c r="BF144" i="29"/>
  <c r="BG144" i="29"/>
  <c r="BH144" i="29"/>
  <c r="BI144" i="29"/>
  <c r="BJ144" i="29"/>
  <c r="BK144" i="29"/>
  <c r="BL144" i="29"/>
  <c r="BM144" i="29"/>
  <c r="BN144" i="29"/>
  <c r="BO144" i="29"/>
  <c r="BP144" i="29"/>
  <c r="BQ144" i="29"/>
  <c r="BR144" i="29"/>
  <c r="BS144" i="29"/>
  <c r="BT144" i="29"/>
  <c r="BU144" i="29"/>
  <c r="BV144" i="29"/>
  <c r="BW144" i="29"/>
  <c r="BX144" i="29"/>
  <c r="BY144" i="29"/>
  <c r="BZ144" i="29"/>
  <c r="CA144" i="29"/>
  <c r="CB144" i="29"/>
  <c r="CC144" i="29"/>
  <c r="CD144" i="29"/>
  <c r="CE144" i="29"/>
  <c r="CF144" i="29"/>
  <c r="CG144" i="29"/>
  <c r="CH144" i="29"/>
  <c r="CI144" i="29"/>
  <c r="CJ144" i="29"/>
  <c r="CK144" i="29"/>
  <c r="CL144" i="29"/>
  <c r="CM144" i="29"/>
  <c r="CN144" i="29"/>
  <c r="CO144" i="29"/>
  <c r="CP144" i="29"/>
  <c r="CQ144" i="29"/>
  <c r="CR144" i="29"/>
  <c r="CS144" i="29"/>
  <c r="CT144" i="29"/>
  <c r="CU144" i="29"/>
  <c r="CV144" i="29"/>
  <c r="CW144" i="29"/>
  <c r="CX144" i="29"/>
  <c r="CY144" i="29"/>
  <c r="CZ144" i="29"/>
  <c r="DA144" i="29"/>
  <c r="DB144" i="29"/>
  <c r="DC144" i="29"/>
  <c r="DD144" i="29"/>
  <c r="DE144" i="29"/>
  <c r="DF144" i="29"/>
  <c r="DG144" i="29"/>
  <c r="DH144" i="29"/>
  <c r="DI144" i="29"/>
  <c r="DJ144" i="29"/>
  <c r="DK144" i="29"/>
  <c r="DL144" i="29"/>
  <c r="M145" i="29"/>
  <c r="N145" i="29"/>
  <c r="O145" i="29"/>
  <c r="P145" i="29"/>
  <c r="Q145" i="29"/>
  <c r="R145" i="29"/>
  <c r="S145" i="29"/>
  <c r="T145" i="29"/>
  <c r="U145" i="29"/>
  <c r="V145" i="29"/>
  <c r="W145" i="29"/>
  <c r="X145" i="29"/>
  <c r="Y145" i="29"/>
  <c r="Z145" i="29"/>
  <c r="AA145" i="29"/>
  <c r="AB145" i="29"/>
  <c r="AC145" i="29"/>
  <c r="AD145" i="29"/>
  <c r="AE145" i="29"/>
  <c r="AF145" i="29"/>
  <c r="AG145" i="29"/>
  <c r="AH145" i="29"/>
  <c r="AI145" i="29"/>
  <c r="AJ145" i="29"/>
  <c r="AK145" i="29"/>
  <c r="AL145" i="29"/>
  <c r="AM145" i="29"/>
  <c r="AN145" i="29"/>
  <c r="AO145" i="29"/>
  <c r="AP145" i="29"/>
  <c r="AQ145" i="29"/>
  <c r="AR145" i="29"/>
  <c r="AS145" i="29"/>
  <c r="AT145" i="29"/>
  <c r="AU145" i="29"/>
  <c r="AV145" i="29"/>
  <c r="AW145" i="29"/>
  <c r="AX145" i="29"/>
  <c r="AY145" i="29"/>
  <c r="AZ145" i="29"/>
  <c r="BA145" i="29"/>
  <c r="BB145" i="29"/>
  <c r="BC145" i="29"/>
  <c r="BD145" i="29"/>
  <c r="BE145" i="29"/>
  <c r="BF145" i="29"/>
  <c r="BG145" i="29"/>
  <c r="BH145" i="29"/>
  <c r="BI145" i="29"/>
  <c r="BJ145" i="29"/>
  <c r="BK145" i="29"/>
  <c r="BL145" i="29"/>
  <c r="BM145" i="29"/>
  <c r="BN145" i="29"/>
  <c r="BO145" i="29"/>
  <c r="BP145" i="29"/>
  <c r="BQ145" i="29"/>
  <c r="BR145" i="29"/>
  <c r="BS145" i="29"/>
  <c r="BT145" i="29"/>
  <c r="BU145" i="29"/>
  <c r="BV145" i="29"/>
  <c r="BW145" i="29"/>
  <c r="BX145" i="29"/>
  <c r="BY145" i="29"/>
  <c r="BZ145" i="29"/>
  <c r="CA145" i="29"/>
  <c r="CB145" i="29"/>
  <c r="CC145" i="29"/>
  <c r="CD145" i="29"/>
  <c r="CE145" i="29"/>
  <c r="CF145" i="29"/>
  <c r="CG145" i="29"/>
  <c r="CH145" i="29"/>
  <c r="CI145" i="29"/>
  <c r="CJ145" i="29"/>
  <c r="CK145" i="29"/>
  <c r="CL145" i="29"/>
  <c r="CM145" i="29"/>
  <c r="CN145" i="29"/>
  <c r="CO145" i="29"/>
  <c r="CP145" i="29"/>
  <c r="CQ145" i="29"/>
  <c r="CR145" i="29"/>
  <c r="CS145" i="29"/>
  <c r="CT145" i="29"/>
  <c r="CU145" i="29"/>
  <c r="CV145" i="29"/>
  <c r="CW145" i="29"/>
  <c r="CX145" i="29"/>
  <c r="CY145" i="29"/>
  <c r="CZ145" i="29"/>
  <c r="DA145" i="29"/>
  <c r="DB145" i="29"/>
  <c r="DC145" i="29"/>
  <c r="DD145" i="29"/>
  <c r="DE145" i="29"/>
  <c r="DF145" i="29"/>
  <c r="DG145" i="29"/>
  <c r="DH145" i="29"/>
  <c r="DI145" i="29"/>
  <c r="DJ145" i="29"/>
  <c r="DK145" i="29"/>
  <c r="DL145" i="29"/>
  <c r="M146" i="29"/>
  <c r="N146" i="29"/>
  <c r="O146" i="29"/>
  <c r="P146" i="29"/>
  <c r="Q146" i="29"/>
  <c r="R146" i="29"/>
  <c r="S146" i="29"/>
  <c r="T146" i="29"/>
  <c r="U146" i="29"/>
  <c r="V146" i="29"/>
  <c r="W146" i="29"/>
  <c r="X146" i="29"/>
  <c r="Y146" i="29"/>
  <c r="Z146" i="29"/>
  <c r="AA146" i="29"/>
  <c r="AB146" i="29"/>
  <c r="AC146" i="29"/>
  <c r="AD146" i="29"/>
  <c r="AE146" i="29"/>
  <c r="AF146" i="29"/>
  <c r="AG146" i="29"/>
  <c r="AH146" i="29"/>
  <c r="AI146" i="29"/>
  <c r="AJ146" i="29"/>
  <c r="AK146" i="29"/>
  <c r="AL146" i="29"/>
  <c r="AM146" i="29"/>
  <c r="AN146" i="29"/>
  <c r="AO146" i="29"/>
  <c r="AP146" i="29"/>
  <c r="AQ146" i="29"/>
  <c r="AR146" i="29"/>
  <c r="AS146" i="29"/>
  <c r="AT146" i="29"/>
  <c r="AU146" i="29"/>
  <c r="AV146" i="29"/>
  <c r="AW146" i="29"/>
  <c r="AX146" i="29"/>
  <c r="AY146" i="29"/>
  <c r="AZ146" i="29"/>
  <c r="BA146" i="29"/>
  <c r="BB146" i="29"/>
  <c r="BC146" i="29"/>
  <c r="BD146" i="29"/>
  <c r="BE146" i="29"/>
  <c r="BF146" i="29"/>
  <c r="BG146" i="29"/>
  <c r="BH146" i="29"/>
  <c r="BI146" i="29"/>
  <c r="BJ146" i="29"/>
  <c r="BK146" i="29"/>
  <c r="BL146" i="29"/>
  <c r="BM146" i="29"/>
  <c r="BN146" i="29"/>
  <c r="BO146" i="29"/>
  <c r="BP146" i="29"/>
  <c r="BQ146" i="29"/>
  <c r="BR146" i="29"/>
  <c r="BS146" i="29"/>
  <c r="BT146" i="29"/>
  <c r="BU146" i="29"/>
  <c r="BV146" i="29"/>
  <c r="BW146" i="29"/>
  <c r="BX146" i="29"/>
  <c r="BY146" i="29"/>
  <c r="BZ146" i="29"/>
  <c r="CA146" i="29"/>
  <c r="CB146" i="29"/>
  <c r="CC146" i="29"/>
  <c r="CD146" i="29"/>
  <c r="CE146" i="29"/>
  <c r="CF146" i="29"/>
  <c r="CG146" i="29"/>
  <c r="CH146" i="29"/>
  <c r="CI146" i="29"/>
  <c r="CJ146" i="29"/>
  <c r="CK146" i="29"/>
  <c r="CL146" i="29"/>
  <c r="CM146" i="29"/>
  <c r="CN146" i="29"/>
  <c r="CO146" i="29"/>
  <c r="CP146" i="29"/>
  <c r="CQ146" i="29"/>
  <c r="CR146" i="29"/>
  <c r="CS146" i="29"/>
  <c r="CT146" i="29"/>
  <c r="CU146" i="29"/>
  <c r="CV146" i="29"/>
  <c r="CW146" i="29"/>
  <c r="CX146" i="29"/>
  <c r="CY146" i="29"/>
  <c r="CZ146" i="29"/>
  <c r="DA146" i="29"/>
  <c r="DB146" i="29"/>
  <c r="DC146" i="29"/>
  <c r="DD146" i="29"/>
  <c r="DE146" i="29"/>
  <c r="DF146" i="29"/>
  <c r="DG146" i="29"/>
  <c r="DH146" i="29"/>
  <c r="DI146" i="29"/>
  <c r="DJ146" i="29"/>
  <c r="DK146" i="29"/>
  <c r="DL146" i="29"/>
  <c r="M147" i="29"/>
  <c r="N147" i="29"/>
  <c r="O147" i="29"/>
  <c r="P147" i="29"/>
  <c r="Q147" i="29"/>
  <c r="R147" i="29"/>
  <c r="S147" i="29"/>
  <c r="T147" i="29"/>
  <c r="U147" i="29"/>
  <c r="V147" i="29"/>
  <c r="W147" i="29"/>
  <c r="X147" i="29"/>
  <c r="Y147" i="29"/>
  <c r="Z147" i="29"/>
  <c r="AA147" i="29"/>
  <c r="AB147" i="29"/>
  <c r="AC147" i="29"/>
  <c r="AD147" i="29"/>
  <c r="AE147" i="29"/>
  <c r="AF147" i="29"/>
  <c r="AG147" i="29"/>
  <c r="AH147" i="29"/>
  <c r="AI147" i="29"/>
  <c r="AJ147" i="29"/>
  <c r="AK147" i="29"/>
  <c r="AL147" i="29"/>
  <c r="AM147" i="29"/>
  <c r="AN147" i="29"/>
  <c r="AO147" i="29"/>
  <c r="AP147" i="29"/>
  <c r="AQ147" i="29"/>
  <c r="AR147" i="29"/>
  <c r="AS147" i="29"/>
  <c r="AT147" i="29"/>
  <c r="AU147" i="29"/>
  <c r="AV147" i="29"/>
  <c r="AW147" i="29"/>
  <c r="AX147" i="29"/>
  <c r="AY147" i="29"/>
  <c r="AZ147" i="29"/>
  <c r="BA147" i="29"/>
  <c r="BB147" i="29"/>
  <c r="BC147" i="29"/>
  <c r="BD147" i="29"/>
  <c r="BE147" i="29"/>
  <c r="BF147" i="29"/>
  <c r="BG147" i="29"/>
  <c r="BH147" i="29"/>
  <c r="BI147" i="29"/>
  <c r="BJ147" i="29"/>
  <c r="BK147" i="29"/>
  <c r="BL147" i="29"/>
  <c r="BM147" i="29"/>
  <c r="BN147" i="29"/>
  <c r="BO147" i="29"/>
  <c r="BP147" i="29"/>
  <c r="BQ147" i="29"/>
  <c r="BR147" i="29"/>
  <c r="BS147" i="29"/>
  <c r="BT147" i="29"/>
  <c r="BU147" i="29"/>
  <c r="BV147" i="29"/>
  <c r="BW147" i="29"/>
  <c r="BX147" i="29"/>
  <c r="BY147" i="29"/>
  <c r="BZ147" i="29"/>
  <c r="CA147" i="29"/>
  <c r="CB147" i="29"/>
  <c r="CC147" i="29"/>
  <c r="CD147" i="29"/>
  <c r="CE147" i="29"/>
  <c r="CF147" i="29"/>
  <c r="CG147" i="29"/>
  <c r="CH147" i="29"/>
  <c r="CI147" i="29"/>
  <c r="CJ147" i="29"/>
  <c r="CK147" i="29"/>
  <c r="CL147" i="29"/>
  <c r="CM147" i="29"/>
  <c r="CN147" i="29"/>
  <c r="CO147" i="29"/>
  <c r="CP147" i="29"/>
  <c r="CQ147" i="29"/>
  <c r="CR147" i="29"/>
  <c r="CS147" i="29"/>
  <c r="CT147" i="29"/>
  <c r="CU147" i="29"/>
  <c r="CV147" i="29"/>
  <c r="CW147" i="29"/>
  <c r="CX147" i="29"/>
  <c r="CY147" i="29"/>
  <c r="CZ147" i="29"/>
  <c r="DA147" i="29"/>
  <c r="DB147" i="29"/>
  <c r="DC147" i="29"/>
  <c r="DD147" i="29"/>
  <c r="DE147" i="29"/>
  <c r="DF147" i="29"/>
  <c r="DG147" i="29"/>
  <c r="DH147" i="29"/>
  <c r="DI147" i="29"/>
  <c r="DJ147" i="29"/>
  <c r="DK147" i="29"/>
  <c r="DL147" i="29"/>
  <c r="M148" i="29"/>
  <c r="N148" i="29"/>
  <c r="O148" i="29"/>
  <c r="P148" i="29"/>
  <c r="Q148" i="29"/>
  <c r="R148" i="29"/>
  <c r="S148" i="29"/>
  <c r="T148" i="29"/>
  <c r="U148" i="29"/>
  <c r="V148" i="29"/>
  <c r="W148" i="29"/>
  <c r="X148" i="29"/>
  <c r="Y148" i="29"/>
  <c r="Z148" i="29"/>
  <c r="AA148" i="29"/>
  <c r="AB148" i="29"/>
  <c r="AC148" i="29"/>
  <c r="AD148" i="29"/>
  <c r="AE148" i="29"/>
  <c r="AF148" i="29"/>
  <c r="AG148" i="29"/>
  <c r="AH148" i="29"/>
  <c r="AI148" i="29"/>
  <c r="AJ148" i="29"/>
  <c r="AK148" i="29"/>
  <c r="AL148" i="29"/>
  <c r="AM148" i="29"/>
  <c r="AN148" i="29"/>
  <c r="AO148" i="29"/>
  <c r="AP148" i="29"/>
  <c r="AQ148" i="29"/>
  <c r="AR148" i="29"/>
  <c r="AS148" i="29"/>
  <c r="AT148" i="29"/>
  <c r="AU148" i="29"/>
  <c r="AV148" i="29"/>
  <c r="AW148" i="29"/>
  <c r="AX148" i="29"/>
  <c r="AY148" i="29"/>
  <c r="AZ148" i="29"/>
  <c r="BA148" i="29"/>
  <c r="BB148" i="29"/>
  <c r="BC148" i="29"/>
  <c r="BD148" i="29"/>
  <c r="BE148" i="29"/>
  <c r="BF148" i="29"/>
  <c r="BG148" i="29"/>
  <c r="BH148" i="29"/>
  <c r="BI148" i="29"/>
  <c r="BJ148" i="29"/>
  <c r="BK148" i="29"/>
  <c r="BL148" i="29"/>
  <c r="BM148" i="29"/>
  <c r="BN148" i="29"/>
  <c r="BO148" i="29"/>
  <c r="BP148" i="29"/>
  <c r="BQ148" i="29"/>
  <c r="BR148" i="29"/>
  <c r="BS148" i="29"/>
  <c r="BT148" i="29"/>
  <c r="BU148" i="29"/>
  <c r="BV148" i="29"/>
  <c r="BW148" i="29"/>
  <c r="BX148" i="29"/>
  <c r="BY148" i="29"/>
  <c r="BZ148" i="29"/>
  <c r="CA148" i="29"/>
  <c r="CB148" i="29"/>
  <c r="CC148" i="29"/>
  <c r="CD148" i="29"/>
  <c r="CE148" i="29"/>
  <c r="CF148" i="29"/>
  <c r="CG148" i="29"/>
  <c r="CH148" i="29"/>
  <c r="CI148" i="29"/>
  <c r="CJ148" i="29"/>
  <c r="CK148" i="29"/>
  <c r="CL148" i="29"/>
  <c r="CM148" i="29"/>
  <c r="CN148" i="29"/>
  <c r="CO148" i="29"/>
  <c r="CP148" i="29"/>
  <c r="CQ148" i="29"/>
  <c r="CR148" i="29"/>
  <c r="CS148" i="29"/>
  <c r="CT148" i="29"/>
  <c r="CU148" i="29"/>
  <c r="CV148" i="29"/>
  <c r="CW148" i="29"/>
  <c r="CX148" i="29"/>
  <c r="CY148" i="29"/>
  <c r="CZ148" i="29"/>
  <c r="DA148" i="29"/>
  <c r="DB148" i="29"/>
  <c r="DC148" i="29"/>
  <c r="DD148" i="29"/>
  <c r="DE148" i="29"/>
  <c r="DF148" i="29"/>
  <c r="DG148" i="29"/>
  <c r="DH148" i="29"/>
  <c r="DI148" i="29"/>
  <c r="DJ148" i="29"/>
  <c r="DK148" i="29"/>
  <c r="DL148" i="29"/>
  <c r="M149" i="29"/>
  <c r="N149" i="29"/>
  <c r="O149" i="29"/>
  <c r="P149" i="29"/>
  <c r="Q149" i="29"/>
  <c r="R149" i="29"/>
  <c r="S149" i="29"/>
  <c r="T149" i="29"/>
  <c r="U149" i="29"/>
  <c r="V149" i="29"/>
  <c r="W149" i="29"/>
  <c r="X149" i="29"/>
  <c r="Y149" i="29"/>
  <c r="Z149" i="29"/>
  <c r="AA149" i="29"/>
  <c r="AB149" i="29"/>
  <c r="AC149" i="29"/>
  <c r="AD149" i="29"/>
  <c r="AE149" i="29"/>
  <c r="AF149" i="29"/>
  <c r="AG149" i="29"/>
  <c r="AH149" i="29"/>
  <c r="AI149" i="29"/>
  <c r="AJ149" i="29"/>
  <c r="AK149" i="29"/>
  <c r="AL149" i="29"/>
  <c r="AM149" i="29"/>
  <c r="AN149" i="29"/>
  <c r="AO149" i="29"/>
  <c r="AP149" i="29"/>
  <c r="AQ149" i="29"/>
  <c r="AR149" i="29"/>
  <c r="AS149" i="29"/>
  <c r="AT149" i="29"/>
  <c r="AU149" i="29"/>
  <c r="AV149" i="29"/>
  <c r="AW149" i="29"/>
  <c r="AX149" i="29"/>
  <c r="AY149" i="29"/>
  <c r="AZ149" i="29"/>
  <c r="BA149" i="29"/>
  <c r="BB149" i="29"/>
  <c r="BC149" i="29"/>
  <c r="BD149" i="29"/>
  <c r="BE149" i="29"/>
  <c r="BF149" i="29"/>
  <c r="BG149" i="29"/>
  <c r="BH149" i="29"/>
  <c r="BI149" i="29"/>
  <c r="BJ149" i="29"/>
  <c r="BK149" i="29"/>
  <c r="BL149" i="29"/>
  <c r="BM149" i="29"/>
  <c r="BN149" i="29"/>
  <c r="BO149" i="29"/>
  <c r="BP149" i="29"/>
  <c r="BQ149" i="29"/>
  <c r="BR149" i="29"/>
  <c r="BS149" i="29"/>
  <c r="BT149" i="29"/>
  <c r="BU149" i="29"/>
  <c r="BV149" i="29"/>
  <c r="BW149" i="29"/>
  <c r="BX149" i="29"/>
  <c r="BY149" i="29"/>
  <c r="BZ149" i="29"/>
  <c r="CA149" i="29"/>
  <c r="CB149" i="29"/>
  <c r="CC149" i="29"/>
  <c r="CD149" i="29"/>
  <c r="CE149" i="29"/>
  <c r="CF149" i="29"/>
  <c r="CG149" i="29"/>
  <c r="CH149" i="29"/>
  <c r="CI149" i="29"/>
  <c r="CJ149" i="29"/>
  <c r="CK149" i="29"/>
  <c r="CL149" i="29"/>
  <c r="CM149" i="29"/>
  <c r="CN149" i="29"/>
  <c r="CO149" i="29"/>
  <c r="CP149" i="29"/>
  <c r="CQ149" i="29"/>
  <c r="CR149" i="29"/>
  <c r="CS149" i="29"/>
  <c r="CT149" i="29"/>
  <c r="CU149" i="29"/>
  <c r="CV149" i="29"/>
  <c r="CW149" i="29"/>
  <c r="CX149" i="29"/>
  <c r="CY149" i="29"/>
  <c r="CZ149" i="29"/>
  <c r="DA149" i="29"/>
  <c r="DB149" i="29"/>
  <c r="DC149" i="29"/>
  <c r="DD149" i="29"/>
  <c r="DE149" i="29"/>
  <c r="DF149" i="29"/>
  <c r="DG149" i="29"/>
  <c r="DH149" i="29"/>
  <c r="DI149" i="29"/>
  <c r="DJ149" i="29"/>
  <c r="DK149" i="29"/>
  <c r="DL149" i="29"/>
  <c r="M150" i="29"/>
  <c r="N150" i="29"/>
  <c r="O150" i="29"/>
  <c r="P150" i="29"/>
  <c r="Q150" i="29"/>
  <c r="R150" i="29"/>
  <c r="S150" i="29"/>
  <c r="T150" i="29"/>
  <c r="U150" i="29"/>
  <c r="V150" i="29"/>
  <c r="W150" i="29"/>
  <c r="X150" i="29"/>
  <c r="Y150" i="29"/>
  <c r="Z150" i="29"/>
  <c r="AA150" i="29"/>
  <c r="AB150" i="29"/>
  <c r="AC150" i="29"/>
  <c r="AD150" i="29"/>
  <c r="AE150" i="29"/>
  <c r="AF150" i="29"/>
  <c r="AG150" i="29"/>
  <c r="AH150" i="29"/>
  <c r="AI150" i="29"/>
  <c r="AJ150" i="29"/>
  <c r="AK150" i="29"/>
  <c r="AL150" i="29"/>
  <c r="AM150" i="29"/>
  <c r="AN150" i="29"/>
  <c r="AO150" i="29"/>
  <c r="AP150" i="29"/>
  <c r="AQ150" i="29"/>
  <c r="AR150" i="29"/>
  <c r="AS150" i="29"/>
  <c r="AT150" i="29"/>
  <c r="AU150" i="29"/>
  <c r="AV150" i="29"/>
  <c r="AW150" i="29"/>
  <c r="AX150" i="29"/>
  <c r="AY150" i="29"/>
  <c r="AZ150" i="29"/>
  <c r="BA150" i="29"/>
  <c r="BB150" i="29"/>
  <c r="BC150" i="29"/>
  <c r="BD150" i="29"/>
  <c r="BE150" i="29"/>
  <c r="BF150" i="29"/>
  <c r="BG150" i="29"/>
  <c r="BH150" i="29"/>
  <c r="BI150" i="29"/>
  <c r="BJ150" i="29"/>
  <c r="BK150" i="29"/>
  <c r="BL150" i="29"/>
  <c r="BM150" i="29"/>
  <c r="BN150" i="29"/>
  <c r="BO150" i="29"/>
  <c r="BP150" i="29"/>
  <c r="BQ150" i="29"/>
  <c r="BR150" i="29"/>
  <c r="BS150" i="29"/>
  <c r="BT150" i="29"/>
  <c r="BU150" i="29"/>
  <c r="BV150" i="29"/>
  <c r="BW150" i="29"/>
  <c r="BX150" i="29"/>
  <c r="BY150" i="29"/>
  <c r="BZ150" i="29"/>
  <c r="CA150" i="29"/>
  <c r="CB150" i="29"/>
  <c r="CC150" i="29"/>
  <c r="CD150" i="29"/>
  <c r="CE150" i="29"/>
  <c r="CF150" i="29"/>
  <c r="CG150" i="29"/>
  <c r="CH150" i="29"/>
  <c r="CI150" i="29"/>
  <c r="CJ150" i="29"/>
  <c r="CK150" i="29"/>
  <c r="CL150" i="29"/>
  <c r="CM150" i="29"/>
  <c r="CN150" i="29"/>
  <c r="CO150" i="29"/>
  <c r="CP150" i="29"/>
  <c r="CQ150" i="29"/>
  <c r="CR150" i="29"/>
  <c r="CS150" i="29"/>
  <c r="CT150" i="29"/>
  <c r="CU150" i="29"/>
  <c r="CV150" i="29"/>
  <c r="CW150" i="29"/>
  <c r="CX150" i="29"/>
  <c r="CY150" i="29"/>
  <c r="CZ150" i="29"/>
  <c r="DA150" i="29"/>
  <c r="DB150" i="29"/>
  <c r="DC150" i="29"/>
  <c r="DD150" i="29"/>
  <c r="DE150" i="29"/>
  <c r="DF150" i="29"/>
  <c r="DG150" i="29"/>
  <c r="DH150" i="29"/>
  <c r="DI150" i="29"/>
  <c r="DJ150" i="29"/>
  <c r="DK150" i="29"/>
  <c r="DL150" i="29"/>
  <c r="M151" i="29"/>
  <c r="N151" i="29"/>
  <c r="O151" i="29"/>
  <c r="P151" i="29"/>
  <c r="Q151" i="29"/>
  <c r="R151" i="29"/>
  <c r="S151" i="29"/>
  <c r="T151" i="29"/>
  <c r="U151" i="29"/>
  <c r="V151" i="29"/>
  <c r="W151" i="29"/>
  <c r="X151" i="29"/>
  <c r="Y151" i="29"/>
  <c r="Z151" i="29"/>
  <c r="AA151" i="29"/>
  <c r="AB151" i="29"/>
  <c r="AC151" i="29"/>
  <c r="AD151" i="29"/>
  <c r="AE151" i="29"/>
  <c r="AF151" i="29"/>
  <c r="AG151" i="29"/>
  <c r="AH151" i="29"/>
  <c r="AI151" i="29"/>
  <c r="AJ151" i="29"/>
  <c r="AK151" i="29"/>
  <c r="AL151" i="29"/>
  <c r="AM151" i="29"/>
  <c r="AN151" i="29"/>
  <c r="AO151" i="29"/>
  <c r="AP151" i="29"/>
  <c r="AQ151" i="29"/>
  <c r="AR151" i="29"/>
  <c r="AS151" i="29"/>
  <c r="AT151" i="29"/>
  <c r="AU151" i="29"/>
  <c r="AV151" i="29"/>
  <c r="AW151" i="29"/>
  <c r="AX151" i="29"/>
  <c r="AY151" i="29"/>
  <c r="AZ151" i="29"/>
  <c r="BA151" i="29"/>
  <c r="BB151" i="29"/>
  <c r="BC151" i="29"/>
  <c r="BD151" i="29"/>
  <c r="BE151" i="29"/>
  <c r="BF151" i="29"/>
  <c r="BG151" i="29"/>
  <c r="BH151" i="29"/>
  <c r="BI151" i="29"/>
  <c r="BJ151" i="29"/>
  <c r="BK151" i="29"/>
  <c r="BL151" i="29"/>
  <c r="BM151" i="29"/>
  <c r="BN151" i="29"/>
  <c r="BO151" i="29"/>
  <c r="BP151" i="29"/>
  <c r="BQ151" i="29"/>
  <c r="BR151" i="29"/>
  <c r="BS151" i="29"/>
  <c r="BT151" i="29"/>
  <c r="BU151" i="29"/>
  <c r="BV151" i="29"/>
  <c r="BW151" i="29"/>
  <c r="BX151" i="29"/>
  <c r="BY151" i="29"/>
  <c r="BZ151" i="29"/>
  <c r="CA151" i="29"/>
  <c r="CB151" i="29"/>
  <c r="CC151" i="29"/>
  <c r="CD151" i="29"/>
  <c r="CE151" i="29"/>
  <c r="CF151" i="29"/>
  <c r="CG151" i="29"/>
  <c r="CH151" i="29"/>
  <c r="CI151" i="29"/>
  <c r="CJ151" i="29"/>
  <c r="CK151" i="29"/>
  <c r="CL151" i="29"/>
  <c r="CM151" i="29"/>
  <c r="CN151" i="29"/>
  <c r="CO151" i="29"/>
  <c r="CP151" i="29"/>
  <c r="CQ151" i="29"/>
  <c r="CR151" i="29"/>
  <c r="CS151" i="29"/>
  <c r="CT151" i="29"/>
  <c r="CU151" i="29"/>
  <c r="CV151" i="29"/>
  <c r="CW151" i="29"/>
  <c r="CX151" i="29"/>
  <c r="CY151" i="29"/>
  <c r="CZ151" i="29"/>
  <c r="DA151" i="29"/>
  <c r="DB151" i="29"/>
  <c r="DC151" i="29"/>
  <c r="DD151" i="29"/>
  <c r="DE151" i="29"/>
  <c r="DF151" i="29"/>
  <c r="DG151" i="29"/>
  <c r="DH151" i="29"/>
  <c r="DI151" i="29"/>
  <c r="DJ151" i="29"/>
  <c r="DK151" i="29"/>
  <c r="DL151" i="29"/>
  <c r="M152" i="29"/>
  <c r="N152" i="29"/>
  <c r="O152" i="29"/>
  <c r="P152" i="29"/>
  <c r="Q152" i="29"/>
  <c r="R152" i="29"/>
  <c r="S152" i="29"/>
  <c r="T152" i="29"/>
  <c r="U152" i="29"/>
  <c r="V152" i="29"/>
  <c r="W152" i="29"/>
  <c r="X152" i="29"/>
  <c r="Y152" i="29"/>
  <c r="Z152" i="29"/>
  <c r="AA152" i="29"/>
  <c r="AB152" i="29"/>
  <c r="AC152" i="29"/>
  <c r="AD152" i="29"/>
  <c r="AE152" i="29"/>
  <c r="AF152" i="29"/>
  <c r="AG152" i="29"/>
  <c r="AH152" i="29"/>
  <c r="AI152" i="29"/>
  <c r="AJ152" i="29"/>
  <c r="AK152" i="29"/>
  <c r="AL152" i="29"/>
  <c r="AM152" i="29"/>
  <c r="AN152" i="29"/>
  <c r="AO152" i="29"/>
  <c r="AP152" i="29"/>
  <c r="AQ152" i="29"/>
  <c r="AR152" i="29"/>
  <c r="AS152" i="29"/>
  <c r="AT152" i="29"/>
  <c r="AU152" i="29"/>
  <c r="AV152" i="29"/>
  <c r="AW152" i="29"/>
  <c r="AX152" i="29"/>
  <c r="AY152" i="29"/>
  <c r="AZ152" i="29"/>
  <c r="BA152" i="29"/>
  <c r="BB152" i="29"/>
  <c r="BC152" i="29"/>
  <c r="BD152" i="29"/>
  <c r="BE152" i="29"/>
  <c r="BF152" i="29"/>
  <c r="BG152" i="29"/>
  <c r="BH152" i="29"/>
  <c r="BI152" i="29"/>
  <c r="BJ152" i="29"/>
  <c r="BK152" i="29"/>
  <c r="BL152" i="29"/>
  <c r="BM152" i="29"/>
  <c r="BN152" i="29"/>
  <c r="BO152" i="29"/>
  <c r="BP152" i="29"/>
  <c r="BQ152" i="29"/>
  <c r="BR152" i="29"/>
  <c r="BS152" i="29"/>
  <c r="BT152" i="29"/>
  <c r="BU152" i="29"/>
  <c r="BV152" i="29"/>
  <c r="BW152" i="29"/>
  <c r="BX152" i="29"/>
  <c r="BY152" i="29"/>
  <c r="BZ152" i="29"/>
  <c r="CA152" i="29"/>
  <c r="CB152" i="29"/>
  <c r="CC152" i="29"/>
  <c r="CD152" i="29"/>
  <c r="CE152" i="29"/>
  <c r="CF152" i="29"/>
  <c r="CG152" i="29"/>
  <c r="CH152" i="29"/>
  <c r="CI152" i="29"/>
  <c r="CJ152" i="29"/>
  <c r="CK152" i="29"/>
  <c r="CL152" i="29"/>
  <c r="CM152" i="29"/>
  <c r="CN152" i="29"/>
  <c r="CO152" i="29"/>
  <c r="CP152" i="29"/>
  <c r="CQ152" i="29"/>
  <c r="CR152" i="29"/>
  <c r="CS152" i="29"/>
  <c r="CT152" i="29"/>
  <c r="CU152" i="29"/>
  <c r="CV152" i="29"/>
  <c r="CW152" i="29"/>
  <c r="CX152" i="29"/>
  <c r="CY152" i="29"/>
  <c r="CZ152" i="29"/>
  <c r="DA152" i="29"/>
  <c r="DB152" i="29"/>
  <c r="DC152" i="29"/>
  <c r="DD152" i="29"/>
  <c r="DE152" i="29"/>
  <c r="DF152" i="29"/>
  <c r="DG152" i="29"/>
  <c r="DH152" i="29"/>
  <c r="DI152" i="29"/>
  <c r="DJ152" i="29"/>
  <c r="DK152" i="29"/>
  <c r="DL152" i="29"/>
  <c r="M153" i="29"/>
  <c r="N153" i="29"/>
  <c r="O153" i="29"/>
  <c r="P153" i="29"/>
  <c r="Q153" i="29"/>
  <c r="R153" i="29"/>
  <c r="S153" i="29"/>
  <c r="T153" i="29"/>
  <c r="U153" i="29"/>
  <c r="V153" i="29"/>
  <c r="W153" i="29"/>
  <c r="X153" i="29"/>
  <c r="Y153" i="29"/>
  <c r="Z153" i="29"/>
  <c r="AA153" i="29"/>
  <c r="AB153" i="29"/>
  <c r="AC153" i="29"/>
  <c r="AD153" i="29"/>
  <c r="AE153" i="29"/>
  <c r="AF153" i="29"/>
  <c r="AG153" i="29"/>
  <c r="AH153" i="29"/>
  <c r="AI153" i="29"/>
  <c r="AJ153" i="29"/>
  <c r="AK153" i="29"/>
  <c r="AL153" i="29"/>
  <c r="AM153" i="29"/>
  <c r="AN153" i="29"/>
  <c r="AO153" i="29"/>
  <c r="AP153" i="29"/>
  <c r="AQ153" i="29"/>
  <c r="AR153" i="29"/>
  <c r="AS153" i="29"/>
  <c r="AT153" i="29"/>
  <c r="AU153" i="29"/>
  <c r="AV153" i="29"/>
  <c r="AW153" i="29"/>
  <c r="AX153" i="29"/>
  <c r="AY153" i="29"/>
  <c r="AZ153" i="29"/>
  <c r="BA153" i="29"/>
  <c r="BB153" i="29"/>
  <c r="BC153" i="29"/>
  <c r="BD153" i="29"/>
  <c r="BE153" i="29"/>
  <c r="BF153" i="29"/>
  <c r="BG153" i="29"/>
  <c r="BH153" i="29"/>
  <c r="BI153" i="29"/>
  <c r="BJ153" i="29"/>
  <c r="BK153" i="29"/>
  <c r="BL153" i="29"/>
  <c r="BM153" i="29"/>
  <c r="BN153" i="29"/>
  <c r="BO153" i="29"/>
  <c r="BP153" i="29"/>
  <c r="BQ153" i="29"/>
  <c r="BR153" i="29"/>
  <c r="BS153" i="29"/>
  <c r="BT153" i="29"/>
  <c r="BU153" i="29"/>
  <c r="BV153" i="29"/>
  <c r="BW153" i="29"/>
  <c r="BX153" i="29"/>
  <c r="BY153" i="29"/>
  <c r="BZ153" i="29"/>
  <c r="CA153" i="29"/>
  <c r="CB153" i="29"/>
  <c r="CC153" i="29"/>
  <c r="CD153" i="29"/>
  <c r="CE153" i="29"/>
  <c r="CF153" i="29"/>
  <c r="CG153" i="29"/>
  <c r="CH153" i="29"/>
  <c r="CI153" i="29"/>
  <c r="CJ153" i="29"/>
  <c r="CK153" i="29"/>
  <c r="CL153" i="29"/>
  <c r="CM153" i="29"/>
  <c r="CN153" i="29"/>
  <c r="CO153" i="29"/>
  <c r="CP153" i="29"/>
  <c r="CQ153" i="29"/>
  <c r="CR153" i="29"/>
  <c r="CS153" i="29"/>
  <c r="CT153" i="29"/>
  <c r="CU153" i="29"/>
  <c r="CV153" i="29"/>
  <c r="CW153" i="29"/>
  <c r="CX153" i="29"/>
  <c r="CY153" i="29"/>
  <c r="CZ153" i="29"/>
  <c r="DA153" i="29"/>
  <c r="DB153" i="29"/>
  <c r="DC153" i="29"/>
  <c r="DD153" i="29"/>
  <c r="DE153" i="29"/>
  <c r="DF153" i="29"/>
  <c r="DG153" i="29"/>
  <c r="DH153" i="29"/>
  <c r="DI153" i="29"/>
  <c r="DJ153" i="29"/>
  <c r="DK153" i="29"/>
  <c r="DL153" i="29"/>
  <c r="M154" i="29"/>
  <c r="N154" i="29"/>
  <c r="O154" i="29"/>
  <c r="P154" i="29"/>
  <c r="Q154" i="29"/>
  <c r="R154" i="29"/>
  <c r="S154" i="29"/>
  <c r="T154" i="29"/>
  <c r="U154" i="29"/>
  <c r="V154" i="29"/>
  <c r="W154" i="29"/>
  <c r="X154" i="29"/>
  <c r="Y154" i="29"/>
  <c r="Z154" i="29"/>
  <c r="AA154" i="29"/>
  <c r="AB154" i="29"/>
  <c r="AC154" i="29"/>
  <c r="AD154" i="29"/>
  <c r="AE154" i="29"/>
  <c r="AF154" i="29"/>
  <c r="AG154" i="29"/>
  <c r="AH154" i="29"/>
  <c r="AI154" i="29"/>
  <c r="AJ154" i="29"/>
  <c r="AK154" i="29"/>
  <c r="AL154" i="29"/>
  <c r="AM154" i="29"/>
  <c r="AN154" i="29"/>
  <c r="AO154" i="29"/>
  <c r="AP154" i="29"/>
  <c r="AQ154" i="29"/>
  <c r="AR154" i="29"/>
  <c r="AS154" i="29"/>
  <c r="AT154" i="29"/>
  <c r="AU154" i="29"/>
  <c r="AV154" i="29"/>
  <c r="AW154" i="29"/>
  <c r="AX154" i="29"/>
  <c r="AY154" i="29"/>
  <c r="AZ154" i="29"/>
  <c r="BA154" i="29"/>
  <c r="BB154" i="29"/>
  <c r="BC154" i="29"/>
  <c r="BD154" i="29"/>
  <c r="BE154" i="29"/>
  <c r="BF154" i="29"/>
  <c r="BG154" i="29"/>
  <c r="BH154" i="29"/>
  <c r="BI154" i="29"/>
  <c r="BJ154" i="29"/>
  <c r="BK154" i="29"/>
  <c r="BL154" i="29"/>
  <c r="BM154" i="29"/>
  <c r="BN154" i="29"/>
  <c r="BO154" i="29"/>
  <c r="BP154" i="29"/>
  <c r="BQ154" i="29"/>
  <c r="BR154" i="29"/>
  <c r="BS154" i="29"/>
  <c r="BT154" i="29"/>
  <c r="BU154" i="29"/>
  <c r="BV154" i="29"/>
  <c r="BW154" i="29"/>
  <c r="BX154" i="29"/>
  <c r="BY154" i="29"/>
  <c r="BZ154" i="29"/>
  <c r="CA154" i="29"/>
  <c r="CB154" i="29"/>
  <c r="CC154" i="29"/>
  <c r="CD154" i="29"/>
  <c r="CE154" i="29"/>
  <c r="CF154" i="29"/>
  <c r="CG154" i="29"/>
  <c r="CH154" i="29"/>
  <c r="CI154" i="29"/>
  <c r="CJ154" i="29"/>
  <c r="CK154" i="29"/>
  <c r="CL154" i="29"/>
  <c r="CM154" i="29"/>
  <c r="CN154" i="29"/>
  <c r="CO154" i="29"/>
  <c r="CP154" i="29"/>
  <c r="CQ154" i="29"/>
  <c r="CR154" i="29"/>
  <c r="CS154" i="29"/>
  <c r="CT154" i="29"/>
  <c r="CU154" i="29"/>
  <c r="CV154" i="29"/>
  <c r="CW154" i="29"/>
  <c r="CX154" i="29"/>
  <c r="CY154" i="29"/>
  <c r="CZ154" i="29"/>
  <c r="DA154" i="29"/>
  <c r="DB154" i="29"/>
  <c r="DC154" i="29"/>
  <c r="DD154" i="29"/>
  <c r="DE154" i="29"/>
  <c r="DF154" i="29"/>
  <c r="DG154" i="29"/>
  <c r="DH154" i="29"/>
  <c r="DI154" i="29"/>
  <c r="DJ154" i="29"/>
  <c r="DK154" i="29"/>
  <c r="DL154" i="29"/>
  <c r="M155" i="29"/>
  <c r="N155" i="29"/>
  <c r="O155" i="29"/>
  <c r="P155" i="29"/>
  <c r="Q155" i="29"/>
  <c r="R155" i="29"/>
  <c r="S155" i="29"/>
  <c r="T155" i="29"/>
  <c r="U155" i="29"/>
  <c r="V155" i="29"/>
  <c r="W155" i="29"/>
  <c r="X155" i="29"/>
  <c r="Y155" i="29"/>
  <c r="Z155" i="29"/>
  <c r="AA155" i="29"/>
  <c r="AB155" i="29"/>
  <c r="AC155" i="29"/>
  <c r="AD155" i="29"/>
  <c r="AE155" i="29"/>
  <c r="AF155" i="29"/>
  <c r="AG155" i="29"/>
  <c r="AH155" i="29"/>
  <c r="AI155" i="29"/>
  <c r="AJ155" i="29"/>
  <c r="AK155" i="29"/>
  <c r="AL155" i="29"/>
  <c r="AM155" i="29"/>
  <c r="AN155" i="29"/>
  <c r="AO155" i="29"/>
  <c r="AP155" i="29"/>
  <c r="AQ155" i="29"/>
  <c r="AR155" i="29"/>
  <c r="AS155" i="29"/>
  <c r="AT155" i="29"/>
  <c r="AU155" i="29"/>
  <c r="AV155" i="29"/>
  <c r="AW155" i="29"/>
  <c r="AX155" i="29"/>
  <c r="AY155" i="29"/>
  <c r="AZ155" i="29"/>
  <c r="BA155" i="29"/>
  <c r="BB155" i="29"/>
  <c r="BC155" i="29"/>
  <c r="BD155" i="29"/>
  <c r="BE155" i="29"/>
  <c r="BF155" i="29"/>
  <c r="BG155" i="29"/>
  <c r="BH155" i="29"/>
  <c r="BI155" i="29"/>
  <c r="BJ155" i="29"/>
  <c r="BK155" i="29"/>
  <c r="BL155" i="29"/>
  <c r="BM155" i="29"/>
  <c r="BN155" i="29"/>
  <c r="BO155" i="29"/>
  <c r="BP155" i="29"/>
  <c r="BQ155" i="29"/>
  <c r="BR155" i="29"/>
  <c r="BS155" i="29"/>
  <c r="BT155" i="29"/>
  <c r="BU155" i="29"/>
  <c r="BV155" i="29"/>
  <c r="BW155" i="29"/>
  <c r="BX155" i="29"/>
  <c r="BY155" i="29"/>
  <c r="BZ155" i="29"/>
  <c r="CA155" i="29"/>
  <c r="CB155" i="29"/>
  <c r="CC155" i="29"/>
  <c r="CD155" i="29"/>
  <c r="CE155" i="29"/>
  <c r="CF155" i="29"/>
  <c r="CG155" i="29"/>
  <c r="CH155" i="29"/>
  <c r="CI155" i="29"/>
  <c r="CJ155" i="29"/>
  <c r="CK155" i="29"/>
  <c r="CL155" i="29"/>
  <c r="CM155" i="29"/>
  <c r="CN155" i="29"/>
  <c r="CO155" i="29"/>
  <c r="CP155" i="29"/>
  <c r="CQ155" i="29"/>
  <c r="CR155" i="29"/>
  <c r="CS155" i="29"/>
  <c r="CT155" i="29"/>
  <c r="CU155" i="29"/>
  <c r="CV155" i="29"/>
  <c r="CW155" i="29"/>
  <c r="CX155" i="29"/>
  <c r="CY155" i="29"/>
  <c r="CZ155" i="29"/>
  <c r="DA155" i="29"/>
  <c r="DB155" i="29"/>
  <c r="DC155" i="29"/>
  <c r="DD155" i="29"/>
  <c r="DE155" i="29"/>
  <c r="DF155" i="29"/>
  <c r="DG155" i="29"/>
  <c r="DH155" i="29"/>
  <c r="DI155" i="29"/>
  <c r="DJ155" i="29"/>
  <c r="DK155" i="29"/>
  <c r="DL155" i="29"/>
  <c r="M156" i="29"/>
  <c r="N156" i="29"/>
  <c r="O156" i="29"/>
  <c r="P156" i="29"/>
  <c r="Q156" i="29"/>
  <c r="R156" i="29"/>
  <c r="S156" i="29"/>
  <c r="T156" i="29"/>
  <c r="U156" i="29"/>
  <c r="V156" i="29"/>
  <c r="W156" i="29"/>
  <c r="X156" i="29"/>
  <c r="Y156" i="29"/>
  <c r="Z156" i="29"/>
  <c r="AA156" i="29"/>
  <c r="AB156" i="29"/>
  <c r="AC156" i="29"/>
  <c r="AD156" i="29"/>
  <c r="AE156" i="29"/>
  <c r="AF156" i="29"/>
  <c r="AG156" i="29"/>
  <c r="AH156" i="29"/>
  <c r="AI156" i="29"/>
  <c r="AJ156" i="29"/>
  <c r="AK156" i="29"/>
  <c r="AL156" i="29"/>
  <c r="AM156" i="29"/>
  <c r="AN156" i="29"/>
  <c r="AO156" i="29"/>
  <c r="AP156" i="29"/>
  <c r="AQ156" i="29"/>
  <c r="AR156" i="29"/>
  <c r="AS156" i="29"/>
  <c r="AT156" i="29"/>
  <c r="AU156" i="29"/>
  <c r="AV156" i="29"/>
  <c r="AW156" i="29"/>
  <c r="AX156" i="29"/>
  <c r="AY156" i="29"/>
  <c r="AZ156" i="29"/>
  <c r="BA156" i="29"/>
  <c r="BB156" i="29"/>
  <c r="BC156" i="29"/>
  <c r="BD156" i="29"/>
  <c r="BE156" i="29"/>
  <c r="BF156" i="29"/>
  <c r="BG156" i="29"/>
  <c r="BH156" i="29"/>
  <c r="BI156" i="29"/>
  <c r="BJ156" i="29"/>
  <c r="BK156" i="29"/>
  <c r="BL156" i="29"/>
  <c r="BM156" i="29"/>
  <c r="BN156" i="29"/>
  <c r="BO156" i="29"/>
  <c r="BP156" i="29"/>
  <c r="BQ156" i="29"/>
  <c r="BR156" i="29"/>
  <c r="BS156" i="29"/>
  <c r="BT156" i="29"/>
  <c r="BU156" i="29"/>
  <c r="BV156" i="29"/>
  <c r="BW156" i="29"/>
  <c r="BX156" i="29"/>
  <c r="BY156" i="29"/>
  <c r="BZ156" i="29"/>
  <c r="CA156" i="29"/>
  <c r="CB156" i="29"/>
  <c r="CC156" i="29"/>
  <c r="CD156" i="29"/>
  <c r="CE156" i="29"/>
  <c r="CF156" i="29"/>
  <c r="CG156" i="29"/>
  <c r="CH156" i="29"/>
  <c r="CI156" i="29"/>
  <c r="CJ156" i="29"/>
  <c r="CK156" i="29"/>
  <c r="CL156" i="29"/>
  <c r="CM156" i="29"/>
  <c r="CN156" i="29"/>
  <c r="CO156" i="29"/>
  <c r="CP156" i="29"/>
  <c r="CQ156" i="29"/>
  <c r="CR156" i="29"/>
  <c r="CS156" i="29"/>
  <c r="CT156" i="29"/>
  <c r="CU156" i="29"/>
  <c r="CV156" i="29"/>
  <c r="CW156" i="29"/>
  <c r="CX156" i="29"/>
  <c r="CY156" i="29"/>
  <c r="CZ156" i="29"/>
  <c r="DA156" i="29"/>
  <c r="DB156" i="29"/>
  <c r="DC156" i="29"/>
  <c r="DD156" i="29"/>
  <c r="DE156" i="29"/>
  <c r="DF156" i="29"/>
  <c r="DG156" i="29"/>
  <c r="DH156" i="29"/>
  <c r="DI156" i="29"/>
  <c r="DJ156" i="29"/>
  <c r="DK156" i="29"/>
  <c r="DL156" i="29"/>
  <c r="M157" i="29"/>
  <c r="N157" i="29"/>
  <c r="O157" i="29"/>
  <c r="P157" i="29"/>
  <c r="Q157" i="29"/>
  <c r="R157" i="29"/>
  <c r="S157" i="29"/>
  <c r="T157" i="29"/>
  <c r="U157" i="29"/>
  <c r="V157" i="29"/>
  <c r="W157" i="29"/>
  <c r="X157" i="29"/>
  <c r="Y157" i="29"/>
  <c r="Z157" i="29"/>
  <c r="AA157" i="29"/>
  <c r="AB157" i="29"/>
  <c r="AC157" i="29"/>
  <c r="AD157" i="29"/>
  <c r="AE157" i="29"/>
  <c r="AF157" i="29"/>
  <c r="AG157" i="29"/>
  <c r="AH157" i="29"/>
  <c r="AI157" i="29"/>
  <c r="AJ157" i="29"/>
  <c r="AK157" i="29"/>
  <c r="AL157" i="29"/>
  <c r="AM157" i="29"/>
  <c r="AN157" i="29"/>
  <c r="AO157" i="29"/>
  <c r="AP157" i="29"/>
  <c r="AQ157" i="29"/>
  <c r="AR157" i="29"/>
  <c r="AS157" i="29"/>
  <c r="AT157" i="29"/>
  <c r="AU157" i="29"/>
  <c r="AV157" i="29"/>
  <c r="AW157" i="29"/>
  <c r="AX157" i="29"/>
  <c r="AY157" i="29"/>
  <c r="AZ157" i="29"/>
  <c r="BA157" i="29"/>
  <c r="BB157" i="29"/>
  <c r="BC157" i="29"/>
  <c r="BD157" i="29"/>
  <c r="BE157" i="29"/>
  <c r="BF157" i="29"/>
  <c r="BG157" i="29"/>
  <c r="BH157" i="29"/>
  <c r="BI157" i="29"/>
  <c r="BJ157" i="29"/>
  <c r="BK157" i="29"/>
  <c r="BL157" i="29"/>
  <c r="BM157" i="29"/>
  <c r="BN157" i="29"/>
  <c r="BO157" i="29"/>
  <c r="BP157" i="29"/>
  <c r="BQ157" i="29"/>
  <c r="BR157" i="29"/>
  <c r="BS157" i="29"/>
  <c r="BT157" i="29"/>
  <c r="BU157" i="29"/>
  <c r="BV157" i="29"/>
  <c r="BW157" i="29"/>
  <c r="BX157" i="29"/>
  <c r="BY157" i="29"/>
  <c r="BZ157" i="29"/>
  <c r="CA157" i="29"/>
  <c r="CB157" i="29"/>
  <c r="CC157" i="29"/>
  <c r="CD157" i="29"/>
  <c r="CE157" i="29"/>
  <c r="CF157" i="29"/>
  <c r="CG157" i="29"/>
  <c r="CH157" i="29"/>
  <c r="CI157" i="29"/>
  <c r="CJ157" i="29"/>
  <c r="CK157" i="29"/>
  <c r="CL157" i="29"/>
  <c r="CM157" i="29"/>
  <c r="CN157" i="29"/>
  <c r="CO157" i="29"/>
  <c r="CP157" i="29"/>
  <c r="CQ157" i="29"/>
  <c r="CR157" i="29"/>
  <c r="CS157" i="29"/>
  <c r="CT157" i="29"/>
  <c r="CU157" i="29"/>
  <c r="CV157" i="29"/>
  <c r="CW157" i="29"/>
  <c r="CX157" i="29"/>
  <c r="CY157" i="29"/>
  <c r="CZ157" i="29"/>
  <c r="DA157" i="29"/>
  <c r="DB157" i="29"/>
  <c r="DC157" i="29"/>
  <c r="DD157" i="29"/>
  <c r="DE157" i="29"/>
  <c r="DF157" i="29"/>
  <c r="DG157" i="29"/>
  <c r="DH157" i="29"/>
  <c r="DI157" i="29"/>
  <c r="DJ157" i="29"/>
  <c r="DK157" i="29"/>
  <c r="DL157" i="29"/>
  <c r="M158" i="29"/>
  <c r="N158" i="29"/>
  <c r="O158" i="29"/>
  <c r="P158" i="29"/>
  <c r="Q158" i="29"/>
  <c r="R158" i="29"/>
  <c r="S158" i="29"/>
  <c r="T158" i="29"/>
  <c r="U158" i="29"/>
  <c r="V158" i="29"/>
  <c r="W158" i="29"/>
  <c r="X158" i="29"/>
  <c r="Y158" i="29"/>
  <c r="Z158" i="29"/>
  <c r="AA158" i="29"/>
  <c r="AB158" i="29"/>
  <c r="AC158" i="29"/>
  <c r="AD158" i="29"/>
  <c r="AE158" i="29"/>
  <c r="AF158" i="29"/>
  <c r="AG158" i="29"/>
  <c r="AH158" i="29"/>
  <c r="AI158" i="29"/>
  <c r="AJ158" i="29"/>
  <c r="AK158" i="29"/>
  <c r="AL158" i="29"/>
  <c r="AM158" i="29"/>
  <c r="AN158" i="29"/>
  <c r="AO158" i="29"/>
  <c r="AP158" i="29"/>
  <c r="AQ158" i="29"/>
  <c r="AR158" i="29"/>
  <c r="AS158" i="29"/>
  <c r="AT158" i="29"/>
  <c r="AU158" i="29"/>
  <c r="AV158" i="29"/>
  <c r="AW158" i="29"/>
  <c r="AX158" i="29"/>
  <c r="AY158" i="29"/>
  <c r="AZ158" i="29"/>
  <c r="BA158" i="29"/>
  <c r="BB158" i="29"/>
  <c r="BC158" i="29"/>
  <c r="BD158" i="29"/>
  <c r="BE158" i="29"/>
  <c r="BF158" i="29"/>
  <c r="BG158" i="29"/>
  <c r="BH158" i="29"/>
  <c r="BI158" i="29"/>
  <c r="BJ158" i="29"/>
  <c r="BK158" i="29"/>
  <c r="BL158" i="29"/>
  <c r="BM158" i="29"/>
  <c r="BN158" i="29"/>
  <c r="BO158" i="29"/>
  <c r="BP158" i="29"/>
  <c r="BQ158" i="29"/>
  <c r="BR158" i="29"/>
  <c r="BS158" i="29"/>
  <c r="BT158" i="29"/>
  <c r="BU158" i="29"/>
  <c r="BV158" i="29"/>
  <c r="BW158" i="29"/>
  <c r="BX158" i="29"/>
  <c r="BY158" i="29"/>
  <c r="BZ158" i="29"/>
  <c r="CA158" i="29"/>
  <c r="CB158" i="29"/>
  <c r="CC158" i="29"/>
  <c r="CD158" i="29"/>
  <c r="CE158" i="29"/>
  <c r="CF158" i="29"/>
  <c r="CG158" i="29"/>
  <c r="CH158" i="29"/>
  <c r="CI158" i="29"/>
  <c r="CJ158" i="29"/>
  <c r="CK158" i="29"/>
  <c r="CL158" i="29"/>
  <c r="CM158" i="29"/>
  <c r="CN158" i="29"/>
  <c r="CO158" i="29"/>
  <c r="CP158" i="29"/>
  <c r="CQ158" i="29"/>
  <c r="CR158" i="29"/>
  <c r="CS158" i="29"/>
  <c r="CT158" i="29"/>
  <c r="CU158" i="29"/>
  <c r="CV158" i="29"/>
  <c r="CW158" i="29"/>
  <c r="CX158" i="29"/>
  <c r="CY158" i="29"/>
  <c r="CZ158" i="29"/>
  <c r="DA158" i="29"/>
  <c r="DB158" i="29"/>
  <c r="DC158" i="29"/>
  <c r="DD158" i="29"/>
  <c r="DE158" i="29"/>
  <c r="DF158" i="29"/>
  <c r="DG158" i="29"/>
  <c r="DH158" i="29"/>
  <c r="DI158" i="29"/>
  <c r="DJ158" i="29"/>
  <c r="DK158" i="29"/>
  <c r="DL158" i="29"/>
  <c r="M159" i="29"/>
  <c r="N159" i="29"/>
  <c r="O159" i="29"/>
  <c r="P159" i="29"/>
  <c r="Q159" i="29"/>
  <c r="R159" i="29"/>
  <c r="S159" i="29"/>
  <c r="T159" i="29"/>
  <c r="U159" i="29"/>
  <c r="V159" i="29"/>
  <c r="W159" i="29"/>
  <c r="X159" i="29"/>
  <c r="Y159" i="29"/>
  <c r="Z159" i="29"/>
  <c r="AA159" i="29"/>
  <c r="AB159" i="29"/>
  <c r="AC159" i="29"/>
  <c r="AD159" i="29"/>
  <c r="AE159" i="29"/>
  <c r="AF159" i="29"/>
  <c r="AG159" i="29"/>
  <c r="AH159" i="29"/>
  <c r="AI159" i="29"/>
  <c r="AJ159" i="29"/>
  <c r="AK159" i="29"/>
  <c r="AL159" i="29"/>
  <c r="AM159" i="29"/>
  <c r="AN159" i="29"/>
  <c r="AO159" i="29"/>
  <c r="AP159" i="29"/>
  <c r="AQ159" i="29"/>
  <c r="AR159" i="29"/>
  <c r="AS159" i="29"/>
  <c r="AT159" i="29"/>
  <c r="AU159" i="29"/>
  <c r="AV159" i="29"/>
  <c r="AW159" i="29"/>
  <c r="AX159" i="29"/>
  <c r="AY159" i="29"/>
  <c r="AZ159" i="29"/>
  <c r="BA159" i="29"/>
  <c r="BB159" i="29"/>
  <c r="BC159" i="29"/>
  <c r="BD159" i="29"/>
  <c r="BE159" i="29"/>
  <c r="BF159" i="29"/>
  <c r="BG159" i="29"/>
  <c r="BH159" i="29"/>
  <c r="BI159" i="29"/>
  <c r="BJ159" i="29"/>
  <c r="BK159" i="29"/>
  <c r="BL159" i="29"/>
  <c r="BM159" i="29"/>
  <c r="BN159" i="29"/>
  <c r="BO159" i="29"/>
  <c r="BP159" i="29"/>
  <c r="BQ159" i="29"/>
  <c r="BR159" i="29"/>
  <c r="BS159" i="29"/>
  <c r="BT159" i="29"/>
  <c r="BU159" i="29"/>
  <c r="BV159" i="29"/>
  <c r="BW159" i="29"/>
  <c r="BX159" i="29"/>
  <c r="BY159" i="29"/>
  <c r="BZ159" i="29"/>
  <c r="CA159" i="29"/>
  <c r="CB159" i="29"/>
  <c r="CC159" i="29"/>
  <c r="CD159" i="29"/>
  <c r="CE159" i="29"/>
  <c r="CF159" i="29"/>
  <c r="CG159" i="29"/>
  <c r="CH159" i="29"/>
  <c r="CI159" i="29"/>
  <c r="CJ159" i="29"/>
  <c r="CK159" i="29"/>
  <c r="CL159" i="29"/>
  <c r="CM159" i="29"/>
  <c r="CN159" i="29"/>
  <c r="CO159" i="29"/>
  <c r="CP159" i="29"/>
  <c r="CQ159" i="29"/>
  <c r="CR159" i="29"/>
  <c r="CS159" i="29"/>
  <c r="CT159" i="29"/>
  <c r="CU159" i="29"/>
  <c r="CV159" i="29"/>
  <c r="CW159" i="29"/>
  <c r="CX159" i="29"/>
  <c r="CY159" i="29"/>
  <c r="CZ159" i="29"/>
  <c r="DA159" i="29"/>
  <c r="DB159" i="29"/>
  <c r="DC159" i="29"/>
  <c r="DD159" i="29"/>
  <c r="DE159" i="29"/>
  <c r="DF159" i="29"/>
  <c r="DG159" i="29"/>
  <c r="DH159" i="29"/>
  <c r="DI159" i="29"/>
  <c r="DJ159" i="29"/>
  <c r="DK159" i="29"/>
  <c r="DL159" i="29"/>
  <c r="M160" i="29"/>
  <c r="N160" i="29"/>
  <c r="O160" i="29"/>
  <c r="P160" i="29"/>
  <c r="Q160" i="29"/>
  <c r="R160" i="29"/>
  <c r="S160" i="29"/>
  <c r="T160" i="29"/>
  <c r="U160" i="29"/>
  <c r="V160" i="29"/>
  <c r="W160" i="29"/>
  <c r="X160" i="29"/>
  <c r="Y160" i="29"/>
  <c r="Z160" i="29"/>
  <c r="AA160" i="29"/>
  <c r="AB160" i="29"/>
  <c r="AC160" i="29"/>
  <c r="AD160" i="29"/>
  <c r="AE160" i="29"/>
  <c r="AF160" i="29"/>
  <c r="AG160" i="29"/>
  <c r="AH160" i="29"/>
  <c r="AI160" i="29"/>
  <c r="AJ160" i="29"/>
  <c r="AK160" i="29"/>
  <c r="AL160" i="29"/>
  <c r="AM160" i="29"/>
  <c r="AN160" i="29"/>
  <c r="AO160" i="29"/>
  <c r="AP160" i="29"/>
  <c r="AQ160" i="29"/>
  <c r="AR160" i="29"/>
  <c r="AS160" i="29"/>
  <c r="AT160" i="29"/>
  <c r="AU160" i="29"/>
  <c r="AV160" i="29"/>
  <c r="AW160" i="29"/>
  <c r="AX160" i="29"/>
  <c r="AY160" i="29"/>
  <c r="AZ160" i="29"/>
  <c r="BA160" i="29"/>
  <c r="BB160" i="29"/>
  <c r="BC160" i="29"/>
  <c r="BD160" i="29"/>
  <c r="BE160" i="29"/>
  <c r="BF160" i="29"/>
  <c r="BG160" i="29"/>
  <c r="BH160" i="29"/>
  <c r="BI160" i="29"/>
  <c r="BJ160" i="29"/>
  <c r="BK160" i="29"/>
  <c r="BL160" i="29"/>
  <c r="BM160" i="29"/>
  <c r="BN160" i="29"/>
  <c r="BO160" i="29"/>
  <c r="BP160" i="29"/>
  <c r="BQ160" i="29"/>
  <c r="BR160" i="29"/>
  <c r="BS160" i="29"/>
  <c r="BT160" i="29"/>
  <c r="BU160" i="29"/>
  <c r="BV160" i="29"/>
  <c r="BW160" i="29"/>
  <c r="BX160" i="29"/>
  <c r="BY160" i="29"/>
  <c r="BZ160" i="29"/>
  <c r="CA160" i="29"/>
  <c r="CB160" i="29"/>
  <c r="CC160" i="29"/>
  <c r="CD160" i="29"/>
  <c r="CE160" i="29"/>
  <c r="CF160" i="29"/>
  <c r="CG160" i="29"/>
  <c r="CH160" i="29"/>
  <c r="CI160" i="29"/>
  <c r="CJ160" i="29"/>
  <c r="CK160" i="29"/>
  <c r="CL160" i="29"/>
  <c r="CM160" i="29"/>
  <c r="CN160" i="29"/>
  <c r="CO160" i="29"/>
  <c r="CP160" i="29"/>
  <c r="CQ160" i="29"/>
  <c r="CR160" i="29"/>
  <c r="CS160" i="29"/>
  <c r="CT160" i="29"/>
  <c r="CU160" i="29"/>
  <c r="CV160" i="29"/>
  <c r="CW160" i="29"/>
  <c r="CX160" i="29"/>
  <c r="CY160" i="29"/>
  <c r="CZ160" i="29"/>
  <c r="DA160" i="29"/>
  <c r="DB160" i="29"/>
  <c r="DC160" i="29"/>
  <c r="DD160" i="29"/>
  <c r="DE160" i="29"/>
  <c r="DF160" i="29"/>
  <c r="DG160" i="29"/>
  <c r="DH160" i="29"/>
  <c r="DI160" i="29"/>
  <c r="DJ160" i="29"/>
  <c r="DK160" i="29"/>
  <c r="DL160" i="29"/>
  <c r="M161" i="29"/>
  <c r="N161" i="29"/>
  <c r="O161" i="29"/>
  <c r="P161" i="29"/>
  <c r="Q161" i="29"/>
  <c r="R161" i="29"/>
  <c r="S161" i="29"/>
  <c r="T161" i="29"/>
  <c r="U161" i="29"/>
  <c r="V161" i="29"/>
  <c r="W161" i="29"/>
  <c r="X161" i="29"/>
  <c r="Y161" i="29"/>
  <c r="Z161" i="29"/>
  <c r="AA161" i="29"/>
  <c r="AB161" i="29"/>
  <c r="AC161" i="29"/>
  <c r="AD161" i="29"/>
  <c r="AE161" i="29"/>
  <c r="AF161" i="29"/>
  <c r="AG161" i="29"/>
  <c r="AH161" i="29"/>
  <c r="AI161" i="29"/>
  <c r="AJ161" i="29"/>
  <c r="AK161" i="29"/>
  <c r="AL161" i="29"/>
  <c r="AM161" i="29"/>
  <c r="AN161" i="29"/>
  <c r="AO161" i="29"/>
  <c r="AP161" i="29"/>
  <c r="AQ161" i="29"/>
  <c r="AR161" i="29"/>
  <c r="AS161" i="29"/>
  <c r="AT161" i="29"/>
  <c r="AU161" i="29"/>
  <c r="AV161" i="29"/>
  <c r="AW161" i="29"/>
  <c r="AX161" i="29"/>
  <c r="AY161" i="29"/>
  <c r="AZ161" i="29"/>
  <c r="BA161" i="29"/>
  <c r="BB161" i="29"/>
  <c r="BC161" i="29"/>
  <c r="BD161" i="29"/>
  <c r="BE161" i="29"/>
  <c r="BF161" i="29"/>
  <c r="BG161" i="29"/>
  <c r="BH161" i="29"/>
  <c r="BI161" i="29"/>
  <c r="BJ161" i="29"/>
  <c r="BK161" i="29"/>
  <c r="BL161" i="29"/>
  <c r="BM161" i="29"/>
  <c r="BN161" i="29"/>
  <c r="BO161" i="29"/>
  <c r="BP161" i="29"/>
  <c r="BQ161" i="29"/>
  <c r="BR161" i="29"/>
  <c r="BS161" i="29"/>
  <c r="BT161" i="29"/>
  <c r="BU161" i="29"/>
  <c r="BV161" i="29"/>
  <c r="BW161" i="29"/>
  <c r="BX161" i="29"/>
  <c r="BY161" i="29"/>
  <c r="BZ161" i="29"/>
  <c r="CA161" i="29"/>
  <c r="CB161" i="29"/>
  <c r="CC161" i="29"/>
  <c r="CD161" i="29"/>
  <c r="CE161" i="29"/>
  <c r="CF161" i="29"/>
  <c r="CG161" i="29"/>
  <c r="CH161" i="29"/>
  <c r="CI161" i="29"/>
  <c r="CJ161" i="29"/>
  <c r="CK161" i="29"/>
  <c r="CL161" i="29"/>
  <c r="CM161" i="29"/>
  <c r="CN161" i="29"/>
  <c r="CO161" i="29"/>
  <c r="CP161" i="29"/>
  <c r="CQ161" i="29"/>
  <c r="CR161" i="29"/>
  <c r="CS161" i="29"/>
  <c r="CT161" i="29"/>
  <c r="CU161" i="29"/>
  <c r="CV161" i="29"/>
  <c r="CW161" i="29"/>
  <c r="CX161" i="29"/>
  <c r="CY161" i="29"/>
  <c r="CZ161" i="29"/>
  <c r="DA161" i="29"/>
  <c r="DB161" i="29"/>
  <c r="DC161" i="29"/>
  <c r="DD161" i="29"/>
  <c r="DE161" i="29"/>
  <c r="DF161" i="29"/>
  <c r="DG161" i="29"/>
  <c r="DH161" i="29"/>
  <c r="DI161" i="29"/>
  <c r="DJ161" i="29"/>
  <c r="DK161" i="29"/>
  <c r="DL161" i="29"/>
  <c r="M162" i="29"/>
  <c r="N162" i="29"/>
  <c r="O162" i="29"/>
  <c r="P162" i="29"/>
  <c r="Q162" i="29"/>
  <c r="R162" i="29"/>
  <c r="S162" i="29"/>
  <c r="T162" i="29"/>
  <c r="U162" i="29"/>
  <c r="V162" i="29"/>
  <c r="W162" i="29"/>
  <c r="X162" i="29"/>
  <c r="Y162" i="29"/>
  <c r="Z162" i="29"/>
  <c r="AA162" i="29"/>
  <c r="AB162" i="29"/>
  <c r="AC162" i="29"/>
  <c r="AD162" i="29"/>
  <c r="AE162" i="29"/>
  <c r="AF162" i="29"/>
  <c r="AG162" i="29"/>
  <c r="AH162" i="29"/>
  <c r="AI162" i="29"/>
  <c r="AJ162" i="29"/>
  <c r="AK162" i="29"/>
  <c r="AL162" i="29"/>
  <c r="AM162" i="29"/>
  <c r="AN162" i="29"/>
  <c r="AO162" i="29"/>
  <c r="AP162" i="29"/>
  <c r="AQ162" i="29"/>
  <c r="AR162" i="29"/>
  <c r="AS162" i="29"/>
  <c r="AT162" i="29"/>
  <c r="AU162" i="29"/>
  <c r="AV162" i="29"/>
  <c r="AW162" i="29"/>
  <c r="AX162" i="29"/>
  <c r="AY162" i="29"/>
  <c r="AZ162" i="29"/>
  <c r="BA162" i="29"/>
  <c r="BB162" i="29"/>
  <c r="BC162" i="29"/>
  <c r="BD162" i="29"/>
  <c r="BE162" i="29"/>
  <c r="BF162" i="29"/>
  <c r="BG162" i="29"/>
  <c r="BH162" i="29"/>
  <c r="BI162" i="29"/>
  <c r="BJ162" i="29"/>
  <c r="BK162" i="29"/>
  <c r="BL162" i="29"/>
  <c r="BM162" i="29"/>
  <c r="BN162" i="29"/>
  <c r="BO162" i="29"/>
  <c r="BP162" i="29"/>
  <c r="BQ162" i="29"/>
  <c r="BR162" i="29"/>
  <c r="BS162" i="29"/>
  <c r="BT162" i="29"/>
  <c r="BU162" i="29"/>
  <c r="BV162" i="29"/>
  <c r="BW162" i="29"/>
  <c r="BX162" i="29"/>
  <c r="BY162" i="29"/>
  <c r="BZ162" i="29"/>
  <c r="CA162" i="29"/>
  <c r="CB162" i="29"/>
  <c r="CC162" i="29"/>
  <c r="CD162" i="29"/>
  <c r="CE162" i="29"/>
  <c r="CF162" i="29"/>
  <c r="CG162" i="29"/>
  <c r="CH162" i="29"/>
  <c r="CI162" i="29"/>
  <c r="CJ162" i="29"/>
  <c r="CK162" i="29"/>
  <c r="CL162" i="29"/>
  <c r="CM162" i="29"/>
  <c r="CN162" i="29"/>
  <c r="CO162" i="29"/>
  <c r="CP162" i="29"/>
  <c r="CQ162" i="29"/>
  <c r="CR162" i="29"/>
  <c r="CS162" i="29"/>
  <c r="CT162" i="29"/>
  <c r="CU162" i="29"/>
  <c r="CV162" i="29"/>
  <c r="CW162" i="29"/>
  <c r="CX162" i="29"/>
  <c r="CY162" i="29"/>
  <c r="CZ162" i="29"/>
  <c r="DA162" i="29"/>
  <c r="DB162" i="29"/>
  <c r="DC162" i="29"/>
  <c r="DD162" i="29"/>
  <c r="DE162" i="29"/>
  <c r="DF162" i="29"/>
  <c r="DG162" i="29"/>
  <c r="DH162" i="29"/>
  <c r="DI162" i="29"/>
  <c r="DJ162" i="29"/>
  <c r="DK162" i="29"/>
  <c r="DL162" i="29"/>
  <c r="M163" i="29"/>
  <c r="N163" i="29"/>
  <c r="O163" i="29"/>
  <c r="P163" i="29"/>
  <c r="Q163" i="29"/>
  <c r="R163" i="29"/>
  <c r="S163" i="29"/>
  <c r="T163" i="29"/>
  <c r="U163" i="29"/>
  <c r="V163" i="29"/>
  <c r="W163" i="29"/>
  <c r="X163" i="29"/>
  <c r="Y163" i="29"/>
  <c r="Z163" i="29"/>
  <c r="AA163" i="29"/>
  <c r="AB163" i="29"/>
  <c r="AC163" i="29"/>
  <c r="AD163" i="29"/>
  <c r="AE163" i="29"/>
  <c r="AF163" i="29"/>
  <c r="AG163" i="29"/>
  <c r="AH163" i="29"/>
  <c r="AI163" i="29"/>
  <c r="AJ163" i="29"/>
  <c r="AK163" i="29"/>
  <c r="AL163" i="29"/>
  <c r="AM163" i="29"/>
  <c r="AN163" i="29"/>
  <c r="AO163" i="29"/>
  <c r="AP163" i="29"/>
  <c r="AQ163" i="29"/>
  <c r="AR163" i="29"/>
  <c r="AS163" i="29"/>
  <c r="AT163" i="29"/>
  <c r="AU163" i="29"/>
  <c r="AV163" i="29"/>
  <c r="AW163" i="29"/>
  <c r="AX163" i="29"/>
  <c r="AY163" i="29"/>
  <c r="AZ163" i="29"/>
  <c r="BA163" i="29"/>
  <c r="BB163" i="29"/>
  <c r="BC163" i="29"/>
  <c r="BD163" i="29"/>
  <c r="BE163" i="29"/>
  <c r="BF163" i="29"/>
  <c r="BG163" i="29"/>
  <c r="BH163" i="29"/>
  <c r="BI163" i="29"/>
  <c r="BJ163" i="29"/>
  <c r="BK163" i="29"/>
  <c r="BL163" i="29"/>
  <c r="BM163" i="29"/>
  <c r="BN163" i="29"/>
  <c r="BO163" i="29"/>
  <c r="BP163" i="29"/>
  <c r="BQ163" i="29"/>
  <c r="BR163" i="29"/>
  <c r="BS163" i="29"/>
  <c r="BT163" i="29"/>
  <c r="BU163" i="29"/>
  <c r="BV163" i="29"/>
  <c r="BW163" i="29"/>
  <c r="BX163" i="29"/>
  <c r="BY163" i="29"/>
  <c r="BZ163" i="29"/>
  <c r="CA163" i="29"/>
  <c r="CB163" i="29"/>
  <c r="CC163" i="29"/>
  <c r="CD163" i="29"/>
  <c r="CE163" i="29"/>
  <c r="CF163" i="29"/>
  <c r="CG163" i="29"/>
  <c r="CH163" i="29"/>
  <c r="CI163" i="29"/>
  <c r="CJ163" i="29"/>
  <c r="CK163" i="29"/>
  <c r="CL163" i="29"/>
  <c r="CM163" i="29"/>
  <c r="CN163" i="29"/>
  <c r="CO163" i="29"/>
  <c r="CP163" i="29"/>
  <c r="CQ163" i="29"/>
  <c r="CR163" i="29"/>
  <c r="CS163" i="29"/>
  <c r="CT163" i="29"/>
  <c r="CU163" i="29"/>
  <c r="CV163" i="29"/>
  <c r="CW163" i="29"/>
  <c r="CX163" i="29"/>
  <c r="CY163" i="29"/>
  <c r="CZ163" i="29"/>
  <c r="DA163" i="29"/>
  <c r="DB163" i="29"/>
  <c r="DC163" i="29"/>
  <c r="DD163" i="29"/>
  <c r="DE163" i="29"/>
  <c r="DF163" i="29"/>
  <c r="DG163" i="29"/>
  <c r="DH163" i="29"/>
  <c r="DI163" i="29"/>
  <c r="DJ163" i="29"/>
  <c r="DK163" i="29"/>
  <c r="DL163" i="29"/>
  <c r="M164" i="29"/>
  <c r="N164" i="29"/>
  <c r="O164" i="29"/>
  <c r="P164" i="29"/>
  <c r="Q164" i="29"/>
  <c r="R164" i="29"/>
  <c r="S164" i="29"/>
  <c r="T164" i="29"/>
  <c r="U164" i="29"/>
  <c r="V164" i="29"/>
  <c r="W164" i="29"/>
  <c r="X164" i="29"/>
  <c r="Y164" i="29"/>
  <c r="Z164" i="29"/>
  <c r="AA164" i="29"/>
  <c r="AB164" i="29"/>
  <c r="AC164" i="29"/>
  <c r="AD164" i="29"/>
  <c r="AE164" i="29"/>
  <c r="AF164" i="29"/>
  <c r="AG164" i="29"/>
  <c r="AH164" i="29"/>
  <c r="AI164" i="29"/>
  <c r="AJ164" i="29"/>
  <c r="AK164" i="29"/>
  <c r="AL164" i="29"/>
  <c r="AM164" i="29"/>
  <c r="AN164" i="29"/>
  <c r="AO164" i="29"/>
  <c r="AP164" i="29"/>
  <c r="AQ164" i="29"/>
  <c r="AR164" i="29"/>
  <c r="AS164" i="29"/>
  <c r="AT164" i="29"/>
  <c r="AU164" i="29"/>
  <c r="AV164" i="29"/>
  <c r="AW164" i="29"/>
  <c r="AX164" i="29"/>
  <c r="AY164" i="29"/>
  <c r="AZ164" i="29"/>
  <c r="BA164" i="29"/>
  <c r="BB164" i="29"/>
  <c r="BC164" i="29"/>
  <c r="BD164" i="29"/>
  <c r="BE164" i="29"/>
  <c r="BF164" i="29"/>
  <c r="BG164" i="29"/>
  <c r="BH164" i="29"/>
  <c r="BI164" i="29"/>
  <c r="BJ164" i="29"/>
  <c r="BK164" i="29"/>
  <c r="BL164" i="29"/>
  <c r="BM164" i="29"/>
  <c r="BN164" i="29"/>
  <c r="BO164" i="29"/>
  <c r="BP164" i="29"/>
  <c r="BQ164" i="29"/>
  <c r="BR164" i="29"/>
  <c r="BS164" i="29"/>
  <c r="BT164" i="29"/>
  <c r="BU164" i="29"/>
  <c r="BV164" i="29"/>
  <c r="BW164" i="29"/>
  <c r="BX164" i="29"/>
  <c r="BY164" i="29"/>
  <c r="BZ164" i="29"/>
  <c r="CA164" i="29"/>
  <c r="CB164" i="29"/>
  <c r="CC164" i="29"/>
  <c r="CD164" i="29"/>
  <c r="CE164" i="29"/>
  <c r="CF164" i="29"/>
  <c r="CG164" i="29"/>
  <c r="CH164" i="29"/>
  <c r="CI164" i="29"/>
  <c r="CJ164" i="29"/>
  <c r="CK164" i="29"/>
  <c r="CL164" i="29"/>
  <c r="CM164" i="29"/>
  <c r="CN164" i="29"/>
  <c r="CO164" i="29"/>
  <c r="CP164" i="29"/>
  <c r="CQ164" i="29"/>
  <c r="CR164" i="29"/>
  <c r="CS164" i="29"/>
  <c r="CT164" i="29"/>
  <c r="CU164" i="29"/>
  <c r="CV164" i="29"/>
  <c r="CW164" i="29"/>
  <c r="CX164" i="29"/>
  <c r="CY164" i="29"/>
  <c r="CZ164" i="29"/>
  <c r="DA164" i="29"/>
  <c r="DB164" i="29"/>
  <c r="DC164" i="29"/>
  <c r="DD164" i="29"/>
  <c r="DE164" i="29"/>
  <c r="DF164" i="29"/>
  <c r="DG164" i="29"/>
  <c r="DH164" i="29"/>
  <c r="DI164" i="29"/>
  <c r="DJ164" i="29"/>
  <c r="DK164" i="29"/>
  <c r="DL164" i="29"/>
  <c r="M165" i="29"/>
  <c r="N165" i="29"/>
  <c r="O165" i="29"/>
  <c r="P165" i="29"/>
  <c r="Q165" i="29"/>
  <c r="R165" i="29"/>
  <c r="S165" i="29"/>
  <c r="T165" i="29"/>
  <c r="U165" i="29"/>
  <c r="V165" i="29"/>
  <c r="W165" i="29"/>
  <c r="X165" i="29"/>
  <c r="Y165" i="29"/>
  <c r="Z165" i="29"/>
  <c r="AA165" i="29"/>
  <c r="AB165" i="29"/>
  <c r="AC165" i="29"/>
  <c r="AD165" i="29"/>
  <c r="AE165" i="29"/>
  <c r="AF165" i="29"/>
  <c r="AG165" i="29"/>
  <c r="AH165" i="29"/>
  <c r="AI165" i="29"/>
  <c r="AJ165" i="29"/>
  <c r="AK165" i="29"/>
  <c r="AL165" i="29"/>
  <c r="AM165" i="29"/>
  <c r="AN165" i="29"/>
  <c r="AO165" i="29"/>
  <c r="AP165" i="29"/>
  <c r="AQ165" i="29"/>
  <c r="AR165" i="29"/>
  <c r="AS165" i="29"/>
  <c r="AT165" i="29"/>
  <c r="AU165" i="29"/>
  <c r="AV165" i="29"/>
  <c r="AW165" i="29"/>
  <c r="AX165" i="29"/>
  <c r="AY165" i="29"/>
  <c r="AZ165" i="29"/>
  <c r="BA165" i="29"/>
  <c r="BB165" i="29"/>
  <c r="BC165" i="29"/>
  <c r="BD165" i="29"/>
  <c r="BE165" i="29"/>
  <c r="BF165" i="29"/>
  <c r="BG165" i="29"/>
  <c r="BH165" i="29"/>
  <c r="BI165" i="29"/>
  <c r="BJ165" i="29"/>
  <c r="BK165" i="29"/>
  <c r="BL165" i="29"/>
  <c r="BM165" i="29"/>
  <c r="BN165" i="29"/>
  <c r="BO165" i="29"/>
  <c r="BP165" i="29"/>
  <c r="BQ165" i="29"/>
  <c r="BR165" i="29"/>
  <c r="BS165" i="29"/>
  <c r="BT165" i="29"/>
  <c r="BU165" i="29"/>
  <c r="BV165" i="29"/>
  <c r="BW165" i="29"/>
  <c r="BX165" i="29"/>
  <c r="BY165" i="29"/>
  <c r="BZ165" i="29"/>
  <c r="CA165" i="29"/>
  <c r="CB165" i="29"/>
  <c r="CC165" i="29"/>
  <c r="CD165" i="29"/>
  <c r="CE165" i="29"/>
  <c r="CF165" i="29"/>
  <c r="CG165" i="29"/>
  <c r="CH165" i="29"/>
  <c r="CI165" i="29"/>
  <c r="CJ165" i="29"/>
  <c r="CK165" i="29"/>
  <c r="CL165" i="29"/>
  <c r="CM165" i="29"/>
  <c r="CN165" i="29"/>
  <c r="CO165" i="29"/>
  <c r="CP165" i="29"/>
  <c r="CQ165" i="29"/>
  <c r="CR165" i="29"/>
  <c r="CS165" i="29"/>
  <c r="CT165" i="29"/>
  <c r="CU165" i="29"/>
  <c r="CV165" i="29"/>
  <c r="CW165" i="29"/>
  <c r="CX165" i="29"/>
  <c r="CY165" i="29"/>
  <c r="CZ165" i="29"/>
  <c r="DA165" i="29"/>
  <c r="DB165" i="29"/>
  <c r="DC165" i="29"/>
  <c r="DD165" i="29"/>
  <c r="DE165" i="29"/>
  <c r="DF165" i="29"/>
  <c r="DG165" i="29"/>
  <c r="DH165" i="29"/>
  <c r="DI165" i="29"/>
  <c r="DJ165" i="29"/>
  <c r="DK165" i="29"/>
  <c r="DL165" i="29"/>
  <c r="M166" i="29"/>
  <c r="N166" i="29"/>
  <c r="O166" i="29"/>
  <c r="P166" i="29"/>
  <c r="Q166" i="29"/>
  <c r="R166" i="29"/>
  <c r="S166" i="29"/>
  <c r="T166" i="29"/>
  <c r="U166" i="29"/>
  <c r="V166" i="29"/>
  <c r="W166" i="29"/>
  <c r="X166" i="29"/>
  <c r="Y166" i="29"/>
  <c r="Z166" i="29"/>
  <c r="AA166" i="29"/>
  <c r="AB166" i="29"/>
  <c r="AC166" i="29"/>
  <c r="AD166" i="29"/>
  <c r="AE166" i="29"/>
  <c r="AF166" i="29"/>
  <c r="AG166" i="29"/>
  <c r="AH166" i="29"/>
  <c r="AI166" i="29"/>
  <c r="AJ166" i="29"/>
  <c r="AK166" i="29"/>
  <c r="AL166" i="29"/>
  <c r="AM166" i="29"/>
  <c r="AN166" i="29"/>
  <c r="AO166" i="29"/>
  <c r="AP166" i="29"/>
  <c r="AQ166" i="29"/>
  <c r="AR166" i="29"/>
  <c r="AS166" i="29"/>
  <c r="AT166" i="29"/>
  <c r="AU166" i="29"/>
  <c r="AV166" i="29"/>
  <c r="AW166" i="29"/>
  <c r="AX166" i="29"/>
  <c r="AY166" i="29"/>
  <c r="AZ166" i="29"/>
  <c r="BA166" i="29"/>
  <c r="BB166" i="29"/>
  <c r="BC166" i="29"/>
  <c r="BD166" i="29"/>
  <c r="BE166" i="29"/>
  <c r="BF166" i="29"/>
  <c r="BG166" i="29"/>
  <c r="BH166" i="29"/>
  <c r="BI166" i="29"/>
  <c r="BJ166" i="29"/>
  <c r="BK166" i="29"/>
  <c r="BL166" i="29"/>
  <c r="BM166" i="29"/>
  <c r="BN166" i="29"/>
  <c r="BO166" i="29"/>
  <c r="BP166" i="29"/>
  <c r="BQ166" i="29"/>
  <c r="BR166" i="29"/>
  <c r="BS166" i="29"/>
  <c r="BT166" i="29"/>
  <c r="BU166" i="29"/>
  <c r="BV166" i="29"/>
  <c r="BW166" i="29"/>
  <c r="BX166" i="29"/>
  <c r="BY166" i="29"/>
  <c r="BZ166" i="29"/>
  <c r="CA166" i="29"/>
  <c r="CB166" i="29"/>
  <c r="CC166" i="29"/>
  <c r="CD166" i="29"/>
  <c r="CE166" i="29"/>
  <c r="CF166" i="29"/>
  <c r="CG166" i="29"/>
  <c r="CH166" i="29"/>
  <c r="CI166" i="29"/>
  <c r="CJ166" i="29"/>
  <c r="CK166" i="29"/>
  <c r="CL166" i="29"/>
  <c r="CM166" i="29"/>
  <c r="CN166" i="29"/>
  <c r="CO166" i="29"/>
  <c r="CP166" i="29"/>
  <c r="CQ166" i="29"/>
  <c r="CR166" i="29"/>
  <c r="CS166" i="29"/>
  <c r="CT166" i="29"/>
  <c r="CU166" i="29"/>
  <c r="CV166" i="29"/>
  <c r="CW166" i="29"/>
  <c r="CX166" i="29"/>
  <c r="CY166" i="29"/>
  <c r="CZ166" i="29"/>
  <c r="DA166" i="29"/>
  <c r="DB166" i="29"/>
  <c r="DC166" i="29"/>
  <c r="DD166" i="29"/>
  <c r="DE166" i="29"/>
  <c r="DF166" i="29"/>
  <c r="DG166" i="29"/>
  <c r="DH166" i="29"/>
  <c r="DI166" i="29"/>
  <c r="DJ166" i="29"/>
  <c r="DK166" i="29"/>
  <c r="DL166" i="29"/>
  <c r="M167" i="29"/>
  <c r="N167" i="29"/>
  <c r="O167" i="29"/>
  <c r="P167" i="29"/>
  <c r="Q167" i="29"/>
  <c r="R167" i="29"/>
  <c r="S167" i="29"/>
  <c r="T167" i="29"/>
  <c r="U167" i="29"/>
  <c r="V167" i="29"/>
  <c r="W167" i="29"/>
  <c r="X167" i="29"/>
  <c r="Y167" i="29"/>
  <c r="Z167" i="29"/>
  <c r="AA167" i="29"/>
  <c r="AB167" i="29"/>
  <c r="AC167" i="29"/>
  <c r="AD167" i="29"/>
  <c r="AE167" i="29"/>
  <c r="AF167" i="29"/>
  <c r="AG167" i="29"/>
  <c r="AH167" i="29"/>
  <c r="AI167" i="29"/>
  <c r="AJ167" i="29"/>
  <c r="AK167" i="29"/>
  <c r="AL167" i="29"/>
  <c r="AM167" i="29"/>
  <c r="AN167" i="29"/>
  <c r="AO167" i="29"/>
  <c r="AP167" i="29"/>
  <c r="AQ167" i="29"/>
  <c r="AR167" i="29"/>
  <c r="AS167" i="29"/>
  <c r="AT167" i="29"/>
  <c r="AU167" i="29"/>
  <c r="AV167" i="29"/>
  <c r="AW167" i="29"/>
  <c r="AX167" i="29"/>
  <c r="AY167" i="29"/>
  <c r="AZ167" i="29"/>
  <c r="BA167" i="29"/>
  <c r="BB167" i="29"/>
  <c r="BC167" i="29"/>
  <c r="BD167" i="29"/>
  <c r="BE167" i="29"/>
  <c r="BF167" i="29"/>
  <c r="BG167" i="29"/>
  <c r="BH167" i="29"/>
  <c r="BI167" i="29"/>
  <c r="BJ167" i="29"/>
  <c r="BK167" i="29"/>
  <c r="BL167" i="29"/>
  <c r="BM167" i="29"/>
  <c r="BN167" i="29"/>
  <c r="BO167" i="29"/>
  <c r="BP167" i="29"/>
  <c r="BQ167" i="29"/>
  <c r="BR167" i="29"/>
  <c r="BS167" i="29"/>
  <c r="BT167" i="29"/>
  <c r="BU167" i="29"/>
  <c r="BV167" i="29"/>
  <c r="BW167" i="29"/>
  <c r="BX167" i="29"/>
  <c r="BY167" i="29"/>
  <c r="BZ167" i="29"/>
  <c r="CA167" i="29"/>
  <c r="CB167" i="29"/>
  <c r="CC167" i="29"/>
  <c r="CD167" i="29"/>
  <c r="CE167" i="29"/>
  <c r="CF167" i="29"/>
  <c r="CG167" i="29"/>
  <c r="CH167" i="29"/>
  <c r="CI167" i="29"/>
  <c r="CJ167" i="29"/>
  <c r="CK167" i="29"/>
  <c r="CL167" i="29"/>
  <c r="CM167" i="29"/>
  <c r="CN167" i="29"/>
  <c r="CO167" i="29"/>
  <c r="CP167" i="29"/>
  <c r="CQ167" i="29"/>
  <c r="CR167" i="29"/>
  <c r="CS167" i="29"/>
  <c r="CT167" i="29"/>
  <c r="CU167" i="29"/>
  <c r="CV167" i="29"/>
  <c r="CW167" i="29"/>
  <c r="CX167" i="29"/>
  <c r="CY167" i="29"/>
  <c r="CZ167" i="29"/>
  <c r="DA167" i="29"/>
  <c r="DB167" i="29"/>
  <c r="DC167" i="29"/>
  <c r="DD167" i="29"/>
  <c r="DE167" i="29"/>
  <c r="DF167" i="29"/>
  <c r="DG167" i="29"/>
  <c r="DH167" i="29"/>
  <c r="DI167" i="29"/>
  <c r="DJ167" i="29"/>
  <c r="DK167" i="29"/>
  <c r="DL167" i="29"/>
  <c r="M168" i="29"/>
  <c r="N168" i="29"/>
  <c r="O168" i="29"/>
  <c r="P168" i="29"/>
  <c r="Q168" i="29"/>
  <c r="R168" i="29"/>
  <c r="S168" i="29"/>
  <c r="T168" i="29"/>
  <c r="U168" i="29"/>
  <c r="V168" i="29"/>
  <c r="W168" i="29"/>
  <c r="X168" i="29"/>
  <c r="Y168" i="29"/>
  <c r="Z168" i="29"/>
  <c r="AA168" i="29"/>
  <c r="AB168" i="29"/>
  <c r="AC168" i="29"/>
  <c r="AD168" i="29"/>
  <c r="AE168" i="29"/>
  <c r="AF168" i="29"/>
  <c r="AG168" i="29"/>
  <c r="AH168" i="29"/>
  <c r="AI168" i="29"/>
  <c r="AJ168" i="29"/>
  <c r="AK168" i="29"/>
  <c r="AL168" i="29"/>
  <c r="AM168" i="29"/>
  <c r="AN168" i="29"/>
  <c r="AO168" i="29"/>
  <c r="AP168" i="29"/>
  <c r="AQ168" i="29"/>
  <c r="AR168" i="29"/>
  <c r="AS168" i="29"/>
  <c r="AT168" i="29"/>
  <c r="AU168" i="29"/>
  <c r="AV168" i="29"/>
  <c r="AW168" i="29"/>
  <c r="AX168" i="29"/>
  <c r="AY168" i="29"/>
  <c r="AZ168" i="29"/>
  <c r="BA168" i="29"/>
  <c r="BB168" i="29"/>
  <c r="BC168" i="29"/>
  <c r="BD168" i="29"/>
  <c r="BE168" i="29"/>
  <c r="BF168" i="29"/>
  <c r="BG168" i="29"/>
  <c r="BH168" i="29"/>
  <c r="BI168" i="29"/>
  <c r="BJ168" i="29"/>
  <c r="BK168" i="29"/>
  <c r="BL168" i="29"/>
  <c r="BM168" i="29"/>
  <c r="BN168" i="29"/>
  <c r="BO168" i="29"/>
  <c r="BP168" i="29"/>
  <c r="BQ168" i="29"/>
  <c r="BR168" i="29"/>
  <c r="BS168" i="29"/>
  <c r="BT168" i="29"/>
  <c r="BU168" i="29"/>
  <c r="BV168" i="29"/>
  <c r="BW168" i="29"/>
  <c r="BX168" i="29"/>
  <c r="BY168" i="29"/>
  <c r="BZ168" i="29"/>
  <c r="CA168" i="29"/>
  <c r="CB168" i="29"/>
  <c r="CC168" i="29"/>
  <c r="CD168" i="29"/>
  <c r="CE168" i="29"/>
  <c r="CF168" i="29"/>
  <c r="CG168" i="29"/>
  <c r="CH168" i="29"/>
  <c r="CI168" i="29"/>
  <c r="CJ168" i="29"/>
  <c r="CK168" i="29"/>
  <c r="CL168" i="29"/>
  <c r="CM168" i="29"/>
  <c r="CN168" i="29"/>
  <c r="CO168" i="29"/>
  <c r="CP168" i="29"/>
  <c r="CQ168" i="29"/>
  <c r="CR168" i="29"/>
  <c r="CS168" i="29"/>
  <c r="CT168" i="29"/>
  <c r="CU168" i="29"/>
  <c r="CV168" i="29"/>
  <c r="CW168" i="29"/>
  <c r="CX168" i="29"/>
  <c r="CY168" i="29"/>
  <c r="CZ168" i="29"/>
  <c r="DA168" i="29"/>
  <c r="DB168" i="29"/>
  <c r="DC168" i="29"/>
  <c r="DD168" i="29"/>
  <c r="DE168" i="29"/>
  <c r="DF168" i="29"/>
  <c r="DG168" i="29"/>
  <c r="DH168" i="29"/>
  <c r="DI168" i="29"/>
  <c r="DJ168" i="29"/>
  <c r="DK168" i="29"/>
  <c r="DL168" i="29"/>
  <c r="M169" i="29"/>
  <c r="N169" i="29"/>
  <c r="O169" i="29"/>
  <c r="P169" i="29"/>
  <c r="Q169" i="29"/>
  <c r="R169" i="29"/>
  <c r="S169" i="29"/>
  <c r="T169" i="29"/>
  <c r="U169" i="29"/>
  <c r="V169" i="29"/>
  <c r="W169" i="29"/>
  <c r="X169" i="29"/>
  <c r="Y169" i="29"/>
  <c r="Z169" i="29"/>
  <c r="AA169" i="29"/>
  <c r="AB169" i="29"/>
  <c r="AC169" i="29"/>
  <c r="AD169" i="29"/>
  <c r="AE169" i="29"/>
  <c r="AF169" i="29"/>
  <c r="AG169" i="29"/>
  <c r="AH169" i="29"/>
  <c r="AI169" i="29"/>
  <c r="AJ169" i="29"/>
  <c r="AK169" i="29"/>
  <c r="AL169" i="29"/>
  <c r="AM169" i="29"/>
  <c r="AN169" i="29"/>
  <c r="AO169" i="29"/>
  <c r="AP169" i="29"/>
  <c r="AQ169" i="29"/>
  <c r="AR169" i="29"/>
  <c r="AS169" i="29"/>
  <c r="AT169" i="29"/>
  <c r="AU169" i="29"/>
  <c r="AV169" i="29"/>
  <c r="AW169" i="29"/>
  <c r="AX169" i="29"/>
  <c r="AY169" i="29"/>
  <c r="AZ169" i="29"/>
  <c r="BA169" i="29"/>
  <c r="BB169" i="29"/>
  <c r="BC169" i="29"/>
  <c r="BD169" i="29"/>
  <c r="BE169" i="29"/>
  <c r="BF169" i="29"/>
  <c r="BG169" i="29"/>
  <c r="BH169" i="29"/>
  <c r="BI169" i="29"/>
  <c r="BJ169" i="29"/>
  <c r="BK169" i="29"/>
  <c r="BL169" i="29"/>
  <c r="BM169" i="29"/>
  <c r="BN169" i="29"/>
  <c r="BO169" i="29"/>
  <c r="BP169" i="29"/>
  <c r="BQ169" i="29"/>
  <c r="BR169" i="29"/>
  <c r="BS169" i="29"/>
  <c r="BT169" i="29"/>
  <c r="BU169" i="29"/>
  <c r="BV169" i="29"/>
  <c r="BW169" i="29"/>
  <c r="BX169" i="29"/>
  <c r="BY169" i="29"/>
  <c r="BZ169" i="29"/>
  <c r="CA169" i="29"/>
  <c r="CB169" i="29"/>
  <c r="CC169" i="29"/>
  <c r="CD169" i="29"/>
  <c r="CE169" i="29"/>
  <c r="CF169" i="29"/>
  <c r="CG169" i="29"/>
  <c r="CH169" i="29"/>
  <c r="CI169" i="29"/>
  <c r="CJ169" i="29"/>
  <c r="CK169" i="29"/>
  <c r="CL169" i="29"/>
  <c r="CM169" i="29"/>
  <c r="CN169" i="29"/>
  <c r="CO169" i="29"/>
  <c r="CP169" i="29"/>
  <c r="CQ169" i="29"/>
  <c r="CR169" i="29"/>
  <c r="CS169" i="29"/>
  <c r="CT169" i="29"/>
  <c r="CU169" i="29"/>
  <c r="CV169" i="29"/>
  <c r="CW169" i="29"/>
  <c r="CX169" i="29"/>
  <c r="CY169" i="29"/>
  <c r="CZ169" i="29"/>
  <c r="DA169" i="29"/>
  <c r="DB169" i="29"/>
  <c r="DC169" i="29"/>
  <c r="DD169" i="29"/>
  <c r="DE169" i="29"/>
  <c r="DF169" i="29"/>
  <c r="DG169" i="29"/>
  <c r="DH169" i="29"/>
  <c r="DI169" i="29"/>
  <c r="DJ169" i="29"/>
  <c r="DK169" i="29"/>
  <c r="DL169" i="29"/>
  <c r="M170" i="29"/>
  <c r="N170" i="29"/>
  <c r="O170" i="29"/>
  <c r="P170" i="29"/>
  <c r="Q170" i="29"/>
  <c r="R170" i="29"/>
  <c r="S170" i="29"/>
  <c r="T170" i="29"/>
  <c r="U170" i="29"/>
  <c r="V170" i="29"/>
  <c r="W170" i="29"/>
  <c r="X170" i="29"/>
  <c r="Y170" i="29"/>
  <c r="Z170" i="29"/>
  <c r="AA170" i="29"/>
  <c r="AB170" i="29"/>
  <c r="AC170" i="29"/>
  <c r="AD170" i="29"/>
  <c r="AE170" i="29"/>
  <c r="AF170" i="29"/>
  <c r="AG170" i="29"/>
  <c r="AH170" i="29"/>
  <c r="AI170" i="29"/>
  <c r="AJ170" i="29"/>
  <c r="AK170" i="29"/>
  <c r="AL170" i="29"/>
  <c r="AM170" i="29"/>
  <c r="AN170" i="29"/>
  <c r="AO170" i="29"/>
  <c r="AP170" i="29"/>
  <c r="AQ170" i="29"/>
  <c r="AR170" i="29"/>
  <c r="AS170" i="29"/>
  <c r="AT170" i="29"/>
  <c r="AU170" i="29"/>
  <c r="AV170" i="29"/>
  <c r="AW170" i="29"/>
  <c r="AX170" i="29"/>
  <c r="AY170" i="29"/>
  <c r="AZ170" i="29"/>
  <c r="BA170" i="29"/>
  <c r="BB170" i="29"/>
  <c r="BC170" i="29"/>
  <c r="BD170" i="29"/>
  <c r="BE170" i="29"/>
  <c r="BF170" i="29"/>
  <c r="BG170" i="29"/>
  <c r="BH170" i="29"/>
  <c r="BI170" i="29"/>
  <c r="BJ170" i="29"/>
  <c r="BK170" i="29"/>
  <c r="BL170" i="29"/>
  <c r="BM170" i="29"/>
  <c r="BN170" i="29"/>
  <c r="BO170" i="29"/>
  <c r="BP170" i="29"/>
  <c r="BQ170" i="29"/>
  <c r="BR170" i="29"/>
  <c r="BS170" i="29"/>
  <c r="BT170" i="29"/>
  <c r="BU170" i="29"/>
  <c r="BV170" i="29"/>
  <c r="BW170" i="29"/>
  <c r="BX170" i="29"/>
  <c r="BY170" i="29"/>
  <c r="BZ170" i="29"/>
  <c r="CA170" i="29"/>
  <c r="CB170" i="29"/>
  <c r="CC170" i="29"/>
  <c r="CD170" i="29"/>
  <c r="CE170" i="29"/>
  <c r="CF170" i="29"/>
  <c r="CG170" i="29"/>
  <c r="CH170" i="29"/>
  <c r="CI170" i="29"/>
  <c r="CJ170" i="29"/>
  <c r="CK170" i="29"/>
  <c r="CL170" i="29"/>
  <c r="CM170" i="29"/>
  <c r="CN170" i="29"/>
  <c r="CO170" i="29"/>
  <c r="CP170" i="29"/>
  <c r="CQ170" i="29"/>
  <c r="CR170" i="29"/>
  <c r="CS170" i="29"/>
  <c r="CT170" i="29"/>
  <c r="CU170" i="29"/>
  <c r="CV170" i="29"/>
  <c r="CW170" i="29"/>
  <c r="CX170" i="29"/>
  <c r="CY170" i="29"/>
  <c r="CZ170" i="29"/>
  <c r="DA170" i="29"/>
  <c r="DB170" i="29"/>
  <c r="DC170" i="29"/>
  <c r="DD170" i="29"/>
  <c r="DE170" i="29"/>
  <c r="DF170" i="29"/>
  <c r="DG170" i="29"/>
  <c r="DH170" i="29"/>
  <c r="DI170" i="29"/>
  <c r="DJ170" i="29"/>
  <c r="DK170" i="29"/>
  <c r="DL170" i="29"/>
  <c r="M172" i="29"/>
  <c r="N172" i="29"/>
  <c r="O172" i="29"/>
  <c r="P172" i="29"/>
  <c r="Q172" i="29"/>
  <c r="R172" i="29"/>
  <c r="S172" i="29"/>
  <c r="T172" i="29"/>
  <c r="U172" i="29"/>
  <c r="V172" i="29"/>
  <c r="W172" i="29"/>
  <c r="X172" i="29"/>
  <c r="Y172" i="29"/>
  <c r="Z172" i="29"/>
  <c r="AA172" i="29"/>
  <c r="AB172" i="29"/>
  <c r="AC172" i="29"/>
  <c r="AD172" i="29"/>
  <c r="AE172" i="29"/>
  <c r="AF172" i="29"/>
  <c r="AG172" i="29"/>
  <c r="AH172" i="29"/>
  <c r="AI172" i="29"/>
  <c r="AJ172" i="29"/>
  <c r="AK172" i="29"/>
  <c r="AL172" i="29"/>
  <c r="AM172" i="29"/>
  <c r="AN172" i="29"/>
  <c r="AO172" i="29"/>
  <c r="AP172" i="29"/>
  <c r="AQ172" i="29"/>
  <c r="AR172" i="29"/>
  <c r="AS172" i="29"/>
  <c r="AT172" i="29"/>
  <c r="AU172" i="29"/>
  <c r="AV172" i="29"/>
  <c r="AW172" i="29"/>
  <c r="AX172" i="29"/>
  <c r="AY172" i="29"/>
  <c r="AZ172" i="29"/>
  <c r="BA172" i="29"/>
  <c r="BB172" i="29"/>
  <c r="BC172" i="29"/>
  <c r="BD172" i="29"/>
  <c r="BE172" i="29"/>
  <c r="BF172" i="29"/>
  <c r="BG172" i="29"/>
  <c r="BH172" i="29"/>
  <c r="BI172" i="29"/>
  <c r="BJ172" i="29"/>
  <c r="BK172" i="29"/>
  <c r="BL172" i="29"/>
  <c r="BM172" i="29"/>
  <c r="BN172" i="29"/>
  <c r="BO172" i="29"/>
  <c r="BP172" i="29"/>
  <c r="BQ172" i="29"/>
  <c r="BR172" i="29"/>
  <c r="BS172" i="29"/>
  <c r="BT172" i="29"/>
  <c r="BU172" i="29"/>
  <c r="BV172" i="29"/>
  <c r="BW172" i="29"/>
  <c r="BX172" i="29"/>
  <c r="BY172" i="29"/>
  <c r="BZ172" i="29"/>
  <c r="CA172" i="29"/>
  <c r="CB172" i="29"/>
  <c r="CC172" i="29"/>
  <c r="CD172" i="29"/>
  <c r="CE172" i="29"/>
  <c r="CF172" i="29"/>
  <c r="CG172" i="29"/>
  <c r="CH172" i="29"/>
  <c r="CI172" i="29"/>
  <c r="CJ172" i="29"/>
  <c r="CK172" i="29"/>
  <c r="CL172" i="29"/>
  <c r="CM172" i="29"/>
  <c r="CN172" i="29"/>
  <c r="CO172" i="29"/>
  <c r="CP172" i="29"/>
  <c r="CQ172" i="29"/>
  <c r="CR172" i="29"/>
  <c r="CS172" i="29"/>
  <c r="CT172" i="29"/>
  <c r="CU172" i="29"/>
  <c r="CV172" i="29"/>
  <c r="CW172" i="29"/>
  <c r="CX172" i="29"/>
  <c r="CY172" i="29"/>
  <c r="CZ172" i="29"/>
  <c r="DA172" i="29"/>
  <c r="DB172" i="29"/>
  <c r="DC172" i="29"/>
  <c r="DD172" i="29"/>
  <c r="DE172" i="29"/>
  <c r="DF172" i="29"/>
  <c r="DG172" i="29"/>
  <c r="DH172" i="29"/>
  <c r="DI172" i="29"/>
  <c r="DJ172" i="29"/>
  <c r="DK172" i="29"/>
  <c r="DL172" i="29"/>
  <c r="M173" i="29"/>
  <c r="N173" i="29"/>
  <c r="O173" i="29"/>
  <c r="P173" i="29"/>
  <c r="Q173" i="29"/>
  <c r="R173" i="29"/>
  <c r="S173" i="29"/>
  <c r="S173" i="38"/>
  <c r="T173" i="29"/>
  <c r="U173" i="29"/>
  <c r="V173" i="29"/>
  <c r="W173" i="29"/>
  <c r="X173" i="29"/>
  <c r="Y173" i="29"/>
  <c r="Z173" i="29"/>
  <c r="AA173" i="29"/>
  <c r="AB173" i="29"/>
  <c r="AC173" i="29"/>
  <c r="AD173" i="29"/>
  <c r="AE173" i="29"/>
  <c r="AF173" i="29"/>
  <c r="AG173" i="29"/>
  <c r="AH173" i="29"/>
  <c r="AI173" i="29"/>
  <c r="AJ173" i="29"/>
  <c r="AK173" i="29"/>
  <c r="AL173" i="29"/>
  <c r="AM173" i="29"/>
  <c r="AN173" i="29"/>
  <c r="AO173" i="29"/>
  <c r="AP173" i="29"/>
  <c r="AQ173" i="29"/>
  <c r="AR173" i="29"/>
  <c r="AS173" i="29"/>
  <c r="AT173" i="29"/>
  <c r="AU173" i="29"/>
  <c r="AV173" i="29"/>
  <c r="AW173" i="29"/>
  <c r="AX173" i="29"/>
  <c r="AY173" i="29"/>
  <c r="AZ173" i="29"/>
  <c r="BA173" i="29"/>
  <c r="BB173" i="29"/>
  <c r="BC173" i="29"/>
  <c r="BD173" i="29"/>
  <c r="BE173" i="29"/>
  <c r="BF173" i="29"/>
  <c r="BG173" i="29"/>
  <c r="BH173" i="29"/>
  <c r="BI173" i="29"/>
  <c r="BJ173" i="29"/>
  <c r="BK173" i="29"/>
  <c r="BL173" i="29"/>
  <c r="BM173" i="29"/>
  <c r="BN173" i="29"/>
  <c r="BO173" i="29"/>
  <c r="BO173" i="38"/>
  <c r="BP173" i="29"/>
  <c r="BQ173" i="29"/>
  <c r="BR173" i="29"/>
  <c r="BS173" i="29"/>
  <c r="BT173" i="29"/>
  <c r="BU173" i="29"/>
  <c r="BV173" i="29"/>
  <c r="BW173" i="29"/>
  <c r="BX173" i="29"/>
  <c r="BY173" i="29"/>
  <c r="BZ173" i="29"/>
  <c r="CA173" i="29"/>
  <c r="CB173" i="29"/>
  <c r="CC173" i="29"/>
  <c r="CD173" i="29"/>
  <c r="CE173" i="29"/>
  <c r="CE173" i="38"/>
  <c r="CF173" i="29"/>
  <c r="CG173" i="29"/>
  <c r="CH173" i="29"/>
  <c r="CI173" i="29"/>
  <c r="CJ173" i="29"/>
  <c r="CK173" i="29"/>
  <c r="CL173" i="29"/>
  <c r="CM173" i="29"/>
  <c r="CN173" i="29"/>
  <c r="CO173" i="29"/>
  <c r="CP173" i="29"/>
  <c r="CQ173" i="29"/>
  <c r="CR173" i="29"/>
  <c r="CS173" i="29"/>
  <c r="CT173" i="29"/>
  <c r="CU173" i="29"/>
  <c r="CV173" i="29"/>
  <c r="CW173" i="29"/>
  <c r="CX173" i="29"/>
  <c r="CY173" i="29"/>
  <c r="CZ173" i="29"/>
  <c r="DA173" i="29"/>
  <c r="DB173" i="29"/>
  <c r="DC173" i="29"/>
  <c r="DD173" i="29"/>
  <c r="DE173" i="29"/>
  <c r="DF173" i="29"/>
  <c r="DG173" i="29"/>
  <c r="DH173" i="29"/>
  <c r="DI173" i="29"/>
  <c r="DJ173" i="29"/>
  <c r="DK173" i="29"/>
  <c r="DL173" i="29"/>
  <c r="M174" i="29"/>
  <c r="N174" i="29"/>
  <c r="O174" i="29"/>
  <c r="P174" i="29"/>
  <c r="Q174" i="29"/>
  <c r="R174" i="29"/>
  <c r="S174" i="29"/>
  <c r="T174" i="29"/>
  <c r="U174" i="29"/>
  <c r="V174" i="29"/>
  <c r="W174" i="29"/>
  <c r="X174" i="29"/>
  <c r="Y174" i="29"/>
  <c r="Z174" i="29"/>
  <c r="AA174" i="29"/>
  <c r="AB174" i="29"/>
  <c r="AC174" i="29"/>
  <c r="AD174" i="29"/>
  <c r="AE174" i="29"/>
  <c r="AF174" i="29"/>
  <c r="AG174" i="29"/>
  <c r="AH174" i="29"/>
  <c r="AI174" i="29"/>
  <c r="AJ174" i="29"/>
  <c r="AK174" i="29"/>
  <c r="AL174" i="29"/>
  <c r="AM174" i="29"/>
  <c r="AN174" i="29"/>
  <c r="AO174" i="29"/>
  <c r="AP174" i="29"/>
  <c r="AQ174" i="29"/>
  <c r="AQ174" i="38"/>
  <c r="AR174" i="29"/>
  <c r="AS174" i="29"/>
  <c r="AT174" i="29"/>
  <c r="AU174" i="29"/>
  <c r="AU174" i="38"/>
  <c r="AV174" i="29"/>
  <c r="AW174" i="29"/>
  <c r="AX174" i="29"/>
  <c r="AY174" i="29"/>
  <c r="AZ174" i="29"/>
  <c r="BA174" i="29"/>
  <c r="BB174" i="29"/>
  <c r="BC174" i="29"/>
  <c r="BD174" i="29"/>
  <c r="BE174" i="29"/>
  <c r="BF174" i="29"/>
  <c r="BG174" i="29"/>
  <c r="BH174" i="29"/>
  <c r="BI174" i="29"/>
  <c r="BJ174" i="29"/>
  <c r="BK174" i="29"/>
  <c r="BL174" i="29"/>
  <c r="BM174" i="29"/>
  <c r="BN174" i="29"/>
  <c r="BO174" i="29"/>
  <c r="BP174" i="29"/>
  <c r="BQ174" i="29"/>
  <c r="BR174" i="29"/>
  <c r="BS174" i="29"/>
  <c r="BT174" i="29"/>
  <c r="BU174" i="29"/>
  <c r="BV174" i="29"/>
  <c r="BW174" i="29"/>
  <c r="BX174" i="29"/>
  <c r="BY174" i="29"/>
  <c r="BZ174" i="29"/>
  <c r="CA174" i="29"/>
  <c r="CB174" i="29"/>
  <c r="CC174" i="29"/>
  <c r="CD174" i="29"/>
  <c r="CE174" i="29"/>
  <c r="CF174" i="29"/>
  <c r="CG174" i="29"/>
  <c r="CH174" i="29"/>
  <c r="CI174" i="29"/>
  <c r="CJ174" i="29"/>
  <c r="CK174" i="29"/>
  <c r="CL174" i="29"/>
  <c r="CM174" i="29"/>
  <c r="CN174" i="29"/>
  <c r="CO174" i="29"/>
  <c r="CP174" i="29"/>
  <c r="CQ174" i="29"/>
  <c r="CR174" i="29"/>
  <c r="CS174" i="29"/>
  <c r="CT174" i="29"/>
  <c r="CU174" i="29"/>
  <c r="CV174" i="29"/>
  <c r="CW174" i="29"/>
  <c r="CX174" i="29"/>
  <c r="CY174" i="29"/>
  <c r="CY174" i="38"/>
  <c r="CZ174" i="29"/>
  <c r="DA174" i="29"/>
  <c r="DB174" i="29"/>
  <c r="DC174" i="29"/>
  <c r="DC174" i="38"/>
  <c r="DD174" i="29"/>
  <c r="DE174" i="29"/>
  <c r="DF174" i="29"/>
  <c r="DG174" i="29"/>
  <c r="DH174" i="29"/>
  <c r="DI174" i="29"/>
  <c r="DJ174" i="29"/>
  <c r="DK174" i="29"/>
  <c r="DL174" i="29"/>
  <c r="M177" i="29"/>
  <c r="N177" i="29"/>
  <c r="O177" i="29"/>
  <c r="P177" i="29"/>
  <c r="Q177" i="29"/>
  <c r="R177" i="29"/>
  <c r="S177" i="29"/>
  <c r="T177" i="29"/>
  <c r="U177" i="29"/>
  <c r="V177" i="29"/>
  <c r="W177" i="29"/>
  <c r="X177" i="29"/>
  <c r="Y177" i="29"/>
  <c r="Z177" i="29"/>
  <c r="AA177" i="29"/>
  <c r="AB177" i="29"/>
  <c r="AC177" i="29"/>
  <c r="AD177" i="29"/>
  <c r="AE177" i="29"/>
  <c r="AF177" i="29"/>
  <c r="AG177" i="29"/>
  <c r="AH177" i="29"/>
  <c r="AI177" i="29"/>
  <c r="AJ177" i="29"/>
  <c r="AK177" i="29"/>
  <c r="AL177" i="29"/>
  <c r="AM177" i="29"/>
  <c r="AN177" i="29"/>
  <c r="AO177" i="29"/>
  <c r="AP177" i="29"/>
  <c r="AQ177" i="29"/>
  <c r="AR177" i="29"/>
  <c r="AS177" i="29"/>
  <c r="AT177" i="29"/>
  <c r="AU177" i="29"/>
  <c r="AV177" i="29"/>
  <c r="AW177" i="29"/>
  <c r="AX177" i="29"/>
  <c r="AY177" i="29"/>
  <c r="AZ177" i="29"/>
  <c r="BA177" i="29"/>
  <c r="BB177" i="29"/>
  <c r="BC177" i="29"/>
  <c r="BD177" i="29"/>
  <c r="BE177" i="29"/>
  <c r="BF177" i="29"/>
  <c r="BG177" i="29"/>
  <c r="BH177" i="29"/>
  <c r="BI177" i="29"/>
  <c r="BJ177" i="29"/>
  <c r="BK177" i="29"/>
  <c r="BL177" i="29"/>
  <c r="BM177" i="29"/>
  <c r="BN177" i="29"/>
  <c r="BO177" i="29"/>
  <c r="BP177" i="29"/>
  <c r="BQ177" i="29"/>
  <c r="BR177" i="29"/>
  <c r="BS177" i="29"/>
  <c r="BT177" i="29"/>
  <c r="BU177" i="29"/>
  <c r="BV177" i="29"/>
  <c r="BW177" i="29"/>
  <c r="BX177" i="29"/>
  <c r="BY177" i="29"/>
  <c r="BZ177" i="29"/>
  <c r="CA177" i="29"/>
  <c r="CB177" i="29"/>
  <c r="CC177" i="29"/>
  <c r="CD177" i="29"/>
  <c r="CE177" i="29"/>
  <c r="CF177" i="29"/>
  <c r="CG177" i="29"/>
  <c r="CH177" i="29"/>
  <c r="CI177" i="29"/>
  <c r="CJ177" i="29"/>
  <c r="CK177" i="29"/>
  <c r="CL177" i="29"/>
  <c r="CM177" i="29"/>
  <c r="CN177" i="29"/>
  <c r="CO177" i="29"/>
  <c r="CP177" i="29"/>
  <c r="CQ177" i="29"/>
  <c r="CR177" i="29"/>
  <c r="CS177" i="29"/>
  <c r="CT177" i="29"/>
  <c r="CU177" i="29"/>
  <c r="CV177" i="29"/>
  <c r="CW177" i="29"/>
  <c r="CX177" i="29"/>
  <c r="CY177" i="29"/>
  <c r="CZ177" i="29"/>
  <c r="DA177" i="29"/>
  <c r="DB177" i="29"/>
  <c r="DC177" i="29"/>
  <c r="DD177" i="29"/>
  <c r="DE177" i="29"/>
  <c r="DF177" i="29"/>
  <c r="DG177" i="29"/>
  <c r="DH177" i="29"/>
  <c r="DI177" i="29"/>
  <c r="DJ177" i="29"/>
  <c r="DK177" i="29"/>
  <c r="DL177" i="29"/>
  <c r="M179" i="29"/>
  <c r="N179" i="29"/>
  <c r="O179" i="29"/>
  <c r="P179" i="29"/>
  <c r="Q179" i="29"/>
  <c r="R179" i="29"/>
  <c r="S179" i="29"/>
  <c r="T179" i="29"/>
  <c r="U179" i="29"/>
  <c r="V179" i="29"/>
  <c r="W179" i="29"/>
  <c r="X179" i="29"/>
  <c r="Y179" i="29"/>
  <c r="Z179" i="29"/>
  <c r="AA179" i="29"/>
  <c r="AB179" i="29"/>
  <c r="AC179" i="29"/>
  <c r="AD179" i="29"/>
  <c r="AE179" i="29"/>
  <c r="AF179" i="29"/>
  <c r="AG179" i="29"/>
  <c r="AH179" i="29"/>
  <c r="AI179" i="29"/>
  <c r="AJ179" i="29"/>
  <c r="AK179" i="29"/>
  <c r="AL179" i="29"/>
  <c r="AM179" i="29"/>
  <c r="AN179" i="29"/>
  <c r="AO179" i="29"/>
  <c r="AP179" i="29"/>
  <c r="AQ179" i="29"/>
  <c r="AR179" i="29"/>
  <c r="AS179" i="29"/>
  <c r="AT179" i="29"/>
  <c r="AU179" i="29"/>
  <c r="AV179" i="29"/>
  <c r="AW179" i="29"/>
  <c r="AX179" i="29"/>
  <c r="AY179" i="29"/>
  <c r="AZ179" i="29"/>
  <c r="BA179" i="29"/>
  <c r="BB179" i="29"/>
  <c r="BC179" i="29"/>
  <c r="BD179" i="29"/>
  <c r="BE179" i="29"/>
  <c r="BF179" i="29"/>
  <c r="BG179" i="29"/>
  <c r="BH179" i="29"/>
  <c r="BI179" i="29"/>
  <c r="BJ179" i="29"/>
  <c r="BK179" i="29"/>
  <c r="BL179" i="29"/>
  <c r="BM179" i="29"/>
  <c r="BN179" i="29"/>
  <c r="BO179" i="29"/>
  <c r="BP179" i="29"/>
  <c r="BQ179" i="29"/>
  <c r="BR179" i="29"/>
  <c r="BS179" i="29"/>
  <c r="BT179" i="29"/>
  <c r="BU179" i="29"/>
  <c r="BV179" i="29"/>
  <c r="BW179" i="29"/>
  <c r="BX179" i="29"/>
  <c r="BY179" i="29"/>
  <c r="BZ179" i="29"/>
  <c r="CA179" i="29"/>
  <c r="CB179" i="29"/>
  <c r="CC179" i="29"/>
  <c r="CD179" i="29"/>
  <c r="CE179" i="29"/>
  <c r="CF179" i="29"/>
  <c r="CG179" i="29"/>
  <c r="CH179" i="29"/>
  <c r="CI179" i="29"/>
  <c r="CJ179" i="29"/>
  <c r="CK179" i="29"/>
  <c r="CL179" i="29"/>
  <c r="CM179" i="29"/>
  <c r="CN179" i="29"/>
  <c r="CO179" i="29"/>
  <c r="CP179" i="29"/>
  <c r="CQ179" i="29"/>
  <c r="CR179" i="29"/>
  <c r="CS179" i="29"/>
  <c r="CT179" i="29"/>
  <c r="CU179" i="29"/>
  <c r="CV179" i="29"/>
  <c r="CW179" i="29"/>
  <c r="CX179" i="29"/>
  <c r="CY179" i="29"/>
  <c r="CZ179" i="29"/>
  <c r="DA179" i="29"/>
  <c r="DB179" i="29"/>
  <c r="DC179" i="29"/>
  <c r="DD179" i="29"/>
  <c r="DE179" i="29"/>
  <c r="DF179" i="29"/>
  <c r="DG179" i="29"/>
  <c r="DH179" i="29"/>
  <c r="DI179" i="29"/>
  <c r="DJ179" i="29"/>
  <c r="DK179" i="29"/>
  <c r="DL179" i="29"/>
  <c r="M180" i="29"/>
  <c r="N180" i="29"/>
  <c r="O180" i="29"/>
  <c r="P180" i="29"/>
  <c r="Q180" i="29"/>
  <c r="R180" i="29"/>
  <c r="S180" i="29"/>
  <c r="T180" i="29"/>
  <c r="U180" i="29"/>
  <c r="V180" i="29"/>
  <c r="W180" i="29"/>
  <c r="X180" i="29"/>
  <c r="Y180" i="29"/>
  <c r="Z180" i="29"/>
  <c r="AA180" i="29"/>
  <c r="AB180" i="29"/>
  <c r="AC180" i="29"/>
  <c r="AD180" i="29"/>
  <c r="AE180" i="29"/>
  <c r="AF180" i="29"/>
  <c r="AG180" i="29"/>
  <c r="AH180" i="29"/>
  <c r="AI180" i="29"/>
  <c r="AJ180" i="29"/>
  <c r="AK180" i="29"/>
  <c r="AL180" i="29"/>
  <c r="AM180" i="29"/>
  <c r="AN180" i="29"/>
  <c r="AO180" i="29"/>
  <c r="AP180" i="29"/>
  <c r="AQ180" i="29"/>
  <c r="AR180" i="29"/>
  <c r="AS180" i="29"/>
  <c r="AT180" i="29"/>
  <c r="AU180" i="29"/>
  <c r="AV180" i="29"/>
  <c r="AW180" i="29"/>
  <c r="AX180" i="29"/>
  <c r="AY180" i="29"/>
  <c r="AZ180" i="29"/>
  <c r="BA180" i="29"/>
  <c r="BB180" i="29"/>
  <c r="BC180" i="29"/>
  <c r="BD180" i="29"/>
  <c r="BE180" i="29"/>
  <c r="BF180" i="29"/>
  <c r="BG180" i="29"/>
  <c r="BH180" i="29"/>
  <c r="BI180" i="29"/>
  <c r="BJ180" i="29"/>
  <c r="BK180" i="29"/>
  <c r="BL180" i="29"/>
  <c r="BM180" i="29"/>
  <c r="BN180" i="29"/>
  <c r="BO180" i="29"/>
  <c r="BP180" i="29"/>
  <c r="BQ180" i="29"/>
  <c r="BR180" i="29"/>
  <c r="BS180" i="29"/>
  <c r="BT180" i="29"/>
  <c r="BU180" i="29"/>
  <c r="BV180" i="29"/>
  <c r="BW180" i="29"/>
  <c r="BX180" i="29"/>
  <c r="BY180" i="29"/>
  <c r="BZ180" i="29"/>
  <c r="CA180" i="29"/>
  <c r="CB180" i="29"/>
  <c r="CC180" i="29"/>
  <c r="CD180" i="29"/>
  <c r="CE180" i="29"/>
  <c r="CF180" i="29"/>
  <c r="CG180" i="29"/>
  <c r="CH180" i="29"/>
  <c r="CI180" i="29"/>
  <c r="CJ180" i="29"/>
  <c r="CK180" i="29"/>
  <c r="CL180" i="29"/>
  <c r="CM180" i="29"/>
  <c r="CN180" i="29"/>
  <c r="CO180" i="29"/>
  <c r="CP180" i="29"/>
  <c r="CQ180" i="29"/>
  <c r="CR180" i="29"/>
  <c r="CS180" i="29"/>
  <c r="CT180" i="29"/>
  <c r="CU180" i="29"/>
  <c r="CV180" i="29"/>
  <c r="CW180" i="29"/>
  <c r="CX180" i="29"/>
  <c r="CY180" i="29"/>
  <c r="CZ180" i="29"/>
  <c r="DA180" i="29"/>
  <c r="DB180" i="29"/>
  <c r="DC180" i="29"/>
  <c r="DD180" i="29"/>
  <c r="DE180" i="29"/>
  <c r="DF180" i="29"/>
  <c r="DG180" i="29"/>
  <c r="DH180" i="29"/>
  <c r="DI180" i="29"/>
  <c r="DJ180" i="29"/>
  <c r="DK180" i="29"/>
  <c r="DL180" i="29"/>
  <c r="M181" i="29"/>
  <c r="N181" i="29"/>
  <c r="O181" i="29"/>
  <c r="P181" i="29"/>
  <c r="Q181" i="29"/>
  <c r="R181" i="29"/>
  <c r="S181" i="29"/>
  <c r="T181" i="29"/>
  <c r="U181" i="29"/>
  <c r="V181" i="29"/>
  <c r="W181" i="29"/>
  <c r="X181" i="29"/>
  <c r="Y181" i="29"/>
  <c r="Z181" i="29"/>
  <c r="AA181" i="29"/>
  <c r="AB181" i="29"/>
  <c r="AC181" i="29"/>
  <c r="AD181" i="29"/>
  <c r="AE181" i="29"/>
  <c r="AF181" i="29"/>
  <c r="AG181" i="29"/>
  <c r="AH181" i="29"/>
  <c r="AI181" i="29"/>
  <c r="AJ181" i="29"/>
  <c r="AK181" i="29"/>
  <c r="AL181" i="29"/>
  <c r="AM181" i="29"/>
  <c r="AN181" i="29"/>
  <c r="AO181" i="29"/>
  <c r="AP181" i="29"/>
  <c r="AQ181" i="29"/>
  <c r="AR181" i="29"/>
  <c r="AS181" i="29"/>
  <c r="AT181" i="29"/>
  <c r="AU181" i="29"/>
  <c r="AV181" i="29"/>
  <c r="AW181" i="29"/>
  <c r="AX181" i="29"/>
  <c r="AY181" i="29"/>
  <c r="AZ181" i="29"/>
  <c r="BA181" i="29"/>
  <c r="BB181" i="29"/>
  <c r="BC181" i="29"/>
  <c r="BD181" i="29"/>
  <c r="BE181" i="29"/>
  <c r="BF181" i="29"/>
  <c r="BG181" i="29"/>
  <c r="BH181" i="29"/>
  <c r="BI181" i="29"/>
  <c r="BJ181" i="29"/>
  <c r="BK181" i="29"/>
  <c r="BL181" i="29"/>
  <c r="BM181" i="29"/>
  <c r="BN181" i="29"/>
  <c r="BO181" i="29"/>
  <c r="BP181" i="29"/>
  <c r="BQ181" i="29"/>
  <c r="BR181" i="29"/>
  <c r="BS181" i="29"/>
  <c r="BT181" i="29"/>
  <c r="BU181" i="29"/>
  <c r="BV181" i="29"/>
  <c r="BW181" i="29"/>
  <c r="BX181" i="29"/>
  <c r="BY181" i="29"/>
  <c r="BZ181" i="29"/>
  <c r="CA181" i="29"/>
  <c r="CB181" i="29"/>
  <c r="CC181" i="29"/>
  <c r="CD181" i="29"/>
  <c r="CE181" i="29"/>
  <c r="CF181" i="29"/>
  <c r="CG181" i="29"/>
  <c r="CH181" i="29"/>
  <c r="CI181" i="29"/>
  <c r="CJ181" i="29"/>
  <c r="CK181" i="29"/>
  <c r="CL181" i="29"/>
  <c r="CM181" i="29"/>
  <c r="CN181" i="29"/>
  <c r="CO181" i="29"/>
  <c r="CP181" i="29"/>
  <c r="CQ181" i="29"/>
  <c r="CR181" i="29"/>
  <c r="CS181" i="29"/>
  <c r="CT181" i="29"/>
  <c r="CU181" i="29"/>
  <c r="CV181" i="29"/>
  <c r="CW181" i="29"/>
  <c r="CX181" i="29"/>
  <c r="CY181" i="29"/>
  <c r="CZ181" i="29"/>
  <c r="DA181" i="29"/>
  <c r="DB181" i="29"/>
  <c r="DC181" i="29"/>
  <c r="DD181" i="29"/>
  <c r="DE181" i="29"/>
  <c r="DF181" i="29"/>
  <c r="DG181" i="29"/>
  <c r="DH181" i="29"/>
  <c r="DI181" i="29"/>
  <c r="DJ181" i="29"/>
  <c r="DK181" i="29"/>
  <c r="DL181"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7" i="38"/>
  <c r="L168" i="29"/>
  <c r="L169" i="29"/>
  <c r="L170" i="29"/>
  <c r="L172" i="29"/>
  <c r="L173" i="29"/>
  <c r="L174" i="29"/>
  <c r="L177" i="29"/>
  <c r="L179" i="29"/>
  <c r="L175" i="29"/>
  <c r="L180" i="29"/>
  <c r="L181"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2" i="29"/>
  <c r="K173" i="29"/>
  <c r="K174" i="29"/>
  <c r="K177" i="29"/>
  <c r="K179" i="29"/>
  <c r="K180" i="29"/>
  <c r="K181"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2" i="29"/>
  <c r="J173" i="29"/>
  <c r="J174" i="29"/>
  <c r="J177" i="29"/>
  <c r="J175" i="29"/>
  <c r="J171" i="29"/>
  <c r="J179" i="29"/>
  <c r="J180" i="29"/>
  <c r="J181" i="29"/>
  <c r="K129" i="29"/>
  <c r="K127" i="29"/>
  <c r="M299" i="29"/>
  <c r="N299" i="29"/>
  <c r="O299" i="29"/>
  <c r="P299" i="29"/>
  <c r="Q299" i="29"/>
  <c r="R299" i="29"/>
  <c r="S299" i="29"/>
  <c r="T299" i="29"/>
  <c r="U299" i="29"/>
  <c r="V299" i="29"/>
  <c r="W299" i="29"/>
  <c r="X299" i="29"/>
  <c r="Y299" i="29"/>
  <c r="Z299" i="29"/>
  <c r="AA299" i="29"/>
  <c r="AB299" i="29"/>
  <c r="AC299" i="29"/>
  <c r="AD299" i="29"/>
  <c r="AE299" i="29"/>
  <c r="AF299" i="29"/>
  <c r="AG299" i="29"/>
  <c r="AH299" i="29"/>
  <c r="AI299" i="29"/>
  <c r="AJ299" i="29"/>
  <c r="AK299" i="29"/>
  <c r="AL299" i="29"/>
  <c r="AM299" i="29"/>
  <c r="AN299" i="29"/>
  <c r="AO299" i="29"/>
  <c r="AP299" i="29"/>
  <c r="AQ299" i="29"/>
  <c r="AR299" i="29"/>
  <c r="AS299" i="29"/>
  <c r="AT299" i="29"/>
  <c r="AU299" i="29"/>
  <c r="AV299" i="29"/>
  <c r="AW299" i="29"/>
  <c r="AX299" i="29"/>
  <c r="AY299" i="29"/>
  <c r="AZ299" i="29"/>
  <c r="BA299" i="29"/>
  <c r="BB299" i="29"/>
  <c r="BC299" i="29"/>
  <c r="BD299" i="29"/>
  <c r="BE299" i="29"/>
  <c r="BF299" i="29"/>
  <c r="BG299" i="29"/>
  <c r="BH299" i="29"/>
  <c r="BI299" i="29"/>
  <c r="BJ299" i="29"/>
  <c r="BK299" i="29"/>
  <c r="BL299" i="29"/>
  <c r="BM299" i="29"/>
  <c r="BN299" i="29"/>
  <c r="BO299" i="29"/>
  <c r="BP299" i="29"/>
  <c r="BQ299" i="29"/>
  <c r="BR299" i="29"/>
  <c r="BS299" i="29"/>
  <c r="BT299" i="29"/>
  <c r="BU299" i="29"/>
  <c r="BV299" i="29"/>
  <c r="BW299" i="29"/>
  <c r="BX299" i="29"/>
  <c r="BY299" i="29"/>
  <c r="BZ299" i="29"/>
  <c r="CA299" i="29"/>
  <c r="CB299" i="29"/>
  <c r="CC299" i="29"/>
  <c r="CD299" i="29"/>
  <c r="CE299" i="29"/>
  <c r="CF299" i="29"/>
  <c r="CG299" i="29"/>
  <c r="CH299" i="29"/>
  <c r="CI299" i="29"/>
  <c r="CJ299" i="29"/>
  <c r="CK299" i="29"/>
  <c r="CL299" i="29"/>
  <c r="CM299" i="29"/>
  <c r="CN299" i="29"/>
  <c r="CO299" i="29"/>
  <c r="CP299" i="29"/>
  <c r="CQ299" i="29"/>
  <c r="CR299" i="29"/>
  <c r="CS299" i="29"/>
  <c r="CT299" i="29"/>
  <c r="CU299" i="29"/>
  <c r="CV299" i="29"/>
  <c r="CW299" i="29"/>
  <c r="CX299" i="29"/>
  <c r="CY299" i="29"/>
  <c r="CZ299" i="29"/>
  <c r="DA299" i="29"/>
  <c r="DB299" i="29"/>
  <c r="DC299" i="29"/>
  <c r="DD299" i="29"/>
  <c r="DE299" i="29"/>
  <c r="DF299" i="29"/>
  <c r="DG299" i="29"/>
  <c r="DH299" i="29"/>
  <c r="DI299" i="29"/>
  <c r="DJ299" i="29"/>
  <c r="DK299" i="29"/>
  <c r="DL299" i="29"/>
  <c r="L299" i="29"/>
  <c r="K299" i="29"/>
  <c r="J299" i="29"/>
  <c r="N74" i="29"/>
  <c r="O74" i="29"/>
  <c r="P74" i="29"/>
  <c r="Q74" i="29"/>
  <c r="R74" i="29"/>
  <c r="S74" i="29"/>
  <c r="T74" i="29"/>
  <c r="U74" i="29"/>
  <c r="V74" i="29"/>
  <c r="W74" i="29"/>
  <c r="X74" i="29"/>
  <c r="Y74" i="29"/>
  <c r="Z74" i="29"/>
  <c r="AA74" i="29"/>
  <c r="AB74" i="29"/>
  <c r="AC74" i="29"/>
  <c r="AD74" i="29"/>
  <c r="AE74" i="29"/>
  <c r="AF74" i="29"/>
  <c r="AG74" i="29"/>
  <c r="AH74" i="29"/>
  <c r="AI74" i="29"/>
  <c r="AJ74" i="29"/>
  <c r="AK74" i="29"/>
  <c r="AL74" i="29"/>
  <c r="AM74" i="29"/>
  <c r="AN74" i="29"/>
  <c r="AO74" i="29"/>
  <c r="AP74" i="29"/>
  <c r="AQ74" i="29"/>
  <c r="AR74" i="29"/>
  <c r="AS74" i="29"/>
  <c r="AT74" i="29"/>
  <c r="AU74" i="29"/>
  <c r="AV74" i="29"/>
  <c r="AW74" i="29"/>
  <c r="AW74" i="38"/>
  <c r="AX74" i="29"/>
  <c r="AY74" i="29"/>
  <c r="AZ74" i="29"/>
  <c r="BA74" i="29"/>
  <c r="BB74" i="29"/>
  <c r="BC74" i="29"/>
  <c r="BD74" i="29"/>
  <c r="BE74" i="29"/>
  <c r="BE74" i="38"/>
  <c r="BF74" i="29"/>
  <c r="BG74" i="29"/>
  <c r="BH74" i="29"/>
  <c r="BI74" i="29"/>
  <c r="BI74" i="38"/>
  <c r="BJ74" i="29"/>
  <c r="BK74" i="29"/>
  <c r="BL74" i="29"/>
  <c r="BM74" i="29"/>
  <c r="BN74" i="29"/>
  <c r="BO74" i="29"/>
  <c r="BP74" i="29"/>
  <c r="BQ74" i="29"/>
  <c r="BQ74" i="38"/>
  <c r="BR74" i="29"/>
  <c r="BS74" i="29"/>
  <c r="BT74" i="29"/>
  <c r="BU74" i="29"/>
  <c r="BU74" i="38"/>
  <c r="BV74" i="29"/>
  <c r="BW74" i="29"/>
  <c r="BX74" i="29"/>
  <c r="BY74" i="29"/>
  <c r="BZ74" i="29"/>
  <c r="CA74" i="29"/>
  <c r="CB74" i="29"/>
  <c r="CC74" i="29"/>
  <c r="CD74" i="29"/>
  <c r="CE74" i="29"/>
  <c r="CF74" i="29"/>
  <c r="CG74" i="29"/>
  <c r="CH74" i="29"/>
  <c r="CI74" i="29"/>
  <c r="CJ74" i="29"/>
  <c r="CK74" i="29"/>
  <c r="CL74" i="29"/>
  <c r="CM74" i="29"/>
  <c r="CN74" i="29"/>
  <c r="CO74" i="29"/>
  <c r="CO74" i="38"/>
  <c r="CP74" i="29"/>
  <c r="CQ74" i="29"/>
  <c r="CR74" i="29"/>
  <c r="CS74" i="29"/>
  <c r="CT74" i="29"/>
  <c r="CU74" i="29"/>
  <c r="CV74" i="29"/>
  <c r="CW74" i="29"/>
  <c r="CW74" i="38"/>
  <c r="CX74" i="29"/>
  <c r="CY74" i="29"/>
  <c r="CZ74" i="29"/>
  <c r="DA74" i="29"/>
  <c r="DB74" i="29"/>
  <c r="DC74" i="29"/>
  <c r="DD74" i="29"/>
  <c r="DE74" i="29"/>
  <c r="DE74" i="38"/>
  <c r="DF74" i="29"/>
  <c r="DG74" i="29"/>
  <c r="DH74" i="29"/>
  <c r="DI74" i="29"/>
  <c r="DI74" i="38"/>
  <c r="DJ74" i="29"/>
  <c r="DK74" i="29"/>
  <c r="DL74" i="29"/>
  <c r="N75" i="29"/>
  <c r="O75" i="29"/>
  <c r="P75" i="29"/>
  <c r="Q75" i="29"/>
  <c r="R75" i="29"/>
  <c r="S75" i="29"/>
  <c r="T75" i="29"/>
  <c r="U75" i="29"/>
  <c r="V75" i="29"/>
  <c r="W75" i="29"/>
  <c r="X75" i="29"/>
  <c r="Y75" i="29"/>
  <c r="Z75" i="29"/>
  <c r="AA75" i="29"/>
  <c r="AB75" i="29"/>
  <c r="AC75" i="29"/>
  <c r="AD75" i="29"/>
  <c r="AE75" i="29"/>
  <c r="AF75" i="29"/>
  <c r="AG75" i="29"/>
  <c r="AH75" i="29"/>
  <c r="AI75" i="29"/>
  <c r="AJ75" i="29"/>
  <c r="AK75" i="29"/>
  <c r="AL75" i="29"/>
  <c r="AM75" i="29"/>
  <c r="AN75" i="29"/>
  <c r="AO75" i="29"/>
  <c r="AP75" i="29"/>
  <c r="AQ75" i="29"/>
  <c r="AR75" i="29"/>
  <c r="AS75" i="29"/>
  <c r="AT75" i="29"/>
  <c r="AU75" i="29"/>
  <c r="AV75" i="29"/>
  <c r="AW75" i="29"/>
  <c r="AX75" i="29"/>
  <c r="AY75" i="29"/>
  <c r="AZ75" i="29"/>
  <c r="BA75" i="29"/>
  <c r="BB75" i="29"/>
  <c r="BC75" i="29"/>
  <c r="BD75" i="29"/>
  <c r="BE75" i="29"/>
  <c r="BF75" i="29"/>
  <c r="BG75" i="29"/>
  <c r="BH75" i="29"/>
  <c r="BI75" i="29"/>
  <c r="BJ75" i="29"/>
  <c r="BK75" i="29"/>
  <c r="BL75" i="29"/>
  <c r="BM75" i="29"/>
  <c r="BN75" i="29"/>
  <c r="BO75" i="29"/>
  <c r="BP75" i="29"/>
  <c r="BQ75" i="29"/>
  <c r="BR75" i="29"/>
  <c r="BS75" i="29"/>
  <c r="BT75" i="29"/>
  <c r="BU75" i="29"/>
  <c r="BV75" i="29"/>
  <c r="BW75" i="29"/>
  <c r="BX75" i="29"/>
  <c r="BY75" i="29"/>
  <c r="BZ75" i="29"/>
  <c r="CA75" i="29"/>
  <c r="CB75" i="29"/>
  <c r="CC75" i="29"/>
  <c r="CD75" i="29"/>
  <c r="CE75" i="29"/>
  <c r="CF75" i="29"/>
  <c r="CG75" i="29"/>
  <c r="CH75" i="29"/>
  <c r="CI75" i="29"/>
  <c r="CJ75" i="29"/>
  <c r="CK75" i="29"/>
  <c r="CL75" i="29"/>
  <c r="CM75" i="29"/>
  <c r="CN75" i="29"/>
  <c r="CO75" i="29"/>
  <c r="CP75" i="29"/>
  <c r="CQ75" i="29"/>
  <c r="CR75" i="29"/>
  <c r="CS75" i="29"/>
  <c r="CT75" i="29"/>
  <c r="CU75" i="29"/>
  <c r="CV75" i="29"/>
  <c r="CW75" i="29"/>
  <c r="CX75" i="29"/>
  <c r="CY75" i="29"/>
  <c r="CZ75" i="29"/>
  <c r="DA75" i="29"/>
  <c r="DB75" i="29"/>
  <c r="DC75" i="29"/>
  <c r="DD75" i="29"/>
  <c r="DE75" i="29"/>
  <c r="DF75" i="29"/>
  <c r="DG75" i="29"/>
  <c r="DH75" i="29"/>
  <c r="DI75" i="29"/>
  <c r="DJ75" i="29"/>
  <c r="DK75" i="29"/>
  <c r="DL75" i="29"/>
  <c r="N76" i="29"/>
  <c r="O76" i="29"/>
  <c r="P76" i="29"/>
  <c r="Q76" i="29"/>
  <c r="R76" i="29"/>
  <c r="S76" i="29"/>
  <c r="T76" i="29"/>
  <c r="U76" i="29"/>
  <c r="V76" i="29"/>
  <c r="W76" i="29"/>
  <c r="X76" i="29"/>
  <c r="Y76" i="29"/>
  <c r="Z76" i="29"/>
  <c r="AA76" i="29"/>
  <c r="AB76" i="29"/>
  <c r="AC76" i="29"/>
  <c r="AD76" i="29"/>
  <c r="AE76" i="29"/>
  <c r="AF76" i="29"/>
  <c r="AG76" i="29"/>
  <c r="AH76" i="29"/>
  <c r="AI76" i="29"/>
  <c r="AJ76" i="29"/>
  <c r="AK76" i="29"/>
  <c r="AL76" i="29"/>
  <c r="AM76" i="29"/>
  <c r="AN76" i="29"/>
  <c r="AO76" i="29"/>
  <c r="AP76" i="29"/>
  <c r="AQ76" i="29"/>
  <c r="AR76" i="29"/>
  <c r="AS76" i="29"/>
  <c r="AT76" i="29"/>
  <c r="AU76" i="29"/>
  <c r="AV76" i="29"/>
  <c r="AW76" i="29"/>
  <c r="AX76" i="29"/>
  <c r="AY76" i="29"/>
  <c r="AZ76" i="29"/>
  <c r="BA76" i="29"/>
  <c r="BB76" i="29"/>
  <c r="BC76" i="29"/>
  <c r="BD76" i="29"/>
  <c r="BE76" i="29"/>
  <c r="BF76" i="29"/>
  <c r="BG76" i="29"/>
  <c r="BH76" i="29"/>
  <c r="BI76" i="29"/>
  <c r="BJ76" i="29"/>
  <c r="BK76" i="29"/>
  <c r="BL76" i="29"/>
  <c r="BM76" i="29"/>
  <c r="BN76" i="29"/>
  <c r="BO76" i="29"/>
  <c r="BP76" i="29"/>
  <c r="BQ76" i="29"/>
  <c r="BR76" i="29"/>
  <c r="BS76" i="29"/>
  <c r="BT76" i="29"/>
  <c r="BU76" i="29"/>
  <c r="BV76" i="29"/>
  <c r="BW76" i="29"/>
  <c r="BX76" i="29"/>
  <c r="BY76" i="29"/>
  <c r="BZ76" i="29"/>
  <c r="CA76" i="29"/>
  <c r="CB76" i="29"/>
  <c r="CC76" i="29"/>
  <c r="CD76" i="29"/>
  <c r="CE76" i="29"/>
  <c r="CF76" i="29"/>
  <c r="CG76" i="29"/>
  <c r="CH76" i="29"/>
  <c r="CI76" i="29"/>
  <c r="CJ76" i="29"/>
  <c r="CK76" i="29"/>
  <c r="CL76" i="29"/>
  <c r="CM76" i="29"/>
  <c r="CN76" i="29"/>
  <c r="CO76" i="29"/>
  <c r="CP76" i="29"/>
  <c r="CQ76" i="29"/>
  <c r="CR76" i="29"/>
  <c r="CS76" i="29"/>
  <c r="CT76" i="29"/>
  <c r="CU76" i="29"/>
  <c r="CV76" i="29"/>
  <c r="CW76" i="29"/>
  <c r="CX76" i="29"/>
  <c r="CY76" i="29"/>
  <c r="CZ76" i="29"/>
  <c r="DA76" i="29"/>
  <c r="DB76" i="29"/>
  <c r="DC76" i="29"/>
  <c r="DD76" i="29"/>
  <c r="DE76" i="29"/>
  <c r="DF76" i="29"/>
  <c r="DG76" i="29"/>
  <c r="DH76" i="29"/>
  <c r="DI76" i="29"/>
  <c r="DJ76" i="29"/>
  <c r="DK76" i="29"/>
  <c r="DL76" i="29"/>
  <c r="N79" i="29"/>
  <c r="O79" i="29"/>
  <c r="P79" i="29"/>
  <c r="Q79" i="29"/>
  <c r="R79" i="29"/>
  <c r="S79" i="29"/>
  <c r="T79" i="29"/>
  <c r="U79" i="29"/>
  <c r="V79" i="29"/>
  <c r="W79" i="29"/>
  <c r="X79" i="29"/>
  <c r="Y79" i="29"/>
  <c r="Z79" i="29"/>
  <c r="AA79" i="29"/>
  <c r="AB79" i="29"/>
  <c r="AC79" i="29"/>
  <c r="AD79" i="29"/>
  <c r="AE79" i="29"/>
  <c r="AF79" i="29"/>
  <c r="AG79" i="29"/>
  <c r="AH79" i="29"/>
  <c r="AI79" i="29"/>
  <c r="AJ79" i="29"/>
  <c r="AK79" i="29"/>
  <c r="AL79" i="29"/>
  <c r="AM79" i="29"/>
  <c r="AN79" i="29"/>
  <c r="AO79" i="29"/>
  <c r="AP79" i="29"/>
  <c r="AQ79" i="29"/>
  <c r="AR79" i="29"/>
  <c r="AS79" i="29"/>
  <c r="AT79" i="29"/>
  <c r="AU79" i="29"/>
  <c r="AV79" i="29"/>
  <c r="AW79" i="29"/>
  <c r="AX79" i="29"/>
  <c r="AY79" i="29"/>
  <c r="AZ79" i="29"/>
  <c r="BA79" i="29"/>
  <c r="BB79" i="29"/>
  <c r="BC79" i="29"/>
  <c r="BD79" i="29"/>
  <c r="BE79" i="29"/>
  <c r="BF79" i="29"/>
  <c r="BG79" i="29"/>
  <c r="BH79" i="29"/>
  <c r="BI79" i="29"/>
  <c r="BJ79" i="29"/>
  <c r="BK79" i="29"/>
  <c r="BL79" i="29"/>
  <c r="BM79" i="29"/>
  <c r="BN79" i="29"/>
  <c r="BO79" i="29"/>
  <c r="BP79" i="29"/>
  <c r="BQ79" i="29"/>
  <c r="BR79" i="29"/>
  <c r="BS79" i="29"/>
  <c r="BT79" i="29"/>
  <c r="BU79" i="29"/>
  <c r="BV79" i="29"/>
  <c r="BW79" i="29"/>
  <c r="BX79" i="29"/>
  <c r="BY79" i="29"/>
  <c r="BZ79" i="29"/>
  <c r="CA79" i="29"/>
  <c r="CB79" i="29"/>
  <c r="CC79" i="29"/>
  <c r="CD79" i="29"/>
  <c r="CE79" i="29"/>
  <c r="CF79" i="29"/>
  <c r="CG79" i="29"/>
  <c r="CH79" i="29"/>
  <c r="CI79" i="29"/>
  <c r="CJ79" i="29"/>
  <c r="CK79" i="29"/>
  <c r="CL79" i="29"/>
  <c r="CM79" i="29"/>
  <c r="CN79" i="29"/>
  <c r="CO79" i="29"/>
  <c r="CP79" i="29"/>
  <c r="CQ79" i="29"/>
  <c r="CR79" i="29"/>
  <c r="CS79" i="29"/>
  <c r="CT79" i="29"/>
  <c r="CU79" i="29"/>
  <c r="CV79" i="29"/>
  <c r="CW79" i="29"/>
  <c r="CX79" i="29"/>
  <c r="CY79" i="29"/>
  <c r="CZ79" i="29"/>
  <c r="DA79" i="29"/>
  <c r="DB79" i="29"/>
  <c r="DC79" i="29"/>
  <c r="DD79" i="29"/>
  <c r="DE79" i="29"/>
  <c r="DF79" i="29"/>
  <c r="DG79" i="29"/>
  <c r="DH79" i="29"/>
  <c r="DI79" i="29"/>
  <c r="DJ79" i="29"/>
  <c r="DK79" i="29"/>
  <c r="DL79" i="29"/>
  <c r="N80" i="29"/>
  <c r="O80" i="29"/>
  <c r="P80" i="29"/>
  <c r="Q80" i="29"/>
  <c r="R80" i="29"/>
  <c r="S80" i="29"/>
  <c r="T80" i="29"/>
  <c r="U80" i="29"/>
  <c r="V80" i="29"/>
  <c r="W80" i="29"/>
  <c r="X80" i="29"/>
  <c r="Y80" i="29"/>
  <c r="Z80" i="29"/>
  <c r="AA80" i="29"/>
  <c r="AB80" i="29"/>
  <c r="AC80" i="29"/>
  <c r="AD80" i="29"/>
  <c r="AE80" i="29"/>
  <c r="AF80" i="29"/>
  <c r="AG80" i="29"/>
  <c r="AH80" i="29"/>
  <c r="AI80" i="29"/>
  <c r="AJ80" i="29"/>
  <c r="AK80" i="29"/>
  <c r="AL80" i="29"/>
  <c r="AM80" i="29"/>
  <c r="AN80" i="29"/>
  <c r="AO80" i="29"/>
  <c r="AP80" i="29"/>
  <c r="AQ80" i="29"/>
  <c r="AR80" i="29"/>
  <c r="AS80" i="29"/>
  <c r="AT80" i="29"/>
  <c r="AU80" i="29"/>
  <c r="AV80" i="29"/>
  <c r="AW80" i="29"/>
  <c r="AX80" i="29"/>
  <c r="AY80" i="29"/>
  <c r="AZ80" i="29"/>
  <c r="BA80" i="29"/>
  <c r="BB80" i="29"/>
  <c r="BC80" i="29"/>
  <c r="BD80" i="29"/>
  <c r="BE80" i="29"/>
  <c r="BF80" i="29"/>
  <c r="BG80" i="29"/>
  <c r="BH80" i="29"/>
  <c r="BI80" i="29"/>
  <c r="BJ80" i="29"/>
  <c r="BK80" i="29"/>
  <c r="BL80" i="29"/>
  <c r="BM80" i="29"/>
  <c r="BN80" i="29"/>
  <c r="BO80" i="29"/>
  <c r="BP80" i="29"/>
  <c r="BQ80" i="29"/>
  <c r="BR80" i="29"/>
  <c r="BS80" i="29"/>
  <c r="BT80" i="29"/>
  <c r="BU80" i="29"/>
  <c r="BV80" i="29"/>
  <c r="BW80" i="29"/>
  <c r="BX80" i="29"/>
  <c r="BY80" i="29"/>
  <c r="BZ80" i="29"/>
  <c r="CA80" i="29"/>
  <c r="CB80" i="29"/>
  <c r="CC80" i="29"/>
  <c r="CD80" i="29"/>
  <c r="CE80" i="29"/>
  <c r="CF80" i="29"/>
  <c r="CG80" i="29"/>
  <c r="CH80" i="29"/>
  <c r="CI80" i="29"/>
  <c r="CJ80" i="29"/>
  <c r="CK80" i="29"/>
  <c r="CL80" i="29"/>
  <c r="CM80" i="29"/>
  <c r="CN80" i="29"/>
  <c r="CO80" i="29"/>
  <c r="CP80" i="29"/>
  <c r="CQ80" i="29"/>
  <c r="CR80" i="29"/>
  <c r="CS80" i="29"/>
  <c r="CT80" i="29"/>
  <c r="CU80" i="29"/>
  <c r="CV80" i="29"/>
  <c r="CW80" i="29"/>
  <c r="CX80" i="29"/>
  <c r="CY80" i="29"/>
  <c r="CZ80" i="29"/>
  <c r="DA80" i="29"/>
  <c r="DB80" i="29"/>
  <c r="DC80" i="29"/>
  <c r="DD80" i="29"/>
  <c r="DE80" i="29"/>
  <c r="DF80" i="29"/>
  <c r="DG80" i="29"/>
  <c r="DH80" i="29"/>
  <c r="DI80" i="29"/>
  <c r="DJ80" i="29"/>
  <c r="DK80" i="29"/>
  <c r="DL80" i="29"/>
  <c r="N81" i="29"/>
  <c r="O81" i="29"/>
  <c r="P81" i="29"/>
  <c r="Q81" i="29"/>
  <c r="R81" i="29"/>
  <c r="S81" i="29"/>
  <c r="T81" i="29"/>
  <c r="U81" i="29"/>
  <c r="V81" i="29"/>
  <c r="W81" i="29"/>
  <c r="X81" i="29"/>
  <c r="Y81" i="29"/>
  <c r="Z81" i="29"/>
  <c r="AA81" i="29"/>
  <c r="AB81" i="29"/>
  <c r="AC81" i="29"/>
  <c r="AD81" i="29"/>
  <c r="AE81" i="29"/>
  <c r="AF81" i="29"/>
  <c r="AG81" i="29"/>
  <c r="AH81" i="29"/>
  <c r="AI81" i="29"/>
  <c r="AJ81" i="29"/>
  <c r="AK81" i="29"/>
  <c r="AL81" i="29"/>
  <c r="AM81" i="29"/>
  <c r="AN81" i="29"/>
  <c r="AO81" i="29"/>
  <c r="AP81" i="29"/>
  <c r="AQ81" i="29"/>
  <c r="AR81" i="29"/>
  <c r="AS81" i="29"/>
  <c r="AT81" i="29"/>
  <c r="AU81" i="29"/>
  <c r="AV81" i="29"/>
  <c r="AW81" i="29"/>
  <c r="AX81" i="29"/>
  <c r="AY81" i="29"/>
  <c r="AZ81" i="29"/>
  <c r="BA81" i="29"/>
  <c r="BB81" i="29"/>
  <c r="BC81" i="29"/>
  <c r="BD81" i="29"/>
  <c r="BE81" i="29"/>
  <c r="BF81" i="29"/>
  <c r="BG81" i="29"/>
  <c r="BH81" i="29"/>
  <c r="BI81" i="29"/>
  <c r="BJ81" i="29"/>
  <c r="BK81" i="29"/>
  <c r="BL81" i="29"/>
  <c r="BM81" i="29"/>
  <c r="BN81" i="29"/>
  <c r="BO81" i="29"/>
  <c r="BP81" i="29"/>
  <c r="BQ81" i="29"/>
  <c r="BR81" i="29"/>
  <c r="BS81" i="29"/>
  <c r="BT81" i="29"/>
  <c r="BU81" i="29"/>
  <c r="BV81" i="29"/>
  <c r="BW81" i="29"/>
  <c r="BX81" i="29"/>
  <c r="BY81" i="29"/>
  <c r="BZ81" i="29"/>
  <c r="CA81" i="29"/>
  <c r="CB81" i="29"/>
  <c r="CC81" i="29"/>
  <c r="CD81" i="29"/>
  <c r="CE81" i="29"/>
  <c r="CF81" i="29"/>
  <c r="CG81" i="29"/>
  <c r="CH81" i="29"/>
  <c r="CI81" i="29"/>
  <c r="CJ81" i="29"/>
  <c r="CK81" i="29"/>
  <c r="CL81" i="29"/>
  <c r="CM81" i="29"/>
  <c r="CN81" i="29"/>
  <c r="CO81" i="29"/>
  <c r="CP81" i="29"/>
  <c r="CQ81" i="29"/>
  <c r="CR81" i="29"/>
  <c r="CS81" i="29"/>
  <c r="CT81" i="29"/>
  <c r="CU81" i="29"/>
  <c r="CV81" i="29"/>
  <c r="CW81" i="29"/>
  <c r="CX81" i="29"/>
  <c r="CY81" i="29"/>
  <c r="CZ81" i="29"/>
  <c r="DA81" i="29"/>
  <c r="DB81" i="29"/>
  <c r="DC81" i="29"/>
  <c r="DD81" i="29"/>
  <c r="DE81" i="29"/>
  <c r="DF81" i="29"/>
  <c r="DG81" i="29"/>
  <c r="DH81" i="29"/>
  <c r="DI81" i="29"/>
  <c r="DJ81" i="29"/>
  <c r="DK81" i="29"/>
  <c r="DL81" i="29"/>
  <c r="N82" i="29"/>
  <c r="O82" i="29"/>
  <c r="P82" i="29"/>
  <c r="Q82" i="29"/>
  <c r="R82" i="29"/>
  <c r="S82" i="29"/>
  <c r="T82" i="29"/>
  <c r="U82" i="29"/>
  <c r="V82" i="29"/>
  <c r="W82" i="29"/>
  <c r="X82" i="29"/>
  <c r="Y82" i="29"/>
  <c r="Z82" i="29"/>
  <c r="AA82" i="29"/>
  <c r="AB82" i="29"/>
  <c r="AC82" i="29"/>
  <c r="AD82" i="29"/>
  <c r="AE82" i="29"/>
  <c r="AF82" i="29"/>
  <c r="AG82" i="29"/>
  <c r="AH82" i="29"/>
  <c r="AI82" i="29"/>
  <c r="AJ82" i="29"/>
  <c r="AK82" i="29"/>
  <c r="AL82" i="29"/>
  <c r="AM82" i="29"/>
  <c r="AN82" i="29"/>
  <c r="AO82" i="29"/>
  <c r="AP82" i="29"/>
  <c r="AQ82" i="29"/>
  <c r="AR82" i="29"/>
  <c r="AS82" i="29"/>
  <c r="AT82" i="29"/>
  <c r="AU82" i="29"/>
  <c r="AV82" i="29"/>
  <c r="AW82" i="29"/>
  <c r="AX82" i="29"/>
  <c r="AY82" i="29"/>
  <c r="AZ82" i="29"/>
  <c r="BA82" i="29"/>
  <c r="BB82" i="29"/>
  <c r="BC82" i="29"/>
  <c r="BD82" i="29"/>
  <c r="BE82" i="29"/>
  <c r="BF82" i="29"/>
  <c r="BG82" i="29"/>
  <c r="BH82" i="29"/>
  <c r="BI82" i="29"/>
  <c r="BJ82" i="29"/>
  <c r="BK82" i="29"/>
  <c r="BL82" i="29"/>
  <c r="BM82" i="29"/>
  <c r="BN82" i="29"/>
  <c r="BO82" i="29"/>
  <c r="BP82" i="29"/>
  <c r="BQ82" i="29"/>
  <c r="BR82" i="29"/>
  <c r="BS82" i="29"/>
  <c r="BT82" i="29"/>
  <c r="BU82" i="29"/>
  <c r="BV82" i="29"/>
  <c r="BW82" i="29"/>
  <c r="BX82" i="29"/>
  <c r="BY82" i="29"/>
  <c r="BZ82" i="29"/>
  <c r="CA82" i="29"/>
  <c r="CB82" i="29"/>
  <c r="CC82" i="29"/>
  <c r="CD82" i="29"/>
  <c r="CE82" i="29"/>
  <c r="CF82" i="29"/>
  <c r="CG82" i="29"/>
  <c r="CH82" i="29"/>
  <c r="CI82" i="29"/>
  <c r="CJ82" i="29"/>
  <c r="CK82" i="29"/>
  <c r="CL82" i="29"/>
  <c r="CM82" i="29"/>
  <c r="CN82" i="29"/>
  <c r="CO82" i="29"/>
  <c r="CP82" i="29"/>
  <c r="CQ82" i="29"/>
  <c r="CR82" i="29"/>
  <c r="CS82" i="29"/>
  <c r="CT82" i="29"/>
  <c r="CU82" i="29"/>
  <c r="CV82" i="29"/>
  <c r="CW82" i="29"/>
  <c r="CX82" i="29"/>
  <c r="CY82" i="29"/>
  <c r="CZ82" i="29"/>
  <c r="DA82" i="29"/>
  <c r="DB82" i="29"/>
  <c r="DC82" i="29"/>
  <c r="DD82" i="29"/>
  <c r="DE82" i="29"/>
  <c r="DF82" i="29"/>
  <c r="DG82" i="29"/>
  <c r="DH82" i="29"/>
  <c r="DI82" i="29"/>
  <c r="DJ82" i="29"/>
  <c r="DK82" i="29"/>
  <c r="DL82" i="29"/>
  <c r="N83" i="29"/>
  <c r="O83" i="29"/>
  <c r="P83" i="29"/>
  <c r="Q83" i="29"/>
  <c r="R83" i="29"/>
  <c r="S83" i="29"/>
  <c r="T83" i="29"/>
  <c r="U83" i="29"/>
  <c r="V83" i="29"/>
  <c r="W83" i="29"/>
  <c r="X83" i="29"/>
  <c r="Y83" i="29"/>
  <c r="Z83" i="29"/>
  <c r="AA83" i="29"/>
  <c r="AB83" i="29"/>
  <c r="AC83" i="29"/>
  <c r="AD83" i="29"/>
  <c r="AE83" i="29"/>
  <c r="AF83" i="29"/>
  <c r="AG83" i="29"/>
  <c r="AH83" i="29"/>
  <c r="AI83" i="29"/>
  <c r="AJ83" i="29"/>
  <c r="AK83" i="29"/>
  <c r="AL83" i="29"/>
  <c r="AM83" i="29"/>
  <c r="AN83" i="29"/>
  <c r="AO83" i="29"/>
  <c r="AP83" i="29"/>
  <c r="AQ83" i="29"/>
  <c r="AR83" i="29"/>
  <c r="AS83" i="29"/>
  <c r="AT83" i="29"/>
  <c r="AU83" i="29"/>
  <c r="AV83" i="29"/>
  <c r="AW83" i="29"/>
  <c r="AX83" i="29"/>
  <c r="AY83" i="29"/>
  <c r="AZ83" i="29"/>
  <c r="BA83" i="29"/>
  <c r="BB83" i="29"/>
  <c r="BC83" i="29"/>
  <c r="BD83" i="29"/>
  <c r="BE83" i="29"/>
  <c r="BF83" i="29"/>
  <c r="BG83" i="29"/>
  <c r="BH83" i="29"/>
  <c r="BI83" i="29"/>
  <c r="BJ83" i="29"/>
  <c r="BK83" i="29"/>
  <c r="BL83" i="29"/>
  <c r="BM83" i="29"/>
  <c r="BN83" i="29"/>
  <c r="BO83" i="29"/>
  <c r="BP83" i="29"/>
  <c r="BQ83" i="29"/>
  <c r="BR83" i="29"/>
  <c r="BS83" i="29"/>
  <c r="BT83" i="29"/>
  <c r="BU83" i="29"/>
  <c r="BV83" i="29"/>
  <c r="BW83" i="29"/>
  <c r="BX83" i="29"/>
  <c r="BY83" i="29"/>
  <c r="BZ83" i="29"/>
  <c r="CA83" i="29"/>
  <c r="CB83" i="29"/>
  <c r="CC83" i="29"/>
  <c r="CD83" i="29"/>
  <c r="CE83" i="29"/>
  <c r="CF83" i="29"/>
  <c r="CG83" i="29"/>
  <c r="CH83" i="29"/>
  <c r="CI83" i="29"/>
  <c r="CJ83" i="29"/>
  <c r="CK83" i="29"/>
  <c r="CL83" i="29"/>
  <c r="CM83" i="29"/>
  <c r="CN83" i="29"/>
  <c r="CO83" i="29"/>
  <c r="CP83" i="29"/>
  <c r="CQ83" i="29"/>
  <c r="CR83" i="29"/>
  <c r="CS83" i="29"/>
  <c r="CT83" i="29"/>
  <c r="CU83" i="29"/>
  <c r="CV83" i="29"/>
  <c r="CW83" i="29"/>
  <c r="CX83" i="29"/>
  <c r="CY83" i="29"/>
  <c r="CZ83" i="29"/>
  <c r="DA83" i="29"/>
  <c r="DB83" i="29"/>
  <c r="DC83" i="29"/>
  <c r="DD83" i="29"/>
  <c r="DE83" i="29"/>
  <c r="DF83" i="29"/>
  <c r="DG83" i="29"/>
  <c r="DH83" i="29"/>
  <c r="DI83" i="29"/>
  <c r="DJ83" i="29"/>
  <c r="DK83" i="29"/>
  <c r="DL83" i="29"/>
  <c r="M82" i="29"/>
  <c r="M83" i="29"/>
  <c r="M81" i="29"/>
  <c r="M80" i="29"/>
  <c r="L80" i="29"/>
  <c r="L81" i="29"/>
  <c r="L82" i="29"/>
  <c r="L83" i="29"/>
  <c r="K80" i="29"/>
  <c r="K81" i="29"/>
  <c r="K82" i="29"/>
  <c r="K83" i="29"/>
  <c r="K79" i="29"/>
  <c r="M74" i="29"/>
  <c r="M75" i="29"/>
  <c r="M76" i="29"/>
  <c r="M79" i="29"/>
  <c r="L75" i="29"/>
  <c r="L76" i="29"/>
  <c r="L79" i="29"/>
  <c r="L74" i="29"/>
  <c r="H78" i="37"/>
  <c r="K74" i="29"/>
  <c r="K75" i="29"/>
  <c r="K76" i="29"/>
  <c r="K73" i="29"/>
  <c r="M71" i="29"/>
  <c r="N71" i="29"/>
  <c r="O71" i="29"/>
  <c r="P71" i="29"/>
  <c r="Q71" i="29"/>
  <c r="R71" i="29"/>
  <c r="S71" i="29"/>
  <c r="T71" i="29"/>
  <c r="U71" i="29"/>
  <c r="V71" i="29"/>
  <c r="W71" i="29"/>
  <c r="X71" i="29"/>
  <c r="Y71" i="29"/>
  <c r="Z71" i="29"/>
  <c r="AA71" i="29"/>
  <c r="AB71" i="29"/>
  <c r="AC71" i="29"/>
  <c r="AD71" i="29"/>
  <c r="AE71" i="29"/>
  <c r="AF71" i="29"/>
  <c r="AG71" i="29"/>
  <c r="AH71" i="29"/>
  <c r="AI71" i="29"/>
  <c r="AJ71" i="29"/>
  <c r="AK71" i="29"/>
  <c r="AL71" i="29"/>
  <c r="AM71" i="29"/>
  <c r="AN71" i="29"/>
  <c r="AO71" i="29"/>
  <c r="AP71" i="29"/>
  <c r="AQ71" i="29"/>
  <c r="AR71" i="29"/>
  <c r="AS71" i="29"/>
  <c r="AT71" i="29"/>
  <c r="AU71" i="29"/>
  <c r="AV71" i="29"/>
  <c r="AW71" i="29"/>
  <c r="AX71" i="29"/>
  <c r="AY71" i="29"/>
  <c r="AZ71" i="29"/>
  <c r="BA71" i="29"/>
  <c r="BB71" i="29"/>
  <c r="BC71" i="29"/>
  <c r="BD71" i="29"/>
  <c r="BE71" i="29"/>
  <c r="BF71" i="29"/>
  <c r="BG71" i="29"/>
  <c r="BH71" i="29"/>
  <c r="BI71" i="29"/>
  <c r="BJ71" i="29"/>
  <c r="BK71" i="29"/>
  <c r="BL71" i="29"/>
  <c r="BM71" i="29"/>
  <c r="BN71" i="29"/>
  <c r="BO71" i="29"/>
  <c r="BP71" i="29"/>
  <c r="BQ71" i="29"/>
  <c r="BR71" i="29"/>
  <c r="BS71" i="29"/>
  <c r="BT71" i="29"/>
  <c r="BU71" i="29"/>
  <c r="BV71" i="29"/>
  <c r="BW71" i="29"/>
  <c r="BX71" i="29"/>
  <c r="BY71" i="29"/>
  <c r="BZ71" i="29"/>
  <c r="CA71" i="29"/>
  <c r="CB71" i="29"/>
  <c r="CC71" i="29"/>
  <c r="CD71" i="29"/>
  <c r="CE71" i="29"/>
  <c r="CF71" i="29"/>
  <c r="CG71" i="29"/>
  <c r="CH71" i="29"/>
  <c r="CI71" i="29"/>
  <c r="CJ71" i="29"/>
  <c r="CK71" i="29"/>
  <c r="CL71" i="29"/>
  <c r="CM71" i="29"/>
  <c r="CN71" i="29"/>
  <c r="CO71" i="29"/>
  <c r="CP71" i="29"/>
  <c r="CQ71" i="29"/>
  <c r="CR71" i="29"/>
  <c r="CS71" i="29"/>
  <c r="CT71" i="29"/>
  <c r="CU71" i="29"/>
  <c r="CV71" i="29"/>
  <c r="CW71" i="29"/>
  <c r="CX71" i="29"/>
  <c r="CY71" i="29"/>
  <c r="CZ71" i="29"/>
  <c r="DA71" i="29"/>
  <c r="DB71" i="29"/>
  <c r="DC71" i="29"/>
  <c r="DD71" i="29"/>
  <c r="DE71" i="29"/>
  <c r="DF71" i="29"/>
  <c r="DG71" i="29"/>
  <c r="DH71" i="29"/>
  <c r="DI71" i="29"/>
  <c r="DJ71" i="29"/>
  <c r="DK71" i="29"/>
  <c r="DL71" i="29"/>
  <c r="L71" i="29"/>
  <c r="K71" i="29"/>
  <c r="J71"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BQ58" i="29"/>
  <c r="BR58" i="29"/>
  <c r="BS58" i="29"/>
  <c r="BT58" i="29"/>
  <c r="BU58" i="29"/>
  <c r="BV58" i="29"/>
  <c r="BW58" i="29"/>
  <c r="BX58" i="29"/>
  <c r="BY58" i="29"/>
  <c r="BZ58" i="29"/>
  <c r="CA58" i="29"/>
  <c r="CB58" i="29"/>
  <c r="CC58" i="29"/>
  <c r="CD58" i="29"/>
  <c r="CE58" i="29"/>
  <c r="CF58" i="29"/>
  <c r="CG58" i="29"/>
  <c r="CH58" i="29"/>
  <c r="CI58" i="29"/>
  <c r="CJ58" i="29"/>
  <c r="CK58" i="29"/>
  <c r="CL58" i="29"/>
  <c r="CM58" i="29"/>
  <c r="CN58" i="29"/>
  <c r="CO58" i="29"/>
  <c r="CP58" i="29"/>
  <c r="CQ58" i="29"/>
  <c r="CR58" i="29"/>
  <c r="CS58" i="29"/>
  <c r="CT58" i="29"/>
  <c r="CU58" i="29"/>
  <c r="CV58" i="29"/>
  <c r="CW58" i="29"/>
  <c r="CX58" i="29"/>
  <c r="CY58" i="29"/>
  <c r="CZ58" i="29"/>
  <c r="DA58" i="29"/>
  <c r="DB58" i="29"/>
  <c r="DC58" i="29"/>
  <c r="DD58" i="29"/>
  <c r="DE58" i="29"/>
  <c r="DF58" i="29"/>
  <c r="DG58" i="29"/>
  <c r="DH58" i="29"/>
  <c r="DI58" i="29"/>
  <c r="DJ58" i="29"/>
  <c r="DK58" i="29"/>
  <c r="DL58"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BQ59" i="29"/>
  <c r="BR59" i="29"/>
  <c r="BS59" i="29"/>
  <c r="BT59" i="29"/>
  <c r="BU59" i="29"/>
  <c r="BV59" i="29"/>
  <c r="BW59" i="29"/>
  <c r="BX59" i="29"/>
  <c r="BY59" i="29"/>
  <c r="BZ59" i="29"/>
  <c r="CA59" i="29"/>
  <c r="CB59" i="29"/>
  <c r="CC59" i="29"/>
  <c r="CD59" i="29"/>
  <c r="CE59" i="29"/>
  <c r="CF59" i="29"/>
  <c r="CG59" i="29"/>
  <c r="CH59" i="29"/>
  <c r="CI59" i="29"/>
  <c r="CJ59" i="29"/>
  <c r="CK59" i="29"/>
  <c r="CL59" i="29"/>
  <c r="CM59" i="29"/>
  <c r="CN59" i="29"/>
  <c r="CO59" i="29"/>
  <c r="CP59" i="29"/>
  <c r="CQ59" i="29"/>
  <c r="CR59" i="29"/>
  <c r="CS59" i="29"/>
  <c r="CT59" i="29"/>
  <c r="CU59" i="29"/>
  <c r="CV59" i="29"/>
  <c r="CW59" i="29"/>
  <c r="CX59" i="29"/>
  <c r="CY59" i="29"/>
  <c r="CZ59" i="29"/>
  <c r="DA59" i="29"/>
  <c r="DB59" i="29"/>
  <c r="DC59" i="29"/>
  <c r="DD59" i="29"/>
  <c r="DE59" i="29"/>
  <c r="DF59" i="29"/>
  <c r="DG59" i="29"/>
  <c r="DH59" i="29"/>
  <c r="DI59" i="29"/>
  <c r="DJ59" i="29"/>
  <c r="DK59" i="29"/>
  <c r="DL59"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BQ60" i="29"/>
  <c r="BR60" i="29"/>
  <c r="BS60" i="29"/>
  <c r="BT60" i="29"/>
  <c r="BU60" i="29"/>
  <c r="BV60" i="29"/>
  <c r="BW60" i="29"/>
  <c r="BX60" i="29"/>
  <c r="BY60" i="29"/>
  <c r="BZ60" i="29"/>
  <c r="CA60" i="29"/>
  <c r="CB60" i="29"/>
  <c r="CC60" i="29"/>
  <c r="CD60" i="29"/>
  <c r="CE60" i="29"/>
  <c r="CF60" i="29"/>
  <c r="CG60" i="29"/>
  <c r="CH60" i="29"/>
  <c r="CI60" i="29"/>
  <c r="CJ60" i="29"/>
  <c r="CK60" i="29"/>
  <c r="CL60" i="29"/>
  <c r="CM60" i="29"/>
  <c r="CN60" i="29"/>
  <c r="CO60" i="29"/>
  <c r="CP60" i="29"/>
  <c r="CQ60" i="29"/>
  <c r="CR60" i="29"/>
  <c r="CS60" i="29"/>
  <c r="CT60" i="29"/>
  <c r="CU60" i="29"/>
  <c r="CV60" i="29"/>
  <c r="CW60" i="29"/>
  <c r="CX60" i="29"/>
  <c r="CY60" i="29"/>
  <c r="CZ60" i="29"/>
  <c r="DA60" i="29"/>
  <c r="DB60" i="29"/>
  <c r="DC60" i="29"/>
  <c r="DD60" i="29"/>
  <c r="DE60" i="29"/>
  <c r="DF60" i="29"/>
  <c r="DG60" i="29"/>
  <c r="DH60" i="29"/>
  <c r="DI60" i="29"/>
  <c r="DJ60" i="29"/>
  <c r="DK60" i="29"/>
  <c r="DL60" i="29"/>
  <c r="M62" i="29"/>
  <c r="N62" i="29"/>
  <c r="O62" i="29"/>
  <c r="P62" i="29"/>
  <c r="Q62" i="29"/>
  <c r="R62" i="29"/>
  <c r="S62" i="29"/>
  <c r="T62" i="29"/>
  <c r="U62" i="29"/>
  <c r="V62" i="29"/>
  <c r="W62" i="29"/>
  <c r="X62" i="29"/>
  <c r="Y62" i="29"/>
  <c r="Z62" i="29"/>
  <c r="AA62" i="29"/>
  <c r="AB62" i="29"/>
  <c r="AC62" i="29"/>
  <c r="AD62" i="29"/>
  <c r="AE62" i="29"/>
  <c r="AF62" i="29"/>
  <c r="AG62" i="29"/>
  <c r="AH62" i="29"/>
  <c r="AI62" i="29"/>
  <c r="AJ62" i="29"/>
  <c r="AK62" i="29"/>
  <c r="AL62" i="29"/>
  <c r="AM62" i="29"/>
  <c r="AN62" i="29"/>
  <c r="AO62" i="29"/>
  <c r="AP62" i="29"/>
  <c r="AQ62" i="29"/>
  <c r="AR62" i="29"/>
  <c r="AS62" i="29"/>
  <c r="AT62" i="29"/>
  <c r="AU62" i="29"/>
  <c r="AV62" i="29"/>
  <c r="AW62" i="29"/>
  <c r="AX62" i="29"/>
  <c r="AY62" i="29"/>
  <c r="AZ62" i="29"/>
  <c r="BA62" i="29"/>
  <c r="BB62" i="29"/>
  <c r="BC62" i="29"/>
  <c r="BD62" i="29"/>
  <c r="BE62" i="29"/>
  <c r="BF62" i="29"/>
  <c r="BG62" i="29"/>
  <c r="BH62" i="29"/>
  <c r="BI62" i="29"/>
  <c r="BJ62" i="29"/>
  <c r="BK62" i="29"/>
  <c r="BL62" i="29"/>
  <c r="BM62" i="29"/>
  <c r="BN62" i="29"/>
  <c r="BO62" i="29"/>
  <c r="BP62" i="29"/>
  <c r="BQ62" i="29"/>
  <c r="BR62" i="29"/>
  <c r="BS62" i="29"/>
  <c r="BT62" i="29"/>
  <c r="BU62" i="29"/>
  <c r="BV62" i="29"/>
  <c r="BW62" i="29"/>
  <c r="BX62" i="29"/>
  <c r="BY62" i="29"/>
  <c r="BZ62" i="29"/>
  <c r="CA62" i="29"/>
  <c r="CB62" i="29"/>
  <c r="CC62" i="29"/>
  <c r="CD62" i="29"/>
  <c r="CE62" i="29"/>
  <c r="CF62" i="29"/>
  <c r="CG62" i="29"/>
  <c r="CH62" i="29"/>
  <c r="CI62" i="29"/>
  <c r="CJ62" i="29"/>
  <c r="CK62" i="29"/>
  <c r="CL62" i="29"/>
  <c r="CM62" i="29"/>
  <c r="CN62" i="29"/>
  <c r="CO62" i="29"/>
  <c r="CP62" i="29"/>
  <c r="CQ62" i="29"/>
  <c r="CR62" i="29"/>
  <c r="CS62" i="29"/>
  <c r="CT62" i="29"/>
  <c r="CU62" i="29"/>
  <c r="CV62" i="29"/>
  <c r="CW62" i="29"/>
  <c r="CX62" i="29"/>
  <c r="CY62" i="29"/>
  <c r="CZ62" i="29"/>
  <c r="DA62" i="29"/>
  <c r="DB62" i="29"/>
  <c r="DC62" i="29"/>
  <c r="DD62" i="29"/>
  <c r="DE62" i="29"/>
  <c r="DF62" i="29"/>
  <c r="DG62" i="29"/>
  <c r="DH62" i="29"/>
  <c r="DI62" i="29"/>
  <c r="DJ62" i="29"/>
  <c r="DK62" i="29"/>
  <c r="DL62" i="29"/>
  <c r="M63" i="29"/>
  <c r="N63" i="29"/>
  <c r="O63" i="29"/>
  <c r="P63" i="29"/>
  <c r="Q63" i="29"/>
  <c r="R63" i="29"/>
  <c r="S63" i="29"/>
  <c r="T63" i="29"/>
  <c r="U63" i="29"/>
  <c r="V63" i="29"/>
  <c r="W63" i="29"/>
  <c r="X63" i="29"/>
  <c r="Y63" i="29"/>
  <c r="Z63" i="29"/>
  <c r="AA63" i="29"/>
  <c r="AB63" i="29"/>
  <c r="AC63" i="29"/>
  <c r="AD63" i="29"/>
  <c r="AE63" i="29"/>
  <c r="AF63" i="29"/>
  <c r="AG63" i="29"/>
  <c r="AH63" i="29"/>
  <c r="AI63" i="29"/>
  <c r="AJ63" i="29"/>
  <c r="AK63" i="29"/>
  <c r="AL63" i="29"/>
  <c r="AM63" i="29"/>
  <c r="AN63" i="29"/>
  <c r="AO63" i="29"/>
  <c r="AP63" i="29"/>
  <c r="AQ63" i="29"/>
  <c r="AR63" i="29"/>
  <c r="AS63" i="29"/>
  <c r="AT63" i="29"/>
  <c r="AU63" i="29"/>
  <c r="AV63" i="29"/>
  <c r="AW63" i="29"/>
  <c r="AX63" i="29"/>
  <c r="AY63" i="29"/>
  <c r="AZ63" i="29"/>
  <c r="BA63" i="29"/>
  <c r="BB63" i="29"/>
  <c r="BC63" i="29"/>
  <c r="BD63" i="29"/>
  <c r="BE63" i="29"/>
  <c r="BF63" i="29"/>
  <c r="BG63" i="29"/>
  <c r="BH63" i="29"/>
  <c r="BI63" i="29"/>
  <c r="BJ63" i="29"/>
  <c r="BK63" i="29"/>
  <c r="BL63" i="29"/>
  <c r="BM63" i="29"/>
  <c r="BN63" i="29"/>
  <c r="BO63" i="29"/>
  <c r="BP63" i="29"/>
  <c r="BQ63" i="29"/>
  <c r="BR63" i="29"/>
  <c r="BS63" i="29"/>
  <c r="BT63" i="29"/>
  <c r="BU63" i="29"/>
  <c r="BV63" i="29"/>
  <c r="BW63" i="29"/>
  <c r="BX63" i="29"/>
  <c r="BY63" i="29"/>
  <c r="BZ63" i="29"/>
  <c r="CA63" i="29"/>
  <c r="CB63" i="29"/>
  <c r="CC63" i="29"/>
  <c r="CD63" i="29"/>
  <c r="CE63" i="29"/>
  <c r="CF63" i="29"/>
  <c r="CG63" i="29"/>
  <c r="CH63" i="29"/>
  <c r="CI63" i="29"/>
  <c r="CJ63" i="29"/>
  <c r="CK63" i="29"/>
  <c r="CL63" i="29"/>
  <c r="CM63" i="29"/>
  <c r="CN63" i="29"/>
  <c r="CO63" i="29"/>
  <c r="CP63" i="29"/>
  <c r="CQ63" i="29"/>
  <c r="CR63" i="29"/>
  <c r="CS63" i="29"/>
  <c r="CT63" i="29"/>
  <c r="CU63" i="29"/>
  <c r="CV63" i="29"/>
  <c r="CW63" i="29"/>
  <c r="CX63" i="29"/>
  <c r="CY63" i="29"/>
  <c r="CZ63" i="29"/>
  <c r="DA63" i="29"/>
  <c r="DB63" i="29"/>
  <c r="DC63" i="29"/>
  <c r="DD63" i="29"/>
  <c r="DE63" i="29"/>
  <c r="DF63" i="29"/>
  <c r="DG63" i="29"/>
  <c r="DH63" i="29"/>
  <c r="DI63" i="29"/>
  <c r="DJ63" i="29"/>
  <c r="DK63" i="29"/>
  <c r="DL63" i="29"/>
  <c r="M64" i="29"/>
  <c r="N64" i="29"/>
  <c r="O64" i="29"/>
  <c r="P64" i="29"/>
  <c r="Q64" i="29"/>
  <c r="R64" i="29"/>
  <c r="S64" i="29"/>
  <c r="T64" i="29"/>
  <c r="U64" i="29"/>
  <c r="V64" i="29"/>
  <c r="W64" i="29"/>
  <c r="X64" i="29"/>
  <c r="Y64" i="29"/>
  <c r="Z64" i="29"/>
  <c r="AA64" i="29"/>
  <c r="AB64" i="29"/>
  <c r="AC64" i="29"/>
  <c r="AD64" i="29"/>
  <c r="AE64" i="29"/>
  <c r="AF64" i="29"/>
  <c r="AG64" i="29"/>
  <c r="AH64" i="29"/>
  <c r="AI64" i="29"/>
  <c r="AJ64" i="29"/>
  <c r="AK64" i="29"/>
  <c r="AL64" i="29"/>
  <c r="AM64" i="29"/>
  <c r="AN64" i="29"/>
  <c r="AO64" i="29"/>
  <c r="AP64" i="29"/>
  <c r="AQ64" i="29"/>
  <c r="AR64" i="29"/>
  <c r="AS64" i="29"/>
  <c r="AT64" i="29"/>
  <c r="AU64" i="29"/>
  <c r="AV64" i="29"/>
  <c r="AW64" i="29"/>
  <c r="AX64" i="29"/>
  <c r="AY64" i="29"/>
  <c r="AZ64" i="29"/>
  <c r="BA64" i="29"/>
  <c r="BB64" i="29"/>
  <c r="BC64" i="29"/>
  <c r="BD64" i="29"/>
  <c r="BE64" i="29"/>
  <c r="BF64" i="29"/>
  <c r="BG64" i="29"/>
  <c r="BH64" i="29"/>
  <c r="BI64" i="29"/>
  <c r="BJ64" i="29"/>
  <c r="BK64" i="29"/>
  <c r="BL64" i="29"/>
  <c r="BM64" i="29"/>
  <c r="BN64" i="29"/>
  <c r="BO64" i="29"/>
  <c r="BP64" i="29"/>
  <c r="BQ64" i="29"/>
  <c r="BR64" i="29"/>
  <c r="BS64" i="29"/>
  <c r="BT64" i="29"/>
  <c r="BU64" i="29"/>
  <c r="BV64" i="29"/>
  <c r="BW64" i="29"/>
  <c r="BX64" i="29"/>
  <c r="BY64" i="29"/>
  <c r="BZ64" i="29"/>
  <c r="CA64" i="29"/>
  <c r="CB64" i="29"/>
  <c r="CC64" i="29"/>
  <c r="CD64" i="29"/>
  <c r="CE64" i="29"/>
  <c r="CF64" i="29"/>
  <c r="CG64" i="29"/>
  <c r="CH64" i="29"/>
  <c r="CI64" i="29"/>
  <c r="CJ64" i="29"/>
  <c r="CK64" i="29"/>
  <c r="CL64" i="29"/>
  <c r="CM64" i="29"/>
  <c r="CN64" i="29"/>
  <c r="CO64" i="29"/>
  <c r="CP64" i="29"/>
  <c r="CQ64" i="29"/>
  <c r="CR64" i="29"/>
  <c r="CS64" i="29"/>
  <c r="CT64" i="29"/>
  <c r="CU64" i="29"/>
  <c r="CV64" i="29"/>
  <c r="CW64" i="29"/>
  <c r="CX64" i="29"/>
  <c r="CY64" i="29"/>
  <c r="CZ64" i="29"/>
  <c r="DA64" i="29"/>
  <c r="DB64" i="29"/>
  <c r="DC64" i="29"/>
  <c r="DD64" i="29"/>
  <c r="DE64" i="29"/>
  <c r="DF64" i="29"/>
  <c r="DG64" i="29"/>
  <c r="DH64" i="29"/>
  <c r="DI64" i="29"/>
  <c r="DJ64" i="29"/>
  <c r="DK64" i="29"/>
  <c r="DL64" i="29"/>
  <c r="M65" i="29"/>
  <c r="N65" i="29"/>
  <c r="O65" i="29"/>
  <c r="P65" i="29"/>
  <c r="Q65" i="29"/>
  <c r="R65" i="29"/>
  <c r="S65" i="29"/>
  <c r="T65" i="29"/>
  <c r="U65" i="29"/>
  <c r="V65" i="29"/>
  <c r="W65" i="29"/>
  <c r="X65" i="29"/>
  <c r="Y65" i="29"/>
  <c r="Z65" i="29"/>
  <c r="AA65" i="29"/>
  <c r="AB65" i="29"/>
  <c r="AC65" i="29"/>
  <c r="AD65" i="29"/>
  <c r="AE65" i="29"/>
  <c r="AF65" i="29"/>
  <c r="AG65" i="29"/>
  <c r="AH65" i="29"/>
  <c r="AI65" i="29"/>
  <c r="AJ65" i="29"/>
  <c r="AK65" i="29"/>
  <c r="AL65" i="29"/>
  <c r="AM65" i="29"/>
  <c r="AN65" i="29"/>
  <c r="AO65" i="29"/>
  <c r="AP65" i="29"/>
  <c r="AQ65" i="29"/>
  <c r="AQ65" i="38"/>
  <c r="AR65" i="29"/>
  <c r="AS65" i="29"/>
  <c r="AT65" i="29"/>
  <c r="AU65" i="29"/>
  <c r="AV65" i="29"/>
  <c r="AW65" i="29"/>
  <c r="AX65" i="29"/>
  <c r="AY65" i="29"/>
  <c r="AZ65" i="29"/>
  <c r="BA65" i="29"/>
  <c r="BB65" i="29"/>
  <c r="BC65" i="29"/>
  <c r="BD65" i="29"/>
  <c r="BE65" i="29"/>
  <c r="BF65" i="29"/>
  <c r="BG65" i="29"/>
  <c r="BG65" i="38"/>
  <c r="BH65" i="29"/>
  <c r="BI65" i="29"/>
  <c r="BJ65" i="29"/>
  <c r="BK65" i="29"/>
  <c r="BK65" i="38"/>
  <c r="BL65" i="29"/>
  <c r="BM65" i="29"/>
  <c r="BN65" i="29"/>
  <c r="BO65" i="29"/>
  <c r="BP65" i="29"/>
  <c r="BQ65" i="29"/>
  <c r="BR65" i="29"/>
  <c r="BS65" i="29"/>
  <c r="BT65" i="29"/>
  <c r="BU65" i="29"/>
  <c r="BV65" i="29"/>
  <c r="BW65" i="29"/>
  <c r="BW65" i="38"/>
  <c r="BX65" i="29"/>
  <c r="BY65" i="29"/>
  <c r="BZ65" i="29"/>
  <c r="CA65" i="29"/>
  <c r="CB65" i="29"/>
  <c r="CC65" i="29"/>
  <c r="CD65" i="29"/>
  <c r="CE65" i="29"/>
  <c r="CF65" i="29"/>
  <c r="CG65" i="29"/>
  <c r="CH65" i="29"/>
  <c r="CI65" i="29"/>
  <c r="CI65" i="38"/>
  <c r="CJ65" i="29"/>
  <c r="CK65" i="29"/>
  <c r="CL65" i="29"/>
  <c r="CM65" i="29"/>
  <c r="CN65" i="29"/>
  <c r="CO65" i="29"/>
  <c r="CP65" i="29"/>
  <c r="CQ65" i="29"/>
  <c r="CQ65" i="38"/>
  <c r="CR65" i="29"/>
  <c r="CS65" i="29"/>
  <c r="CT65" i="29"/>
  <c r="CU65" i="29"/>
  <c r="CV65" i="29"/>
  <c r="CW65" i="29"/>
  <c r="CX65" i="29"/>
  <c r="CY65" i="29"/>
  <c r="CZ65" i="29"/>
  <c r="DA65" i="29"/>
  <c r="DB65" i="29"/>
  <c r="DC65" i="29"/>
  <c r="DD65" i="29"/>
  <c r="DE65" i="29"/>
  <c r="DF65" i="29"/>
  <c r="DG65" i="29"/>
  <c r="DH65" i="29"/>
  <c r="DI65" i="29"/>
  <c r="DJ65" i="29"/>
  <c r="DK65" i="29"/>
  <c r="DL65" i="29"/>
  <c r="M66" i="29"/>
  <c r="N66" i="29"/>
  <c r="O66" i="29"/>
  <c r="P66" i="29"/>
  <c r="Q66" i="29"/>
  <c r="R66" i="29"/>
  <c r="S66" i="29"/>
  <c r="T66" i="29"/>
  <c r="U66" i="29"/>
  <c r="V66" i="29"/>
  <c r="W66" i="29"/>
  <c r="X66" i="29"/>
  <c r="Y66" i="29"/>
  <c r="Z66" i="29"/>
  <c r="AA66" i="29"/>
  <c r="AB66" i="29"/>
  <c r="AC66" i="29"/>
  <c r="AD66" i="29"/>
  <c r="AE66" i="29"/>
  <c r="AF66" i="29"/>
  <c r="AG66" i="29"/>
  <c r="AH66" i="29"/>
  <c r="AI66" i="29"/>
  <c r="AJ66" i="29"/>
  <c r="AK66" i="29"/>
  <c r="AL66" i="29"/>
  <c r="AM66" i="29"/>
  <c r="AN66" i="29"/>
  <c r="AO66" i="29"/>
  <c r="AP66" i="29"/>
  <c r="AQ66" i="29"/>
  <c r="AR66" i="29"/>
  <c r="AS66" i="29"/>
  <c r="AT66" i="29"/>
  <c r="AU66" i="29"/>
  <c r="AV66" i="29"/>
  <c r="AW66" i="29"/>
  <c r="AX66" i="29"/>
  <c r="AY66" i="29"/>
  <c r="AZ66" i="29"/>
  <c r="BA66" i="29"/>
  <c r="BB66" i="29"/>
  <c r="BC66" i="29"/>
  <c r="BD66" i="29"/>
  <c r="BE66" i="29"/>
  <c r="BF66" i="29"/>
  <c r="BG66" i="29"/>
  <c r="BH66" i="29"/>
  <c r="BI66" i="29"/>
  <c r="BJ66" i="29"/>
  <c r="BK66" i="29"/>
  <c r="BL66" i="29"/>
  <c r="BM66" i="29"/>
  <c r="BN66" i="29"/>
  <c r="BO66" i="29"/>
  <c r="BP66" i="29"/>
  <c r="BQ66" i="29"/>
  <c r="BR66" i="29"/>
  <c r="BS66" i="29"/>
  <c r="BT66" i="29"/>
  <c r="BU66" i="29"/>
  <c r="BV66" i="29"/>
  <c r="BW66" i="29"/>
  <c r="BX66" i="29"/>
  <c r="BY66" i="29"/>
  <c r="BZ66" i="29"/>
  <c r="CA66" i="29"/>
  <c r="CB66" i="29"/>
  <c r="CC66" i="29"/>
  <c r="CD66" i="29"/>
  <c r="CE66" i="29"/>
  <c r="CF66" i="29"/>
  <c r="CG66" i="29"/>
  <c r="CH66" i="29"/>
  <c r="CI66" i="29"/>
  <c r="CJ66" i="29"/>
  <c r="CK66" i="29"/>
  <c r="CL66" i="29"/>
  <c r="CM66" i="29"/>
  <c r="CN66" i="29"/>
  <c r="CO66" i="29"/>
  <c r="CP66" i="29"/>
  <c r="CQ66" i="29"/>
  <c r="CR66" i="29"/>
  <c r="CS66" i="29"/>
  <c r="CT66" i="29"/>
  <c r="CU66" i="29"/>
  <c r="CV66" i="29"/>
  <c r="CW66" i="29"/>
  <c r="CX66" i="29"/>
  <c r="CY66" i="29"/>
  <c r="CZ66" i="29"/>
  <c r="DA66" i="29"/>
  <c r="DB66" i="29"/>
  <c r="DC66" i="29"/>
  <c r="DD66" i="29"/>
  <c r="DE66" i="29"/>
  <c r="DF66" i="29"/>
  <c r="DG66" i="29"/>
  <c r="DH66" i="29"/>
  <c r="DI66" i="29"/>
  <c r="DJ66" i="29"/>
  <c r="DK66" i="29"/>
  <c r="DL66" i="29"/>
  <c r="M67" i="29"/>
  <c r="N67" i="29"/>
  <c r="O67" i="29"/>
  <c r="P67" i="29"/>
  <c r="Q67" i="29"/>
  <c r="R67" i="29"/>
  <c r="S67" i="29"/>
  <c r="T67" i="29"/>
  <c r="U67" i="29"/>
  <c r="V67" i="29"/>
  <c r="W67" i="29"/>
  <c r="X67" i="29"/>
  <c r="Y67" i="29"/>
  <c r="Z67" i="29"/>
  <c r="AA67" i="29"/>
  <c r="AB67" i="29"/>
  <c r="AC67" i="29"/>
  <c r="AD67" i="29"/>
  <c r="AE67" i="29"/>
  <c r="AF67" i="29"/>
  <c r="AG67" i="29"/>
  <c r="AH67" i="29"/>
  <c r="AI67" i="29"/>
  <c r="AJ67" i="29"/>
  <c r="AK67" i="29"/>
  <c r="AL67" i="29"/>
  <c r="AM67" i="29"/>
  <c r="AN67" i="29"/>
  <c r="AO67" i="29"/>
  <c r="AP67" i="29"/>
  <c r="AQ67" i="29"/>
  <c r="AQ67" i="38"/>
  <c r="AR67" i="29"/>
  <c r="AS67" i="29"/>
  <c r="AT67" i="29"/>
  <c r="AU67" i="29"/>
  <c r="AV67" i="29"/>
  <c r="AW67" i="29"/>
  <c r="AX67" i="29"/>
  <c r="AY67" i="29"/>
  <c r="AY67" i="38"/>
  <c r="AZ67" i="29"/>
  <c r="BA67" i="29"/>
  <c r="BB67" i="29"/>
  <c r="BC67" i="29"/>
  <c r="BC67" i="38"/>
  <c r="BD67" i="29"/>
  <c r="BE67" i="29"/>
  <c r="BF67" i="29"/>
  <c r="BG67" i="29"/>
  <c r="BG67" i="38"/>
  <c r="BH67" i="29"/>
  <c r="BI67" i="29"/>
  <c r="BJ67" i="29"/>
  <c r="BK67" i="29"/>
  <c r="BL67" i="29"/>
  <c r="BM67" i="29"/>
  <c r="BN67" i="29"/>
  <c r="BO67" i="29"/>
  <c r="BO67" i="38"/>
  <c r="BP67" i="29"/>
  <c r="BQ67" i="29"/>
  <c r="BR67" i="29"/>
  <c r="BS67" i="29"/>
  <c r="BS67" i="38"/>
  <c r="BT67" i="29"/>
  <c r="BU67" i="29"/>
  <c r="BV67" i="29"/>
  <c r="BW67" i="29"/>
  <c r="BW67" i="38"/>
  <c r="BX67" i="29"/>
  <c r="BY67" i="29"/>
  <c r="BZ67" i="29"/>
  <c r="CA67" i="29"/>
  <c r="CB67" i="29"/>
  <c r="CC67" i="29"/>
  <c r="CD67" i="29"/>
  <c r="CE67" i="29"/>
  <c r="CE67" i="38"/>
  <c r="CF67" i="29"/>
  <c r="CG67" i="29"/>
  <c r="CH67" i="29"/>
  <c r="CI67" i="29"/>
  <c r="CI67" i="38"/>
  <c r="CJ67" i="29"/>
  <c r="CK67" i="29"/>
  <c r="CL67" i="29"/>
  <c r="CM67" i="29"/>
  <c r="CM67" i="38"/>
  <c r="CN67" i="29"/>
  <c r="CO67" i="29"/>
  <c r="CP67" i="29"/>
  <c r="CQ67" i="29"/>
  <c r="CQ67" i="38"/>
  <c r="CR67" i="29"/>
  <c r="CS67" i="29"/>
  <c r="CT67" i="29"/>
  <c r="CU67" i="29"/>
  <c r="CU67" i="38"/>
  <c r="CV67" i="29"/>
  <c r="CW67" i="29"/>
  <c r="CX67" i="29"/>
  <c r="CY67" i="29"/>
  <c r="CY67" i="38"/>
  <c r="CZ67" i="29"/>
  <c r="DA67" i="29"/>
  <c r="DB67" i="29"/>
  <c r="DC67" i="29"/>
  <c r="DC67" i="38"/>
  <c r="DD67" i="29"/>
  <c r="DE67" i="29"/>
  <c r="DF67" i="29"/>
  <c r="DG67" i="29"/>
  <c r="DH67" i="29"/>
  <c r="DI67" i="29"/>
  <c r="DJ67" i="29"/>
  <c r="DK67" i="29"/>
  <c r="DK67" i="38"/>
  <c r="DL67" i="29"/>
  <c r="M68" i="29"/>
  <c r="N68" i="29"/>
  <c r="O68" i="29"/>
  <c r="P68" i="29"/>
  <c r="Q68" i="29"/>
  <c r="R68" i="29"/>
  <c r="S68" i="29"/>
  <c r="T68" i="29"/>
  <c r="U68" i="29"/>
  <c r="V68" i="29"/>
  <c r="W68" i="29"/>
  <c r="X68" i="29"/>
  <c r="Y68" i="29"/>
  <c r="Z68" i="29"/>
  <c r="AA68" i="29"/>
  <c r="AB68" i="29"/>
  <c r="AC68" i="29"/>
  <c r="AD68" i="29"/>
  <c r="AE68" i="29"/>
  <c r="AF68" i="29"/>
  <c r="AG68" i="29"/>
  <c r="AH68" i="29"/>
  <c r="AI68" i="29"/>
  <c r="AJ68" i="29"/>
  <c r="AK68" i="29"/>
  <c r="AL68" i="29"/>
  <c r="AM68" i="29"/>
  <c r="AN68" i="29"/>
  <c r="AO68" i="29"/>
  <c r="AP68" i="29"/>
  <c r="AQ68" i="29"/>
  <c r="AR68" i="29"/>
  <c r="AS68" i="29"/>
  <c r="AT68" i="29"/>
  <c r="AU68" i="29"/>
  <c r="AV68" i="29"/>
  <c r="AW68" i="29"/>
  <c r="AX68" i="29"/>
  <c r="AY68" i="29"/>
  <c r="AZ68" i="29"/>
  <c r="BA68" i="29"/>
  <c r="BB68" i="29"/>
  <c r="BC68" i="29"/>
  <c r="BD68" i="29"/>
  <c r="BE68" i="29"/>
  <c r="BF68" i="29"/>
  <c r="BG68" i="29"/>
  <c r="BH68" i="29"/>
  <c r="BI68" i="29"/>
  <c r="BJ68" i="29"/>
  <c r="BK68" i="29"/>
  <c r="BL68" i="29"/>
  <c r="BM68" i="29"/>
  <c r="BN68" i="29"/>
  <c r="BO68" i="29"/>
  <c r="BP68" i="29"/>
  <c r="BQ68" i="29"/>
  <c r="BR68" i="29"/>
  <c r="BS68" i="29"/>
  <c r="BT68" i="29"/>
  <c r="BU68" i="29"/>
  <c r="BV68" i="29"/>
  <c r="BW68" i="29"/>
  <c r="BX68" i="29"/>
  <c r="BY68" i="29"/>
  <c r="BZ68" i="29"/>
  <c r="CA68" i="29"/>
  <c r="CB68" i="29"/>
  <c r="CC68" i="29"/>
  <c r="CD68" i="29"/>
  <c r="CE68" i="29"/>
  <c r="CF68" i="29"/>
  <c r="CG68" i="29"/>
  <c r="CH68" i="29"/>
  <c r="CI68" i="29"/>
  <c r="CJ68" i="29"/>
  <c r="CK68" i="29"/>
  <c r="CL68" i="29"/>
  <c r="CM68" i="29"/>
  <c r="CN68" i="29"/>
  <c r="CO68" i="29"/>
  <c r="CP68" i="29"/>
  <c r="CQ68" i="29"/>
  <c r="CR68" i="29"/>
  <c r="CS68" i="29"/>
  <c r="CT68" i="29"/>
  <c r="CU68" i="29"/>
  <c r="CV68" i="29"/>
  <c r="CW68" i="29"/>
  <c r="CX68" i="29"/>
  <c r="CY68" i="29"/>
  <c r="CZ68" i="29"/>
  <c r="DA68" i="29"/>
  <c r="DB68" i="29"/>
  <c r="DC68" i="29"/>
  <c r="DD68" i="29"/>
  <c r="DE68" i="29"/>
  <c r="DF68" i="29"/>
  <c r="DG68" i="29"/>
  <c r="DH68" i="29"/>
  <c r="DI68" i="29"/>
  <c r="DJ68" i="29"/>
  <c r="DK68" i="29"/>
  <c r="DL68" i="29"/>
  <c r="M69" i="29"/>
  <c r="N69" i="29"/>
  <c r="O69" i="29"/>
  <c r="P69" i="29"/>
  <c r="Q69" i="29"/>
  <c r="R69" i="29"/>
  <c r="S69" i="29"/>
  <c r="T69" i="29"/>
  <c r="U69" i="29"/>
  <c r="V69" i="29"/>
  <c r="W69" i="29"/>
  <c r="X69" i="29"/>
  <c r="Y69" i="29"/>
  <c r="Z69" i="29"/>
  <c r="AA69" i="29"/>
  <c r="AB69" i="29"/>
  <c r="AC69" i="29"/>
  <c r="AD69" i="29"/>
  <c r="AE69" i="29"/>
  <c r="AF69" i="29"/>
  <c r="AG69" i="29"/>
  <c r="AH69" i="29"/>
  <c r="AI69" i="29"/>
  <c r="AJ69" i="29"/>
  <c r="AK69" i="29"/>
  <c r="AL69" i="29"/>
  <c r="AM69" i="29"/>
  <c r="AN69" i="29"/>
  <c r="AO69" i="29"/>
  <c r="AP69" i="29"/>
  <c r="AQ69" i="29"/>
  <c r="AR69" i="29"/>
  <c r="AS69" i="29"/>
  <c r="AT69" i="29"/>
  <c r="AU69" i="29"/>
  <c r="AV69" i="29"/>
  <c r="AW69" i="29"/>
  <c r="AX69" i="29"/>
  <c r="AY69" i="29"/>
  <c r="AZ69" i="29"/>
  <c r="BA69" i="29"/>
  <c r="BB69" i="29"/>
  <c r="BC69" i="29"/>
  <c r="BD69" i="29"/>
  <c r="BE69" i="29"/>
  <c r="BF69" i="29"/>
  <c r="BG69" i="29"/>
  <c r="BH69" i="29"/>
  <c r="BI69" i="29"/>
  <c r="BJ69" i="29"/>
  <c r="BK69" i="29"/>
  <c r="BL69" i="29"/>
  <c r="BM69" i="29"/>
  <c r="BN69" i="29"/>
  <c r="BO69" i="29"/>
  <c r="BP69" i="29"/>
  <c r="BQ69" i="29"/>
  <c r="BR69" i="29"/>
  <c r="BS69" i="29"/>
  <c r="BT69" i="29"/>
  <c r="BU69" i="29"/>
  <c r="BV69" i="29"/>
  <c r="BW69" i="29"/>
  <c r="BX69" i="29"/>
  <c r="BY69" i="29"/>
  <c r="BZ69" i="29"/>
  <c r="CA69" i="29"/>
  <c r="CB69" i="29"/>
  <c r="CC69" i="29"/>
  <c r="CD69" i="29"/>
  <c r="CE69" i="29"/>
  <c r="CF69" i="29"/>
  <c r="CG69" i="29"/>
  <c r="CH69" i="29"/>
  <c r="CI69" i="29"/>
  <c r="CJ69" i="29"/>
  <c r="CK69" i="29"/>
  <c r="CL69" i="29"/>
  <c r="CM69" i="29"/>
  <c r="CN69" i="29"/>
  <c r="CO69" i="29"/>
  <c r="CP69" i="29"/>
  <c r="CQ69" i="29"/>
  <c r="CR69" i="29"/>
  <c r="CS69" i="29"/>
  <c r="CT69" i="29"/>
  <c r="CU69" i="29"/>
  <c r="CV69" i="29"/>
  <c r="CW69" i="29"/>
  <c r="CX69" i="29"/>
  <c r="CY69" i="29"/>
  <c r="CZ69" i="29"/>
  <c r="DA69" i="29"/>
  <c r="DB69" i="29"/>
  <c r="DC69" i="29"/>
  <c r="DD69" i="29"/>
  <c r="DE69" i="29"/>
  <c r="DF69" i="29"/>
  <c r="DG69" i="29"/>
  <c r="DH69" i="29"/>
  <c r="DI69" i="29"/>
  <c r="DJ69" i="29"/>
  <c r="DK69" i="29"/>
  <c r="DL69" i="29"/>
  <c r="M70" i="29"/>
  <c r="N70" i="29"/>
  <c r="O70" i="29"/>
  <c r="P70" i="29"/>
  <c r="Q70" i="29"/>
  <c r="R70" i="29"/>
  <c r="S70" i="29"/>
  <c r="T70" i="29"/>
  <c r="U70" i="29"/>
  <c r="V70" i="29"/>
  <c r="W70" i="29"/>
  <c r="X70" i="29"/>
  <c r="Y70" i="29"/>
  <c r="Z70" i="29"/>
  <c r="AA70" i="29"/>
  <c r="AB70" i="29"/>
  <c r="AC70" i="29"/>
  <c r="AD70" i="29"/>
  <c r="AE70" i="29"/>
  <c r="AF70" i="29"/>
  <c r="AG70" i="29"/>
  <c r="AH70" i="29"/>
  <c r="AI70" i="29"/>
  <c r="AJ70" i="29"/>
  <c r="AK70" i="29"/>
  <c r="AL70" i="29"/>
  <c r="AM70" i="29"/>
  <c r="AN70" i="29"/>
  <c r="AO70" i="29"/>
  <c r="AP70" i="29"/>
  <c r="AQ70" i="29"/>
  <c r="AR70" i="29"/>
  <c r="AS70" i="29"/>
  <c r="AT70" i="29"/>
  <c r="AU70" i="29"/>
  <c r="AV70" i="29"/>
  <c r="AW70" i="29"/>
  <c r="AX70" i="29"/>
  <c r="AY70" i="29"/>
  <c r="AZ70" i="29"/>
  <c r="BA70" i="29"/>
  <c r="BB70" i="29"/>
  <c r="BC70" i="29"/>
  <c r="BD70" i="29"/>
  <c r="BE70" i="29"/>
  <c r="BF70" i="29"/>
  <c r="BG70" i="29"/>
  <c r="BH70" i="29"/>
  <c r="BI70" i="29"/>
  <c r="BJ70" i="29"/>
  <c r="BK70" i="29"/>
  <c r="BL70" i="29"/>
  <c r="BM70" i="29"/>
  <c r="BN70" i="29"/>
  <c r="BO70" i="29"/>
  <c r="BP70" i="29"/>
  <c r="BQ70" i="29"/>
  <c r="BR70" i="29"/>
  <c r="BS70" i="29"/>
  <c r="BT70" i="29"/>
  <c r="BU70" i="29"/>
  <c r="BV70" i="29"/>
  <c r="BW70" i="29"/>
  <c r="BX70" i="29"/>
  <c r="BY70" i="29"/>
  <c r="BZ70" i="29"/>
  <c r="CA70" i="29"/>
  <c r="CB70" i="29"/>
  <c r="CC70" i="29"/>
  <c r="CD70" i="29"/>
  <c r="CE70" i="29"/>
  <c r="CF70" i="29"/>
  <c r="CG70" i="29"/>
  <c r="CH70" i="29"/>
  <c r="CI70" i="29"/>
  <c r="CJ70" i="29"/>
  <c r="CK70" i="29"/>
  <c r="CL70" i="29"/>
  <c r="CM70" i="29"/>
  <c r="CN70" i="29"/>
  <c r="CO70" i="29"/>
  <c r="CP70" i="29"/>
  <c r="CQ70" i="29"/>
  <c r="CR70" i="29"/>
  <c r="CS70" i="29"/>
  <c r="CT70" i="29"/>
  <c r="CU70" i="29"/>
  <c r="CV70" i="29"/>
  <c r="CW70" i="29"/>
  <c r="CX70" i="29"/>
  <c r="CY70" i="29"/>
  <c r="CZ70" i="29"/>
  <c r="DA70" i="29"/>
  <c r="DB70" i="29"/>
  <c r="DC70" i="29"/>
  <c r="DD70" i="29"/>
  <c r="DE70" i="29"/>
  <c r="DF70" i="29"/>
  <c r="DG70" i="29"/>
  <c r="DH70" i="29"/>
  <c r="DI70" i="29"/>
  <c r="DJ70" i="29"/>
  <c r="DK70" i="29"/>
  <c r="DL70" i="29"/>
  <c r="L70" i="29"/>
  <c r="L69" i="29"/>
  <c r="L68" i="29"/>
  <c r="L67" i="29"/>
  <c r="L66" i="29"/>
  <c r="L65" i="29"/>
  <c r="L64" i="29"/>
  <c r="L63" i="29"/>
  <c r="L62" i="29"/>
  <c r="L60" i="29"/>
  <c r="L59" i="29"/>
  <c r="L58" i="29"/>
  <c r="K72" i="29"/>
  <c r="K70" i="29"/>
  <c r="K69" i="29"/>
  <c r="K68" i="29"/>
  <c r="K67" i="29"/>
  <c r="K66" i="29"/>
  <c r="K65" i="29"/>
  <c r="K65" i="38"/>
  <c r="K64" i="29"/>
  <c r="K63" i="29"/>
  <c r="K62" i="29"/>
  <c r="K60" i="29"/>
  <c r="K59" i="29"/>
  <c r="K58" i="29"/>
  <c r="J70" i="29"/>
  <c r="J72" i="29"/>
  <c r="J72" i="38"/>
  <c r="J73" i="29"/>
  <c r="J74" i="29"/>
  <c r="J75" i="29"/>
  <c r="J76" i="29"/>
  <c r="J79" i="29"/>
  <c r="J80" i="29"/>
  <c r="J81" i="29"/>
  <c r="J82" i="29"/>
  <c r="J83" i="29"/>
  <c r="J69" i="29"/>
  <c r="J68" i="29"/>
  <c r="J67" i="29"/>
  <c r="J67" i="38"/>
  <c r="J66" i="29"/>
  <c r="J65" i="29"/>
  <c r="J64" i="29"/>
  <c r="J63" i="29"/>
  <c r="J62" i="29"/>
  <c r="J60" i="29"/>
  <c r="J59" i="29"/>
  <c r="J58"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BQ44" i="29"/>
  <c r="BR44" i="29"/>
  <c r="BS44" i="29"/>
  <c r="BT44" i="29"/>
  <c r="BU44" i="29"/>
  <c r="BV44" i="29"/>
  <c r="BW44" i="29"/>
  <c r="BX44" i="29"/>
  <c r="BY44" i="29"/>
  <c r="BZ44" i="29"/>
  <c r="CA44" i="29"/>
  <c r="CB44" i="29"/>
  <c r="CC44" i="29"/>
  <c r="CD44" i="29"/>
  <c r="CE44" i="29"/>
  <c r="CF44" i="29"/>
  <c r="CG44" i="29"/>
  <c r="CH44" i="29"/>
  <c r="CI44" i="29"/>
  <c r="CJ44" i="29"/>
  <c r="CK44" i="29"/>
  <c r="CL44" i="29"/>
  <c r="CM44" i="29"/>
  <c r="CN44" i="29"/>
  <c r="CO44" i="29"/>
  <c r="CP44" i="29"/>
  <c r="CQ44" i="29"/>
  <c r="CR44" i="29"/>
  <c r="CS44" i="29"/>
  <c r="CT44" i="29"/>
  <c r="CU44" i="29"/>
  <c r="CV44" i="29"/>
  <c r="CW44" i="29"/>
  <c r="CX44" i="29"/>
  <c r="CY44" i="29"/>
  <c r="CZ44" i="29"/>
  <c r="DA44" i="29"/>
  <c r="DB44" i="29"/>
  <c r="DC44" i="29"/>
  <c r="DD44" i="29"/>
  <c r="DE44" i="29"/>
  <c r="DF44" i="29"/>
  <c r="DG44" i="29"/>
  <c r="DH44" i="29"/>
  <c r="DI44" i="29"/>
  <c r="DJ44" i="29"/>
  <c r="DK44" i="29"/>
  <c r="DL44"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BQ45" i="29"/>
  <c r="BR45" i="29"/>
  <c r="BS45" i="29"/>
  <c r="BT45" i="29"/>
  <c r="BU45" i="29"/>
  <c r="BV45" i="29"/>
  <c r="BW45" i="29"/>
  <c r="BX45" i="29"/>
  <c r="BY45" i="29"/>
  <c r="BZ45" i="29"/>
  <c r="CA45" i="29"/>
  <c r="CB45" i="29"/>
  <c r="CC45" i="29"/>
  <c r="CD45" i="29"/>
  <c r="CE45" i="29"/>
  <c r="CF45" i="29"/>
  <c r="CG45" i="29"/>
  <c r="CH45" i="29"/>
  <c r="CI45" i="29"/>
  <c r="CJ45" i="29"/>
  <c r="CK45" i="29"/>
  <c r="CL45" i="29"/>
  <c r="CM45" i="29"/>
  <c r="CN45" i="29"/>
  <c r="CO45" i="29"/>
  <c r="CP45" i="29"/>
  <c r="CQ45" i="29"/>
  <c r="CR45" i="29"/>
  <c r="CS45" i="29"/>
  <c r="CT45" i="29"/>
  <c r="CU45" i="29"/>
  <c r="CV45" i="29"/>
  <c r="CW45" i="29"/>
  <c r="CX45" i="29"/>
  <c r="CY45" i="29"/>
  <c r="CZ45" i="29"/>
  <c r="DA45" i="29"/>
  <c r="DB45" i="29"/>
  <c r="DC45" i="29"/>
  <c r="DD45" i="29"/>
  <c r="DE45" i="29"/>
  <c r="DF45" i="29"/>
  <c r="DG45" i="29"/>
  <c r="DH45" i="29"/>
  <c r="DI45" i="29"/>
  <c r="DJ45" i="29"/>
  <c r="DK45" i="29"/>
  <c r="DL45"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BQ47" i="29"/>
  <c r="BR47" i="29"/>
  <c r="BS47" i="29"/>
  <c r="BT47" i="29"/>
  <c r="BU47" i="29"/>
  <c r="BV47" i="29"/>
  <c r="BW47" i="29"/>
  <c r="BX47" i="29"/>
  <c r="BY47" i="29"/>
  <c r="BZ47" i="29"/>
  <c r="CA47" i="29"/>
  <c r="CB47" i="29"/>
  <c r="CC47" i="29"/>
  <c r="CD47" i="29"/>
  <c r="CE47" i="29"/>
  <c r="CF47" i="29"/>
  <c r="CG47" i="29"/>
  <c r="CH47" i="29"/>
  <c r="CI47" i="29"/>
  <c r="CJ47" i="29"/>
  <c r="CK47" i="29"/>
  <c r="CL47" i="29"/>
  <c r="CM47" i="29"/>
  <c r="CN47" i="29"/>
  <c r="CO47" i="29"/>
  <c r="CP47" i="29"/>
  <c r="CQ47" i="29"/>
  <c r="CR47" i="29"/>
  <c r="CS47" i="29"/>
  <c r="CT47" i="29"/>
  <c r="CU47" i="29"/>
  <c r="CV47" i="29"/>
  <c r="CW47" i="29"/>
  <c r="CX47" i="29"/>
  <c r="CY47" i="29"/>
  <c r="CZ47" i="29"/>
  <c r="DA47" i="29"/>
  <c r="DB47" i="29"/>
  <c r="DC47" i="29"/>
  <c r="DD47" i="29"/>
  <c r="DE47" i="29"/>
  <c r="DF47" i="29"/>
  <c r="DG47" i="29"/>
  <c r="DH47" i="29"/>
  <c r="DI47" i="29"/>
  <c r="DJ47" i="29"/>
  <c r="DK47" i="29"/>
  <c r="DL47"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BQ48" i="29"/>
  <c r="BR48" i="29"/>
  <c r="BS48" i="29"/>
  <c r="BT48" i="29"/>
  <c r="BU48" i="29"/>
  <c r="BV48" i="29"/>
  <c r="BW48" i="29"/>
  <c r="BX48" i="29"/>
  <c r="BY48" i="29"/>
  <c r="BZ48" i="29"/>
  <c r="CA48" i="29"/>
  <c r="CB48" i="29"/>
  <c r="CC48" i="29"/>
  <c r="CD48" i="29"/>
  <c r="CE48" i="29"/>
  <c r="CF48" i="29"/>
  <c r="CG48" i="29"/>
  <c r="CH48" i="29"/>
  <c r="CI48" i="29"/>
  <c r="CJ48" i="29"/>
  <c r="CK48" i="29"/>
  <c r="CL48" i="29"/>
  <c r="CM48" i="29"/>
  <c r="CN48" i="29"/>
  <c r="CO48" i="29"/>
  <c r="CP48" i="29"/>
  <c r="CQ48" i="29"/>
  <c r="CR48" i="29"/>
  <c r="CS48" i="29"/>
  <c r="CT48" i="29"/>
  <c r="CU48" i="29"/>
  <c r="CV48" i="29"/>
  <c r="CW48" i="29"/>
  <c r="CX48" i="29"/>
  <c r="CY48" i="29"/>
  <c r="CZ48" i="29"/>
  <c r="DA48" i="29"/>
  <c r="DB48" i="29"/>
  <c r="DC48" i="29"/>
  <c r="DD48" i="29"/>
  <c r="DE48" i="29"/>
  <c r="DF48" i="29"/>
  <c r="DG48" i="29"/>
  <c r="DH48" i="29"/>
  <c r="DI48" i="29"/>
  <c r="DJ48" i="29"/>
  <c r="DK48" i="29"/>
  <c r="DL48"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BQ49" i="29"/>
  <c r="BR49" i="29"/>
  <c r="BS49" i="29"/>
  <c r="BT49" i="29"/>
  <c r="BU49" i="29"/>
  <c r="BV49" i="29"/>
  <c r="BW49" i="29"/>
  <c r="BX49" i="29"/>
  <c r="BY49" i="29"/>
  <c r="BZ49" i="29"/>
  <c r="CA49" i="29"/>
  <c r="CB49" i="29"/>
  <c r="CC49" i="29"/>
  <c r="CD49" i="29"/>
  <c r="CE49" i="29"/>
  <c r="CF49" i="29"/>
  <c r="CG49" i="29"/>
  <c r="CH49" i="29"/>
  <c r="CI49" i="29"/>
  <c r="CJ49" i="29"/>
  <c r="CK49" i="29"/>
  <c r="CL49" i="29"/>
  <c r="CM49" i="29"/>
  <c r="CN49" i="29"/>
  <c r="CO49" i="29"/>
  <c r="CP49" i="29"/>
  <c r="CQ49" i="29"/>
  <c r="CR49" i="29"/>
  <c r="CS49" i="29"/>
  <c r="CT49" i="29"/>
  <c r="CU49" i="29"/>
  <c r="CV49" i="29"/>
  <c r="CW49" i="29"/>
  <c r="CX49" i="29"/>
  <c r="CY49" i="29"/>
  <c r="CZ49" i="29"/>
  <c r="DA49" i="29"/>
  <c r="DB49" i="29"/>
  <c r="DC49" i="29"/>
  <c r="DD49" i="29"/>
  <c r="DE49" i="29"/>
  <c r="DF49" i="29"/>
  <c r="DG49" i="29"/>
  <c r="DH49" i="29"/>
  <c r="DI49" i="29"/>
  <c r="DJ49" i="29"/>
  <c r="DK49" i="29"/>
  <c r="DL49"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BG50" i="29"/>
  <c r="BH50" i="29"/>
  <c r="BI50" i="29"/>
  <c r="BJ50" i="29"/>
  <c r="BK50" i="29"/>
  <c r="BL50" i="29"/>
  <c r="BM50" i="29"/>
  <c r="BN50" i="29"/>
  <c r="BO50" i="29"/>
  <c r="BP50" i="29"/>
  <c r="BQ50" i="29"/>
  <c r="BR50" i="29"/>
  <c r="BS50" i="29"/>
  <c r="BT50" i="29"/>
  <c r="BU50" i="29"/>
  <c r="BV50" i="29"/>
  <c r="BW50" i="29"/>
  <c r="BX50" i="29"/>
  <c r="BY50" i="29"/>
  <c r="BZ50" i="29"/>
  <c r="CA50" i="29"/>
  <c r="CB50" i="29"/>
  <c r="CC50" i="29"/>
  <c r="CD50" i="29"/>
  <c r="CE50" i="29"/>
  <c r="CF50" i="29"/>
  <c r="CG50" i="29"/>
  <c r="CH50" i="29"/>
  <c r="CI50" i="29"/>
  <c r="CJ50" i="29"/>
  <c r="CK50" i="29"/>
  <c r="CL50" i="29"/>
  <c r="CM50" i="29"/>
  <c r="CN50" i="29"/>
  <c r="CO50" i="29"/>
  <c r="CP50" i="29"/>
  <c r="CQ50" i="29"/>
  <c r="CR50" i="29"/>
  <c r="CS50" i="29"/>
  <c r="CT50" i="29"/>
  <c r="CU50" i="29"/>
  <c r="CV50" i="29"/>
  <c r="CW50" i="29"/>
  <c r="CX50" i="29"/>
  <c r="CY50" i="29"/>
  <c r="CZ50" i="29"/>
  <c r="DA50" i="29"/>
  <c r="DB50" i="29"/>
  <c r="DC50" i="29"/>
  <c r="DD50" i="29"/>
  <c r="DE50" i="29"/>
  <c r="DF50" i="29"/>
  <c r="DG50" i="29"/>
  <c r="DH50" i="29"/>
  <c r="DI50" i="29"/>
  <c r="DJ50" i="29"/>
  <c r="DK50" i="29"/>
  <c r="DL50" i="29"/>
  <c r="M51" i="29"/>
  <c r="N51" i="29"/>
  <c r="O51" i="29"/>
  <c r="P51" i="29"/>
  <c r="Q51" i="29"/>
  <c r="R51" i="29"/>
  <c r="S51" i="29"/>
  <c r="T51" i="29"/>
  <c r="U51" i="29"/>
  <c r="V51" i="29"/>
  <c r="W51" i="29"/>
  <c r="X51" i="29"/>
  <c r="Y51" i="29"/>
  <c r="Z51" i="29"/>
  <c r="AA51" i="29"/>
  <c r="AB51" i="29"/>
  <c r="AC51" i="29"/>
  <c r="AD51" i="29"/>
  <c r="AE51" i="29"/>
  <c r="AF51" i="29"/>
  <c r="AG51" i="29"/>
  <c r="AH51" i="29"/>
  <c r="AI51" i="29"/>
  <c r="AJ51" i="29"/>
  <c r="AK51" i="29"/>
  <c r="AL51" i="29"/>
  <c r="AM51" i="29"/>
  <c r="AN51" i="29"/>
  <c r="AO51" i="29"/>
  <c r="AP51" i="29"/>
  <c r="AQ51" i="29"/>
  <c r="AR51" i="29"/>
  <c r="AS51" i="29"/>
  <c r="AT51" i="29"/>
  <c r="AU51" i="29"/>
  <c r="AV51" i="29"/>
  <c r="AW51" i="29"/>
  <c r="AX51" i="29"/>
  <c r="AY51" i="29"/>
  <c r="AZ51" i="29"/>
  <c r="BA51" i="29"/>
  <c r="BB51" i="29"/>
  <c r="BC51" i="29"/>
  <c r="BD51" i="29"/>
  <c r="BE51" i="29"/>
  <c r="BF51" i="29"/>
  <c r="BG51" i="29"/>
  <c r="BH51" i="29"/>
  <c r="BI51" i="29"/>
  <c r="BJ51" i="29"/>
  <c r="BK51" i="29"/>
  <c r="BL51" i="29"/>
  <c r="BM51" i="29"/>
  <c r="BN51" i="29"/>
  <c r="BO51" i="29"/>
  <c r="BP51" i="29"/>
  <c r="BQ51" i="29"/>
  <c r="BR51" i="29"/>
  <c r="BS51" i="29"/>
  <c r="BT51" i="29"/>
  <c r="BU51" i="29"/>
  <c r="BV51" i="29"/>
  <c r="BW51" i="29"/>
  <c r="BX51" i="29"/>
  <c r="BY51" i="29"/>
  <c r="BZ51" i="29"/>
  <c r="CA51" i="29"/>
  <c r="CB51" i="29"/>
  <c r="CC51" i="29"/>
  <c r="CD51" i="29"/>
  <c r="CE51" i="29"/>
  <c r="CF51" i="29"/>
  <c r="CG51" i="29"/>
  <c r="CH51" i="29"/>
  <c r="CI51" i="29"/>
  <c r="CJ51" i="29"/>
  <c r="CK51" i="29"/>
  <c r="CL51" i="29"/>
  <c r="CM51" i="29"/>
  <c r="CN51" i="29"/>
  <c r="CO51" i="29"/>
  <c r="CP51" i="29"/>
  <c r="CQ51" i="29"/>
  <c r="CR51" i="29"/>
  <c r="CS51" i="29"/>
  <c r="CT51" i="29"/>
  <c r="CU51" i="29"/>
  <c r="CV51" i="29"/>
  <c r="CW51" i="29"/>
  <c r="CX51" i="29"/>
  <c r="CY51" i="29"/>
  <c r="CZ51" i="29"/>
  <c r="DA51" i="29"/>
  <c r="DB51" i="29"/>
  <c r="DC51" i="29"/>
  <c r="DD51" i="29"/>
  <c r="DE51" i="29"/>
  <c r="DF51" i="29"/>
  <c r="DG51" i="29"/>
  <c r="DH51" i="29"/>
  <c r="DI51" i="29"/>
  <c r="DJ51" i="29"/>
  <c r="DK51" i="29"/>
  <c r="DL51"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BQ52" i="29"/>
  <c r="BR52" i="29"/>
  <c r="BS52" i="29"/>
  <c r="BT52" i="29"/>
  <c r="BU52" i="29"/>
  <c r="BV52" i="29"/>
  <c r="BW52" i="29"/>
  <c r="BX52" i="29"/>
  <c r="BY52" i="29"/>
  <c r="BZ52" i="29"/>
  <c r="CA52" i="29"/>
  <c r="CB52" i="29"/>
  <c r="CC52" i="29"/>
  <c r="CD52" i="29"/>
  <c r="CE52" i="29"/>
  <c r="CF52" i="29"/>
  <c r="CG52" i="29"/>
  <c r="CH52" i="29"/>
  <c r="CI52" i="29"/>
  <c r="CJ52" i="29"/>
  <c r="CK52" i="29"/>
  <c r="CL52" i="29"/>
  <c r="CM52" i="29"/>
  <c r="CN52" i="29"/>
  <c r="CO52" i="29"/>
  <c r="CP52" i="29"/>
  <c r="CQ52" i="29"/>
  <c r="CR52" i="29"/>
  <c r="CS52" i="29"/>
  <c r="CT52" i="29"/>
  <c r="CU52" i="29"/>
  <c r="CV52" i="29"/>
  <c r="CW52" i="29"/>
  <c r="CX52" i="29"/>
  <c r="CY52" i="29"/>
  <c r="CZ52" i="29"/>
  <c r="DA52" i="29"/>
  <c r="DB52" i="29"/>
  <c r="DC52" i="29"/>
  <c r="DD52" i="29"/>
  <c r="DE52" i="29"/>
  <c r="DF52" i="29"/>
  <c r="DG52" i="29"/>
  <c r="DH52" i="29"/>
  <c r="DI52" i="29"/>
  <c r="DJ52" i="29"/>
  <c r="DK52" i="29"/>
  <c r="DL52"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BQ53" i="29"/>
  <c r="BR53" i="29"/>
  <c r="BS53" i="29"/>
  <c r="BT53" i="29"/>
  <c r="BU53" i="29"/>
  <c r="BV53" i="29"/>
  <c r="BW53" i="29"/>
  <c r="BX53" i="29"/>
  <c r="BY53" i="29"/>
  <c r="BZ53" i="29"/>
  <c r="CA53" i="29"/>
  <c r="CB53" i="29"/>
  <c r="CC53" i="29"/>
  <c r="CD53" i="29"/>
  <c r="CE53" i="29"/>
  <c r="CF53" i="29"/>
  <c r="CG53" i="29"/>
  <c r="CH53" i="29"/>
  <c r="CI53" i="29"/>
  <c r="CJ53" i="29"/>
  <c r="CK53" i="29"/>
  <c r="CL53" i="29"/>
  <c r="CM53" i="29"/>
  <c r="CN53" i="29"/>
  <c r="CO53" i="29"/>
  <c r="CP53" i="29"/>
  <c r="CQ53" i="29"/>
  <c r="CR53" i="29"/>
  <c r="CS53" i="29"/>
  <c r="CT53" i="29"/>
  <c r="CU53" i="29"/>
  <c r="CV53" i="29"/>
  <c r="CW53" i="29"/>
  <c r="CX53" i="29"/>
  <c r="CY53" i="29"/>
  <c r="CZ53" i="29"/>
  <c r="DA53" i="29"/>
  <c r="DB53" i="29"/>
  <c r="DC53" i="29"/>
  <c r="DD53" i="29"/>
  <c r="DE53" i="29"/>
  <c r="DF53" i="29"/>
  <c r="DG53" i="29"/>
  <c r="DH53" i="29"/>
  <c r="DI53" i="29"/>
  <c r="DJ53" i="29"/>
  <c r="DK53" i="29"/>
  <c r="DL53"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BQ54" i="29"/>
  <c r="BR54" i="29"/>
  <c r="BS54" i="29"/>
  <c r="BT54" i="29"/>
  <c r="BU54" i="29"/>
  <c r="BV54" i="29"/>
  <c r="BW54" i="29"/>
  <c r="BX54" i="29"/>
  <c r="BY54" i="29"/>
  <c r="BZ54" i="29"/>
  <c r="CA54" i="29"/>
  <c r="CB54" i="29"/>
  <c r="CC54" i="29"/>
  <c r="CD54" i="29"/>
  <c r="CE54" i="29"/>
  <c r="CF54" i="29"/>
  <c r="CG54" i="29"/>
  <c r="CH54" i="29"/>
  <c r="CI54" i="29"/>
  <c r="CJ54" i="29"/>
  <c r="CK54" i="29"/>
  <c r="CL54" i="29"/>
  <c r="CM54" i="29"/>
  <c r="CN54" i="29"/>
  <c r="CO54" i="29"/>
  <c r="CP54" i="29"/>
  <c r="CQ54" i="29"/>
  <c r="CR54" i="29"/>
  <c r="CS54" i="29"/>
  <c r="CT54" i="29"/>
  <c r="CU54" i="29"/>
  <c r="CV54" i="29"/>
  <c r="CW54" i="29"/>
  <c r="CX54" i="29"/>
  <c r="CY54" i="29"/>
  <c r="CZ54" i="29"/>
  <c r="DA54" i="29"/>
  <c r="DB54" i="29"/>
  <c r="DC54" i="29"/>
  <c r="DD54" i="29"/>
  <c r="DE54" i="29"/>
  <c r="DF54" i="29"/>
  <c r="DG54" i="29"/>
  <c r="DH54" i="29"/>
  <c r="DI54" i="29"/>
  <c r="DJ54" i="29"/>
  <c r="DK54" i="29"/>
  <c r="DL54"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BQ55" i="29"/>
  <c r="BR55" i="29"/>
  <c r="BS55" i="29"/>
  <c r="BT55" i="29"/>
  <c r="BU55" i="29"/>
  <c r="BV55" i="29"/>
  <c r="BW55" i="29"/>
  <c r="BX55" i="29"/>
  <c r="BY55" i="29"/>
  <c r="BZ55" i="29"/>
  <c r="CA55" i="29"/>
  <c r="CB55" i="29"/>
  <c r="CC55" i="29"/>
  <c r="CD55" i="29"/>
  <c r="CE55" i="29"/>
  <c r="CF55" i="29"/>
  <c r="CG55" i="29"/>
  <c r="CH55" i="29"/>
  <c r="CI55" i="29"/>
  <c r="CJ55" i="29"/>
  <c r="CK55" i="29"/>
  <c r="CL55" i="29"/>
  <c r="CM55" i="29"/>
  <c r="CN55" i="29"/>
  <c r="CO55" i="29"/>
  <c r="CP55" i="29"/>
  <c r="CQ55" i="29"/>
  <c r="CR55" i="29"/>
  <c r="CS55" i="29"/>
  <c r="CT55" i="29"/>
  <c r="CU55" i="29"/>
  <c r="CV55" i="29"/>
  <c r="CW55" i="29"/>
  <c r="CX55" i="29"/>
  <c r="CY55" i="29"/>
  <c r="CZ55" i="29"/>
  <c r="DA55" i="29"/>
  <c r="DB55" i="29"/>
  <c r="DC55" i="29"/>
  <c r="DD55" i="29"/>
  <c r="DE55" i="29"/>
  <c r="DF55" i="29"/>
  <c r="DG55" i="29"/>
  <c r="DH55" i="29"/>
  <c r="DI55" i="29"/>
  <c r="DJ55" i="29"/>
  <c r="DK55" i="29"/>
  <c r="DL55"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BQ56" i="29"/>
  <c r="BR56" i="29"/>
  <c r="BS56" i="29"/>
  <c r="BT56" i="29"/>
  <c r="BU56" i="29"/>
  <c r="BV56" i="29"/>
  <c r="BW56" i="29"/>
  <c r="BX56" i="29"/>
  <c r="BY56" i="29"/>
  <c r="BZ56" i="29"/>
  <c r="CA56" i="29"/>
  <c r="CB56" i="29"/>
  <c r="CC56" i="29"/>
  <c r="CD56" i="29"/>
  <c r="CE56" i="29"/>
  <c r="CF56" i="29"/>
  <c r="CG56" i="29"/>
  <c r="CH56" i="29"/>
  <c r="CI56" i="29"/>
  <c r="CJ56" i="29"/>
  <c r="CK56" i="29"/>
  <c r="CL56" i="29"/>
  <c r="CM56" i="29"/>
  <c r="CN56" i="29"/>
  <c r="CO56" i="29"/>
  <c r="CP56" i="29"/>
  <c r="CQ56" i="29"/>
  <c r="CR56" i="29"/>
  <c r="CS56" i="29"/>
  <c r="CT56" i="29"/>
  <c r="CU56" i="29"/>
  <c r="CV56" i="29"/>
  <c r="CW56" i="29"/>
  <c r="CX56" i="29"/>
  <c r="CY56" i="29"/>
  <c r="CZ56" i="29"/>
  <c r="DA56" i="29"/>
  <c r="DB56" i="29"/>
  <c r="DC56" i="29"/>
  <c r="DD56" i="29"/>
  <c r="DE56" i="29"/>
  <c r="DF56" i="29"/>
  <c r="DG56" i="29"/>
  <c r="DH56" i="29"/>
  <c r="DI56" i="29"/>
  <c r="DJ56" i="29"/>
  <c r="DK56" i="29"/>
  <c r="DL56"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BQ57" i="29"/>
  <c r="BR57" i="29"/>
  <c r="BS57" i="29"/>
  <c r="BT57" i="29"/>
  <c r="BU57" i="29"/>
  <c r="BV57" i="29"/>
  <c r="BW57" i="29"/>
  <c r="BX57" i="29"/>
  <c r="BY57" i="29"/>
  <c r="BZ57" i="29"/>
  <c r="CA57" i="29"/>
  <c r="CB57" i="29"/>
  <c r="CC57" i="29"/>
  <c r="CD57" i="29"/>
  <c r="CE57" i="29"/>
  <c r="CF57" i="29"/>
  <c r="CG57" i="29"/>
  <c r="CH57" i="29"/>
  <c r="CI57" i="29"/>
  <c r="CJ57" i="29"/>
  <c r="CK57" i="29"/>
  <c r="CL57" i="29"/>
  <c r="CM57" i="29"/>
  <c r="CN57" i="29"/>
  <c r="CO57" i="29"/>
  <c r="CP57" i="29"/>
  <c r="CQ57" i="29"/>
  <c r="CR57" i="29"/>
  <c r="CS57" i="29"/>
  <c r="CT57" i="29"/>
  <c r="CU57" i="29"/>
  <c r="CV57" i="29"/>
  <c r="CW57" i="29"/>
  <c r="CX57" i="29"/>
  <c r="CY57" i="29"/>
  <c r="CZ57" i="29"/>
  <c r="DA57" i="29"/>
  <c r="DB57" i="29"/>
  <c r="DC57" i="29"/>
  <c r="DD57" i="29"/>
  <c r="DE57" i="29"/>
  <c r="DF57" i="29"/>
  <c r="DG57" i="29"/>
  <c r="DH57" i="29"/>
  <c r="DI57" i="29"/>
  <c r="DJ57" i="29"/>
  <c r="DK57" i="29"/>
  <c r="DL57" i="29"/>
  <c r="L45" i="29"/>
  <c r="L47" i="29"/>
  <c r="L48" i="29"/>
  <c r="L49" i="29"/>
  <c r="L50" i="29"/>
  <c r="L51" i="29"/>
  <c r="L52" i="29"/>
  <c r="L53" i="29"/>
  <c r="L54" i="29"/>
  <c r="L55" i="29"/>
  <c r="L56" i="29"/>
  <c r="L57" i="29"/>
  <c r="L44" i="29"/>
  <c r="K57" i="29"/>
  <c r="K56" i="29"/>
  <c r="K55" i="29"/>
  <c r="K54" i="29"/>
  <c r="K53" i="29"/>
  <c r="K52" i="29"/>
  <c r="K51" i="29"/>
  <c r="K50" i="29"/>
  <c r="K49" i="29"/>
  <c r="K48" i="29"/>
  <c r="K47" i="29"/>
  <c r="K45" i="29"/>
  <c r="K44" i="29"/>
  <c r="J45" i="29"/>
  <c r="J47" i="29"/>
  <c r="J47" i="38"/>
  <c r="J48" i="29"/>
  <c r="J49" i="29"/>
  <c r="J50" i="29"/>
  <c r="J51" i="29"/>
  <c r="J52" i="29"/>
  <c r="J53" i="29"/>
  <c r="J54" i="29"/>
  <c r="J55" i="29"/>
  <c r="J56" i="29"/>
  <c r="J57" i="29"/>
  <c r="J4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BQ34" i="29"/>
  <c r="BR34" i="29"/>
  <c r="BS34" i="29"/>
  <c r="BT34" i="29"/>
  <c r="BU34" i="29"/>
  <c r="BV34" i="29"/>
  <c r="BW34" i="29"/>
  <c r="BX34" i="29"/>
  <c r="BY34" i="29"/>
  <c r="BZ34" i="29"/>
  <c r="CA34" i="29"/>
  <c r="CB34" i="29"/>
  <c r="CC34" i="29"/>
  <c r="CD34" i="29"/>
  <c r="CE34" i="29"/>
  <c r="CF34" i="29"/>
  <c r="CG34" i="29"/>
  <c r="CH34" i="29"/>
  <c r="CI34" i="29"/>
  <c r="CJ34" i="29"/>
  <c r="CK34" i="29"/>
  <c r="CL34" i="29"/>
  <c r="CM34" i="29"/>
  <c r="CN34" i="29"/>
  <c r="CO34" i="29"/>
  <c r="CP34" i="29"/>
  <c r="CQ34" i="29"/>
  <c r="CR34" i="29"/>
  <c r="CS34" i="29"/>
  <c r="CT34" i="29"/>
  <c r="CU34" i="29"/>
  <c r="CV34" i="29"/>
  <c r="CW34" i="29"/>
  <c r="CX34" i="29"/>
  <c r="CY34" i="29"/>
  <c r="CZ34" i="29"/>
  <c r="DA34" i="29"/>
  <c r="DB34" i="29"/>
  <c r="DC34" i="29"/>
  <c r="DD34" i="29"/>
  <c r="DE34" i="29"/>
  <c r="DF34" i="29"/>
  <c r="DG34" i="29"/>
  <c r="DH34" i="29"/>
  <c r="DI34" i="29"/>
  <c r="DJ34" i="29"/>
  <c r="DK34" i="29"/>
  <c r="DL34"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BQ35" i="29"/>
  <c r="BR35" i="29"/>
  <c r="BS35" i="29"/>
  <c r="BT35" i="29"/>
  <c r="BU35" i="29"/>
  <c r="BV35" i="29"/>
  <c r="BW35" i="29"/>
  <c r="BX35" i="29"/>
  <c r="BY35" i="29"/>
  <c r="BZ35" i="29"/>
  <c r="CA35" i="29"/>
  <c r="CB35" i="29"/>
  <c r="CC35" i="29"/>
  <c r="CD35" i="29"/>
  <c r="CE35" i="29"/>
  <c r="CF35" i="29"/>
  <c r="CG35" i="29"/>
  <c r="CH35" i="29"/>
  <c r="CI35" i="29"/>
  <c r="CJ35" i="29"/>
  <c r="CK35" i="29"/>
  <c r="CL35" i="29"/>
  <c r="CM35" i="29"/>
  <c r="CN35" i="29"/>
  <c r="CO35" i="29"/>
  <c r="CP35" i="29"/>
  <c r="CQ35" i="29"/>
  <c r="CR35" i="29"/>
  <c r="CS35" i="29"/>
  <c r="CT35" i="29"/>
  <c r="CU35" i="29"/>
  <c r="CV35" i="29"/>
  <c r="CW35" i="29"/>
  <c r="CX35" i="29"/>
  <c r="CY35" i="29"/>
  <c r="CZ35" i="29"/>
  <c r="DA35" i="29"/>
  <c r="DB35" i="29"/>
  <c r="DC35" i="29"/>
  <c r="DD35" i="29"/>
  <c r="DE35" i="29"/>
  <c r="DF35" i="29"/>
  <c r="DG35" i="29"/>
  <c r="DH35" i="29"/>
  <c r="DI35" i="29"/>
  <c r="DJ35" i="29"/>
  <c r="DK35" i="29"/>
  <c r="DL35"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BQ36" i="29"/>
  <c r="BR36" i="29"/>
  <c r="BS36" i="29"/>
  <c r="BT36" i="29"/>
  <c r="BU36" i="29"/>
  <c r="BV36" i="29"/>
  <c r="BW36" i="29"/>
  <c r="BX36" i="29"/>
  <c r="BY36" i="29"/>
  <c r="BZ36" i="29"/>
  <c r="CA36" i="29"/>
  <c r="CB36" i="29"/>
  <c r="CC36" i="29"/>
  <c r="CD36" i="29"/>
  <c r="CE36" i="29"/>
  <c r="CF36" i="29"/>
  <c r="CG36" i="29"/>
  <c r="CH36" i="29"/>
  <c r="CI36" i="29"/>
  <c r="CJ36" i="29"/>
  <c r="CK36" i="29"/>
  <c r="CL36" i="29"/>
  <c r="CM36" i="29"/>
  <c r="CN36" i="29"/>
  <c r="CO36" i="29"/>
  <c r="CP36" i="29"/>
  <c r="CQ36" i="29"/>
  <c r="CR36" i="29"/>
  <c r="CS36" i="29"/>
  <c r="CT36" i="29"/>
  <c r="CU36" i="29"/>
  <c r="CV36" i="29"/>
  <c r="CW36" i="29"/>
  <c r="CX36" i="29"/>
  <c r="CY36" i="29"/>
  <c r="CZ36" i="29"/>
  <c r="DA36" i="29"/>
  <c r="DB36" i="29"/>
  <c r="DC36" i="29"/>
  <c r="DD36" i="29"/>
  <c r="DE36" i="29"/>
  <c r="DF36" i="29"/>
  <c r="DG36" i="29"/>
  <c r="DH36" i="29"/>
  <c r="DI36" i="29"/>
  <c r="DJ36" i="29"/>
  <c r="DK36" i="29"/>
  <c r="DL36"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BQ37" i="29"/>
  <c r="BR37" i="29"/>
  <c r="BS37" i="29"/>
  <c r="BT37" i="29"/>
  <c r="BU37" i="29"/>
  <c r="BV37" i="29"/>
  <c r="BW37" i="29"/>
  <c r="BX37" i="29"/>
  <c r="BY37" i="29"/>
  <c r="BZ37" i="29"/>
  <c r="CA37" i="29"/>
  <c r="CB37" i="29"/>
  <c r="CC37" i="29"/>
  <c r="CD37" i="29"/>
  <c r="CE37" i="29"/>
  <c r="CF37" i="29"/>
  <c r="CG37" i="29"/>
  <c r="CH37" i="29"/>
  <c r="CI37" i="29"/>
  <c r="CJ37" i="29"/>
  <c r="CK37" i="29"/>
  <c r="CL37" i="29"/>
  <c r="CM37" i="29"/>
  <c r="CN37" i="29"/>
  <c r="CO37" i="29"/>
  <c r="CP37" i="29"/>
  <c r="CQ37" i="29"/>
  <c r="CR37" i="29"/>
  <c r="CS37" i="29"/>
  <c r="CT37" i="29"/>
  <c r="CU37" i="29"/>
  <c r="CV37" i="29"/>
  <c r="CW37" i="29"/>
  <c r="CX37" i="29"/>
  <c r="CY37" i="29"/>
  <c r="CZ37" i="29"/>
  <c r="DA37" i="29"/>
  <c r="DB37" i="29"/>
  <c r="DC37" i="29"/>
  <c r="DD37" i="29"/>
  <c r="DE37" i="29"/>
  <c r="DF37" i="29"/>
  <c r="DG37" i="29"/>
  <c r="DH37" i="29"/>
  <c r="DI37" i="29"/>
  <c r="DJ37" i="29"/>
  <c r="DK37" i="29"/>
  <c r="DL37"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BQ38" i="29"/>
  <c r="BR38" i="29"/>
  <c r="BS38" i="29"/>
  <c r="BT38" i="29"/>
  <c r="BU38" i="29"/>
  <c r="BV38" i="29"/>
  <c r="BW38" i="29"/>
  <c r="BX38" i="29"/>
  <c r="BY38" i="29"/>
  <c r="BZ38" i="29"/>
  <c r="CA38" i="29"/>
  <c r="CB38" i="29"/>
  <c r="CC38" i="29"/>
  <c r="CD38" i="29"/>
  <c r="CE38" i="29"/>
  <c r="CF38" i="29"/>
  <c r="CG38" i="29"/>
  <c r="CH38" i="29"/>
  <c r="CI38" i="29"/>
  <c r="CJ38" i="29"/>
  <c r="CK38" i="29"/>
  <c r="CL38" i="29"/>
  <c r="CM38" i="29"/>
  <c r="CN38" i="29"/>
  <c r="CO38" i="29"/>
  <c r="CP38" i="29"/>
  <c r="CQ38" i="29"/>
  <c r="CR38" i="29"/>
  <c r="CS38" i="29"/>
  <c r="CT38" i="29"/>
  <c r="CU38" i="29"/>
  <c r="CV38" i="29"/>
  <c r="CW38" i="29"/>
  <c r="CX38" i="29"/>
  <c r="CY38" i="29"/>
  <c r="CZ38" i="29"/>
  <c r="DA38" i="29"/>
  <c r="DB38" i="29"/>
  <c r="DC38" i="29"/>
  <c r="DD38" i="29"/>
  <c r="DE38" i="29"/>
  <c r="DF38" i="29"/>
  <c r="DG38" i="29"/>
  <c r="DH38" i="29"/>
  <c r="DI38" i="29"/>
  <c r="DJ38" i="29"/>
  <c r="DK38" i="29"/>
  <c r="DL38" i="29"/>
  <c r="M39" i="29"/>
  <c r="N39" i="29"/>
  <c r="O39" i="29"/>
  <c r="P39" i="29"/>
  <c r="Q39" i="29"/>
  <c r="R39" i="29"/>
  <c r="S39" i="29"/>
  <c r="T39" i="29"/>
  <c r="U39" i="29"/>
  <c r="V39" i="29"/>
  <c r="W39" i="29"/>
  <c r="X39" i="29"/>
  <c r="Y39" i="29"/>
  <c r="Z39" i="29"/>
  <c r="AA39" i="29"/>
  <c r="AB39" i="29"/>
  <c r="AC39" i="29"/>
  <c r="AD39" i="29"/>
  <c r="AE39" i="29"/>
  <c r="AF39" i="29"/>
  <c r="AG39" i="29"/>
  <c r="AH39" i="29"/>
  <c r="AI39" i="29"/>
  <c r="AJ39" i="29"/>
  <c r="AK39" i="29"/>
  <c r="AL39" i="29"/>
  <c r="AM39" i="29"/>
  <c r="AN39" i="29"/>
  <c r="AO39" i="29"/>
  <c r="AP39" i="29"/>
  <c r="AQ39" i="29"/>
  <c r="AR39" i="29"/>
  <c r="AS39" i="29"/>
  <c r="AT39" i="29"/>
  <c r="AU39" i="29"/>
  <c r="AV39" i="29"/>
  <c r="AW39" i="29"/>
  <c r="AX39" i="29"/>
  <c r="AY39" i="29"/>
  <c r="AZ39" i="29"/>
  <c r="BA39" i="29"/>
  <c r="BB39" i="29"/>
  <c r="BC39" i="29"/>
  <c r="BD39" i="29"/>
  <c r="BE39" i="29"/>
  <c r="BF39" i="29"/>
  <c r="BG39" i="29"/>
  <c r="BH39" i="29"/>
  <c r="BI39" i="29"/>
  <c r="BJ39" i="29"/>
  <c r="BK39" i="29"/>
  <c r="BL39" i="29"/>
  <c r="BM39" i="29"/>
  <c r="BN39" i="29"/>
  <c r="BO39" i="29"/>
  <c r="BP39" i="29"/>
  <c r="BQ39" i="29"/>
  <c r="BR39" i="29"/>
  <c r="BS39" i="29"/>
  <c r="BT39" i="29"/>
  <c r="BU39" i="29"/>
  <c r="BV39" i="29"/>
  <c r="BW39" i="29"/>
  <c r="BX39" i="29"/>
  <c r="BY39" i="29"/>
  <c r="BZ39" i="29"/>
  <c r="CA39" i="29"/>
  <c r="CB39" i="29"/>
  <c r="CC39" i="29"/>
  <c r="CD39" i="29"/>
  <c r="CE39" i="29"/>
  <c r="CF39" i="29"/>
  <c r="CG39" i="29"/>
  <c r="CH39" i="29"/>
  <c r="CI39" i="29"/>
  <c r="CJ39" i="29"/>
  <c r="CK39" i="29"/>
  <c r="CL39" i="29"/>
  <c r="CM39" i="29"/>
  <c r="CN39" i="29"/>
  <c r="CO39" i="29"/>
  <c r="CP39" i="29"/>
  <c r="CQ39" i="29"/>
  <c r="CR39" i="29"/>
  <c r="CS39" i="29"/>
  <c r="CT39" i="29"/>
  <c r="CU39" i="29"/>
  <c r="CV39" i="29"/>
  <c r="CW39" i="29"/>
  <c r="CX39" i="29"/>
  <c r="CY39" i="29"/>
  <c r="CZ39" i="29"/>
  <c r="DA39" i="29"/>
  <c r="DB39" i="29"/>
  <c r="DC39" i="29"/>
  <c r="DD39" i="29"/>
  <c r="DE39" i="29"/>
  <c r="DF39" i="29"/>
  <c r="DG39" i="29"/>
  <c r="DH39" i="29"/>
  <c r="DI39" i="29"/>
  <c r="DJ39" i="29"/>
  <c r="DK39" i="29"/>
  <c r="DL39" i="29"/>
  <c r="M40" i="29"/>
  <c r="N40" i="29"/>
  <c r="O40" i="29"/>
  <c r="P40" i="29"/>
  <c r="Q40" i="29"/>
  <c r="R40" i="29"/>
  <c r="S40" i="29"/>
  <c r="T40" i="29"/>
  <c r="U40" i="29"/>
  <c r="V40" i="29"/>
  <c r="W40" i="29"/>
  <c r="X40" i="29"/>
  <c r="Y40" i="29"/>
  <c r="Z40" i="29"/>
  <c r="AA40" i="29"/>
  <c r="AB40" i="29"/>
  <c r="AC40" i="29"/>
  <c r="AD40" i="29"/>
  <c r="AE40" i="29"/>
  <c r="AF40" i="29"/>
  <c r="AG40" i="29"/>
  <c r="AH40" i="29"/>
  <c r="AI40" i="29"/>
  <c r="AJ40" i="29"/>
  <c r="AK40" i="29"/>
  <c r="AL40" i="29"/>
  <c r="AM40" i="29"/>
  <c r="AN40" i="29"/>
  <c r="AO40" i="29"/>
  <c r="AP40" i="29"/>
  <c r="AQ40" i="29"/>
  <c r="AR40" i="29"/>
  <c r="AS40" i="29"/>
  <c r="AT40" i="29"/>
  <c r="AU40" i="29"/>
  <c r="AV40" i="29"/>
  <c r="AW40" i="29"/>
  <c r="AX40" i="29"/>
  <c r="AY40" i="29"/>
  <c r="AZ40" i="29"/>
  <c r="BA40" i="29"/>
  <c r="BB40" i="29"/>
  <c r="BC40" i="29"/>
  <c r="BD40" i="29"/>
  <c r="BE40" i="29"/>
  <c r="BF40" i="29"/>
  <c r="BG40" i="29"/>
  <c r="BH40" i="29"/>
  <c r="BI40" i="29"/>
  <c r="BJ40" i="29"/>
  <c r="BK40" i="29"/>
  <c r="BL40" i="29"/>
  <c r="BM40" i="29"/>
  <c r="BN40" i="29"/>
  <c r="BO40" i="29"/>
  <c r="BP40" i="29"/>
  <c r="BQ40" i="29"/>
  <c r="BR40" i="29"/>
  <c r="BS40" i="29"/>
  <c r="BT40" i="29"/>
  <c r="BU40" i="29"/>
  <c r="BV40" i="29"/>
  <c r="BW40" i="29"/>
  <c r="BX40" i="29"/>
  <c r="BY40" i="29"/>
  <c r="BZ40" i="29"/>
  <c r="CA40" i="29"/>
  <c r="CB40" i="29"/>
  <c r="CC40" i="29"/>
  <c r="CD40" i="29"/>
  <c r="CE40" i="29"/>
  <c r="CF40" i="29"/>
  <c r="CG40" i="29"/>
  <c r="CH40" i="29"/>
  <c r="CI40" i="29"/>
  <c r="CJ40" i="29"/>
  <c r="CK40" i="29"/>
  <c r="CL40" i="29"/>
  <c r="CM40" i="29"/>
  <c r="CN40" i="29"/>
  <c r="CO40" i="29"/>
  <c r="CP40" i="29"/>
  <c r="CQ40" i="29"/>
  <c r="CR40" i="29"/>
  <c r="CS40" i="29"/>
  <c r="CT40" i="29"/>
  <c r="CU40" i="29"/>
  <c r="CV40" i="29"/>
  <c r="CW40" i="29"/>
  <c r="CX40" i="29"/>
  <c r="CY40" i="29"/>
  <c r="CZ40" i="29"/>
  <c r="DA40" i="29"/>
  <c r="DB40" i="29"/>
  <c r="DC40" i="29"/>
  <c r="DD40" i="29"/>
  <c r="DE40" i="29"/>
  <c r="DF40" i="29"/>
  <c r="DG40" i="29"/>
  <c r="DH40" i="29"/>
  <c r="DI40" i="29"/>
  <c r="DJ40" i="29"/>
  <c r="DK40" i="29"/>
  <c r="DL40"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BQ42" i="29"/>
  <c r="BR42" i="29"/>
  <c r="BS42" i="29"/>
  <c r="BT42" i="29"/>
  <c r="BU42" i="29"/>
  <c r="BV42" i="29"/>
  <c r="BW42" i="29"/>
  <c r="BX42" i="29"/>
  <c r="BY42" i="29"/>
  <c r="BZ42" i="29"/>
  <c r="CA42" i="29"/>
  <c r="CB42" i="29"/>
  <c r="CC42" i="29"/>
  <c r="CD42" i="29"/>
  <c r="CE42" i="29"/>
  <c r="CF42" i="29"/>
  <c r="CG42" i="29"/>
  <c r="CH42" i="29"/>
  <c r="CI42" i="29"/>
  <c r="CJ42" i="29"/>
  <c r="CK42" i="29"/>
  <c r="CL42" i="29"/>
  <c r="CM42" i="29"/>
  <c r="CN42" i="29"/>
  <c r="CO42" i="29"/>
  <c r="CP42" i="29"/>
  <c r="CQ42" i="29"/>
  <c r="CR42" i="29"/>
  <c r="CS42" i="29"/>
  <c r="CT42" i="29"/>
  <c r="CU42" i="29"/>
  <c r="CV42" i="29"/>
  <c r="CW42" i="29"/>
  <c r="CX42" i="29"/>
  <c r="CY42" i="29"/>
  <c r="CZ42" i="29"/>
  <c r="DA42" i="29"/>
  <c r="DB42" i="29"/>
  <c r="DC42" i="29"/>
  <c r="DD42" i="29"/>
  <c r="DE42" i="29"/>
  <c r="DF42" i="29"/>
  <c r="DG42" i="29"/>
  <c r="DH42" i="29"/>
  <c r="DI42" i="29"/>
  <c r="DJ42" i="29"/>
  <c r="DK42" i="29"/>
  <c r="DL42" i="29"/>
  <c r="L42" i="29"/>
  <c r="L40" i="29"/>
  <c r="L39" i="29"/>
  <c r="L38" i="29"/>
  <c r="L37" i="29"/>
  <c r="L36" i="29"/>
  <c r="L35" i="29"/>
  <c r="L34" i="29"/>
  <c r="K42" i="29"/>
  <c r="K40" i="29"/>
  <c r="K39" i="29"/>
  <c r="K38" i="29"/>
  <c r="K37" i="29"/>
  <c r="K36" i="29"/>
  <c r="K35" i="29"/>
  <c r="K34" i="29"/>
  <c r="J42" i="29"/>
  <c r="J40" i="29"/>
  <c r="J39" i="29"/>
  <c r="J38" i="29"/>
  <c r="J37" i="29"/>
  <c r="J36" i="29"/>
  <c r="J35" i="29"/>
  <c r="J34" i="29"/>
  <c r="M29" i="29"/>
  <c r="N29" i="29"/>
  <c r="O29" i="29"/>
  <c r="P29" i="29"/>
  <c r="Q29" i="29"/>
  <c r="R29" i="29"/>
  <c r="S29" i="29"/>
  <c r="T29" i="29"/>
  <c r="U29" i="29"/>
  <c r="V29" i="29"/>
  <c r="W29" i="29"/>
  <c r="X29" i="29"/>
  <c r="Y29" i="29"/>
  <c r="Z29" i="29"/>
  <c r="AA29" i="29"/>
  <c r="AB29" i="29"/>
  <c r="AC29" i="29"/>
  <c r="AD29" i="29"/>
  <c r="AE29" i="29"/>
  <c r="AF29" i="29"/>
  <c r="AG29" i="29"/>
  <c r="AH29" i="29"/>
  <c r="AI29" i="29"/>
  <c r="AJ29" i="29"/>
  <c r="AK29" i="29"/>
  <c r="AL29" i="29"/>
  <c r="AM29" i="29"/>
  <c r="AN29" i="29"/>
  <c r="AO29" i="29"/>
  <c r="AP29" i="29"/>
  <c r="AQ29" i="29"/>
  <c r="AR29" i="29"/>
  <c r="AS29" i="29"/>
  <c r="AT29" i="29"/>
  <c r="AU29" i="29"/>
  <c r="AV29" i="29"/>
  <c r="AW29" i="29"/>
  <c r="AX29" i="29"/>
  <c r="AY29" i="29"/>
  <c r="AZ29" i="29"/>
  <c r="BA29" i="29"/>
  <c r="BB29" i="29"/>
  <c r="BC29" i="29"/>
  <c r="BD29" i="29"/>
  <c r="BE29" i="29"/>
  <c r="BF29" i="29"/>
  <c r="BG29" i="29"/>
  <c r="BH29" i="29"/>
  <c r="BI29" i="29"/>
  <c r="BJ29" i="29"/>
  <c r="BK29" i="29"/>
  <c r="BL29" i="29"/>
  <c r="BM29" i="29"/>
  <c r="BN29" i="29"/>
  <c r="BO29" i="29"/>
  <c r="BP29" i="29"/>
  <c r="BQ29" i="29"/>
  <c r="BR29" i="29"/>
  <c r="BS29" i="29"/>
  <c r="BT29" i="29"/>
  <c r="BU29" i="29"/>
  <c r="BV29" i="29"/>
  <c r="BW29" i="29"/>
  <c r="BX29" i="29"/>
  <c r="BY29" i="29"/>
  <c r="BZ29" i="29"/>
  <c r="CA29" i="29"/>
  <c r="CB29" i="29"/>
  <c r="CC29" i="29"/>
  <c r="CD29" i="29"/>
  <c r="CE29" i="29"/>
  <c r="CF29" i="29"/>
  <c r="CG29" i="29"/>
  <c r="CH29" i="29"/>
  <c r="CI29" i="29"/>
  <c r="CJ29" i="29"/>
  <c r="CK29" i="29"/>
  <c r="CL29" i="29"/>
  <c r="CM29" i="29"/>
  <c r="CN29" i="29"/>
  <c r="CO29" i="29"/>
  <c r="CP29" i="29"/>
  <c r="CQ29" i="29"/>
  <c r="CR29" i="29"/>
  <c r="CS29" i="29"/>
  <c r="CT29" i="29"/>
  <c r="CU29" i="29"/>
  <c r="CV29" i="29"/>
  <c r="CW29" i="29"/>
  <c r="CX29" i="29"/>
  <c r="CY29" i="29"/>
  <c r="CZ29" i="29"/>
  <c r="DA29" i="29"/>
  <c r="DB29" i="29"/>
  <c r="DC29" i="29"/>
  <c r="DD29" i="29"/>
  <c r="DE29" i="29"/>
  <c r="DF29" i="29"/>
  <c r="DG29" i="29"/>
  <c r="DH29" i="29"/>
  <c r="DI29" i="29"/>
  <c r="DJ29" i="29"/>
  <c r="DK29" i="29"/>
  <c r="DL29"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BQ30" i="29"/>
  <c r="BR30" i="29"/>
  <c r="BS30" i="29"/>
  <c r="BT30" i="29"/>
  <c r="BU30" i="29"/>
  <c r="BV30" i="29"/>
  <c r="BW30" i="29"/>
  <c r="BX30" i="29"/>
  <c r="BY30" i="29"/>
  <c r="BZ30" i="29"/>
  <c r="CA30" i="29"/>
  <c r="CB30" i="29"/>
  <c r="CC30" i="29"/>
  <c r="CD30" i="29"/>
  <c r="CE30" i="29"/>
  <c r="CF30" i="29"/>
  <c r="CG30" i="29"/>
  <c r="CH30" i="29"/>
  <c r="CI30" i="29"/>
  <c r="CJ30" i="29"/>
  <c r="CK30" i="29"/>
  <c r="CL30" i="29"/>
  <c r="CM30" i="29"/>
  <c r="CN30" i="29"/>
  <c r="CO30" i="29"/>
  <c r="CP30" i="29"/>
  <c r="CQ30" i="29"/>
  <c r="CR30" i="29"/>
  <c r="CS30" i="29"/>
  <c r="CT30" i="29"/>
  <c r="CU30" i="29"/>
  <c r="CV30" i="29"/>
  <c r="CW30" i="29"/>
  <c r="CX30" i="29"/>
  <c r="CY30" i="29"/>
  <c r="CZ30" i="29"/>
  <c r="DA30" i="29"/>
  <c r="DB30" i="29"/>
  <c r="DC30" i="29"/>
  <c r="DD30" i="29"/>
  <c r="DE30" i="29"/>
  <c r="DF30" i="29"/>
  <c r="DG30" i="29"/>
  <c r="DH30" i="29"/>
  <c r="DI30" i="29"/>
  <c r="DJ30" i="29"/>
  <c r="DK30" i="29"/>
  <c r="DL30" i="29"/>
  <c r="L30" i="29"/>
  <c r="L29" i="29"/>
  <c r="K29" i="29"/>
  <c r="J29"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L22" i="29"/>
  <c r="K22" i="29"/>
  <c r="K19" i="29"/>
  <c r="K20" i="29"/>
  <c r="K21" i="29"/>
  <c r="K18" i="29"/>
  <c r="M17" i="29"/>
  <c r="L17" i="29"/>
  <c r="K17" i="29"/>
  <c r="CO228" i="38"/>
  <c r="CS228" i="38"/>
  <c r="AP246" i="38"/>
  <c r="BB246" i="38"/>
  <c r="BR246" i="38"/>
  <c r="BZ246" i="38"/>
  <c r="CT242" i="38"/>
  <c r="BV238" i="38"/>
  <c r="BR236" i="38"/>
  <c r="CX236" i="38"/>
  <c r="AW233" i="38"/>
  <c r="AT223" i="38"/>
  <c r="AT219" i="38"/>
  <c r="BN219" i="38"/>
  <c r="AP217" i="38"/>
  <c r="P271" i="38"/>
  <c r="AF271" i="38"/>
  <c r="AZ271" i="38"/>
  <c r="BP271" i="38"/>
  <c r="CF271" i="38"/>
  <c r="CZ271" i="38"/>
  <c r="Y271" i="38"/>
  <c r="CK271" i="38"/>
  <c r="R271" i="38"/>
  <c r="AH271" i="38"/>
  <c r="AX271" i="38"/>
  <c r="BR271" i="38"/>
  <c r="CH271" i="38"/>
  <c r="CX271" i="38"/>
  <c r="AE271" i="38"/>
  <c r="CQ271" i="38"/>
  <c r="AI271" i="38"/>
  <c r="AY271" i="38"/>
  <c r="CU271" i="38"/>
  <c r="DK271" i="38"/>
  <c r="BC271" i="38"/>
  <c r="BS271" i="38"/>
  <c r="AA271" i="38"/>
  <c r="CM271" i="38"/>
  <c r="BG271" i="38"/>
  <c r="BW271" i="38"/>
  <c r="BB247" i="38"/>
  <c r="AT247" i="38"/>
  <c r="BZ247" i="38"/>
  <c r="AP247" i="38"/>
  <c r="CL247" i="38"/>
  <c r="CT245" i="38"/>
  <c r="BR245" i="38"/>
  <c r="BV245" i="38"/>
  <c r="CX245" i="38"/>
  <c r="CH245" i="38"/>
  <c r="CP241" i="38"/>
  <c r="AP239" i="38"/>
  <c r="BR239" i="38"/>
  <c r="AX237" i="38"/>
  <c r="BN237" i="38"/>
  <c r="DF237" i="38"/>
  <c r="BR237" i="38"/>
  <c r="CT237" i="38"/>
  <c r="CV20" i="38"/>
  <c r="BM20" i="38"/>
  <c r="I11" i="38"/>
  <c r="K234" i="38"/>
  <c r="H234" i="38"/>
  <c r="K182" i="38"/>
  <c r="H182" i="38"/>
  <c r="G182" i="38"/>
  <c r="K140" i="38"/>
  <c r="H140" i="38"/>
  <c r="G140" i="38"/>
  <c r="K84" i="38"/>
  <c r="G84" i="38"/>
  <c r="G12" i="31"/>
  <c r="G11" i="31"/>
  <c r="I11" i="29"/>
  <c r="I181"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2" i="29"/>
  <c r="I173" i="29"/>
  <c r="I174" i="29"/>
  <c r="I177" i="29"/>
  <c r="I175" i="29"/>
  <c r="I179" i="29"/>
  <c r="Q131" i="29"/>
  <c r="R131" i="29"/>
  <c r="S131" i="29"/>
  <c r="T131" i="29"/>
  <c r="U131" i="29"/>
  <c r="V131" i="29"/>
  <c r="W131" i="29"/>
  <c r="X131" i="29"/>
  <c r="Y131" i="29"/>
  <c r="Z131" i="29"/>
  <c r="AA131" i="29"/>
  <c r="AB131" i="29"/>
  <c r="AC131" i="29"/>
  <c r="AD131" i="29"/>
  <c r="AE131" i="29"/>
  <c r="AF131" i="29"/>
  <c r="AG131" i="29"/>
  <c r="AH131" i="29"/>
  <c r="AI131" i="29"/>
  <c r="AJ131" i="29"/>
  <c r="AK131" i="29"/>
  <c r="AL131" i="29"/>
  <c r="AM131" i="29"/>
  <c r="AN131" i="29"/>
  <c r="AO131" i="29"/>
  <c r="AP131" i="29"/>
  <c r="AQ131" i="29"/>
  <c r="AR131" i="29"/>
  <c r="AS131" i="29"/>
  <c r="AT131" i="29"/>
  <c r="AU131" i="29"/>
  <c r="AV131" i="29"/>
  <c r="AW131" i="29"/>
  <c r="AX131" i="29"/>
  <c r="AY131" i="29"/>
  <c r="AZ131" i="29"/>
  <c r="BA131" i="29"/>
  <c r="BB131" i="29"/>
  <c r="BC131" i="29"/>
  <c r="BD131" i="29"/>
  <c r="BE131" i="29"/>
  <c r="BF131" i="29"/>
  <c r="BG131" i="29"/>
  <c r="BH131" i="29"/>
  <c r="BI131" i="29"/>
  <c r="BJ131" i="29"/>
  <c r="BK131" i="29"/>
  <c r="BL131" i="29"/>
  <c r="BM131" i="29"/>
  <c r="BN131" i="29"/>
  <c r="BO131" i="29"/>
  <c r="BP131" i="29"/>
  <c r="BQ131" i="29"/>
  <c r="BR131" i="29"/>
  <c r="BS131" i="29"/>
  <c r="BT131" i="29"/>
  <c r="BU131" i="29"/>
  <c r="BV131" i="29"/>
  <c r="BW131" i="29"/>
  <c r="BX131" i="29"/>
  <c r="BY131" i="29"/>
  <c r="BZ131" i="29"/>
  <c r="CA131" i="29"/>
  <c r="CB131" i="29"/>
  <c r="CC131" i="29"/>
  <c r="CD131" i="29"/>
  <c r="CE131" i="29"/>
  <c r="CF131" i="29"/>
  <c r="CG131" i="29"/>
  <c r="CH131" i="29"/>
  <c r="CI131" i="29"/>
  <c r="CJ131" i="29"/>
  <c r="CK131" i="29"/>
  <c r="CL131" i="29"/>
  <c r="CM131" i="29"/>
  <c r="CN131" i="29"/>
  <c r="CO131" i="29"/>
  <c r="CP131" i="29"/>
  <c r="CQ131" i="29"/>
  <c r="CR131" i="29"/>
  <c r="CS131" i="29"/>
  <c r="CT131" i="29"/>
  <c r="CU131" i="29"/>
  <c r="CV131" i="29"/>
  <c r="CW131" i="29"/>
  <c r="CX131" i="29"/>
  <c r="CY131" i="29"/>
  <c r="CZ131" i="29"/>
  <c r="DA131" i="29"/>
  <c r="DB131" i="29"/>
  <c r="DC131" i="29"/>
  <c r="DD131" i="29"/>
  <c r="DE131" i="29"/>
  <c r="DF131" i="29"/>
  <c r="DG131" i="29"/>
  <c r="DH131" i="29"/>
  <c r="DI131" i="29"/>
  <c r="DJ131" i="29"/>
  <c r="DK131" i="29"/>
  <c r="DL131" i="29"/>
  <c r="M132" i="29"/>
  <c r="N132" i="29"/>
  <c r="O132" i="29"/>
  <c r="P132" i="29"/>
  <c r="Q132" i="29"/>
  <c r="R132" i="29"/>
  <c r="S132" i="29"/>
  <c r="T132" i="29"/>
  <c r="U132" i="29"/>
  <c r="V132" i="29"/>
  <c r="W132" i="29"/>
  <c r="X132" i="29"/>
  <c r="Y132" i="29"/>
  <c r="Z132" i="29"/>
  <c r="AA132" i="29"/>
  <c r="AB132" i="29"/>
  <c r="AC132" i="29"/>
  <c r="AD132" i="29"/>
  <c r="AE132" i="29"/>
  <c r="AF132" i="29"/>
  <c r="AG132" i="29"/>
  <c r="AH132" i="29"/>
  <c r="AI132" i="29"/>
  <c r="AJ132" i="29"/>
  <c r="AK132" i="29"/>
  <c r="AL132" i="29"/>
  <c r="AM132" i="29"/>
  <c r="AN132" i="29"/>
  <c r="AO132" i="29"/>
  <c r="AP132" i="29"/>
  <c r="AQ132" i="29"/>
  <c r="AR132" i="29"/>
  <c r="AS132" i="29"/>
  <c r="AT132" i="29"/>
  <c r="AU132" i="29"/>
  <c r="AV132" i="29"/>
  <c r="AW132" i="29"/>
  <c r="AX132" i="29"/>
  <c r="AY132" i="29"/>
  <c r="AZ132" i="29"/>
  <c r="BA132" i="29"/>
  <c r="BB132" i="29"/>
  <c r="BC132" i="29"/>
  <c r="BD132" i="29"/>
  <c r="BE132" i="29"/>
  <c r="BF132" i="29"/>
  <c r="BG132" i="29"/>
  <c r="BH132" i="29"/>
  <c r="BI132" i="29"/>
  <c r="BJ132" i="29"/>
  <c r="BK132" i="29"/>
  <c r="BL132" i="29"/>
  <c r="BM132" i="29"/>
  <c r="BN132" i="29"/>
  <c r="BO132" i="29"/>
  <c r="BP132" i="29"/>
  <c r="BQ132" i="29"/>
  <c r="BR132" i="29"/>
  <c r="BS132" i="29"/>
  <c r="BT132" i="29"/>
  <c r="BU132" i="29"/>
  <c r="BV132" i="29"/>
  <c r="BW132" i="29"/>
  <c r="BX132" i="29"/>
  <c r="BY132" i="29"/>
  <c r="BZ132" i="29"/>
  <c r="CA132" i="29"/>
  <c r="CB132" i="29"/>
  <c r="CC132" i="29"/>
  <c r="CD132" i="29"/>
  <c r="CE132" i="29"/>
  <c r="CF132" i="29"/>
  <c r="CG132" i="29"/>
  <c r="CH132" i="29"/>
  <c r="CI132" i="29"/>
  <c r="CJ132" i="29"/>
  <c r="CK132" i="29"/>
  <c r="CL132" i="29"/>
  <c r="CM132" i="29"/>
  <c r="CN132" i="29"/>
  <c r="CO132" i="29"/>
  <c r="CP132" i="29"/>
  <c r="CQ132" i="29"/>
  <c r="CR132" i="29"/>
  <c r="CS132" i="29"/>
  <c r="CT132" i="29"/>
  <c r="CU132" i="29"/>
  <c r="CV132" i="29"/>
  <c r="CW132" i="29"/>
  <c r="CX132" i="29"/>
  <c r="CY132" i="29"/>
  <c r="CZ132" i="29"/>
  <c r="DA132" i="29"/>
  <c r="DB132" i="29"/>
  <c r="DC132" i="29"/>
  <c r="DD132" i="29"/>
  <c r="DE132" i="29"/>
  <c r="DF132" i="29"/>
  <c r="DG132" i="29"/>
  <c r="DH132" i="29"/>
  <c r="DI132" i="29"/>
  <c r="DJ132" i="29"/>
  <c r="DK132" i="29"/>
  <c r="DL132" i="29"/>
  <c r="M133" i="29"/>
  <c r="N133" i="29"/>
  <c r="O133" i="29"/>
  <c r="P133" i="29"/>
  <c r="Q133" i="29"/>
  <c r="R133" i="29"/>
  <c r="S133" i="29"/>
  <c r="T133" i="29"/>
  <c r="U133" i="29"/>
  <c r="V133" i="29"/>
  <c r="W133" i="29"/>
  <c r="X133" i="29"/>
  <c r="Y133" i="29"/>
  <c r="Z133" i="29"/>
  <c r="AA133" i="29"/>
  <c r="AB133" i="29"/>
  <c r="AC133" i="29"/>
  <c r="AD133" i="29"/>
  <c r="AE133" i="29"/>
  <c r="AF133" i="29"/>
  <c r="AG133" i="29"/>
  <c r="AH133" i="29"/>
  <c r="AI133" i="29"/>
  <c r="AJ133" i="29"/>
  <c r="AK133" i="29"/>
  <c r="AL133" i="29"/>
  <c r="AM133" i="29"/>
  <c r="AN133" i="29"/>
  <c r="AO133" i="29"/>
  <c r="AP133" i="29"/>
  <c r="AQ133" i="29"/>
  <c r="AR133" i="29"/>
  <c r="AS133" i="29"/>
  <c r="AT133" i="29"/>
  <c r="AU133" i="29"/>
  <c r="AV133" i="29"/>
  <c r="AW133" i="29"/>
  <c r="AX133" i="29"/>
  <c r="AY133" i="29"/>
  <c r="AZ133" i="29"/>
  <c r="BA133" i="29"/>
  <c r="BB133" i="29"/>
  <c r="BC133" i="29"/>
  <c r="BD133" i="29"/>
  <c r="BE133" i="29"/>
  <c r="BF133" i="29"/>
  <c r="BG133" i="29"/>
  <c r="BH133" i="29"/>
  <c r="BI133" i="29"/>
  <c r="BJ133" i="29"/>
  <c r="BK133" i="29"/>
  <c r="BL133" i="29"/>
  <c r="BM133" i="29"/>
  <c r="BN133" i="29"/>
  <c r="BO133" i="29"/>
  <c r="BP133" i="29"/>
  <c r="BQ133" i="29"/>
  <c r="BR133" i="29"/>
  <c r="BS133" i="29"/>
  <c r="BT133" i="29"/>
  <c r="BU133" i="29"/>
  <c r="BV133" i="29"/>
  <c r="BW133" i="29"/>
  <c r="BX133" i="29"/>
  <c r="BY133" i="29"/>
  <c r="BZ133" i="29"/>
  <c r="CA133" i="29"/>
  <c r="CB133" i="29"/>
  <c r="CC133" i="29"/>
  <c r="CD133" i="29"/>
  <c r="CE133" i="29"/>
  <c r="CF133" i="29"/>
  <c r="CG133" i="29"/>
  <c r="CH133" i="29"/>
  <c r="CI133" i="29"/>
  <c r="CJ133" i="29"/>
  <c r="CK133" i="29"/>
  <c r="CL133" i="29"/>
  <c r="CM133" i="29"/>
  <c r="CN133" i="29"/>
  <c r="CO133" i="29"/>
  <c r="CP133" i="29"/>
  <c r="CQ133" i="29"/>
  <c r="CR133" i="29"/>
  <c r="CS133" i="29"/>
  <c r="CT133" i="29"/>
  <c r="CU133" i="29"/>
  <c r="CV133" i="29"/>
  <c r="CW133" i="29"/>
  <c r="CX133" i="29"/>
  <c r="CY133" i="29"/>
  <c r="CZ133" i="29"/>
  <c r="DA133" i="29"/>
  <c r="DB133" i="29"/>
  <c r="DC133" i="29"/>
  <c r="DD133" i="29"/>
  <c r="DE133" i="29"/>
  <c r="DF133" i="29"/>
  <c r="DG133" i="29"/>
  <c r="DH133" i="29"/>
  <c r="DI133" i="29"/>
  <c r="DJ133" i="29"/>
  <c r="DK133" i="29"/>
  <c r="DL133" i="29"/>
  <c r="M134" i="29"/>
  <c r="N134" i="29"/>
  <c r="O134" i="29"/>
  <c r="P134" i="29"/>
  <c r="Q134" i="29"/>
  <c r="R134" i="29"/>
  <c r="S134" i="29"/>
  <c r="T134" i="29"/>
  <c r="U134" i="29"/>
  <c r="V134" i="29"/>
  <c r="W134" i="29"/>
  <c r="X134" i="29"/>
  <c r="Y134" i="29"/>
  <c r="Z134" i="29"/>
  <c r="AA134" i="29"/>
  <c r="AB134" i="29"/>
  <c r="AC134" i="29"/>
  <c r="AD134" i="29"/>
  <c r="AE134" i="29"/>
  <c r="AF134" i="29"/>
  <c r="AG134" i="29"/>
  <c r="AH134" i="29"/>
  <c r="AI134" i="29"/>
  <c r="AJ134" i="29"/>
  <c r="AK134" i="29"/>
  <c r="AL134" i="29"/>
  <c r="AM134" i="29"/>
  <c r="AN134" i="29"/>
  <c r="AO134" i="29"/>
  <c r="AP134" i="29"/>
  <c r="AQ134" i="29"/>
  <c r="AR134" i="29"/>
  <c r="AS134" i="29"/>
  <c r="AT134" i="29"/>
  <c r="AU134" i="29"/>
  <c r="AV134" i="29"/>
  <c r="AW134" i="29"/>
  <c r="AX134" i="29"/>
  <c r="AY134" i="29"/>
  <c r="AZ134" i="29"/>
  <c r="BA134" i="29"/>
  <c r="BB134" i="29"/>
  <c r="BC134" i="29"/>
  <c r="BD134" i="29"/>
  <c r="BE134" i="29"/>
  <c r="BF134" i="29"/>
  <c r="BG134" i="29"/>
  <c r="BH134" i="29"/>
  <c r="BI134" i="29"/>
  <c r="BJ134" i="29"/>
  <c r="BK134" i="29"/>
  <c r="BL134" i="29"/>
  <c r="BM134" i="29"/>
  <c r="BN134" i="29"/>
  <c r="BO134" i="29"/>
  <c r="BP134" i="29"/>
  <c r="BQ134" i="29"/>
  <c r="BR134" i="29"/>
  <c r="BS134" i="29"/>
  <c r="BT134" i="29"/>
  <c r="BU134" i="29"/>
  <c r="BV134" i="29"/>
  <c r="BW134" i="29"/>
  <c r="BX134" i="29"/>
  <c r="BY134" i="29"/>
  <c r="BZ134" i="29"/>
  <c r="CA134" i="29"/>
  <c r="CB134" i="29"/>
  <c r="CC134" i="29"/>
  <c r="CD134" i="29"/>
  <c r="CE134" i="29"/>
  <c r="CF134" i="29"/>
  <c r="CG134" i="29"/>
  <c r="CH134" i="29"/>
  <c r="CI134" i="29"/>
  <c r="CJ134" i="29"/>
  <c r="CK134" i="29"/>
  <c r="CL134" i="29"/>
  <c r="CM134" i="29"/>
  <c r="CN134" i="29"/>
  <c r="CO134" i="29"/>
  <c r="CP134" i="29"/>
  <c r="CQ134" i="29"/>
  <c r="CR134" i="29"/>
  <c r="CS134" i="29"/>
  <c r="CT134" i="29"/>
  <c r="CU134" i="29"/>
  <c r="CV134" i="29"/>
  <c r="CW134" i="29"/>
  <c r="CX134" i="29"/>
  <c r="CY134" i="29"/>
  <c r="CZ134" i="29"/>
  <c r="DA134" i="29"/>
  <c r="DB134" i="29"/>
  <c r="DC134" i="29"/>
  <c r="DD134" i="29"/>
  <c r="DE134" i="29"/>
  <c r="DF134" i="29"/>
  <c r="DG134" i="29"/>
  <c r="DH134" i="29"/>
  <c r="DI134" i="29"/>
  <c r="DJ134" i="29"/>
  <c r="DK134" i="29"/>
  <c r="DL134" i="29"/>
  <c r="M135" i="29"/>
  <c r="N135" i="29"/>
  <c r="O135" i="29"/>
  <c r="P135" i="29"/>
  <c r="Q135" i="29"/>
  <c r="R135" i="29"/>
  <c r="S135" i="29"/>
  <c r="T135" i="29"/>
  <c r="U135" i="29"/>
  <c r="V135" i="29"/>
  <c r="W135" i="29"/>
  <c r="X135" i="29"/>
  <c r="Y135" i="29"/>
  <c r="Z135" i="29"/>
  <c r="AA135" i="29"/>
  <c r="AB135" i="29"/>
  <c r="AC135" i="29"/>
  <c r="AD135" i="29"/>
  <c r="AE135" i="29"/>
  <c r="AF135" i="29"/>
  <c r="AG135" i="29"/>
  <c r="AH135" i="29"/>
  <c r="AI135" i="29"/>
  <c r="AJ135" i="29"/>
  <c r="AK135" i="29"/>
  <c r="AL135" i="29"/>
  <c r="AM135" i="29"/>
  <c r="AN135" i="29"/>
  <c r="AO135" i="29"/>
  <c r="AP135" i="29"/>
  <c r="AQ135" i="29"/>
  <c r="AR135" i="29"/>
  <c r="AS135" i="29"/>
  <c r="AT135" i="29"/>
  <c r="AU135" i="29"/>
  <c r="AV135" i="29"/>
  <c r="AV135" i="38"/>
  <c r="AW135" i="29"/>
  <c r="AX135" i="29"/>
  <c r="AY135" i="29"/>
  <c r="AZ135" i="29"/>
  <c r="BA135" i="29"/>
  <c r="BB135" i="29"/>
  <c r="BC135" i="29"/>
  <c r="BD135" i="29"/>
  <c r="BE135" i="29"/>
  <c r="BF135" i="29"/>
  <c r="BG135" i="29"/>
  <c r="BH135" i="29"/>
  <c r="BI135" i="29"/>
  <c r="BJ135" i="29"/>
  <c r="BK135" i="29"/>
  <c r="BL135" i="29"/>
  <c r="BM135" i="29"/>
  <c r="BN135" i="29"/>
  <c r="BO135" i="29"/>
  <c r="BP135" i="29"/>
  <c r="BQ135" i="29"/>
  <c r="BR135" i="29"/>
  <c r="BS135" i="29"/>
  <c r="BT135" i="29"/>
  <c r="BU135" i="29"/>
  <c r="BV135" i="29"/>
  <c r="BW135" i="29"/>
  <c r="BX135" i="29"/>
  <c r="BY135" i="29"/>
  <c r="BZ135" i="29"/>
  <c r="CA135" i="29"/>
  <c r="CB135" i="29"/>
  <c r="CC135" i="29"/>
  <c r="CD135" i="29"/>
  <c r="CE135" i="29"/>
  <c r="CF135" i="29"/>
  <c r="CG135" i="29"/>
  <c r="CH135" i="29"/>
  <c r="CI135" i="29"/>
  <c r="CJ135" i="29"/>
  <c r="CK135" i="29"/>
  <c r="CL135" i="29"/>
  <c r="CM135" i="29"/>
  <c r="CN135" i="29"/>
  <c r="CO135" i="29"/>
  <c r="CP135" i="29"/>
  <c r="CQ135" i="29"/>
  <c r="CR135" i="29"/>
  <c r="CS135" i="29"/>
  <c r="CT135" i="29"/>
  <c r="CU135" i="29"/>
  <c r="CV135" i="29"/>
  <c r="CW135" i="29"/>
  <c r="CX135" i="29"/>
  <c r="CY135" i="29"/>
  <c r="CZ135" i="29"/>
  <c r="DA135" i="29"/>
  <c r="DB135" i="29"/>
  <c r="DC135" i="29"/>
  <c r="DD135" i="29"/>
  <c r="DE135" i="29"/>
  <c r="DF135" i="29"/>
  <c r="DG135" i="29"/>
  <c r="DH135" i="29"/>
  <c r="DI135" i="29"/>
  <c r="DJ135" i="29"/>
  <c r="DK135" i="29"/>
  <c r="DL135" i="29"/>
  <c r="M136" i="29"/>
  <c r="N136" i="29"/>
  <c r="O136" i="29"/>
  <c r="P136" i="29"/>
  <c r="Q136" i="29"/>
  <c r="R136" i="29"/>
  <c r="S136" i="29"/>
  <c r="T136" i="29"/>
  <c r="U136" i="29"/>
  <c r="V136" i="29"/>
  <c r="W136" i="29"/>
  <c r="X136" i="29"/>
  <c r="Y136" i="29"/>
  <c r="Z136" i="29"/>
  <c r="AA136" i="29"/>
  <c r="AB136" i="29"/>
  <c r="AC136" i="29"/>
  <c r="AD136" i="29"/>
  <c r="AE136" i="29"/>
  <c r="AF136" i="29"/>
  <c r="AG136" i="29"/>
  <c r="AH136" i="29"/>
  <c r="AI136" i="29"/>
  <c r="AJ136" i="29"/>
  <c r="AK136" i="29"/>
  <c r="AL136" i="29"/>
  <c r="AM136" i="29"/>
  <c r="AN136" i="29"/>
  <c r="AO136" i="29"/>
  <c r="AP136" i="29"/>
  <c r="AQ136" i="29"/>
  <c r="AR136" i="29"/>
  <c r="AS136" i="29"/>
  <c r="AT136" i="29"/>
  <c r="AU136" i="29"/>
  <c r="AV136" i="29"/>
  <c r="AW136" i="29"/>
  <c r="AX136" i="29"/>
  <c r="AY136" i="29"/>
  <c r="AZ136" i="29"/>
  <c r="BA136" i="29"/>
  <c r="BB136" i="29"/>
  <c r="BC136" i="29"/>
  <c r="BD136" i="29"/>
  <c r="BE136" i="29"/>
  <c r="BF136" i="29"/>
  <c r="BG136" i="29"/>
  <c r="BH136" i="29"/>
  <c r="BI136" i="29"/>
  <c r="BJ136" i="29"/>
  <c r="BK136" i="29"/>
  <c r="BL136" i="29"/>
  <c r="BM136" i="29"/>
  <c r="BN136" i="29"/>
  <c r="BO136" i="29"/>
  <c r="BP136" i="29"/>
  <c r="BQ136" i="29"/>
  <c r="BR136" i="29"/>
  <c r="BS136" i="29"/>
  <c r="BT136" i="29"/>
  <c r="BU136" i="29"/>
  <c r="BV136" i="29"/>
  <c r="BW136" i="29"/>
  <c r="BX136" i="29"/>
  <c r="BX136" i="38"/>
  <c r="BY136" i="29"/>
  <c r="BZ136" i="29"/>
  <c r="CA136" i="29"/>
  <c r="CB136" i="29"/>
  <c r="CC136" i="29"/>
  <c r="CD136" i="29"/>
  <c r="CE136" i="29"/>
  <c r="CF136" i="29"/>
  <c r="CG136" i="29"/>
  <c r="CH136" i="29"/>
  <c r="CI136" i="29"/>
  <c r="CJ136" i="29"/>
  <c r="CK136" i="29"/>
  <c r="CL136" i="29"/>
  <c r="CM136" i="29"/>
  <c r="CN136" i="29"/>
  <c r="CN136" i="38"/>
  <c r="CO136" i="29"/>
  <c r="CP136" i="29"/>
  <c r="CQ136" i="29"/>
  <c r="CR136" i="29"/>
  <c r="CS136" i="29"/>
  <c r="CT136" i="29"/>
  <c r="CU136" i="29"/>
  <c r="CV136" i="29"/>
  <c r="CW136" i="29"/>
  <c r="CX136" i="29"/>
  <c r="CY136" i="29"/>
  <c r="CZ136" i="29"/>
  <c r="DA136" i="29"/>
  <c r="DB136" i="29"/>
  <c r="DC136" i="29"/>
  <c r="DD136" i="29"/>
  <c r="DE136" i="29"/>
  <c r="DF136" i="29"/>
  <c r="DG136" i="29"/>
  <c r="DH136" i="29"/>
  <c r="DI136" i="29"/>
  <c r="DJ136" i="29"/>
  <c r="DK136" i="29"/>
  <c r="DL136" i="29"/>
  <c r="M137" i="29"/>
  <c r="N137" i="29"/>
  <c r="O137" i="29"/>
  <c r="P137" i="29"/>
  <c r="Q137" i="29"/>
  <c r="R137" i="29"/>
  <c r="S137" i="29"/>
  <c r="T137" i="29"/>
  <c r="U137" i="29"/>
  <c r="V137" i="29"/>
  <c r="W137" i="29"/>
  <c r="X137" i="29"/>
  <c r="Y137" i="29"/>
  <c r="Z137" i="29"/>
  <c r="AA137" i="29"/>
  <c r="AB137" i="29"/>
  <c r="AC137" i="29"/>
  <c r="AD137" i="29"/>
  <c r="AE137" i="29"/>
  <c r="AF137" i="29"/>
  <c r="AG137" i="29"/>
  <c r="AH137" i="29"/>
  <c r="AI137" i="29"/>
  <c r="AJ137" i="29"/>
  <c r="AK137" i="29"/>
  <c r="AL137" i="29"/>
  <c r="AM137" i="29"/>
  <c r="AN137" i="29"/>
  <c r="AO137" i="29"/>
  <c r="AP137" i="29"/>
  <c r="AQ137" i="29"/>
  <c r="AR137" i="29"/>
  <c r="AS137" i="29"/>
  <c r="AT137" i="29"/>
  <c r="AU137" i="29"/>
  <c r="AV137" i="29"/>
  <c r="AW137" i="29"/>
  <c r="AX137" i="29"/>
  <c r="AY137" i="29"/>
  <c r="AZ137" i="29"/>
  <c r="BA137" i="29"/>
  <c r="BB137" i="29"/>
  <c r="BC137" i="29"/>
  <c r="BD137" i="29"/>
  <c r="BE137" i="29"/>
  <c r="BF137" i="29"/>
  <c r="BG137" i="29"/>
  <c r="BH137" i="29"/>
  <c r="BI137" i="29"/>
  <c r="BJ137" i="29"/>
  <c r="BK137" i="29"/>
  <c r="BL137" i="29"/>
  <c r="BM137" i="29"/>
  <c r="BN137" i="29"/>
  <c r="BO137" i="29"/>
  <c r="BP137" i="29"/>
  <c r="BQ137" i="29"/>
  <c r="BR137" i="29"/>
  <c r="BS137" i="29"/>
  <c r="BT137" i="29"/>
  <c r="BU137" i="29"/>
  <c r="BV137" i="29"/>
  <c r="BW137" i="29"/>
  <c r="BX137" i="29"/>
  <c r="BY137" i="29"/>
  <c r="BZ137" i="29"/>
  <c r="CA137" i="29"/>
  <c r="CB137" i="29"/>
  <c r="CC137" i="29"/>
  <c r="CD137" i="29"/>
  <c r="CE137" i="29"/>
  <c r="CF137" i="29"/>
  <c r="CG137" i="29"/>
  <c r="CH137" i="29"/>
  <c r="CI137" i="29"/>
  <c r="CJ137" i="29"/>
  <c r="CK137" i="29"/>
  <c r="CL137" i="29"/>
  <c r="CM137" i="29"/>
  <c r="CN137" i="29"/>
  <c r="CO137" i="29"/>
  <c r="CP137" i="29"/>
  <c r="CQ137" i="29"/>
  <c r="CR137" i="29"/>
  <c r="CS137" i="29"/>
  <c r="CT137" i="29"/>
  <c r="CU137" i="29"/>
  <c r="CV137" i="29"/>
  <c r="CW137" i="29"/>
  <c r="CX137" i="29"/>
  <c r="CY137" i="29"/>
  <c r="CZ137" i="29"/>
  <c r="DA137" i="29"/>
  <c r="DB137" i="29"/>
  <c r="DC137" i="29"/>
  <c r="DD137" i="29"/>
  <c r="DE137" i="29"/>
  <c r="DF137" i="29"/>
  <c r="DG137" i="29"/>
  <c r="DH137" i="29"/>
  <c r="DI137" i="29"/>
  <c r="DJ137" i="29"/>
  <c r="DK137" i="29"/>
  <c r="DL137" i="29"/>
  <c r="M138" i="29"/>
  <c r="N138" i="29"/>
  <c r="O138" i="29"/>
  <c r="P138" i="29"/>
  <c r="Q138" i="29"/>
  <c r="R138" i="29"/>
  <c r="S138" i="29"/>
  <c r="T138" i="29"/>
  <c r="U138" i="29"/>
  <c r="V138" i="29"/>
  <c r="W138" i="29"/>
  <c r="X138" i="29"/>
  <c r="Y138" i="29"/>
  <c r="Z138" i="29"/>
  <c r="AA138" i="29"/>
  <c r="AB138" i="29"/>
  <c r="AC138" i="29"/>
  <c r="AD138" i="29"/>
  <c r="AE138" i="29"/>
  <c r="AF138" i="29"/>
  <c r="AG138" i="29"/>
  <c r="AH138" i="29"/>
  <c r="AI138" i="29"/>
  <c r="AJ138" i="29"/>
  <c r="AK138" i="29"/>
  <c r="AL138" i="29"/>
  <c r="AM138" i="29"/>
  <c r="AN138" i="29"/>
  <c r="AO138" i="29"/>
  <c r="AP138" i="29"/>
  <c r="AQ138" i="29"/>
  <c r="AR138" i="29"/>
  <c r="AS138" i="29"/>
  <c r="AT138" i="29"/>
  <c r="AU138" i="29"/>
  <c r="AV138" i="29"/>
  <c r="AW138" i="29"/>
  <c r="AX138" i="29"/>
  <c r="AY138" i="29"/>
  <c r="AZ138" i="29"/>
  <c r="BA138" i="29"/>
  <c r="BB138" i="29"/>
  <c r="BC138" i="29"/>
  <c r="BD138" i="29"/>
  <c r="BE138" i="29"/>
  <c r="BF138" i="29"/>
  <c r="BG138" i="29"/>
  <c r="BH138" i="29"/>
  <c r="BI138" i="29"/>
  <c r="BJ138" i="29"/>
  <c r="BK138" i="29"/>
  <c r="BL138" i="29"/>
  <c r="BM138" i="29"/>
  <c r="BN138" i="29"/>
  <c r="BO138" i="29"/>
  <c r="BP138" i="29"/>
  <c r="BQ138" i="29"/>
  <c r="BR138" i="29"/>
  <c r="BS138" i="29"/>
  <c r="BT138" i="29"/>
  <c r="BU138" i="29"/>
  <c r="BV138" i="29"/>
  <c r="BW138" i="29"/>
  <c r="BX138" i="29"/>
  <c r="BY138" i="29"/>
  <c r="BZ138" i="29"/>
  <c r="CA138" i="29"/>
  <c r="CB138" i="29"/>
  <c r="CC138" i="29"/>
  <c r="CD138" i="29"/>
  <c r="CE138" i="29"/>
  <c r="CF138" i="29"/>
  <c r="CG138" i="29"/>
  <c r="CH138" i="29"/>
  <c r="CI138" i="29"/>
  <c r="CJ138" i="29"/>
  <c r="CK138" i="29"/>
  <c r="CL138" i="29"/>
  <c r="CM138" i="29"/>
  <c r="CN138" i="29"/>
  <c r="CO138" i="29"/>
  <c r="CP138" i="29"/>
  <c r="CQ138" i="29"/>
  <c r="CR138" i="29"/>
  <c r="CS138" i="29"/>
  <c r="CT138" i="29"/>
  <c r="CU138" i="29"/>
  <c r="CV138" i="29"/>
  <c r="CW138" i="29"/>
  <c r="CX138" i="29"/>
  <c r="CY138" i="29"/>
  <c r="CZ138" i="29"/>
  <c r="DA138" i="29"/>
  <c r="DB138" i="29"/>
  <c r="DC138" i="29"/>
  <c r="DD138" i="29"/>
  <c r="DE138" i="29"/>
  <c r="DF138" i="29"/>
  <c r="DG138" i="29"/>
  <c r="DH138" i="29"/>
  <c r="DI138" i="29"/>
  <c r="DJ138" i="29"/>
  <c r="DK138" i="29"/>
  <c r="DL138" i="29"/>
  <c r="M139" i="29"/>
  <c r="N139" i="29"/>
  <c r="O139" i="29"/>
  <c r="P139" i="29"/>
  <c r="Q139" i="29"/>
  <c r="R139" i="29"/>
  <c r="S139" i="29"/>
  <c r="T139" i="29"/>
  <c r="U139" i="29"/>
  <c r="V139" i="29"/>
  <c r="W139" i="29"/>
  <c r="X139" i="29"/>
  <c r="Y139" i="29"/>
  <c r="Z139" i="29"/>
  <c r="AA139" i="29"/>
  <c r="AB139" i="29"/>
  <c r="AC139" i="29"/>
  <c r="AD139" i="29"/>
  <c r="AE139" i="29"/>
  <c r="AF139" i="29"/>
  <c r="AG139" i="29"/>
  <c r="AH139" i="29"/>
  <c r="AI139" i="29"/>
  <c r="AJ139" i="29"/>
  <c r="AK139" i="29"/>
  <c r="AL139" i="29"/>
  <c r="AM139" i="29"/>
  <c r="AN139" i="29"/>
  <c r="AO139" i="29"/>
  <c r="AP139" i="29"/>
  <c r="AQ139" i="29"/>
  <c r="AR139" i="29"/>
  <c r="AS139" i="29"/>
  <c r="AT139" i="29"/>
  <c r="AU139" i="29"/>
  <c r="AV139" i="29"/>
  <c r="AW139" i="29"/>
  <c r="AX139" i="29"/>
  <c r="AY139" i="29"/>
  <c r="AZ139" i="29"/>
  <c r="BA139" i="29"/>
  <c r="BB139" i="29"/>
  <c r="BC139" i="29"/>
  <c r="BD139" i="29"/>
  <c r="BE139" i="29"/>
  <c r="BF139" i="29"/>
  <c r="BG139" i="29"/>
  <c r="BH139" i="29"/>
  <c r="BI139" i="29"/>
  <c r="BJ139" i="29"/>
  <c r="BK139" i="29"/>
  <c r="BL139" i="29"/>
  <c r="BM139" i="29"/>
  <c r="BN139" i="29"/>
  <c r="BO139" i="29"/>
  <c r="BP139" i="29"/>
  <c r="BQ139" i="29"/>
  <c r="BR139" i="29"/>
  <c r="BS139" i="29"/>
  <c r="BT139" i="29"/>
  <c r="BU139" i="29"/>
  <c r="BV139" i="29"/>
  <c r="BW139" i="29"/>
  <c r="BX139" i="29"/>
  <c r="BY139" i="29"/>
  <c r="BZ139" i="29"/>
  <c r="CA139" i="29"/>
  <c r="CB139" i="29"/>
  <c r="CC139" i="29"/>
  <c r="CD139" i="29"/>
  <c r="CE139" i="29"/>
  <c r="CF139" i="29"/>
  <c r="CG139" i="29"/>
  <c r="CH139" i="29"/>
  <c r="CI139" i="29"/>
  <c r="CJ139" i="29"/>
  <c r="CK139" i="29"/>
  <c r="CL139" i="29"/>
  <c r="CM139" i="29"/>
  <c r="CN139" i="29"/>
  <c r="CO139" i="29"/>
  <c r="CP139" i="29"/>
  <c r="CQ139" i="29"/>
  <c r="CR139" i="29"/>
  <c r="CS139" i="29"/>
  <c r="CT139" i="29"/>
  <c r="CU139" i="29"/>
  <c r="CV139" i="29"/>
  <c r="CW139" i="29"/>
  <c r="CX139" i="29"/>
  <c r="CY139" i="29"/>
  <c r="CZ139" i="29"/>
  <c r="DA139" i="29"/>
  <c r="DB139" i="29"/>
  <c r="DC139" i="29"/>
  <c r="DD139" i="29"/>
  <c r="DE139" i="29"/>
  <c r="DF139" i="29"/>
  <c r="DG139" i="29"/>
  <c r="DH139" i="29"/>
  <c r="DI139" i="29"/>
  <c r="DJ139" i="29"/>
  <c r="DK139" i="29"/>
  <c r="DL139" i="29"/>
  <c r="K132" i="29"/>
  <c r="L132" i="29"/>
  <c r="J133" i="29"/>
  <c r="K133" i="29"/>
  <c r="L133" i="29"/>
  <c r="J134" i="29"/>
  <c r="K134" i="29"/>
  <c r="L134" i="29"/>
  <c r="J135" i="29"/>
  <c r="K135" i="29"/>
  <c r="L135" i="29"/>
  <c r="K136" i="29"/>
  <c r="L136" i="29"/>
  <c r="J137" i="29"/>
  <c r="L137" i="29"/>
  <c r="J138" i="29"/>
  <c r="K138" i="29"/>
  <c r="L138" i="29"/>
  <c r="J139" i="29"/>
  <c r="K139" i="29"/>
  <c r="L139" i="29"/>
  <c r="DL130" i="29"/>
  <c r="DK130" i="29"/>
  <c r="DK130" i="38"/>
  <c r="DJ130" i="29"/>
  <c r="DI130" i="29"/>
  <c r="DH130" i="29"/>
  <c r="DG130" i="29"/>
  <c r="DG130" i="38"/>
  <c r="DF130" i="29"/>
  <c r="DE130" i="29"/>
  <c r="DD130" i="29"/>
  <c r="DC130" i="29"/>
  <c r="DC130" i="38"/>
  <c r="DB130" i="29"/>
  <c r="DA130" i="29"/>
  <c r="CZ130" i="29"/>
  <c r="CY130" i="29"/>
  <c r="CX130" i="29"/>
  <c r="CW130" i="29"/>
  <c r="CV130" i="29"/>
  <c r="CU130" i="29"/>
  <c r="CU130" i="38"/>
  <c r="CT130" i="29"/>
  <c r="CS130" i="29"/>
  <c r="CR130" i="29"/>
  <c r="CQ130" i="29"/>
  <c r="CP130" i="29"/>
  <c r="CO130" i="29"/>
  <c r="CN130" i="29"/>
  <c r="CM130" i="29"/>
  <c r="CL130" i="29"/>
  <c r="CK130" i="29"/>
  <c r="CJ130" i="29"/>
  <c r="CI130" i="29"/>
  <c r="CI130" i="38"/>
  <c r="CH130" i="29"/>
  <c r="CG130" i="29"/>
  <c r="CF130" i="29"/>
  <c r="CE130" i="29"/>
  <c r="CE130" i="38"/>
  <c r="CD130" i="29"/>
  <c r="CC130" i="29"/>
  <c r="CB130" i="29"/>
  <c r="CA130" i="29"/>
  <c r="CA130" i="38"/>
  <c r="BZ130" i="29"/>
  <c r="BY130" i="29"/>
  <c r="BX130" i="29"/>
  <c r="BW130" i="29"/>
  <c r="BW130" i="38"/>
  <c r="BV130" i="29"/>
  <c r="BU130" i="29"/>
  <c r="BT130" i="29"/>
  <c r="BS130" i="29"/>
  <c r="BS130" i="38"/>
  <c r="BR130" i="29"/>
  <c r="BQ130" i="29"/>
  <c r="BP130" i="29"/>
  <c r="BO130" i="29"/>
  <c r="BO130" i="38"/>
  <c r="BN130" i="29"/>
  <c r="BM130" i="29"/>
  <c r="BL130" i="29"/>
  <c r="BK130" i="29"/>
  <c r="BK130" i="38"/>
  <c r="BJ130" i="29"/>
  <c r="BI130" i="29"/>
  <c r="BH130" i="29"/>
  <c r="BG130" i="29"/>
  <c r="BF130" i="29"/>
  <c r="BE130" i="29"/>
  <c r="BD130" i="29"/>
  <c r="BC130" i="29"/>
  <c r="BB130" i="29"/>
  <c r="BA130" i="29"/>
  <c r="AZ130" i="29"/>
  <c r="AY130" i="29"/>
  <c r="AY130" i="38"/>
  <c r="AX130" i="29"/>
  <c r="AW130" i="29"/>
  <c r="AV130" i="29"/>
  <c r="AU130" i="29"/>
  <c r="AU130" i="38"/>
  <c r="AT130" i="29"/>
  <c r="AS130" i="29"/>
  <c r="AR130" i="29"/>
  <c r="AQ130" i="29"/>
  <c r="AQ130" i="38"/>
  <c r="AP130" i="29"/>
  <c r="AO130" i="29"/>
  <c r="AN130" i="29"/>
  <c r="AM130" i="29"/>
  <c r="AL130"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DL129" i="29"/>
  <c r="DK129" i="29"/>
  <c r="DJ129" i="29"/>
  <c r="DI129" i="29"/>
  <c r="DH129" i="29"/>
  <c r="DG129" i="29"/>
  <c r="DF129" i="29"/>
  <c r="DE129" i="29"/>
  <c r="DD129" i="29"/>
  <c r="DC129" i="29"/>
  <c r="DB129" i="29"/>
  <c r="DA129" i="29"/>
  <c r="CZ129" i="29"/>
  <c r="CY129" i="29"/>
  <c r="CX129" i="29"/>
  <c r="CW129" i="29"/>
  <c r="CV129" i="29"/>
  <c r="CU129" i="29"/>
  <c r="CT129" i="29"/>
  <c r="CS129" i="29"/>
  <c r="CR129" i="29"/>
  <c r="CQ129" i="29"/>
  <c r="CP129" i="29"/>
  <c r="CO129" i="29"/>
  <c r="CN129" i="29"/>
  <c r="CM129" i="29"/>
  <c r="CL129" i="29"/>
  <c r="CK129" i="29"/>
  <c r="CJ129" i="29"/>
  <c r="CI129" i="29"/>
  <c r="CH129" i="29"/>
  <c r="CG129" i="29"/>
  <c r="CF129" i="29"/>
  <c r="CE129" i="29"/>
  <c r="CD129" i="29"/>
  <c r="CC129" i="29"/>
  <c r="CB129" i="29"/>
  <c r="CA129" i="29"/>
  <c r="BZ129" i="29"/>
  <c r="BY129" i="29"/>
  <c r="BX129" i="29"/>
  <c r="BW129" i="29"/>
  <c r="BV129" i="29"/>
  <c r="BU129" i="29"/>
  <c r="BT129" i="29"/>
  <c r="BS129" i="29"/>
  <c r="BR129" i="29"/>
  <c r="BQ129" i="29"/>
  <c r="BP129" i="29"/>
  <c r="BO129" i="29"/>
  <c r="BN129" i="29"/>
  <c r="BM129" i="29"/>
  <c r="BL129" i="29"/>
  <c r="BK129" i="29"/>
  <c r="BJ129" i="29"/>
  <c r="BI129" i="29"/>
  <c r="BH129" i="29"/>
  <c r="BG129" i="29"/>
  <c r="BF129" i="29"/>
  <c r="BE129" i="29"/>
  <c r="BD129" i="29"/>
  <c r="BC129" i="29"/>
  <c r="BB129" i="29"/>
  <c r="BA129" i="29"/>
  <c r="AZ129" i="29"/>
  <c r="AY129" i="29"/>
  <c r="AX129" i="29"/>
  <c r="AW129" i="29"/>
  <c r="AV129" i="29"/>
  <c r="AU129" i="29"/>
  <c r="AT129" i="29"/>
  <c r="AS129" i="29"/>
  <c r="AR129" i="29"/>
  <c r="AQ129" i="29"/>
  <c r="AP129" i="29"/>
  <c r="AO129" i="29"/>
  <c r="AN129" i="29"/>
  <c r="AM129" i="29"/>
  <c r="AL129"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L129" i="29"/>
  <c r="J129" i="29"/>
  <c r="J129" i="38"/>
  <c r="DL128" i="29"/>
  <c r="DK128" i="29"/>
  <c r="DJ128" i="29"/>
  <c r="DI128" i="29"/>
  <c r="DH128" i="29"/>
  <c r="DG128" i="29"/>
  <c r="DF128" i="29"/>
  <c r="DE128" i="29"/>
  <c r="DD128" i="29"/>
  <c r="DC128" i="29"/>
  <c r="DB128" i="29"/>
  <c r="DA128" i="29"/>
  <c r="CZ128" i="29"/>
  <c r="CY128" i="29"/>
  <c r="CX128" i="29"/>
  <c r="CW128" i="29"/>
  <c r="CV128" i="29"/>
  <c r="CU128" i="29"/>
  <c r="CT128" i="29"/>
  <c r="CS128" i="29"/>
  <c r="CR128" i="29"/>
  <c r="CQ128" i="29"/>
  <c r="CP128" i="29"/>
  <c r="CO128" i="29"/>
  <c r="CN128" i="29"/>
  <c r="CM128" i="29"/>
  <c r="CL128" i="29"/>
  <c r="CK128" i="29"/>
  <c r="CJ128" i="29"/>
  <c r="CI128" i="29"/>
  <c r="CH128" i="29"/>
  <c r="CG128" i="29"/>
  <c r="CF128" i="29"/>
  <c r="CE128" i="29"/>
  <c r="CD128" i="29"/>
  <c r="CC128" i="29"/>
  <c r="CB128" i="29"/>
  <c r="CA128" i="29"/>
  <c r="BZ128" i="29"/>
  <c r="BY128" i="29"/>
  <c r="BX128" i="29"/>
  <c r="BW128" i="29"/>
  <c r="BV128" i="29"/>
  <c r="BU128" i="29"/>
  <c r="BT128" i="29"/>
  <c r="BS128" i="29"/>
  <c r="BR128" i="29"/>
  <c r="BQ128" i="29"/>
  <c r="BP128" i="29"/>
  <c r="BO128" i="29"/>
  <c r="BN128" i="29"/>
  <c r="BM128" i="29"/>
  <c r="BL128" i="29"/>
  <c r="BK128" i="29"/>
  <c r="BJ128" i="29"/>
  <c r="BI128" i="29"/>
  <c r="BH128" i="29"/>
  <c r="BG128" i="29"/>
  <c r="BF128" i="29"/>
  <c r="BE128" i="29"/>
  <c r="BD128" i="29"/>
  <c r="BC128" i="29"/>
  <c r="BB128" i="29"/>
  <c r="BA128" i="29"/>
  <c r="AZ128" i="29"/>
  <c r="AY128" i="29"/>
  <c r="AX128" i="29"/>
  <c r="AW128" i="29"/>
  <c r="AV128" i="29"/>
  <c r="AU128" i="29"/>
  <c r="AT128" i="29"/>
  <c r="AS128" i="29"/>
  <c r="AR128" i="29"/>
  <c r="AQ128" i="29"/>
  <c r="AP128" i="29"/>
  <c r="AO128" i="29"/>
  <c r="AN128" i="29"/>
  <c r="AM128" i="29"/>
  <c r="AL128" i="29"/>
  <c r="AK128" i="29"/>
  <c r="AJ128" i="29"/>
  <c r="AI128" i="29"/>
  <c r="AH128" i="29"/>
  <c r="AG128" i="29"/>
  <c r="AF128" i="29"/>
  <c r="AE128" i="29"/>
  <c r="AD128" i="29"/>
  <c r="AC128" i="29"/>
  <c r="AB128" i="29"/>
  <c r="AA128" i="29"/>
  <c r="Z128" i="29"/>
  <c r="Y128" i="29"/>
  <c r="X128" i="29"/>
  <c r="W128" i="29"/>
  <c r="V128" i="29"/>
  <c r="U128" i="29"/>
  <c r="T128" i="29"/>
  <c r="S128" i="29"/>
  <c r="R128" i="29"/>
  <c r="Q128" i="29"/>
  <c r="P128" i="29"/>
  <c r="O128" i="29"/>
  <c r="N128" i="29"/>
  <c r="M128" i="29"/>
  <c r="L128" i="29"/>
  <c r="K128" i="29"/>
  <c r="J128" i="29"/>
  <c r="DL127" i="29"/>
  <c r="DK127" i="29"/>
  <c r="DJ127" i="29"/>
  <c r="DI127" i="29"/>
  <c r="DH127" i="29"/>
  <c r="DG127" i="29"/>
  <c r="DF127" i="29"/>
  <c r="DE127" i="29"/>
  <c r="DD127" i="29"/>
  <c r="DC127" i="29"/>
  <c r="DB127" i="29"/>
  <c r="DA127" i="29"/>
  <c r="CZ127" i="29"/>
  <c r="CY127" i="29"/>
  <c r="CX127" i="29"/>
  <c r="CW127" i="29"/>
  <c r="CV127" i="29"/>
  <c r="CU127" i="29"/>
  <c r="CT127" i="29"/>
  <c r="CS127" i="29"/>
  <c r="CR127" i="29"/>
  <c r="CQ127" i="29"/>
  <c r="CP127" i="29"/>
  <c r="CO127" i="29"/>
  <c r="CN127" i="29"/>
  <c r="CM127" i="29"/>
  <c r="CL127" i="29"/>
  <c r="CK127" i="29"/>
  <c r="CJ127" i="29"/>
  <c r="CI127" i="29"/>
  <c r="CH127" i="29"/>
  <c r="CG127" i="29"/>
  <c r="CF127" i="29"/>
  <c r="CE127" i="29"/>
  <c r="CD127" i="29"/>
  <c r="CC127" i="29"/>
  <c r="CB127" i="29"/>
  <c r="CA127" i="29"/>
  <c r="BZ127" i="29"/>
  <c r="BY127" i="29"/>
  <c r="BX127" i="29"/>
  <c r="BW127" i="29"/>
  <c r="BV127" i="29"/>
  <c r="BU127" i="29"/>
  <c r="BT127" i="29"/>
  <c r="BS127" i="29"/>
  <c r="BR127" i="29"/>
  <c r="BQ127" i="29"/>
  <c r="BP127" i="29"/>
  <c r="BO127" i="29"/>
  <c r="BN127" i="29"/>
  <c r="BM127" i="29"/>
  <c r="BL127" i="29"/>
  <c r="BK127" i="29"/>
  <c r="BJ127" i="29"/>
  <c r="BI127" i="29"/>
  <c r="BH127" i="29"/>
  <c r="BG127" i="29"/>
  <c r="BF127" i="29"/>
  <c r="BE127" i="29"/>
  <c r="BD127" i="29"/>
  <c r="BC127" i="29"/>
  <c r="BB127" i="29"/>
  <c r="BA127" i="29"/>
  <c r="AZ127" i="29"/>
  <c r="AY127" i="29"/>
  <c r="AX127" i="29"/>
  <c r="AW127" i="29"/>
  <c r="AV127" i="29"/>
  <c r="AU127" i="29"/>
  <c r="AT127" i="29"/>
  <c r="AS127" i="29"/>
  <c r="AR127" i="29"/>
  <c r="AQ127" i="29"/>
  <c r="AP127" i="29"/>
  <c r="AO127" i="29"/>
  <c r="AN127" i="29"/>
  <c r="AM127" i="29"/>
  <c r="AL127"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L127" i="29"/>
  <c r="J127" i="29"/>
  <c r="J127" i="38"/>
  <c r="M122" i="29"/>
  <c r="N122" i="29"/>
  <c r="O122" i="29"/>
  <c r="P122" i="29"/>
  <c r="Q122" i="29"/>
  <c r="R122" i="29"/>
  <c r="S122" i="29"/>
  <c r="T122" i="29"/>
  <c r="U122" i="29"/>
  <c r="V122" i="29"/>
  <c r="W122" i="29"/>
  <c r="X122" i="29"/>
  <c r="Y122" i="29"/>
  <c r="Z122" i="29"/>
  <c r="AA122" i="29"/>
  <c r="AB122" i="29"/>
  <c r="AC122" i="29"/>
  <c r="AD122" i="29"/>
  <c r="AE122" i="29"/>
  <c r="AF122" i="29"/>
  <c r="AG122" i="29"/>
  <c r="AH122" i="29"/>
  <c r="AI122" i="29"/>
  <c r="AJ122" i="29"/>
  <c r="AK122" i="29"/>
  <c r="AL122" i="29"/>
  <c r="AM122" i="29"/>
  <c r="AN122" i="29"/>
  <c r="AO122" i="29"/>
  <c r="AP122" i="29"/>
  <c r="AQ122" i="29"/>
  <c r="AR122" i="29"/>
  <c r="AS122" i="29"/>
  <c r="AT122" i="29"/>
  <c r="AU122" i="29"/>
  <c r="AV122" i="29"/>
  <c r="AW122" i="29"/>
  <c r="AX122" i="29"/>
  <c r="AY122" i="29"/>
  <c r="AZ122" i="29"/>
  <c r="BA122" i="29"/>
  <c r="BB122" i="29"/>
  <c r="BC122" i="29"/>
  <c r="BD122" i="29"/>
  <c r="BE122" i="29"/>
  <c r="BF122" i="29"/>
  <c r="BG122" i="29"/>
  <c r="BH122" i="29"/>
  <c r="BI122" i="29"/>
  <c r="BJ122" i="29"/>
  <c r="BK122" i="29"/>
  <c r="BL122" i="29"/>
  <c r="BM122" i="29"/>
  <c r="BN122" i="29"/>
  <c r="BO122" i="29"/>
  <c r="BP122" i="29"/>
  <c r="BQ122" i="29"/>
  <c r="BR122" i="29"/>
  <c r="BS122" i="29"/>
  <c r="BT122" i="29"/>
  <c r="BU122" i="29"/>
  <c r="BV122" i="29"/>
  <c r="BW122" i="29"/>
  <c r="BX122" i="29"/>
  <c r="BY122" i="29"/>
  <c r="BZ122" i="29"/>
  <c r="CA122" i="29"/>
  <c r="CB122" i="29"/>
  <c r="CC122" i="29"/>
  <c r="CD122" i="29"/>
  <c r="CE122" i="29"/>
  <c r="CF122" i="29"/>
  <c r="CG122" i="29"/>
  <c r="CH122" i="29"/>
  <c r="CI122" i="29"/>
  <c r="CJ122" i="29"/>
  <c r="CK122" i="29"/>
  <c r="CL122" i="29"/>
  <c r="CM122" i="29"/>
  <c r="CN122" i="29"/>
  <c r="CO122" i="29"/>
  <c r="CP122" i="29"/>
  <c r="CQ122" i="29"/>
  <c r="CR122" i="29"/>
  <c r="CS122" i="29"/>
  <c r="CT122" i="29"/>
  <c r="CU122" i="29"/>
  <c r="CV122" i="29"/>
  <c r="CW122" i="29"/>
  <c r="CX122" i="29"/>
  <c r="CY122" i="29"/>
  <c r="CZ122" i="29"/>
  <c r="DA122" i="29"/>
  <c r="DB122" i="29"/>
  <c r="DC122" i="29"/>
  <c r="DD122" i="29"/>
  <c r="DE122" i="29"/>
  <c r="DF122" i="29"/>
  <c r="DG122" i="29"/>
  <c r="DH122" i="29"/>
  <c r="DI122" i="29"/>
  <c r="DJ122" i="29"/>
  <c r="DK122" i="29"/>
  <c r="DL122" i="29"/>
  <c r="M123" i="29"/>
  <c r="N123" i="29"/>
  <c r="O123" i="29"/>
  <c r="P123" i="29"/>
  <c r="Q123" i="29"/>
  <c r="R123" i="29"/>
  <c r="S123" i="29"/>
  <c r="T123" i="29"/>
  <c r="U123" i="29"/>
  <c r="V123" i="29"/>
  <c r="W123" i="29"/>
  <c r="X123" i="29"/>
  <c r="Y123" i="29"/>
  <c r="Z123" i="29"/>
  <c r="AA123" i="29"/>
  <c r="AB123" i="29"/>
  <c r="AC123" i="29"/>
  <c r="AD123" i="29"/>
  <c r="AE123" i="29"/>
  <c r="AF123" i="29"/>
  <c r="AG123" i="29"/>
  <c r="AH123" i="29"/>
  <c r="AI123" i="29"/>
  <c r="AJ123" i="29"/>
  <c r="AK123" i="29"/>
  <c r="AL123" i="29"/>
  <c r="AM123" i="29"/>
  <c r="AN123" i="29"/>
  <c r="AO123" i="29"/>
  <c r="AP123" i="29"/>
  <c r="AQ123" i="29"/>
  <c r="AR123" i="29"/>
  <c r="AS123" i="29"/>
  <c r="AT123" i="29"/>
  <c r="AU123" i="29"/>
  <c r="AV123" i="29"/>
  <c r="AW123" i="29"/>
  <c r="AX123" i="29"/>
  <c r="AY123" i="29"/>
  <c r="AZ123" i="29"/>
  <c r="BA123" i="29"/>
  <c r="BB123" i="29"/>
  <c r="BC123" i="29"/>
  <c r="BD123" i="29"/>
  <c r="BE123" i="29"/>
  <c r="BF123" i="29"/>
  <c r="BG123" i="29"/>
  <c r="BH123" i="29"/>
  <c r="BI123" i="29"/>
  <c r="BJ123" i="29"/>
  <c r="BK123" i="29"/>
  <c r="BL123" i="29"/>
  <c r="BM123" i="29"/>
  <c r="BN123" i="29"/>
  <c r="BO123" i="29"/>
  <c r="BP123" i="29"/>
  <c r="BQ123" i="29"/>
  <c r="BR123" i="29"/>
  <c r="BS123" i="29"/>
  <c r="BT123" i="29"/>
  <c r="BU123" i="29"/>
  <c r="BV123" i="29"/>
  <c r="BW123" i="29"/>
  <c r="BX123" i="29"/>
  <c r="BY123" i="29"/>
  <c r="BZ123" i="29"/>
  <c r="CA123" i="29"/>
  <c r="CB123" i="29"/>
  <c r="CC123" i="29"/>
  <c r="CD123" i="29"/>
  <c r="CE123" i="29"/>
  <c r="CF123" i="29"/>
  <c r="CG123" i="29"/>
  <c r="CH123" i="29"/>
  <c r="CI123" i="29"/>
  <c r="CJ123" i="29"/>
  <c r="CK123" i="29"/>
  <c r="CL123" i="29"/>
  <c r="CM123" i="29"/>
  <c r="CN123" i="29"/>
  <c r="CO123" i="29"/>
  <c r="CP123" i="29"/>
  <c r="CQ123" i="29"/>
  <c r="CR123" i="29"/>
  <c r="CS123" i="29"/>
  <c r="CT123" i="29"/>
  <c r="CU123" i="29"/>
  <c r="CV123" i="29"/>
  <c r="CW123" i="29"/>
  <c r="CX123" i="29"/>
  <c r="CY123" i="29"/>
  <c r="CZ123" i="29"/>
  <c r="DA123" i="29"/>
  <c r="DB123" i="29"/>
  <c r="DC123" i="29"/>
  <c r="DD123" i="29"/>
  <c r="DE123" i="29"/>
  <c r="DF123" i="29"/>
  <c r="DG123" i="29"/>
  <c r="DH123" i="29"/>
  <c r="DI123" i="29"/>
  <c r="DJ123" i="29"/>
  <c r="DK123" i="29"/>
  <c r="DL123" i="29"/>
  <c r="M124" i="29"/>
  <c r="N124" i="29"/>
  <c r="O124" i="29"/>
  <c r="P124" i="29"/>
  <c r="Q124" i="29"/>
  <c r="R124" i="29"/>
  <c r="S124" i="29"/>
  <c r="T124" i="29"/>
  <c r="U124" i="29"/>
  <c r="V124" i="29"/>
  <c r="W124" i="29"/>
  <c r="X124" i="29"/>
  <c r="Y124" i="29"/>
  <c r="Z124" i="29"/>
  <c r="AA124" i="29"/>
  <c r="AB124" i="29"/>
  <c r="AC124" i="29"/>
  <c r="AD124" i="29"/>
  <c r="AE124" i="29"/>
  <c r="AF124" i="29"/>
  <c r="AG124" i="29"/>
  <c r="AH124" i="29"/>
  <c r="AI124" i="29"/>
  <c r="AJ124" i="29"/>
  <c r="AK124" i="29"/>
  <c r="AL124" i="29"/>
  <c r="AM124" i="29"/>
  <c r="AN124" i="29"/>
  <c r="AO124" i="29"/>
  <c r="AP124" i="29"/>
  <c r="AQ124" i="29"/>
  <c r="AR124" i="29"/>
  <c r="AS124" i="29"/>
  <c r="AT124" i="29"/>
  <c r="AU124" i="29"/>
  <c r="AV124" i="29"/>
  <c r="AW124" i="29"/>
  <c r="AX124" i="29"/>
  <c r="AY124" i="29"/>
  <c r="AZ124" i="29"/>
  <c r="BA124" i="29"/>
  <c r="BB124" i="29"/>
  <c r="BC124" i="29"/>
  <c r="BD124" i="29"/>
  <c r="BE124" i="29"/>
  <c r="BF124" i="29"/>
  <c r="BG124" i="29"/>
  <c r="BH124" i="29"/>
  <c r="BI124" i="29"/>
  <c r="BJ124" i="29"/>
  <c r="BK124" i="29"/>
  <c r="BL124" i="29"/>
  <c r="BM124" i="29"/>
  <c r="BN124" i="29"/>
  <c r="BO124" i="29"/>
  <c r="BP124" i="29"/>
  <c r="BQ124" i="29"/>
  <c r="BR124" i="29"/>
  <c r="BS124" i="29"/>
  <c r="BT124" i="29"/>
  <c r="BU124" i="29"/>
  <c r="BV124" i="29"/>
  <c r="BW124" i="29"/>
  <c r="BX124" i="29"/>
  <c r="BY124" i="29"/>
  <c r="BZ124" i="29"/>
  <c r="CA124" i="29"/>
  <c r="CB124" i="29"/>
  <c r="CC124" i="29"/>
  <c r="CD124" i="29"/>
  <c r="CE124" i="29"/>
  <c r="CF124" i="29"/>
  <c r="CG124" i="29"/>
  <c r="CH124" i="29"/>
  <c r="CI124" i="29"/>
  <c r="CJ124" i="29"/>
  <c r="CK124" i="29"/>
  <c r="CL124" i="29"/>
  <c r="CM124" i="29"/>
  <c r="CN124" i="29"/>
  <c r="CO124" i="29"/>
  <c r="CP124" i="29"/>
  <c r="CQ124" i="29"/>
  <c r="CR124" i="29"/>
  <c r="CS124" i="29"/>
  <c r="CT124" i="29"/>
  <c r="CU124" i="29"/>
  <c r="CV124" i="29"/>
  <c r="CW124" i="29"/>
  <c r="CX124" i="29"/>
  <c r="CY124" i="29"/>
  <c r="CZ124" i="29"/>
  <c r="DA124" i="29"/>
  <c r="DB124" i="29"/>
  <c r="DC124" i="29"/>
  <c r="DD124" i="29"/>
  <c r="DE124" i="29"/>
  <c r="DF124" i="29"/>
  <c r="DG124" i="29"/>
  <c r="DH124" i="29"/>
  <c r="DI124" i="29"/>
  <c r="DJ124" i="29"/>
  <c r="DK124" i="29"/>
  <c r="DL124" i="29"/>
  <c r="M125" i="29"/>
  <c r="N125" i="29"/>
  <c r="O125" i="29"/>
  <c r="P125" i="29"/>
  <c r="Q125" i="29"/>
  <c r="R125" i="29"/>
  <c r="S125" i="29"/>
  <c r="T125" i="29"/>
  <c r="U125" i="29"/>
  <c r="V125" i="29"/>
  <c r="W125" i="29"/>
  <c r="X125" i="29"/>
  <c r="Y125" i="29"/>
  <c r="Z125" i="29"/>
  <c r="AA125" i="29"/>
  <c r="AB125" i="29"/>
  <c r="AC125" i="29"/>
  <c r="AD125" i="29"/>
  <c r="AE125" i="29"/>
  <c r="AF125" i="29"/>
  <c r="AG125" i="29"/>
  <c r="AH125" i="29"/>
  <c r="AI125" i="29"/>
  <c r="AJ125" i="29"/>
  <c r="AK125" i="29"/>
  <c r="AL125" i="29"/>
  <c r="AM125" i="29"/>
  <c r="AN125" i="29"/>
  <c r="AO125" i="29"/>
  <c r="AP125" i="29"/>
  <c r="AQ125" i="29"/>
  <c r="AR125" i="29"/>
  <c r="AS125" i="29"/>
  <c r="AT125" i="29"/>
  <c r="AU125" i="29"/>
  <c r="AV125" i="29"/>
  <c r="AW125" i="29"/>
  <c r="AX125" i="29"/>
  <c r="AY125" i="29"/>
  <c r="AZ125" i="29"/>
  <c r="BA125" i="29"/>
  <c r="BB125" i="29"/>
  <c r="BC125" i="29"/>
  <c r="BD125" i="29"/>
  <c r="BE125" i="29"/>
  <c r="BF125" i="29"/>
  <c r="BG125" i="29"/>
  <c r="BH125" i="29"/>
  <c r="BI125" i="29"/>
  <c r="BJ125" i="29"/>
  <c r="BK125" i="29"/>
  <c r="BL125" i="29"/>
  <c r="BM125" i="29"/>
  <c r="BN125" i="29"/>
  <c r="BO125" i="29"/>
  <c r="BP125" i="29"/>
  <c r="BQ125" i="29"/>
  <c r="BR125" i="29"/>
  <c r="BS125" i="29"/>
  <c r="BT125" i="29"/>
  <c r="BU125" i="29"/>
  <c r="BV125" i="29"/>
  <c r="BW125" i="29"/>
  <c r="BX125" i="29"/>
  <c r="BY125" i="29"/>
  <c r="BZ125" i="29"/>
  <c r="CA125" i="29"/>
  <c r="CB125" i="29"/>
  <c r="CC125" i="29"/>
  <c r="CD125" i="29"/>
  <c r="CE125" i="29"/>
  <c r="CF125" i="29"/>
  <c r="CG125" i="29"/>
  <c r="CH125" i="29"/>
  <c r="CI125" i="29"/>
  <c r="CJ125" i="29"/>
  <c r="CK125" i="29"/>
  <c r="CL125" i="29"/>
  <c r="CM125" i="29"/>
  <c r="CN125" i="29"/>
  <c r="CO125" i="29"/>
  <c r="CP125" i="29"/>
  <c r="CQ125" i="29"/>
  <c r="CR125" i="29"/>
  <c r="CS125" i="29"/>
  <c r="CT125" i="29"/>
  <c r="CU125" i="29"/>
  <c r="CV125" i="29"/>
  <c r="CW125" i="29"/>
  <c r="CX125" i="29"/>
  <c r="CY125" i="29"/>
  <c r="CZ125" i="29"/>
  <c r="DA125" i="29"/>
  <c r="DB125" i="29"/>
  <c r="DC125" i="29"/>
  <c r="DD125" i="29"/>
  <c r="DE125" i="29"/>
  <c r="DF125" i="29"/>
  <c r="DG125" i="29"/>
  <c r="DH125" i="29"/>
  <c r="DI125" i="29"/>
  <c r="DJ125" i="29"/>
  <c r="DK125" i="29"/>
  <c r="DL125" i="29"/>
  <c r="M126" i="29"/>
  <c r="N126" i="29"/>
  <c r="O126" i="29"/>
  <c r="P126" i="29"/>
  <c r="Q126" i="29"/>
  <c r="R126" i="29"/>
  <c r="S126" i="29"/>
  <c r="T126" i="29"/>
  <c r="U126" i="29"/>
  <c r="V126" i="29"/>
  <c r="W126" i="29"/>
  <c r="W126" i="38"/>
  <c r="X126" i="29"/>
  <c r="Y126" i="29"/>
  <c r="Z126" i="29"/>
  <c r="AA126" i="29"/>
  <c r="AB126" i="29"/>
  <c r="AC126" i="29"/>
  <c r="AD126" i="29"/>
  <c r="AE126" i="29"/>
  <c r="AF126" i="29"/>
  <c r="AG126" i="29"/>
  <c r="AH126" i="29"/>
  <c r="AI126" i="29"/>
  <c r="AJ126" i="29"/>
  <c r="AK126" i="29"/>
  <c r="AL126" i="29"/>
  <c r="AM126" i="29"/>
  <c r="AN126" i="29"/>
  <c r="AO126" i="29"/>
  <c r="AP126" i="29"/>
  <c r="AQ126" i="29"/>
  <c r="AR126" i="29"/>
  <c r="AS126" i="29"/>
  <c r="AT126" i="29"/>
  <c r="AU126" i="29"/>
  <c r="AV126" i="29"/>
  <c r="AW126" i="29"/>
  <c r="AX126" i="29"/>
  <c r="AY126" i="29"/>
  <c r="AZ126" i="29"/>
  <c r="BA126" i="29"/>
  <c r="BB126" i="29"/>
  <c r="BC126" i="29"/>
  <c r="BD126" i="29"/>
  <c r="BE126" i="29"/>
  <c r="BF126" i="29"/>
  <c r="BG126" i="29"/>
  <c r="BH126" i="29"/>
  <c r="BI126" i="29"/>
  <c r="BJ126" i="29"/>
  <c r="BK126" i="29"/>
  <c r="BL126" i="29"/>
  <c r="BM126" i="29"/>
  <c r="BN126" i="29"/>
  <c r="BO126" i="29"/>
  <c r="BP126" i="29"/>
  <c r="BQ126" i="29"/>
  <c r="BR126" i="29"/>
  <c r="BS126" i="29"/>
  <c r="BT126" i="29"/>
  <c r="BU126" i="29"/>
  <c r="BV126" i="29"/>
  <c r="BW126" i="29"/>
  <c r="BX126" i="29"/>
  <c r="BY126" i="29"/>
  <c r="BZ126" i="29"/>
  <c r="CA126" i="29"/>
  <c r="CB126" i="29"/>
  <c r="CC126" i="29"/>
  <c r="CD126" i="29"/>
  <c r="CE126" i="29"/>
  <c r="CF126" i="29"/>
  <c r="CG126" i="29"/>
  <c r="CH126" i="29"/>
  <c r="CI126" i="29"/>
  <c r="CJ126" i="29"/>
  <c r="CK126" i="29"/>
  <c r="CL126" i="29"/>
  <c r="CM126" i="29"/>
  <c r="CN126" i="29"/>
  <c r="CO126" i="29"/>
  <c r="CP126" i="29"/>
  <c r="CQ126" i="29"/>
  <c r="CR126" i="29"/>
  <c r="CS126" i="29"/>
  <c r="CT126" i="29"/>
  <c r="CU126" i="29"/>
  <c r="CV126" i="29"/>
  <c r="CW126" i="29"/>
  <c r="CX126" i="29"/>
  <c r="CY126" i="29"/>
  <c r="CZ126" i="29"/>
  <c r="DA126" i="29"/>
  <c r="DB126" i="29"/>
  <c r="DC126" i="29"/>
  <c r="DD126" i="29"/>
  <c r="DE126" i="29"/>
  <c r="DF126" i="29"/>
  <c r="DG126" i="29"/>
  <c r="DH126" i="29"/>
  <c r="DI126" i="29"/>
  <c r="DJ126" i="29"/>
  <c r="DK126" i="29"/>
  <c r="DL126" i="29"/>
  <c r="L126" i="29"/>
  <c r="H126" i="37"/>
  <c r="H126" i="38"/>
  <c r="L125" i="29"/>
  <c r="L124" i="29"/>
  <c r="L122" i="29"/>
  <c r="K234" i="29"/>
  <c r="J234" i="29"/>
  <c r="K182" i="29"/>
  <c r="J182" i="29"/>
  <c r="K140" i="29"/>
  <c r="J140" i="29"/>
  <c r="K84" i="29"/>
  <c r="J84" i="29"/>
  <c r="H234" i="29"/>
  <c r="G234" i="29"/>
  <c r="H182" i="29"/>
  <c r="G182" i="29"/>
  <c r="H127" i="37"/>
  <c r="H125" i="37"/>
  <c r="H125" i="38"/>
  <c r="H39" i="37"/>
  <c r="H62" i="37"/>
  <c r="K250" i="37"/>
  <c r="H36" i="37"/>
  <c r="H37" i="37"/>
  <c r="H42" i="37"/>
  <c r="H59" i="37"/>
  <c r="H59" i="38"/>
  <c r="H68" i="37"/>
  <c r="H178" i="37"/>
  <c r="H176" i="37"/>
  <c r="DG260" i="38"/>
  <c r="CY260" i="38"/>
  <c r="J174" i="38"/>
  <c r="DJ260" i="38"/>
  <c r="DF260" i="38"/>
  <c r="DB260" i="38"/>
  <c r="CX260" i="38"/>
  <c r="DC260" i="38"/>
  <c r="J173" i="38"/>
  <c r="J168" i="38"/>
  <c r="J164" i="38"/>
  <c r="DI260" i="38"/>
  <c r="DK260" i="38"/>
  <c r="J172" i="38"/>
  <c r="J167" i="38"/>
  <c r="DL260" i="38"/>
  <c r="DH260" i="38"/>
  <c r="DD260" i="38"/>
  <c r="CZ260" i="38"/>
  <c r="CS233" i="38"/>
  <c r="BY233" i="38"/>
  <c r="BE233" i="38"/>
  <c r="CS232" i="38"/>
  <c r="CO232" i="38"/>
  <c r="BE232" i="38"/>
  <c r="CW231" i="38"/>
  <c r="CO231" i="38"/>
  <c r="CC231" i="38"/>
  <c r="CG228" i="38"/>
  <c r="CC228" i="38"/>
  <c r="BU228" i="38"/>
  <c r="AW227" i="38"/>
  <c r="DB242" i="38"/>
  <c r="DF239" i="38"/>
  <c r="BB239" i="38"/>
  <c r="AP238" i="38"/>
  <c r="CL237" i="38"/>
  <c r="BF237" i="38"/>
  <c r="CT236" i="38"/>
  <c r="CD236" i="38"/>
  <c r="BN236" i="38"/>
  <c r="AT236" i="38"/>
  <c r="BU20" i="38"/>
  <c r="CN233" i="38"/>
  <c r="CF20" i="38"/>
  <c r="AR20" i="38"/>
  <c r="AG116" i="38"/>
  <c r="Q116" i="38"/>
  <c r="S116" i="38"/>
  <c r="AC116" i="38"/>
  <c r="AB116" i="38"/>
  <c r="AK116" i="38"/>
  <c r="AJ116" i="38"/>
  <c r="Y116" i="38"/>
  <c r="AN116" i="38"/>
  <c r="AI116" i="38"/>
  <c r="T116" i="38"/>
  <c r="Z116" i="38"/>
  <c r="R74" i="38"/>
  <c r="AN195" i="38"/>
  <c r="AB195" i="38"/>
  <c r="X195" i="38"/>
  <c r="L221" i="38"/>
  <c r="AK224" i="38"/>
  <c r="Y224" i="38"/>
  <c r="U224" i="38"/>
  <c r="AK223" i="38"/>
  <c r="AG223" i="38"/>
  <c r="AC223" i="38"/>
  <c r="Y223" i="38"/>
  <c r="U223" i="38"/>
  <c r="Q223" i="38"/>
  <c r="M223" i="38"/>
  <c r="AK222" i="38"/>
  <c r="AG222" i="38"/>
  <c r="AC222" i="38"/>
  <c r="Y222" i="38"/>
  <c r="U222" i="38"/>
  <c r="Q222" i="38"/>
  <c r="M222" i="38"/>
  <c r="AC221" i="38"/>
  <c r="Y221" i="38"/>
  <c r="M221" i="38"/>
  <c r="AK220" i="38"/>
  <c r="Y220" i="38"/>
  <c r="U220" i="38"/>
  <c r="AK219" i="38"/>
  <c r="AG219" i="38"/>
  <c r="AC219" i="38"/>
  <c r="Y219" i="38"/>
  <c r="U219" i="38"/>
  <c r="Q219" i="38"/>
  <c r="M219" i="38"/>
  <c r="AG218" i="38"/>
  <c r="AC218" i="38"/>
  <c r="Q218" i="38"/>
  <c r="M218" i="38"/>
  <c r="AJ231" i="38"/>
  <c r="AH231" i="38"/>
  <c r="R231" i="38"/>
  <c r="AC231" i="38"/>
  <c r="S231" i="38"/>
  <c r="AM231" i="38"/>
  <c r="Q231" i="38"/>
  <c r="O231" i="38"/>
  <c r="AD231" i="38"/>
  <c r="N231" i="38"/>
  <c r="Y231" i="38"/>
  <c r="K231" i="38"/>
  <c r="W231" i="38"/>
  <c r="V231" i="38"/>
  <c r="AI231" i="38"/>
  <c r="AE231" i="38"/>
  <c r="J231" i="38"/>
  <c r="AB231" i="38"/>
  <c r="L231" i="38"/>
  <c r="Z231" i="38"/>
  <c r="AK231" i="38"/>
  <c r="U231" i="38"/>
  <c r="AA231" i="38"/>
  <c r="M231" i="38"/>
  <c r="AN231" i="38"/>
  <c r="X231" i="38"/>
  <c r="AL231" i="38"/>
  <c r="AG231" i="38"/>
  <c r="AG232" i="38"/>
  <c r="AC232" i="38"/>
  <c r="Q232" i="38"/>
  <c r="M232" i="38"/>
  <c r="T239" i="38"/>
  <c r="AH239" i="38"/>
  <c r="R239" i="38"/>
  <c r="AC239" i="38"/>
  <c r="M239" i="38"/>
  <c r="P239" i="38"/>
  <c r="N239" i="38"/>
  <c r="L239" i="38"/>
  <c r="AK239" i="38"/>
  <c r="S239" i="38"/>
  <c r="AF239" i="38"/>
  <c r="AD239" i="38"/>
  <c r="Y239" i="38"/>
  <c r="AI239" i="38"/>
  <c r="AB239" i="38"/>
  <c r="U239" i="38"/>
  <c r="AN239" i="38"/>
  <c r="X239" i="38"/>
  <c r="AL239" i="38"/>
  <c r="V239" i="38"/>
  <c r="AG239" i="38"/>
  <c r="Q239" i="38"/>
  <c r="K239" i="38"/>
  <c r="Z239" i="38"/>
  <c r="J243" i="38"/>
  <c r="AC245" i="38"/>
  <c r="M245" i="38"/>
  <c r="AA245" i="38"/>
  <c r="AJ245" i="38"/>
  <c r="AN245" i="38"/>
  <c r="U245" i="38"/>
  <c r="S245" i="38"/>
  <c r="P245" i="38"/>
  <c r="J245" i="38"/>
  <c r="Y245" i="38"/>
  <c r="AM245" i="38"/>
  <c r="W245" i="38"/>
  <c r="V245" i="38"/>
  <c r="T245" i="38"/>
  <c r="X245" i="38"/>
  <c r="AK245" i="38"/>
  <c r="AI245" i="38"/>
  <c r="AB245" i="38"/>
  <c r="AG245" i="38"/>
  <c r="Q245" i="38"/>
  <c r="AE245" i="38"/>
  <c r="O245" i="38"/>
  <c r="L245" i="38"/>
  <c r="AF245" i="38"/>
  <c r="AG67" i="38"/>
  <c r="AN67" i="38"/>
  <c r="AI67" i="38"/>
  <c r="AH67" i="38"/>
  <c r="AE195" i="38"/>
  <c r="AA195" i="38"/>
  <c r="AK214" i="38"/>
  <c r="U214" i="38"/>
  <c r="AI214" i="38"/>
  <c r="S214" i="38"/>
  <c r="AH214" i="38"/>
  <c r="R214" i="38"/>
  <c r="AJ214" i="38"/>
  <c r="AN214" i="38"/>
  <c r="Q214" i="38"/>
  <c r="O214" i="38"/>
  <c r="T214" i="38"/>
  <c r="AA214" i="38"/>
  <c r="AB214" i="38"/>
  <c r="AG214" i="38"/>
  <c r="AE214" i="38"/>
  <c r="AD214" i="38"/>
  <c r="N214" i="38"/>
  <c r="X214" i="38"/>
  <c r="M214" i="38"/>
  <c r="Z214" i="38"/>
  <c r="J214" i="38"/>
  <c r="Y214" i="38"/>
  <c r="AM214" i="38"/>
  <c r="W214" i="38"/>
  <c r="AL214" i="38"/>
  <c r="V214" i="38"/>
  <c r="L214" i="38"/>
  <c r="P214" i="38"/>
  <c r="AC214" i="38"/>
  <c r="K214" i="38"/>
  <c r="AF214" i="38"/>
  <c r="L224" i="38"/>
  <c r="L220" i="38"/>
  <c r="AN224" i="38"/>
  <c r="AJ224" i="38"/>
  <c r="AF224" i="38"/>
  <c r="AB224" i="38"/>
  <c r="X224" i="38"/>
  <c r="T224" i="38"/>
  <c r="P224" i="38"/>
  <c r="AN223" i="38"/>
  <c r="AJ223" i="38"/>
  <c r="X223" i="38"/>
  <c r="T223" i="38"/>
  <c r="AN222" i="38"/>
  <c r="AJ222" i="38"/>
  <c r="AF222" i="38"/>
  <c r="AB222" i="38"/>
  <c r="X222" i="38"/>
  <c r="T222" i="38"/>
  <c r="P222" i="38"/>
  <c r="AN221" i="38"/>
  <c r="AJ221" i="38"/>
  <c r="AF221" i="38"/>
  <c r="AB221" i="38"/>
  <c r="X221" i="38"/>
  <c r="T221" i="38"/>
  <c r="P221" i="38"/>
  <c r="AB220" i="38"/>
  <c r="AN219" i="38"/>
  <c r="AJ219" i="38"/>
  <c r="AF219" i="38"/>
  <c r="AB219" i="38"/>
  <c r="X219" i="38"/>
  <c r="T219" i="38"/>
  <c r="P219" i="38"/>
  <c r="AN218" i="38"/>
  <c r="AJ218" i="38"/>
  <c r="AF218" i="38"/>
  <c r="X218" i="38"/>
  <c r="T218" i="38"/>
  <c r="P218" i="38"/>
  <c r="AL227" i="38"/>
  <c r="T227" i="38"/>
  <c r="AB227" i="38"/>
  <c r="AF227" i="38"/>
  <c r="N227" i="38"/>
  <c r="L227" i="38"/>
  <c r="AN232" i="38"/>
  <c r="AJ232" i="38"/>
  <c r="AF232" i="38"/>
  <c r="AB232" i="38"/>
  <c r="X232" i="38"/>
  <c r="T232" i="38"/>
  <c r="P232" i="38"/>
  <c r="M236" i="38"/>
  <c r="AJ236" i="38"/>
  <c r="AB236" i="38"/>
  <c r="AN237" i="38"/>
  <c r="AF237" i="38"/>
  <c r="M237" i="38"/>
  <c r="AB237" i="38"/>
  <c r="W242" i="38"/>
  <c r="AC242" i="38"/>
  <c r="P242" i="38"/>
  <c r="K242" i="38"/>
  <c r="AG246" i="38"/>
  <c r="AN246" i="38"/>
  <c r="N246" i="38"/>
  <c r="U246" i="38"/>
  <c r="AL195" i="38"/>
  <c r="AH195" i="38"/>
  <c r="AD195" i="38"/>
  <c r="Z195" i="38"/>
  <c r="V195" i="38"/>
  <c r="R195" i="38"/>
  <c r="N195" i="38"/>
  <c r="L223" i="38"/>
  <c r="L219" i="38"/>
  <c r="AM224" i="38"/>
  <c r="AI224" i="38"/>
  <c r="AE224" i="38"/>
  <c r="AA224" i="38"/>
  <c r="W224" i="38"/>
  <c r="S224" i="38"/>
  <c r="O224" i="38"/>
  <c r="AM223" i="38"/>
  <c r="AI223" i="38"/>
  <c r="AE223" i="38"/>
  <c r="AA223" i="38"/>
  <c r="W223" i="38"/>
  <c r="S223" i="38"/>
  <c r="O223" i="38"/>
  <c r="AM222" i="38"/>
  <c r="AI222" i="38"/>
  <c r="AE222" i="38"/>
  <c r="AA222" i="38"/>
  <c r="W222" i="38"/>
  <c r="S222" i="38"/>
  <c r="O222" i="38"/>
  <c r="AE221" i="38"/>
  <c r="O221" i="38"/>
  <c r="AM220" i="38"/>
  <c r="AI220" i="38"/>
  <c r="AE220" i="38"/>
  <c r="AA220" i="38"/>
  <c r="W220" i="38"/>
  <c r="S220" i="38"/>
  <c r="O220" i="38"/>
  <c r="AM219" i="38"/>
  <c r="AM218" i="38"/>
  <c r="AI218" i="38"/>
  <c r="AA218" i="38"/>
  <c r="W218" i="38"/>
  <c r="S218" i="38"/>
  <c r="AM232" i="38"/>
  <c r="AI232" i="38"/>
  <c r="AE232" i="38"/>
  <c r="AA232" i="38"/>
  <c r="W232" i="38"/>
  <c r="S232" i="38"/>
  <c r="O232" i="38"/>
  <c r="AE228" i="38"/>
  <c r="AM240" i="38"/>
  <c r="AN240" i="38"/>
  <c r="T240" i="38"/>
  <c r="AC240" i="38"/>
  <c r="M240" i="38"/>
  <c r="AJ240" i="38"/>
  <c r="AL240" i="38"/>
  <c r="W240" i="38"/>
  <c r="AI240" i="38"/>
  <c r="P240" i="38"/>
  <c r="Q240" i="38"/>
  <c r="AG240" i="38"/>
  <c r="AF240" i="38"/>
  <c r="L240" i="38"/>
  <c r="S240" i="38"/>
  <c r="AA240" i="38"/>
  <c r="AB240" i="38"/>
  <c r="X240" i="38"/>
  <c r="AK240" i="38"/>
  <c r="O240" i="38"/>
  <c r="U240" i="38"/>
  <c r="AE240" i="38"/>
  <c r="Y240" i="38"/>
  <c r="Z238" i="38"/>
  <c r="AN238" i="38"/>
  <c r="X238" i="38"/>
  <c r="AC238" i="38"/>
  <c r="AG238" i="38"/>
  <c r="AH238" i="38"/>
  <c r="AF238" i="38"/>
  <c r="AE238" i="38"/>
  <c r="AK238" i="38"/>
  <c r="AL238" i="38"/>
  <c r="V238" i="38"/>
  <c r="AJ238" i="38"/>
  <c r="T238" i="38"/>
  <c r="M238" i="38"/>
  <c r="Q238" i="38"/>
  <c r="R238" i="38"/>
  <c r="P238" i="38"/>
  <c r="O238" i="38"/>
  <c r="Y238" i="38"/>
  <c r="AD238" i="38"/>
  <c r="N238" i="38"/>
  <c r="AB238" i="38"/>
  <c r="L238" i="38"/>
  <c r="K238" i="38"/>
  <c r="U238" i="38"/>
  <c r="AC243" i="38"/>
  <c r="M243" i="38"/>
  <c r="AA243" i="38"/>
  <c r="AF243" i="38"/>
  <c r="AJ243" i="38"/>
  <c r="AM243" i="38"/>
  <c r="P243" i="38"/>
  <c r="AI243" i="38"/>
  <c r="AN243" i="38"/>
  <c r="Y243" i="38"/>
  <c r="W243" i="38"/>
  <c r="T243" i="38"/>
  <c r="AK243" i="38"/>
  <c r="S243" i="38"/>
  <c r="AG243" i="38"/>
  <c r="Q243" i="38"/>
  <c r="AE243" i="38"/>
  <c r="O243" i="38"/>
  <c r="N243" i="38"/>
  <c r="X243" i="38"/>
  <c r="AB243" i="38"/>
  <c r="U243" i="38"/>
  <c r="AH243" i="38"/>
  <c r="J247" i="38"/>
  <c r="Y247" i="38"/>
  <c r="AM247" i="38"/>
  <c r="W247" i="38"/>
  <c r="AL247" i="38"/>
  <c r="V247" i="38"/>
  <c r="X247" i="38"/>
  <c r="AI247" i="38"/>
  <c r="AH247" i="38"/>
  <c r="T247" i="38"/>
  <c r="AE247" i="38"/>
  <c r="AD247" i="38"/>
  <c r="AJ247" i="38"/>
  <c r="S247" i="38"/>
  <c r="R247" i="38"/>
  <c r="AF247" i="38"/>
  <c r="N247" i="38"/>
  <c r="AC247" i="38"/>
  <c r="M247" i="38"/>
  <c r="AA247" i="38"/>
  <c r="K247" i="38"/>
  <c r="Z247" i="38"/>
  <c r="AN247" i="38"/>
  <c r="AB247" i="38"/>
  <c r="O247" i="38"/>
  <c r="P247" i="38"/>
  <c r="AL65" i="38"/>
  <c r="K195" i="38"/>
  <c r="AK195" i="38"/>
  <c r="AG195" i="38"/>
  <c r="AC195" i="38"/>
  <c r="Y195" i="38"/>
  <c r="U195" i="38"/>
  <c r="Q195" i="38"/>
  <c r="M195" i="38"/>
  <c r="L222" i="38"/>
  <c r="L218" i="38"/>
  <c r="AL224" i="38"/>
  <c r="AH224" i="38"/>
  <c r="AD224" i="38"/>
  <c r="Z224" i="38"/>
  <c r="V224" i="38"/>
  <c r="R224" i="38"/>
  <c r="N224" i="38"/>
  <c r="AL223" i="38"/>
  <c r="AH223" i="38"/>
  <c r="AD223" i="38"/>
  <c r="Z223" i="38"/>
  <c r="V223" i="38"/>
  <c r="R223" i="38"/>
  <c r="N223" i="38"/>
  <c r="AL222" i="38"/>
  <c r="AH222" i="38"/>
  <c r="AD222" i="38"/>
  <c r="Z222" i="38"/>
  <c r="V222" i="38"/>
  <c r="R222" i="38"/>
  <c r="N222" i="38"/>
  <c r="AL221" i="38"/>
  <c r="AH221" i="38"/>
  <c r="AD221" i="38"/>
  <c r="Z221" i="38"/>
  <c r="V221" i="38"/>
  <c r="R221" i="38"/>
  <c r="N221" i="38"/>
  <c r="AL220" i="38"/>
  <c r="AH220" i="38"/>
  <c r="AD220" i="38"/>
  <c r="Z220" i="38"/>
  <c r="V220" i="38"/>
  <c r="R220" i="38"/>
  <c r="N220" i="38"/>
  <c r="AL219" i="38"/>
  <c r="AH219" i="38"/>
  <c r="AD219" i="38"/>
  <c r="Z219" i="38"/>
  <c r="V219" i="38"/>
  <c r="R219" i="38"/>
  <c r="N219" i="38"/>
  <c r="AL218" i="38"/>
  <c r="AH218" i="38"/>
  <c r="AD218" i="38"/>
  <c r="Z218" i="38"/>
  <c r="V218" i="38"/>
  <c r="R218" i="38"/>
  <c r="N218" i="38"/>
  <c r="K232" i="38"/>
  <c r="L232" i="38"/>
  <c r="AL232" i="38"/>
  <c r="AH232" i="38"/>
  <c r="AD232" i="38"/>
  <c r="Z232" i="38"/>
  <c r="V232" i="38"/>
  <c r="R232" i="38"/>
  <c r="N232" i="38"/>
  <c r="AG241" i="38"/>
  <c r="Q241" i="38"/>
  <c r="AE241" i="38"/>
  <c r="O241" i="38"/>
  <c r="AB241" i="38"/>
  <c r="AF241" i="38"/>
  <c r="X241" i="38"/>
  <c r="AM241" i="38"/>
  <c r="K241" i="38"/>
  <c r="AC241" i="38"/>
  <c r="M241" i="38"/>
  <c r="AA241" i="38"/>
  <c r="L241" i="38"/>
  <c r="P241" i="38"/>
  <c r="Y241" i="38"/>
  <c r="W241" i="38"/>
  <c r="AJ241" i="38"/>
  <c r="AK241" i="38"/>
  <c r="U241" i="38"/>
  <c r="AI241" i="38"/>
  <c r="S241" i="38"/>
  <c r="T241" i="38"/>
  <c r="AN241" i="38"/>
  <c r="J244" i="38"/>
  <c r="AI244" i="38"/>
  <c r="S244" i="38"/>
  <c r="AG244" i="38"/>
  <c r="Q244" i="38"/>
  <c r="AF244" i="38"/>
  <c r="P244" i="38"/>
  <c r="AE244" i="38"/>
  <c r="AC244" i="38"/>
  <c r="L244" i="38"/>
  <c r="Y244" i="38"/>
  <c r="O244" i="38"/>
  <c r="M244" i="38"/>
  <c r="AB244" i="38"/>
  <c r="AA244" i="38"/>
  <c r="AN244" i="38"/>
  <c r="AM244" i="38"/>
  <c r="W244" i="38"/>
  <c r="AK244" i="38"/>
  <c r="U244" i="38"/>
  <c r="AJ244" i="38"/>
  <c r="T244" i="38"/>
  <c r="K244" i="38"/>
  <c r="X244" i="38"/>
  <c r="J299" i="38"/>
  <c r="H26" i="31"/>
  <c r="DK299" i="38"/>
  <c r="DG299" i="38"/>
  <c r="DC299" i="38"/>
  <c r="CY299" i="38"/>
  <c r="CU299" i="38"/>
  <c r="CS26" i="31"/>
  <c r="CQ299" i="38"/>
  <c r="CO26" i="31"/>
  <c r="CM299" i="38"/>
  <c r="CK26" i="31"/>
  <c r="CI299" i="38"/>
  <c r="CG26" i="31"/>
  <c r="CE299" i="38"/>
  <c r="CC26" i="31"/>
  <c r="CA299" i="38"/>
  <c r="BY26" i="31"/>
  <c r="BW299" i="38"/>
  <c r="BU26" i="31"/>
  <c r="BS299" i="38"/>
  <c r="BQ26" i="31"/>
  <c r="BO299" i="38"/>
  <c r="BM26" i="31"/>
  <c r="BK299" i="38"/>
  <c r="BI26" i="31"/>
  <c r="BG299" i="38"/>
  <c r="BE26" i="31"/>
  <c r="BC299" i="38"/>
  <c r="BA26" i="31"/>
  <c r="AY299" i="38"/>
  <c r="AW26" i="31"/>
  <c r="AU299" i="38"/>
  <c r="AS26" i="31"/>
  <c r="AQ299" i="38"/>
  <c r="AO26" i="31"/>
  <c r="AM299" i="38"/>
  <c r="AK26" i="31"/>
  <c r="AI299" i="38"/>
  <c r="AG26" i="31"/>
  <c r="AE299" i="38"/>
  <c r="AC26" i="31"/>
  <c r="AA299" i="38"/>
  <c r="Y26" i="31"/>
  <c r="W299" i="38"/>
  <c r="U26" i="31"/>
  <c r="S299" i="38"/>
  <c r="Q26" i="31"/>
  <c r="O299" i="38"/>
  <c r="M26" i="31"/>
  <c r="DL243" i="38"/>
  <c r="CE231" i="38"/>
  <c r="CA233" i="38"/>
  <c r="CV242" i="38"/>
  <c r="K296" i="38"/>
  <c r="K299" i="38"/>
  <c r="I26" i="31"/>
  <c r="DJ299" i="38"/>
  <c r="DF299" i="38"/>
  <c r="DB299" i="38"/>
  <c r="CX299" i="38"/>
  <c r="CV26" i="31"/>
  <c r="CT299" i="38"/>
  <c r="CR26" i="31"/>
  <c r="CP299" i="38"/>
  <c r="CN26" i="31"/>
  <c r="CL299" i="38"/>
  <c r="CJ26" i="31"/>
  <c r="CH299" i="38"/>
  <c r="CF26" i="31"/>
  <c r="CD299" i="38"/>
  <c r="CB26" i="31"/>
  <c r="BZ299" i="38"/>
  <c r="BX26" i="31"/>
  <c r="BV299" i="38"/>
  <c r="BT26" i="31"/>
  <c r="BR299" i="38"/>
  <c r="BP26" i="31"/>
  <c r="BN299" i="38"/>
  <c r="BL26" i="31"/>
  <c r="BJ299" i="38"/>
  <c r="BH26" i="31"/>
  <c r="BF299" i="38"/>
  <c r="BD26" i="31"/>
  <c r="BB299" i="38"/>
  <c r="AZ26" i="31"/>
  <c r="AX299" i="38"/>
  <c r="AV26" i="31"/>
  <c r="AT299" i="38"/>
  <c r="AR26" i="31"/>
  <c r="AP299" i="38"/>
  <c r="AN26" i="31"/>
  <c r="AL299" i="38"/>
  <c r="AJ26" i="31"/>
  <c r="AH299" i="38"/>
  <c r="AF26" i="31"/>
  <c r="AD299" i="38"/>
  <c r="AB26" i="31"/>
  <c r="Z299" i="38"/>
  <c r="X26" i="31"/>
  <c r="V299" i="38"/>
  <c r="T26" i="31"/>
  <c r="R299" i="38"/>
  <c r="P26" i="31"/>
  <c r="N299" i="38"/>
  <c r="L26" i="31"/>
  <c r="L299" i="38"/>
  <c r="J26" i="31"/>
  <c r="DI299" i="38"/>
  <c r="DE299" i="38"/>
  <c r="DA299" i="38"/>
  <c r="CW299" i="38"/>
  <c r="CU26" i="31"/>
  <c r="CS299" i="38"/>
  <c r="CQ26" i="31"/>
  <c r="CO299" i="38"/>
  <c r="CM26" i="31"/>
  <c r="CK299" i="38"/>
  <c r="CI26" i="31"/>
  <c r="CG299" i="38"/>
  <c r="CE26" i="31"/>
  <c r="CC299" i="38"/>
  <c r="CA26" i="31"/>
  <c r="BY299" i="38"/>
  <c r="BW26" i="31"/>
  <c r="BU299" i="38"/>
  <c r="BS26" i="31"/>
  <c r="BQ299" i="38"/>
  <c r="BO26" i="31"/>
  <c r="BM299" i="38"/>
  <c r="BK26" i="31"/>
  <c r="BI299" i="38"/>
  <c r="BG26" i="31"/>
  <c r="BE299" i="38"/>
  <c r="BC26" i="31"/>
  <c r="BA299" i="38"/>
  <c r="AY26" i="31"/>
  <c r="AW299" i="38"/>
  <c r="AU26" i="31"/>
  <c r="AS299" i="38"/>
  <c r="AQ26" i="31"/>
  <c r="AO299" i="38"/>
  <c r="AM26" i="31"/>
  <c r="AK299" i="38"/>
  <c r="AI26" i="31"/>
  <c r="AG299" i="38"/>
  <c r="AE26" i="31"/>
  <c r="AC299" i="38"/>
  <c r="AA26" i="31"/>
  <c r="Y299" i="38"/>
  <c r="W26" i="31"/>
  <c r="U299" i="38"/>
  <c r="S26" i="31"/>
  <c r="Q299" i="38"/>
  <c r="O26" i="31"/>
  <c r="M299" i="38"/>
  <c r="K26" i="31"/>
  <c r="CZ214" i="38"/>
  <c r="CF214" i="38"/>
  <c r="CF201" i="38"/>
  <c r="BP214" i="38"/>
  <c r="BP201" i="38"/>
  <c r="AZ214" i="38"/>
  <c r="DE224" i="38"/>
  <c r="BM224" i="38"/>
  <c r="CC223" i="38"/>
  <c r="CW222" i="38"/>
  <c r="BI222" i="38"/>
  <c r="BU221" i="38"/>
  <c r="BI221" i="38"/>
  <c r="BE221" i="38"/>
  <c r="BU220" i="38"/>
  <c r="CK219" i="38"/>
  <c r="BY219" i="38"/>
  <c r="BE219" i="38"/>
  <c r="CW218" i="38"/>
  <c r="CC218" i="38"/>
  <c r="BI218" i="38"/>
  <c r="DE217" i="38"/>
  <c r="CO217" i="38"/>
  <c r="BY217" i="38"/>
  <c r="BI217" i="38"/>
  <c r="AS217" i="38"/>
  <c r="CK20" i="38"/>
  <c r="CX237" i="38"/>
  <c r="CP237" i="38"/>
  <c r="AP237" i="38"/>
  <c r="BN239" i="38"/>
  <c r="AT239" i="38"/>
  <c r="BB243" i="38"/>
  <c r="BF245" i="38"/>
  <c r="BN245" i="38"/>
  <c r="DF245" i="38"/>
  <c r="BB245" i="38"/>
  <c r="CT247" i="38"/>
  <c r="BV247" i="38"/>
  <c r="CD247" i="38"/>
  <c r="BR247" i="38"/>
  <c r="DA227" i="38"/>
  <c r="BA227" i="38"/>
  <c r="CG231" i="38"/>
  <c r="BE231" i="38"/>
  <c r="DI231" i="38"/>
  <c r="AW231" i="38"/>
  <c r="DE233" i="38"/>
  <c r="CK233" i="38"/>
  <c r="BM233" i="38"/>
  <c r="AS233" i="38"/>
  <c r="DF236" i="38"/>
  <c r="CL236" i="38"/>
  <c r="BV236" i="38"/>
  <c r="BB236" i="38"/>
  <c r="DF238" i="38"/>
  <c r="DF244" i="38"/>
  <c r="CP246" i="38"/>
  <c r="BV246" i="38"/>
  <c r="AT246" i="38"/>
  <c r="AO228" i="38"/>
  <c r="BE228" i="38"/>
  <c r="CW228" i="38"/>
  <c r="BI228" i="38"/>
  <c r="CW232" i="38"/>
  <c r="DA232" i="38"/>
  <c r="BM232" i="38"/>
  <c r="AO232" i="38"/>
  <c r="DL299" i="38"/>
  <c r="CV299" i="38"/>
  <c r="CT26" i="31"/>
  <c r="CB299" i="38"/>
  <c r="BZ26" i="31"/>
  <c r="BP299" i="38"/>
  <c r="BN26" i="31"/>
  <c r="AV299" i="38"/>
  <c r="AT26" i="31"/>
  <c r="AJ299" i="38"/>
  <c r="AH26" i="31"/>
  <c r="P299" i="38"/>
  <c r="N26" i="31"/>
  <c r="DK196" i="38"/>
  <c r="BO196" i="38"/>
  <c r="AY196" i="38"/>
  <c r="BC190" i="38"/>
  <c r="CV233" i="38"/>
  <c r="CR233" i="38"/>
  <c r="CB233" i="38"/>
  <c r="BX233" i="38"/>
  <c r="BT233" i="38"/>
  <c r="BH233" i="38"/>
  <c r="AZ233" i="38"/>
  <c r="DL232" i="38"/>
  <c r="DD232" i="38"/>
  <c r="CR232" i="38"/>
  <c r="CN232" i="38"/>
  <c r="CB232" i="38"/>
  <c r="BT232" i="38"/>
  <c r="BD232" i="38"/>
  <c r="DL231" i="38"/>
  <c r="CZ231" i="38"/>
  <c r="CR231" i="38"/>
  <c r="CF231" i="38"/>
  <c r="CB231" i="38"/>
  <c r="BP231" i="38"/>
  <c r="BL231" i="38"/>
  <c r="BH231" i="38"/>
  <c r="AZ231" i="38"/>
  <c r="DL228" i="38"/>
  <c r="DH228" i="38"/>
  <c r="DD228" i="38"/>
  <c r="CV228" i="38"/>
  <c r="CB228" i="38"/>
  <c r="BX228" i="38"/>
  <c r="BT228" i="38"/>
  <c r="BD228" i="38"/>
  <c r="DH227" i="38"/>
  <c r="CN227" i="38"/>
  <c r="AV227" i="38"/>
  <c r="DE247" i="38"/>
  <c r="DA247" i="38"/>
  <c r="CS247" i="38"/>
  <c r="CK247" i="38"/>
  <c r="BY247" i="38"/>
  <c r="BU247" i="38"/>
  <c r="BQ247" i="38"/>
  <c r="BI247" i="38"/>
  <c r="AS247" i="38"/>
  <c r="AO247" i="38"/>
  <c r="DE246" i="38"/>
  <c r="CS246" i="38"/>
  <c r="CG246" i="38"/>
  <c r="BY246" i="38"/>
  <c r="BU246" i="38"/>
  <c r="AW246" i="38"/>
  <c r="AS246" i="38"/>
  <c r="AO246" i="38"/>
  <c r="BY245" i="38"/>
  <c r="BE245" i="38"/>
  <c r="BA245" i="38"/>
  <c r="AS245" i="38"/>
  <c r="AO245" i="38"/>
  <c r="DI244" i="38"/>
  <c r="CS244" i="38"/>
  <c r="CG244" i="38"/>
  <c r="BM244" i="38"/>
  <c r="BI244" i="38"/>
  <c r="BE244" i="38"/>
  <c r="BA244" i="38"/>
  <c r="AS244" i="38"/>
  <c r="DA243" i="38"/>
  <c r="CW243" i="38"/>
  <c r="CS243" i="38"/>
  <c r="CG243" i="38"/>
  <c r="BQ243" i="38"/>
  <c r="BA243" i="38"/>
  <c r="AW243" i="38"/>
  <c r="AS243" i="38"/>
  <c r="DI242" i="38"/>
  <c r="CS242" i="38"/>
  <c r="CK242" i="38"/>
  <c r="CC242" i="38"/>
  <c r="BY242" i="38"/>
  <c r="BI242" i="38"/>
  <c r="AW242" i="38"/>
  <c r="DI241" i="38"/>
  <c r="CW241" i="38"/>
  <c r="CO241" i="38"/>
  <c r="CG241" i="38"/>
  <c r="BY241" i="38"/>
  <c r="BQ241" i="38"/>
  <c r="BA241" i="38"/>
  <c r="AW241" i="38"/>
  <c r="DE239" i="38"/>
  <c r="CW239" i="38"/>
  <c r="CS239" i="38"/>
  <c r="CK239" i="38"/>
  <c r="CC239" i="38"/>
  <c r="BU239" i="38"/>
  <c r="BQ239" i="38"/>
  <c r="BE239" i="38"/>
  <c r="BA239" i="38"/>
  <c r="AO239" i="38"/>
  <c r="DE238" i="38"/>
  <c r="BU238" i="38"/>
  <c r="BU237" i="38"/>
  <c r="BE237" i="38"/>
  <c r="BA237" i="38"/>
  <c r="AW237" i="38"/>
  <c r="DI236" i="38"/>
  <c r="CW236" i="38"/>
  <c r="CK236" i="38"/>
  <c r="BY236" i="38"/>
  <c r="BQ236" i="38"/>
  <c r="BA236" i="38"/>
  <c r="AW236" i="38"/>
  <c r="AO236" i="38"/>
  <c r="J12" i="38"/>
  <c r="J11" i="38"/>
  <c r="DH67" i="38"/>
  <c r="CZ67" i="38"/>
  <c r="CV67" i="38"/>
  <c r="CF67" i="38"/>
  <c r="CB67" i="38"/>
  <c r="BT67" i="38"/>
  <c r="BL67" i="38"/>
  <c r="BD67" i="38"/>
  <c r="AZ67" i="38"/>
  <c r="AR67" i="38"/>
  <c r="DD65" i="38"/>
  <c r="CR65" i="38"/>
  <c r="CJ65" i="38"/>
  <c r="BP65" i="38"/>
  <c r="AZ65" i="38"/>
  <c r="AR65" i="38"/>
  <c r="DI174" i="38"/>
  <c r="CS174" i="38"/>
  <c r="CC174" i="38"/>
  <c r="BM174" i="38"/>
  <c r="AW174" i="38"/>
  <c r="AG174" i="38"/>
  <c r="Q174" i="38"/>
  <c r="DI173" i="38"/>
  <c r="CS173" i="38"/>
  <c r="CC173" i="38"/>
  <c r="BM173" i="38"/>
  <c r="AW173" i="38"/>
  <c r="AG173" i="38"/>
  <c r="Q173" i="38"/>
  <c r="CW172" i="38"/>
  <c r="AG172" i="38"/>
  <c r="DA168" i="38"/>
  <c r="BA168" i="38"/>
  <c r="DI167" i="38"/>
  <c r="CW167" i="38"/>
  <c r="CS167" i="38"/>
  <c r="CO167" i="38"/>
  <c r="CK167" i="38"/>
  <c r="BY167" i="38"/>
  <c r="BU167" i="38"/>
  <c r="BI167" i="38"/>
  <c r="BE167" i="38"/>
  <c r="AS167" i="38"/>
  <c r="AO167" i="38"/>
  <c r="AC167" i="38"/>
  <c r="Y167" i="38"/>
  <c r="CC164" i="38"/>
  <c r="L171" i="29"/>
  <c r="DE175" i="29"/>
  <c r="CW175" i="29"/>
  <c r="CS175" i="29"/>
  <c r="CS171" i="29"/>
  <c r="CK175" i="29"/>
  <c r="CG175" i="29"/>
  <c r="BY175" i="29"/>
  <c r="BU175" i="29"/>
  <c r="BU171" i="29"/>
  <c r="BM175" i="29"/>
  <c r="BE175" i="29"/>
  <c r="AW175" i="29"/>
  <c r="AO175" i="29"/>
  <c r="AK175" i="29"/>
  <c r="AK171" i="29"/>
  <c r="AC175" i="29"/>
  <c r="AC171" i="29"/>
  <c r="U175" i="29"/>
  <c r="U171" i="29"/>
  <c r="M175" i="29"/>
  <c r="CJ214" i="38"/>
  <c r="CJ201" i="38"/>
  <c r="AW220" i="38"/>
  <c r="CK218" i="38"/>
  <c r="BU218" i="38"/>
  <c r="BE218" i="38"/>
  <c r="AO218" i="38"/>
  <c r="CZ232" i="38"/>
  <c r="CJ232" i="38"/>
  <c r="CF232" i="38"/>
  <c r="BP232" i="38"/>
  <c r="AZ232" i="38"/>
  <c r="AR232" i="38"/>
  <c r="CR228" i="38"/>
  <c r="BH228" i="38"/>
  <c r="CJ227" i="38"/>
  <c r="DA242" i="38"/>
  <c r="L11" i="29"/>
  <c r="CW237" i="38"/>
  <c r="CG239" i="38"/>
  <c r="CS241" i="38"/>
  <c r="CC241" i="38"/>
  <c r="BM241" i="38"/>
  <c r="CC243" i="38"/>
  <c r="BM243" i="38"/>
  <c r="CO245" i="38"/>
  <c r="CW247" i="38"/>
  <c r="BE247" i="38"/>
  <c r="DA217" i="38"/>
  <c r="CK217" i="38"/>
  <c r="BU217" i="38"/>
  <c r="BE217" i="38"/>
  <c r="AO217" i="38"/>
  <c r="BQ219" i="38"/>
  <c r="BI219" i="38"/>
  <c r="DI219" i="38"/>
  <c r="CC219" i="38"/>
  <c r="AW219" i="38"/>
  <c r="CG221" i="38"/>
  <c r="CW221" i="38"/>
  <c r="AR227" i="38"/>
  <c r="CV231" i="38"/>
  <c r="AV231" i="38"/>
  <c r="BL233" i="38"/>
  <c r="BD233" i="38"/>
  <c r="CC236" i="38"/>
  <c r="BI236" i="38"/>
  <c r="CO242" i="38"/>
  <c r="BA242" i="38"/>
  <c r="AO242" i="38"/>
  <c r="CO244" i="38"/>
  <c r="AO244" i="38"/>
  <c r="BQ244" i="38"/>
  <c r="AW244" i="38"/>
  <c r="BQ246" i="38"/>
  <c r="CK246" i="38"/>
  <c r="CY190" i="38"/>
  <c r="DL214" i="38"/>
  <c r="DL201" i="38"/>
  <c r="CV214" i="38"/>
  <c r="CV201" i="38"/>
  <c r="CB214" i="38"/>
  <c r="AV214" i="38"/>
  <c r="DI218" i="38"/>
  <c r="CS218" i="38"/>
  <c r="BY218" i="38"/>
  <c r="BA218" i="38"/>
  <c r="CO222" i="38"/>
  <c r="AS222" i="38"/>
  <c r="CS224" i="38"/>
  <c r="BI224" i="38"/>
  <c r="BP228" i="38"/>
  <c r="DH232" i="38"/>
  <c r="BH232" i="38"/>
  <c r="DG67" i="38"/>
  <c r="CA67" i="38"/>
  <c r="BK67" i="38"/>
  <c r="AU67" i="38"/>
  <c r="CA65" i="38"/>
  <c r="BC65" i="38"/>
  <c r="DD174" i="38"/>
  <c r="CN174" i="38"/>
  <c r="CJ174" i="38"/>
  <c r="BX174" i="38"/>
  <c r="BH174" i="38"/>
  <c r="AR174" i="38"/>
  <c r="AJ174" i="38"/>
  <c r="AB174" i="38"/>
  <c r="DL173" i="38"/>
  <c r="CR173" i="38"/>
  <c r="CN173" i="38"/>
  <c r="CJ173" i="38"/>
  <c r="CB173" i="38"/>
  <c r="BT173" i="38"/>
  <c r="AZ173" i="38"/>
  <c r="AJ173" i="38"/>
  <c r="AB173" i="38"/>
  <c r="DL172" i="38"/>
  <c r="CJ172" i="38"/>
  <c r="BT172" i="38"/>
  <c r="AJ172" i="38"/>
  <c r="AB172" i="38"/>
  <c r="DH168" i="38"/>
  <c r="CJ168" i="38"/>
  <c r="BP168" i="38"/>
  <c r="AJ168" i="38"/>
  <c r="AB168" i="38"/>
  <c r="DD167" i="38"/>
  <c r="CZ167" i="38"/>
  <c r="CJ167" i="38"/>
  <c r="BX167" i="38"/>
  <c r="BT167" i="38"/>
  <c r="BP167" i="38"/>
  <c r="BL167" i="38"/>
  <c r="BH167" i="38"/>
  <c r="AZ167" i="38"/>
  <c r="AV167" i="38"/>
  <c r="AJ167" i="38"/>
  <c r="CJ164" i="38"/>
  <c r="AJ164" i="38"/>
  <c r="DL175" i="29"/>
  <c r="DH175" i="29"/>
  <c r="DD175" i="29"/>
  <c r="DD171" i="29"/>
  <c r="CZ175" i="29"/>
  <c r="CV175" i="29"/>
  <c r="CR175" i="29"/>
  <c r="CN175" i="29"/>
  <c r="CN171" i="29"/>
  <c r="CJ175" i="29"/>
  <c r="CJ171" i="29"/>
  <c r="CF175" i="29"/>
  <c r="CB175" i="29"/>
  <c r="BX175" i="29"/>
  <c r="BX171" i="29"/>
  <c r="BT175" i="29"/>
  <c r="BT171" i="29"/>
  <c r="BP175" i="29"/>
  <c r="BP171" i="29"/>
  <c r="BL175" i="29"/>
  <c r="BH175" i="29"/>
  <c r="BH171" i="29"/>
  <c r="BD175" i="29"/>
  <c r="BD171" i="29"/>
  <c r="AZ175" i="29"/>
  <c r="AZ171" i="29"/>
  <c r="AV175" i="29"/>
  <c r="AR175" i="29"/>
  <c r="AR171" i="29"/>
  <c r="AN175" i="29"/>
  <c r="AN171" i="29"/>
  <c r="AJ175" i="29"/>
  <c r="AJ171" i="29"/>
  <c r="AF175" i="29"/>
  <c r="AB175" i="29"/>
  <c r="AB171" i="29"/>
  <c r="X175" i="29"/>
  <c r="T175" i="29"/>
  <c r="P175" i="29"/>
  <c r="DJ196" i="38"/>
  <c r="DB196" i="38"/>
  <c r="CP196" i="38"/>
  <c r="BV196" i="38"/>
  <c r="BR196" i="38"/>
  <c r="BJ196" i="38"/>
  <c r="AX196" i="38"/>
  <c r="DJ195" i="38"/>
  <c r="BV195" i="38"/>
  <c r="BJ195" i="38"/>
  <c r="DJ191" i="38"/>
  <c r="BJ191" i="38"/>
  <c r="BB191" i="38"/>
  <c r="DJ190" i="38"/>
  <c r="DB190" i="38"/>
  <c r="CL190" i="38"/>
  <c r="BV190" i="38"/>
  <c r="BJ190" i="38"/>
  <c r="BF190" i="38"/>
  <c r="AP190" i="38"/>
  <c r="DJ189" i="38"/>
  <c r="BJ189" i="38"/>
  <c r="AX189" i="38"/>
  <c r="DK214" i="38"/>
  <c r="DK201" i="38"/>
  <c r="DG214" i="38"/>
  <c r="CY214" i="38"/>
  <c r="CU214" i="38"/>
  <c r="CU201" i="38"/>
  <c r="CQ214" i="38"/>
  <c r="CM214" i="38"/>
  <c r="CI214" i="38"/>
  <c r="CI201" i="38"/>
  <c r="CE214" i="38"/>
  <c r="CE201" i="38"/>
  <c r="CA214" i="38"/>
  <c r="CA201" i="38"/>
  <c r="BS214" i="38"/>
  <c r="BO214" i="38"/>
  <c r="BO201" i="38"/>
  <c r="BK214" i="38"/>
  <c r="BK201" i="38"/>
  <c r="BG214" i="38"/>
  <c r="BG201" i="38"/>
  <c r="BC214" i="38"/>
  <c r="AY214" i="38"/>
  <c r="AY201" i="38"/>
  <c r="AU214" i="38"/>
  <c r="AQ214" i="38"/>
  <c r="DH224" i="38"/>
  <c r="DD224" i="38"/>
  <c r="CR224" i="38"/>
  <c r="CN224" i="38"/>
  <c r="CJ224" i="38"/>
  <c r="BX224" i="38"/>
  <c r="BL224" i="38"/>
  <c r="BH224" i="38"/>
  <c r="AV224" i="38"/>
  <c r="AR224" i="38"/>
  <c r="DL223" i="38"/>
  <c r="DH223" i="38"/>
  <c r="CJ223" i="38"/>
  <c r="BT223" i="38"/>
  <c r="BD223" i="38"/>
  <c r="AR223" i="38"/>
  <c r="DH222" i="38"/>
  <c r="CV222" i="38"/>
  <c r="CR222" i="38"/>
  <c r="CN222" i="38"/>
  <c r="CJ222" i="38"/>
  <c r="BX222" i="38"/>
  <c r="BP222" i="38"/>
  <c r="BD222" i="38"/>
  <c r="DL221" i="38"/>
  <c r="CZ221" i="38"/>
  <c r="CV221" i="38"/>
  <c r="CR221" i="38"/>
  <c r="CJ221" i="38"/>
  <c r="BD221" i="38"/>
  <c r="AV221" i="38"/>
  <c r="DH220" i="38"/>
  <c r="DD220" i="38"/>
  <c r="CV220" i="38"/>
  <c r="CJ220" i="38"/>
  <c r="BP220" i="38"/>
  <c r="BL220" i="38"/>
  <c r="DH219" i="38"/>
  <c r="DD219" i="38"/>
  <c r="CZ219" i="38"/>
  <c r="CV219" i="38"/>
  <c r="CR219" i="38"/>
  <c r="CN219" i="38"/>
  <c r="CJ219" i="38"/>
  <c r="CF219" i="38"/>
  <c r="CB219" i="38"/>
  <c r="BX219" i="38"/>
  <c r="BT219" i="38"/>
  <c r="BP219" i="38"/>
  <c r="BL219" i="38"/>
  <c r="BH219" i="38"/>
  <c r="BD219" i="38"/>
  <c r="AZ219" i="38"/>
  <c r="AV219" i="38"/>
  <c r="AR219" i="38"/>
  <c r="DL218" i="38"/>
  <c r="DH218" i="38"/>
  <c r="DD218" i="38"/>
  <c r="CZ218" i="38"/>
  <c r="CV218" i="38"/>
  <c r="CR218" i="38"/>
  <c r="CN218" i="38"/>
  <c r="CJ218" i="38"/>
  <c r="CF218" i="38"/>
  <c r="CB218" i="38"/>
  <c r="BX218" i="38"/>
  <c r="BT218" i="38"/>
  <c r="BP218" i="38"/>
  <c r="BD218" i="38"/>
  <c r="AZ218" i="38"/>
  <c r="AV218" i="38"/>
  <c r="AR218" i="38"/>
  <c r="DL217" i="38"/>
  <c r="DH217" i="38"/>
  <c r="DD217" i="38"/>
  <c r="CZ217" i="38"/>
  <c r="CV217" i="38"/>
  <c r="CR217" i="38"/>
  <c r="CN217" i="38"/>
  <c r="CJ217" i="38"/>
  <c r="CF217" i="38"/>
  <c r="CB217" i="38"/>
  <c r="BX217" i="38"/>
  <c r="BT217" i="38"/>
  <c r="BP217" i="38"/>
  <c r="BL217" i="38"/>
  <c r="BH217" i="38"/>
  <c r="BD217" i="38"/>
  <c r="AV217" i="38"/>
  <c r="AR217" i="38"/>
  <c r="DK233" i="38"/>
  <c r="DG233" i="38"/>
  <c r="DC233" i="38"/>
  <c r="CY233" i="38"/>
  <c r="CU233" i="38"/>
  <c r="CQ233" i="38"/>
  <c r="CM233" i="38"/>
  <c r="CI233" i="38"/>
  <c r="CE233" i="38"/>
  <c r="BW233" i="38"/>
  <c r="BS233" i="38"/>
  <c r="BO233" i="38"/>
  <c r="BG233" i="38"/>
  <c r="BC233" i="38"/>
  <c r="AY233" i="38"/>
  <c r="AU233" i="38"/>
  <c r="AQ233" i="38"/>
  <c r="DK232" i="38"/>
  <c r="DG232" i="38"/>
  <c r="DC232" i="38"/>
  <c r="CY232" i="38"/>
  <c r="CU232" i="38"/>
  <c r="CQ232" i="38"/>
  <c r="CM232" i="38"/>
  <c r="CI232" i="38"/>
  <c r="CE232" i="38"/>
  <c r="CA232" i="38"/>
  <c r="BW232" i="38"/>
  <c r="BS232" i="38"/>
  <c r="BO232" i="38"/>
  <c r="BK232" i="38"/>
  <c r="BG232" i="38"/>
  <c r="BC232" i="38"/>
  <c r="AY232" i="38"/>
  <c r="AU232" i="38"/>
  <c r="AQ232" i="38"/>
  <c r="DK231" i="38"/>
  <c r="DG231" i="38"/>
  <c r="DC231" i="38"/>
  <c r="CY231" i="38"/>
  <c r="CU231" i="38"/>
  <c r="CQ231" i="38"/>
  <c r="CM231" i="38"/>
  <c r="CI231" i="38"/>
  <c r="CA231" i="38"/>
  <c r="BW231" i="38"/>
  <c r="BS231" i="38"/>
  <c r="BO231" i="38"/>
  <c r="BK231" i="38"/>
  <c r="BG231" i="38"/>
  <c r="BC231" i="38"/>
  <c r="AY231" i="38"/>
  <c r="AU231" i="38"/>
  <c r="AQ231" i="38"/>
  <c r="DK228" i="38"/>
  <c r="DG228" i="38"/>
  <c r="DC228" i="38"/>
  <c r="CY228" i="38"/>
  <c r="CU228" i="38"/>
  <c r="CQ228" i="38"/>
  <c r="CM228" i="38"/>
  <c r="CI228" i="38"/>
  <c r="CE228" i="38"/>
  <c r="CA228" i="38"/>
  <c r="BW228" i="38"/>
  <c r="BS228" i="38"/>
  <c r="BO228" i="38"/>
  <c r="BK228" i="38"/>
  <c r="BG228" i="38"/>
  <c r="BC228" i="38"/>
  <c r="AY228" i="38"/>
  <c r="AU228" i="38"/>
  <c r="AQ228" i="38"/>
  <c r="CY227" i="38"/>
  <c r="CM227" i="38"/>
  <c r="BS227" i="38"/>
  <c r="BG227" i="38"/>
  <c r="BC227" i="38"/>
  <c r="I266" i="38"/>
  <c r="DL247" i="38"/>
  <c r="DH247" i="38"/>
  <c r="CN247" i="38"/>
  <c r="CJ247" i="38"/>
  <c r="BX247" i="38"/>
  <c r="BP247" i="38"/>
  <c r="BD247" i="38"/>
  <c r="AZ247" i="38"/>
  <c r="AV247" i="38"/>
  <c r="AR247" i="38"/>
  <c r="DL246" i="38"/>
  <c r="DH246" i="38"/>
  <c r="CV246" i="38"/>
  <c r="CR246" i="38"/>
  <c r="CN246" i="38"/>
  <c r="CJ246" i="38"/>
  <c r="CF246" i="38"/>
  <c r="CB246" i="38"/>
  <c r="BX246" i="38"/>
  <c r="BT246" i="38"/>
  <c r="BP246" i="38"/>
  <c r="BL246" i="38"/>
  <c r="BH246" i="38"/>
  <c r="DH245" i="38"/>
  <c r="DD245" i="38"/>
  <c r="CV245" i="38"/>
  <c r="CN245" i="38"/>
  <c r="CJ245" i="38"/>
  <c r="CF245" i="38"/>
  <c r="BX245" i="38"/>
  <c r="BT245" i="38"/>
  <c r="BP245" i="38"/>
  <c r="BH245" i="38"/>
  <c r="AZ245" i="38"/>
  <c r="AR245" i="38"/>
  <c r="DL244" i="38"/>
  <c r="DH244" i="38"/>
  <c r="CV244" i="38"/>
  <c r="CR244" i="38"/>
  <c r="CN244" i="38"/>
  <c r="CJ244" i="38"/>
  <c r="CF244" i="38"/>
  <c r="CB244" i="38"/>
  <c r="BX244" i="38"/>
  <c r="BT244" i="38"/>
  <c r="BP244" i="38"/>
  <c r="BL244" i="38"/>
  <c r="BH244" i="38"/>
  <c r="BD244" i="38"/>
  <c r="AZ244" i="38"/>
  <c r="AV244" i="38"/>
  <c r="AR244" i="38"/>
  <c r="DH243" i="38"/>
  <c r="DD243" i="38"/>
  <c r="CZ243" i="38"/>
  <c r="CV243" i="38"/>
  <c r="CR243" i="38"/>
  <c r="CN243" i="38"/>
  <c r="CJ243" i="38"/>
  <c r="CF243" i="38"/>
  <c r="CB243" i="38"/>
  <c r="BX243" i="38"/>
  <c r="BT243" i="38"/>
  <c r="BP243" i="38"/>
  <c r="BL243" i="38"/>
  <c r="BH243" i="38"/>
  <c r="BD243" i="38"/>
  <c r="AZ243" i="38"/>
  <c r="AV243" i="38"/>
  <c r="AR243" i="38"/>
  <c r="DL242" i="38"/>
  <c r="DH242" i="38"/>
  <c r="DD242" i="38"/>
  <c r="CZ242" i="38"/>
  <c r="CR242" i="38"/>
  <c r="CN242" i="38"/>
  <c r="CJ242" i="38"/>
  <c r="CF242" i="38"/>
  <c r="CB242" i="38"/>
  <c r="BX242" i="38"/>
  <c r="BT242" i="38"/>
  <c r="BP242" i="38"/>
  <c r="BL242" i="38"/>
  <c r="BH242" i="38"/>
  <c r="BD242" i="38"/>
  <c r="AZ242" i="38"/>
  <c r="AV242" i="38"/>
  <c r="AR242" i="38"/>
  <c r="DL241" i="38"/>
  <c r="DD241" i="38"/>
  <c r="CV241" i="38"/>
  <c r="CR241" i="38"/>
  <c r="CN241" i="38"/>
  <c r="CJ241" i="38"/>
  <c r="CF241" i="38"/>
  <c r="CB241" i="38"/>
  <c r="BX241" i="38"/>
  <c r="BP241" i="38"/>
  <c r="BH241" i="38"/>
  <c r="AZ241" i="38"/>
  <c r="AR241" i="38"/>
  <c r="CJ240" i="38"/>
  <c r="DL239" i="38"/>
  <c r="DH239" i="38"/>
  <c r="CZ239" i="38"/>
  <c r="CV239" i="38"/>
  <c r="CR239" i="38"/>
  <c r="CN239" i="38"/>
  <c r="CJ239" i="38"/>
  <c r="CF239" i="38"/>
  <c r="CB239" i="38"/>
  <c r="BX239" i="38"/>
  <c r="BP239" i="38"/>
  <c r="BL239" i="38"/>
  <c r="BH239" i="38"/>
  <c r="BD239" i="38"/>
  <c r="AZ239" i="38"/>
  <c r="AV239" i="38"/>
  <c r="AR239" i="38"/>
  <c r="CJ238" i="38"/>
  <c r="BX238" i="38"/>
  <c r="CZ237" i="38"/>
  <c r="CN237" i="38"/>
  <c r="CJ237" i="38"/>
  <c r="CF237" i="38"/>
  <c r="CB237" i="38"/>
  <c r="BT237" i="38"/>
  <c r="BH237" i="38"/>
  <c r="BD237" i="38"/>
  <c r="AR237" i="38"/>
  <c r="DL236" i="38"/>
  <c r="DH236" i="38"/>
  <c r="CV236" i="38"/>
  <c r="CR236" i="38"/>
  <c r="CN236" i="38"/>
  <c r="CJ236" i="38"/>
  <c r="CF236" i="38"/>
  <c r="CB236" i="38"/>
  <c r="BX236" i="38"/>
  <c r="BT236" i="38"/>
  <c r="BD236" i="38"/>
  <c r="AZ236" i="38"/>
  <c r="CP20" i="38"/>
  <c r="BJ20" i="38"/>
  <c r="AT20" i="38"/>
  <c r="N20" i="38"/>
  <c r="CJ121" i="38"/>
  <c r="DL67" i="38"/>
  <c r="DD67" i="38"/>
  <c r="CR67" i="38"/>
  <c r="CJ67" i="38"/>
  <c r="BP67" i="38"/>
  <c r="AV67" i="38"/>
  <c r="CV65" i="38"/>
  <c r="CB65" i="38"/>
  <c r="BL65" i="38"/>
  <c r="BD65" i="38"/>
  <c r="M167" i="38"/>
  <c r="DA239" i="38"/>
  <c r="CU20" i="38"/>
  <c r="CE20" i="38"/>
  <c r="BO20" i="38"/>
  <c r="AM20" i="38"/>
  <c r="S20" i="38"/>
  <c r="DJ118" i="38"/>
  <c r="DJ111" i="38"/>
  <c r="CC237" i="38"/>
  <c r="BM239" i="38"/>
  <c r="AW239" i="38"/>
  <c r="BI241" i="38"/>
  <c r="AS241" i="38"/>
  <c r="DI243" i="38"/>
  <c r="CO243" i="38"/>
  <c r="BY243" i="38"/>
  <c r="BI243" i="38"/>
  <c r="CC245" i="38"/>
  <c r="CG247" i="38"/>
  <c r="BA247" i="38"/>
  <c r="CW217" i="38"/>
  <c r="CG217" i="38"/>
  <c r="BQ217" i="38"/>
  <c r="BA217" i="38"/>
  <c r="BA219" i="38"/>
  <c r="DE219" i="38"/>
  <c r="AS219" i="38"/>
  <c r="DA219" i="38"/>
  <c r="BU219" i="38"/>
  <c r="AO219" i="38"/>
  <c r="BA221" i="38"/>
  <c r="CS221" i="38"/>
  <c r="CB227" i="38"/>
  <c r="DH231" i="38"/>
  <c r="BX231" i="38"/>
  <c r="AR231" i="38"/>
  <c r="CF233" i="38"/>
  <c r="DE236" i="38"/>
  <c r="AS236" i="38"/>
  <c r="BU236" i="38"/>
  <c r="AO238" i="38"/>
  <c r="BA240" i="38"/>
  <c r="BM242" i="38"/>
  <c r="DE242" i="38"/>
  <c r="BU242" i="38"/>
  <c r="CK244" i="38"/>
  <c r="CO246" i="38"/>
  <c r="CC246" i="38"/>
  <c r="BA246" i="38"/>
  <c r="CI190" i="38"/>
  <c r="CU196" i="38"/>
  <c r="DH214" i="38"/>
  <c r="DH201" i="38"/>
  <c r="CR214" i="38"/>
  <c r="CR201" i="38"/>
  <c r="BX214" i="38"/>
  <c r="AR214" i="38"/>
  <c r="AR201" i="38"/>
  <c r="DE218" i="38"/>
  <c r="CO218" i="38"/>
  <c r="BQ218" i="38"/>
  <c r="AW218" i="38"/>
  <c r="CO220" i="38"/>
  <c r="BY222" i="38"/>
  <c r="CO224" i="38"/>
  <c r="AS224" i="38"/>
  <c r="AZ228" i="38"/>
  <c r="DA236" i="38"/>
  <c r="DJ67" i="38"/>
  <c r="DF67" i="38"/>
  <c r="DB67" i="38"/>
  <c r="CX67" i="38"/>
  <c r="CT67" i="38"/>
  <c r="CP67" i="38"/>
  <c r="CL67" i="38"/>
  <c r="CH67" i="38"/>
  <c r="CD67" i="38"/>
  <c r="BZ67" i="38"/>
  <c r="BV67" i="38"/>
  <c r="BR67" i="38"/>
  <c r="BN67" i="38"/>
  <c r="BJ67" i="38"/>
  <c r="BF67" i="38"/>
  <c r="BB67" i="38"/>
  <c r="AX67" i="38"/>
  <c r="AT67" i="38"/>
  <c r="AP67" i="38"/>
  <c r="DJ65" i="38"/>
  <c r="CP65" i="38"/>
  <c r="CL65" i="38"/>
  <c r="CD65" i="38"/>
  <c r="BV65" i="38"/>
  <c r="BJ65" i="38"/>
  <c r="AX65" i="38"/>
  <c r="AT65" i="38"/>
  <c r="AP65" i="38"/>
  <c r="DG174" i="38"/>
  <c r="BO174" i="38"/>
  <c r="BC174" i="38"/>
  <c r="DK173" i="38"/>
  <c r="CU173" i="38"/>
  <c r="AY173" i="38"/>
  <c r="AI173" i="38"/>
  <c r="AY172" i="38"/>
  <c r="CM168" i="38"/>
  <c r="AU168" i="38"/>
  <c r="DG167" i="38"/>
  <c r="DC167" i="38"/>
  <c r="CQ167" i="38"/>
  <c r="BO167" i="38"/>
  <c r="BC167" i="38"/>
  <c r="AY167" i="38"/>
  <c r="AU167" i="38"/>
  <c r="AQ167" i="38"/>
  <c r="AM167" i="38"/>
  <c r="AI167" i="38"/>
  <c r="AE167" i="38"/>
  <c r="CY164" i="38"/>
  <c r="CI164" i="38"/>
  <c r="BS164" i="38"/>
  <c r="BC164" i="38"/>
  <c r="AM164" i="38"/>
  <c r="W164" i="38"/>
  <c r="DK175" i="29"/>
  <c r="DK171" i="29"/>
  <c r="DG175" i="29"/>
  <c r="DC175" i="29"/>
  <c r="DC171" i="29"/>
  <c r="CY175" i="29"/>
  <c r="CU175" i="29"/>
  <c r="CU171" i="29"/>
  <c r="CQ175" i="29"/>
  <c r="CQ171" i="29"/>
  <c r="CM175" i="29"/>
  <c r="CM171" i="29"/>
  <c r="CI175" i="29"/>
  <c r="CI171" i="29"/>
  <c r="CE175" i="29"/>
  <c r="CA175" i="29"/>
  <c r="CA171" i="29"/>
  <c r="BW175" i="29"/>
  <c r="BW171" i="29"/>
  <c r="BS175" i="29"/>
  <c r="BS171" i="29"/>
  <c r="BO175" i="29"/>
  <c r="BK175" i="29"/>
  <c r="BK171" i="29"/>
  <c r="BG175" i="29"/>
  <c r="BG171" i="29"/>
  <c r="BC175" i="29"/>
  <c r="BC171" i="29"/>
  <c r="AY175" i="29"/>
  <c r="AY171" i="29"/>
  <c r="AU175" i="29"/>
  <c r="AQ175" i="29"/>
  <c r="AQ171" i="29"/>
  <c r="AM175" i="29"/>
  <c r="AM171" i="29"/>
  <c r="AI175" i="29"/>
  <c r="AI171" i="29"/>
  <c r="AE175" i="29"/>
  <c r="AA175" i="29"/>
  <c r="AA171" i="29"/>
  <c r="W175" i="29"/>
  <c r="W171" i="29"/>
  <c r="S175" i="29"/>
  <c r="S171" i="29"/>
  <c r="O175" i="29"/>
  <c r="DA196" i="38"/>
  <c r="CK196" i="38"/>
  <c r="BU196" i="38"/>
  <c r="BE196" i="38"/>
  <c r="AO196" i="38"/>
  <c r="DI195" i="38"/>
  <c r="AW195" i="38"/>
  <c r="DE190" i="38"/>
  <c r="CO190" i="38"/>
  <c r="BY190" i="38"/>
  <c r="BI190" i="38"/>
  <c r="AS190" i="38"/>
  <c r="CO189" i="38"/>
  <c r="BU189" i="38"/>
  <c r="BA189" i="38"/>
  <c r="AW189" i="38"/>
  <c r="DJ214" i="38"/>
  <c r="DJ201" i="38"/>
  <c r="DF214" i="38"/>
  <c r="DF201" i="38"/>
  <c r="DB214" i="38"/>
  <c r="DB201" i="38"/>
  <c r="CX214" i="38"/>
  <c r="CX201" i="38"/>
  <c r="CT214" i="38"/>
  <c r="CT201" i="38"/>
  <c r="CP214" i="38"/>
  <c r="CP201" i="38"/>
  <c r="CL214" i="38"/>
  <c r="CL201" i="38"/>
  <c r="CH214" i="38"/>
  <c r="CH201" i="38"/>
  <c r="CD214" i="38"/>
  <c r="CD201" i="38"/>
  <c r="BZ214" i="38"/>
  <c r="BZ201" i="38"/>
  <c r="BV214" i="38"/>
  <c r="BV201" i="38"/>
  <c r="BN214" i="38"/>
  <c r="BN201" i="38"/>
  <c r="BJ214" i="38"/>
  <c r="BJ201" i="38"/>
  <c r="BF214" i="38"/>
  <c r="BF201" i="38"/>
  <c r="BB214" i="38"/>
  <c r="BB201" i="38"/>
  <c r="AX214" i="38"/>
  <c r="AX201" i="38"/>
  <c r="AT214" i="38"/>
  <c r="AT201" i="38"/>
  <c r="AP214" i="38"/>
  <c r="AP201" i="38"/>
  <c r="DK224" i="38"/>
  <c r="DC224" i="38"/>
  <c r="CQ224" i="38"/>
  <c r="CI224" i="38"/>
  <c r="CE224" i="38"/>
  <c r="BW224" i="38"/>
  <c r="BK224" i="38"/>
  <c r="BC224" i="38"/>
  <c r="AY224" i="38"/>
  <c r="AQ224" i="38"/>
  <c r="DC223" i="38"/>
  <c r="CY223" i="38"/>
  <c r="CA223" i="38"/>
  <c r="BK223" i="38"/>
  <c r="BG223" i="38"/>
  <c r="BW222" i="38"/>
  <c r="DG221" i="38"/>
  <c r="CY221" i="38"/>
  <c r="CU221" i="38"/>
  <c r="CM221" i="38"/>
  <c r="CE221" i="38"/>
  <c r="BK221" i="38"/>
  <c r="BG221" i="38"/>
  <c r="BC221" i="38"/>
  <c r="AQ221" i="38"/>
  <c r="DC220" i="38"/>
  <c r="CA220" i="38"/>
  <c r="BK220" i="38"/>
  <c r="BG220" i="38"/>
  <c r="DK219" i="38"/>
  <c r="DG219" i="38"/>
  <c r="DC219" i="38"/>
  <c r="CY219" i="38"/>
  <c r="CU219" i="38"/>
  <c r="CQ219" i="38"/>
  <c r="CM219" i="38"/>
  <c r="CI219" i="38"/>
  <c r="CA219" i="38"/>
  <c r="BW219" i="38"/>
  <c r="BS219" i="38"/>
  <c r="BO219" i="38"/>
  <c r="BK219" i="38"/>
  <c r="BG219" i="38"/>
  <c r="BC219" i="38"/>
  <c r="AY219" i="38"/>
  <c r="AU219" i="38"/>
  <c r="AQ219" i="38"/>
  <c r="DK218" i="38"/>
  <c r="DC218" i="38"/>
  <c r="CY218" i="38"/>
  <c r="CU218" i="38"/>
  <c r="CQ218" i="38"/>
  <c r="CM218" i="38"/>
  <c r="CI218" i="38"/>
  <c r="CE218" i="38"/>
  <c r="CA218" i="38"/>
  <c r="BW218" i="38"/>
  <c r="BS218" i="38"/>
  <c r="BO218" i="38"/>
  <c r="BK218" i="38"/>
  <c r="BG218" i="38"/>
  <c r="BC218" i="38"/>
  <c r="AY218" i="38"/>
  <c r="AU218" i="38"/>
  <c r="AQ218" i="38"/>
  <c r="DK217" i="38"/>
  <c r="DG217" i="38"/>
  <c r="DC217" i="38"/>
  <c r="CY217" i="38"/>
  <c r="CU217" i="38"/>
  <c r="CQ217" i="38"/>
  <c r="CM217" i="38"/>
  <c r="CI217" i="38"/>
  <c r="CE217" i="38"/>
  <c r="CA217" i="38"/>
  <c r="BW217" i="38"/>
  <c r="BS217" i="38"/>
  <c r="BO217" i="38"/>
  <c r="BK217" i="38"/>
  <c r="BG217" i="38"/>
  <c r="BC217" i="38"/>
  <c r="AY217" i="38"/>
  <c r="AU217" i="38"/>
  <c r="AQ217" i="38"/>
  <c r="DJ233" i="38"/>
  <c r="DF233" i="38"/>
  <c r="DB233" i="38"/>
  <c r="CX233" i="38"/>
  <c r="CT233" i="38"/>
  <c r="CP233" i="38"/>
  <c r="CL233" i="38"/>
  <c r="CH233" i="38"/>
  <c r="CD233" i="38"/>
  <c r="BZ233" i="38"/>
  <c r="BV233" i="38"/>
  <c r="BR233" i="38"/>
  <c r="BN233" i="38"/>
  <c r="BJ233" i="38"/>
  <c r="BF233" i="38"/>
  <c r="BB233" i="38"/>
  <c r="AX233" i="38"/>
  <c r="AT233" i="38"/>
  <c r="AP233" i="38"/>
  <c r="DJ232" i="38"/>
  <c r="DF232" i="38"/>
  <c r="DB232" i="38"/>
  <c r="CX232" i="38"/>
  <c r="CT232" i="38"/>
  <c r="CP232" i="38"/>
  <c r="CL232" i="38"/>
  <c r="CH232" i="38"/>
  <c r="CD232" i="38"/>
  <c r="BZ232" i="38"/>
  <c r="BV232" i="38"/>
  <c r="BR232" i="38"/>
  <c r="BN232" i="38"/>
  <c r="BJ232" i="38"/>
  <c r="BF232" i="38"/>
  <c r="BB232" i="38"/>
  <c r="AX232" i="38"/>
  <c r="AT232" i="38"/>
  <c r="AP232" i="38"/>
  <c r="DJ231" i="38"/>
  <c r="DF231" i="38"/>
  <c r="DB231" i="38"/>
  <c r="CX231" i="38"/>
  <c r="CT231" i="38"/>
  <c r="CP231" i="38"/>
  <c r="CL231" i="38"/>
  <c r="CH231" i="38"/>
  <c r="CD231" i="38"/>
  <c r="BZ231" i="38"/>
  <c r="BV231" i="38"/>
  <c r="BR231" i="38"/>
  <c r="BN231" i="38"/>
  <c r="BJ231" i="38"/>
  <c r="BF231" i="38"/>
  <c r="BB231" i="38"/>
  <c r="AX231" i="38"/>
  <c r="AT231" i="38"/>
  <c r="AP231" i="38"/>
  <c r="DJ228" i="38"/>
  <c r="DF228" i="38"/>
  <c r="DB228" i="38"/>
  <c r="CX228" i="38"/>
  <c r="CT228" i="38"/>
  <c r="CP228" i="38"/>
  <c r="CL228" i="38"/>
  <c r="CH228" i="38"/>
  <c r="CD228" i="38"/>
  <c r="BZ228" i="38"/>
  <c r="BV228" i="38"/>
  <c r="BR228" i="38"/>
  <c r="BN228" i="38"/>
  <c r="BJ228" i="38"/>
  <c r="BF228" i="38"/>
  <c r="BB228" i="38"/>
  <c r="AX228" i="38"/>
  <c r="AT228" i="38"/>
  <c r="AP228" i="38"/>
  <c r="DJ227" i="38"/>
  <c r="DF227" i="38"/>
  <c r="DB227" i="38"/>
  <c r="CT227" i="38"/>
  <c r="CL227" i="38"/>
  <c r="CH227" i="38"/>
  <c r="BZ227" i="38"/>
  <c r="BJ227" i="38"/>
  <c r="AX227" i="38"/>
  <c r="DK247" i="38"/>
  <c r="DG247" i="38"/>
  <c r="CU247" i="38"/>
  <c r="CQ247" i="38"/>
  <c r="CM247" i="38"/>
  <c r="CI247" i="38"/>
  <c r="CE247" i="38"/>
  <c r="CA247" i="38"/>
  <c r="BW247" i="38"/>
  <c r="BS247" i="38"/>
  <c r="BO247" i="38"/>
  <c r="BK247" i="38"/>
  <c r="BG247" i="38"/>
  <c r="BC247" i="38"/>
  <c r="AY247" i="38"/>
  <c r="AU247" i="38"/>
  <c r="AQ247" i="38"/>
  <c r="DK246" i="38"/>
  <c r="DG246" i="38"/>
  <c r="CY246" i="38"/>
  <c r="CU246" i="38"/>
  <c r="CQ246" i="38"/>
  <c r="CM246" i="38"/>
  <c r="CI246" i="38"/>
  <c r="BW246" i="38"/>
  <c r="BS246" i="38"/>
  <c r="BG246" i="38"/>
  <c r="BC246" i="38"/>
  <c r="AY246" i="38"/>
  <c r="AU246" i="38"/>
  <c r="AQ246" i="38"/>
  <c r="DK245" i="38"/>
  <c r="DG245" i="38"/>
  <c r="CU245" i="38"/>
  <c r="CQ245" i="38"/>
  <c r="CM245" i="38"/>
  <c r="CA245" i="38"/>
  <c r="BW245" i="38"/>
  <c r="BS245" i="38"/>
  <c r="BO245" i="38"/>
  <c r="BK245" i="38"/>
  <c r="BG245" i="38"/>
  <c r="BC245" i="38"/>
  <c r="AY245" i="38"/>
  <c r="AU245" i="38"/>
  <c r="AQ245" i="38"/>
  <c r="DK244" i="38"/>
  <c r="DG244" i="38"/>
  <c r="CU244" i="38"/>
  <c r="CQ244" i="38"/>
  <c r="CM244" i="38"/>
  <c r="CI244" i="38"/>
  <c r="CA244" i="38"/>
  <c r="BW244" i="38"/>
  <c r="BS244" i="38"/>
  <c r="BO244" i="38"/>
  <c r="BK244" i="38"/>
  <c r="BG244" i="38"/>
  <c r="BC244" i="38"/>
  <c r="AY244" i="38"/>
  <c r="AU244" i="38"/>
  <c r="AQ244" i="38"/>
  <c r="DK243" i="38"/>
  <c r="DG243" i="38"/>
  <c r="DC243" i="38"/>
  <c r="CY243" i="38"/>
  <c r="CU243" i="38"/>
  <c r="CQ243" i="38"/>
  <c r="CM243" i="38"/>
  <c r="CI243" i="38"/>
  <c r="CE243" i="38"/>
  <c r="CA243" i="38"/>
  <c r="BW243" i="38"/>
  <c r="BS243" i="38"/>
  <c r="BO243" i="38"/>
  <c r="BK243" i="38"/>
  <c r="BG243" i="38"/>
  <c r="BC243" i="38"/>
  <c r="AY243" i="38"/>
  <c r="AU243" i="38"/>
  <c r="AQ243" i="38"/>
  <c r="DK242" i="38"/>
  <c r="DG242" i="38"/>
  <c r="DC242" i="38"/>
  <c r="CY242" i="38"/>
  <c r="CU242" i="38"/>
  <c r="CQ242" i="38"/>
  <c r="CM242" i="38"/>
  <c r="CI242" i="38"/>
  <c r="CE242" i="38"/>
  <c r="CA242" i="38"/>
  <c r="BW242" i="38"/>
  <c r="BS242" i="38"/>
  <c r="BO242" i="38"/>
  <c r="BK242" i="38"/>
  <c r="BG242" i="38"/>
  <c r="BC242" i="38"/>
  <c r="AY242" i="38"/>
  <c r="AU242" i="38"/>
  <c r="AQ242" i="38"/>
  <c r="DK241" i="38"/>
  <c r="DG241" i="38"/>
  <c r="DC241" i="38"/>
  <c r="CY241" i="38"/>
  <c r="CQ241" i="38"/>
  <c r="CM241" i="38"/>
  <c r="CI241" i="38"/>
  <c r="CE241" i="38"/>
  <c r="CA241" i="38"/>
  <c r="BW241" i="38"/>
  <c r="BS241" i="38"/>
  <c r="BO241" i="38"/>
  <c r="BK241" i="38"/>
  <c r="BG241" i="38"/>
  <c r="BC241" i="38"/>
  <c r="AY241" i="38"/>
  <c r="AU241" i="38"/>
  <c r="AQ241" i="38"/>
  <c r="DG240" i="38"/>
  <c r="DK239" i="38"/>
  <c r="DG239" i="38"/>
  <c r="CU239" i="38"/>
  <c r="CQ239" i="38"/>
  <c r="CM239" i="38"/>
  <c r="CI239" i="38"/>
  <c r="CE239" i="38"/>
  <c r="CA239" i="38"/>
  <c r="BW239" i="38"/>
  <c r="BS239" i="38"/>
  <c r="BO239" i="38"/>
  <c r="BC239" i="38"/>
  <c r="AY239" i="38"/>
  <c r="DK238" i="38"/>
  <c r="CY238" i="38"/>
  <c r="DK237" i="38"/>
  <c r="CU237" i="38"/>
  <c r="BW237" i="38"/>
  <c r="BO237" i="38"/>
  <c r="AQ237" i="38"/>
  <c r="DK236" i="38"/>
  <c r="CQ236" i="38"/>
  <c r="CM236" i="38"/>
  <c r="CA236" i="38"/>
  <c r="BW236" i="38"/>
  <c r="BK236" i="38"/>
  <c r="BG236" i="38"/>
  <c r="BC236" i="38"/>
  <c r="AY236" i="38"/>
  <c r="AU236" i="38"/>
  <c r="AQ236" i="38"/>
  <c r="CJ118" i="38"/>
  <c r="CJ116" i="38"/>
  <c r="BY164" i="38"/>
  <c r="BE164" i="38"/>
  <c r="M164" i="38"/>
  <c r="DI175" i="29"/>
  <c r="DA175" i="29"/>
  <c r="DA171" i="29"/>
  <c r="CO175" i="29"/>
  <c r="CO171" i="29"/>
  <c r="CC175" i="29"/>
  <c r="BQ175" i="29"/>
  <c r="BI175" i="29"/>
  <c r="BI171" i="29"/>
  <c r="BA175" i="29"/>
  <c r="AS175" i="29"/>
  <c r="AG175" i="29"/>
  <c r="AG171" i="29"/>
  <c r="Y175" i="29"/>
  <c r="Y171" i="29"/>
  <c r="Q175" i="29"/>
  <c r="Q171" i="29"/>
  <c r="CJ233" i="38"/>
  <c r="BL232" i="38"/>
  <c r="CJ231" i="38"/>
  <c r="CN228" i="38"/>
  <c r="CJ228" i="38"/>
  <c r="BL228" i="38"/>
  <c r="CI20" i="38"/>
  <c r="BS20" i="38"/>
  <c r="BC20" i="38"/>
  <c r="AI20" i="38"/>
  <c r="W20" i="38"/>
  <c r="BQ237" i="38"/>
  <c r="DI239" i="38"/>
  <c r="CO239" i="38"/>
  <c r="BY239" i="38"/>
  <c r="BI239" i="38"/>
  <c r="AS239" i="38"/>
  <c r="DE241" i="38"/>
  <c r="CK241" i="38"/>
  <c r="BU241" i="38"/>
  <c r="BE241" i="38"/>
  <c r="AO241" i="38"/>
  <c r="DE243" i="38"/>
  <c r="CK243" i="38"/>
  <c r="BU243" i="38"/>
  <c r="BE243" i="38"/>
  <c r="AO243" i="38"/>
  <c r="CG245" i="38"/>
  <c r="CK245" i="38"/>
  <c r="BM245" i="38"/>
  <c r="AW245" i="38"/>
  <c r="DI247" i="38"/>
  <c r="CO247" i="38"/>
  <c r="CC247" i="38"/>
  <c r="BM247" i="38"/>
  <c r="AY191" i="38"/>
  <c r="CU195" i="38"/>
  <c r="DI217" i="38"/>
  <c r="CS217" i="38"/>
  <c r="CC217" i="38"/>
  <c r="BM217" i="38"/>
  <c r="AW217" i="38"/>
  <c r="CG219" i="38"/>
  <c r="CW219" i="38"/>
  <c r="CO219" i="38"/>
  <c r="CS219" i="38"/>
  <c r="BM219" i="38"/>
  <c r="CK221" i="38"/>
  <c r="DA221" i="38"/>
  <c r="BY221" i="38"/>
  <c r="CC221" i="38"/>
  <c r="DA223" i="38"/>
  <c r="BX227" i="38"/>
  <c r="DD231" i="38"/>
  <c r="CN231" i="38"/>
  <c r="BT231" i="38"/>
  <c r="BD231" i="38"/>
  <c r="AV233" i="38"/>
  <c r="AR233" i="38"/>
  <c r="CZ233" i="38"/>
  <c r="BP233" i="38"/>
  <c r="CS236" i="38"/>
  <c r="BM236" i="38"/>
  <c r="CO236" i="38"/>
  <c r="BE236" i="38"/>
  <c r="CG236" i="38"/>
  <c r="AS242" i="38"/>
  <c r="CW242" i="38"/>
  <c r="CG242" i="38"/>
  <c r="BQ242" i="38"/>
  <c r="BE242" i="38"/>
  <c r="DE244" i="38"/>
  <c r="BY244" i="38"/>
  <c r="BU244" i="38"/>
  <c r="CW244" i="38"/>
  <c r="CC244" i="38"/>
  <c r="BI246" i="38"/>
  <c r="BM246" i="38"/>
  <c r="CW246" i="38"/>
  <c r="BE246" i="38"/>
  <c r="BS190" i="38"/>
  <c r="CE196" i="38"/>
  <c r="DD214" i="38"/>
  <c r="DD201" i="38"/>
  <c r="CN214" i="38"/>
  <c r="CN201" i="38"/>
  <c r="BT214" i="38"/>
  <c r="BD214" i="38"/>
  <c r="DA218" i="38"/>
  <c r="CG218" i="38"/>
  <c r="BM218" i="38"/>
  <c r="AS218" i="38"/>
  <c r="BY220" i="38"/>
  <c r="DE222" i="38"/>
  <c r="BQ222" i="38"/>
  <c r="BY224" i="38"/>
  <c r="CZ228" i="38"/>
  <c r="AV228" i="38"/>
  <c r="CF228" i="38"/>
  <c r="AR228" i="38"/>
  <c r="CV232" i="38"/>
  <c r="BX232" i="38"/>
  <c r="AV232" i="38"/>
  <c r="DI67" i="38"/>
  <c r="DE67" i="38"/>
  <c r="DA67" i="38"/>
  <c r="CS67" i="38"/>
  <c r="CO67" i="38"/>
  <c r="CK67" i="38"/>
  <c r="CG67" i="38"/>
  <c r="CC67" i="38"/>
  <c r="BY67" i="38"/>
  <c r="BU67" i="38"/>
  <c r="BQ67" i="38"/>
  <c r="BM67" i="38"/>
  <c r="BI67" i="38"/>
  <c r="BE67" i="38"/>
  <c r="AW67" i="38"/>
  <c r="AS67" i="38"/>
  <c r="AO67" i="38"/>
  <c r="DA65" i="38"/>
  <c r="CW65" i="38"/>
  <c r="CS65" i="38"/>
  <c r="CG65" i="38"/>
  <c r="CC65" i="38"/>
  <c r="BU65" i="38"/>
  <c r="BM65" i="38"/>
  <c r="BA65" i="38"/>
  <c r="AO65" i="38"/>
  <c r="K167" i="38"/>
  <c r="DJ174" i="38"/>
  <c r="DB174" i="38"/>
  <c r="CL174" i="38"/>
  <c r="BV174" i="38"/>
  <c r="BJ174" i="38"/>
  <c r="BF174" i="38"/>
  <c r="AP174" i="38"/>
  <c r="Z174" i="38"/>
  <c r="DJ173" i="38"/>
  <c r="DB173" i="38"/>
  <c r="BV173" i="38"/>
  <c r="BJ173" i="38"/>
  <c r="BF173" i="38"/>
  <c r="AP173" i="38"/>
  <c r="Z173" i="38"/>
  <c r="DJ172" i="38"/>
  <c r="DF172" i="38"/>
  <c r="BR172" i="38"/>
  <c r="BJ172" i="38"/>
  <c r="Z172" i="38"/>
  <c r="DJ168" i="38"/>
  <c r="DF168" i="38"/>
  <c r="BN168" i="38"/>
  <c r="BJ168" i="38"/>
  <c r="V168" i="38"/>
  <c r="DJ167" i="38"/>
  <c r="CT167" i="38"/>
  <c r="CL167" i="38"/>
  <c r="CH167" i="38"/>
  <c r="CD167" i="38"/>
  <c r="BV167" i="38"/>
  <c r="BR167" i="38"/>
  <c r="BJ167" i="38"/>
  <c r="AH167" i="38"/>
  <c r="Z167" i="38"/>
  <c r="V167" i="38"/>
  <c r="R167" i="38"/>
  <c r="N167" i="38"/>
  <c r="DJ164" i="38"/>
  <c r="CX164" i="38"/>
  <c r="CL164" i="38"/>
  <c r="BR164" i="38"/>
  <c r="BJ164" i="38"/>
  <c r="BF164" i="38"/>
  <c r="AL164" i="38"/>
  <c r="Z164" i="38"/>
  <c r="K175" i="29"/>
  <c r="K171" i="29"/>
  <c r="DJ175" i="29"/>
  <c r="DJ171" i="29"/>
  <c r="DF175" i="29"/>
  <c r="DF171" i="29"/>
  <c r="DB175" i="29"/>
  <c r="CX175" i="29"/>
  <c r="CX171" i="29"/>
  <c r="CT175" i="29"/>
  <c r="CT171" i="29"/>
  <c r="CP175" i="29"/>
  <c r="CP171" i="29"/>
  <c r="CL175" i="29"/>
  <c r="CL171" i="29"/>
  <c r="CH175" i="29"/>
  <c r="CH171" i="29"/>
  <c r="CD175" i="29"/>
  <c r="BZ175" i="29"/>
  <c r="BZ171" i="29"/>
  <c r="BV175" i="29"/>
  <c r="BR175" i="29"/>
  <c r="BN175" i="29"/>
  <c r="BN171" i="29"/>
  <c r="BJ175" i="29"/>
  <c r="BF175" i="29"/>
  <c r="BF171" i="29"/>
  <c r="BB175" i="29"/>
  <c r="BB171" i="29"/>
  <c r="AX175" i="29"/>
  <c r="AX171" i="29"/>
  <c r="AT175" i="29"/>
  <c r="AT171" i="29"/>
  <c r="AP175" i="29"/>
  <c r="AP171" i="29"/>
  <c r="AL175" i="29"/>
  <c r="AL171" i="29"/>
  <c r="AH175" i="29"/>
  <c r="AD175" i="29"/>
  <c r="AD171" i="29"/>
  <c r="Z175" i="29"/>
  <c r="V175" i="29"/>
  <c r="R175" i="29"/>
  <c r="R171" i="29"/>
  <c r="N175" i="29"/>
  <c r="N171" i="29"/>
  <c r="DL196" i="38"/>
  <c r="CV196" i="38"/>
  <c r="CJ196" i="38"/>
  <c r="BP196" i="38"/>
  <c r="AZ196" i="38"/>
  <c r="CN195" i="38"/>
  <c r="CJ195" i="38"/>
  <c r="CJ191" i="38"/>
  <c r="DH190" i="38"/>
  <c r="CZ190" i="38"/>
  <c r="CR190" i="38"/>
  <c r="CJ190" i="38"/>
  <c r="CF190" i="38"/>
  <c r="BX190" i="38"/>
  <c r="CJ189" i="38"/>
  <c r="BX189" i="38"/>
  <c r="DI214" i="38"/>
  <c r="DI201" i="38"/>
  <c r="CW214" i="38"/>
  <c r="CW201" i="38"/>
  <c r="BU214" i="38"/>
  <c r="BU201" i="38"/>
  <c r="BM214" i="38"/>
  <c r="BM201" i="38"/>
  <c r="BI214" i="38"/>
  <c r="BI201" i="38"/>
  <c r="AS214" i="38"/>
  <c r="AS201" i="38"/>
  <c r="DJ224" i="38"/>
  <c r="CL224" i="38"/>
  <c r="BJ224" i="38"/>
  <c r="BF224" i="38"/>
  <c r="AT224" i="38"/>
  <c r="DJ223" i="38"/>
  <c r="BJ223" i="38"/>
  <c r="DJ222" i="38"/>
  <c r="BJ222" i="38"/>
  <c r="BB222" i="38"/>
  <c r="DJ221" i="38"/>
  <c r="BJ221" i="38"/>
  <c r="DJ220" i="38"/>
  <c r="CP220" i="38"/>
  <c r="BJ220" i="38"/>
  <c r="BB220" i="38"/>
  <c r="AX220" i="38"/>
  <c r="AP220" i="38"/>
  <c r="DJ219" i="38"/>
  <c r="BJ219" i="38"/>
  <c r="DJ218" i="38"/>
  <c r="CL218" i="38"/>
  <c r="BR218" i="38"/>
  <c r="BJ218" i="38"/>
  <c r="BF218" i="38"/>
  <c r="AT218" i="38"/>
  <c r="DJ217" i="38"/>
  <c r="BJ217" i="38"/>
  <c r="CW233" i="38"/>
  <c r="CG233" i="38"/>
  <c r="BQ233" i="38"/>
  <c r="BA233" i="38"/>
  <c r="DI232" i="38"/>
  <c r="CG232" i="38"/>
  <c r="BY232" i="38"/>
  <c r="BQ232" i="38"/>
  <c r="AW232" i="38"/>
  <c r="CK231" i="38"/>
  <c r="BY231" i="38"/>
  <c r="AS231" i="38"/>
  <c r="DE228" i="38"/>
  <c r="BY228" i="38"/>
  <c r="BM228" i="38"/>
  <c r="AS228" i="38"/>
  <c r="BJ247" i="38"/>
  <c r="DJ246" i="38"/>
  <c r="CD246" i="38"/>
  <c r="BN246" i="38"/>
  <c r="BJ246" i="38"/>
  <c r="AX246" i="38"/>
  <c r="DJ245" i="38"/>
  <c r="BJ245" i="38"/>
  <c r="BJ244" i="38"/>
  <c r="DJ240" i="38"/>
  <c r="BJ239" i="38"/>
  <c r="DJ238" i="38"/>
  <c r="BJ238" i="38"/>
  <c r="DJ237" i="38"/>
  <c r="BJ237" i="38"/>
  <c r="DJ236" i="38"/>
  <c r="DB236" i="38"/>
  <c r="BJ236" i="38"/>
  <c r="DD20" i="38"/>
  <c r="CJ20" i="38"/>
  <c r="AJ20" i="38"/>
  <c r="J148" i="38"/>
  <c r="J150" i="38"/>
  <c r="J146" i="38"/>
  <c r="CU69" i="38"/>
  <c r="DH56" i="38"/>
  <c r="DI57" i="38"/>
  <c r="AP53" i="38"/>
  <c r="CV56" i="38"/>
  <c r="R20" i="38"/>
  <c r="DH241" i="38"/>
  <c r="CT20" i="38"/>
  <c r="BN20" i="38"/>
  <c r="BS222" i="38"/>
  <c r="CU241" i="38"/>
  <c r="BO236" i="38"/>
  <c r="CM167" i="38"/>
  <c r="DG222" i="38"/>
  <c r="AU222" i="38"/>
  <c r="CE244" i="38"/>
  <c r="AH20" i="38"/>
  <c r="CD20" i="38"/>
  <c r="DC246" i="38"/>
  <c r="CY244" i="38"/>
  <c r="DF222" i="38"/>
  <c r="CL222" i="38"/>
  <c r="DE231" i="38"/>
  <c r="CL173" i="38"/>
  <c r="CZ65" i="38"/>
  <c r="L174" i="38"/>
  <c r="CX167" i="38"/>
  <c r="DI224" i="38"/>
  <c r="CC224" i="38"/>
  <c r="AW224" i="38"/>
  <c r="CG222" i="38"/>
  <c r="BA222" i="38"/>
  <c r="BW214" i="38"/>
  <c r="BW201" i="38"/>
  <c r="AV241" i="38"/>
  <c r="CB245" i="38"/>
  <c r="CB224" i="38"/>
  <c r="DC214" i="38"/>
  <c r="BT241" i="38"/>
  <c r="BL241" i="38"/>
  <c r="BD245" i="38"/>
  <c r="BX221" i="38"/>
  <c r="BL245" i="38"/>
  <c r="BD241" i="38"/>
  <c r="AV245" i="38"/>
  <c r="BH221" i="38"/>
  <c r="DD247" i="38"/>
  <c r="I264" i="38"/>
  <c r="AA167" i="38"/>
  <c r="BO222" i="38"/>
  <c r="CN67" i="38"/>
  <c r="CF196" i="38"/>
  <c r="CS214" i="38"/>
  <c r="CS201" i="38"/>
  <c r="I262" i="38"/>
  <c r="I265" i="38"/>
  <c r="DA20" i="38"/>
  <c r="I270" i="38"/>
  <c r="I268" i="38"/>
  <c r="BX67" i="38"/>
  <c r="BH67" i="38"/>
  <c r="AH168" i="38"/>
  <c r="K11" i="29"/>
  <c r="CU222" i="38"/>
  <c r="CA222" i="38"/>
  <c r="BC222" i="38"/>
  <c r="CY245" i="38"/>
  <c r="I263" i="38"/>
  <c r="BE65" i="38"/>
  <c r="M173" i="38"/>
  <c r="CY65" i="38"/>
  <c r="J11" i="29"/>
  <c r="H12" i="31"/>
  <c r="H11" i="31"/>
  <c r="BN65" i="38"/>
  <c r="K12" i="38"/>
  <c r="K11" i="38"/>
  <c r="I12" i="31"/>
  <c r="I11" i="31"/>
  <c r="CW67" i="38"/>
  <c r="BA67" i="38"/>
  <c r="CW121" i="38"/>
  <c r="CK121" i="38"/>
  <c r="DA115" i="38"/>
  <c r="AO115" i="38"/>
  <c r="CZ121" i="38"/>
  <c r="BL121" i="38"/>
  <c r="DH115" i="38"/>
  <c r="AV115" i="38"/>
  <c r="DF111" i="38"/>
  <c r="DE118" i="38"/>
  <c r="DG121" i="38"/>
  <c r="BO121" i="38"/>
  <c r="DC115" i="38"/>
  <c r="DA111" i="38"/>
  <c r="I167" i="38"/>
  <c r="AT115" i="38"/>
  <c r="CZ111" i="38"/>
  <c r="BT118" i="38"/>
  <c r="AR189" i="38"/>
  <c r="CR189" i="38"/>
  <c r="DL189" i="38"/>
  <c r="AY189" i="38"/>
  <c r="CD189" i="38"/>
  <c r="CO191" i="38"/>
  <c r="BT191" i="38"/>
  <c r="DB195" i="38"/>
  <c r="AP195" i="38"/>
  <c r="CC195" i="38"/>
  <c r="BH195" i="38"/>
  <c r="DH173" i="38"/>
  <c r="K173" i="38"/>
  <c r="BH173" i="38"/>
  <c r="CZ173" i="38"/>
  <c r="AN173" i="38"/>
  <c r="CF173" i="38"/>
  <c r="T173" i="38"/>
  <c r="DC173" i="38"/>
  <c r="CM173" i="38"/>
  <c r="BW173" i="38"/>
  <c r="BG173" i="38"/>
  <c r="AQ173" i="38"/>
  <c r="AA173" i="38"/>
  <c r="CT173" i="38"/>
  <c r="CD173" i="38"/>
  <c r="BN173" i="38"/>
  <c r="AX173" i="38"/>
  <c r="AH173" i="38"/>
  <c r="R173" i="38"/>
  <c r="DA173" i="38"/>
  <c r="CK173" i="38"/>
  <c r="BU173" i="38"/>
  <c r="BE173" i="38"/>
  <c r="AO173" i="38"/>
  <c r="Y173" i="38"/>
  <c r="BL238" i="38"/>
  <c r="BP238" i="38"/>
  <c r="BG238" i="38"/>
  <c r="CL238" i="38"/>
  <c r="BF238" i="38"/>
  <c r="CK238" i="38"/>
  <c r="BE238" i="38"/>
  <c r="BY168" i="38"/>
  <c r="Y168" i="38"/>
  <c r="BM168" i="38"/>
  <c r="CN168" i="38"/>
  <c r="AV168" i="38"/>
  <c r="DG168" i="38"/>
  <c r="BS168" i="38"/>
  <c r="AA168" i="38"/>
  <c r="CH168" i="38"/>
  <c r="AT168" i="38"/>
  <c r="AQ121" i="38"/>
  <c r="CE121" i="38"/>
  <c r="CB121" i="38"/>
  <c r="BA121" i="38"/>
  <c r="BK121" i="38"/>
  <c r="DC121" i="38"/>
  <c r="BD121" i="38"/>
  <c r="CV121" i="38"/>
  <c r="CC121" i="38"/>
  <c r="BQ121" i="38"/>
  <c r="BI115" i="38"/>
  <c r="BY115" i="38"/>
  <c r="AY115" i="38"/>
  <c r="CE115" i="38"/>
  <c r="CF115" i="38"/>
  <c r="DL115" i="38"/>
  <c r="DG115" i="38"/>
  <c r="BA115" i="38"/>
  <c r="CW115" i="38"/>
  <c r="CL115" i="38"/>
  <c r="DB115" i="38"/>
  <c r="BP115" i="38"/>
  <c r="CV115" i="38"/>
  <c r="CQ115" i="38"/>
  <c r="AU115" i="38"/>
  <c r="DI111" i="38"/>
  <c r="DK111" i="38"/>
  <c r="CY111" i="38"/>
  <c r="X174" i="38"/>
  <c r="AN174" i="38"/>
  <c r="BD174" i="38"/>
  <c r="BT174" i="38"/>
  <c r="CZ174" i="38"/>
  <c r="M174" i="38"/>
  <c r="AC174" i="38"/>
  <c r="AS174" i="38"/>
  <c r="BI174" i="38"/>
  <c r="BY174" i="38"/>
  <c r="CO174" i="38"/>
  <c r="DE174" i="38"/>
  <c r="V174" i="38"/>
  <c r="AL174" i="38"/>
  <c r="BB174" i="38"/>
  <c r="BR174" i="38"/>
  <c r="CH174" i="38"/>
  <c r="CX174" i="38"/>
  <c r="AA174" i="38"/>
  <c r="CM174" i="38"/>
  <c r="AE174" i="38"/>
  <c r="CQ174" i="38"/>
  <c r="AY174" i="38"/>
  <c r="DK174" i="38"/>
  <c r="AM174" i="38"/>
  <c r="P174" i="38"/>
  <c r="AF174" i="38"/>
  <c r="AV174" i="38"/>
  <c r="BL174" i="38"/>
  <c r="CB174" i="38"/>
  <c r="CR174" i="38"/>
  <c r="DH174" i="38"/>
  <c r="U174" i="38"/>
  <c r="AK174" i="38"/>
  <c r="BA174" i="38"/>
  <c r="BQ174" i="38"/>
  <c r="CG174" i="38"/>
  <c r="CW174" i="38"/>
  <c r="N174" i="38"/>
  <c r="AD174" i="38"/>
  <c r="AT174" i="38"/>
  <c r="BZ174" i="38"/>
  <c r="CP174" i="38"/>
  <c r="DF174" i="38"/>
  <c r="BG174" i="38"/>
  <c r="K174" i="38"/>
  <c r="BK174" i="38"/>
  <c r="S174" i="38"/>
  <c r="CE174" i="38"/>
  <c r="BS174" i="38"/>
  <c r="W174" i="38"/>
  <c r="R172" i="38"/>
  <c r="V172" i="38"/>
  <c r="DB172" i="38"/>
  <c r="AU172" i="38"/>
  <c r="CI172" i="38"/>
  <c r="X172" i="38"/>
  <c r="BP172" i="38"/>
  <c r="DD172" i="38"/>
  <c r="Q172" i="38"/>
  <c r="CG172" i="38"/>
  <c r="AP172" i="38"/>
  <c r="CH172" i="38"/>
  <c r="W172" i="38"/>
  <c r="BO172" i="38"/>
  <c r="DG172" i="38"/>
  <c r="AR172" i="38"/>
  <c r="BI172" i="38"/>
  <c r="CS172" i="38"/>
  <c r="CK172" i="38"/>
  <c r="AW190" i="38"/>
  <c r="BM190" i="38"/>
  <c r="CC190" i="38"/>
  <c r="CS190" i="38"/>
  <c r="DI190" i="38"/>
  <c r="AT190" i="38"/>
  <c r="BZ190" i="38"/>
  <c r="CP190" i="38"/>
  <c r="DF190" i="38"/>
  <c r="AQ190" i="38"/>
  <c r="BG190" i="38"/>
  <c r="BW190" i="38"/>
  <c r="CM190" i="38"/>
  <c r="DC190" i="38"/>
  <c r="CV190" i="38"/>
  <c r="BD190" i="38"/>
  <c r="CN190" i="38"/>
  <c r="BL190" i="38"/>
  <c r="AO190" i="38"/>
  <c r="BE190" i="38"/>
  <c r="BU190" i="38"/>
  <c r="CK190" i="38"/>
  <c r="DA190" i="38"/>
  <c r="BB190" i="38"/>
  <c r="BR190" i="38"/>
  <c r="CH190" i="38"/>
  <c r="CX190" i="38"/>
  <c r="AY190" i="38"/>
  <c r="BO190" i="38"/>
  <c r="CE190" i="38"/>
  <c r="CU190" i="38"/>
  <c r="DK190" i="38"/>
  <c r="BP190" i="38"/>
  <c r="BH190" i="38"/>
  <c r="AV190" i="38"/>
  <c r="DC237" i="38"/>
  <c r="CY237" i="38"/>
  <c r="AO237" i="38"/>
  <c r="DE237" i="38"/>
  <c r="CD237" i="38"/>
  <c r="BY237" i="38"/>
  <c r="CS237" i="38"/>
  <c r="BX237" i="38"/>
  <c r="AV237" i="38"/>
  <c r="DH237" i="38"/>
  <c r="CG237" i="38"/>
  <c r="BI237" i="38"/>
  <c r="CV237" i="38"/>
  <c r="BZ237" i="38"/>
  <c r="AZ237" i="38"/>
  <c r="CA237" i="38"/>
  <c r="BK237" i="38"/>
  <c r="BB237" i="38"/>
  <c r="BH189" i="38"/>
  <c r="BW189" i="38"/>
  <c r="CQ189" i="38"/>
  <c r="DK189" i="38"/>
  <c r="BN189" i="38"/>
  <c r="CH191" i="38"/>
  <c r="BI191" i="38"/>
  <c r="BG195" i="38"/>
  <c r="CL195" i="38"/>
  <c r="BM195" i="38"/>
  <c r="DD195" i="38"/>
  <c r="AR195" i="38"/>
  <c r="BL173" i="38"/>
  <c r="AV173" i="38"/>
  <c r="DD173" i="38"/>
  <c r="AR173" i="38"/>
  <c r="X173" i="38"/>
  <c r="BP173" i="38"/>
  <c r="I173" i="38"/>
  <c r="CY173" i="38"/>
  <c r="CI173" i="38"/>
  <c r="BS173" i="38"/>
  <c r="BC173" i="38"/>
  <c r="AM173" i="38"/>
  <c r="W173" i="38"/>
  <c r="DF173" i="38"/>
  <c r="CP173" i="38"/>
  <c r="BZ173" i="38"/>
  <c r="AT173" i="38"/>
  <c r="AD173" i="38"/>
  <c r="N173" i="38"/>
  <c r="CW173" i="38"/>
  <c r="CG173" i="38"/>
  <c r="BQ173" i="38"/>
  <c r="BA173" i="38"/>
  <c r="AK173" i="38"/>
  <c r="U173" i="38"/>
  <c r="CA118" i="38"/>
  <c r="AV238" i="38"/>
  <c r="BD238" i="38"/>
  <c r="CE238" i="38"/>
  <c r="AY238" i="38"/>
  <c r="CD238" i="38"/>
  <c r="AX238" i="38"/>
  <c r="CC238" i="38"/>
  <c r="AW238" i="38"/>
  <c r="CB190" i="38"/>
  <c r="AR190" i="38"/>
  <c r="DL190" i="38"/>
  <c r="DG190" i="38"/>
  <c r="CA190" i="38"/>
  <c r="AU190" i="38"/>
  <c r="CD190" i="38"/>
  <c r="AX190" i="38"/>
  <c r="CG190" i="38"/>
  <c r="BA190" i="38"/>
  <c r="BI168" i="38"/>
  <c r="CG168" i="38"/>
  <c r="AG168" i="38"/>
  <c r="CB168" i="38"/>
  <c r="CY168" i="38"/>
  <c r="BG168" i="38"/>
  <c r="O168" i="38"/>
  <c r="BZ168" i="38"/>
  <c r="U172" i="38"/>
  <c r="CN172" i="38"/>
  <c r="DK172" i="38"/>
  <c r="AE172" i="38"/>
  <c r="AT172" i="38"/>
  <c r="I174" i="38"/>
  <c r="AI174" i="38"/>
  <c r="O174" i="38"/>
  <c r="CD174" i="38"/>
  <c r="AX174" i="38"/>
  <c r="R174" i="38"/>
  <c r="CK174" i="38"/>
  <c r="BE174" i="38"/>
  <c r="Y174" i="38"/>
  <c r="CV174" i="38"/>
  <c r="BP174" i="38"/>
  <c r="CR115" i="38"/>
  <c r="BH115" i="38"/>
  <c r="DI115" i="38"/>
  <c r="CG121" i="38"/>
  <c r="AW121" i="38"/>
  <c r="AU121" i="38"/>
  <c r="AV116" i="38"/>
  <c r="Z168" i="38"/>
  <c r="R168" i="38"/>
  <c r="AL168" i="38"/>
  <c r="CD168" i="38"/>
  <c r="CX168" i="38"/>
  <c r="W168" i="38"/>
  <c r="AQ168" i="38"/>
  <c r="BK168" i="38"/>
  <c r="CI168" i="38"/>
  <c r="DC168" i="38"/>
  <c r="T168" i="38"/>
  <c r="AR168" i="38"/>
  <c r="BL168" i="38"/>
  <c r="CF168" i="38"/>
  <c r="DD168" i="38"/>
  <c r="AW168" i="38"/>
  <c r="U168" i="38"/>
  <c r="I168" i="38"/>
  <c r="CK168" i="38"/>
  <c r="AC168" i="38"/>
  <c r="AD168" i="38"/>
  <c r="AX168" i="38"/>
  <c r="BR168" i="38"/>
  <c r="CP168" i="38"/>
  <c r="AE168" i="38"/>
  <c r="BC168" i="38"/>
  <c r="BW168" i="38"/>
  <c r="CQ168" i="38"/>
  <c r="L168" i="38"/>
  <c r="AF168" i="38"/>
  <c r="AZ168" i="38"/>
  <c r="BX168" i="38"/>
  <c r="CR168" i="38"/>
  <c r="DL168" i="38"/>
  <c r="CS168" i="38"/>
  <c r="BQ168" i="38"/>
  <c r="AO168" i="38"/>
  <c r="DE168" i="38"/>
  <c r="M168" i="38"/>
  <c r="DD238" i="38"/>
  <c r="DB238" i="38"/>
  <c r="DA238" i="38"/>
  <c r="AS238" i="38"/>
  <c r="BI238" i="38"/>
  <c r="BY238" i="38"/>
  <c r="CO238" i="38"/>
  <c r="DI238" i="38"/>
  <c r="AT238" i="38"/>
  <c r="BZ238" i="38"/>
  <c r="CP238" i="38"/>
  <c r="CA238" i="38"/>
  <c r="CQ238" i="38"/>
  <c r="CF238" i="38"/>
  <c r="CN238" i="38"/>
  <c r="CB238" i="38"/>
  <c r="BA238" i="38"/>
  <c r="BQ238" i="38"/>
  <c r="CG238" i="38"/>
  <c r="CW238" i="38"/>
  <c r="BB238" i="38"/>
  <c r="BR238" i="38"/>
  <c r="CH238" i="38"/>
  <c r="CX238" i="38"/>
  <c r="BC238" i="38"/>
  <c r="DG238" i="38"/>
  <c r="AZ238" i="38"/>
  <c r="DL238" i="38"/>
  <c r="BT238" i="38"/>
  <c r="BH238" i="38"/>
  <c r="DH238" i="38"/>
  <c r="CR238" i="38"/>
  <c r="CO237" i="38"/>
  <c r="BM237" i="38"/>
  <c r="DI237" i="38"/>
  <c r="CH237" i="38"/>
  <c r="BL237" i="38"/>
  <c r="CR237" i="38"/>
  <c r="BV237" i="38"/>
  <c r="AS237" i="38"/>
  <c r="DL237" i="38"/>
  <c r="CK237" i="38"/>
  <c r="BP237" i="38"/>
  <c r="DG237" i="38"/>
  <c r="BS237" i="38"/>
  <c r="BC237" i="38"/>
  <c r="AT237" i="38"/>
  <c r="BS189" i="38"/>
  <c r="AZ189" i="38"/>
  <c r="BT189" i="38"/>
  <c r="CT189" i="38"/>
  <c r="CZ191" i="38"/>
  <c r="CA195" i="38"/>
  <c r="BF195" i="38"/>
  <c r="CS195" i="38"/>
  <c r="BX195" i="38"/>
  <c r="P173" i="38"/>
  <c r="AF173" i="38"/>
  <c r="BX173" i="38"/>
  <c r="L173" i="38"/>
  <c r="BD173" i="38"/>
  <c r="CV173" i="38"/>
  <c r="DG173" i="38"/>
  <c r="CQ173" i="38"/>
  <c r="CA173" i="38"/>
  <c r="BK173" i="38"/>
  <c r="AU173" i="38"/>
  <c r="AE173" i="38"/>
  <c r="O173" i="38"/>
  <c r="CX173" i="38"/>
  <c r="CH173" i="38"/>
  <c r="BR173" i="38"/>
  <c r="BB173" i="38"/>
  <c r="AL173" i="38"/>
  <c r="V173" i="38"/>
  <c r="DE173" i="38"/>
  <c r="CO173" i="38"/>
  <c r="BY173" i="38"/>
  <c r="BI173" i="38"/>
  <c r="AS173" i="38"/>
  <c r="AC173" i="38"/>
  <c r="BP116" i="38"/>
  <c r="AR238" i="38"/>
  <c r="CV238" i="38"/>
  <c r="CU238" i="38"/>
  <c r="BO238" i="38"/>
  <c r="CT238" i="38"/>
  <c r="BN238" i="38"/>
  <c r="CS238" i="38"/>
  <c r="BM238" i="38"/>
  <c r="DD190" i="38"/>
  <c r="BT190" i="38"/>
  <c r="AZ190" i="38"/>
  <c r="CQ190" i="38"/>
  <c r="BK190" i="38"/>
  <c r="CT190" i="38"/>
  <c r="BN190" i="38"/>
  <c r="CW190" i="38"/>
  <c r="BQ190" i="38"/>
  <c r="K168" i="38"/>
  <c r="BU168" i="38"/>
  <c r="DI168" i="38"/>
  <c r="CV168" i="38"/>
  <c r="BH168" i="38"/>
  <c r="P168" i="38"/>
  <c r="CA168" i="38"/>
  <c r="AM168" i="38"/>
  <c r="CT168" i="38"/>
  <c r="BB168" i="38"/>
  <c r="N168" i="38"/>
  <c r="BE172" i="38"/>
  <c r="BY172" i="38"/>
  <c r="AZ172" i="38"/>
  <c r="BS172" i="38"/>
  <c r="CL172" i="38"/>
  <c r="CI174" i="38"/>
  <c r="CU174" i="38"/>
  <c r="CA174" i="38"/>
  <c r="BW174" i="38"/>
  <c r="CT174" i="38"/>
  <c r="BN174" i="38"/>
  <c r="AH174" i="38"/>
  <c r="DA174" i="38"/>
  <c r="BU174" i="38"/>
  <c r="AO174" i="38"/>
  <c r="DL174" i="38"/>
  <c r="CF174" i="38"/>
  <c r="AZ174" i="38"/>
  <c r="T174" i="38"/>
  <c r="BC115" i="38"/>
  <c r="CN115" i="38"/>
  <c r="BG115" i="38"/>
  <c r="CS115" i="38"/>
  <c r="BM115" i="38"/>
  <c r="CF121" i="38"/>
  <c r="CM121" i="38"/>
  <c r="CZ238" i="38"/>
  <c r="DB245" i="38"/>
  <c r="CZ245" i="38"/>
  <c r="DC245" i="38"/>
  <c r="DI20" i="38"/>
  <c r="BG222" i="38"/>
  <c r="CB222" i="38"/>
  <c r="CI222" i="38"/>
  <c r="AR222" i="38"/>
  <c r="DC222" i="38"/>
  <c r="BL222" i="38"/>
  <c r="CD222" i="38"/>
  <c r="DL222" i="38"/>
  <c r="CQ222" i="38"/>
  <c r="BV222" i="38"/>
  <c r="AZ222" i="38"/>
  <c r="DK222" i="38"/>
  <c r="CP222" i="38"/>
  <c r="BT222" i="38"/>
  <c r="AY222" i="38"/>
  <c r="DI222" i="38"/>
  <c r="CS222" i="38"/>
  <c r="CC222" i="38"/>
  <c r="BM222" i="38"/>
  <c r="AW222" i="38"/>
  <c r="BR222" i="38"/>
  <c r="CM222" i="38"/>
  <c r="DD222" i="38"/>
  <c r="BN222" i="38"/>
  <c r="CH222" i="38"/>
  <c r="AQ222" i="38"/>
  <c r="CY222" i="38"/>
  <c r="BH222" i="38"/>
  <c r="DB222" i="38"/>
  <c r="CF222" i="38"/>
  <c r="BK222" i="38"/>
  <c r="AP222" i="38"/>
  <c r="CZ222" i="38"/>
  <c r="CE222" i="38"/>
  <c r="DA222" i="38"/>
  <c r="CK222" i="38"/>
  <c r="BU222" i="38"/>
  <c r="BE222" i="38"/>
  <c r="AO222" i="38"/>
  <c r="AR118" i="38"/>
  <c r="BX118" i="38"/>
  <c r="DD118" i="38"/>
  <c r="AW118" i="38"/>
  <c r="CC118" i="38"/>
  <c r="DI118" i="38"/>
  <c r="CD118" i="38"/>
  <c r="AY118" i="38"/>
  <c r="DK118" i="38"/>
  <c r="CI118" i="38"/>
  <c r="CH118" i="38"/>
  <c r="CN118" i="38"/>
  <c r="BM118" i="38"/>
  <c r="CE118" i="38"/>
  <c r="AT118" i="38"/>
  <c r="BD118" i="38"/>
  <c r="BI118" i="38"/>
  <c r="CO118" i="38"/>
  <c r="AP118" i="38"/>
  <c r="BW118" i="38"/>
  <c r="AU118" i="38"/>
  <c r="DG118" i="38"/>
  <c r="BH118" i="38"/>
  <c r="CS118" i="38"/>
  <c r="BC118" i="38"/>
  <c r="BI116" i="38"/>
  <c r="DC118" i="38"/>
  <c r="CK116" i="38"/>
  <c r="BK116" i="38"/>
  <c r="AQ118" i="38"/>
  <c r="AS118" i="38"/>
  <c r="CP116" i="38"/>
  <c r="BO116" i="38"/>
  <c r="CU116" i="38"/>
  <c r="BD116" i="38"/>
  <c r="CS116" i="38"/>
  <c r="BQ116" i="38"/>
  <c r="CV116" i="38"/>
  <c r="BH116" i="38"/>
  <c r="AT116" i="38"/>
  <c r="CE116" i="38"/>
  <c r="AZ116" i="38"/>
  <c r="AP116" i="38"/>
  <c r="AU116" i="38"/>
  <c r="CA116" i="38"/>
  <c r="DG116" i="38"/>
  <c r="CB116" i="38"/>
  <c r="BE116" i="38"/>
  <c r="CO116" i="38"/>
  <c r="DD116" i="38"/>
  <c r="AY116" i="38"/>
  <c r="DK116" i="38"/>
  <c r="BM116" i="38"/>
  <c r="CW116" i="38"/>
  <c r="CQ116" i="38"/>
  <c r="BY118" i="38"/>
  <c r="DH116" i="38"/>
  <c r="BV118" i="38"/>
  <c r="CZ118" i="38"/>
  <c r="DC111" i="38"/>
  <c r="DG111" i="38"/>
  <c r="DB111" i="38"/>
  <c r="DE111" i="38"/>
  <c r="CD74" i="38"/>
  <c r="BC74" i="38"/>
  <c r="DF65" i="38"/>
  <c r="CX20" i="38"/>
  <c r="BR20" i="38"/>
  <c r="K20" i="38"/>
  <c r="BW20" i="38"/>
  <c r="AQ20" i="38"/>
  <c r="CQ20" i="38"/>
  <c r="BK20" i="38"/>
  <c r="AE20" i="38"/>
  <c r="BF20" i="38"/>
  <c r="Z20" i="38"/>
  <c r="CO20" i="38"/>
  <c r="BY20" i="38"/>
  <c r="BI20" i="38"/>
  <c r="AS20" i="38"/>
  <c r="AC20" i="38"/>
  <c r="BT20" i="38"/>
  <c r="BD20" i="38"/>
  <c r="AN20" i="38"/>
  <c r="X20" i="38"/>
  <c r="DH20" i="38"/>
  <c r="CH20" i="38"/>
  <c r="BB20" i="38"/>
  <c r="V20" i="38"/>
  <c r="CM20" i="38"/>
  <c r="BG20" i="38"/>
  <c r="AA20" i="38"/>
  <c r="CA20" i="38"/>
  <c r="AU20" i="38"/>
  <c r="BV20" i="38"/>
  <c r="AP20" i="38"/>
  <c r="CW20" i="38"/>
  <c r="CG20" i="38"/>
  <c r="BQ20" i="38"/>
  <c r="BA20" i="38"/>
  <c r="AK20" i="38"/>
  <c r="U20" i="38"/>
  <c r="CR20" i="38"/>
  <c r="CB20" i="38"/>
  <c r="AV20" i="38"/>
  <c r="AF20" i="38"/>
  <c r="P20" i="38"/>
  <c r="Y172" i="38"/>
  <c r="BA172" i="38"/>
  <c r="CC172" i="38"/>
  <c r="K172" i="38"/>
  <c r="AC172" i="38"/>
  <c r="CZ172" i="38"/>
  <c r="CF172" i="38"/>
  <c r="BH172" i="38"/>
  <c r="AN172" i="38"/>
  <c r="T172" i="38"/>
  <c r="CY172" i="38"/>
  <c r="CE172" i="38"/>
  <c r="BK172" i="38"/>
  <c r="AM172" i="38"/>
  <c r="S172" i="38"/>
  <c r="CX172" i="38"/>
  <c r="BZ172" i="38"/>
  <c r="BF172" i="38"/>
  <c r="AL172" i="38"/>
  <c r="N172" i="38"/>
  <c r="AO172" i="38"/>
  <c r="I172" i="38"/>
  <c r="AK172" i="38"/>
  <c r="BM172" i="38"/>
  <c r="CO172" i="38"/>
  <c r="M172" i="38"/>
  <c r="CV172" i="38"/>
  <c r="BX172" i="38"/>
  <c r="BD172" i="38"/>
  <c r="L172" i="38"/>
  <c r="CU172" i="38"/>
  <c r="CA172" i="38"/>
  <c r="BC172" i="38"/>
  <c r="AI172" i="38"/>
  <c r="O172" i="38"/>
  <c r="CP172" i="38"/>
  <c r="BV172" i="38"/>
  <c r="BB172" i="38"/>
  <c r="AD172" i="38"/>
  <c r="AU221" i="38"/>
  <c r="BP221" i="38"/>
  <c r="BW221" i="38"/>
  <c r="CQ221" i="38"/>
  <c r="AZ221" i="38"/>
  <c r="CB221" i="38"/>
  <c r="DK221" i="38"/>
  <c r="CO221" i="38"/>
  <c r="BT221" i="38"/>
  <c r="AY221" i="38"/>
  <c r="DI221" i="38"/>
  <c r="CN221" i="38"/>
  <c r="BS221" i="38"/>
  <c r="AW221" i="38"/>
  <c r="CT221" i="38"/>
  <c r="CD221" i="38"/>
  <c r="BN221" i="38"/>
  <c r="AX221" i="38"/>
  <c r="DF224" i="38"/>
  <c r="CX224" i="38"/>
  <c r="CU224" i="38"/>
  <c r="BO224" i="38"/>
  <c r="DB224" i="38"/>
  <c r="BV224" i="38"/>
  <c r="AP224" i="38"/>
  <c r="DG224" i="38"/>
  <c r="CA224" i="38"/>
  <c r="AU224" i="38"/>
  <c r="DA224" i="38"/>
  <c r="CK224" i="38"/>
  <c r="BU224" i="38"/>
  <c r="BE224" i="38"/>
  <c r="AO224" i="38"/>
  <c r="CZ224" i="38"/>
  <c r="BT224" i="38"/>
  <c r="BD224" i="38"/>
  <c r="CA221" i="38"/>
  <c r="DC221" i="38"/>
  <c r="BL221" i="38"/>
  <c r="CF221" i="38"/>
  <c r="AO221" i="38"/>
  <c r="DH221" i="38"/>
  <c r="BQ221" i="38"/>
  <c r="DE221" i="38"/>
  <c r="BO221" i="38"/>
  <c r="AS221" i="38"/>
  <c r="DD221" i="38"/>
  <c r="CI221" i="38"/>
  <c r="BM221" i="38"/>
  <c r="AR221" i="38"/>
  <c r="DF221" i="38"/>
  <c r="CP221" i="38"/>
  <c r="BZ221" i="38"/>
  <c r="AT221" i="38"/>
  <c r="CH224" i="38"/>
  <c r="BZ224" i="38"/>
  <c r="BR224" i="38"/>
  <c r="CM224" i="38"/>
  <c r="BG224" i="38"/>
  <c r="CT224" i="38"/>
  <c r="BN224" i="38"/>
  <c r="CY224" i="38"/>
  <c r="BS224" i="38"/>
  <c r="CW224" i="38"/>
  <c r="CG224" i="38"/>
  <c r="BQ224" i="38"/>
  <c r="BA224" i="38"/>
  <c r="DL224" i="38"/>
  <c r="CV224" i="38"/>
  <c r="CF224" i="38"/>
  <c r="BP224" i="38"/>
  <c r="AZ224" i="38"/>
  <c r="DC195" i="38"/>
  <c r="BS195" i="38"/>
  <c r="CX195" i="38"/>
  <c r="BR195" i="38"/>
  <c r="CO195" i="38"/>
  <c r="AS195" i="38"/>
  <c r="CZ195" i="38"/>
  <c r="BT195" i="38"/>
  <c r="DK195" i="38"/>
  <c r="DG195" i="38"/>
  <c r="AU195" i="38"/>
  <c r="CM195" i="38"/>
  <c r="BC195" i="38"/>
  <c r="CT195" i="38"/>
  <c r="CD195" i="38"/>
  <c r="BN195" i="38"/>
  <c r="AX195" i="38"/>
  <c r="DA195" i="38"/>
  <c r="CK195" i="38"/>
  <c r="BU195" i="38"/>
  <c r="BE195" i="38"/>
  <c r="AO195" i="38"/>
  <c r="DL195" i="38"/>
  <c r="CV195" i="38"/>
  <c r="CF195" i="38"/>
  <c r="BP195" i="38"/>
  <c r="AZ195" i="38"/>
  <c r="BO195" i="38"/>
  <c r="BK195" i="38"/>
  <c r="AQ195" i="38"/>
  <c r="CH195" i="38"/>
  <c r="BB195" i="38"/>
  <c r="DE195" i="38"/>
  <c r="BY195" i="38"/>
  <c r="BI195" i="38"/>
  <c r="BD195" i="38"/>
  <c r="CE195" i="38"/>
  <c r="AY195" i="38"/>
  <c r="CQ195" i="38"/>
  <c r="BW195" i="38"/>
  <c r="CY195" i="38"/>
  <c r="DF195" i="38"/>
  <c r="CP195" i="38"/>
  <c r="BZ195" i="38"/>
  <c r="AT195" i="38"/>
  <c r="CW195" i="38"/>
  <c r="CG195" i="38"/>
  <c r="BQ195" i="38"/>
  <c r="BA195" i="38"/>
  <c r="DH195" i="38"/>
  <c r="CR195" i="38"/>
  <c r="CB195" i="38"/>
  <c r="BL195" i="38"/>
  <c r="AV195" i="38"/>
  <c r="CY191" i="38"/>
  <c r="BO191" i="38"/>
  <c r="AU191" i="38"/>
  <c r="CL191" i="38"/>
  <c r="BF191" i="38"/>
  <c r="CS191" i="38"/>
  <c r="BM191" i="38"/>
  <c r="DD191" i="38"/>
  <c r="BX191" i="38"/>
  <c r="AR191" i="38"/>
  <c r="BS191" i="38"/>
  <c r="DG191" i="38"/>
  <c r="CM191" i="38"/>
  <c r="DB191" i="38"/>
  <c r="BV191" i="38"/>
  <c r="AP191" i="38"/>
  <c r="DI191" i="38"/>
  <c r="CC191" i="38"/>
  <c r="AW191" i="38"/>
  <c r="CN191" i="38"/>
  <c r="BH191" i="38"/>
  <c r="DK191" i="38"/>
  <c r="CQ191" i="38"/>
  <c r="BW191" i="38"/>
  <c r="CX191" i="38"/>
  <c r="BR191" i="38"/>
  <c r="DE191" i="38"/>
  <c r="BY191" i="38"/>
  <c r="AS191" i="38"/>
  <c r="BD191" i="38"/>
  <c r="CI191" i="38"/>
  <c r="CU191" i="38"/>
  <c r="CA191" i="38"/>
  <c r="BG191" i="38"/>
  <c r="CT191" i="38"/>
  <c r="CD191" i="38"/>
  <c r="BN191" i="38"/>
  <c r="AX191" i="38"/>
  <c r="DA191" i="38"/>
  <c r="CK191" i="38"/>
  <c r="BU191" i="38"/>
  <c r="BE191" i="38"/>
  <c r="AO191" i="38"/>
  <c r="DL191" i="38"/>
  <c r="CV191" i="38"/>
  <c r="CF191" i="38"/>
  <c r="BP191" i="38"/>
  <c r="AZ191" i="38"/>
  <c r="BC191" i="38"/>
  <c r="CE191" i="38"/>
  <c r="BK191" i="38"/>
  <c r="DC191" i="38"/>
  <c r="AQ191" i="38"/>
  <c r="DF191" i="38"/>
  <c r="CP191" i="38"/>
  <c r="BZ191" i="38"/>
  <c r="AT191" i="38"/>
  <c r="CW191" i="38"/>
  <c r="CG191" i="38"/>
  <c r="BQ191" i="38"/>
  <c r="BA191" i="38"/>
  <c r="DH191" i="38"/>
  <c r="CR191" i="38"/>
  <c r="CB191" i="38"/>
  <c r="BL191" i="38"/>
  <c r="AV191" i="38"/>
  <c r="DI189" i="38"/>
  <c r="DD189" i="38"/>
  <c r="BC189" i="38"/>
  <c r="DH189" i="38"/>
  <c r="CM189" i="38"/>
  <c r="BQ189" i="38"/>
  <c r="AV189" i="38"/>
  <c r="DG189" i="38"/>
  <c r="CK189" i="38"/>
  <c r="BP189" i="38"/>
  <c r="AU189" i="38"/>
  <c r="DE189" i="38"/>
  <c r="BO189" i="38"/>
  <c r="AS189" i="38"/>
  <c r="DF189" i="38"/>
  <c r="CP189" i="38"/>
  <c r="BZ189" i="38"/>
  <c r="AT189" i="38"/>
  <c r="CN189" i="38"/>
  <c r="BM189" i="38"/>
  <c r="CC189" i="38"/>
  <c r="CS189" i="38"/>
  <c r="CW189" i="38"/>
  <c r="CB189" i="38"/>
  <c r="BG189" i="38"/>
  <c r="CV189" i="38"/>
  <c r="CA189" i="38"/>
  <c r="BE189" i="38"/>
  <c r="CU189" i="38"/>
  <c r="BY189" i="38"/>
  <c r="BD189" i="38"/>
  <c r="CX189" i="38"/>
  <c r="CH189" i="38"/>
  <c r="BR189" i="38"/>
  <c r="BB189" i="38"/>
  <c r="CI189" i="38"/>
  <c r="CY189" i="38"/>
  <c r="DC189" i="38"/>
  <c r="CG189" i="38"/>
  <c r="BL189" i="38"/>
  <c r="AQ189" i="38"/>
  <c r="DA189" i="38"/>
  <c r="CF189" i="38"/>
  <c r="BK189" i="38"/>
  <c r="AO189" i="38"/>
  <c r="CZ189" i="38"/>
  <c r="CE189" i="38"/>
  <c r="BI189" i="38"/>
  <c r="DB189" i="38"/>
  <c r="CL189" i="38"/>
  <c r="BV189" i="38"/>
  <c r="BF189" i="38"/>
  <c r="AP189" i="38"/>
  <c r="DD74" i="38"/>
  <c r="BH74" i="38"/>
  <c r="CI74" i="38"/>
  <c r="AX74" i="38"/>
  <c r="AR74" i="38"/>
  <c r="BS74" i="38"/>
  <c r="CT74" i="38"/>
  <c r="AQ227" i="38"/>
  <c r="BW227" i="38"/>
  <c r="DC227" i="38"/>
  <c r="BL227" i="38"/>
  <c r="CR227" i="38"/>
  <c r="CO227" i="38"/>
  <c r="BB227" i="38"/>
  <c r="CC227" i="38"/>
  <c r="CD227" i="38"/>
  <c r="BH223" i="38"/>
  <c r="CN223" i="38"/>
  <c r="AP223" i="38"/>
  <c r="CG223" i="38"/>
  <c r="BM223" i="38"/>
  <c r="DB223" i="38"/>
  <c r="BU223" i="38"/>
  <c r="DK223" i="38"/>
  <c r="CK223" i="38"/>
  <c r="BA220" i="38"/>
  <c r="BQ220" i="38"/>
  <c r="CG220" i="38"/>
  <c r="CW220" i="38"/>
  <c r="AY220" i="38"/>
  <c r="BO220" i="38"/>
  <c r="CE220" i="38"/>
  <c r="CU220" i="38"/>
  <c r="DK220" i="38"/>
  <c r="BT220" i="38"/>
  <c r="CZ220" i="38"/>
  <c r="BF220" i="38"/>
  <c r="CL220" i="38"/>
  <c r="CF220" i="38"/>
  <c r="CX220" i="38"/>
  <c r="BX220" i="38"/>
  <c r="AR220" i="38"/>
  <c r="AO220" i="38"/>
  <c r="BI220" i="38"/>
  <c r="CC220" i="38"/>
  <c r="DA220" i="38"/>
  <c r="AU220" i="38"/>
  <c r="BS220" i="38"/>
  <c r="CM220" i="38"/>
  <c r="DG220" i="38"/>
  <c r="AV220" i="38"/>
  <c r="BN220" i="38"/>
  <c r="DB220" i="38"/>
  <c r="AT220" i="38"/>
  <c r="CH220" i="38"/>
  <c r="AS220" i="38"/>
  <c r="BM220" i="38"/>
  <c r="CK220" i="38"/>
  <c r="DE220" i="38"/>
  <c r="BC220" i="38"/>
  <c r="BW220" i="38"/>
  <c r="CQ220" i="38"/>
  <c r="BD220" i="38"/>
  <c r="CR220" i="38"/>
  <c r="BV220" i="38"/>
  <c r="DI220" i="38"/>
  <c r="BZ220" i="38"/>
  <c r="AZ220" i="38"/>
  <c r="DL220" i="38"/>
  <c r="CN220" i="38"/>
  <c r="BZ223" i="38"/>
  <c r="BY223" i="38"/>
  <c r="CZ223" i="38"/>
  <c r="CX223" i="38"/>
  <c r="AQ223" i="38"/>
  <c r="CW223" i="38"/>
  <c r="BX223" i="38"/>
  <c r="DI227" i="38"/>
  <c r="AO227" i="38"/>
  <c r="AT227" i="38"/>
  <c r="BI227" i="38"/>
  <c r="DD227" i="38"/>
  <c r="BH227" i="38"/>
  <c r="CI227" i="38"/>
  <c r="BN74" i="38"/>
  <c r="BR220" i="38"/>
  <c r="DF220" i="38"/>
  <c r="CT220" i="38"/>
  <c r="CI220" i="38"/>
  <c r="AQ220" i="38"/>
  <c r="CS220" i="38"/>
  <c r="BE220" i="38"/>
  <c r="BC121" i="38"/>
  <c r="BS121" i="38"/>
  <c r="CI121" i="38"/>
  <c r="CY121" i="38"/>
  <c r="AR121" i="38"/>
  <c r="BH121" i="38"/>
  <c r="BX121" i="38"/>
  <c r="CN121" i="38"/>
  <c r="DD121" i="38"/>
  <c r="AO121" i="38"/>
  <c r="BU121" i="38"/>
  <c r="DA121" i="38"/>
  <c r="DB121" i="38"/>
  <c r="AT121" i="38"/>
  <c r="BY121" i="38"/>
  <c r="AY121" i="38"/>
  <c r="BW121" i="38"/>
  <c r="CQ121" i="38"/>
  <c r="DK121" i="38"/>
  <c r="AV121" i="38"/>
  <c r="BP121" i="38"/>
  <c r="DH121" i="38"/>
  <c r="BE121" i="38"/>
  <c r="CS121" i="38"/>
  <c r="AX121" i="38"/>
  <c r="CH121" i="38"/>
  <c r="BI121" i="38"/>
  <c r="AS121" i="38"/>
  <c r="BG121" i="38"/>
  <c r="CA121" i="38"/>
  <c r="CU121" i="38"/>
  <c r="AZ121" i="38"/>
  <c r="BT121" i="38"/>
  <c r="CR121" i="38"/>
  <c r="DL121" i="38"/>
  <c r="BM121" i="38"/>
  <c r="DI121" i="38"/>
  <c r="BF121" i="38"/>
  <c r="CT121" i="38"/>
  <c r="BB121" i="38"/>
  <c r="CO121" i="38"/>
  <c r="DE121" i="38"/>
  <c r="CZ20" i="38"/>
  <c r="DF20" i="38"/>
  <c r="DK20" i="38"/>
  <c r="DB20" i="38"/>
  <c r="DG20" i="38"/>
  <c r="DC20" i="38"/>
  <c r="DD236" i="38"/>
  <c r="CY236" i="38"/>
  <c r="CZ236" i="38"/>
  <c r="DC236" i="38"/>
  <c r="DA246" i="38"/>
  <c r="DD246" i="38"/>
  <c r="DB246" i="38"/>
  <c r="DA244" i="38"/>
  <c r="DD244" i="38"/>
  <c r="DB241" i="38"/>
  <c r="DA241" i="38"/>
  <c r="CZ241" i="38"/>
  <c r="DC239" i="38"/>
  <c r="CY239" i="38"/>
  <c r="DD239" i="38"/>
  <c r="DK65" i="38"/>
  <c r="DL65" i="38"/>
  <c r="DB65" i="38"/>
  <c r="DG65" i="38"/>
  <c r="DH65" i="38"/>
  <c r="DI65" i="38"/>
  <c r="AS65" i="38"/>
  <c r="BI65" i="38"/>
  <c r="BY65" i="38"/>
  <c r="CO65" i="38"/>
  <c r="CN65" i="38"/>
  <c r="BB65" i="38"/>
  <c r="BR65" i="38"/>
  <c r="CH65" i="38"/>
  <c r="CX65" i="38"/>
  <c r="BH65" i="38"/>
  <c r="AY65" i="38"/>
  <c r="BO65" i="38"/>
  <c r="CE65" i="38"/>
  <c r="CU65" i="38"/>
  <c r="BX65" i="38"/>
  <c r="CO168" i="38"/>
  <c r="AS168" i="38"/>
  <c r="BE168" i="38"/>
  <c r="CW168" i="38"/>
  <c r="AK168" i="38"/>
  <c r="CC168" i="38"/>
  <c r="Q168" i="38"/>
  <c r="CZ168" i="38"/>
  <c r="BT168" i="38"/>
  <c r="BD168" i="38"/>
  <c r="AN168" i="38"/>
  <c r="X168" i="38"/>
  <c r="DK168" i="38"/>
  <c r="CU168" i="38"/>
  <c r="CE168" i="38"/>
  <c r="BO168" i="38"/>
  <c r="AY168" i="38"/>
  <c r="AI168" i="38"/>
  <c r="S168" i="38"/>
  <c r="DB168" i="38"/>
  <c r="CL168" i="38"/>
  <c r="BV168" i="38"/>
  <c r="BF168" i="38"/>
  <c r="AP168" i="38"/>
  <c r="DA172" i="38"/>
  <c r="BU172" i="38"/>
  <c r="BQ172" i="38"/>
  <c r="DI172" i="38"/>
  <c r="AW172" i="38"/>
  <c r="DE172" i="38"/>
  <c r="AS172" i="38"/>
  <c r="DH172" i="38"/>
  <c r="CR172" i="38"/>
  <c r="CB172" i="38"/>
  <c r="BL172" i="38"/>
  <c r="AV172" i="38"/>
  <c r="AF172" i="38"/>
  <c r="P172" i="38"/>
  <c r="DC172" i="38"/>
  <c r="CM172" i="38"/>
  <c r="BW172" i="38"/>
  <c r="BG172" i="38"/>
  <c r="AQ172" i="38"/>
  <c r="AA172" i="38"/>
  <c r="CT172" i="38"/>
  <c r="CD172" i="38"/>
  <c r="BN172" i="38"/>
  <c r="AX172" i="38"/>
  <c r="AH172" i="38"/>
  <c r="CF65" i="38"/>
  <c r="CM65" i="38"/>
  <c r="BS65" i="38"/>
  <c r="AU65" i="38"/>
  <c r="BT65" i="38"/>
  <c r="CT65" i="38"/>
  <c r="BZ65" i="38"/>
  <c r="BF65" i="38"/>
  <c r="AV65" i="38"/>
  <c r="CK65" i="38"/>
  <c r="BQ65" i="38"/>
  <c r="AW65" i="38"/>
  <c r="DE65" i="38"/>
  <c r="DC65" i="38"/>
  <c r="DC244" i="38"/>
  <c r="CZ246" i="38"/>
  <c r="CZ247" i="38"/>
  <c r="DB237" i="38"/>
  <c r="DA237" i="38"/>
  <c r="DD237" i="38"/>
  <c r="DE81" i="38"/>
  <c r="BW240" i="38"/>
  <c r="AY240" i="38"/>
  <c r="BQ240" i="38"/>
  <c r="AZ118" i="38"/>
  <c r="BP118" i="38"/>
  <c r="CF118" i="38"/>
  <c r="CV118" i="38"/>
  <c r="DL118" i="38"/>
  <c r="AO118" i="38"/>
  <c r="BE118" i="38"/>
  <c r="BU118" i="38"/>
  <c r="CK118" i="38"/>
  <c r="DA118" i="38"/>
  <c r="BN118" i="38"/>
  <c r="BO118" i="38"/>
  <c r="CU118" i="38"/>
  <c r="BS118" i="38"/>
  <c r="CY118" i="38"/>
  <c r="DF118" i="38"/>
  <c r="CX118" i="38"/>
  <c r="AV118" i="38"/>
  <c r="BL118" i="38"/>
  <c r="CB118" i="38"/>
  <c r="CR118" i="38"/>
  <c r="DH118" i="38"/>
  <c r="BA118" i="38"/>
  <c r="BQ118" i="38"/>
  <c r="CG118" i="38"/>
  <c r="CW118" i="38"/>
  <c r="CL118" i="38"/>
  <c r="BG118" i="38"/>
  <c r="CM118" i="38"/>
  <c r="BK118" i="38"/>
  <c r="CQ118" i="38"/>
  <c r="BZ118" i="38"/>
  <c r="BR118" i="38"/>
  <c r="BR116" i="38"/>
  <c r="CH116" i="38"/>
  <c r="CX116" i="38"/>
  <c r="AQ116" i="38"/>
  <c r="BG116" i="38"/>
  <c r="BW116" i="38"/>
  <c r="CM116" i="38"/>
  <c r="DC116" i="38"/>
  <c r="BT116" i="38"/>
  <c r="CZ116" i="38"/>
  <c r="AW116" i="38"/>
  <c r="CC116" i="38"/>
  <c r="DI116" i="38"/>
  <c r="BA116" i="38"/>
  <c r="CG116" i="38"/>
  <c r="BX116" i="38"/>
  <c r="DL116" i="38"/>
  <c r="AX116" i="38"/>
  <c r="BN116" i="38"/>
  <c r="CT116" i="38"/>
  <c r="BC116" i="38"/>
  <c r="BS116" i="38"/>
  <c r="CI116" i="38"/>
  <c r="CY116" i="38"/>
  <c r="BL116" i="38"/>
  <c r="CR116" i="38"/>
  <c r="AO116" i="38"/>
  <c r="BU116" i="38"/>
  <c r="DA116" i="38"/>
  <c r="AS116" i="38"/>
  <c r="BY116" i="38"/>
  <c r="DE116" i="38"/>
  <c r="AR116" i="38"/>
  <c r="CF116" i="38"/>
  <c r="CN116" i="38"/>
  <c r="AY227" i="38"/>
  <c r="BO227" i="38"/>
  <c r="CE227" i="38"/>
  <c r="CU227" i="38"/>
  <c r="DK227" i="38"/>
  <c r="BD227" i="38"/>
  <c r="BT227" i="38"/>
  <c r="CZ227" i="38"/>
  <c r="AS227" i="38"/>
  <c r="BY227" i="38"/>
  <c r="DE227" i="38"/>
  <c r="BR227" i="38"/>
  <c r="CX227" i="38"/>
  <c r="BM227" i="38"/>
  <c r="CS227" i="38"/>
  <c r="BF227" i="38"/>
  <c r="BN227" i="38"/>
  <c r="BV227" i="38"/>
  <c r="AP227" i="38"/>
  <c r="AU227" i="38"/>
  <c r="BK227" i="38"/>
  <c r="CA227" i="38"/>
  <c r="CQ227" i="38"/>
  <c r="DG227" i="38"/>
  <c r="AZ227" i="38"/>
  <c r="BP227" i="38"/>
  <c r="CF227" i="38"/>
  <c r="CV227" i="38"/>
  <c r="DL227" i="38"/>
  <c r="BQ227" i="38"/>
  <c r="CW227" i="38"/>
  <c r="CP227" i="38"/>
  <c r="BE227" i="38"/>
  <c r="CK227" i="38"/>
  <c r="AZ223" i="38"/>
  <c r="BP223" i="38"/>
  <c r="CF223" i="38"/>
  <c r="CV223" i="38"/>
  <c r="BA223" i="38"/>
  <c r="BA216" i="38"/>
  <c r="BV223" i="38"/>
  <c r="CQ223" i="38"/>
  <c r="DI223" i="38"/>
  <c r="BB223" i="38"/>
  <c r="BW223" i="38"/>
  <c r="CS223" i="38"/>
  <c r="AY223" i="38"/>
  <c r="CP223" i="38"/>
  <c r="BC223" i="38"/>
  <c r="CT223" i="38"/>
  <c r="BO223" i="38"/>
  <c r="DD223" i="38"/>
  <c r="BI223" i="38"/>
  <c r="DG223" i="38"/>
  <c r="CO223" i="38"/>
  <c r="AV223" i="38"/>
  <c r="BL223" i="38"/>
  <c r="CB223" i="38"/>
  <c r="CR223" i="38"/>
  <c r="AU223" i="38"/>
  <c r="BQ223" i="38"/>
  <c r="CL223" i="38"/>
  <c r="DE223" i="38"/>
  <c r="AW223" i="38"/>
  <c r="BR223" i="38"/>
  <c r="CM223" i="38"/>
  <c r="DF223" i="38"/>
  <c r="AO223" i="38"/>
  <c r="CE223" i="38"/>
  <c r="AS223" i="38"/>
  <c r="CI223" i="38"/>
  <c r="BE223" i="38"/>
  <c r="CU223" i="38"/>
  <c r="BS223" i="38"/>
  <c r="AX223" i="38"/>
  <c r="CZ240" i="38"/>
  <c r="DC240" i="38"/>
  <c r="DD240" i="38"/>
  <c r="AS240" i="38"/>
  <c r="BI240" i="38"/>
  <c r="BY240" i="38"/>
  <c r="CO240" i="38"/>
  <c r="DI240" i="38"/>
  <c r="BH240" i="38"/>
  <c r="CD240" i="38"/>
  <c r="CE240" i="38"/>
  <c r="AZ240" i="38"/>
  <c r="BV240" i="38"/>
  <c r="CQ240" i="38"/>
  <c r="AV240" i="38"/>
  <c r="DA240" i="38"/>
  <c r="AW240" i="38"/>
  <c r="BM240" i="38"/>
  <c r="CC240" i="38"/>
  <c r="CS240" i="38"/>
  <c r="AR240" i="38"/>
  <c r="CI240" i="38"/>
  <c r="AT240" i="38"/>
  <c r="BO240" i="38"/>
  <c r="DK240" i="38"/>
  <c r="CA240" i="38"/>
  <c r="CV240" i="38"/>
  <c r="BG240" i="38"/>
  <c r="AQ240" i="38"/>
  <c r="CM240" i="38"/>
  <c r="CY240" i="38"/>
  <c r="AO240" i="38"/>
  <c r="BE240" i="38"/>
  <c r="BU240" i="38"/>
  <c r="CK240" i="38"/>
  <c r="DE240" i="38"/>
  <c r="BC240" i="38"/>
  <c r="BX240" i="38"/>
  <c r="BD240" i="38"/>
  <c r="BZ240" i="38"/>
  <c r="CU240" i="38"/>
  <c r="AU240" i="38"/>
  <c r="BP240" i="38"/>
  <c r="CL240" i="38"/>
  <c r="DL240" i="38"/>
  <c r="CR240" i="38"/>
  <c r="CH240" i="38"/>
  <c r="DH240" i="38"/>
  <c r="BL240" i="38"/>
  <c r="CF240" i="38"/>
  <c r="CP240" i="38"/>
  <c r="CN240" i="38"/>
  <c r="CW240" i="38"/>
  <c r="U167" i="38"/>
  <c r="AK167" i="38"/>
  <c r="BA167" i="38"/>
  <c r="BQ167" i="38"/>
  <c r="CG167" i="38"/>
  <c r="T167" i="38"/>
  <c r="AP167" i="38"/>
  <c r="BK167" i="38"/>
  <c r="CF167" i="38"/>
  <c r="CY167" i="38"/>
  <c r="P167" i="38"/>
  <c r="AL167" i="38"/>
  <c r="BG167" i="38"/>
  <c r="CB167" i="38"/>
  <c r="CV167" i="38"/>
  <c r="DL167" i="38"/>
  <c r="AB167" i="38"/>
  <c r="AX167" i="38"/>
  <c r="BS167" i="38"/>
  <c r="CN167" i="38"/>
  <c r="DE167" i="38"/>
  <c r="AT167" i="38"/>
  <c r="AD167" i="38"/>
  <c r="DF167" i="38"/>
  <c r="BZ167" i="38"/>
  <c r="S167" i="38"/>
  <c r="AN167" i="38"/>
  <c r="Q167" i="38"/>
  <c r="AG167" i="38"/>
  <c r="AW167" i="38"/>
  <c r="BM167" i="38"/>
  <c r="CC167" i="38"/>
  <c r="O167" i="38"/>
  <c r="BF167" i="38"/>
  <c r="CA167" i="38"/>
  <c r="CU167" i="38"/>
  <c r="DK167" i="38"/>
  <c r="AF167" i="38"/>
  <c r="BB167" i="38"/>
  <c r="BW167" i="38"/>
  <c r="CR167" i="38"/>
  <c r="DH167" i="38"/>
  <c r="W167" i="38"/>
  <c r="AR167" i="38"/>
  <c r="BN167" i="38"/>
  <c r="CI167" i="38"/>
  <c r="DA167" i="38"/>
  <c r="X167" i="38"/>
  <c r="DB167" i="38"/>
  <c r="CP167" i="38"/>
  <c r="BD167" i="38"/>
  <c r="CE167" i="38"/>
  <c r="O164" i="38"/>
  <c r="AE164" i="38"/>
  <c r="AU164" i="38"/>
  <c r="BK164" i="38"/>
  <c r="CA164" i="38"/>
  <c r="CQ164" i="38"/>
  <c r="DG164" i="38"/>
  <c r="T164" i="38"/>
  <c r="AZ164" i="38"/>
  <c r="BP164" i="38"/>
  <c r="CF164" i="38"/>
  <c r="CV164" i="38"/>
  <c r="DL164" i="38"/>
  <c r="AP164" i="38"/>
  <c r="BV164" i="38"/>
  <c r="DB164" i="38"/>
  <c r="AC164" i="38"/>
  <c r="BI164" i="38"/>
  <c r="CO164" i="38"/>
  <c r="V164" i="38"/>
  <c r="BB164" i="38"/>
  <c r="CH164" i="38"/>
  <c r="Q164" i="38"/>
  <c r="I164" i="38"/>
  <c r="AG164" i="38"/>
  <c r="DA164" i="38"/>
  <c r="S164" i="38"/>
  <c r="AI164" i="38"/>
  <c r="AY164" i="38"/>
  <c r="BO164" i="38"/>
  <c r="CE164" i="38"/>
  <c r="CU164" i="38"/>
  <c r="DK164" i="38"/>
  <c r="X164" i="38"/>
  <c r="AN164" i="38"/>
  <c r="BD164" i="38"/>
  <c r="BT164" i="38"/>
  <c r="CZ164" i="38"/>
  <c r="R164" i="38"/>
  <c r="AX164" i="38"/>
  <c r="CD164" i="38"/>
  <c r="AK164" i="38"/>
  <c r="BQ164" i="38"/>
  <c r="CW164" i="38"/>
  <c r="AD164" i="38"/>
  <c r="CP164" i="38"/>
  <c r="AW164" i="38"/>
  <c r="Y164" i="38"/>
  <c r="BM164" i="38"/>
  <c r="BU164" i="38"/>
  <c r="AA164" i="38"/>
  <c r="AQ164" i="38"/>
  <c r="BG164" i="38"/>
  <c r="BW164" i="38"/>
  <c r="CM164" i="38"/>
  <c r="DC164" i="38"/>
  <c r="P164" i="38"/>
  <c r="AF164" i="38"/>
  <c r="AV164" i="38"/>
  <c r="BL164" i="38"/>
  <c r="CB164" i="38"/>
  <c r="CR164" i="38"/>
  <c r="DH164" i="38"/>
  <c r="AH164" i="38"/>
  <c r="BN164" i="38"/>
  <c r="CT164" i="38"/>
  <c r="U164" i="38"/>
  <c r="BA164" i="38"/>
  <c r="CG164" i="38"/>
  <c r="N164" i="38"/>
  <c r="AT164" i="38"/>
  <c r="BZ164" i="38"/>
  <c r="DF164" i="38"/>
  <c r="DI164" i="38"/>
  <c r="CK164" i="38"/>
  <c r="K164" i="38"/>
  <c r="AQ196" i="38"/>
  <c r="BG196" i="38"/>
  <c r="BW196" i="38"/>
  <c r="CM196" i="38"/>
  <c r="DC196" i="38"/>
  <c r="AR196" i="38"/>
  <c r="BH196" i="38"/>
  <c r="BX196" i="38"/>
  <c r="CN196" i="38"/>
  <c r="DD196" i="38"/>
  <c r="AW196" i="38"/>
  <c r="BM196" i="38"/>
  <c r="CC196" i="38"/>
  <c r="CS196" i="38"/>
  <c r="DI196" i="38"/>
  <c r="CD196" i="38"/>
  <c r="CX196" i="38"/>
  <c r="CL196" i="38"/>
  <c r="AU196" i="38"/>
  <c r="BK196" i="38"/>
  <c r="CA196" i="38"/>
  <c r="CQ196" i="38"/>
  <c r="DG196" i="38"/>
  <c r="AV196" i="38"/>
  <c r="BL196" i="38"/>
  <c r="CB196" i="38"/>
  <c r="CR196" i="38"/>
  <c r="DH196" i="38"/>
  <c r="BA196" i="38"/>
  <c r="BQ196" i="38"/>
  <c r="CG196" i="38"/>
  <c r="CW196" i="38"/>
  <c r="BZ196" i="38"/>
  <c r="CT196" i="38"/>
  <c r="BB196" i="38"/>
  <c r="BF196" i="38"/>
  <c r="AP196" i="38"/>
  <c r="BC196" i="38"/>
  <c r="BS196" i="38"/>
  <c r="CI196" i="38"/>
  <c r="CY196" i="38"/>
  <c r="BD196" i="38"/>
  <c r="BT196" i="38"/>
  <c r="CZ196" i="38"/>
  <c r="AS196" i="38"/>
  <c r="BI196" i="38"/>
  <c r="BY196" i="38"/>
  <c r="CO196" i="38"/>
  <c r="DE196" i="38"/>
  <c r="AT196" i="38"/>
  <c r="DF196" i="38"/>
  <c r="BN196" i="38"/>
  <c r="CH196" i="38"/>
  <c r="CB240" i="38"/>
  <c r="BK240" i="38"/>
  <c r="BT240" i="38"/>
  <c r="BS240" i="38"/>
  <c r="CG240" i="38"/>
  <c r="DF74" i="38"/>
  <c r="CY74" i="38"/>
  <c r="DC74" i="38"/>
  <c r="DH74" i="38"/>
  <c r="CK74" i="38"/>
  <c r="CV74" i="38"/>
  <c r="CF74" i="38"/>
  <c r="BP74" i="38"/>
  <c r="CQ74" i="38"/>
  <c r="CA74" i="38"/>
  <c r="BK74" i="38"/>
  <c r="CL74" i="38"/>
  <c r="BV74" i="38"/>
  <c r="BF74" i="38"/>
  <c r="DB74" i="38"/>
  <c r="DK74" i="38"/>
  <c r="BA74" i="38"/>
  <c r="CR74" i="38"/>
  <c r="BL74" i="38"/>
  <c r="AV74" i="38"/>
  <c r="CM74" i="38"/>
  <c r="BG74" i="38"/>
  <c r="AQ74" i="38"/>
  <c r="CX74" i="38"/>
  <c r="BR74" i="38"/>
  <c r="BB74" i="38"/>
  <c r="DL74" i="38"/>
  <c r="BY74" i="38"/>
  <c r="BT74" i="38"/>
  <c r="BD74" i="38"/>
  <c r="CU74" i="38"/>
  <c r="BO74" i="38"/>
  <c r="AY74" i="38"/>
  <c r="CP74" i="38"/>
  <c r="BZ74" i="38"/>
  <c r="AT74" i="38"/>
  <c r="DE20" i="38"/>
  <c r="CY20" i="38"/>
  <c r="DG81" i="38"/>
  <c r="CZ81" i="38"/>
  <c r="CZ244" i="38"/>
  <c r="K99" i="37"/>
  <c r="H178" i="38"/>
  <c r="J178" i="38"/>
  <c r="M178" i="37"/>
  <c r="K178" i="37"/>
  <c r="K109" i="37"/>
  <c r="K123" i="37"/>
  <c r="H26" i="38"/>
  <c r="K26" i="37"/>
  <c r="M187" i="37"/>
  <c r="H187" i="38"/>
  <c r="AV187" i="38"/>
  <c r="K187" i="37"/>
  <c r="AY125" i="38"/>
  <c r="H42" i="38"/>
  <c r="M66" i="37"/>
  <c r="G66" i="38"/>
  <c r="K192" i="37"/>
  <c r="M192" i="37"/>
  <c r="G192" i="38"/>
  <c r="AA192" i="38"/>
  <c r="H68" i="38"/>
  <c r="M68" i="37"/>
  <c r="G68" i="38"/>
  <c r="K68" i="37"/>
  <c r="M37" i="37"/>
  <c r="H37" i="38"/>
  <c r="CT37" i="38"/>
  <c r="K37" i="37"/>
  <c r="H40" i="38"/>
  <c r="BG40" i="38"/>
  <c r="K106" i="37"/>
  <c r="K100" i="37"/>
  <c r="H176" i="38"/>
  <c r="J176" i="38"/>
  <c r="K176" i="37"/>
  <c r="M36" i="37"/>
  <c r="G36" i="38"/>
  <c r="J36" i="38"/>
  <c r="H39" i="38"/>
  <c r="AZ39" i="38"/>
  <c r="AV154" i="38"/>
  <c r="J154" i="38"/>
  <c r="AU160" i="38"/>
  <c r="J160" i="38"/>
  <c r="CV153" i="38"/>
  <c r="J153" i="38"/>
  <c r="BX162" i="38"/>
  <c r="J162" i="38"/>
  <c r="BX159" i="38"/>
  <c r="J159" i="38"/>
  <c r="BX201" i="38"/>
  <c r="BC201" i="38"/>
  <c r="BS201" i="38"/>
  <c r="CM201" i="38"/>
  <c r="DG201" i="38"/>
  <c r="CQ201" i="38"/>
  <c r="AZ201" i="38"/>
  <c r="CB201" i="38"/>
  <c r="DC201" i="38"/>
  <c r="BT201" i="38"/>
  <c r="AU201" i="38"/>
  <c r="DE258" i="38"/>
  <c r="CX258" i="38"/>
  <c r="DC258" i="38"/>
  <c r="DH258" i="38"/>
  <c r="CY258" i="38"/>
  <c r="DD258" i="38"/>
  <c r="DJ258" i="38"/>
  <c r="CZ258" i="38"/>
  <c r="DF258" i="38"/>
  <c r="DK258" i="38"/>
  <c r="DB258" i="38"/>
  <c r="DG258" i="38"/>
  <c r="DL258" i="38"/>
  <c r="CX256" i="38"/>
  <c r="DB256" i="38"/>
  <c r="DF256" i="38"/>
  <c r="DJ256" i="38"/>
  <c r="DG256" i="38"/>
  <c r="CZ256" i="38"/>
  <c r="DD256" i="38"/>
  <c r="DH256" i="38"/>
  <c r="DL256" i="38"/>
  <c r="CW256" i="38"/>
  <c r="DA256" i="38"/>
  <c r="DE256" i="38"/>
  <c r="DI256" i="38"/>
  <c r="BD201" i="38"/>
  <c r="AQ201" i="38"/>
  <c r="CZ252" i="38"/>
  <c r="DD252" i="38"/>
  <c r="DH252" i="38"/>
  <c r="DL252" i="38"/>
  <c r="CW252" i="38"/>
  <c r="CX252" i="38"/>
  <c r="DB252" i="38"/>
  <c r="DF252" i="38"/>
  <c r="DJ252" i="38"/>
  <c r="DG252" i="38"/>
  <c r="DK252" i="38"/>
  <c r="CY252" i="38"/>
  <c r="DC252" i="38"/>
  <c r="CW253" i="38"/>
  <c r="DA253" i="38"/>
  <c r="DE253" i="38"/>
  <c r="DI253" i="38"/>
  <c r="CX253" i="38"/>
  <c r="CY253" i="38"/>
  <c r="DC253" i="38"/>
  <c r="DG253" i="38"/>
  <c r="DK253" i="38"/>
  <c r="DL253" i="38"/>
  <c r="CZ253" i="38"/>
  <c r="DD253" i="38"/>
  <c r="DH253" i="38"/>
  <c r="BH201" i="38"/>
  <c r="CY201" i="38"/>
  <c r="AV201" i="38"/>
  <c r="CZ201" i="38"/>
  <c r="BM69" i="38"/>
  <c r="CH126" i="38"/>
  <c r="AB126" i="38"/>
  <c r="Z126" i="38"/>
  <c r="U126" i="38"/>
  <c r="AA126" i="38"/>
  <c r="AJ126" i="38"/>
  <c r="AL126" i="38"/>
  <c r="V126" i="38"/>
  <c r="AG126" i="38"/>
  <c r="AH126" i="38"/>
  <c r="R126" i="38"/>
  <c r="M126" i="38"/>
  <c r="AM126" i="38"/>
  <c r="AF126" i="38"/>
  <c r="N126" i="38"/>
  <c r="Y126" i="38"/>
  <c r="AI126" i="38"/>
  <c r="M296" i="38"/>
  <c r="K295" i="38"/>
  <c r="M12" i="38"/>
  <c r="M11" i="38"/>
  <c r="K293" i="38"/>
  <c r="L296" i="38"/>
  <c r="AS69" i="38"/>
  <c r="BI56" i="38"/>
  <c r="BN130" i="38"/>
  <c r="DI53" i="38"/>
  <c r="BZ53" i="38"/>
  <c r="DD53" i="38"/>
  <c r="Y153" i="38"/>
  <c r="DA130" i="38"/>
  <c r="BL130" i="38"/>
  <c r="BR53" i="38"/>
  <c r="AY53" i="38"/>
  <c r="CT53" i="38"/>
  <c r="BQ53" i="38"/>
  <c r="CB53" i="38"/>
  <c r="AR53" i="38"/>
  <c r="CW130" i="38"/>
  <c r="CS53" i="38"/>
  <c r="BI53" i="38"/>
  <c r="AU53" i="38"/>
  <c r="BZ130" i="38"/>
  <c r="AO130" i="38"/>
  <c r="BG130" i="38"/>
  <c r="CN130" i="38"/>
  <c r="CF69" i="38"/>
  <c r="CV162" i="38"/>
  <c r="AQ53" i="38"/>
  <c r="CK53" i="38"/>
  <c r="DF53" i="38"/>
  <c r="BS53" i="38"/>
  <c r="CQ53" i="38"/>
  <c r="CG162" i="38"/>
  <c r="X162" i="38"/>
  <c r="CO162" i="38"/>
  <c r="DF153" i="38"/>
  <c r="BF162" i="38"/>
  <c r="BT162" i="38"/>
  <c r="AV69" i="38"/>
  <c r="BU69" i="38"/>
  <c r="DK153" i="38"/>
  <c r="AA162" i="38"/>
  <c r="AB162" i="38"/>
  <c r="CN69" i="38"/>
  <c r="AO57" i="38"/>
  <c r="BX133" i="38"/>
  <c r="AT135" i="38"/>
  <c r="AR57" i="38"/>
  <c r="BE135" i="38"/>
  <c r="BP69" i="38"/>
  <c r="DD69" i="38"/>
  <c r="BA69" i="38"/>
  <c r="CA57" i="38"/>
  <c r="CX57" i="38"/>
  <c r="CO57" i="38"/>
  <c r="BN57" i="38"/>
  <c r="DH57" i="38"/>
  <c r="DL53" i="38"/>
  <c r="BW53" i="38"/>
  <c r="DH53" i="38"/>
  <c r="CE53" i="38"/>
  <c r="BN53" i="38"/>
  <c r="CW53" i="38"/>
  <c r="CZ53" i="38"/>
  <c r="DB53" i="38"/>
  <c r="BM53" i="38"/>
  <c r="CX53" i="38"/>
  <c r="AV53" i="38"/>
  <c r="BE53" i="38"/>
  <c r="BD53" i="38"/>
  <c r="CO53" i="38"/>
  <c r="BX53" i="38"/>
  <c r="BA53" i="38"/>
  <c r="BV53" i="38"/>
  <c r="DD51" i="38"/>
  <c r="CP133" i="38"/>
  <c r="DL51" i="38"/>
  <c r="BQ130" i="38"/>
  <c r="DF130" i="38"/>
  <c r="BU130" i="38"/>
  <c r="BT130" i="38"/>
  <c r="BX130" i="38"/>
  <c r="AV130" i="38"/>
  <c r="AP130" i="38"/>
  <c r="BB153" i="38"/>
  <c r="DE153" i="38"/>
  <c r="BP162" i="38"/>
  <c r="BD162" i="38"/>
  <c r="DK162" i="38"/>
  <c r="AT162" i="38"/>
  <c r="DH52" i="38"/>
  <c r="V153" i="38"/>
  <c r="CG130" i="38"/>
  <c r="AT130" i="38"/>
  <c r="CM130" i="38"/>
  <c r="CK130" i="38"/>
  <c r="CZ130" i="38"/>
  <c r="DH130" i="38"/>
  <c r="CW69" i="38"/>
  <c r="DK51" i="38"/>
  <c r="CS136" i="38"/>
  <c r="CY51" i="38"/>
  <c r="CU133" i="38"/>
  <c r="DA133" i="38"/>
  <c r="BG153" i="38"/>
  <c r="CN153" i="38"/>
  <c r="CE162" i="38"/>
  <c r="BY162" i="38"/>
  <c r="BV162" i="38"/>
  <c r="AU162" i="38"/>
  <c r="U162" i="38"/>
  <c r="BA130" i="38"/>
  <c r="CP130" i="38"/>
  <c r="CR130" i="38"/>
  <c r="AZ130" i="38"/>
  <c r="DD130" i="38"/>
  <c r="BE130" i="38"/>
  <c r="CV130" i="38"/>
  <c r="DL130" i="38"/>
  <c r="BD51" i="38"/>
  <c r="CP51" i="38"/>
  <c r="CH130" i="38"/>
  <c r="CQ130" i="38"/>
  <c r="DK57" i="38"/>
  <c r="AY57" i="38"/>
  <c r="CP57" i="38"/>
  <c r="BM57" i="38"/>
  <c r="BD57" i="38"/>
  <c r="BG126" i="38"/>
  <c r="BU126" i="38"/>
  <c r="CW57" i="38"/>
  <c r="BG57" i="38"/>
  <c r="BW57" i="38"/>
  <c r="CU52" i="38"/>
  <c r="BW52" i="38"/>
  <c r="CC52" i="38"/>
  <c r="CR52" i="38"/>
  <c r="BF52" i="38"/>
  <c r="DB130" i="38"/>
  <c r="BE136" i="38"/>
  <c r="BW56" i="38"/>
  <c r="BN56" i="38"/>
  <c r="BG56" i="38"/>
  <c r="BQ56" i="38"/>
  <c r="CK136" i="38"/>
  <c r="I160" i="38"/>
  <c r="CQ160" i="38"/>
  <c r="AF160" i="38"/>
  <c r="DD160" i="38"/>
  <c r="AE160" i="38"/>
  <c r="CR160" i="38"/>
  <c r="DG160" i="38"/>
  <c r="BB130" i="38"/>
  <c r="CT130" i="38"/>
  <c r="BP130" i="38"/>
  <c r="CB130" i="38"/>
  <c r="BV130" i="38"/>
  <c r="AR130" i="38"/>
  <c r="CV126" i="38"/>
  <c r="DL126" i="38"/>
  <c r="BE126" i="38"/>
  <c r="AX126" i="38"/>
  <c r="DC126" i="38"/>
  <c r="CV146" i="38"/>
  <c r="BK146" i="38"/>
  <c r="J12" i="31"/>
  <c r="AR52" i="38"/>
  <c r="AZ52" i="38"/>
  <c r="BQ52" i="38"/>
  <c r="CZ52" i="38"/>
  <c r="CD56" i="38"/>
  <c r="BZ51" i="38"/>
  <c r="BF51" i="38"/>
  <c r="CN51" i="38"/>
  <c r="CG56" i="38"/>
  <c r="BS52" i="38"/>
  <c r="BF130" i="38"/>
  <c r="CD130" i="38"/>
  <c r="CX130" i="38"/>
  <c r="CY130" i="38"/>
  <c r="AX130" i="38"/>
  <c r="BR130" i="38"/>
  <c r="CL130" i="38"/>
  <c r="BC130" i="38"/>
  <c r="DG56" i="38"/>
  <c r="CU56" i="38"/>
  <c r="BO56" i="38"/>
  <c r="CW56" i="38"/>
  <c r="DB56" i="38"/>
  <c r="BV56" i="38"/>
  <c r="CO56" i="38"/>
  <c r="CN56" i="38"/>
  <c r="AR56" i="38"/>
  <c r="CE56" i="38"/>
  <c r="AY56" i="38"/>
  <c r="BM56" i="38"/>
  <c r="CL56" i="38"/>
  <c r="BB56" i="38"/>
  <c r="AO56" i="38"/>
  <c r="BL56" i="38"/>
  <c r="BP56" i="38"/>
  <c r="CF56" i="38"/>
  <c r="BD56" i="38"/>
  <c r="CT56" i="38"/>
  <c r="CM56" i="38"/>
  <c r="DE56" i="38"/>
  <c r="CY56" i="38"/>
  <c r="R159" i="38"/>
  <c r="CK52" i="38"/>
  <c r="CX52" i="38"/>
  <c r="BX56" i="38"/>
  <c r="AT56" i="38"/>
  <c r="AQ56" i="38"/>
  <c r="DK56" i="38"/>
  <c r="BR153" i="38"/>
  <c r="S153" i="38"/>
  <c r="BW153" i="38"/>
  <c r="AC153" i="38"/>
  <c r="BD153" i="38"/>
  <c r="BE153" i="38"/>
  <c r="BP153" i="38"/>
  <c r="CH153" i="38"/>
  <c r="CD153" i="38"/>
  <c r="AI153" i="38"/>
  <c r="CI153" i="38"/>
  <c r="BA153" i="38"/>
  <c r="CB153" i="38"/>
  <c r="CK153" i="38"/>
  <c r="BX153" i="38"/>
  <c r="AL153" i="38"/>
  <c r="CP153" i="38"/>
  <c r="AU153" i="38"/>
  <c r="CY153" i="38"/>
  <c r="BY153" i="38"/>
  <c r="CZ153" i="38"/>
  <c r="CF153" i="38"/>
  <c r="N159" i="38"/>
  <c r="AS159" i="38"/>
  <c r="AU171" i="29"/>
  <c r="AV171" i="29"/>
  <c r="BL171" i="29"/>
  <c r="DA51" i="38"/>
  <c r="BK57" i="38"/>
  <c r="BX57" i="38"/>
  <c r="BZ57" i="38"/>
  <c r="CK57" i="38"/>
  <c r="DE57" i="38"/>
  <c r="CI57" i="38"/>
  <c r="CH57" i="38"/>
  <c r="AW57" i="38"/>
  <c r="DC57" i="38"/>
  <c r="CU57" i="38"/>
  <c r="AX57" i="38"/>
  <c r="BY57" i="38"/>
  <c r="DE51" i="38"/>
  <c r="DA57" i="38"/>
  <c r="BA57" i="38"/>
  <c r="DB133" i="38"/>
  <c r="CT133" i="38"/>
  <c r="DI56" i="38"/>
  <c r="BP57" i="38"/>
  <c r="DG57" i="38"/>
  <c r="AY159" i="38"/>
  <c r="BT159" i="38"/>
  <c r="DA159" i="38"/>
  <c r="BX52" i="38"/>
  <c r="BC52" i="38"/>
  <c r="CA52" i="38"/>
  <c r="AP52" i="38"/>
  <c r="BU52" i="38"/>
  <c r="CV52" i="38"/>
  <c r="BG52" i="38"/>
  <c r="CH52" i="38"/>
  <c r="BA52" i="38"/>
  <c r="CB52" i="38"/>
  <c r="DI52" i="38"/>
  <c r="DK52" i="38"/>
  <c r="CC53" i="38"/>
  <c r="BB53" i="38"/>
  <c r="CM53" i="38"/>
  <c r="BL53" i="38"/>
  <c r="DK53" i="38"/>
  <c r="AO53" i="38"/>
  <c r="CP53" i="38"/>
  <c r="BO53" i="38"/>
  <c r="DA53" i="38"/>
  <c r="AS53" i="38"/>
  <c r="CD53" i="38"/>
  <c r="BC53" i="38"/>
  <c r="CN53" i="38"/>
  <c r="BF53" i="38"/>
  <c r="CL53" i="38"/>
  <c r="CA53" i="38"/>
  <c r="DC53" i="38"/>
  <c r="AZ53" i="38"/>
  <c r="BY69" i="38"/>
  <c r="AZ56" i="38"/>
  <c r="DF69" i="38"/>
  <c r="AS56" i="38"/>
  <c r="AV56" i="38"/>
  <c r="BT56" i="38"/>
  <c r="CR56" i="38"/>
  <c r="BE56" i="38"/>
  <c r="DA56" i="38"/>
  <c r="AP51" i="38"/>
  <c r="AX56" i="38"/>
  <c r="BR56" i="38"/>
  <c r="CH56" i="38"/>
  <c r="CX56" i="38"/>
  <c r="BI52" i="38"/>
  <c r="AW56" i="38"/>
  <c r="CS56" i="38"/>
  <c r="AU56" i="38"/>
  <c r="BK56" i="38"/>
  <c r="CA56" i="38"/>
  <c r="CQ56" i="38"/>
  <c r="AZ69" i="38"/>
  <c r="BT69" i="38"/>
  <c r="CR69" i="38"/>
  <c r="DH69" i="38"/>
  <c r="BE69" i="38"/>
  <c r="CG69" i="38"/>
  <c r="DA69" i="38"/>
  <c r="BL126" i="38"/>
  <c r="BJ171" i="29"/>
  <c r="BR171" i="29"/>
  <c r="BO171" i="29"/>
  <c r="CE171" i="29"/>
  <c r="CB171" i="29"/>
  <c r="CF171" i="29"/>
  <c r="M171" i="29"/>
  <c r="AH171" i="29"/>
  <c r="AU57" i="38"/>
  <c r="AT57" i="38"/>
  <c r="BS57" i="38"/>
  <c r="BR57" i="38"/>
  <c r="DD57" i="38"/>
  <c r="I159" i="38"/>
  <c r="CM52" i="38"/>
  <c r="CF52" i="38"/>
  <c r="AQ52" i="38"/>
  <c r="CW52" i="38"/>
  <c r="BL52" i="38"/>
  <c r="DC52" i="38"/>
  <c r="BT52" i="38"/>
  <c r="BX69" i="38"/>
  <c r="AO69" i="38"/>
  <c r="CK69" i="38"/>
  <c r="DB171" i="29"/>
  <c r="CY171" i="29"/>
  <c r="DG171" i="29"/>
  <c r="P171" i="29"/>
  <c r="T171" i="29"/>
  <c r="X171" i="29"/>
  <c r="CR171" i="29"/>
  <c r="CV171" i="29"/>
  <c r="CZ171" i="29"/>
  <c r="DH171" i="29"/>
  <c r="DL171" i="29"/>
  <c r="AO171" i="29"/>
  <c r="AS171" i="29"/>
  <c r="AW171" i="29"/>
  <c r="BA171" i="29"/>
  <c r="BE171" i="29"/>
  <c r="BM171" i="29"/>
  <c r="BQ171" i="29"/>
  <c r="BY171" i="29"/>
  <c r="CC171" i="29"/>
  <c r="CG171" i="29"/>
  <c r="CK171" i="29"/>
  <c r="CW171" i="29"/>
  <c r="O171" i="29"/>
  <c r="AE171" i="29"/>
  <c r="BT57" i="38"/>
  <c r="AV57" i="38"/>
  <c r="BU57" i="38"/>
  <c r="CN57" i="38"/>
  <c r="BH57" i="38"/>
  <c r="CS57" i="38"/>
  <c r="DB57" i="38"/>
  <c r="CE57" i="38"/>
  <c r="CT57" i="38"/>
  <c r="BI57" i="38"/>
  <c r="AP57" i="38"/>
  <c r="BV57" i="38"/>
  <c r="DB135" i="38"/>
  <c r="Z159" i="38"/>
  <c r="AO159" i="38"/>
  <c r="DF52" i="38"/>
  <c r="AX52" i="38"/>
  <c r="BK52" i="38"/>
  <c r="CL52" i="38"/>
  <c r="BE52" i="38"/>
  <c r="DE52" i="38"/>
  <c r="BR52" i="38"/>
  <c r="DL52" i="38"/>
  <c r="DA52" i="38"/>
  <c r="BQ57" i="38"/>
  <c r="AT69" i="38"/>
  <c r="BN52" i="38"/>
  <c r="BH69" i="38"/>
  <c r="CV69" i="38"/>
  <c r="DL69" i="38"/>
  <c r="BI69" i="38"/>
  <c r="DE69" i="38"/>
  <c r="BV171" i="29"/>
  <c r="CD171" i="29"/>
  <c r="CY53" i="38"/>
  <c r="CQ57" i="38"/>
  <c r="BE57" i="38"/>
  <c r="CZ57" i="38"/>
  <c r="AZ57" i="38"/>
  <c r="BC57" i="38"/>
  <c r="BB57" i="38"/>
  <c r="CC57" i="38"/>
  <c r="CB57" i="38"/>
  <c r="BO57" i="38"/>
  <c r="CF57" i="38"/>
  <c r="CD57" i="38"/>
  <c r="AS57" i="38"/>
  <c r="CY57" i="38"/>
  <c r="DG53" i="38"/>
  <c r="CZ51" i="38"/>
  <c r="DC56" i="38"/>
  <c r="CD133" i="38"/>
  <c r="CL133" i="38"/>
  <c r="BS133" i="38"/>
  <c r="CZ56" i="38"/>
  <c r="BL57" i="38"/>
  <c r="AP135" i="38"/>
  <c r="BC135" i="38"/>
  <c r="DE159" i="38"/>
  <c r="BW159" i="38"/>
  <c r="CF159" i="38"/>
  <c r="AW52" i="38"/>
  <c r="CD52" i="38"/>
  <c r="AU52" i="38"/>
  <c r="BV52" i="38"/>
  <c r="CE52" i="38"/>
  <c r="AO52" i="38"/>
  <c r="BP52" i="38"/>
  <c r="CQ52" i="38"/>
  <c r="BB52" i="38"/>
  <c r="CG52" i="38"/>
  <c r="AV52" i="38"/>
  <c r="CY52" i="38"/>
  <c r="DB52" i="38"/>
  <c r="DD52" i="38"/>
  <c r="DE53" i="38"/>
  <c r="AW53" i="38"/>
  <c r="CH53" i="38"/>
  <c r="BG53" i="38"/>
  <c r="CR53" i="38"/>
  <c r="BU53" i="38"/>
  <c r="AT53" i="38"/>
  <c r="CU53" i="38"/>
  <c r="BT53" i="38"/>
  <c r="BY53" i="38"/>
  <c r="AX53" i="38"/>
  <c r="CI53" i="38"/>
  <c r="BH53" i="38"/>
  <c r="CF53" i="38"/>
  <c r="CV53" i="38"/>
  <c r="BP53" i="38"/>
  <c r="BU133" i="38"/>
  <c r="CP135" i="38"/>
  <c r="BW133" i="38"/>
  <c r="BD69" i="38"/>
  <c r="DL56" i="38"/>
  <c r="BT51" i="38"/>
  <c r="BH56" i="38"/>
  <c r="CB56" i="38"/>
  <c r="DD56" i="38"/>
  <c r="CW51" i="38"/>
  <c r="CC56" i="38"/>
  <c r="AP56" i="38"/>
  <c r="BF56" i="38"/>
  <c r="BZ56" i="38"/>
  <c r="CP56" i="38"/>
  <c r="DF56" i="38"/>
  <c r="BY56" i="38"/>
  <c r="BC56" i="38"/>
  <c r="BS56" i="38"/>
  <c r="CI56" i="38"/>
  <c r="AR69" i="38"/>
  <c r="BL69" i="38"/>
  <c r="CB69" i="38"/>
  <c r="CZ69" i="38"/>
  <c r="AW69" i="38"/>
  <c r="BQ69" i="38"/>
  <c r="CO69" i="38"/>
  <c r="V171" i="29"/>
  <c r="Z171" i="29"/>
  <c r="AF171" i="29"/>
  <c r="DE171" i="29"/>
  <c r="DI171" i="29"/>
  <c r="I171" i="29"/>
  <c r="CO133" i="38"/>
  <c r="AT133" i="38"/>
  <c r="DC133" i="38"/>
  <c r="BB159" i="38"/>
  <c r="BK153" i="38"/>
  <c r="BV133" i="38"/>
  <c r="AE153" i="38"/>
  <c r="AS133" i="38"/>
  <c r="DF133" i="38"/>
  <c r="I153" i="38"/>
  <c r="AU133" i="38"/>
  <c r="CP159" i="38"/>
  <c r="S159" i="38"/>
  <c r="CQ159" i="38"/>
  <c r="CO159" i="38"/>
  <c r="AC159" i="38"/>
  <c r="BD159" i="38"/>
  <c r="DF159" i="38"/>
  <c r="AQ159" i="38"/>
  <c r="CI159" i="38"/>
  <c r="CK159" i="38"/>
  <c r="Y159" i="38"/>
  <c r="BP159" i="38"/>
  <c r="BW162" i="38"/>
  <c r="CI162" i="38"/>
  <c r="T162" i="38"/>
  <c r="AL162" i="38"/>
  <c r="BE162" i="38"/>
  <c r="AY162" i="38"/>
  <c r="P162" i="38"/>
  <c r="AZ162" i="38"/>
  <c r="BB162" i="38"/>
  <c r="BU162" i="38"/>
  <c r="K162" i="38"/>
  <c r="AN162" i="38"/>
  <c r="O162" i="38"/>
  <c r="DF162" i="38"/>
  <c r="AD162" i="38"/>
  <c r="BQ162" i="38"/>
  <c r="BR159" i="38"/>
  <c r="DK159" i="38"/>
  <c r="CL159" i="38"/>
  <c r="BK159" i="38"/>
  <c r="BY159" i="38"/>
  <c r="M159" i="38"/>
  <c r="AN159" i="38"/>
  <c r="CX159" i="38"/>
  <c r="CD159" i="38"/>
  <c r="BC159" i="38"/>
  <c r="BU159" i="38"/>
  <c r="DL159" i="38"/>
  <c r="AZ159" i="38"/>
  <c r="DH162" i="38"/>
  <c r="AM162" i="38"/>
  <c r="CX162" i="38"/>
  <c r="R162" i="38"/>
  <c r="AG162" i="38"/>
  <c r="AQ162" i="38"/>
  <c r="BS162" i="38"/>
  <c r="L162" i="38"/>
  <c r="AH162" i="38"/>
  <c r="AW162" i="38"/>
  <c r="CU162" i="38"/>
  <c r="DG162" i="38"/>
  <c r="CN162" i="38"/>
  <c r="CP162" i="38"/>
  <c r="N162" i="38"/>
  <c r="BA162" i="38"/>
  <c r="BO162" i="38"/>
  <c r="V159" i="38"/>
  <c r="CE159" i="38"/>
  <c r="BF159" i="38"/>
  <c r="AE159" i="38"/>
  <c r="BI159" i="38"/>
  <c r="CZ159" i="38"/>
  <c r="X159" i="38"/>
  <c r="DC159" i="38"/>
  <c r="AX159" i="38"/>
  <c r="W159" i="38"/>
  <c r="BE159" i="38"/>
  <c r="CV159" i="38"/>
  <c r="T159" i="38"/>
  <c r="BL162" i="38"/>
  <c r="DD162" i="38"/>
  <c r="CD162" i="38"/>
  <c r="CS162" i="38"/>
  <c r="M162" i="38"/>
  <c r="CR162" i="38"/>
  <c r="AE162" i="38"/>
  <c r="CT162" i="38"/>
  <c r="DI162" i="38"/>
  <c r="AC162" i="38"/>
  <c r="CZ162" i="38"/>
  <c r="CA162" i="38"/>
  <c r="BH162" i="38"/>
  <c r="BZ162" i="38"/>
  <c r="CW162" i="38"/>
  <c r="AK162" i="38"/>
  <c r="L159" i="38"/>
  <c r="DD159" i="38"/>
  <c r="AL159" i="38"/>
  <c r="DG146" i="38"/>
  <c r="AU146" i="38"/>
  <c r="BF57" i="38"/>
  <c r="CM57" i="38"/>
  <c r="CL57" i="38"/>
  <c r="CR57" i="38"/>
  <c r="DL57" i="38"/>
  <c r="CG57" i="38"/>
  <c r="CV57" i="38"/>
  <c r="DF57" i="38"/>
  <c r="AQ57" i="38"/>
  <c r="BM130" i="38"/>
  <c r="CW37" i="38"/>
  <c r="CI52" i="38"/>
  <c r="CO52" i="38"/>
  <c r="BZ52" i="38"/>
  <c r="CN52" i="38"/>
  <c r="BH52" i="38"/>
  <c r="BO52" i="38"/>
  <c r="CT52" i="38"/>
  <c r="AT52" i="38"/>
  <c r="BY52" i="38"/>
  <c r="BD52" i="38"/>
  <c r="DG52" i="38"/>
  <c r="AY52" i="38"/>
  <c r="CP52" i="38"/>
  <c r="AS52" i="38"/>
  <c r="CS52" i="38"/>
  <c r="DL154" i="38"/>
  <c r="Y154" i="38"/>
  <c r="Q154" i="38"/>
  <c r="BC154" i="38"/>
  <c r="DH154" i="38"/>
  <c r="BS154" i="38"/>
  <c r="AC154" i="38"/>
  <c r="AO51" i="38"/>
  <c r="CT51" i="38"/>
  <c r="CD51" i="38"/>
  <c r="BN51" i="38"/>
  <c r="AT51" i="38"/>
  <c r="BE51" i="38"/>
  <c r="CR51" i="38"/>
  <c r="BX51" i="38"/>
  <c r="BH51" i="38"/>
  <c r="AR51" i="38"/>
  <c r="DB51" i="38"/>
  <c r="DF51" i="38"/>
  <c r="CL51" i="38"/>
  <c r="BV51" i="38"/>
  <c r="BB51" i="38"/>
  <c r="CG51" i="38"/>
  <c r="DH51" i="38"/>
  <c r="CF51" i="38"/>
  <c r="BP51" i="38"/>
  <c r="AZ51" i="38"/>
  <c r="CS51" i="38"/>
  <c r="CX51" i="38"/>
  <c r="CH51" i="38"/>
  <c r="BR51" i="38"/>
  <c r="AX51" i="38"/>
  <c r="BQ51" i="38"/>
  <c r="CV51" i="38"/>
  <c r="CB51" i="38"/>
  <c r="BL51" i="38"/>
  <c r="AV51" i="38"/>
  <c r="AW51" i="38"/>
  <c r="U154" i="38"/>
  <c r="CD69" i="38"/>
  <c r="BC69" i="38"/>
  <c r="BI130" i="38"/>
  <c r="CQ69" i="38"/>
  <c r="DI130" i="38"/>
  <c r="AP69" i="38"/>
  <c r="AO126" i="38"/>
  <c r="DA126" i="38"/>
  <c r="DD126" i="38"/>
  <c r="BT126" i="38"/>
  <c r="BD126" i="38"/>
  <c r="DB126" i="38"/>
  <c r="DK126" i="38"/>
  <c r="CU126" i="38"/>
  <c r="CE126" i="38"/>
  <c r="AY126" i="38"/>
  <c r="DF126" i="38"/>
  <c r="BV126" i="38"/>
  <c r="CS126" i="38"/>
  <c r="CC126" i="38"/>
  <c r="BM126" i="38"/>
  <c r="CX126" i="38"/>
  <c r="CZ126" i="38"/>
  <c r="CF126" i="38"/>
  <c r="AZ126" i="38"/>
  <c r="CP126" i="38"/>
  <c r="BF126" i="38"/>
  <c r="CQ126" i="38"/>
  <c r="CA126" i="38"/>
  <c r="BK126" i="38"/>
  <c r="CT126" i="38"/>
  <c r="BN126" i="38"/>
  <c r="DE126" i="38"/>
  <c r="BY126" i="38"/>
  <c r="BI126" i="38"/>
  <c r="AS126" i="38"/>
  <c r="CR126" i="38"/>
  <c r="BX126" i="38"/>
  <c r="BH126" i="38"/>
  <c r="BZ126" i="38"/>
  <c r="AP126" i="38"/>
  <c r="CY126" i="38"/>
  <c r="BS126" i="38"/>
  <c r="BC126" i="38"/>
  <c r="CD126" i="38"/>
  <c r="CW126" i="38"/>
  <c r="CG126" i="38"/>
  <c r="BQ126" i="38"/>
  <c r="CL126" i="38"/>
  <c r="BW126" i="38"/>
  <c r="CB126" i="38"/>
  <c r="CC69" i="38"/>
  <c r="CS69" i="38"/>
  <c r="DI69" i="38"/>
  <c r="BV69" i="38"/>
  <c r="DB69" i="38"/>
  <c r="CY69" i="38"/>
  <c r="BS69" i="38"/>
  <c r="BY130" i="38"/>
  <c r="CF130" i="38"/>
  <c r="BB69" i="38"/>
  <c r="CL69" i="38"/>
  <c r="AY69" i="38"/>
  <c r="CA69" i="38"/>
  <c r="AW130" i="38"/>
  <c r="BN69" i="38"/>
  <c r="CT69" i="38"/>
  <c r="BW69" i="38"/>
  <c r="AU69" i="38"/>
  <c r="DL123" i="38"/>
  <c r="BW123" i="38"/>
  <c r="G150" i="38"/>
  <c r="AA146" i="38"/>
  <c r="AQ146" i="38"/>
  <c r="BO146" i="38"/>
  <c r="CE146" i="38"/>
  <c r="CU146" i="38"/>
  <c r="BJ148" i="38"/>
  <c r="DJ148" i="38"/>
  <c r="AJ148" i="38"/>
  <c r="CJ148" i="38"/>
  <c r="G162" i="38"/>
  <c r="Q146" i="38"/>
  <c r="AG146" i="38"/>
  <c r="BE146" i="38"/>
  <c r="BU146" i="38"/>
  <c r="CK146" i="38"/>
  <c r="DA146" i="38"/>
  <c r="AG153" i="38"/>
  <c r="BQ153" i="38"/>
  <c r="CO153" i="38"/>
  <c r="N146" i="38"/>
  <c r="AD146" i="38"/>
  <c r="AT146" i="38"/>
  <c r="BN146" i="38"/>
  <c r="CD146" i="38"/>
  <c r="CT146" i="38"/>
  <c r="N153" i="38"/>
  <c r="AH153" i="38"/>
  <c r="BF153" i="38"/>
  <c r="CL153" i="38"/>
  <c r="N154" i="38"/>
  <c r="W153" i="38"/>
  <c r="AY153" i="38"/>
  <c r="CA153" i="38"/>
  <c r="CU153" i="38"/>
  <c r="S154" i="38"/>
  <c r="AI154" i="38"/>
  <c r="AY154" i="38"/>
  <c r="BW154" i="38"/>
  <c r="CM154" i="38"/>
  <c r="DC154" i="38"/>
  <c r="O159" i="38"/>
  <c r="AU159" i="38"/>
  <c r="CA159" i="38"/>
  <c r="DG159" i="38"/>
  <c r="AA160" i="38"/>
  <c r="AY160" i="38"/>
  <c r="BO160" i="38"/>
  <c r="CE160" i="38"/>
  <c r="CY160" i="38"/>
  <c r="W162" i="38"/>
  <c r="BK162" i="38"/>
  <c r="DC162" i="38"/>
  <c r="I146" i="38"/>
  <c r="AR146" i="38"/>
  <c r="BX146" i="38"/>
  <c r="DH146" i="38"/>
  <c r="P153" i="38"/>
  <c r="BH153" i="38"/>
  <c r="DL153" i="38"/>
  <c r="AR154" i="38"/>
  <c r="CB154" i="38"/>
  <c r="AV159" i="38"/>
  <c r="P160" i="38"/>
  <c r="AS154" i="38"/>
  <c r="BI154" i="38"/>
  <c r="CC154" i="38"/>
  <c r="CW154" i="38"/>
  <c r="AG159" i="38"/>
  <c r="BM159" i="38"/>
  <c r="CS159" i="38"/>
  <c r="Q160" i="38"/>
  <c r="AG160" i="38"/>
  <c r="AW160" i="38"/>
  <c r="BM160" i="38"/>
  <c r="CC160" i="38"/>
  <c r="CS160" i="38"/>
  <c r="DI160" i="38"/>
  <c r="AS162" i="38"/>
  <c r="CK162" i="38"/>
  <c r="L153" i="38"/>
  <c r="AD154" i="38"/>
  <c r="AT154" i="38"/>
  <c r="BN154" i="38"/>
  <c r="CH154" i="38"/>
  <c r="CX154" i="38"/>
  <c r="AH159" i="38"/>
  <c r="BV159" i="38"/>
  <c r="DB159" i="38"/>
  <c r="Z160" i="38"/>
  <c r="AP160" i="38"/>
  <c r="BN160" i="38"/>
  <c r="CD160" i="38"/>
  <c r="CT160" i="38"/>
  <c r="V162" i="38"/>
  <c r="BN162" i="38"/>
  <c r="DB162" i="38"/>
  <c r="L146" i="38"/>
  <c r="P146" i="38"/>
  <c r="BD146" i="38"/>
  <c r="CN146" i="38"/>
  <c r="T153" i="38"/>
  <c r="AZ153" i="38"/>
  <c r="P154" i="38"/>
  <c r="BH154" i="38"/>
  <c r="CR154" i="38"/>
  <c r="BL159" i="38"/>
  <c r="T160" i="38"/>
  <c r="AR160" i="38"/>
  <c r="BH160" i="38"/>
  <c r="BX160" i="38"/>
  <c r="CV160" i="38"/>
  <c r="DL160" i="38"/>
  <c r="AJ150" i="38"/>
  <c r="BJ150" i="38"/>
  <c r="DJ150" i="38"/>
  <c r="CJ150" i="38"/>
  <c r="O146" i="38"/>
  <c r="AE146" i="38"/>
  <c r="AY146" i="38"/>
  <c r="BS146" i="38"/>
  <c r="CI146" i="38"/>
  <c r="CY146" i="38"/>
  <c r="AJ162" i="38"/>
  <c r="BJ162" i="38"/>
  <c r="DJ162" i="38"/>
  <c r="CJ162" i="38"/>
  <c r="U146" i="38"/>
  <c r="AK146" i="38"/>
  <c r="BI146" i="38"/>
  <c r="BY146" i="38"/>
  <c r="CO146" i="38"/>
  <c r="DE146" i="38"/>
  <c r="M153" i="38"/>
  <c r="AK153" i="38"/>
  <c r="BU153" i="38"/>
  <c r="CS153" i="38"/>
  <c r="G159" i="38"/>
  <c r="R146" i="38"/>
  <c r="AH146" i="38"/>
  <c r="AX146" i="38"/>
  <c r="BR146" i="38"/>
  <c r="CH146" i="38"/>
  <c r="CX146" i="38"/>
  <c r="R153" i="38"/>
  <c r="AP153" i="38"/>
  <c r="BN153" i="38"/>
  <c r="CT153" i="38"/>
  <c r="R154" i="38"/>
  <c r="AA153" i="38"/>
  <c r="BC153" i="38"/>
  <c r="CE153" i="38"/>
  <c r="DC153" i="38"/>
  <c r="W154" i="38"/>
  <c r="AM154" i="38"/>
  <c r="BG154" i="38"/>
  <c r="CA154" i="38"/>
  <c r="CQ154" i="38"/>
  <c r="DG154" i="38"/>
  <c r="AA159" i="38"/>
  <c r="BG159" i="38"/>
  <c r="CM159" i="38"/>
  <c r="O160" i="38"/>
  <c r="AI160" i="38"/>
  <c r="BC160" i="38"/>
  <c r="BS160" i="38"/>
  <c r="CI160" i="38"/>
  <c r="DC160" i="38"/>
  <c r="AI162" i="38"/>
  <c r="CM162" i="38"/>
  <c r="I154" i="38"/>
  <c r="T146" i="38"/>
  <c r="AZ146" i="38"/>
  <c r="CF146" i="38"/>
  <c r="AB153" i="38"/>
  <c r="BT153" i="38"/>
  <c r="T154" i="38"/>
  <c r="BD154" i="38"/>
  <c r="CN154" i="38"/>
  <c r="BH159" i="38"/>
  <c r="AG154" i="38"/>
  <c r="AW154" i="38"/>
  <c r="BM154" i="38"/>
  <c r="CK154" i="38"/>
  <c r="DA154" i="38"/>
  <c r="AK159" i="38"/>
  <c r="BQ159" i="38"/>
  <c r="CW159" i="38"/>
  <c r="U160" i="38"/>
  <c r="AK160" i="38"/>
  <c r="BA160" i="38"/>
  <c r="BQ160" i="38"/>
  <c r="CG160" i="38"/>
  <c r="CW160" i="38"/>
  <c r="Q162" i="38"/>
  <c r="BI162" i="38"/>
  <c r="DA162" i="38"/>
  <c r="AH154" i="38"/>
  <c r="AX154" i="38"/>
  <c r="BR154" i="38"/>
  <c r="CL154" i="38"/>
  <c r="DB154" i="38"/>
  <c r="AP159" i="38"/>
  <c r="BZ159" i="38"/>
  <c r="N160" i="38"/>
  <c r="AD160" i="38"/>
  <c r="AX160" i="38"/>
  <c r="BR160" i="38"/>
  <c r="CH160" i="38"/>
  <c r="CX160" i="38"/>
  <c r="Z162" i="38"/>
  <c r="BR162" i="38"/>
  <c r="L154" i="38"/>
  <c r="X146" i="38"/>
  <c r="BL146" i="38"/>
  <c r="X153" i="38"/>
  <c r="BL153" i="38"/>
  <c r="AB154" i="38"/>
  <c r="BP154" i="38"/>
  <c r="CZ154" i="38"/>
  <c r="X160" i="38"/>
  <c r="AV160" i="38"/>
  <c r="BL160" i="38"/>
  <c r="CB160" i="38"/>
  <c r="CZ160" i="38"/>
  <c r="AF162" i="38"/>
  <c r="CB162" i="38"/>
  <c r="L160" i="38"/>
  <c r="DJ146" i="38"/>
  <c r="AJ146" i="38"/>
  <c r="BJ146" i="38"/>
  <c r="CJ146" i="38"/>
  <c r="BA146" i="38"/>
  <c r="AS146" i="38"/>
  <c r="G160" i="38"/>
  <c r="S146" i="38"/>
  <c r="AI146" i="38"/>
  <c r="BC146" i="38"/>
  <c r="BW146" i="38"/>
  <c r="CM146" i="38"/>
  <c r="DC146" i="38"/>
  <c r="G153" i="38"/>
  <c r="Y146" i="38"/>
  <c r="AO146" i="38"/>
  <c r="BM146" i="38"/>
  <c r="CC146" i="38"/>
  <c r="CS146" i="38"/>
  <c r="DI146" i="38"/>
  <c r="Q153" i="38"/>
  <c r="AS153" i="38"/>
  <c r="CC153" i="38"/>
  <c r="DA153" i="38"/>
  <c r="G154" i="38"/>
  <c r="AJ159" i="38"/>
  <c r="CJ159" i="38"/>
  <c r="BJ159" i="38"/>
  <c r="DJ159" i="38"/>
  <c r="V146" i="38"/>
  <c r="AL146" i="38"/>
  <c r="BB146" i="38"/>
  <c r="BV146" i="38"/>
  <c r="CL146" i="38"/>
  <c r="DB146" i="38"/>
  <c r="Z153" i="38"/>
  <c r="AT153" i="38"/>
  <c r="BV153" i="38"/>
  <c r="CX153" i="38"/>
  <c r="V154" i="38"/>
  <c r="AM153" i="38"/>
  <c r="BO153" i="38"/>
  <c r="CM153" i="38"/>
  <c r="DG153" i="38"/>
  <c r="AA154" i="38"/>
  <c r="AQ154" i="38"/>
  <c r="BK154" i="38"/>
  <c r="CE154" i="38"/>
  <c r="CU154" i="38"/>
  <c r="DK154" i="38"/>
  <c r="AI159" i="38"/>
  <c r="BO159" i="38"/>
  <c r="CU159" i="38"/>
  <c r="S160" i="38"/>
  <c r="AM160" i="38"/>
  <c r="BG160" i="38"/>
  <c r="BW160" i="38"/>
  <c r="CM160" i="38"/>
  <c r="DK160" i="38"/>
  <c r="BC162" i="38"/>
  <c r="CQ162" i="38"/>
  <c r="I162" i="38"/>
  <c r="AB146" i="38"/>
  <c r="BH146" i="38"/>
  <c r="CR146" i="38"/>
  <c r="AN153" i="38"/>
  <c r="CR153" i="38"/>
  <c r="X154" i="38"/>
  <c r="BL154" i="38"/>
  <c r="CV154" i="38"/>
  <c r="AB159" i="38"/>
  <c r="CB159" i="38"/>
  <c r="AK154" i="38"/>
  <c r="BA154" i="38"/>
  <c r="BQ154" i="38"/>
  <c r="CO154" i="38"/>
  <c r="DE154" i="38"/>
  <c r="Q159" i="38"/>
  <c r="AW159" i="38"/>
  <c r="CC159" i="38"/>
  <c r="DI159" i="38"/>
  <c r="Y160" i="38"/>
  <c r="AO160" i="38"/>
  <c r="BE160" i="38"/>
  <c r="BU160" i="38"/>
  <c r="CK160" i="38"/>
  <c r="DA160" i="38"/>
  <c r="Y162" i="38"/>
  <c r="BM162" i="38"/>
  <c r="DE162" i="38"/>
  <c r="K146" i="38"/>
  <c r="AL154" i="38"/>
  <c r="BB154" i="38"/>
  <c r="BZ154" i="38"/>
  <c r="CP154" i="38"/>
  <c r="DF154" i="38"/>
  <c r="AT159" i="38"/>
  <c r="CH159" i="38"/>
  <c r="R160" i="38"/>
  <c r="AH160" i="38"/>
  <c r="BB160" i="38"/>
  <c r="BV160" i="38"/>
  <c r="CL160" i="38"/>
  <c r="DB160" i="38"/>
  <c r="AP162" i="38"/>
  <c r="CH162" i="38"/>
  <c r="AN146" i="38"/>
  <c r="BT146" i="38"/>
  <c r="DD146" i="38"/>
  <c r="AF153" i="38"/>
  <c r="AN154" i="38"/>
  <c r="BX154" i="38"/>
  <c r="P159" i="38"/>
  <c r="CR159" i="38"/>
  <c r="AB160" i="38"/>
  <c r="AZ160" i="38"/>
  <c r="BP160" i="38"/>
  <c r="CF160" i="38"/>
  <c r="AR162" i="38"/>
  <c r="CF162" i="38"/>
  <c r="CJ160" i="38"/>
  <c r="AJ160" i="38"/>
  <c r="DJ160" i="38"/>
  <c r="BJ160" i="38"/>
  <c r="AT160" i="38"/>
  <c r="W146" i="38"/>
  <c r="AM146" i="38"/>
  <c r="BG146" i="38"/>
  <c r="CA146" i="38"/>
  <c r="CQ146" i="38"/>
  <c r="DK146" i="38"/>
  <c r="G148" i="38"/>
  <c r="AJ153" i="38"/>
  <c r="CJ153" i="38"/>
  <c r="BJ153" i="38"/>
  <c r="DJ153" i="38"/>
  <c r="CW153" i="38"/>
  <c r="AW153" i="38"/>
  <c r="BI153" i="38"/>
  <c r="AO153" i="38"/>
  <c r="M146" i="38"/>
  <c r="AC146" i="38"/>
  <c r="AW146" i="38"/>
  <c r="BQ146" i="38"/>
  <c r="CG146" i="38"/>
  <c r="CW146" i="38"/>
  <c r="U153" i="38"/>
  <c r="BM153" i="38"/>
  <c r="CG153" i="38"/>
  <c r="DI153" i="38"/>
  <c r="BJ154" i="38"/>
  <c r="AJ154" i="38"/>
  <c r="CJ154" i="38"/>
  <c r="DJ154" i="38"/>
  <c r="BY154" i="38"/>
  <c r="BV154" i="38"/>
  <c r="M154" i="38"/>
  <c r="CG154" i="38"/>
  <c r="Z146" i="38"/>
  <c r="AP146" i="38"/>
  <c r="BF146" i="38"/>
  <c r="BZ146" i="38"/>
  <c r="CP146" i="38"/>
  <c r="DF146" i="38"/>
  <c r="AD153" i="38"/>
  <c r="AX153" i="38"/>
  <c r="BZ153" i="38"/>
  <c r="DB153" i="38"/>
  <c r="Z154" i="38"/>
  <c r="O153" i="38"/>
  <c r="AQ153" i="38"/>
  <c r="BS153" i="38"/>
  <c r="CQ153" i="38"/>
  <c r="O154" i="38"/>
  <c r="AE154" i="38"/>
  <c r="AU154" i="38"/>
  <c r="BO154" i="38"/>
  <c r="CI154" i="38"/>
  <c r="CY154" i="38"/>
  <c r="AM159" i="38"/>
  <c r="BS159" i="38"/>
  <c r="CY159" i="38"/>
  <c r="W160" i="38"/>
  <c r="AQ160" i="38"/>
  <c r="BK160" i="38"/>
  <c r="CA160" i="38"/>
  <c r="CU160" i="38"/>
  <c r="S162" i="38"/>
  <c r="BG162" i="38"/>
  <c r="CY162" i="38"/>
  <c r="K160" i="38"/>
  <c r="AF146" i="38"/>
  <c r="BP146" i="38"/>
  <c r="CZ146" i="38"/>
  <c r="AV153" i="38"/>
  <c r="DD153" i="38"/>
  <c r="AF154" i="38"/>
  <c r="BT154" i="38"/>
  <c r="DD154" i="38"/>
  <c r="AF159" i="38"/>
  <c r="CN159" i="38"/>
  <c r="AO154" i="38"/>
  <c r="BE154" i="38"/>
  <c r="BU154" i="38"/>
  <c r="CS154" i="38"/>
  <c r="DI154" i="38"/>
  <c r="U159" i="38"/>
  <c r="BA159" i="38"/>
  <c r="CG159" i="38"/>
  <c r="M160" i="38"/>
  <c r="AC160" i="38"/>
  <c r="AS160" i="38"/>
  <c r="BI160" i="38"/>
  <c r="BY160" i="38"/>
  <c r="CO160" i="38"/>
  <c r="DE160" i="38"/>
  <c r="AO162" i="38"/>
  <c r="CC162" i="38"/>
  <c r="K154" i="38"/>
  <c r="AP154" i="38"/>
  <c r="BF154" i="38"/>
  <c r="CD154" i="38"/>
  <c r="CT154" i="38"/>
  <c r="AD159" i="38"/>
  <c r="BN159" i="38"/>
  <c r="CT159" i="38"/>
  <c r="V160" i="38"/>
  <c r="AL160" i="38"/>
  <c r="BF160" i="38"/>
  <c r="BZ160" i="38"/>
  <c r="CP160" i="38"/>
  <c r="DF160" i="38"/>
  <c r="AX162" i="38"/>
  <c r="CL162" i="38"/>
  <c r="K159" i="38"/>
  <c r="AV146" i="38"/>
  <c r="CB146" i="38"/>
  <c r="DL146" i="38"/>
  <c r="AR153" i="38"/>
  <c r="DH153" i="38"/>
  <c r="AZ154" i="38"/>
  <c r="CF154" i="38"/>
  <c r="AR159" i="38"/>
  <c r="DH159" i="38"/>
  <c r="AN160" i="38"/>
  <c r="BD160" i="38"/>
  <c r="BT160" i="38"/>
  <c r="CN160" i="38"/>
  <c r="DH160" i="38"/>
  <c r="AV162" i="38"/>
  <c r="DL162" i="38"/>
  <c r="K153" i="38"/>
  <c r="BJ133" i="38"/>
  <c r="DJ133" i="38"/>
  <c r="BG133" i="38"/>
  <c r="BA133" i="38"/>
  <c r="BM133" i="38"/>
  <c r="AV133" i="38"/>
  <c r="AO133" i="38"/>
  <c r="CY133" i="38"/>
  <c r="BE133" i="38"/>
  <c r="CG133" i="38"/>
  <c r="DI133" i="38"/>
  <c r="BN133" i="38"/>
  <c r="CH133" i="38"/>
  <c r="BK133" i="38"/>
  <c r="CM133" i="38"/>
  <c r="DK133" i="38"/>
  <c r="DL133" i="38"/>
  <c r="CO123" i="38"/>
  <c r="DE123" i="38"/>
  <c r="G130" i="38"/>
  <c r="P130" i="38"/>
  <c r="G135" i="38"/>
  <c r="BD130" i="38"/>
  <c r="CE123" i="38"/>
  <c r="CO130" i="38"/>
  <c r="AI136" i="38"/>
  <c r="CJ126" i="38"/>
  <c r="BJ126" i="38"/>
  <c r="CA133" i="38"/>
  <c r="AX133" i="38"/>
  <c r="CN133" i="38"/>
  <c r="CS133" i="38"/>
  <c r="CI133" i="38"/>
  <c r="BI133" i="38"/>
  <c r="CK133" i="38"/>
  <c r="AP133" i="38"/>
  <c r="BR133" i="38"/>
  <c r="CX133" i="38"/>
  <c r="AQ133" i="38"/>
  <c r="BO133" i="38"/>
  <c r="CQ133" i="38"/>
  <c r="BH133" i="38"/>
  <c r="CV133" i="38"/>
  <c r="G133" i="38"/>
  <c r="AW123" i="38"/>
  <c r="DJ130" i="38"/>
  <c r="BJ130" i="38"/>
  <c r="CJ130" i="38"/>
  <c r="CS130" i="38"/>
  <c r="G131" i="38"/>
  <c r="CJ135" i="38"/>
  <c r="BC123" i="38"/>
  <c r="CC130" i="38"/>
  <c r="G132" i="38"/>
  <c r="DE133" i="38"/>
  <c r="BB133" i="38"/>
  <c r="BQ133" i="38"/>
  <c r="BY133" i="38"/>
  <c r="BC133" i="38"/>
  <c r="AW133" i="38"/>
  <c r="CC133" i="38"/>
  <c r="CW133" i="38"/>
  <c r="BF133" i="38"/>
  <c r="BZ133" i="38"/>
  <c r="AY133" i="38"/>
  <c r="CE133" i="38"/>
  <c r="DG133" i="38"/>
  <c r="AR133" i="38"/>
  <c r="BT133" i="38"/>
  <c r="DD133" i="38"/>
  <c r="BH130" i="38"/>
  <c r="DE130" i="38"/>
  <c r="AS130" i="38"/>
  <c r="DJ69" i="38"/>
  <c r="BJ69" i="38"/>
  <c r="CJ69" i="38"/>
  <c r="AX69" i="38"/>
  <c r="BR69" i="38"/>
  <c r="CH69" i="38"/>
  <c r="CX69" i="38"/>
  <c r="BK69" i="38"/>
  <c r="DK69" i="38"/>
  <c r="CE69" i="38"/>
  <c r="AQ69" i="38"/>
  <c r="CM69" i="38"/>
  <c r="BF69" i="38"/>
  <c r="BZ69" i="38"/>
  <c r="CP69" i="38"/>
  <c r="CI69" i="38"/>
  <c r="BG69" i="38"/>
  <c r="DG69" i="38"/>
  <c r="BO69" i="38"/>
  <c r="DC69" i="38"/>
  <c r="G69" i="38"/>
  <c r="BJ53" i="38"/>
  <c r="DJ53" i="38"/>
  <c r="CJ53" i="38"/>
  <c r="BA51" i="38"/>
  <c r="CK51" i="38"/>
  <c r="BC51" i="38"/>
  <c r="BS51" i="38"/>
  <c r="CI51" i="38"/>
  <c r="DC51" i="38"/>
  <c r="G52" i="38"/>
  <c r="BJ56" i="38"/>
  <c r="DJ56" i="38"/>
  <c r="CJ56" i="38"/>
  <c r="BY51" i="38"/>
  <c r="BU56" i="38"/>
  <c r="G55" i="38"/>
  <c r="BM51" i="38"/>
  <c r="DI51" i="38"/>
  <c r="AQ51" i="38"/>
  <c r="BG51" i="38"/>
  <c r="BW51" i="38"/>
  <c r="CM51" i="38"/>
  <c r="DG51" i="38"/>
  <c r="BJ52" i="38"/>
  <c r="DJ52" i="38"/>
  <c r="CJ52" i="38"/>
  <c r="CO51" i="38"/>
  <c r="CK56" i="38"/>
  <c r="G49" i="38"/>
  <c r="G57" i="38"/>
  <c r="G51" i="38"/>
  <c r="AD51" i="38"/>
  <c r="BU51" i="38"/>
  <c r="AU51" i="38"/>
  <c r="BK51" i="38"/>
  <c r="CA51" i="38"/>
  <c r="CQ51" i="38"/>
  <c r="BK53" i="38"/>
  <c r="BM52" i="38"/>
  <c r="G53" i="38"/>
  <c r="K53" i="38"/>
  <c r="BJ57" i="38"/>
  <c r="DJ57" i="38"/>
  <c r="CJ57" i="38"/>
  <c r="CG53" i="38"/>
  <c r="DJ51" i="38"/>
  <c r="CJ51" i="38"/>
  <c r="BJ51" i="38"/>
  <c r="AS51" i="38"/>
  <c r="CC51" i="38"/>
  <c r="AY51" i="38"/>
  <c r="BO51" i="38"/>
  <c r="CE51" i="38"/>
  <c r="CU51" i="38"/>
  <c r="G56" i="38"/>
  <c r="BI51" i="38"/>
  <c r="BA56" i="38"/>
  <c r="W148" i="38"/>
  <c r="AM148" i="38"/>
  <c r="BC148" i="38"/>
  <c r="BS148" i="38"/>
  <c r="CI148" i="38"/>
  <c r="CY148" i="38"/>
  <c r="L148" i="38"/>
  <c r="AG148" i="38"/>
  <c r="BB148" i="38"/>
  <c r="BX148" i="38"/>
  <c r="CS148" i="38"/>
  <c r="M148" i="38"/>
  <c r="AH148" i="38"/>
  <c r="BD148" i="38"/>
  <c r="BY148" i="38"/>
  <c r="CT148" i="38"/>
  <c r="N148" i="38"/>
  <c r="BE148" i="38"/>
  <c r="BZ148" i="38"/>
  <c r="CV148" i="38"/>
  <c r="U148" i="38"/>
  <c r="DB148" i="38"/>
  <c r="CL148" i="38"/>
  <c r="BV148" i="38"/>
  <c r="CB148" i="38"/>
  <c r="AE148" i="38"/>
  <c r="AY148" i="38"/>
  <c r="BW148" i="38"/>
  <c r="CQ148" i="38"/>
  <c r="DK148" i="38"/>
  <c r="AL148" i="38"/>
  <c r="BM148" i="38"/>
  <c r="CN148" i="38"/>
  <c r="R148" i="38"/>
  <c r="AS148" i="38"/>
  <c r="BT148" i="38"/>
  <c r="CZ148" i="38"/>
  <c r="Y148" i="38"/>
  <c r="AZ148" i="38"/>
  <c r="CF148" i="38"/>
  <c r="DF148" i="38"/>
  <c r="CG148" i="38"/>
  <c r="DH148" i="38"/>
  <c r="AK148" i="38"/>
  <c r="CW148" i="38"/>
  <c r="O148" i="38"/>
  <c r="AI148" i="38"/>
  <c r="BG148" i="38"/>
  <c r="CA148" i="38"/>
  <c r="CU148" i="38"/>
  <c r="Q148" i="38"/>
  <c r="AR148" i="38"/>
  <c r="BR148" i="38"/>
  <c r="CX148" i="38"/>
  <c r="X148" i="38"/>
  <c r="AX148" i="38"/>
  <c r="CD148" i="38"/>
  <c r="DE148" i="38"/>
  <c r="AD148" i="38"/>
  <c r="CK148" i="38"/>
  <c r="DL148" i="38"/>
  <c r="Z148" i="38"/>
  <c r="AF148" i="38"/>
  <c r="BF148" i="38"/>
  <c r="AQ148" i="38"/>
  <c r="CE148" i="38"/>
  <c r="V148" i="38"/>
  <c r="CC148" i="38"/>
  <c r="AC148" i="38"/>
  <c r="AO148" i="38"/>
  <c r="CP148" i="38"/>
  <c r="AV148" i="38"/>
  <c r="K148" i="38"/>
  <c r="BK148" i="38"/>
  <c r="AW148" i="38"/>
  <c r="BI148" i="38"/>
  <c r="BP148" i="38"/>
  <c r="BA148" i="38"/>
  <c r="BO148" i="38"/>
  <c r="BH148" i="38"/>
  <c r="BN148" i="38"/>
  <c r="BU148" i="38"/>
  <c r="CR148" i="38"/>
  <c r="AU148" i="38"/>
  <c r="CM148" i="38"/>
  <c r="AB148" i="38"/>
  <c r="CH148" i="38"/>
  <c r="AN148" i="38"/>
  <c r="CO148" i="38"/>
  <c r="AT148" i="38"/>
  <c r="DA148" i="38"/>
  <c r="BQ148" i="38"/>
  <c r="P148" i="38"/>
  <c r="S148" i="38"/>
  <c r="DC148" i="38"/>
  <c r="DD148" i="38"/>
  <c r="AP148" i="38"/>
  <c r="AA148" i="38"/>
  <c r="DG148" i="38"/>
  <c r="DI148" i="38"/>
  <c r="T148" i="38"/>
  <c r="BL148" i="38"/>
  <c r="P150" i="38"/>
  <c r="M150" i="38"/>
  <c r="AC150" i="38"/>
  <c r="AS150" i="38"/>
  <c r="BI150" i="38"/>
  <c r="BY150" i="38"/>
  <c r="CO150" i="38"/>
  <c r="DE150" i="38"/>
  <c r="V150" i="38"/>
  <c r="AL150" i="38"/>
  <c r="BB150" i="38"/>
  <c r="BR150" i="38"/>
  <c r="CH150" i="38"/>
  <c r="CX150" i="38"/>
  <c r="S150" i="38"/>
  <c r="BD150" i="38"/>
  <c r="W150" i="38"/>
  <c r="BG150" i="38"/>
  <c r="CM150" i="38"/>
  <c r="AA150" i="38"/>
  <c r="BH150" i="38"/>
  <c r="CN150" i="38"/>
  <c r="AU150" i="38"/>
  <c r="BC150" i="38"/>
  <c r="BK150" i="38"/>
  <c r="BS150" i="38"/>
  <c r="AB150" i="38"/>
  <c r="AG150" i="38"/>
  <c r="BA150" i="38"/>
  <c r="BU150" i="38"/>
  <c r="CS150" i="38"/>
  <c r="N150" i="38"/>
  <c r="AH150" i="38"/>
  <c r="BF150" i="38"/>
  <c r="BZ150" i="38"/>
  <c r="CT150" i="38"/>
  <c r="AF150" i="38"/>
  <c r="BT150" i="38"/>
  <c r="DH150" i="38"/>
  <c r="BO150" i="38"/>
  <c r="DC150" i="38"/>
  <c r="AZ150" i="38"/>
  <c r="CV150" i="38"/>
  <c r="DG150" i="38"/>
  <c r="AE150" i="38"/>
  <c r="CY150" i="38"/>
  <c r="L150" i="38"/>
  <c r="Q150" i="38"/>
  <c r="AK150" i="38"/>
  <c r="BE150" i="38"/>
  <c r="CC150" i="38"/>
  <c r="CW150" i="38"/>
  <c r="R150" i="38"/>
  <c r="AP150" i="38"/>
  <c r="CD150" i="38"/>
  <c r="DB150" i="38"/>
  <c r="AN150" i="38"/>
  <c r="CB150" i="38"/>
  <c r="AI150" i="38"/>
  <c r="BW150" i="38"/>
  <c r="DK150" i="38"/>
  <c r="BP150" i="38"/>
  <c r="DD150" i="38"/>
  <c r="O150" i="38"/>
  <c r="CQ150" i="38"/>
  <c r="U150" i="38"/>
  <c r="BM150" i="38"/>
  <c r="DA150" i="38"/>
  <c r="AT150" i="38"/>
  <c r="CL150" i="38"/>
  <c r="AV150" i="38"/>
  <c r="AQ150" i="38"/>
  <c r="DL150" i="38"/>
  <c r="K150" i="38"/>
  <c r="T150" i="38"/>
  <c r="CG150" i="38"/>
  <c r="BN150" i="38"/>
  <c r="CR150" i="38"/>
  <c r="BX150" i="38"/>
  <c r="CI150" i="38"/>
  <c r="AW150" i="38"/>
  <c r="AD150" i="38"/>
  <c r="CU150" i="38"/>
  <c r="I150" i="38"/>
  <c r="Y150" i="38"/>
  <c r="BQ150" i="38"/>
  <c r="DI150" i="38"/>
  <c r="AX150" i="38"/>
  <c r="CP150" i="38"/>
  <c r="BL150" i="38"/>
  <c r="AY150" i="38"/>
  <c r="AR150" i="38"/>
  <c r="CA150" i="38"/>
  <c r="AM150" i="38"/>
  <c r="AO150" i="38"/>
  <c r="Z150" i="38"/>
  <c r="DF150" i="38"/>
  <c r="CE150" i="38"/>
  <c r="X150" i="38"/>
  <c r="CK150" i="38"/>
  <c r="BV150" i="38"/>
  <c r="CZ150" i="38"/>
  <c r="CF150" i="38"/>
  <c r="I148" i="38"/>
  <c r="M11" i="29"/>
  <c r="U123" i="38"/>
  <c r="N123" i="38"/>
  <c r="DF37" i="38"/>
  <c r="CN37" i="38"/>
  <c r="BB37" i="38"/>
  <c r="DC37" i="38"/>
  <c r="CU37" i="38"/>
  <c r="DL37" i="38"/>
  <c r="BG37" i="38"/>
  <c r="BV37" i="38"/>
  <c r="BT37" i="38"/>
  <c r="CE37" i="38"/>
  <c r="BH37" i="38"/>
  <c r="CH37" i="38"/>
  <c r="CV37" i="38"/>
  <c r="CQ37" i="38"/>
  <c r="BR37" i="38"/>
  <c r="CG37" i="38"/>
  <c r="BJ37" i="38"/>
  <c r="G37" i="38"/>
  <c r="AL37" i="38"/>
  <c r="AR37" i="38"/>
  <c r="CI37" i="38"/>
  <c r="CA37" i="38"/>
  <c r="CK37" i="38"/>
  <c r="BU37" i="38"/>
  <c r="BK37" i="38"/>
  <c r="BL37" i="38"/>
  <c r="AW37" i="38"/>
  <c r="DD37" i="38"/>
  <c r="DG37" i="38"/>
  <c r="DA37" i="38"/>
  <c r="DJ37" i="38"/>
  <c r="BS37" i="38"/>
  <c r="BI37" i="38"/>
  <c r="BA37" i="38"/>
  <c r="DB37" i="38"/>
  <c r="BE37" i="38"/>
  <c r="CZ37" i="38"/>
  <c r="AT37" i="38"/>
  <c r="CX37" i="38"/>
  <c r="G26" i="38"/>
  <c r="BT125" i="38"/>
  <c r="CF125" i="38"/>
  <c r="DI125" i="38"/>
  <c r="BS125" i="38"/>
  <c r="BM125" i="38"/>
  <c r="AK123" i="38"/>
  <c r="CZ123" i="38"/>
  <c r="AR123" i="38"/>
  <c r="CC123" i="38"/>
  <c r="BJ123" i="38"/>
  <c r="CM123" i="38"/>
  <c r="Y123" i="38"/>
  <c r="BK123" i="38"/>
  <c r="CN123" i="38"/>
  <c r="CJ123" i="38"/>
  <c r="AD123" i="38"/>
  <c r="AC123" i="38"/>
  <c r="AV192" i="38"/>
  <c r="DA192" i="38"/>
  <c r="BR192" i="38"/>
  <c r="AU192" i="38"/>
  <c r="CA192" i="38"/>
  <c r="DG192" i="38"/>
  <c r="BT192" i="38"/>
  <c r="CZ192" i="38"/>
  <c r="BQ192" i="38"/>
  <c r="CL192" i="38"/>
  <c r="CC192" i="38"/>
  <c r="BB192" i="38"/>
  <c r="CX192" i="38"/>
  <c r="BO192" i="38"/>
  <c r="CU192" i="38"/>
  <c r="BH192" i="38"/>
  <c r="CN192" i="38"/>
  <c r="BA192" i="38"/>
  <c r="DE192" i="38"/>
  <c r="AW192" i="38"/>
  <c r="AP192" i="38"/>
  <c r="BZ192" i="38"/>
  <c r="BC192" i="38"/>
  <c r="CI192" i="38"/>
  <c r="AR192" i="38"/>
  <c r="CB192" i="38"/>
  <c r="DH192" i="38"/>
  <c r="CG192" i="38"/>
  <c r="DB192" i="38"/>
  <c r="CS192" i="38"/>
  <c r="BJ192" i="38"/>
  <c r="AQ192" i="38"/>
  <c r="BW192" i="38"/>
  <c r="DC192" i="38"/>
  <c r="BP192" i="38"/>
  <c r="CV192" i="38"/>
  <c r="BM192" i="38"/>
  <c r="CD192" i="38"/>
  <c r="AU125" i="38"/>
  <c r="AV125" i="38"/>
  <c r="BP125" i="38"/>
  <c r="BY125" i="38"/>
  <c r="CR125" i="38"/>
  <c r="BJ125" i="38"/>
  <c r="CN125" i="38"/>
  <c r="K12" i="31"/>
  <c r="K11" i="31"/>
  <c r="DB250" i="38"/>
  <c r="CY250" i="38"/>
  <c r="DC250" i="38"/>
  <c r="DG250" i="38"/>
  <c r="DK250" i="38"/>
  <c r="CZ250" i="38"/>
  <c r="DD250" i="38"/>
  <c r="DH250" i="38"/>
  <c r="DL250" i="38"/>
  <c r="CW250" i="38"/>
  <c r="DA250" i="38"/>
  <c r="DE250" i="38"/>
  <c r="DI250" i="38"/>
  <c r="L12" i="31"/>
  <c r="CL125" i="38"/>
  <c r="CS125" i="38"/>
  <c r="DA125" i="38"/>
  <c r="AO125" i="38"/>
  <c r="BG125" i="38"/>
  <c r="CG125" i="38"/>
  <c r="CH125" i="38"/>
  <c r="AS125" i="38"/>
  <c r="CC125" i="38"/>
  <c r="AR125" i="38"/>
  <c r="CK125" i="38"/>
  <c r="CJ125" i="38"/>
  <c r="BN125" i="38"/>
  <c r="BQ125" i="38"/>
  <c r="BO125" i="38"/>
  <c r="J49" i="38"/>
  <c r="AN56" i="38"/>
  <c r="AJ56" i="38"/>
  <c r="X56" i="38"/>
  <c r="T56" i="38"/>
  <c r="AL56" i="38"/>
  <c r="AH56" i="38"/>
  <c r="V56" i="38"/>
  <c r="R56" i="38"/>
  <c r="AG56" i="38"/>
  <c r="AC56" i="38"/>
  <c r="Q56" i="38"/>
  <c r="M56" i="38"/>
  <c r="AI56" i="38"/>
  <c r="S56" i="38"/>
  <c r="AA56" i="38"/>
  <c r="K56" i="38"/>
  <c r="J57" i="38"/>
  <c r="AH57" i="38"/>
  <c r="AD57" i="38"/>
  <c r="Z57" i="38"/>
  <c r="R57" i="38"/>
  <c r="N57" i="38"/>
  <c r="AN57" i="38"/>
  <c r="AF57" i="38"/>
  <c r="AB57" i="38"/>
  <c r="X57" i="38"/>
  <c r="P57" i="38"/>
  <c r="L57" i="38"/>
  <c r="AM57" i="38"/>
  <c r="AE57" i="38"/>
  <c r="AA57" i="38"/>
  <c r="W57" i="38"/>
  <c r="O57" i="38"/>
  <c r="K57" i="38"/>
  <c r="Y57" i="38"/>
  <c r="U57" i="38"/>
  <c r="AG57" i="38"/>
  <c r="Q57" i="38"/>
  <c r="M57" i="38"/>
  <c r="J52" i="38"/>
  <c r="AN52" i="38"/>
  <c r="AJ52" i="38"/>
  <c r="AF52" i="38"/>
  <c r="AB52" i="38"/>
  <c r="X52" i="38"/>
  <c r="T52" i="38"/>
  <c r="P52" i="38"/>
  <c r="L52" i="38"/>
  <c r="AL52" i="38"/>
  <c r="AH52" i="38"/>
  <c r="AD52" i="38"/>
  <c r="Z52" i="38"/>
  <c r="V52" i="38"/>
  <c r="N52" i="38"/>
  <c r="AK52" i="38"/>
  <c r="AG52" i="38"/>
  <c r="AC52" i="38"/>
  <c r="Y52" i="38"/>
  <c r="U52" i="38"/>
  <c r="Q52" i="38"/>
  <c r="M52" i="38"/>
  <c r="AE52" i="38"/>
  <c r="O52" i="38"/>
  <c r="AA52" i="38"/>
  <c r="K52" i="38"/>
  <c r="AM52" i="38"/>
  <c r="W52" i="38"/>
  <c r="AI52" i="38"/>
  <c r="S52" i="38"/>
  <c r="AH125" i="38"/>
  <c r="AF125" i="38"/>
  <c r="P125" i="38"/>
  <c r="AE125" i="38"/>
  <c r="AK125" i="38"/>
  <c r="Z125" i="38"/>
  <c r="AM125" i="38"/>
  <c r="N125" i="38"/>
  <c r="AA125" i="38"/>
  <c r="K125" i="38"/>
  <c r="AN125" i="38"/>
  <c r="AG125" i="38"/>
  <c r="AL125" i="38"/>
  <c r="AJ125" i="38"/>
  <c r="T125" i="38"/>
  <c r="AI125" i="38"/>
  <c r="U125" i="38"/>
  <c r="Y125" i="38"/>
  <c r="AH51" i="38"/>
  <c r="N51" i="38"/>
  <c r="AB51" i="38"/>
  <c r="L51" i="38"/>
  <c r="AA51" i="38"/>
  <c r="K51" i="38"/>
  <c r="AK51" i="38"/>
  <c r="J55" i="38"/>
  <c r="J69" i="38"/>
  <c r="AH69" i="38"/>
  <c r="AD69" i="38"/>
  <c r="Z69" i="38"/>
  <c r="R69" i="38"/>
  <c r="N69" i="38"/>
  <c r="AN69" i="38"/>
  <c r="AF69" i="38"/>
  <c r="AB69" i="38"/>
  <c r="X69" i="38"/>
  <c r="P69" i="38"/>
  <c r="L69" i="38"/>
  <c r="AM69" i="38"/>
  <c r="AE69" i="38"/>
  <c r="AA69" i="38"/>
  <c r="W69" i="38"/>
  <c r="O69" i="38"/>
  <c r="K69" i="38"/>
  <c r="AC69" i="38"/>
  <c r="Y69" i="38"/>
  <c r="AK69" i="38"/>
  <c r="U69" i="38"/>
  <c r="Q69" i="38"/>
  <c r="J135" i="38"/>
  <c r="AH135" i="38"/>
  <c r="P135" i="38"/>
  <c r="AE135" i="38"/>
  <c r="J133" i="38"/>
  <c r="AD133" i="38"/>
  <c r="AN133" i="38"/>
  <c r="AB133" i="38"/>
  <c r="AM133" i="38"/>
  <c r="AA133" i="38"/>
  <c r="AC133" i="38"/>
  <c r="U133" i="38"/>
  <c r="G187" i="38"/>
  <c r="J187" i="38"/>
  <c r="J132" i="38"/>
  <c r="L295" i="38"/>
  <c r="K292" i="38"/>
  <c r="AJ178" i="38"/>
  <c r="CJ178" i="38"/>
  <c r="DJ178" i="38"/>
  <c r="BJ178" i="38"/>
  <c r="T178" i="38"/>
  <c r="AA178" i="38"/>
  <c r="AZ178" i="38"/>
  <c r="BP178" i="38"/>
  <c r="CI178" i="38"/>
  <c r="CW178" i="38"/>
  <c r="W178" i="38"/>
  <c r="AG178" i="38"/>
  <c r="BC178" i="38"/>
  <c r="BQ178" i="38"/>
  <c r="CL178" i="38"/>
  <c r="DB178" i="38"/>
  <c r="Y178" i="38"/>
  <c r="AK178" i="38"/>
  <c r="BF178" i="38"/>
  <c r="BU178" i="38"/>
  <c r="CM178" i="38"/>
  <c r="DL178" i="38"/>
  <c r="Q178" i="38"/>
  <c r="Z178" i="38"/>
  <c r="AP178" i="38"/>
  <c r="BG178" i="38"/>
  <c r="CF178" i="38"/>
  <c r="CV178" i="38"/>
  <c r="BL178" i="38"/>
  <c r="V178" i="38"/>
  <c r="CH178" i="38"/>
  <c r="CE178" i="38"/>
  <c r="CO178" i="38"/>
  <c r="DG178" i="38"/>
  <c r="X178" i="38"/>
  <c r="CZ178" i="38"/>
  <c r="BZ178" i="38"/>
  <c r="BO178" i="38"/>
  <c r="BY178" i="38"/>
  <c r="CQ178" i="38"/>
  <c r="CC178" i="38"/>
  <c r="DC178" i="38"/>
  <c r="AH178" i="38"/>
  <c r="L178" i="38"/>
  <c r="CK178" i="38"/>
  <c r="U178" i="38"/>
  <c r="R178" i="38"/>
  <c r="CB178" i="38"/>
  <c r="CX178" i="38"/>
  <c r="O178" i="38"/>
  <c r="AN178" i="38"/>
  <c r="CP178" i="38"/>
  <c r="DE178" i="38"/>
  <c r="AW178" i="38"/>
  <c r="BS178" i="38"/>
  <c r="AQ178" i="38"/>
  <c r="DD178" i="38"/>
  <c r="CY178" i="38"/>
  <c r="BW178" i="38"/>
  <c r="CN178" i="38"/>
  <c r="BV178" i="38"/>
  <c r="AV178" i="38"/>
  <c r="DH178" i="38"/>
  <c r="BR178" i="38"/>
  <c r="AY178" i="38"/>
  <c r="BI178" i="38"/>
  <c r="CA178" i="38"/>
  <c r="CS178" i="38"/>
  <c r="BT178" i="38"/>
  <c r="AT178" i="38"/>
  <c r="AI178" i="38"/>
  <c r="AS178" i="38"/>
  <c r="BK178" i="38"/>
  <c r="DA178" i="38"/>
  <c r="BM178" i="38"/>
  <c r="BA178" i="38"/>
  <c r="BN178" i="38"/>
  <c r="AR178" i="38"/>
  <c r="CG178" i="38"/>
  <c r="AX178" i="38"/>
  <c r="AB178" i="38"/>
  <c r="P178" i="38"/>
  <c r="AL178" i="38"/>
  <c r="DK178" i="38"/>
  <c r="DI178" i="38"/>
  <c r="N178" i="38"/>
  <c r="CU178" i="38"/>
  <c r="DF178" i="38"/>
  <c r="AO178" i="38"/>
  <c r="I178" i="38"/>
  <c r="S178" i="38"/>
  <c r="BD178" i="38"/>
  <c r="AE178" i="38"/>
  <c r="BX178" i="38"/>
  <c r="AM178" i="38"/>
  <c r="CR178" i="38"/>
  <c r="K178" i="38"/>
  <c r="BH178" i="38"/>
  <c r="BB178" i="38"/>
  <c r="CT178" i="38"/>
  <c r="AF178" i="38"/>
  <c r="AC178" i="38"/>
  <c r="AD178" i="38"/>
  <c r="BE178" i="38"/>
  <c r="CD178" i="38"/>
  <c r="AU178" i="38"/>
  <c r="M178" i="38"/>
  <c r="BI40" i="38"/>
  <c r="DL40" i="38"/>
  <c r="BK40" i="38"/>
  <c r="CE40" i="38"/>
  <c r="DH40" i="38"/>
  <c r="BC40" i="38"/>
  <c r="CB40" i="38"/>
  <c r="BM40" i="38"/>
  <c r="CD40" i="38"/>
  <c r="BA40" i="38"/>
  <c r="AO40" i="38"/>
  <c r="BH40" i="38"/>
  <c r="CC40" i="38"/>
  <c r="CF40" i="38"/>
  <c r="AS40" i="38"/>
  <c r="DG40" i="38"/>
  <c r="CX40" i="38"/>
  <c r="CH40" i="38"/>
  <c r="CN40" i="38"/>
  <c r="G178" i="38"/>
  <c r="K297" i="38"/>
  <c r="CW42" i="38"/>
  <c r="DL42" i="38"/>
  <c r="BL42" i="38"/>
  <c r="AU42" i="38"/>
  <c r="CP42" i="38"/>
  <c r="DH42" i="38"/>
  <c r="BZ42" i="38"/>
  <c r="CF42" i="38"/>
  <c r="CG42" i="38"/>
  <c r="CU42" i="38"/>
  <c r="CA42" i="38"/>
  <c r="CC42" i="38"/>
  <c r="BX42" i="38"/>
  <c r="BW42" i="38"/>
  <c r="CH42" i="38"/>
  <c r="DG42" i="38"/>
  <c r="BY42" i="38"/>
  <c r="BD42" i="38"/>
  <c r="CT42" i="38"/>
  <c r="DE42" i="38"/>
  <c r="BU42" i="38"/>
  <c r="CV42" i="38"/>
  <c r="BV42" i="38"/>
  <c r="DK42" i="38"/>
  <c r="AY42" i="38"/>
  <c r="BK42" i="38"/>
  <c r="CL42" i="38"/>
  <c r="BM42" i="38"/>
  <c r="BH42" i="38"/>
  <c r="BG42" i="38"/>
  <c r="BR42" i="38"/>
  <c r="BI42" i="38"/>
  <c r="CI42" i="38"/>
  <c r="DC42" i="38"/>
  <c r="CB42" i="38"/>
  <c r="BO42" i="38"/>
  <c r="DJ42" i="38"/>
  <c r="BF42" i="38"/>
  <c r="CZ42" i="38"/>
  <c r="AT42" i="38"/>
  <c r="AZ42" i="38"/>
  <c r="AV42" i="38"/>
  <c r="BP42" i="38"/>
  <c r="CS42" i="38"/>
  <c r="CN42" i="38"/>
  <c r="CM42" i="38"/>
  <c r="CX42" i="38"/>
  <c r="DA42" i="38"/>
  <c r="CO42" i="38"/>
  <c r="BT42" i="38"/>
  <c r="BC42" i="38"/>
  <c r="AX42" i="38"/>
  <c r="BA42" i="38"/>
  <c r="BE42" i="38"/>
  <c r="AO42" i="38"/>
  <c r="DF42" i="38"/>
  <c r="CD42" i="38"/>
  <c r="CY42" i="38"/>
  <c r="AW42" i="38"/>
  <c r="AR42" i="38"/>
  <c r="BJ42" i="38"/>
  <c r="CK42" i="38"/>
  <c r="CR42" i="38"/>
  <c r="AQ42" i="38"/>
  <c r="BS42" i="38"/>
  <c r="AP42" i="38"/>
  <c r="DB42" i="38"/>
  <c r="CE42" i="38"/>
  <c r="DI42" i="38"/>
  <c r="CJ42" i="38"/>
  <c r="CQ42" i="38"/>
  <c r="BQ42" i="38"/>
  <c r="BB42" i="38"/>
  <c r="BN42" i="38"/>
  <c r="DD42" i="38"/>
  <c r="AS42" i="38"/>
  <c r="DB109" i="38"/>
  <c r="DI109" i="38"/>
  <c r="DE109" i="38"/>
  <c r="DL109" i="38"/>
  <c r="DJ109" i="38"/>
  <c r="DA109" i="38"/>
  <c r="CZ109" i="38"/>
  <c r="DK109" i="38"/>
  <c r="CY109" i="38"/>
  <c r="DC109" i="38"/>
  <c r="DF109" i="38"/>
  <c r="DH109" i="38"/>
  <c r="DD109" i="38"/>
  <c r="DG109" i="38"/>
  <c r="BE187" i="38"/>
  <c r="AS187" i="38"/>
  <c r="CI187" i="38"/>
  <c r="CV187" i="38"/>
  <c r="BL187" i="38"/>
  <c r="BH187" i="38"/>
  <c r="DG187" i="38"/>
  <c r="CQ187" i="38"/>
  <c r="BW187" i="38"/>
  <c r="AQ187" i="38"/>
  <c r="BT187" i="38"/>
  <c r="CX187" i="38"/>
  <c r="BR187" i="38"/>
  <c r="BB187" i="38"/>
  <c r="BP187" i="38"/>
  <c r="CK187" i="38"/>
  <c r="BQ187" i="38"/>
  <c r="AO187" i="38"/>
  <c r="CJ187" i="38"/>
  <c r="DC187" i="38"/>
  <c r="CM187" i="38"/>
  <c r="DJ187" i="38"/>
  <c r="CT187" i="38"/>
  <c r="BN187" i="38"/>
  <c r="AZ187" i="38"/>
  <c r="DA187" i="38"/>
  <c r="CG187" i="38"/>
  <c r="CO187" i="38"/>
  <c r="CB187" i="38"/>
  <c r="AR187" i="38"/>
  <c r="CU187" i="38"/>
  <c r="CA187" i="38"/>
  <c r="BK187" i="38"/>
  <c r="CN187" i="38"/>
  <c r="DB187" i="38"/>
  <c r="CL187" i="38"/>
  <c r="BF187" i="38"/>
  <c r="AP187" i="38"/>
  <c r="CF187" i="38"/>
  <c r="BU187" i="38"/>
  <c r="AW187" i="38"/>
  <c r="BI187" i="38"/>
  <c r="BC187" i="38"/>
  <c r="BD187" i="38"/>
  <c r="CD187" i="38"/>
  <c r="CE187" i="38"/>
  <c r="CP187" i="38"/>
  <c r="CW187" i="38"/>
  <c r="AY187" i="38"/>
  <c r="BJ187" i="38"/>
  <c r="BA187" i="38"/>
  <c r="BO187" i="38"/>
  <c r="CC187" i="38"/>
  <c r="BX187" i="38"/>
  <c r="DD187" i="38"/>
  <c r="DF187" i="38"/>
  <c r="AT187" i="38"/>
  <c r="N296" i="38"/>
  <c r="DA176" i="38"/>
  <c r="AC176" i="38"/>
  <c r="L176" i="38"/>
  <c r="AO176" i="38"/>
  <c r="I176" i="38"/>
  <c r="DH176" i="38"/>
  <c r="CZ176" i="38"/>
  <c r="CR176" i="38"/>
  <c r="CB176" i="38"/>
  <c r="BT176" i="38"/>
  <c r="BL176" i="38"/>
  <c r="BD176" i="38"/>
  <c r="AV176" i="38"/>
  <c r="AN176" i="38"/>
  <c r="AF176" i="38"/>
  <c r="X176" i="38"/>
  <c r="P176" i="38"/>
  <c r="DG176" i="38"/>
  <c r="CY176" i="38"/>
  <c r="CQ176" i="38"/>
  <c r="CI176" i="38"/>
  <c r="CA176" i="38"/>
  <c r="BS176" i="38"/>
  <c r="BK176" i="38"/>
  <c r="BC176" i="38"/>
  <c r="AU176" i="38"/>
  <c r="AM176" i="38"/>
  <c r="AE176" i="38"/>
  <c r="W176" i="38"/>
  <c r="O176" i="38"/>
  <c r="BJ176" i="38"/>
  <c r="CG176" i="38"/>
  <c r="BE176" i="38"/>
  <c r="U176" i="38"/>
  <c r="BQ176" i="38"/>
  <c r="AG176" i="38"/>
  <c r="AW176" i="38"/>
  <c r="CT176" i="38"/>
  <c r="CL176" i="38"/>
  <c r="BV176" i="38"/>
  <c r="BN176" i="38"/>
  <c r="AX176" i="38"/>
  <c r="AP176" i="38"/>
  <c r="Z176" i="38"/>
  <c r="CK176" i="38"/>
  <c r="BY176" i="38"/>
  <c r="BM176" i="38"/>
  <c r="M176" i="38"/>
  <c r="AJ176" i="38"/>
  <c r="CC176" i="38"/>
  <c r="BI176" i="38"/>
  <c r="AS176" i="38"/>
  <c r="Y176" i="38"/>
  <c r="K176" i="38"/>
  <c r="DF176" i="38"/>
  <c r="CX176" i="38"/>
  <c r="CP176" i="38"/>
  <c r="CH176" i="38"/>
  <c r="BZ176" i="38"/>
  <c r="BR176" i="38"/>
  <c r="BB176" i="38"/>
  <c r="AT176" i="38"/>
  <c r="AL176" i="38"/>
  <c r="AD176" i="38"/>
  <c r="V176" i="38"/>
  <c r="N176" i="38"/>
  <c r="CS176" i="38"/>
  <c r="BU176" i="38"/>
  <c r="CJ176" i="38"/>
  <c r="CO176" i="38"/>
  <c r="BA176" i="38"/>
  <c r="Q176" i="38"/>
  <c r="DB176" i="38"/>
  <c r="CD176" i="38"/>
  <c r="BF176" i="38"/>
  <c r="AH176" i="38"/>
  <c r="R176" i="38"/>
  <c r="CN176" i="38"/>
  <c r="BH176" i="38"/>
  <c r="DK176" i="38"/>
  <c r="CE176" i="38"/>
  <c r="AY176" i="38"/>
  <c r="S176" i="38"/>
  <c r="DE176" i="38"/>
  <c r="BG176" i="38"/>
  <c r="DD176" i="38"/>
  <c r="BX176" i="38"/>
  <c r="AR176" i="38"/>
  <c r="T176" i="38"/>
  <c r="CU176" i="38"/>
  <c r="BO176" i="38"/>
  <c r="AI176" i="38"/>
  <c r="CV176" i="38"/>
  <c r="BP176" i="38"/>
  <c r="CM176" i="38"/>
  <c r="DI176" i="38"/>
  <c r="DL176" i="38"/>
  <c r="CF176" i="38"/>
  <c r="AZ176" i="38"/>
  <c r="AB176" i="38"/>
  <c r="DC176" i="38"/>
  <c r="BW176" i="38"/>
  <c r="AQ176" i="38"/>
  <c r="DJ176" i="38"/>
  <c r="AK176" i="38"/>
  <c r="CW176" i="38"/>
  <c r="AA176" i="38"/>
  <c r="L294" i="38"/>
  <c r="DG106" i="38"/>
  <c r="DK106" i="38"/>
  <c r="DA106" i="38"/>
  <c r="DJ106" i="38"/>
  <c r="CJ39" i="38"/>
  <c r="BR68" i="38"/>
  <c r="BU68" i="38"/>
  <c r="BL68" i="38"/>
  <c r="BS68" i="38"/>
  <c r="BJ68" i="38"/>
  <c r="DD68" i="38"/>
  <c r="CK39" i="38"/>
  <c r="BC68" i="38"/>
  <c r="CY106" i="38"/>
  <c r="CZ106" i="38"/>
  <c r="CF39" i="38"/>
  <c r="CE39" i="38"/>
  <c r="AR39" i="38"/>
  <c r="DB26" i="38"/>
  <c r="BZ26" i="38"/>
  <c r="BJ26" i="38"/>
  <c r="AP26" i="38"/>
  <c r="CK26" i="38"/>
  <c r="BU26" i="38"/>
  <c r="BA26" i="38"/>
  <c r="CZ26" i="38"/>
  <c r="CJ26" i="38"/>
  <c r="BP26" i="38"/>
  <c r="DK26" i="38"/>
  <c r="CU26" i="38"/>
  <c r="CA26" i="38"/>
  <c r="CI26" i="38"/>
  <c r="DB99" i="38"/>
  <c r="DH99" i="38"/>
  <c r="DF68" i="38"/>
  <c r="AU68" i="38"/>
  <c r="BB68" i="38"/>
  <c r="BX68" i="38"/>
  <c r="DF99" i="38"/>
  <c r="AS39" i="38"/>
  <c r="DE39" i="38"/>
  <c r="BE39" i="38"/>
  <c r="CZ39" i="38"/>
  <c r="CW68" i="38"/>
  <c r="CO68" i="38"/>
  <c r="BA68" i="38"/>
  <c r="CJ68" i="38"/>
  <c r="AW68" i="38"/>
  <c r="BO68" i="38"/>
  <c r="BX39" i="38"/>
  <c r="DH39" i="38"/>
  <c r="BQ68" i="38"/>
  <c r="DL99" i="38"/>
  <c r="BP39" i="38"/>
  <c r="AT68" i="38"/>
  <c r="BZ68" i="38"/>
  <c r="BE68" i="38"/>
  <c r="CR68" i="38"/>
  <c r="CZ99" i="38"/>
  <c r="CR39" i="38"/>
  <c r="DC39" i="38"/>
  <c r="AT39" i="38"/>
  <c r="CU39" i="38"/>
  <c r="BB39" i="38"/>
  <c r="BT68" i="38"/>
  <c r="J11" i="31"/>
  <c r="CA68" i="38"/>
  <c r="BV68" i="38"/>
  <c r="BK68" i="38"/>
  <c r="CC68" i="38"/>
  <c r="BP68" i="38"/>
  <c r="CQ68" i="38"/>
  <c r="CP68" i="38"/>
  <c r="CK68" i="38"/>
  <c r="AR68" i="38"/>
  <c r="BN68" i="38"/>
  <c r="CV68" i="38"/>
  <c r="BD68" i="38"/>
  <c r="DG68" i="38"/>
  <c r="CL68" i="38"/>
  <c r="DJ68" i="38"/>
  <c r="CX68" i="38"/>
  <c r="CS68" i="38"/>
  <c r="AQ68" i="38"/>
  <c r="DI68" i="38"/>
  <c r="AO68" i="38"/>
  <c r="BH68" i="38"/>
  <c r="AP68" i="38"/>
  <c r="CN68" i="38"/>
  <c r="BY68" i="38"/>
  <c r="DE99" i="38"/>
  <c r="DK99" i="38"/>
  <c r="CY99" i="38"/>
  <c r="CZ68" i="38"/>
  <c r="CY68" i="38"/>
  <c r="DK68" i="38"/>
  <c r="BF68" i="38"/>
  <c r="CB68" i="38"/>
  <c r="BI68" i="38"/>
  <c r="BG68" i="38"/>
  <c r="CT68" i="38"/>
  <c r="CG68" i="38"/>
  <c r="DH68" i="38"/>
  <c r="CX39" i="38"/>
  <c r="CM39" i="38"/>
  <c r="CQ39" i="38"/>
  <c r="BM39" i="38"/>
  <c r="BI39" i="38"/>
  <c r="CO39" i="38"/>
  <c r="CW39" i="38"/>
  <c r="BD39" i="38"/>
  <c r="DG99" i="38"/>
  <c r="DC99" i="38"/>
  <c r="DD99" i="38"/>
  <c r="DJ99" i="38"/>
  <c r="DI99" i="38"/>
  <c r="DE68" i="38"/>
  <c r="DE106" i="38"/>
  <c r="DB106" i="38"/>
  <c r="DH106" i="38"/>
  <c r="DA99" i="38"/>
  <c r="DB68" i="38"/>
  <c r="DL106" i="38"/>
  <c r="DI106" i="38"/>
  <c r="DC106" i="38"/>
  <c r="DF106" i="38"/>
  <c r="DD106" i="38"/>
  <c r="DJ39" i="38"/>
  <c r="BL39" i="38"/>
  <c r="DA39" i="38"/>
  <c r="BC39" i="38"/>
  <c r="BK39" i="38"/>
  <c r="CG39" i="38"/>
  <c r="BG39" i="38"/>
  <c r="CC39" i="38"/>
  <c r="BO39" i="38"/>
  <c r="BU39" i="38"/>
  <c r="AQ39" i="38"/>
  <c r="BJ39" i="38"/>
  <c r="CD39" i="38"/>
  <c r="CT39" i="38"/>
  <c r="BY39" i="38"/>
  <c r="AV39" i="38"/>
  <c r="DF39" i="38"/>
  <c r="CP39" i="38"/>
  <c r="CB39" i="38"/>
  <c r="CL39" i="38"/>
  <c r="DG39" i="38"/>
  <c r="AP39" i="38"/>
  <c r="BT39" i="38"/>
  <c r="AY39" i="38"/>
  <c r="AX39" i="38"/>
  <c r="DD39" i="38"/>
  <c r="BW39" i="38"/>
  <c r="BF39" i="38"/>
  <c r="BZ39" i="38"/>
  <c r="BQ39" i="38"/>
  <c r="DI39" i="38"/>
  <c r="AU39" i="38"/>
  <c r="BV39" i="38"/>
  <c r="BA39" i="38"/>
  <c r="BS39" i="38"/>
  <c r="AO39" i="38"/>
  <c r="CV39" i="38"/>
  <c r="BN39" i="38"/>
  <c r="AW39" i="38"/>
  <c r="DK39" i="38"/>
  <c r="CN39" i="38"/>
  <c r="CI39" i="38"/>
  <c r="CY39" i="38"/>
  <c r="BR39" i="38"/>
  <c r="DL39" i="38"/>
  <c r="BH39" i="38"/>
  <c r="CS39" i="38"/>
  <c r="DB39" i="38"/>
  <c r="CH39" i="38"/>
  <c r="CA39" i="38"/>
  <c r="Y37" i="38"/>
  <c r="Z37" i="38"/>
  <c r="AI37" i="38"/>
  <c r="AD37" i="38"/>
  <c r="AM37" i="38"/>
  <c r="AH37" i="38"/>
  <c r="P37" i="38"/>
  <c r="Z192" i="38"/>
  <c r="AH192" i="38"/>
  <c r="N11" i="29"/>
  <c r="N12" i="38"/>
  <c r="N11" i="38"/>
  <c r="L11" i="31"/>
  <c r="J68" i="38"/>
  <c r="AN68" i="38"/>
  <c r="AJ68" i="38"/>
  <c r="AF68" i="38"/>
  <c r="AB68" i="38"/>
  <c r="X68" i="38"/>
  <c r="T68" i="38"/>
  <c r="P68" i="38"/>
  <c r="L68" i="38"/>
  <c r="AL68" i="38"/>
  <c r="AH68" i="38"/>
  <c r="AD68" i="38"/>
  <c r="Z68" i="38"/>
  <c r="V68" i="38"/>
  <c r="R68" i="38"/>
  <c r="N68" i="38"/>
  <c r="AK68" i="38"/>
  <c r="AG68" i="38"/>
  <c r="AC68" i="38"/>
  <c r="Y68" i="38"/>
  <c r="U68" i="38"/>
  <c r="Q68" i="38"/>
  <c r="M68" i="38"/>
  <c r="AA68" i="38"/>
  <c r="K68" i="38"/>
  <c r="AM68" i="38"/>
  <c r="W68" i="38"/>
  <c r="AI68" i="38"/>
  <c r="S68" i="38"/>
  <c r="AE68" i="38"/>
  <c r="O68" i="38"/>
  <c r="O187" i="38"/>
  <c r="J66" i="38"/>
  <c r="L292" i="38"/>
  <c r="O296" i="38"/>
  <c r="L297" i="38"/>
  <c r="M294" i="38"/>
  <c r="M293" i="38"/>
  <c r="M12" i="31"/>
  <c r="M11" i="31"/>
  <c r="O11" i="29"/>
  <c r="O12" i="38"/>
  <c r="O11" i="38"/>
  <c r="M297" i="38"/>
  <c r="N295" i="38"/>
  <c r="N293" i="38"/>
  <c r="M292" i="38"/>
  <c r="P12" i="38"/>
  <c r="P11" i="38"/>
  <c r="N12" i="31"/>
  <c r="N11" i="31"/>
  <c r="P11" i="29"/>
  <c r="N292" i="38"/>
  <c r="O294" i="38"/>
  <c r="O293" i="38"/>
  <c r="N297" i="38"/>
  <c r="P295" i="38"/>
  <c r="O295" i="38"/>
  <c r="Q296" i="38"/>
  <c r="Q11" i="29"/>
  <c r="O12" i="31"/>
  <c r="O11" i="31"/>
  <c r="Q12" i="38"/>
  <c r="Q11" i="38"/>
  <c r="P293" i="38"/>
  <c r="R296" i="38"/>
  <c r="O292" i="38"/>
  <c r="O297" i="38"/>
  <c r="P294" i="38"/>
  <c r="R12" i="38"/>
  <c r="R11" i="38"/>
  <c r="P12" i="31"/>
  <c r="P11" i="31"/>
  <c r="R11" i="29"/>
  <c r="Q292" i="38"/>
  <c r="R295" i="38"/>
  <c r="Q294" i="38"/>
  <c r="S296" i="38"/>
  <c r="P297" i="38"/>
  <c r="Q293" i="38"/>
  <c r="Q12" i="31"/>
  <c r="Q11" i="31"/>
  <c r="S11" i="29"/>
  <c r="S12" i="38"/>
  <c r="S11" i="38"/>
  <c r="Q297" i="38"/>
  <c r="S295" i="38"/>
  <c r="R293" i="38"/>
  <c r="T296" i="38"/>
  <c r="R12" i="31"/>
  <c r="R11" i="31"/>
  <c r="T12" i="38"/>
  <c r="T11" i="38"/>
  <c r="T11" i="29"/>
  <c r="R297" i="38"/>
  <c r="R292" i="38"/>
  <c r="S292" i="38"/>
  <c r="S294" i="38"/>
  <c r="T295" i="38"/>
  <c r="U296" i="38"/>
  <c r="U12" i="38"/>
  <c r="U11" i="38"/>
  <c r="S12" i="31"/>
  <c r="S11" i="31"/>
  <c r="U11" i="29"/>
  <c r="T293" i="38"/>
  <c r="T294" i="38"/>
  <c r="V296" i="38"/>
  <c r="V12" i="38"/>
  <c r="V11" i="38"/>
  <c r="T12" i="31"/>
  <c r="T11" i="31"/>
  <c r="V11" i="29"/>
  <c r="V295" i="38"/>
  <c r="U293" i="38"/>
  <c r="U294" i="38"/>
  <c r="T297" i="38"/>
  <c r="W296" i="38"/>
  <c r="U12" i="31"/>
  <c r="U11" i="31"/>
  <c r="W11" i="29"/>
  <c r="W12" i="38"/>
  <c r="W11" i="38"/>
  <c r="U292" i="38"/>
  <c r="W295" i="38"/>
  <c r="U297" i="38"/>
  <c r="V293" i="38"/>
  <c r="X12" i="38"/>
  <c r="X11" i="38"/>
  <c r="X11" i="29"/>
  <c r="V12" i="31"/>
  <c r="V11" i="31"/>
  <c r="V297" i="38"/>
  <c r="V292" i="38"/>
  <c r="W294" i="38"/>
  <c r="X295" i="38"/>
  <c r="Y296" i="38"/>
  <c r="W12" i="31"/>
  <c r="W11" i="31"/>
  <c r="Y12" i="38"/>
  <c r="Y11" i="38"/>
  <c r="Y11" i="29"/>
  <c r="W292" i="38"/>
  <c r="Z296" i="38"/>
  <c r="X294" i="38"/>
  <c r="X293" i="38"/>
  <c r="Z12" i="38"/>
  <c r="Z11" i="38"/>
  <c r="X12" i="31"/>
  <c r="X11" i="31"/>
  <c r="Z11" i="29"/>
  <c r="X297" i="38"/>
  <c r="Y294" i="38"/>
  <c r="Z295" i="38"/>
  <c r="Y293" i="38"/>
  <c r="AA296" i="38"/>
  <c r="Y12" i="31"/>
  <c r="Y11" i="31"/>
  <c r="AA12" i="38"/>
  <c r="AA11" i="38"/>
  <c r="AA11" i="29"/>
  <c r="Y292" i="38"/>
  <c r="Z292" i="38"/>
  <c r="AA295" i="38"/>
  <c r="Z293" i="38"/>
  <c r="Y297" i="38"/>
  <c r="Z12" i="31"/>
  <c r="Z11" i="31"/>
  <c r="AB12" i="38"/>
  <c r="AB11" i="38"/>
  <c r="AB11" i="29"/>
  <c r="AC296" i="38"/>
  <c r="AB295" i="38"/>
  <c r="Z297" i="38"/>
  <c r="AA294" i="38"/>
  <c r="AC12" i="38"/>
  <c r="AC11" i="38"/>
  <c r="AA12" i="31"/>
  <c r="AA11" i="31"/>
  <c r="AC11" i="29"/>
  <c r="AA292" i="38"/>
  <c r="AA297" i="38"/>
  <c r="AD296" i="38"/>
  <c r="AB293" i="38"/>
  <c r="AB294" i="38"/>
  <c r="AB12" i="31"/>
  <c r="AB11" i="31"/>
  <c r="AD11" i="29"/>
  <c r="AD12" i="38"/>
  <c r="AD11" i="38"/>
  <c r="AB297" i="38"/>
  <c r="AE296" i="38"/>
  <c r="AD295" i="38"/>
  <c r="AC293" i="38"/>
  <c r="AC294" i="38"/>
  <c r="AC12" i="31"/>
  <c r="AC11" i="31"/>
  <c r="AE12" i="38"/>
  <c r="AE11" i="38"/>
  <c r="AE11" i="29"/>
  <c r="AC292" i="38"/>
  <c r="AC297" i="38"/>
  <c r="AD293" i="38"/>
  <c r="AF296" i="38"/>
  <c r="AE295" i="38"/>
  <c r="AF12" i="38"/>
  <c r="AF11" i="38"/>
  <c r="AD12" i="31"/>
  <c r="AD11" i="31"/>
  <c r="AF11" i="29"/>
  <c r="AD292" i="38"/>
  <c r="AF295" i="38"/>
  <c r="AG296" i="38"/>
  <c r="AE293" i="38"/>
  <c r="AD297" i="38"/>
  <c r="AE294" i="38"/>
  <c r="AG12" i="38"/>
  <c r="AG11" i="38"/>
  <c r="AE12" i="31"/>
  <c r="AE11" i="31"/>
  <c r="AG11" i="29"/>
  <c r="AG295" i="38"/>
  <c r="AH296" i="38"/>
  <c r="AE292" i="38"/>
  <c r="AF293" i="38"/>
  <c r="AF294" i="38"/>
  <c r="AH12" i="38"/>
  <c r="AH11" i="38"/>
  <c r="AF12" i="31"/>
  <c r="AF11" i="31"/>
  <c r="AH11" i="29"/>
  <c r="AF297" i="38"/>
  <c r="AH295" i="38"/>
  <c r="AG294" i="38"/>
  <c r="AG293" i="38"/>
  <c r="AI296" i="38"/>
  <c r="AG12" i="31"/>
  <c r="AG11" i="31"/>
  <c r="AI12" i="38"/>
  <c r="AI11" i="38"/>
  <c r="AI11" i="29"/>
  <c r="AG297" i="38"/>
  <c r="AH297" i="38"/>
  <c r="AH293" i="38"/>
  <c r="AI295" i="38"/>
  <c r="AG292" i="38"/>
  <c r="AJ12" i="38"/>
  <c r="AJ11" i="38"/>
  <c r="AH12" i="31"/>
  <c r="AH11" i="31"/>
  <c r="AJ11" i="29"/>
  <c r="AJ295" i="38"/>
  <c r="AH292" i="38"/>
  <c r="AK296" i="38"/>
  <c r="AI294" i="38"/>
  <c r="AK12" i="38"/>
  <c r="AK11" i="38"/>
  <c r="AI12" i="31"/>
  <c r="AI11" i="31"/>
  <c r="AK11" i="29"/>
  <c r="AI292" i="38"/>
  <c r="AJ292" i="38"/>
  <c r="AJ293" i="38"/>
  <c r="AJ294" i="38"/>
  <c r="AL296" i="38"/>
  <c r="AJ12" i="31"/>
  <c r="AJ11" i="31"/>
  <c r="AL11" i="29"/>
  <c r="AK292" i="38"/>
  <c r="AK294" i="38"/>
  <c r="AL295" i="38"/>
  <c r="AJ297" i="38"/>
  <c r="AM296" i="38"/>
  <c r="AK293" i="38"/>
  <c r="AK12" i="31"/>
  <c r="AK11" i="31"/>
  <c r="AM11" i="29"/>
  <c r="AM12" i="38"/>
  <c r="AM11" i="38"/>
  <c r="AK297" i="38"/>
  <c r="AM295" i="38"/>
  <c r="AL293" i="38"/>
  <c r="AN12" i="38"/>
  <c r="AN11" i="38"/>
  <c r="AL12" i="31"/>
  <c r="AL11" i="31"/>
  <c r="AN11" i="29"/>
  <c r="AL297" i="38"/>
  <c r="AL292" i="38"/>
  <c r="AM294" i="38"/>
  <c r="AN295" i="38"/>
  <c r="AO296" i="38"/>
  <c r="AO12" i="38"/>
  <c r="AO11" i="38"/>
  <c r="AM12" i="31"/>
  <c r="AM11" i="31"/>
  <c r="AO11" i="29"/>
  <c r="AM292" i="38"/>
  <c r="AP296" i="38"/>
  <c r="AO295" i="38"/>
  <c r="AN294" i="38"/>
  <c r="AN293" i="38"/>
  <c r="AP12" i="38"/>
  <c r="AP11" i="38"/>
  <c r="AN12" i="31"/>
  <c r="AN11" i="31"/>
  <c r="AP11" i="29"/>
  <c r="AN297" i="38"/>
  <c r="AP295" i="38"/>
  <c r="AO294" i="38"/>
  <c r="AO293" i="38"/>
  <c r="AQ296" i="38"/>
  <c r="AO12" i="31"/>
  <c r="AO11" i="31"/>
  <c r="AQ12" i="38"/>
  <c r="AQ11" i="38"/>
  <c r="AQ11" i="29"/>
  <c r="AO297" i="38"/>
  <c r="AP293" i="38"/>
  <c r="AO292" i="38"/>
  <c r="AR296" i="38"/>
  <c r="AQ295" i="38"/>
  <c r="AP12" i="31"/>
  <c r="AP11" i="31"/>
  <c r="AR12" i="38"/>
  <c r="AR11" i="38"/>
  <c r="AR11" i="29"/>
  <c r="AP297" i="38"/>
  <c r="AQ294" i="38"/>
  <c r="AP292" i="38"/>
  <c r="AR295" i="38"/>
  <c r="AS296" i="38"/>
  <c r="AS12" i="38"/>
  <c r="AS11" i="38"/>
  <c r="AS11" i="29"/>
  <c r="AQ12" i="31"/>
  <c r="AQ11" i="31"/>
  <c r="AR292" i="38"/>
  <c r="AQ292" i="38"/>
  <c r="AT296" i="38"/>
  <c r="AS295" i="38"/>
  <c r="AR293" i="38"/>
  <c r="AR294" i="38"/>
  <c r="AR12" i="31"/>
  <c r="AR11" i="31"/>
  <c r="AT12" i="38"/>
  <c r="AT11" i="38"/>
  <c r="AT11" i="29"/>
  <c r="AR297" i="38"/>
  <c r="AT295" i="38"/>
  <c r="AS293" i="38"/>
  <c r="AU296" i="38"/>
  <c r="AS294" i="38"/>
  <c r="AU12" i="38"/>
  <c r="AU11" i="38"/>
  <c r="AS12" i="31"/>
  <c r="AS11" i="31"/>
  <c r="AU11" i="29"/>
  <c r="AS292" i="38"/>
  <c r="AU295" i="38"/>
  <c r="AS297" i="38"/>
  <c r="AT297" i="38"/>
  <c r="AT293" i="38"/>
  <c r="AV12" i="38"/>
  <c r="AV11" i="38"/>
  <c r="AT12" i="31"/>
  <c r="AT11" i="31"/>
  <c r="AV11" i="29"/>
  <c r="AT292" i="38"/>
  <c r="AV295" i="38"/>
  <c r="AW296" i="38"/>
  <c r="AU294" i="38"/>
  <c r="AU12" i="31"/>
  <c r="AU11" i="31"/>
  <c r="AW12" i="38"/>
  <c r="AW11" i="38"/>
  <c r="AW11" i="29"/>
  <c r="AU297" i="38"/>
  <c r="AU292" i="38"/>
  <c r="AV293" i="38"/>
  <c r="AV294" i="38"/>
  <c r="AX296" i="38"/>
  <c r="AX12" i="38"/>
  <c r="AX11" i="38"/>
  <c r="AV12" i="31"/>
  <c r="AV11" i="31"/>
  <c r="AX11" i="29"/>
  <c r="AV297" i="38"/>
  <c r="AW293" i="38"/>
  <c r="AX295" i="38"/>
  <c r="AY296" i="38"/>
  <c r="AW294" i="38"/>
  <c r="AW12" i="31"/>
  <c r="AW11" i="31"/>
  <c r="AY12" i="38"/>
  <c r="AY11" i="38"/>
  <c r="AY11" i="29"/>
  <c r="AX292" i="38"/>
  <c r="AW297" i="38"/>
  <c r="AY295" i="38"/>
  <c r="AZ296" i="38"/>
  <c r="AX293" i="38"/>
  <c r="AW292" i="38"/>
  <c r="AX12" i="31"/>
  <c r="AX11" i="31"/>
  <c r="AZ11" i="29"/>
  <c r="AZ12" i="38"/>
  <c r="AZ11" i="38"/>
  <c r="AX297" i="38"/>
  <c r="AZ295" i="38"/>
  <c r="BA296" i="38"/>
  <c r="AY294" i="38"/>
  <c r="BA12" i="38"/>
  <c r="BA11" i="38"/>
  <c r="AY12" i="31"/>
  <c r="AY11" i="31"/>
  <c r="BA11" i="29"/>
  <c r="AY292" i="38"/>
  <c r="AZ297" i="38"/>
  <c r="BA295" i="38"/>
  <c r="AZ293" i="38"/>
  <c r="AZ294" i="38"/>
  <c r="BB296" i="38"/>
  <c r="BB12" i="38"/>
  <c r="BB11" i="38"/>
  <c r="AZ12" i="31"/>
  <c r="AZ11" i="31"/>
  <c r="BB11" i="29"/>
  <c r="BA294" i="38"/>
  <c r="BA293" i="38"/>
  <c r="BB295" i="38"/>
  <c r="BC296" i="38"/>
  <c r="BA12" i="31"/>
  <c r="BA11" i="31"/>
  <c r="BC12" i="38"/>
  <c r="BC11" i="38"/>
  <c r="BC11" i="29"/>
  <c r="BA297" i="38"/>
  <c r="BA292" i="38"/>
  <c r="BC295" i="38"/>
  <c r="BB293" i="38"/>
  <c r="BD12" i="38"/>
  <c r="BD11" i="38"/>
  <c r="BD11" i="29"/>
  <c r="BB12" i="31"/>
  <c r="BB11" i="31"/>
  <c r="BB297" i="38"/>
  <c r="BB292" i="38"/>
  <c r="BC292" i="38"/>
  <c r="BE296" i="38"/>
  <c r="BD295" i="38"/>
  <c r="BC294" i="38"/>
  <c r="BC12" i="31"/>
  <c r="BC11" i="31"/>
  <c r="BE11" i="29"/>
  <c r="BE12" i="38"/>
  <c r="BE11" i="38"/>
  <c r="BC297" i="38"/>
  <c r="BD293" i="38"/>
  <c r="BD294" i="38"/>
  <c r="BF296" i="38"/>
  <c r="BF12" i="38"/>
  <c r="BF11" i="38"/>
  <c r="BD12" i="31"/>
  <c r="BD11" i="31"/>
  <c r="BF11" i="29"/>
  <c r="BD297" i="38"/>
  <c r="BF295" i="38"/>
  <c r="BG296" i="38"/>
  <c r="BE294" i="38"/>
  <c r="BE293" i="38"/>
  <c r="BE12" i="31"/>
  <c r="BE11" i="31"/>
  <c r="BG12" i="38"/>
  <c r="BG11" i="38"/>
  <c r="BG11" i="29"/>
  <c r="BE292" i="38"/>
  <c r="BF293" i="38"/>
  <c r="BG295" i="38"/>
  <c r="BE297" i="38"/>
  <c r="BF12" i="31"/>
  <c r="BF11" i="31"/>
  <c r="BH12" i="38"/>
  <c r="BH11" i="38"/>
  <c r="BH11" i="29"/>
  <c r="BF292" i="38"/>
  <c r="BF297" i="38"/>
  <c r="BH295" i="38"/>
  <c r="BG294" i="38"/>
  <c r="BI296" i="38"/>
  <c r="BI12" i="38"/>
  <c r="BI11" i="38"/>
  <c r="BG12" i="31"/>
  <c r="BG11" i="31"/>
  <c r="BI11" i="29"/>
  <c r="BG292" i="38"/>
  <c r="BG297" i="38"/>
  <c r="BH293" i="38"/>
  <c r="BH294" i="38"/>
  <c r="BJ296" i="38"/>
  <c r="BJ12" i="38"/>
  <c r="BJ11" i="38"/>
  <c r="BH12" i="31"/>
  <c r="BH11" i="31"/>
  <c r="BJ11" i="29"/>
  <c r="BH297" i="38"/>
  <c r="BI293" i="38"/>
  <c r="BJ295" i="38"/>
  <c r="BK296" i="38"/>
  <c r="BI294" i="38"/>
  <c r="BI12" i="31"/>
  <c r="BI11" i="31"/>
  <c r="BK12" i="38"/>
  <c r="BK11" i="38"/>
  <c r="BK11" i="29"/>
  <c r="BI292" i="38"/>
  <c r="BJ292" i="38"/>
  <c r="BI297" i="38"/>
  <c r="BK295" i="38"/>
  <c r="BJ293" i="38"/>
  <c r="BJ294" i="38"/>
  <c r="BJ12" i="31"/>
  <c r="BJ11" i="31"/>
  <c r="BL11" i="29"/>
  <c r="BJ297" i="38"/>
  <c r="BK292" i="38"/>
  <c r="BL295" i="38"/>
  <c r="BM296" i="38"/>
  <c r="BK294" i="38"/>
  <c r="BK12" i="31"/>
  <c r="BK11" i="31"/>
  <c r="BM11" i="29"/>
  <c r="BM12" i="38"/>
  <c r="BM11" i="38"/>
  <c r="BL294" i="38"/>
  <c r="BL293" i="38"/>
  <c r="BN296" i="38"/>
  <c r="BN12" i="38"/>
  <c r="BN11" i="38"/>
  <c r="BN11" i="29"/>
  <c r="BL12" i="31"/>
  <c r="BL11" i="31"/>
  <c r="BL297" i="38"/>
  <c r="BO296" i="38"/>
  <c r="BM293" i="38"/>
  <c r="BN295" i="38"/>
  <c r="BM294" i="38"/>
  <c r="BO12" i="38"/>
  <c r="BO11" i="38"/>
  <c r="BM12" i="31"/>
  <c r="BM11" i="31"/>
  <c r="BO11" i="29"/>
  <c r="BM297" i="38"/>
  <c r="BO295" i="38"/>
  <c r="BM292" i="38"/>
  <c r="BN293" i="38"/>
  <c r="BP296" i="38"/>
  <c r="BN12" i="31"/>
  <c r="BN11" i="31"/>
  <c r="BP12" i="38"/>
  <c r="BP11" i="38"/>
  <c r="BP11" i="29"/>
  <c r="BN292" i="38"/>
  <c r="BP295" i="38"/>
  <c r="BN297" i="38"/>
  <c r="BQ296" i="38"/>
  <c r="BO294" i="38"/>
  <c r="BQ12" i="38"/>
  <c r="BQ11" i="38"/>
  <c r="BO12" i="31"/>
  <c r="BO11" i="31"/>
  <c r="BQ11" i="29"/>
  <c r="BO292" i="38"/>
  <c r="BO297" i="38"/>
  <c r="BP293" i="38"/>
  <c r="BP294" i="38"/>
  <c r="BR296" i="38"/>
  <c r="BP12" i="31"/>
  <c r="BP11" i="31"/>
  <c r="BR12" i="38"/>
  <c r="BR11" i="38"/>
  <c r="BR11" i="29"/>
  <c r="BP297" i="38"/>
  <c r="BQ294" i="38"/>
  <c r="BR295" i="38"/>
  <c r="BS296" i="38"/>
  <c r="BQ293" i="38"/>
  <c r="BS12" i="38"/>
  <c r="BS11" i="38"/>
  <c r="BQ12" i="31"/>
  <c r="BQ11" i="31"/>
  <c r="BS11" i="29"/>
  <c r="BQ297" i="38"/>
  <c r="BR292" i="38"/>
  <c r="BS295" i="38"/>
  <c r="BR293" i="38"/>
  <c r="BQ292" i="38"/>
  <c r="BT12" i="38"/>
  <c r="BT11" i="38"/>
  <c r="BT11" i="29"/>
  <c r="BR12" i="31"/>
  <c r="BR11" i="31"/>
  <c r="BR297" i="38"/>
  <c r="BT295" i="38"/>
  <c r="BS294" i="38"/>
  <c r="BU296" i="38"/>
  <c r="BS12" i="31"/>
  <c r="BS11" i="31"/>
  <c r="BU12" i="38"/>
  <c r="BU11" i="38"/>
  <c r="BU11" i="29"/>
  <c r="BT292" i="38"/>
  <c r="BS292" i="38"/>
  <c r="BT294" i="38"/>
  <c r="BU295" i="38"/>
  <c r="BV296" i="38"/>
  <c r="BT293" i="38"/>
  <c r="BV12" i="38"/>
  <c r="BV11" i="38"/>
  <c r="BT12" i="31"/>
  <c r="BT11" i="31"/>
  <c r="BV11" i="29"/>
  <c r="BT297" i="38"/>
  <c r="BW296" i="38"/>
  <c r="BU294" i="38"/>
  <c r="BV295" i="38"/>
  <c r="BU293" i="38"/>
  <c r="BW12" i="38"/>
  <c r="BW11" i="38"/>
  <c r="BU12" i="31"/>
  <c r="BU11" i="31"/>
  <c r="BW11" i="29"/>
  <c r="BU297" i="38"/>
  <c r="BW295" i="38"/>
  <c r="BU292" i="38"/>
  <c r="BV293" i="38"/>
  <c r="BV12" i="31"/>
  <c r="BV11" i="31"/>
  <c r="BX11" i="29"/>
  <c r="BX12" i="38"/>
  <c r="BX11" i="38"/>
  <c r="BX295" i="38"/>
  <c r="BV292" i="38"/>
  <c r="BV297" i="38"/>
  <c r="BY296" i="38"/>
  <c r="BW293" i="38"/>
  <c r="BW294" i="38"/>
  <c r="BY12" i="38"/>
  <c r="BY11" i="38"/>
  <c r="BY11" i="29"/>
  <c r="BW12" i="31"/>
  <c r="BW11" i="31"/>
  <c r="BW292" i="38"/>
  <c r="BX293" i="38"/>
  <c r="BX294" i="38"/>
  <c r="BZ296" i="38"/>
  <c r="BZ12" i="38"/>
  <c r="BZ11" i="38"/>
  <c r="BX12" i="31"/>
  <c r="BX11" i="31"/>
  <c r="BZ11" i="29"/>
  <c r="BX297" i="38"/>
  <c r="BX292" i="38"/>
  <c r="BY293" i="38"/>
  <c r="BZ295" i="38"/>
  <c r="CA296" i="38"/>
  <c r="BY294" i="38"/>
  <c r="BY12" i="31"/>
  <c r="BY11" i="31"/>
  <c r="CA12" i="38"/>
  <c r="CA11" i="38"/>
  <c r="CA11" i="29"/>
  <c r="BY292" i="38"/>
  <c r="CB296" i="38"/>
  <c r="CA295" i="38"/>
  <c r="BY297" i="38"/>
  <c r="BZ293" i="38"/>
  <c r="CB12" i="38"/>
  <c r="CB11" i="38"/>
  <c r="BZ12" i="31"/>
  <c r="BZ11" i="31"/>
  <c r="CB11" i="29"/>
  <c r="BZ297" i="38"/>
  <c r="CB295" i="38"/>
  <c r="CC296" i="38"/>
  <c r="CA294" i="38"/>
  <c r="BZ292" i="38"/>
  <c r="CA12" i="31"/>
  <c r="CA11" i="31"/>
  <c r="CC12" i="38"/>
  <c r="CC11" i="38"/>
  <c r="CC11" i="29"/>
  <c r="CA292" i="38"/>
  <c r="CD296" i="38"/>
  <c r="CB294" i="38"/>
  <c r="CB293" i="38"/>
  <c r="CD12" i="38"/>
  <c r="CD11" i="38"/>
  <c r="CB12" i="31"/>
  <c r="CB11" i="31"/>
  <c r="CD11" i="29"/>
  <c r="CB297" i="38"/>
  <c r="CE296" i="38"/>
  <c r="CC294" i="38"/>
  <c r="CD295" i="38"/>
  <c r="CC293" i="38"/>
  <c r="CC12" i="31"/>
  <c r="CC11" i="31"/>
  <c r="CE11" i="29"/>
  <c r="CE12" i="38"/>
  <c r="CE11" i="38"/>
  <c r="CC292" i="38"/>
  <c r="CC297" i="38"/>
  <c r="CD297" i="38"/>
  <c r="CD293" i="38"/>
  <c r="CE295" i="38"/>
  <c r="CD292" i="38"/>
  <c r="CF12" i="38"/>
  <c r="CF11" i="38"/>
  <c r="CD12" i="31"/>
  <c r="CD11" i="31"/>
  <c r="CF11" i="29"/>
  <c r="CF295" i="38"/>
  <c r="CE294" i="38"/>
  <c r="CG296" i="38"/>
  <c r="CG12" i="38"/>
  <c r="CG11" i="38"/>
  <c r="CE12" i="31"/>
  <c r="CE11" i="31"/>
  <c r="CG11" i="29"/>
  <c r="CE292" i="38"/>
  <c r="CF294" i="38"/>
  <c r="CE297" i="38"/>
  <c r="CH296" i="38"/>
  <c r="CF293" i="38"/>
  <c r="CF12" i="31"/>
  <c r="CF11" i="31"/>
  <c r="CH12" i="38"/>
  <c r="CH11" i="38"/>
  <c r="CH11" i="29"/>
  <c r="CF297" i="38"/>
  <c r="CH295" i="38"/>
  <c r="CG294" i="38"/>
  <c r="CG293" i="38"/>
  <c r="CI296" i="38"/>
  <c r="CG12" i="31"/>
  <c r="CG11" i="31"/>
  <c r="CI12" i="38"/>
  <c r="CI11" i="38"/>
  <c r="CI11" i="29"/>
  <c r="CG297" i="38"/>
  <c r="CG292" i="38"/>
  <c r="CI295" i="38"/>
  <c r="CH293" i="38"/>
  <c r="CJ12" i="38"/>
  <c r="CJ11" i="38"/>
  <c r="CJ11" i="29"/>
  <c r="CH12" i="31"/>
  <c r="CH11" i="31"/>
  <c r="CI292" i="38"/>
  <c r="CH292" i="38"/>
  <c r="CI294" i="38"/>
  <c r="CJ295" i="38"/>
  <c r="CK296" i="38"/>
  <c r="CH297" i="38"/>
  <c r="CI12" i="31"/>
  <c r="CI11" i="31"/>
  <c r="CK12" i="38"/>
  <c r="CK11" i="38"/>
  <c r="CK11" i="29"/>
  <c r="CJ297" i="38"/>
  <c r="CL296" i="38"/>
  <c r="CK295" i="38"/>
  <c r="CJ293" i="38"/>
  <c r="CJ294" i="38"/>
  <c r="CJ12" i="31"/>
  <c r="CJ11" i="31"/>
  <c r="CL11" i="29"/>
  <c r="CL295" i="38"/>
  <c r="CK293" i="38"/>
  <c r="CM296" i="38"/>
  <c r="CK294" i="38"/>
  <c r="CK12" i="31"/>
  <c r="CK11" i="31"/>
  <c r="CM12" i="38"/>
  <c r="CM11" i="38"/>
  <c r="CM11" i="29"/>
  <c r="CK297" i="38"/>
  <c r="CL293" i="38"/>
  <c r="CM295" i="38"/>
  <c r="CK292" i="38"/>
  <c r="CN12" i="38"/>
  <c r="CN11" i="38"/>
  <c r="CL12" i="31"/>
  <c r="CL11" i="31"/>
  <c r="CN11" i="29"/>
  <c r="CL297" i="38"/>
  <c r="CL292" i="38"/>
  <c r="CN295" i="38"/>
  <c r="CO296" i="38"/>
  <c r="CM294" i="38"/>
  <c r="CO12" i="38"/>
  <c r="CO11" i="38"/>
  <c r="CM12" i="31"/>
  <c r="CM11" i="31"/>
  <c r="CO11" i="29"/>
  <c r="CM297" i="38"/>
  <c r="CM292" i="38"/>
  <c r="CN294" i="38"/>
  <c r="CN293" i="38"/>
  <c r="CP296" i="38"/>
  <c r="CP12" i="38"/>
  <c r="CP11" i="38"/>
  <c r="CN12" i="31"/>
  <c r="CN11" i="31"/>
  <c r="CP11" i="29"/>
  <c r="CO293" i="38"/>
  <c r="CN297" i="38"/>
  <c r="CP295" i="38"/>
  <c r="CQ296" i="38"/>
  <c r="CO294" i="38"/>
  <c r="CO12" i="31"/>
  <c r="CO11" i="31"/>
  <c r="CQ12" i="38"/>
  <c r="CQ11" i="38"/>
  <c r="CQ11" i="29"/>
  <c r="CO297" i="38"/>
  <c r="CP293" i="38"/>
  <c r="CQ295" i="38"/>
  <c r="CR296" i="38"/>
  <c r="CO292" i="38"/>
  <c r="CR12" i="38"/>
  <c r="CR11" i="38"/>
  <c r="CP12" i="31"/>
  <c r="CP11" i="31"/>
  <c r="CR11" i="29"/>
  <c r="CR295" i="38"/>
  <c r="CQ294" i="38"/>
  <c r="CP292" i="38"/>
  <c r="CP297" i="38"/>
  <c r="CS296" i="38"/>
  <c r="CS12" i="38"/>
  <c r="CS11" i="38"/>
  <c r="CQ12" i="31"/>
  <c r="CQ11" i="31"/>
  <c r="CS11" i="29"/>
  <c r="CQ292" i="38"/>
  <c r="CR293" i="38"/>
  <c r="CT296" i="38"/>
  <c r="CR294" i="38"/>
  <c r="CT12" i="38"/>
  <c r="CT11" i="38"/>
  <c r="CT11" i="29"/>
  <c r="CR12" i="31"/>
  <c r="CR11" i="31"/>
  <c r="CR297" i="38"/>
  <c r="CS293" i="38"/>
  <c r="CT295" i="38"/>
  <c r="CS294" i="38"/>
  <c r="CU296" i="38"/>
  <c r="CS12" i="31"/>
  <c r="CS11" i="31"/>
  <c r="CU12" i="38"/>
  <c r="CU11" i="38"/>
  <c r="CU11" i="29"/>
  <c r="CS297" i="38"/>
  <c r="CS292" i="38"/>
  <c r="CV296" i="38"/>
  <c r="CU295" i="38"/>
  <c r="CT293" i="38"/>
  <c r="CV12" i="38"/>
  <c r="CV11" i="38"/>
  <c r="CT12" i="31"/>
  <c r="CT11" i="31"/>
  <c r="CV11" i="29"/>
  <c r="CT292" i="38"/>
  <c r="CT297" i="38"/>
  <c r="CU293" i="38"/>
  <c r="CV295" i="38"/>
  <c r="CW296" i="38"/>
  <c r="CU294" i="38"/>
  <c r="CW12" i="38"/>
  <c r="CW11" i="38"/>
  <c r="CU12" i="31"/>
  <c r="CU11" i="31"/>
  <c r="CW11" i="29"/>
  <c r="CU292" i="38"/>
  <c r="CV293" i="38"/>
  <c r="CX296" i="38"/>
  <c r="CV294" i="38"/>
  <c r="CV12" i="31"/>
  <c r="CV11" i="31"/>
  <c r="CX11" i="29"/>
  <c r="CX12" i="38"/>
  <c r="CX11" i="38"/>
  <c r="CV297" i="38"/>
  <c r="CX295" i="38"/>
  <c r="CW294" i="38"/>
  <c r="CW293" i="38"/>
  <c r="CY296" i="38"/>
  <c r="CW292" i="38"/>
  <c r="CW297" i="38"/>
  <c r="CY295" i="38"/>
  <c r="CX294" i="38"/>
  <c r="CX293" i="38"/>
  <c r="CX292" i="38"/>
  <c r="CZ295" i="38"/>
  <c r="CX297" i="38"/>
  <c r="CY294" i="38"/>
  <c r="DA296" i="38"/>
  <c r="CY292" i="38"/>
  <c r="DB296" i="38"/>
  <c r="CZ294" i="38"/>
  <c r="CZ293" i="38"/>
  <c r="CZ297" i="38"/>
  <c r="DA297" i="38"/>
  <c r="DA294" i="38"/>
  <c r="DA293" i="38"/>
  <c r="DB295" i="38"/>
  <c r="DC296" i="38"/>
  <c r="DC295" i="38"/>
  <c r="DA292" i="38"/>
  <c r="DB293" i="38"/>
  <c r="DB297" i="38"/>
  <c r="DB292" i="38"/>
  <c r="DD295" i="38"/>
  <c r="DC294" i="38"/>
  <c r="DE296" i="38"/>
  <c r="DC297" i="38"/>
  <c r="DD294" i="38"/>
  <c r="DF296" i="38"/>
  <c r="DD293" i="38"/>
  <c r="DC292" i="38"/>
  <c r="DD297" i="38"/>
  <c r="DE297" i="38"/>
  <c r="DE292" i="38"/>
  <c r="DE294" i="38"/>
  <c r="DF295" i="38"/>
  <c r="DE293" i="38"/>
  <c r="DG296" i="38"/>
  <c r="DG295" i="38"/>
  <c r="DF293" i="38"/>
  <c r="DF297" i="38"/>
  <c r="DF292" i="38"/>
  <c r="DI296" i="38"/>
  <c r="DH295" i="38"/>
  <c r="DG294" i="38"/>
  <c r="DG297" i="38"/>
  <c r="DJ296" i="38"/>
  <c r="DH293" i="38"/>
  <c r="DG292" i="38"/>
  <c r="DH294" i="38"/>
  <c r="DH297" i="38"/>
  <c r="DJ295" i="38"/>
  <c r="DK296" i="38"/>
  <c r="DI294" i="38"/>
  <c r="DI293" i="38"/>
  <c r="DI292" i="38"/>
  <c r="DI297" i="38"/>
  <c r="DK295" i="38"/>
  <c r="DJ293" i="38"/>
  <c r="DJ294" i="38"/>
  <c r="DJ297" i="38"/>
  <c r="DK292" i="38"/>
  <c r="DK294" i="38"/>
  <c r="DL295" i="38"/>
  <c r="DJ292" i="38"/>
  <c r="DK297" i="38"/>
  <c r="DL293" i="38"/>
  <c r="DL294" i="38"/>
  <c r="DL297" i="38"/>
  <c r="DL292" i="38"/>
  <c r="CT59" i="38"/>
  <c r="DI59" i="38"/>
  <c r="DH59" i="38"/>
  <c r="CE59" i="38"/>
  <c r="CY59" i="38"/>
  <c r="CV59" i="38"/>
  <c r="DD59" i="38"/>
  <c r="CZ59" i="38"/>
  <c r="DA59" i="38"/>
  <c r="DE59" i="38"/>
  <c r="DC59" i="38"/>
  <c r="BJ59" i="38"/>
  <c r="CR59" i="38"/>
  <c r="BF59" i="38"/>
  <c r="CJ59" i="38"/>
  <c r="BX59" i="38"/>
  <c r="CP59" i="38"/>
  <c r="AY59" i="38"/>
  <c r="BT59" i="38"/>
  <c r="DL59" i="38"/>
  <c r="DK59" i="38"/>
  <c r="CA59" i="38"/>
  <c r="BV59" i="38"/>
  <c r="BH59" i="38"/>
  <c r="CN59" i="38"/>
  <c r="AP59" i="38"/>
  <c r="DF59" i="38"/>
  <c r="DG59" i="38"/>
  <c r="DB59" i="38"/>
  <c r="BB59" i="38"/>
  <c r="AS59" i="38"/>
  <c r="CB59" i="38"/>
  <c r="CI59" i="38"/>
  <c r="BW59" i="38"/>
  <c r="CM59" i="38"/>
  <c r="BD59" i="38"/>
  <c r="BK59" i="38"/>
  <c r="BI59" i="38"/>
  <c r="BL59" i="38"/>
  <c r="CX59" i="38"/>
  <c r="BR59" i="38"/>
  <c r="CD59" i="38"/>
  <c r="BZ59" i="38"/>
  <c r="AW59" i="38"/>
  <c r="CS59" i="38"/>
  <c r="BQ59" i="38"/>
  <c r="CO59" i="38"/>
  <c r="BM59" i="38"/>
  <c r="AO59" i="38"/>
  <c r="BP59" i="38"/>
  <c r="CL59" i="38"/>
  <c r="BS59" i="38"/>
  <c r="CH59" i="38"/>
  <c r="AV59" i="38"/>
  <c r="BO59" i="38"/>
  <c r="BC59" i="38"/>
  <c r="CW59" i="38"/>
  <c r="BN59" i="38"/>
  <c r="CG59" i="38"/>
  <c r="CU59" i="38"/>
  <c r="BA59" i="38"/>
  <c r="BY59" i="38"/>
  <c r="AZ59" i="38"/>
  <c r="CC59" i="38"/>
  <c r="AR59" i="38"/>
  <c r="DJ59" i="38"/>
  <c r="AX59" i="38"/>
  <c r="BG59" i="38"/>
  <c r="BU59" i="38"/>
  <c r="CF59" i="38"/>
  <c r="BE59" i="38"/>
  <c r="AT59" i="38"/>
  <c r="CQ59" i="38"/>
  <c r="AU59" i="38"/>
  <c r="CK59" i="38"/>
  <c r="AQ59" i="38"/>
  <c r="H128" i="37"/>
  <c r="H128" i="38"/>
  <c r="DA128" i="38"/>
  <c r="K128" i="37"/>
  <c r="M128" i="37"/>
  <c r="G128" i="38"/>
  <c r="AO128" i="38"/>
  <c r="AV128" i="38"/>
  <c r="BC128" i="38"/>
  <c r="BH128" i="38"/>
  <c r="BU128" i="38"/>
  <c r="H105" i="37"/>
  <c r="H105" i="38"/>
  <c r="AO105" i="38"/>
  <c r="H119" i="37"/>
  <c r="M119" i="37"/>
  <c r="G119" i="38"/>
  <c r="H120" i="37"/>
  <c r="H120" i="38"/>
  <c r="H119" i="38"/>
  <c r="AP119" i="38"/>
  <c r="S88" i="29"/>
  <c r="S90" i="29"/>
  <c r="S109" i="29"/>
  <c r="S110" i="29"/>
  <c r="S112" i="29"/>
  <c r="W88" i="29"/>
  <c r="W90" i="29"/>
  <c r="W94" i="29"/>
  <c r="W109" i="29"/>
  <c r="W110" i="29"/>
  <c r="W112" i="29"/>
  <c r="AO119" i="38"/>
  <c r="AR119" i="38"/>
  <c r="AT119" i="38"/>
  <c r="AV119" i="38"/>
  <c r="AY119" i="38"/>
  <c r="BA105" i="38"/>
  <c r="BB105" i="38"/>
  <c r="BB119" i="38"/>
  <c r="BE105" i="38"/>
  <c r="BF105" i="38"/>
  <c r="BG119" i="38"/>
  <c r="BI105" i="38"/>
  <c r="BJ105" i="38"/>
  <c r="BK119" i="38"/>
  <c r="BM105" i="38"/>
  <c r="BN105" i="38"/>
  <c r="BO119" i="38"/>
  <c r="BQ105" i="38"/>
  <c r="BR105" i="38"/>
  <c r="BS119" i="38"/>
  <c r="BU105" i="38"/>
  <c r="BV105" i="38"/>
  <c r="BW119" i="38"/>
  <c r="BY105" i="38"/>
  <c r="BZ105" i="38"/>
  <c r="CA119" i="38"/>
  <c r="CC105" i="38"/>
  <c r="CD105" i="38"/>
  <c r="CE119" i="38"/>
  <c r="CG105" i="38"/>
  <c r="CH105" i="38"/>
  <c r="CI119" i="38"/>
  <c r="CK105" i="38"/>
  <c r="CL105" i="38"/>
  <c r="CM119" i="38"/>
  <c r="CO105" i="38"/>
  <c r="CP105" i="38"/>
  <c r="CQ119" i="38"/>
  <c r="CS105" i="38"/>
  <c r="CT105" i="38"/>
  <c r="CU119" i="38"/>
  <c r="CW105" i="38"/>
  <c r="CX105" i="38"/>
  <c r="CY119" i="38"/>
  <c r="DA105" i="38"/>
  <c r="DB105" i="38"/>
  <c r="DC119" i="38"/>
  <c r="DE105" i="38"/>
  <c r="DF105" i="38"/>
  <c r="DG119" i="38"/>
  <c r="DI105" i="38"/>
  <c r="DJ105" i="38"/>
  <c r="DK119" i="38"/>
  <c r="K105" i="37"/>
  <c r="K119" i="37"/>
  <c r="K120" i="37"/>
  <c r="P105" i="37"/>
  <c r="P109" i="37"/>
  <c r="P119" i="37"/>
  <c r="P90" i="37"/>
  <c r="P110" i="37"/>
  <c r="P120" i="37"/>
  <c r="DJ119" i="38"/>
  <c r="DH119" i="38"/>
  <c r="DE119" i="38"/>
  <c r="DB119" i="38"/>
  <c r="CZ119" i="38"/>
  <c r="CW119" i="38"/>
  <c r="CT119" i="38"/>
  <c r="CR119" i="38"/>
  <c r="CO119" i="38"/>
  <c r="CL119" i="38"/>
  <c r="CJ119" i="38"/>
  <c r="CG119" i="38"/>
  <c r="CD119" i="38"/>
  <c r="CB119" i="38"/>
  <c r="BY119" i="38"/>
  <c r="BV119" i="38"/>
  <c r="BT119" i="38"/>
  <c r="BQ119" i="38"/>
  <c r="BN119" i="38"/>
  <c r="BL119" i="38"/>
  <c r="BI119" i="38"/>
  <c r="BF119" i="38"/>
  <c r="BC119" i="38"/>
  <c r="AZ119" i="38"/>
  <c r="AU119" i="38"/>
  <c r="AQ119" i="38"/>
  <c r="CK128" i="38"/>
  <c r="BK128" i="38"/>
  <c r="AU128" i="38"/>
  <c r="CJ128" i="38"/>
  <c r="CY128" i="38"/>
  <c r="S128" i="38"/>
  <c r="CE216" i="38"/>
  <c r="BJ216" i="38"/>
  <c r="DJ216" i="38"/>
  <c r="BG216" i="38"/>
  <c r="X212" i="38"/>
  <c r="J212" i="38"/>
  <c r="BV218" i="38"/>
  <c r="AP218" i="38"/>
  <c r="CP218" i="38"/>
  <c r="CD218" i="38"/>
  <c r="CT218" i="38"/>
  <c r="BU231" i="38"/>
  <c r="BA231" i="38"/>
  <c r="CS231" i="38"/>
  <c r="BI231" i="38"/>
  <c r="DA231" i="38"/>
  <c r="BA214" i="38"/>
  <c r="BA201" i="38"/>
  <c r="CO214" i="38"/>
  <c r="CO201" i="38"/>
  <c r="BQ214" i="38"/>
  <c r="BQ201" i="38"/>
  <c r="DA214" i="38"/>
  <c r="DA201" i="38"/>
  <c r="DE232" i="38"/>
  <c r="AS232" i="38"/>
  <c r="BA232" i="38"/>
  <c r="BU232" i="38"/>
  <c r="BI232" i="38"/>
  <c r="BF221" i="38"/>
  <c r="CX221" i="38"/>
  <c r="BR221" i="38"/>
  <c r="DB221" i="38"/>
  <c r="BV221" i="38"/>
  <c r="AP236" i="38"/>
  <c r="BZ236" i="38"/>
  <c r="AX236" i="38"/>
  <c r="CH236" i="38"/>
  <c r="BF236" i="38"/>
  <c r="CP236" i="38"/>
  <c r="BJ271" i="38"/>
  <c r="T271" i="38"/>
  <c r="AN271" i="38"/>
  <c r="BD271" i="38"/>
  <c r="BT271" i="38"/>
  <c r="CN271" i="38"/>
  <c r="DD271" i="38"/>
  <c r="AO271" i="38"/>
  <c r="DA271" i="38"/>
  <c r="V271" i="38"/>
  <c r="AL271" i="38"/>
  <c r="BB271" i="38"/>
  <c r="BV271" i="38"/>
  <c r="CL271" i="38"/>
  <c r="DB271" i="38"/>
  <c r="AU271" i="38"/>
  <c r="DG271" i="38"/>
  <c r="BO271" i="38"/>
  <c r="W271" i="38"/>
  <c r="CI271" i="38"/>
  <c r="AQ271" i="38"/>
  <c r="CJ271" i="38"/>
  <c r="X271" i="38"/>
  <c r="AR271" i="38"/>
  <c r="BH271" i="38"/>
  <c r="BX271" i="38"/>
  <c r="CR271" i="38"/>
  <c r="DH271" i="38"/>
  <c r="BE271" i="38"/>
  <c r="L271" i="38"/>
  <c r="Z271" i="38"/>
  <c r="AP271" i="38"/>
  <c r="BF271" i="38"/>
  <c r="BZ271" i="38"/>
  <c r="CP271" i="38"/>
  <c r="DF271" i="38"/>
  <c r="BK271" i="38"/>
  <c r="S271" i="38"/>
  <c r="CE271" i="38"/>
  <c r="AM271" i="38"/>
  <c r="CY271" i="38"/>
  <c r="DC271" i="38"/>
  <c r="AJ271" i="38"/>
  <c r="AB271" i="38"/>
  <c r="AV271" i="38"/>
  <c r="BL271" i="38"/>
  <c r="CB271" i="38"/>
  <c r="CV271" i="38"/>
  <c r="DL271" i="38"/>
  <c r="BU271" i="38"/>
  <c r="N271" i="38"/>
  <c r="AD271" i="38"/>
  <c r="AT271" i="38"/>
  <c r="BN271" i="38"/>
  <c r="CD271" i="38"/>
  <c r="CT271" i="38"/>
  <c r="O271" i="38"/>
  <c r="CA271" i="38"/>
  <c r="AI128" i="38"/>
  <c r="BF128" i="38"/>
  <c r="BP128" i="38"/>
  <c r="AY128" i="38"/>
  <c r="CF128" i="38"/>
  <c r="DL119" i="38"/>
  <c r="DI119" i="38"/>
  <c r="DF119" i="38"/>
  <c r="DD119" i="38"/>
  <c r="DA119" i="38"/>
  <c r="CX119" i="38"/>
  <c r="CV119" i="38"/>
  <c r="CS119" i="38"/>
  <c r="CP119" i="38"/>
  <c r="CN119" i="38"/>
  <c r="CK119" i="38"/>
  <c r="CH119" i="38"/>
  <c r="CF119" i="38"/>
  <c r="CC119" i="38"/>
  <c r="BZ119" i="38"/>
  <c r="BX119" i="38"/>
  <c r="BU119" i="38"/>
  <c r="BR119" i="38"/>
  <c r="BP119" i="38"/>
  <c r="BM119" i="38"/>
  <c r="BJ119" i="38"/>
  <c r="BH119" i="38"/>
  <c r="BE119" i="38"/>
  <c r="AW119" i="38"/>
  <c r="AS119" i="38"/>
  <c r="Z128" i="38"/>
  <c r="CC128" i="38"/>
  <c r="CX128" i="38"/>
  <c r="CH128" i="38"/>
  <c r="AS128" i="38"/>
  <c r="K222" i="38"/>
  <c r="AL212" i="38"/>
  <c r="DE214" i="38"/>
  <c r="DE201" i="38"/>
  <c r="CH221" i="38"/>
  <c r="DB218" i="38"/>
  <c r="CX218" i="38"/>
  <c r="BB218" i="38"/>
  <c r="AX218" i="38"/>
  <c r="CC232" i="38"/>
  <c r="AL245" i="38"/>
  <c r="AH245" i="38"/>
  <c r="AD245" i="38"/>
  <c r="Z245" i="38"/>
  <c r="R245" i="38"/>
  <c r="N245" i="38"/>
  <c r="DJ244" i="38"/>
  <c r="DB244" i="38"/>
  <c r="CX244" i="38"/>
  <c r="CT244" i="38"/>
  <c r="CP244" i="38"/>
  <c r="CL244" i="38"/>
  <c r="CH244" i="38"/>
  <c r="CD244" i="38"/>
  <c r="BZ244" i="38"/>
  <c r="BV244" i="38"/>
  <c r="BR244" i="38"/>
  <c r="BN244" i="38"/>
  <c r="BF244" i="38"/>
  <c r="BB244" i="38"/>
  <c r="AX244" i="38"/>
  <c r="AT244" i="38"/>
  <c r="AP244" i="38"/>
  <c r="AL241" i="38"/>
  <c r="AH241" i="38"/>
  <c r="AD241" i="38"/>
  <c r="Z241" i="38"/>
  <c r="V241" i="38"/>
  <c r="R241" i="38"/>
  <c r="N241" i="38"/>
  <c r="DF240" i="38"/>
  <c r="DB240" i="38"/>
  <c r="CX240" i="38"/>
  <c r="CT240" i="38"/>
  <c r="BR240" i="38"/>
  <c r="BN240" i="38"/>
  <c r="BJ240" i="38"/>
  <c r="BF240" i="38"/>
  <c r="BB240" i="38"/>
  <c r="AX240" i="38"/>
  <c r="AP240" i="38"/>
  <c r="DL111" i="38"/>
  <c r="DH111" i="38"/>
  <c r="DD111" i="38"/>
  <c r="CR111" i="38"/>
  <c r="CF111" i="38"/>
  <c r="BP111" i="38"/>
  <c r="AR111" i="38"/>
  <c r="AF111" i="38"/>
  <c r="AB111" i="38"/>
  <c r="W111" i="38"/>
  <c r="AG237" i="38"/>
  <c r="K245" i="38"/>
  <c r="I267" i="38"/>
  <c r="DK256" i="38"/>
  <c r="DC256" i="38"/>
  <c r="CY256" i="38"/>
  <c r="DJ250" i="38"/>
  <c r="DF250" i="38"/>
  <c r="CX250" i="38"/>
  <c r="CT250" i="38"/>
  <c r="CP250" i="38"/>
  <c r="BZ250" i="38"/>
  <c r="BJ250" i="38"/>
  <c r="BW111" i="38"/>
  <c r="BC111" i="38"/>
  <c r="AE111" i="38"/>
  <c r="AA111" i="38"/>
  <c r="V111" i="38"/>
  <c r="DH299" i="38"/>
  <c r="DD299" i="38"/>
  <c r="CZ299" i="38"/>
  <c r="CR299" i="38"/>
  <c r="CP26" i="31"/>
  <c r="CN299" i="38"/>
  <c r="CL26" i="31"/>
  <c r="CJ299" i="38"/>
  <c r="CH26" i="31"/>
  <c r="CF299" i="38"/>
  <c r="CD26" i="31"/>
  <c r="BX299" i="38"/>
  <c r="BV26" i="31"/>
  <c r="BT299" i="38"/>
  <c r="BR26" i="31"/>
  <c r="BL299" i="38"/>
  <c r="BJ26" i="31"/>
  <c r="BH299" i="38"/>
  <c r="BF26" i="31"/>
  <c r="BD299" i="38"/>
  <c r="BB26" i="31"/>
  <c r="AZ299" i="38"/>
  <c r="AX26" i="31"/>
  <c r="AR299" i="38"/>
  <c r="AP26" i="31"/>
  <c r="AN299" i="38"/>
  <c r="AL26" i="31"/>
  <c r="AF299" i="38"/>
  <c r="AD26" i="31"/>
  <c r="AB299" i="38"/>
  <c r="Z26" i="31"/>
  <c r="X299" i="38"/>
  <c r="V26" i="31"/>
  <c r="T299" i="38"/>
  <c r="R26" i="31"/>
  <c r="CI195" i="38"/>
  <c r="BE214" i="38"/>
  <c r="BE201" i="38"/>
  <c r="DG218" i="38"/>
  <c r="CH218" i="38"/>
  <c r="BZ218" i="38"/>
  <c r="BL218" i="38"/>
  <c r="BH218" i="38"/>
  <c r="AO231" i="38"/>
  <c r="BP236" i="38"/>
  <c r="BL236" i="38"/>
  <c r="BH236" i="38"/>
  <c r="AV236" i="38"/>
  <c r="AR236" i="38"/>
  <c r="K224" i="38"/>
  <c r="K220" i="38"/>
  <c r="AM212" i="38"/>
  <c r="N206" i="38"/>
  <c r="CD111" i="38"/>
  <c r="AT111" i="38"/>
  <c r="AD111" i="38"/>
  <c r="BD119" i="38"/>
  <c r="BA119" i="38"/>
  <c r="AX119" i="38"/>
  <c r="AV105" i="38"/>
  <c r="AS105" i="38"/>
  <c r="AN128" i="38"/>
  <c r="AH128" i="38"/>
  <c r="BT128" i="38"/>
  <c r="AW128" i="38"/>
  <c r="CU128" i="38"/>
  <c r="CR128" i="38"/>
  <c r="CL128" i="38"/>
  <c r="BZ128" i="38"/>
  <c r="CB128" i="38"/>
  <c r="DK128" i="38"/>
  <c r="CZ128" i="38"/>
  <c r="T187" i="38"/>
  <c r="X192" i="38"/>
  <c r="AE192" i="38"/>
  <c r="V37" i="38"/>
  <c r="AA37" i="38"/>
  <c r="R37" i="38"/>
  <c r="W37" i="38"/>
  <c r="N37" i="38"/>
  <c r="S37" i="38"/>
  <c r="AE37" i="38"/>
  <c r="AB37" i="38"/>
  <c r="AY40" i="38"/>
  <c r="CO40" i="38"/>
  <c r="CK40" i="38"/>
  <c r="BB40" i="38"/>
  <c r="DI40" i="38"/>
  <c r="CA40" i="38"/>
  <c r="CZ40" i="38"/>
  <c r="BR40" i="38"/>
  <c r="AZ40" i="38"/>
  <c r="AV40" i="38"/>
  <c r="BS40" i="38"/>
  <c r="CU40" i="38"/>
  <c r="DC40" i="38"/>
  <c r="CM40" i="38"/>
  <c r="DE40" i="38"/>
  <c r="BZ40" i="38"/>
  <c r="BF40" i="38"/>
  <c r="BN40" i="38"/>
  <c r="BT40" i="38"/>
  <c r="Q51" i="38"/>
  <c r="Y51" i="38"/>
  <c r="O51" i="38"/>
  <c r="AE51" i="38"/>
  <c r="P51" i="38"/>
  <c r="AF51" i="38"/>
  <c r="V51" i="38"/>
  <c r="AL51" i="38"/>
  <c r="AQ216" i="38"/>
  <c r="BT216" i="38"/>
  <c r="CO216" i="38"/>
  <c r="CV216" i="38"/>
  <c r="BL216" i="38"/>
  <c r="CJ216" i="38"/>
  <c r="Y206" i="38"/>
  <c r="AF206" i="38"/>
  <c r="AJ210" i="38"/>
  <c r="M210" i="38"/>
  <c r="AC187" i="38"/>
  <c r="W192" i="38"/>
  <c r="AD192" i="38"/>
  <c r="AK37" i="38"/>
  <c r="K37" i="38"/>
  <c r="AG37" i="38"/>
  <c r="J37" i="38"/>
  <c r="AC37" i="38"/>
  <c r="AN37" i="38"/>
  <c r="AF37" i="38"/>
  <c r="AJ37" i="38"/>
  <c r="CR40" i="38"/>
  <c r="CL40" i="38"/>
  <c r="AR40" i="38"/>
  <c r="CW40" i="38"/>
  <c r="CI40" i="38"/>
  <c r="AQ40" i="38"/>
  <c r="CG40" i="38"/>
  <c r="DF40" i="38"/>
  <c r="BO40" i="38"/>
  <c r="AU40" i="38"/>
  <c r="DA40" i="38"/>
  <c r="BY40" i="38"/>
  <c r="BU40" i="38"/>
  <c r="DD40" i="38"/>
  <c r="AW40" i="38"/>
  <c r="CS40" i="38"/>
  <c r="BE40" i="38"/>
  <c r="BQ40" i="38"/>
  <c r="DJ40" i="38"/>
  <c r="AG51" i="38"/>
  <c r="M51" i="38"/>
  <c r="S51" i="38"/>
  <c r="AI51" i="38"/>
  <c r="T51" i="38"/>
  <c r="AJ51" i="38"/>
  <c r="Z51" i="38"/>
  <c r="J51" i="38"/>
  <c r="S130" i="38"/>
  <c r="J195" i="38"/>
  <c r="AJ195" i="38"/>
  <c r="T195" i="38"/>
  <c r="L195" i="38"/>
  <c r="AF195" i="38"/>
  <c r="P195" i="38"/>
  <c r="J232" i="38"/>
  <c r="Y232" i="38"/>
  <c r="AK232" i="38"/>
  <c r="U232" i="38"/>
  <c r="Z210" i="38"/>
  <c r="V128" i="38"/>
  <c r="DF128" i="38"/>
  <c r="AW105" i="38"/>
  <c r="AR105" i="38"/>
  <c r="Q128" i="38"/>
  <c r="AJ128" i="38"/>
  <c r="BJ128" i="38"/>
  <c r="CT128" i="38"/>
  <c r="CV128" i="38"/>
  <c r="CP128" i="38"/>
  <c r="BW128" i="38"/>
  <c r="AP128" i="38"/>
  <c r="AT128" i="38"/>
  <c r="BY128" i="38"/>
  <c r="DC128" i="38"/>
  <c r="N187" i="38"/>
  <c r="AI192" i="38"/>
  <c r="U37" i="38"/>
  <c r="X37" i="38"/>
  <c r="Q37" i="38"/>
  <c r="T37" i="38"/>
  <c r="M37" i="38"/>
  <c r="L37" i="38"/>
  <c r="O37" i="38"/>
  <c r="CQ40" i="38"/>
  <c r="DB40" i="38"/>
  <c r="DK40" i="38"/>
  <c r="CV40" i="38"/>
  <c r="CJ40" i="38"/>
  <c r="CP40" i="38"/>
  <c r="CT40" i="38"/>
  <c r="CY40" i="38"/>
  <c r="AT40" i="38"/>
  <c r="AP40" i="38"/>
  <c r="AX40" i="38"/>
  <c r="BX40" i="38"/>
  <c r="BV40" i="38"/>
  <c r="BJ40" i="38"/>
  <c r="BD40" i="38"/>
  <c r="BW40" i="38"/>
  <c r="BP40" i="38"/>
  <c r="BL40" i="38"/>
  <c r="U51" i="38"/>
  <c r="AC51" i="38"/>
  <c r="W51" i="38"/>
  <c r="AM51" i="38"/>
  <c r="X51" i="38"/>
  <c r="AN51" i="38"/>
  <c r="V130" i="38"/>
  <c r="DH216" i="38"/>
  <c r="BM216" i="38"/>
  <c r="AG210" i="38"/>
  <c r="Q210" i="38"/>
  <c r="AE210" i="38"/>
  <c r="O210" i="38"/>
  <c r="AD210" i="38"/>
  <c r="N210" i="38"/>
  <c r="L210" i="38"/>
  <c r="P210" i="38"/>
  <c r="J210" i="38"/>
  <c r="Y210" i="38"/>
  <c r="AM210" i="38"/>
  <c r="W210" i="38"/>
  <c r="AL210" i="38"/>
  <c r="V210" i="38"/>
  <c r="T210" i="38"/>
  <c r="X210" i="38"/>
  <c r="AK210" i="38"/>
  <c r="U210" i="38"/>
  <c r="AI210" i="38"/>
  <c r="S210" i="38"/>
  <c r="AH210" i="38"/>
  <c r="R210" i="38"/>
  <c r="AB210" i="38"/>
  <c r="AF210" i="38"/>
  <c r="K221" i="38"/>
  <c r="AK221" i="38"/>
  <c r="U221" i="38"/>
  <c r="AG221" i="38"/>
  <c r="Q221" i="38"/>
  <c r="M212" i="38"/>
  <c r="K212" i="38"/>
  <c r="AN212" i="38"/>
  <c r="AC212" i="38"/>
  <c r="AA212" i="38"/>
  <c r="Z212" i="38"/>
  <c r="AB212" i="38"/>
  <c r="Y212" i="38"/>
  <c r="W212" i="38"/>
  <c r="V212" i="38"/>
  <c r="L212" i="38"/>
  <c r="AJ206" i="38"/>
  <c r="T206" i="38"/>
  <c r="AH206" i="38"/>
  <c r="R206" i="38"/>
  <c r="AC206" i="38"/>
  <c r="M206" i="38"/>
  <c r="O206" i="38"/>
  <c r="S206" i="38"/>
  <c r="AB206" i="38"/>
  <c r="L206" i="38"/>
  <c r="Z206" i="38"/>
  <c r="AK206" i="38"/>
  <c r="U206" i="38"/>
  <c r="W206" i="38"/>
  <c r="K206" i="38"/>
  <c r="AN206" i="38"/>
  <c r="X206" i="38"/>
  <c r="AL206" i="38"/>
  <c r="V206" i="38"/>
  <c r="AG206" i="38"/>
  <c r="Q206" i="38"/>
  <c r="AE206" i="38"/>
  <c r="AI206" i="38"/>
  <c r="AT217" i="38"/>
  <c r="CH217" i="38"/>
  <c r="CH216" i="38"/>
  <c r="BR217" i="38"/>
  <c r="CX217" i="38"/>
  <c r="BF217" i="38"/>
  <c r="BF216" i="38"/>
  <c r="AZ217" i="38"/>
  <c r="BV217" i="38"/>
  <c r="DB217" i="38"/>
  <c r="DF217" i="38"/>
  <c r="AN115" i="38"/>
  <c r="Y115" i="38"/>
  <c r="CD220" i="38"/>
  <c r="AG220" i="38"/>
  <c r="Q220" i="38"/>
  <c r="AC220" i="38"/>
  <c r="M220" i="38"/>
  <c r="CP224" i="38"/>
  <c r="CP216" i="38"/>
  <c r="AX224" i="38"/>
  <c r="AG224" i="38"/>
  <c r="Q224" i="38"/>
  <c r="BB224" i="38"/>
  <c r="AC224" i="38"/>
  <c r="M224" i="38"/>
  <c r="AX239" i="38"/>
  <c r="AJ239" i="38"/>
  <c r="BF239" i="38"/>
  <c r="DF247" i="38"/>
  <c r="DB247" i="38"/>
  <c r="CH247" i="38"/>
  <c r="CP247" i="38"/>
  <c r="BN247" i="38"/>
  <c r="BF247" i="38"/>
  <c r="CD224" i="38"/>
  <c r="CD217" i="38"/>
  <c r="BZ217" i="38"/>
  <c r="CX247" i="38"/>
  <c r="AX247" i="38"/>
  <c r="J126" i="38"/>
  <c r="J114" i="38"/>
  <c r="DJ121" i="38"/>
  <c r="DF121" i="38"/>
  <c r="CX121" i="38"/>
  <c r="CP121" i="38"/>
  <c r="CL121" i="38"/>
  <c r="CD121" i="38"/>
  <c r="BZ121" i="38"/>
  <c r="BV121" i="38"/>
  <c r="BR121" i="38"/>
  <c r="BN121" i="38"/>
  <c r="BJ121" i="38"/>
  <c r="AP121" i="38"/>
  <c r="DB118" i="38"/>
  <c r="CT118" i="38"/>
  <c r="CP118" i="38"/>
  <c r="BJ118" i="38"/>
  <c r="BF118" i="38"/>
  <c r="BB118" i="38"/>
  <c r="AX118" i="38"/>
  <c r="DJ116" i="38"/>
  <c r="DF116" i="38"/>
  <c r="DB116" i="38"/>
  <c r="CL116" i="38"/>
  <c r="CD116" i="38"/>
  <c r="BZ116" i="38"/>
  <c r="BV116" i="38"/>
  <c r="BJ116" i="38"/>
  <c r="BF116" i="38"/>
  <c r="BB116" i="38"/>
  <c r="AH116" i="38"/>
  <c r="R116" i="38"/>
  <c r="BN115" i="38"/>
  <c r="BB115" i="38"/>
  <c r="AX115" i="38"/>
  <c r="AP115" i="38"/>
  <c r="AL115" i="38"/>
  <c r="Z115" i="38"/>
  <c r="R115" i="38"/>
  <c r="DH133" i="38"/>
  <c r="CZ133" i="38"/>
  <c r="CR133" i="38"/>
  <c r="CJ133" i="38"/>
  <c r="CF133" i="38"/>
  <c r="CB133" i="38"/>
  <c r="BP133" i="38"/>
  <c r="BL133" i="38"/>
  <c r="BD133" i="38"/>
  <c r="AZ133" i="38"/>
  <c r="AM195" i="38"/>
  <c r="AI195" i="38"/>
  <c r="W195" i="38"/>
  <c r="S195" i="38"/>
  <c r="O195" i="38"/>
  <c r="AW247" i="38"/>
  <c r="AK247" i="38"/>
  <c r="AG247" i="38"/>
  <c r="U247" i="38"/>
  <c r="Q247" i="38"/>
  <c r="BT239" i="38"/>
  <c r="J123" i="38"/>
  <c r="K111" i="38"/>
  <c r="P111" i="38"/>
  <c r="BN111" i="38"/>
  <c r="CI252" i="38"/>
  <c r="L111" i="38"/>
  <c r="N111" i="38"/>
  <c r="CM111" i="38"/>
  <c r="CQ172" i="38"/>
  <c r="Y236" i="38"/>
  <c r="K240" i="38"/>
  <c r="K243" i="38"/>
  <c r="L243" i="38"/>
  <c r="L247" i="38"/>
  <c r="DJ247" i="38"/>
  <c r="DC247" i="38"/>
  <c r="CY247" i="38"/>
  <c r="AL244" i="38"/>
  <c r="AH244" i="38"/>
  <c r="AD244" i="38"/>
  <c r="Z244" i="38"/>
  <c r="V244" i="38"/>
  <c r="R244" i="38"/>
  <c r="N244" i="38"/>
  <c r="DJ243" i="38"/>
  <c r="DF243" i="38"/>
  <c r="DB243" i="38"/>
  <c r="CT243" i="38"/>
  <c r="CP243" i="38"/>
  <c r="CL243" i="38"/>
  <c r="CH243" i="38"/>
  <c r="CD243" i="38"/>
  <c r="BZ243" i="38"/>
  <c r="BV243" i="38"/>
  <c r="BR243" i="38"/>
  <c r="BN243" i="38"/>
  <c r="BJ243" i="38"/>
  <c r="BF243" i="38"/>
  <c r="AX243" i="38"/>
  <c r="AT243" i="38"/>
  <c r="AP243" i="38"/>
  <c r="AL243" i="38"/>
  <c r="AD243" i="38"/>
  <c r="Z243" i="38"/>
  <c r="V243" i="38"/>
  <c r="R243" i="38"/>
  <c r="AH240" i="38"/>
  <c r="AD240" i="38"/>
  <c r="Z240" i="38"/>
  <c r="V240" i="38"/>
  <c r="R240" i="38"/>
  <c r="N240" i="38"/>
  <c r="DJ239" i="38"/>
  <c r="DB239" i="38"/>
  <c r="CX239" i="38"/>
  <c r="CT239" i="38"/>
  <c r="CP239" i="38"/>
  <c r="CL239" i="38"/>
  <c r="CH239" i="38"/>
  <c r="CD239" i="38"/>
  <c r="BZ239" i="38"/>
  <c r="BV239" i="38"/>
  <c r="AK212" i="38"/>
  <c r="H132" i="38"/>
  <c r="K132" i="37"/>
  <c r="DD132" i="38"/>
  <c r="AV132" i="38"/>
  <c r="AB132" i="38"/>
  <c r="X132" i="38"/>
  <c r="T132" i="38"/>
  <c r="K253" i="38"/>
  <c r="V253" i="38"/>
  <c r="Z253" i="38"/>
  <c r="AC253" i="38"/>
  <c r="AG253" i="38"/>
  <c r="AJ253" i="38"/>
  <c r="AN253" i="38"/>
  <c r="N253" i="38"/>
  <c r="P253" i="38"/>
  <c r="S253" i="38"/>
  <c r="Q253" i="38"/>
  <c r="T253" i="38"/>
  <c r="X253" i="38"/>
  <c r="AA253" i="38"/>
  <c r="AE253" i="38"/>
  <c r="Y253" i="38"/>
  <c r="AF253" i="38"/>
  <c r="AK253" i="38"/>
  <c r="G307" i="38"/>
  <c r="AH253" i="38"/>
  <c r="U253" i="38"/>
  <c r="AB253" i="38"/>
  <c r="AI253" i="38"/>
  <c r="AM253" i="38"/>
  <c r="AL253" i="38"/>
  <c r="W253" i="38"/>
  <c r="AD253" i="38"/>
  <c r="R253" i="38"/>
  <c r="H251" i="38"/>
  <c r="M251" i="37"/>
  <c r="G251" i="38"/>
  <c r="K251" i="37"/>
  <c r="H259" i="38"/>
  <c r="M259" i="37"/>
  <c r="G259" i="38"/>
  <c r="K259" i="37"/>
  <c r="AK246" i="38"/>
  <c r="L246" i="38"/>
  <c r="AA246" i="38"/>
  <c r="S246" i="38"/>
  <c r="AA242" i="38"/>
  <c r="AF242" i="38"/>
  <c r="O242" i="38"/>
  <c r="AC237" i="38"/>
  <c r="AM237" i="38"/>
  <c r="O236" i="38"/>
  <c r="N236" i="38"/>
  <c r="AL236" i="38"/>
  <c r="G311" i="38"/>
  <c r="H257" i="38"/>
  <c r="Q257" i="38"/>
  <c r="K257" i="37"/>
  <c r="AM236" i="38"/>
  <c r="V236" i="38"/>
  <c r="P236" i="38"/>
  <c r="AI236" i="38"/>
  <c r="Q236" i="38"/>
  <c r="L236" i="38"/>
  <c r="AH236" i="38"/>
  <c r="Z236" i="38"/>
  <c r="W236" i="38"/>
  <c r="T236" i="38"/>
  <c r="U236" i="38"/>
  <c r="AG236" i="38"/>
  <c r="AD236" i="38"/>
  <c r="AA236" i="38"/>
  <c r="AF236" i="38"/>
  <c r="AK242" i="38"/>
  <c r="N242" i="38"/>
  <c r="AB242" i="38"/>
  <c r="AG242" i="38"/>
  <c r="AL242" i="38"/>
  <c r="L242" i="38"/>
  <c r="Y242" i="38"/>
  <c r="AH242" i="38"/>
  <c r="U242" i="38"/>
  <c r="R242" i="38"/>
  <c r="V242" i="38"/>
  <c r="Q242" i="38"/>
  <c r="Z242" i="38"/>
  <c r="J242" i="38"/>
  <c r="AN242" i="38"/>
  <c r="L256" i="38"/>
  <c r="CS258" i="38"/>
  <c r="R246" i="38"/>
  <c r="AL246" i="38"/>
  <c r="O246" i="38"/>
  <c r="AD242" i="38"/>
  <c r="M242" i="38"/>
  <c r="S242" i="38"/>
  <c r="T242" i="38"/>
  <c r="U237" i="38"/>
  <c r="N237" i="38"/>
  <c r="T237" i="38"/>
  <c r="AC236" i="38"/>
  <c r="AE236" i="38"/>
  <c r="AK236" i="38"/>
  <c r="X236" i="38"/>
  <c r="H261" i="38"/>
  <c r="K261" i="37"/>
  <c r="M261" i="37"/>
  <c r="G261" i="38"/>
  <c r="X237" i="38"/>
  <c r="Q237" i="38"/>
  <c r="AD237" i="38"/>
  <c r="AH237" i="38"/>
  <c r="S237" i="38"/>
  <c r="AA237" i="38"/>
  <c r="L237" i="38"/>
  <c r="K237" i="38"/>
  <c r="AL237" i="38"/>
  <c r="AI237" i="38"/>
  <c r="Y237" i="38"/>
  <c r="R237" i="38"/>
  <c r="W237" i="38"/>
  <c r="AE237" i="38"/>
  <c r="Z237" i="38"/>
  <c r="O237" i="38"/>
  <c r="Q246" i="38"/>
  <c r="AH246" i="38"/>
  <c r="X246" i="38"/>
  <c r="AC246" i="38"/>
  <c r="J246" i="38"/>
  <c r="AM246" i="38"/>
  <c r="AJ246" i="38"/>
  <c r="AI246" i="38"/>
  <c r="AF246" i="38"/>
  <c r="AB246" i="38"/>
  <c r="Z246" i="38"/>
  <c r="M246" i="38"/>
  <c r="K246" i="38"/>
  <c r="W246" i="38"/>
  <c r="T246" i="38"/>
  <c r="J260" i="38"/>
  <c r="J256" i="38"/>
  <c r="U260" i="38"/>
  <c r="Y260" i="38"/>
  <c r="AB260" i="38"/>
  <c r="AF260" i="38"/>
  <c r="AI260" i="38"/>
  <c r="AM260" i="38"/>
  <c r="K260" i="38"/>
  <c r="O260" i="38"/>
  <c r="R260" i="38"/>
  <c r="V260" i="38"/>
  <c r="P260" i="38"/>
  <c r="S260" i="38"/>
  <c r="W260" i="38"/>
  <c r="Z260" i="38"/>
  <c r="AD260" i="38"/>
  <c r="G314" i="38"/>
  <c r="J314" i="38"/>
  <c r="AA260" i="38"/>
  <c r="AH260" i="38"/>
  <c r="AK260" i="38"/>
  <c r="AN260" i="38"/>
  <c r="N260" i="38"/>
  <c r="T260" i="38"/>
  <c r="AC260" i="38"/>
  <c r="AJ260" i="38"/>
  <c r="Q260" i="38"/>
  <c r="X260" i="38"/>
  <c r="AE260" i="38"/>
  <c r="M260" i="38"/>
  <c r="AL260" i="38"/>
  <c r="AG260" i="38"/>
  <c r="K255" i="37"/>
  <c r="H255" i="38"/>
  <c r="M255" i="37"/>
  <c r="G255" i="38"/>
  <c r="V246" i="38"/>
  <c r="Y246" i="38"/>
  <c r="AE246" i="38"/>
  <c r="P246" i="38"/>
  <c r="X242" i="38"/>
  <c r="AE242" i="38"/>
  <c r="AI242" i="38"/>
  <c r="AJ242" i="38"/>
  <c r="AK237" i="38"/>
  <c r="P237" i="38"/>
  <c r="AJ237" i="38"/>
  <c r="V237" i="38"/>
  <c r="K236" i="38"/>
  <c r="R236" i="38"/>
  <c r="S236" i="38"/>
  <c r="AN236" i="38"/>
  <c r="J253" i="38"/>
  <c r="H307" i="38"/>
  <c r="N307" i="38"/>
  <c r="AS253" i="38"/>
  <c r="AU253" i="38"/>
  <c r="AW253" i="38"/>
  <c r="AY253" i="38"/>
  <c r="BA253" i="38"/>
  <c r="BC253" i="38"/>
  <c r="BE253" i="38"/>
  <c r="BG253" i="38"/>
  <c r="BI253" i="38"/>
  <c r="AQ253" i="38"/>
  <c r="AR253" i="38"/>
  <c r="AT253" i="38"/>
  <c r="AV253" i="38"/>
  <c r="AX253" i="38"/>
  <c r="AZ253" i="38"/>
  <c r="BB253" i="38"/>
  <c r="BD253" i="38"/>
  <c r="BF253" i="38"/>
  <c r="BK253" i="38"/>
  <c r="BP253" i="38"/>
  <c r="BS253" i="38"/>
  <c r="BX253" i="38"/>
  <c r="BZ253" i="38"/>
  <c r="CB253" i="38"/>
  <c r="CD253" i="38"/>
  <c r="CF253" i="38"/>
  <c r="CH253" i="38"/>
  <c r="CJ253" i="38"/>
  <c r="AO253" i="38"/>
  <c r="BJ253" i="38"/>
  <c r="BN253" i="38"/>
  <c r="BQ253" i="38"/>
  <c r="BV253" i="38"/>
  <c r="BY253" i="38"/>
  <c r="BH253" i="38"/>
  <c r="BL253" i="38"/>
  <c r="BO253" i="38"/>
  <c r="BT253" i="38"/>
  <c r="BW253" i="38"/>
  <c r="CA253" i="38"/>
  <c r="CC253" i="38"/>
  <c r="CE253" i="38"/>
  <c r="CG253" i="38"/>
  <c r="CI253" i="38"/>
  <c r="CM253" i="38"/>
  <c r="CO253" i="38"/>
  <c r="CS253" i="38"/>
  <c r="CU253" i="38"/>
  <c r="AP253" i="38"/>
  <c r="BU253" i="38"/>
  <c r="CK253" i="38"/>
  <c r="CQ253" i="38"/>
  <c r="BM253" i="38"/>
  <c r="BR253" i="38"/>
  <c r="CL253" i="38"/>
  <c r="CN253" i="38"/>
  <c r="CR253" i="38"/>
  <c r="CT253" i="38"/>
  <c r="CV253" i="38"/>
  <c r="CP253" i="38"/>
  <c r="J251" i="38"/>
  <c r="L260" i="38"/>
  <c r="K252" i="37"/>
  <c r="M258" i="37"/>
  <c r="G258" i="38"/>
  <c r="M252" i="37"/>
  <c r="G252" i="38"/>
  <c r="J252" i="38"/>
  <c r="H314" i="38"/>
  <c r="AO260" i="38"/>
  <c r="AR260" i="38"/>
  <c r="AT260" i="38"/>
  <c r="AV260" i="38"/>
  <c r="AX260" i="38"/>
  <c r="AZ260" i="38"/>
  <c r="BB260" i="38"/>
  <c r="BD260" i="38"/>
  <c r="BF260" i="38"/>
  <c r="BH260" i="38"/>
  <c r="AS260" i="38"/>
  <c r="AU260" i="38"/>
  <c r="AW260" i="38"/>
  <c r="AY260" i="38"/>
  <c r="BA260" i="38"/>
  <c r="BC260" i="38"/>
  <c r="BE260" i="38"/>
  <c r="AP260" i="38"/>
  <c r="BG260" i="38"/>
  <c r="BO260" i="38"/>
  <c r="BR260" i="38"/>
  <c r="BW260" i="38"/>
  <c r="CA260" i="38"/>
  <c r="CC260" i="38"/>
  <c r="CE260" i="38"/>
  <c r="CG260" i="38"/>
  <c r="CI260" i="38"/>
  <c r="BJ260" i="38"/>
  <c r="BM260" i="38"/>
  <c r="BP260" i="38"/>
  <c r="BU260" i="38"/>
  <c r="BX260" i="38"/>
  <c r="AQ260" i="38"/>
  <c r="BI260" i="38"/>
  <c r="BK260" i="38"/>
  <c r="BN260" i="38"/>
  <c r="BS260" i="38"/>
  <c r="BV260" i="38"/>
  <c r="BZ260" i="38"/>
  <c r="CB260" i="38"/>
  <c r="CD260" i="38"/>
  <c r="CF260" i="38"/>
  <c r="CH260" i="38"/>
  <c r="BT260" i="38"/>
  <c r="BY260" i="38"/>
  <c r="CL260" i="38"/>
  <c r="CN260" i="38"/>
  <c r="CR260" i="38"/>
  <c r="CT260" i="38"/>
  <c r="CV260" i="38"/>
  <c r="BL260" i="38"/>
  <c r="BQ260" i="38"/>
  <c r="CP260" i="38"/>
  <c r="CS260" i="38"/>
  <c r="CJ260" i="38"/>
  <c r="CK260" i="38"/>
  <c r="CM260" i="38"/>
  <c r="CO260" i="38"/>
  <c r="CQ260" i="38"/>
  <c r="CU260" i="38"/>
  <c r="H310" i="38"/>
  <c r="AP256" i="38"/>
  <c r="AQ256" i="38"/>
  <c r="AR256" i="38"/>
  <c r="AT256" i="38"/>
  <c r="AV256" i="38"/>
  <c r="AX256" i="38"/>
  <c r="AZ256" i="38"/>
  <c r="BB256" i="38"/>
  <c r="BD256" i="38"/>
  <c r="BF256" i="38"/>
  <c r="BH256" i="38"/>
  <c r="AO256" i="38"/>
  <c r="AS256" i="38"/>
  <c r="AU256" i="38"/>
  <c r="AW256" i="38"/>
  <c r="AY256" i="38"/>
  <c r="BA256" i="38"/>
  <c r="BC256" i="38"/>
  <c r="BE256" i="38"/>
  <c r="BI256" i="38"/>
  <c r="BO256" i="38"/>
  <c r="BR256" i="38"/>
  <c r="BW256" i="38"/>
  <c r="CA256" i="38"/>
  <c r="CC256" i="38"/>
  <c r="CE256" i="38"/>
  <c r="CG256" i="38"/>
  <c r="CI256" i="38"/>
  <c r="CK256" i="38"/>
  <c r="BM256" i="38"/>
  <c r="BP256" i="38"/>
  <c r="BU256" i="38"/>
  <c r="BX256" i="38"/>
  <c r="BG256" i="38"/>
  <c r="BJ256" i="38"/>
  <c r="BK256" i="38"/>
  <c r="BN256" i="38"/>
  <c r="BS256" i="38"/>
  <c r="BV256" i="38"/>
  <c r="BZ256" i="38"/>
  <c r="CB256" i="38"/>
  <c r="CD256" i="38"/>
  <c r="CF256" i="38"/>
  <c r="CH256" i="38"/>
  <c r="BL256" i="38"/>
  <c r="BQ256" i="38"/>
  <c r="CL256" i="38"/>
  <c r="CN256" i="38"/>
  <c r="CR256" i="38"/>
  <c r="CT256" i="38"/>
  <c r="CV256" i="38"/>
  <c r="CP256" i="38"/>
  <c r="CS256" i="38"/>
  <c r="CM256" i="38"/>
  <c r="CO256" i="38"/>
  <c r="CQ256" i="38"/>
  <c r="CU256" i="38"/>
  <c r="BY256" i="38"/>
  <c r="BT256" i="38"/>
  <c r="CJ256" i="38"/>
  <c r="CU252" i="38"/>
  <c r="CD252" i="38"/>
  <c r="K258" i="37"/>
  <c r="J261" i="38"/>
  <c r="J311" i="38"/>
  <c r="J257" i="38"/>
  <c r="J307" i="38"/>
  <c r="U256" i="38"/>
  <c r="Y256" i="38"/>
  <c r="AB256" i="38"/>
  <c r="AF256" i="38"/>
  <c r="AI256" i="38"/>
  <c r="AM256" i="38"/>
  <c r="G310" i="38"/>
  <c r="K256" i="38"/>
  <c r="R256" i="38"/>
  <c r="V256" i="38"/>
  <c r="P256" i="38"/>
  <c r="S256" i="38"/>
  <c r="W256" i="38"/>
  <c r="Z256" i="38"/>
  <c r="AD256" i="38"/>
  <c r="T256" i="38"/>
  <c r="X256" i="38"/>
  <c r="AE256" i="38"/>
  <c r="AL256" i="38"/>
  <c r="Q256" i="38"/>
  <c r="AG256" i="38"/>
  <c r="AK256" i="38"/>
  <c r="AN256" i="38"/>
  <c r="AA256" i="38"/>
  <c r="AH256" i="38"/>
  <c r="AC256" i="38"/>
  <c r="AJ256" i="38"/>
  <c r="H312" i="38"/>
  <c r="AS258" i="38"/>
  <c r="AU258" i="38"/>
  <c r="AW258" i="38"/>
  <c r="AY258" i="38"/>
  <c r="BA258" i="38"/>
  <c r="BC258" i="38"/>
  <c r="BE258" i="38"/>
  <c r="BG258" i="38"/>
  <c r="BI258" i="38"/>
  <c r="AQ258" i="38"/>
  <c r="AO258" i="38"/>
  <c r="AP258" i="38"/>
  <c r="AR258" i="38"/>
  <c r="AT258" i="38"/>
  <c r="AV258" i="38"/>
  <c r="AX258" i="38"/>
  <c r="AZ258" i="38"/>
  <c r="BB258" i="38"/>
  <c r="BD258" i="38"/>
  <c r="BF258" i="38"/>
  <c r="BH258" i="38"/>
  <c r="BK258" i="38"/>
  <c r="BN258" i="38"/>
  <c r="BS258" i="38"/>
  <c r="BV258" i="38"/>
  <c r="BZ258" i="38"/>
  <c r="CB258" i="38"/>
  <c r="CD258" i="38"/>
  <c r="CF258" i="38"/>
  <c r="CH258" i="38"/>
  <c r="CJ258" i="38"/>
  <c r="BL258" i="38"/>
  <c r="BQ258" i="38"/>
  <c r="BT258" i="38"/>
  <c r="BY258" i="38"/>
  <c r="BO258" i="38"/>
  <c r="BR258" i="38"/>
  <c r="BW258" i="38"/>
  <c r="CA258" i="38"/>
  <c r="CC258" i="38"/>
  <c r="CE258" i="38"/>
  <c r="CG258" i="38"/>
  <c r="CI258" i="38"/>
  <c r="BJ258" i="38"/>
  <c r="CK258" i="38"/>
  <c r="CM258" i="38"/>
  <c r="CO258" i="38"/>
  <c r="CQ258" i="38"/>
  <c r="CU258" i="38"/>
  <c r="BX258" i="38"/>
  <c r="BP258" i="38"/>
  <c r="BU258" i="38"/>
  <c r="CL258" i="38"/>
  <c r="CN258" i="38"/>
  <c r="CR258" i="38"/>
  <c r="CT258" i="38"/>
  <c r="CV258" i="38"/>
  <c r="CP258" i="38"/>
  <c r="BM258" i="38"/>
  <c r="AO252" i="38"/>
  <c r="AQ252" i="38"/>
  <c r="H306" i="38"/>
  <c r="AR252" i="38"/>
  <c r="AT252" i="38"/>
  <c r="AV252" i="38"/>
  <c r="AX252" i="38"/>
  <c r="AZ252" i="38"/>
  <c r="BB252" i="38"/>
  <c r="BD252" i="38"/>
  <c r="BF252" i="38"/>
  <c r="BH252" i="38"/>
  <c r="AP252" i="38"/>
  <c r="AY252" i="38"/>
  <c r="BJ252" i="38"/>
  <c r="BN252" i="38"/>
  <c r="BQ252" i="38"/>
  <c r="BV252" i="38"/>
  <c r="BY252" i="38"/>
  <c r="AS252" i="38"/>
  <c r="BA252" i="38"/>
  <c r="BG252" i="38"/>
  <c r="BL252" i="38"/>
  <c r="BO252" i="38"/>
  <c r="BT252" i="38"/>
  <c r="BW252" i="38"/>
  <c r="CA252" i="38"/>
  <c r="CC252" i="38"/>
  <c r="CE252" i="38"/>
  <c r="CG252" i="38"/>
  <c r="AU252" i="38"/>
  <c r="BC252" i="38"/>
  <c r="BM252" i="38"/>
  <c r="BR252" i="38"/>
  <c r="BU252" i="38"/>
  <c r="BS252" i="38"/>
  <c r="BX252" i="38"/>
  <c r="CF252" i="38"/>
  <c r="CK252" i="38"/>
  <c r="CQ252" i="38"/>
  <c r="AW252" i="38"/>
  <c r="BK252" i="38"/>
  <c r="BP252" i="38"/>
  <c r="BZ252" i="38"/>
  <c r="CJ252" i="38"/>
  <c r="CL252" i="38"/>
  <c r="CN252" i="38"/>
  <c r="CR252" i="38"/>
  <c r="CT252" i="38"/>
  <c r="CV252" i="38"/>
  <c r="BE252" i="38"/>
  <c r="BI252" i="38"/>
  <c r="CB252" i="38"/>
  <c r="CH252" i="38"/>
  <c r="CP252" i="38"/>
  <c r="CO252" i="38"/>
  <c r="CS252" i="38"/>
  <c r="L258" i="38"/>
  <c r="AX250" i="38"/>
  <c r="M258" i="38"/>
  <c r="CS216" i="38"/>
  <c r="AH187" i="38"/>
  <c r="K187" i="38"/>
  <c r="BD216" i="38"/>
  <c r="Q187" i="38"/>
  <c r="Y192" i="38"/>
  <c r="L192" i="38"/>
  <c r="N192" i="38"/>
  <c r="P192" i="38"/>
  <c r="R192" i="38"/>
  <c r="T192" i="38"/>
  <c r="AL192" i="38"/>
  <c r="AN192" i="38"/>
  <c r="K192" i="38"/>
  <c r="M192" i="38"/>
  <c r="O192" i="38"/>
  <c r="Q192" i="38"/>
  <c r="S192" i="38"/>
  <c r="U192" i="38"/>
  <c r="AM192" i="38"/>
  <c r="AB192" i="38"/>
  <c r="AF192" i="38"/>
  <c r="AJ192" i="38"/>
  <c r="AC192" i="38"/>
  <c r="J192" i="38"/>
  <c r="AG192" i="38"/>
  <c r="AK192" i="38"/>
  <c r="V192" i="38"/>
  <c r="X187" i="38"/>
  <c r="Z187" i="38"/>
  <c r="AI187" i="38"/>
  <c r="AM187" i="38"/>
  <c r="AG187" i="38"/>
  <c r="M187" i="38"/>
  <c r="AE187" i="38"/>
  <c r="Y187" i="38"/>
  <c r="AA187" i="38"/>
  <c r="U187" i="38"/>
  <c r="AJ187" i="38"/>
  <c r="AL187" i="38"/>
  <c r="P187" i="38"/>
  <c r="AB187" i="38"/>
  <c r="AD187" i="38"/>
  <c r="AK187" i="38"/>
  <c r="W187" i="38"/>
  <c r="R187" i="38"/>
  <c r="S187" i="38"/>
  <c r="AN187" i="38"/>
  <c r="AF187" i="38"/>
  <c r="V187" i="38"/>
  <c r="L187" i="38"/>
  <c r="CQ216" i="38"/>
  <c r="BU192" i="38"/>
  <c r="CP192" i="38"/>
  <c r="CQ192" i="38"/>
  <c r="CJ192" i="38"/>
  <c r="CW192" i="38"/>
  <c r="DI192" i="38"/>
  <c r="AY192" i="38"/>
  <c r="DK192" i="38"/>
  <c r="DD192" i="38"/>
  <c r="CT192" i="38"/>
  <c r="BF192" i="38"/>
  <c r="BS192" i="38"/>
  <c r="BL192" i="38"/>
  <c r="BE192" i="38"/>
  <c r="BI192" i="38"/>
  <c r="CH192" i="38"/>
  <c r="CM192" i="38"/>
  <c r="CF192" i="38"/>
  <c r="CO192" i="38"/>
  <c r="AX192" i="38"/>
  <c r="BK192" i="38"/>
  <c r="BD192" i="38"/>
  <c r="AS192" i="38"/>
  <c r="DL192" i="38"/>
  <c r="BV192" i="38"/>
  <c r="CE192" i="38"/>
  <c r="BX192" i="38"/>
  <c r="BY192" i="38"/>
  <c r="CK192" i="38"/>
  <c r="DF192" i="38"/>
  <c r="CY192" i="38"/>
  <c r="CR192" i="38"/>
  <c r="BN192" i="38"/>
  <c r="AT192" i="38"/>
  <c r="BG192" i="38"/>
  <c r="AZ192" i="38"/>
  <c r="AO192" i="38"/>
  <c r="DJ192" i="38"/>
  <c r="AO216" i="38"/>
  <c r="CW216" i="38"/>
  <c r="DA216" i="38"/>
  <c r="BK216" i="38"/>
  <c r="J228" i="38"/>
  <c r="AK228" i="38"/>
  <c r="U228" i="38"/>
  <c r="AF228" i="38"/>
  <c r="P228" i="38"/>
  <c r="AI228" i="38"/>
  <c r="S228" i="38"/>
  <c r="AG228" i="38"/>
  <c r="Q228" i="38"/>
  <c r="AN228" i="38"/>
  <c r="T228" i="38"/>
  <c r="AC228" i="38"/>
  <c r="AJ228" i="38"/>
  <c r="AA228" i="38"/>
  <c r="K228" i="38"/>
  <c r="Z228" i="38"/>
  <c r="M228" i="38"/>
  <c r="X228" i="38"/>
  <c r="O228" i="38"/>
  <c r="L228" i="38"/>
  <c r="V228" i="38"/>
  <c r="AM228" i="38"/>
  <c r="AL228" i="38"/>
  <c r="R228" i="38"/>
  <c r="AZ216" i="38"/>
  <c r="BC216" i="38"/>
  <c r="N228" i="38"/>
  <c r="AB228" i="38"/>
  <c r="Y228" i="38"/>
  <c r="CL216" i="38"/>
  <c r="Y227" i="38"/>
  <c r="V227" i="38"/>
  <c r="AK227" i="38"/>
  <c r="AH227" i="38"/>
  <c r="AC227" i="38"/>
  <c r="AG227" i="38"/>
  <c r="AD227" i="38"/>
  <c r="AA227" i="38"/>
  <c r="AM227" i="38"/>
  <c r="X227" i="38"/>
  <c r="S227" i="38"/>
  <c r="M227" i="38"/>
  <c r="AE227" i="38"/>
  <c r="P227" i="38"/>
  <c r="W227" i="38"/>
  <c r="K227" i="38"/>
  <c r="R227" i="38"/>
  <c r="Z227" i="38"/>
  <c r="O227" i="38"/>
  <c r="AN227" i="38"/>
  <c r="U227" i="38"/>
  <c r="AJ227" i="38"/>
  <c r="J227" i="38"/>
  <c r="AI227" i="38"/>
  <c r="Q227" i="38"/>
  <c r="BX216" i="38"/>
  <c r="CN216" i="38"/>
  <c r="AD228" i="38"/>
  <c r="BQ216" i="38"/>
  <c r="DC216" i="38"/>
  <c r="DG216" i="38"/>
  <c r="CZ187" i="38"/>
  <c r="CY187" i="38"/>
  <c r="BY187" i="38"/>
  <c r="BZ187" i="38"/>
  <c r="DL187" i="38"/>
  <c r="CR187" i="38"/>
  <c r="CS187" i="38"/>
  <c r="BV187" i="38"/>
  <c r="AU187" i="38"/>
  <c r="DK187" i="38"/>
  <c r="BM187" i="38"/>
  <c r="AX187" i="38"/>
  <c r="BS187" i="38"/>
  <c r="DE187" i="38"/>
  <c r="DI187" i="38"/>
  <c r="CH187" i="38"/>
  <c r="BG187" i="38"/>
  <c r="DH187" i="38"/>
  <c r="DL216" i="38"/>
  <c r="CI216" i="38"/>
  <c r="AH228" i="38"/>
  <c r="W228" i="38"/>
  <c r="BY216" i="38"/>
  <c r="BU216" i="38"/>
  <c r="K218" i="38"/>
  <c r="Y218" i="38"/>
  <c r="AB218" i="38"/>
  <c r="AE218" i="38"/>
  <c r="O218" i="38"/>
  <c r="J218" i="38"/>
  <c r="AK218" i="38"/>
  <c r="U218" i="38"/>
  <c r="K196" i="37"/>
  <c r="M196" i="37"/>
  <c r="G196" i="38"/>
  <c r="H200" i="38"/>
  <c r="M200" i="37"/>
  <c r="G200" i="38"/>
  <c r="K200" i="37"/>
  <c r="BR216" i="38"/>
  <c r="CT216" i="38"/>
  <c r="J219" i="38"/>
  <c r="K219" i="38"/>
  <c r="H204" i="38"/>
  <c r="M204" i="37"/>
  <c r="G204" i="38"/>
  <c r="K204" i="37"/>
  <c r="H226" i="38"/>
  <c r="K226" i="37"/>
  <c r="M226" i="37"/>
  <c r="G226" i="38"/>
  <c r="J226" i="38"/>
  <c r="H193" i="38"/>
  <c r="M193" i="37"/>
  <c r="G193" i="38"/>
  <c r="J193" i="38"/>
  <c r="K193" i="37"/>
  <c r="H197" i="38"/>
  <c r="M197" i="37"/>
  <c r="G197" i="38"/>
  <c r="J197" i="38"/>
  <c r="K197" i="37"/>
  <c r="J205" i="38"/>
  <c r="J209" i="38"/>
  <c r="T209" i="38"/>
  <c r="AK209" i="38"/>
  <c r="Z209" i="38"/>
  <c r="AG209" i="38"/>
  <c r="P209" i="38"/>
  <c r="AA209" i="38"/>
  <c r="K209" i="38"/>
  <c r="AC209" i="38"/>
  <c r="AM209" i="38"/>
  <c r="AN209" i="38"/>
  <c r="V209" i="38"/>
  <c r="AB209" i="38"/>
  <c r="L209" i="38"/>
  <c r="W209" i="38"/>
  <c r="Y209" i="38"/>
  <c r="M209" i="38"/>
  <c r="AI209" i="38"/>
  <c r="AJ209" i="38"/>
  <c r="R209" i="38"/>
  <c r="X209" i="38"/>
  <c r="AL209" i="38"/>
  <c r="S209" i="38"/>
  <c r="AH209" i="38"/>
  <c r="U209" i="38"/>
  <c r="K230" i="37"/>
  <c r="H230" i="38"/>
  <c r="M230" i="37"/>
  <c r="G230" i="38"/>
  <c r="K189" i="37"/>
  <c r="M189" i="37"/>
  <c r="G189" i="38"/>
  <c r="H194" i="38"/>
  <c r="K194" i="37"/>
  <c r="M198" i="37"/>
  <c r="G198" i="38"/>
  <c r="K198" i="37"/>
  <c r="H198" i="38"/>
  <c r="M188" i="37"/>
  <c r="G188" i="38"/>
  <c r="H188" i="38"/>
  <c r="T212" i="38"/>
  <c r="P212" i="38"/>
  <c r="N212" i="38"/>
  <c r="AD212" i="38"/>
  <c r="O212" i="38"/>
  <c r="AE212" i="38"/>
  <c r="Q212" i="38"/>
  <c r="AG212" i="38"/>
  <c r="Q209" i="38"/>
  <c r="N209" i="38"/>
  <c r="J202" i="38"/>
  <c r="AB202" i="38"/>
  <c r="L202" i="38"/>
  <c r="Z202" i="38"/>
  <c r="AK202" i="38"/>
  <c r="AJ202" i="38"/>
  <c r="T202" i="38"/>
  <c r="AH202" i="38"/>
  <c r="R202" i="38"/>
  <c r="AC202" i="38"/>
  <c r="H186" i="38"/>
  <c r="M186" i="37"/>
  <c r="G186" i="38"/>
  <c r="M190" i="37"/>
  <c r="G190" i="38"/>
  <c r="K190" i="37"/>
  <c r="M199" i="37"/>
  <c r="G199" i="38"/>
  <c r="H199" i="38"/>
  <c r="K199" i="37"/>
  <c r="AJ212" i="38"/>
  <c r="AF212" i="38"/>
  <c r="R212" i="38"/>
  <c r="AH212" i="38"/>
  <c r="S212" i="38"/>
  <c r="AI212" i="38"/>
  <c r="U212" i="38"/>
  <c r="AI202" i="38"/>
  <c r="AE202" i="38"/>
  <c r="Y202" i="38"/>
  <c r="AD202" i="38"/>
  <c r="AF202" i="38"/>
  <c r="O209" i="38"/>
  <c r="AD209" i="38"/>
  <c r="M217" i="37"/>
  <c r="G217" i="38"/>
  <c r="J217" i="38"/>
  <c r="M213" i="37"/>
  <c r="G213" i="38"/>
  <c r="H213" i="38"/>
  <c r="K213" i="37"/>
  <c r="M203" i="37"/>
  <c r="G203" i="38"/>
  <c r="K203" i="37"/>
  <c r="M191" i="37"/>
  <c r="G191" i="38"/>
  <c r="K191" i="37"/>
  <c r="H205" i="38"/>
  <c r="R205" i="38"/>
  <c r="K205" i="37"/>
  <c r="M211" i="37"/>
  <c r="G211" i="38"/>
  <c r="H211" i="38"/>
  <c r="K211" i="37"/>
  <c r="K215" i="37"/>
  <c r="M215" i="37"/>
  <c r="G215" i="38"/>
  <c r="M225" i="37"/>
  <c r="G225" i="38"/>
  <c r="K225" i="37"/>
  <c r="M229" i="37"/>
  <c r="G229" i="38"/>
  <c r="K229" i="37"/>
  <c r="H229" i="38"/>
  <c r="M233" i="37"/>
  <c r="G233" i="38"/>
  <c r="K233" i="37"/>
  <c r="H155" i="38"/>
  <c r="M155" i="37"/>
  <c r="G155" i="38"/>
  <c r="K155" i="37"/>
  <c r="M149" i="37"/>
  <c r="G149" i="38"/>
  <c r="H149" i="38"/>
  <c r="K149" i="37"/>
  <c r="M147" i="37"/>
  <c r="G147" i="38"/>
  <c r="K147" i="37"/>
  <c r="H147" i="38"/>
  <c r="M151" i="37"/>
  <c r="G151" i="38"/>
  <c r="H151" i="38"/>
  <c r="K151" i="37"/>
  <c r="K157" i="37"/>
  <c r="H157" i="38"/>
  <c r="M157" i="37"/>
  <c r="G157" i="38"/>
  <c r="K161" i="37"/>
  <c r="H161" i="38"/>
  <c r="M161" i="37"/>
  <c r="G161" i="38"/>
  <c r="H166" i="38"/>
  <c r="K166" i="37"/>
  <c r="M166" i="37"/>
  <c r="G166" i="38"/>
  <c r="H170" i="38"/>
  <c r="K170" i="37"/>
  <c r="M170" i="37"/>
  <c r="G170" i="38"/>
  <c r="H177" i="38"/>
  <c r="K177" i="37"/>
  <c r="M177" i="37"/>
  <c r="G177" i="38"/>
  <c r="M165" i="37"/>
  <c r="G165" i="38"/>
  <c r="H165" i="38"/>
  <c r="K165" i="37"/>
  <c r="H158" i="38"/>
  <c r="M158" i="37"/>
  <c r="G158" i="38"/>
  <c r="K158" i="37"/>
  <c r="M169" i="37"/>
  <c r="G169" i="38"/>
  <c r="K169" i="37"/>
  <c r="H169" i="38"/>
  <c r="H142" i="38"/>
  <c r="I142" i="38"/>
  <c r="M142" i="37"/>
  <c r="G142" i="38"/>
  <c r="K142" i="37"/>
  <c r="AS164" i="38"/>
  <c r="BX164" i="38"/>
  <c r="AB164" i="38"/>
  <c r="DE164" i="38"/>
  <c r="AO164" i="38"/>
  <c r="L164" i="38"/>
  <c r="DD164" i="38"/>
  <c r="BH164" i="38"/>
  <c r="CS164" i="38"/>
  <c r="CN164" i="38"/>
  <c r="AR164" i="38"/>
  <c r="K179" i="37"/>
  <c r="M179" i="37"/>
  <c r="G179" i="38"/>
  <c r="H179" i="38"/>
  <c r="K146" i="37"/>
  <c r="M146" i="37"/>
  <c r="G146" i="38"/>
  <c r="M130" i="38"/>
  <c r="Z133" i="38"/>
  <c r="X133" i="38"/>
  <c r="W133" i="38"/>
  <c r="AK133" i="38"/>
  <c r="N133" i="38"/>
  <c r="L133" i="38"/>
  <c r="K133" i="38"/>
  <c r="AL130" i="38"/>
  <c r="AJ130" i="38"/>
  <c r="AI130" i="38"/>
  <c r="AK130" i="38"/>
  <c r="AH130" i="38"/>
  <c r="AF130" i="38"/>
  <c r="AE130" i="38"/>
  <c r="U130" i="38"/>
  <c r="H101" i="38"/>
  <c r="M101" i="37"/>
  <c r="G101" i="38"/>
  <c r="K101" i="37"/>
  <c r="Y128" i="38"/>
  <c r="R128" i="38"/>
  <c r="AK128" i="38"/>
  <c r="AC130" i="38"/>
  <c r="T130" i="38"/>
  <c r="M134" i="37"/>
  <c r="G134" i="38"/>
  <c r="H134" i="38"/>
  <c r="K134" i="37"/>
  <c r="H103" i="38"/>
  <c r="K103" i="37"/>
  <c r="M103" i="37"/>
  <c r="G103" i="38"/>
  <c r="P128" i="38"/>
  <c r="N128" i="38"/>
  <c r="AF128" i="38"/>
  <c r="AL128" i="38"/>
  <c r="J128" i="38"/>
  <c r="L128" i="38"/>
  <c r="AM128" i="38"/>
  <c r="U128" i="38"/>
  <c r="M128" i="38"/>
  <c r="X128" i="38"/>
  <c r="AD128" i="38"/>
  <c r="K128" i="38"/>
  <c r="AC128" i="38"/>
  <c r="AG128" i="38"/>
  <c r="AE128" i="38"/>
  <c r="DH128" i="38"/>
  <c r="DI128" i="38"/>
  <c r="AZ128" i="38"/>
  <c r="BR128" i="38"/>
  <c r="DE128" i="38"/>
  <c r="CN128" i="38"/>
  <c r="BA128" i="38"/>
  <c r="AX128" i="38"/>
  <c r="BE128" i="38"/>
  <c r="BI128" i="38"/>
  <c r="BQ128" i="38"/>
  <c r="AR128" i="38"/>
  <c r="BN128" i="38"/>
  <c r="BV128" i="38"/>
  <c r="BM128" i="38"/>
  <c r="BG128" i="38"/>
  <c r="CI128" i="38"/>
  <c r="CQ128" i="38"/>
  <c r="CS128" i="38"/>
  <c r="CD128" i="38"/>
  <c r="DJ128" i="38"/>
  <c r="DL128" i="38"/>
  <c r="DG128" i="38"/>
  <c r="DB128" i="38"/>
  <c r="BX128" i="38"/>
  <c r="AQ128" i="38"/>
  <c r="BB128" i="38"/>
  <c r="BD128" i="38"/>
  <c r="DD128" i="38"/>
  <c r="BS128" i="38"/>
  <c r="CE128" i="38"/>
  <c r="CA128" i="38"/>
  <c r="CG128" i="38"/>
  <c r="CM128" i="38"/>
  <c r="CW128" i="38"/>
  <c r="CO128" i="38"/>
  <c r="BO128" i="38"/>
  <c r="BL128" i="38"/>
  <c r="O130" i="38"/>
  <c r="R130" i="38"/>
  <c r="R135" i="38"/>
  <c r="AC135" i="38"/>
  <c r="AF135" i="38"/>
  <c r="U135" i="38"/>
  <c r="T128" i="38"/>
  <c r="AB128" i="38"/>
  <c r="H100" i="38"/>
  <c r="M100" i="37"/>
  <c r="G100" i="38"/>
  <c r="AJ134" i="38"/>
  <c r="O135" i="38"/>
  <c r="W132" i="38"/>
  <c r="S132" i="38"/>
  <c r="CL106" i="38"/>
  <c r="K126" i="37"/>
  <c r="CF135" i="38"/>
  <c r="T115" i="38"/>
  <c r="CN106" i="38"/>
  <c r="CX99" i="38"/>
  <c r="O128" i="38"/>
  <c r="W128" i="38"/>
  <c r="AA128" i="38"/>
  <c r="BT136" i="38"/>
  <c r="CX109" i="38"/>
  <c r="H88" i="37"/>
  <c r="P88" i="37"/>
  <c r="AH72" i="38"/>
  <c r="O72" i="38"/>
  <c r="P72" i="38"/>
  <c r="AI72" i="38"/>
  <c r="V72" i="38"/>
  <c r="L72" i="38"/>
  <c r="S72" i="38"/>
  <c r="R72" i="38"/>
  <c r="W72" i="38"/>
  <c r="AD72" i="38"/>
  <c r="AA72" i="38"/>
  <c r="AE72" i="38"/>
  <c r="Z72" i="38"/>
  <c r="X72" i="38"/>
  <c r="T72" i="38"/>
  <c r="AF72" i="38"/>
  <c r="AL72" i="38"/>
  <c r="U72" i="38"/>
  <c r="AJ72" i="38"/>
  <c r="AC72" i="38"/>
  <c r="AG72" i="38"/>
  <c r="N72" i="38"/>
  <c r="AN72" i="38"/>
  <c r="AK72" i="38"/>
  <c r="Q72" i="38"/>
  <c r="M72" i="38"/>
  <c r="Y72" i="38"/>
  <c r="AB72" i="38"/>
  <c r="AM72" i="38"/>
  <c r="H73" i="38"/>
  <c r="K73" i="37"/>
  <c r="M73" i="37"/>
  <c r="G73" i="38"/>
  <c r="H82" i="38"/>
  <c r="CX82" i="38"/>
  <c r="K82" i="37"/>
  <c r="DB81" i="38"/>
  <c r="DF81" i="38"/>
  <c r="DC81" i="38"/>
  <c r="K72" i="38"/>
  <c r="DA81" i="38"/>
  <c r="DL81" i="38"/>
  <c r="M81" i="37"/>
  <c r="G81" i="38"/>
  <c r="AF81" i="38"/>
  <c r="AD53" i="38"/>
  <c r="AN53" i="38"/>
  <c r="P53" i="38"/>
  <c r="AA53" i="38"/>
  <c r="AG53" i="38"/>
  <c r="U53" i="38"/>
  <c r="Z53" i="38"/>
  <c r="AF53" i="38"/>
  <c r="L53" i="38"/>
  <c r="W53" i="38"/>
  <c r="AC53" i="38"/>
  <c r="N53" i="38"/>
  <c r="AE53" i="38"/>
  <c r="Y53" i="38"/>
  <c r="J53" i="38"/>
  <c r="AB53" i="38"/>
  <c r="O53" i="38"/>
  <c r="R53" i="38"/>
  <c r="AM53" i="38"/>
  <c r="M53" i="38"/>
  <c r="X53" i="38"/>
  <c r="AH53" i="38"/>
  <c r="CX26" i="38"/>
  <c r="CL26" i="38"/>
  <c r="BF26" i="38"/>
  <c r="CW26" i="38"/>
  <c r="BQ26" i="38"/>
  <c r="DL26" i="38"/>
  <c r="CF26" i="38"/>
  <c r="AZ26" i="38"/>
  <c r="CQ26" i="38"/>
  <c r="BW26" i="38"/>
  <c r="CP26" i="38"/>
  <c r="AT26" i="38"/>
  <c r="CG26" i="38"/>
  <c r="AO26" i="38"/>
  <c r="BT26" i="38"/>
  <c r="DG26" i="38"/>
  <c r="CM26" i="38"/>
  <c r="DF26" i="38"/>
  <c r="BV26" i="38"/>
  <c r="DA26" i="38"/>
  <c r="BE26" i="38"/>
  <c r="CV26" i="38"/>
  <c r="BD26" i="38"/>
  <c r="AY26" i="38"/>
  <c r="BS26" i="38"/>
  <c r="H24" i="37"/>
  <c r="P24" i="37"/>
  <c r="AO37" i="38"/>
  <c r="AY37" i="38"/>
  <c r="DH37" i="38"/>
  <c r="DK37" i="38"/>
  <c r="AP37" i="38"/>
  <c r="BC37" i="38"/>
  <c r="CF37" i="38"/>
  <c r="CS37" i="38"/>
  <c r="CO37" i="38"/>
  <c r="AV37" i="38"/>
  <c r="CC37" i="38"/>
  <c r="BD37" i="38"/>
  <c r="DI37" i="38"/>
  <c r="AX37" i="38"/>
  <c r="BM37" i="38"/>
  <c r="CR37" i="38"/>
  <c r="AZ37" i="38"/>
  <c r="CD37" i="38"/>
  <c r="BF37" i="38"/>
  <c r="CY37" i="38"/>
  <c r="BX37" i="38"/>
  <c r="DE37" i="38"/>
  <c r="AS37" i="38"/>
  <c r="CP37" i="38"/>
  <c r="BN37" i="38"/>
  <c r="BY37" i="38"/>
  <c r="BZ37" i="38"/>
  <c r="CB37" i="38"/>
  <c r="BP37" i="38"/>
  <c r="BO37" i="38"/>
  <c r="BW37" i="38"/>
  <c r="CJ37" i="38"/>
  <c r="CM37" i="38"/>
  <c r="CL37" i="38"/>
  <c r="AQ37" i="38"/>
  <c r="AU37" i="38"/>
  <c r="BQ37" i="38"/>
  <c r="BW68" i="38"/>
  <c r="BM68" i="38"/>
  <c r="AX68" i="38"/>
  <c r="CD68" i="38"/>
  <c r="AZ68" i="38"/>
  <c r="CE68" i="38"/>
  <c r="CH68" i="38"/>
  <c r="CI68" i="38"/>
  <c r="DC68" i="38"/>
  <c r="AV68" i="38"/>
  <c r="CU68" i="38"/>
  <c r="CF68" i="38"/>
  <c r="CM68" i="38"/>
  <c r="DL68" i="38"/>
  <c r="AS68" i="38"/>
  <c r="AY68" i="38"/>
  <c r="DA68" i="38"/>
  <c r="AF56" i="38"/>
  <c r="P56" i="38"/>
  <c r="AD56" i="38"/>
  <c r="N56" i="38"/>
  <c r="Y56" i="38"/>
  <c r="AM56" i="38"/>
  <c r="AE56" i="38"/>
  <c r="J56" i="38"/>
  <c r="AB56" i="38"/>
  <c r="L56" i="38"/>
  <c r="Z56" i="38"/>
  <c r="AK56" i="38"/>
  <c r="U56" i="38"/>
  <c r="W56" i="38"/>
  <c r="O56" i="38"/>
  <c r="H66" i="38"/>
  <c r="K66" i="37"/>
  <c r="K64" i="37"/>
  <c r="H64" i="38"/>
  <c r="M64" i="37"/>
  <c r="G64" i="38"/>
  <c r="H19" i="38"/>
  <c r="K19" i="37"/>
  <c r="M60" i="37"/>
  <c r="G60" i="38"/>
  <c r="H60" i="38"/>
  <c r="K60" i="37"/>
  <c r="AL67" i="38"/>
  <c r="AD67" i="38"/>
  <c r="M70" i="37"/>
  <c r="G70" i="38"/>
  <c r="K70" i="37"/>
  <c r="Q20" i="38"/>
  <c r="CC20" i="38"/>
  <c r="AO20" i="38"/>
  <c r="BX20" i="38"/>
  <c r="AB20" i="38"/>
  <c r="BE20" i="38"/>
  <c r="BZ20" i="38"/>
  <c r="AD20" i="38"/>
  <c r="AL20" i="38"/>
  <c r="AG20" i="38"/>
  <c r="CS20" i="38"/>
  <c r="BP20" i="38"/>
  <c r="T20" i="38"/>
  <c r="Y20" i="38"/>
  <c r="BL20" i="38"/>
  <c r="BH20" i="38"/>
  <c r="AW20" i="38"/>
  <c r="CN20" i="38"/>
  <c r="AZ20" i="38"/>
  <c r="AY20" i="38"/>
  <c r="DJ20" i="38"/>
  <c r="AX20" i="38"/>
  <c r="M54" i="37"/>
  <c r="G54" i="38"/>
  <c r="K54" i="37"/>
  <c r="H54" i="38"/>
  <c r="Y67" i="38"/>
  <c r="H55" i="38"/>
  <c r="K55" i="37"/>
  <c r="H63" i="38"/>
  <c r="M63" i="37"/>
  <c r="G63" i="38"/>
  <c r="K63" i="37"/>
  <c r="CL20" i="38"/>
  <c r="N67" i="38"/>
  <c r="P67" i="38"/>
  <c r="X67" i="38"/>
  <c r="AF67" i="38"/>
  <c r="V67" i="38"/>
  <c r="S67" i="38"/>
  <c r="AE67" i="38"/>
  <c r="AB67" i="38"/>
  <c r="AM67" i="38"/>
  <c r="O67" i="38"/>
  <c r="AJ67" i="38"/>
  <c r="AK67" i="38"/>
  <c r="AA67" i="38"/>
  <c r="Z67" i="38"/>
  <c r="W67" i="38"/>
  <c r="U67" i="38"/>
  <c r="T67" i="38"/>
  <c r="AC67" i="38"/>
  <c r="V65" i="38"/>
  <c r="AH65" i="38"/>
  <c r="X65" i="38"/>
  <c r="S65" i="38"/>
  <c r="AE65" i="38"/>
  <c r="AK65" i="38"/>
  <c r="M65" i="38"/>
  <c r="O65" i="38"/>
  <c r="H70" i="38"/>
  <c r="H21" i="38"/>
  <c r="Q21" i="38"/>
  <c r="K21" i="37"/>
  <c r="DL20" i="38"/>
  <c r="R67" i="38"/>
  <c r="L19" i="38"/>
  <c r="L55" i="38"/>
  <c r="R52" i="38"/>
  <c r="R51" i="38"/>
  <c r="K67" i="38"/>
  <c r="L70" i="38"/>
  <c r="Q70" i="38"/>
  <c r="Q67" i="38"/>
  <c r="M67" i="38"/>
  <c r="M20" i="38"/>
  <c r="O20" i="38"/>
  <c r="R19" i="38"/>
  <c r="L67" i="38"/>
  <c r="L20" i="38"/>
  <c r="P30" i="37"/>
  <c r="H30" i="37"/>
  <c r="AY106" i="38"/>
  <c r="CM106" i="38"/>
  <c r="BU106" i="38"/>
  <c r="CP106" i="38"/>
  <c r="H48" i="38"/>
  <c r="K48" i="37"/>
  <c r="M48" i="37"/>
  <c r="G48" i="38"/>
  <c r="AQ26" i="38"/>
  <c r="AU26" i="38"/>
  <c r="BO26" i="38"/>
  <c r="CY26" i="38"/>
  <c r="AR26" i="38"/>
  <c r="BH26" i="38"/>
  <c r="BX26" i="38"/>
  <c r="CN26" i="38"/>
  <c r="DD26" i="38"/>
  <c r="AS26" i="38"/>
  <c r="BI26" i="38"/>
  <c r="BY26" i="38"/>
  <c r="CO26" i="38"/>
  <c r="DE26" i="38"/>
  <c r="AX26" i="38"/>
  <c r="BN26" i="38"/>
  <c r="CD26" i="38"/>
  <c r="CT26" i="38"/>
  <c r="DJ26" i="38"/>
  <c r="AN26" i="38"/>
  <c r="BC26" i="38"/>
  <c r="BG26" i="38"/>
  <c r="BK26" i="38"/>
  <c r="CE26" i="38"/>
  <c r="DC26" i="38"/>
  <c r="AV26" i="38"/>
  <c r="BL26" i="38"/>
  <c r="CB26" i="38"/>
  <c r="CR26" i="38"/>
  <c r="DH26" i="38"/>
  <c r="AW26" i="38"/>
  <c r="BM26" i="38"/>
  <c r="CC26" i="38"/>
  <c r="CS26" i="38"/>
  <c r="DI26" i="38"/>
  <c r="BB26" i="38"/>
  <c r="BR26" i="38"/>
  <c r="CH26" i="38"/>
  <c r="H47" i="38"/>
  <c r="O47" i="38"/>
  <c r="K47" i="37"/>
  <c r="K46" i="37"/>
  <c r="K88" i="37"/>
  <c r="H90" i="38"/>
  <c r="K90" i="37"/>
  <c r="CK49" i="38"/>
  <c r="AU49" i="38"/>
  <c r="AR49" i="38"/>
  <c r="CF49" i="38"/>
  <c r="CE49" i="38"/>
  <c r="DE49" i="38"/>
  <c r="BH49" i="38"/>
  <c r="CH49" i="38"/>
  <c r="BP49" i="38"/>
  <c r="AQ49" i="38"/>
  <c r="CG49" i="38"/>
  <c r="CY49" i="38"/>
  <c r="AV49" i="38"/>
  <c r="BK49" i="38"/>
  <c r="DG49" i="38"/>
  <c r="AS49" i="38"/>
  <c r="CR49" i="38"/>
  <c r="AB49" i="38"/>
  <c r="AL49" i="38"/>
  <c r="R49" i="38"/>
  <c r="U49" i="38"/>
  <c r="AM49" i="38"/>
  <c r="O49" i="38"/>
  <c r="AZ49" i="38"/>
  <c r="V49" i="38"/>
  <c r="BC49" i="38"/>
  <c r="CM49" i="38"/>
  <c r="BI49" i="38"/>
  <c r="AY49" i="38"/>
  <c r="DL49" i="38"/>
  <c r="BF49" i="38"/>
  <c r="CI49" i="38"/>
  <c r="CO49" i="38"/>
  <c r="DC49" i="38"/>
  <c r="BO49" i="38"/>
  <c r="AW49" i="38"/>
  <c r="DD49" i="38"/>
  <c r="CB49" i="38"/>
  <c r="AO49" i="38"/>
  <c r="BM49" i="38"/>
  <c r="DA49" i="38"/>
  <c r="BX49" i="38"/>
  <c r="DH49" i="38"/>
  <c r="CU49" i="38"/>
  <c r="CW49" i="38"/>
  <c r="BG49" i="38"/>
  <c r="BJ49" i="38"/>
  <c r="X49" i="38"/>
  <c r="AH49" i="38"/>
  <c r="AK49" i="38"/>
  <c r="Q49" i="38"/>
  <c r="W49" i="38"/>
  <c r="CL49" i="38"/>
  <c r="CV49" i="38"/>
  <c r="CN49" i="38"/>
  <c r="BE49" i="38"/>
  <c r="AP49" i="38"/>
  <c r="BR49" i="38"/>
  <c r="BW49" i="38"/>
  <c r="AT49" i="38"/>
  <c r="CJ49" i="38"/>
  <c r="AJ49" i="38"/>
  <c r="AC49" i="38"/>
  <c r="AE49" i="38"/>
  <c r="BB49" i="38"/>
  <c r="AX49" i="38"/>
  <c r="DF49" i="38"/>
  <c r="BT49" i="38"/>
  <c r="CP49" i="38"/>
  <c r="BL49" i="38"/>
  <c r="BQ49" i="38"/>
  <c r="CQ49" i="38"/>
  <c r="BV49" i="38"/>
  <c r="CS49" i="38"/>
  <c r="DK49" i="38"/>
  <c r="BZ49" i="38"/>
  <c r="CX49" i="38"/>
  <c r="BU49" i="38"/>
  <c r="BS49" i="38"/>
  <c r="BD49" i="38"/>
  <c r="CZ49" i="38"/>
  <c r="DJ49" i="38"/>
  <c r="AN49" i="38"/>
  <c r="T49" i="38"/>
  <c r="Z49" i="38"/>
  <c r="AG49" i="38"/>
  <c r="M49" i="38"/>
  <c r="S49" i="38"/>
  <c r="DI49" i="38"/>
  <c r="CA49" i="38"/>
  <c r="CD49" i="38"/>
  <c r="CC49" i="38"/>
  <c r="BA49" i="38"/>
  <c r="BY49" i="38"/>
  <c r="DB49" i="38"/>
  <c r="BN49" i="38"/>
  <c r="CT49" i="38"/>
  <c r="L49" i="38"/>
  <c r="K49" i="38"/>
  <c r="H30" i="38"/>
  <c r="K35" i="37"/>
  <c r="H24" i="38"/>
  <c r="H143" i="38"/>
  <c r="K143" i="37"/>
  <c r="M105" i="37"/>
  <c r="G105" i="38"/>
  <c r="V105" i="38"/>
  <c r="V103" i="38"/>
  <c r="T103" i="38"/>
  <c r="K93" i="37"/>
  <c r="H93" i="38"/>
  <c r="BB93" i="38"/>
  <c r="H102" i="38"/>
  <c r="K102" i="37"/>
  <c r="M102" i="37"/>
  <c r="G102" i="38"/>
  <c r="J102" i="38"/>
  <c r="AW125" i="38"/>
  <c r="CP125" i="38"/>
  <c r="CW125" i="38"/>
  <c r="DE125" i="38"/>
  <c r="BU125" i="38"/>
  <c r="BE125" i="38"/>
  <c r="CV125" i="38"/>
  <c r="BF125" i="38"/>
  <c r="CA125" i="38"/>
  <c r="CX125" i="38"/>
  <c r="AX125" i="38"/>
  <c r="BB125" i="38"/>
  <c r="BK125" i="38"/>
  <c r="AQ125" i="38"/>
  <c r="CU125" i="38"/>
  <c r="AT125" i="38"/>
  <c r="DL125" i="38"/>
  <c r="BW125" i="38"/>
  <c r="CO125" i="38"/>
  <c r="CI125" i="38"/>
  <c r="AP125" i="38"/>
  <c r="CB125" i="38"/>
  <c r="AZ125" i="38"/>
  <c r="BH125" i="38"/>
  <c r="BD125" i="38"/>
  <c r="CE125" i="38"/>
  <c r="CY125" i="38"/>
  <c r="BZ125" i="38"/>
  <c r="BR125" i="38"/>
  <c r="DK125" i="38"/>
  <c r="R125" i="38"/>
  <c r="AC125" i="38"/>
  <c r="AD125" i="38"/>
  <c r="M125" i="38"/>
  <c r="V125" i="38"/>
  <c r="Q125" i="38"/>
  <c r="AN123" i="38"/>
  <c r="AQ123" i="38"/>
  <c r="CF123" i="38"/>
  <c r="K123" i="38"/>
  <c r="DH123" i="38"/>
  <c r="CX123" i="38"/>
  <c r="T123" i="38"/>
  <c r="CS123" i="38"/>
  <c r="AG123" i="38"/>
  <c r="CG123" i="38"/>
  <c r="AO123" i="38"/>
  <c r="CU123" i="38"/>
  <c r="AF123" i="38"/>
  <c r="V123" i="38"/>
  <c r="DG123" i="38"/>
  <c r="BT123" i="38"/>
  <c r="P123" i="38"/>
  <c r="CK123" i="38"/>
  <c r="CH123" i="38"/>
  <c r="AL100" i="38"/>
  <c r="AH100" i="38"/>
  <c r="J100" i="38"/>
  <c r="AJ100" i="38"/>
  <c r="AF100" i="38"/>
  <c r="M93" i="37"/>
  <c r="G93" i="38"/>
  <c r="R93" i="38"/>
  <c r="AC103" i="38"/>
  <c r="CT100" i="38"/>
  <c r="CQ100" i="38"/>
  <c r="CN100" i="38"/>
  <c r="BZ100" i="38"/>
  <c r="BT100" i="38"/>
  <c r="BO100" i="38"/>
  <c r="BJ100" i="38"/>
  <c r="BD100" i="38"/>
  <c r="DC100" i="38"/>
  <c r="DL100" i="38"/>
  <c r="CY100" i="38"/>
  <c r="DK100" i="38"/>
  <c r="CO100" i="38"/>
  <c r="BV100" i="38"/>
  <c r="BL100" i="38"/>
  <c r="AY100" i="38"/>
  <c r="BS100" i="38"/>
  <c r="BQ100" i="38"/>
  <c r="BA100" i="38"/>
  <c r="DJ100" i="38"/>
  <c r="DA100" i="38"/>
  <c r="L125" i="38"/>
  <c r="W125" i="38"/>
  <c r="S125" i="38"/>
  <c r="O125" i="38"/>
  <c r="AB100" i="38"/>
  <c r="P101" i="38"/>
  <c r="AQ106" i="38"/>
  <c r="AR106" i="38"/>
  <c r="AS106" i="38"/>
  <c r="AT101" i="38"/>
  <c r="AW101" i="38"/>
  <c r="BB90" i="38"/>
  <c r="BC101" i="38"/>
  <c r="BD101" i="38"/>
  <c r="BE101" i="38"/>
  <c r="BG106" i="38"/>
  <c r="BI106" i="38"/>
  <c r="BO101" i="38"/>
  <c r="BZ101" i="38"/>
  <c r="CB101" i="38"/>
  <c r="CE106" i="38"/>
  <c r="CG101" i="38"/>
  <c r="CI101" i="38"/>
  <c r="CL101" i="38"/>
  <c r="CM90" i="38"/>
  <c r="CN101" i="38"/>
  <c r="CO101" i="38"/>
  <c r="CT101" i="38"/>
  <c r="CV106" i="38"/>
  <c r="AB125" i="38"/>
  <c r="X125" i="38"/>
  <c r="K101" i="38"/>
  <c r="M106" i="37"/>
  <c r="G106" i="38"/>
  <c r="AL106" i="38"/>
  <c r="M90" i="37"/>
  <c r="G90" i="38"/>
  <c r="AP106" i="38"/>
  <c r="AT106" i="38"/>
  <c r="AU106" i="38"/>
  <c r="AV106" i="38"/>
  <c r="AY101" i="38"/>
  <c r="AZ101" i="38"/>
  <c r="BA106" i="38"/>
  <c r="BB101" i="38"/>
  <c r="BE106" i="38"/>
  <c r="BF101" i="38"/>
  <c r="BG101" i="38"/>
  <c r="BH101" i="38"/>
  <c r="BK101" i="38"/>
  <c r="BL101" i="38"/>
  <c r="BQ106" i="38"/>
  <c r="BR101" i="38"/>
  <c r="BU101" i="38"/>
  <c r="BV101" i="38"/>
  <c r="BW101" i="38"/>
  <c r="BX101" i="38"/>
  <c r="CD101" i="38"/>
  <c r="CF101" i="38"/>
  <c r="CI106" i="38"/>
  <c r="CJ101" i="38"/>
  <c r="CM101" i="38"/>
  <c r="CU101" i="38"/>
  <c r="P105" i="38"/>
  <c r="AN105" i="38"/>
  <c r="T105" i="38"/>
  <c r="X105" i="38"/>
  <c r="CA93" i="38"/>
  <c r="BN93" i="38"/>
  <c r="CE93" i="38"/>
  <c r="BI93" i="38"/>
  <c r="BT93" i="38"/>
  <c r="BJ93" i="38"/>
  <c r="Y93" i="38"/>
  <c r="CH93" i="38"/>
  <c r="BW93" i="38"/>
  <c r="AZ93" i="38"/>
  <c r="AQ105" i="38"/>
  <c r="AU105" i="38"/>
  <c r="AZ105" i="38"/>
  <c r="BD105" i="38"/>
  <c r="BH105" i="38"/>
  <c r="BL105" i="38"/>
  <c r="BP105" i="38"/>
  <c r="BT105" i="38"/>
  <c r="BX105" i="38"/>
  <c r="CB105" i="38"/>
  <c r="CF105" i="38"/>
  <c r="CJ105" i="38"/>
  <c r="CN105" i="38"/>
  <c r="CR105" i="38"/>
  <c r="CV105" i="38"/>
  <c r="CZ105" i="38"/>
  <c r="DD105" i="38"/>
  <c r="DH105" i="38"/>
  <c r="DL105" i="38"/>
  <c r="AP105" i="38"/>
  <c r="AT105" i="38"/>
  <c r="AX105" i="38"/>
  <c r="AY105" i="38"/>
  <c r="BC105" i="38"/>
  <c r="BG105" i="38"/>
  <c r="BK105" i="38"/>
  <c r="BO105" i="38"/>
  <c r="BS105" i="38"/>
  <c r="BW105" i="38"/>
  <c r="CA105" i="38"/>
  <c r="CE105" i="38"/>
  <c r="CI105" i="38"/>
  <c r="CM105" i="38"/>
  <c r="CQ105" i="38"/>
  <c r="CU105" i="38"/>
  <c r="CY105" i="38"/>
  <c r="DC105" i="38"/>
  <c r="DG105" i="38"/>
  <c r="DK105" i="38"/>
  <c r="CZ102" i="38"/>
  <c r="DB102" i="38"/>
  <c r="CY93" i="38"/>
  <c r="CN102" i="38"/>
  <c r="CM102" i="38"/>
  <c r="CJ102" i="38"/>
  <c r="BZ102" i="38"/>
  <c r="BV102" i="38"/>
  <c r="BS102" i="38"/>
  <c r="BQ102" i="38"/>
  <c r="BO102" i="38"/>
  <c r="BL102" i="38"/>
  <c r="BE102" i="38"/>
  <c r="BD102" i="38"/>
  <c r="BC102" i="38"/>
  <c r="BA102" i="38"/>
  <c r="AY102" i="38"/>
  <c r="AX102" i="38"/>
  <c r="AT102" i="38"/>
  <c r="CW102" i="38"/>
  <c r="CT102" i="38"/>
  <c r="CR102" i="38"/>
  <c r="CQ102" i="38"/>
  <c r="CO102" i="38"/>
  <c r="CH102" i="38"/>
  <c r="CF102" i="38"/>
  <c r="CD102" i="38"/>
  <c r="CC102" i="38"/>
  <c r="BX102" i="38"/>
  <c r="BW102" i="38"/>
  <c r="BT102" i="38"/>
  <c r="BJ102" i="38"/>
  <c r="BF102" i="38"/>
  <c r="AZ102" i="38"/>
  <c r="CX102" i="38"/>
  <c r="CU102" i="38"/>
  <c r="CL102" i="38"/>
  <c r="CK102" i="38"/>
  <c r="CI102" i="38"/>
  <c r="AV102" i="38"/>
  <c r="AS102" i="38"/>
  <c r="CS102" i="38"/>
  <c r="CP102" i="38"/>
  <c r="BP102" i="38"/>
  <c r="BN102" i="38"/>
  <c r="BI102" i="38"/>
  <c r="BH102" i="38"/>
  <c r="AU102" i="38"/>
  <c r="AR102" i="38"/>
  <c r="CE102" i="38"/>
  <c r="BY102" i="38"/>
  <c r="BU102" i="38"/>
  <c r="BR102" i="38"/>
  <c r="BM102" i="38"/>
  <c r="BK102" i="38"/>
  <c r="BG102" i="38"/>
  <c r="BB102" i="38"/>
  <c r="AQ102" i="38"/>
  <c r="AW102" i="38"/>
  <c r="AP102" i="38"/>
  <c r="AO102" i="38"/>
  <c r="K102" i="38"/>
  <c r="DA102" i="38"/>
  <c r="DD102" i="38"/>
  <c r="DC102" i="38"/>
  <c r="DG102" i="38"/>
  <c r="DE102" i="38"/>
  <c r="DL102" i="38"/>
  <c r="CV102" i="38"/>
  <c r="CB102" i="38"/>
  <c r="AG102" i="38"/>
  <c r="Y102" i="38"/>
  <c r="CG102" i="38"/>
  <c r="CA102" i="38"/>
  <c r="AM102" i="38"/>
  <c r="AD102" i="38"/>
  <c r="CY102" i="38"/>
  <c r="DH102" i="38"/>
  <c r="DI102" i="38"/>
  <c r="H127" i="38"/>
  <c r="K127" i="37"/>
  <c r="AD130" i="38"/>
  <c r="N130" i="38"/>
  <c r="AB130" i="38"/>
  <c r="L130" i="38"/>
  <c r="AA130" i="38"/>
  <c r="K130" i="38"/>
  <c r="Q130" i="38"/>
  <c r="J130" i="38"/>
  <c r="Z130" i="38"/>
  <c r="AN130" i="38"/>
  <c r="X130" i="38"/>
  <c r="AM130" i="38"/>
  <c r="W130" i="38"/>
  <c r="Y130" i="38"/>
  <c r="AG130" i="38"/>
  <c r="AL133" i="38"/>
  <c r="V133" i="38"/>
  <c r="AJ133" i="38"/>
  <c r="T133" i="38"/>
  <c r="AI133" i="38"/>
  <c r="S133" i="38"/>
  <c r="M133" i="38"/>
  <c r="AG133" i="38"/>
  <c r="AH133" i="38"/>
  <c r="R133" i="38"/>
  <c r="AF133" i="38"/>
  <c r="P133" i="38"/>
  <c r="AE133" i="38"/>
  <c r="O133" i="38"/>
  <c r="Y133" i="38"/>
  <c r="Q133" i="38"/>
  <c r="J124" i="38"/>
  <c r="DE93" i="38"/>
  <c r="Z127" i="38"/>
  <c r="AI102" i="38"/>
  <c r="AI123" i="38"/>
  <c r="CB123" i="38"/>
  <c r="BY123" i="38"/>
  <c r="CY123" i="38"/>
  <c r="AZ123" i="38"/>
  <c r="Q123" i="38"/>
  <c r="BG123" i="38"/>
  <c r="AY123" i="38"/>
  <c r="BZ123" i="38"/>
  <c r="BF123" i="38"/>
  <c r="AM123" i="38"/>
  <c r="S123" i="38"/>
  <c r="CQ123" i="38"/>
  <c r="DA123" i="38"/>
  <c r="DD123" i="38"/>
  <c r="BR123" i="38"/>
  <c r="AV123" i="38"/>
  <c r="BV125" i="38"/>
  <c r="BX125" i="38"/>
  <c r="DD125" i="38"/>
  <c r="CQ125" i="38"/>
  <c r="BA125" i="38"/>
  <c r="BI125" i="38"/>
  <c r="DG125" i="38"/>
  <c r="CM125" i="38"/>
  <c r="BC125" i="38"/>
  <c r="DF125" i="38"/>
  <c r="DJ125" i="38"/>
  <c r="CT125" i="38"/>
  <c r="BL125" i="38"/>
  <c r="CZ125" i="38"/>
  <c r="DH125" i="38"/>
  <c r="DB125" i="38"/>
  <c r="DC125" i="38"/>
  <c r="CD125" i="38"/>
  <c r="L126" i="38"/>
  <c r="S126" i="38"/>
  <c r="X126" i="38"/>
  <c r="Q126" i="38"/>
  <c r="T126" i="38"/>
  <c r="O126" i="38"/>
  <c r="AD126" i="38"/>
  <c r="K126" i="38"/>
  <c r="BB126" i="38"/>
  <c r="AQ126" i="38"/>
  <c r="AV126" i="38"/>
  <c r="CM126" i="38"/>
  <c r="CN126" i="38"/>
  <c r="BR126" i="38"/>
  <c r="BO126" i="38"/>
  <c r="DI126" i="38"/>
  <c r="AW126" i="38"/>
  <c r="BP126" i="38"/>
  <c r="DG126" i="38"/>
  <c r="AU126" i="38"/>
  <c r="CO126" i="38"/>
  <c r="DH126" i="38"/>
  <c r="AR126" i="38"/>
  <c r="CI126" i="38"/>
  <c r="AT126" i="38"/>
  <c r="BA126" i="38"/>
  <c r="CK126" i="38"/>
  <c r="DJ126" i="38"/>
  <c r="AE102" i="38"/>
  <c r="AA102" i="38"/>
  <c r="Z102" i="38"/>
  <c r="N102" i="38"/>
  <c r="AN102" i="38"/>
  <c r="AL102" i="38"/>
  <c r="AJ102" i="38"/>
  <c r="AH102" i="38"/>
  <c r="AF102" i="38"/>
  <c r="AB102" i="38"/>
  <c r="S102" i="38"/>
  <c r="P102" i="38"/>
  <c r="AC102" i="38"/>
  <c r="X102" i="38"/>
  <c r="V102" i="38"/>
  <c r="U102" i="38"/>
  <c r="T102" i="38"/>
  <c r="R102" i="38"/>
  <c r="Q102" i="38"/>
  <c r="M102" i="38"/>
  <c r="L102" i="38"/>
  <c r="W102" i="38"/>
  <c r="O102" i="38"/>
  <c r="BQ123" i="38"/>
  <c r="AX123" i="38"/>
  <c r="CT123" i="38"/>
  <c r="AS123" i="38"/>
  <c r="DI123" i="38"/>
  <c r="BS123" i="38"/>
  <c r="BB123" i="38"/>
  <c r="BX123" i="38"/>
  <c r="BE123" i="38"/>
  <c r="BV123" i="38"/>
  <c r="BP123" i="38"/>
  <c r="BL123" i="38"/>
  <c r="M123" i="38"/>
  <c r="X123" i="38"/>
  <c r="AH123" i="38"/>
  <c r="DB123" i="38"/>
  <c r="BU123" i="38"/>
  <c r="CI123" i="38"/>
  <c r="AT123" i="38"/>
  <c r="BI123" i="38"/>
  <c r="DC123" i="38"/>
  <c r="AE123" i="38"/>
  <c r="W123" i="38"/>
  <c r="CP123" i="38"/>
  <c r="DF123" i="38"/>
  <c r="BO123" i="38"/>
  <c r="BN123" i="38"/>
  <c r="AA123" i="38"/>
  <c r="AL123" i="38"/>
  <c r="AB127" i="38"/>
  <c r="AG127" i="38"/>
  <c r="AF127" i="38"/>
  <c r="U127" i="38"/>
  <c r="AJ127" i="38"/>
  <c r="AK127" i="38"/>
  <c r="AN127" i="38"/>
  <c r="W134" i="38"/>
  <c r="AE134" i="38"/>
  <c r="Y134" i="38"/>
  <c r="N134" i="38"/>
  <c r="AD134" i="38"/>
  <c r="P134" i="38"/>
  <c r="AF134" i="38"/>
  <c r="Q127" i="38"/>
  <c r="N127" i="38"/>
  <c r="O127" i="38"/>
  <c r="R127" i="38"/>
  <c r="S127" i="38"/>
  <c r="V127" i="38"/>
  <c r="W127" i="38"/>
  <c r="S134" i="38"/>
  <c r="K134" i="38"/>
  <c r="M134" i="38"/>
  <c r="AC134" i="38"/>
  <c r="R134" i="38"/>
  <c r="AH134" i="38"/>
  <c r="T134" i="38"/>
  <c r="R123" i="38"/>
  <c r="CV123" i="38"/>
  <c r="CD123" i="38"/>
  <c r="BH123" i="38"/>
  <c r="Z123" i="38"/>
  <c r="L123" i="38"/>
  <c r="BA123" i="38"/>
  <c r="DK123" i="38"/>
  <c r="CL123" i="38"/>
  <c r="AU123" i="38"/>
  <c r="AJ123" i="38"/>
  <c r="AB123" i="38"/>
  <c r="CA123" i="38"/>
  <c r="CR123" i="38"/>
  <c r="AP123" i="38"/>
  <c r="BM123" i="38"/>
  <c r="BD123" i="38"/>
  <c r="DJ123" i="38"/>
  <c r="CW123" i="38"/>
  <c r="P126" i="38"/>
  <c r="AC126" i="38"/>
  <c r="AE126" i="38"/>
  <c r="AN126" i="38"/>
  <c r="AK126" i="38"/>
  <c r="O123" i="38"/>
  <c r="H129" i="38"/>
  <c r="K125" i="37"/>
  <c r="H124" i="38"/>
  <c r="X124" i="38"/>
  <c r="K124" i="37"/>
  <c r="AF116" i="38"/>
  <c r="AL116" i="38"/>
  <c r="K116" i="38"/>
  <c r="AA116" i="38"/>
  <c r="X116" i="38"/>
  <c r="V116" i="38"/>
  <c r="W116" i="38"/>
  <c r="AE116" i="38"/>
  <c r="AD116" i="38"/>
  <c r="J116" i="38"/>
  <c r="AM116" i="38"/>
  <c r="U116" i="38"/>
  <c r="AK102" i="38"/>
  <c r="AM103" i="38"/>
  <c r="AK103" i="38"/>
  <c r="AI103" i="38"/>
  <c r="AG103" i="38"/>
  <c r="AD103" i="38"/>
  <c r="Y103" i="38"/>
  <c r="W103" i="38"/>
  <c r="M103" i="38"/>
  <c r="L103" i="38"/>
  <c r="J103" i="38"/>
  <c r="AN103" i="38"/>
  <c r="AE103" i="38"/>
  <c r="AA103" i="38"/>
  <c r="Z103" i="38"/>
  <c r="O103" i="38"/>
  <c r="AL103" i="38"/>
  <c r="AJ103" i="38"/>
  <c r="AH103" i="38"/>
  <c r="AF103" i="38"/>
  <c r="AB103" i="38"/>
  <c r="S103" i="38"/>
  <c r="N103" i="38"/>
  <c r="X103" i="38"/>
  <c r="U103" i="38"/>
  <c r="Q103" i="38"/>
  <c r="K103" i="38"/>
  <c r="P103" i="38"/>
  <c r="AN100" i="38"/>
  <c r="AC100" i="38"/>
  <c r="X100" i="38"/>
  <c r="V100" i="38"/>
  <c r="U100" i="38"/>
  <c r="T100" i="38"/>
  <c r="R100" i="38"/>
  <c r="Q100" i="38"/>
  <c r="N100" i="38"/>
  <c r="AM100" i="38"/>
  <c r="AK100" i="38"/>
  <c r="AI100" i="38"/>
  <c r="AG100" i="38"/>
  <c r="AD100" i="38"/>
  <c r="Y100" i="38"/>
  <c r="W100" i="38"/>
  <c r="P100" i="38"/>
  <c r="AE100" i="38"/>
  <c r="AA100" i="38"/>
  <c r="Z100" i="38"/>
  <c r="M100" i="38"/>
  <c r="L100" i="38"/>
  <c r="K100" i="38"/>
  <c r="J136" i="38"/>
  <c r="AM101" i="38"/>
  <c r="AN101" i="38"/>
  <c r="AL101" i="38"/>
  <c r="AJ101" i="38"/>
  <c r="AH101" i="38"/>
  <c r="AF101" i="38"/>
  <c r="AB101" i="38"/>
  <c r="S101" i="38"/>
  <c r="M101" i="38"/>
  <c r="L101" i="38"/>
  <c r="AC101" i="38"/>
  <c r="X101" i="38"/>
  <c r="V101" i="38"/>
  <c r="U101" i="38"/>
  <c r="T101" i="38"/>
  <c r="R101" i="38"/>
  <c r="Q101" i="38"/>
  <c r="O101" i="38"/>
  <c r="AK101" i="38"/>
  <c r="AI101" i="38"/>
  <c r="AG101" i="38"/>
  <c r="AD101" i="38"/>
  <c r="Y101" i="38"/>
  <c r="W101" i="38"/>
  <c r="N101" i="38"/>
  <c r="J101" i="38"/>
  <c r="O116" i="38"/>
  <c r="CX100" i="38"/>
  <c r="CU100" i="38"/>
  <c r="CK100" i="38"/>
  <c r="CA100" i="38"/>
  <c r="BY100" i="38"/>
  <c r="BR100" i="38"/>
  <c r="BP100" i="38"/>
  <c r="BN100" i="38"/>
  <c r="BM100" i="38"/>
  <c r="BH100" i="38"/>
  <c r="BG100" i="38"/>
  <c r="BB100" i="38"/>
  <c r="AO100" i="38"/>
  <c r="CV100" i="38"/>
  <c r="CS100" i="38"/>
  <c r="CP100" i="38"/>
  <c r="CL100" i="38"/>
  <c r="CI100" i="38"/>
  <c r="CG100" i="38"/>
  <c r="CE100" i="38"/>
  <c r="CB100" i="38"/>
  <c r="BU100" i="38"/>
  <c r="BK100" i="38"/>
  <c r="BI100" i="38"/>
  <c r="AW100" i="38"/>
  <c r="AV100" i="38"/>
  <c r="AU100" i="38"/>
  <c r="AS100" i="38"/>
  <c r="AR100" i="38"/>
  <c r="AQ100" i="38"/>
  <c r="AP100" i="38"/>
  <c r="AC106" i="38"/>
  <c r="BE100" i="38"/>
  <c r="BF100" i="38"/>
  <c r="CC100" i="38"/>
  <c r="CH100" i="38"/>
  <c r="CR100" i="38"/>
  <c r="CW100" i="38"/>
  <c r="CW106" i="38"/>
  <c r="CT106" i="38"/>
  <c r="CR106" i="38"/>
  <c r="CQ106" i="38"/>
  <c r="CO106" i="38"/>
  <c r="CH106" i="38"/>
  <c r="CD106" i="38"/>
  <c r="CC106" i="38"/>
  <c r="BX106" i="38"/>
  <c r="BW106" i="38"/>
  <c r="BT106" i="38"/>
  <c r="BJ106" i="38"/>
  <c r="BF106" i="38"/>
  <c r="BD106" i="38"/>
  <c r="BC106" i="38"/>
  <c r="AZ106" i="38"/>
  <c r="AX106" i="38"/>
  <c r="CX106" i="38"/>
  <c r="CU106" i="38"/>
  <c r="CK106" i="38"/>
  <c r="CF106" i="38"/>
  <c r="CA106" i="38"/>
  <c r="BY106" i="38"/>
  <c r="BR106" i="38"/>
  <c r="BN106" i="38"/>
  <c r="BM106" i="38"/>
  <c r="BH106" i="38"/>
  <c r="BB106" i="38"/>
  <c r="AO106" i="38"/>
  <c r="CS106" i="38"/>
  <c r="M116" i="38"/>
  <c r="AT100" i="38"/>
  <c r="AW106" i="38"/>
  <c r="AX100" i="38"/>
  <c r="BC100" i="38"/>
  <c r="BP106" i="38"/>
  <c r="BS106" i="38"/>
  <c r="BX100" i="38"/>
  <c r="BZ106" i="38"/>
  <c r="CB106" i="38"/>
  <c r="CF100" i="38"/>
  <c r="CG106" i="38"/>
  <c r="CJ100" i="38"/>
  <c r="CM100" i="38"/>
  <c r="CV103" i="38"/>
  <c r="CS103" i="38"/>
  <c r="CP103" i="38"/>
  <c r="CL103" i="38"/>
  <c r="CI103" i="38"/>
  <c r="CG103" i="38"/>
  <c r="CE103" i="38"/>
  <c r="CB103" i="38"/>
  <c r="BU103" i="38"/>
  <c r="BK103" i="38"/>
  <c r="BI103" i="38"/>
  <c r="AW103" i="38"/>
  <c r="AV103" i="38"/>
  <c r="AU103" i="38"/>
  <c r="AS103" i="38"/>
  <c r="AR103" i="38"/>
  <c r="AQ103" i="38"/>
  <c r="AP103" i="38"/>
  <c r="CX103" i="38"/>
  <c r="CN103" i="38"/>
  <c r="CM103" i="38"/>
  <c r="CJ103" i="38"/>
  <c r="BZ103" i="38"/>
  <c r="BV103" i="38"/>
  <c r="BS103" i="38"/>
  <c r="BQ103" i="38"/>
  <c r="BO103" i="38"/>
  <c r="BL103" i="38"/>
  <c r="BE103" i="38"/>
  <c r="BD103" i="38"/>
  <c r="BD98" i="38"/>
  <c r="BC103" i="38"/>
  <c r="BA103" i="38"/>
  <c r="AY103" i="38"/>
  <c r="AX103" i="38"/>
  <c r="AT103" i="38"/>
  <c r="CW103" i="38"/>
  <c r="CT103" i="38"/>
  <c r="CU82" i="38"/>
  <c r="CM82" i="38"/>
  <c r="CE82" i="38"/>
  <c r="BO82" i="38"/>
  <c r="BG82" i="38"/>
  <c r="DE82" i="38"/>
  <c r="AZ82" i="38"/>
  <c r="AP82" i="38"/>
  <c r="CD82" i="38"/>
  <c r="J76" i="38"/>
  <c r="BJ74" i="38"/>
  <c r="DJ74" i="38"/>
  <c r="CN74" i="38"/>
  <c r="CC74" i="38"/>
  <c r="CJ74" i="38"/>
  <c r="BX74" i="38"/>
  <c r="BM74" i="38"/>
  <c r="CS74" i="38"/>
  <c r="CZ74" i="38"/>
  <c r="DG74" i="38"/>
  <c r="AO74" i="38"/>
  <c r="AZ74" i="38"/>
  <c r="AU74" i="38"/>
  <c r="AP74" i="38"/>
  <c r="CG74" i="38"/>
  <c r="CB74" i="38"/>
  <c r="BW74" i="38"/>
  <c r="CH74" i="38"/>
  <c r="DA74" i="38"/>
  <c r="AS74" i="38"/>
  <c r="CE74" i="38"/>
  <c r="AM74" i="38"/>
  <c r="AG74" i="38"/>
  <c r="O74" i="38"/>
  <c r="AF74" i="38"/>
  <c r="X74" i="38"/>
  <c r="H80" i="38"/>
  <c r="M80" i="37"/>
  <c r="G80" i="38"/>
  <c r="CR82" i="38"/>
  <c r="CN82" i="38"/>
  <c r="K80" i="37"/>
  <c r="CX81" i="38"/>
  <c r="CV81" i="38"/>
  <c r="CT81" i="38"/>
  <c r="CR81" i="38"/>
  <c r="CP81" i="38"/>
  <c r="CN81" i="38"/>
  <c r="CL81" i="38"/>
  <c r="CJ81" i="38"/>
  <c r="CH81" i="38"/>
  <c r="CF81" i="38"/>
  <c r="CD81" i="38"/>
  <c r="CB81" i="38"/>
  <c r="BZ81" i="38"/>
  <c r="BX81" i="38"/>
  <c r="BV81" i="38"/>
  <c r="BT81" i="38"/>
  <c r="BR81" i="38"/>
  <c r="BP81" i="38"/>
  <c r="BN81" i="38"/>
  <c r="BL81" i="38"/>
  <c r="BJ81" i="38"/>
  <c r="BH81" i="38"/>
  <c r="BF81" i="38"/>
  <c r="BD81" i="38"/>
  <c r="BB81" i="38"/>
  <c r="AZ81" i="38"/>
  <c r="AX81" i="38"/>
  <c r="AV81" i="38"/>
  <c r="AR81" i="38"/>
  <c r="DJ81" i="38"/>
  <c r="DI81" i="38"/>
  <c r="CW81" i="38"/>
  <c r="CU81" i="38"/>
  <c r="CS81" i="38"/>
  <c r="CQ81" i="38"/>
  <c r="CO81" i="38"/>
  <c r="CM81" i="38"/>
  <c r="CK81" i="38"/>
  <c r="CI81" i="38"/>
  <c r="CG81" i="38"/>
  <c r="CE81" i="38"/>
  <c r="CC81" i="38"/>
  <c r="CA81" i="38"/>
  <c r="BY81" i="38"/>
  <c r="BW81" i="38"/>
  <c r="BU81" i="38"/>
  <c r="BS81" i="38"/>
  <c r="BQ81" i="38"/>
  <c r="BO81" i="38"/>
  <c r="BM81" i="38"/>
  <c r="BK81" i="38"/>
  <c r="BI81" i="38"/>
  <c r="BG81" i="38"/>
  <c r="BE81" i="38"/>
  <c r="BC81" i="38"/>
  <c r="BA81" i="38"/>
  <c r="AY81" i="38"/>
  <c r="AW81" i="38"/>
  <c r="AT81" i="38"/>
  <c r="AP81" i="38"/>
  <c r="CY81" i="38"/>
  <c r="DH81" i="38"/>
  <c r="AU81" i="38"/>
  <c r="AS81" i="38"/>
  <c r="AQ81" i="38"/>
  <c r="AO81" i="38"/>
  <c r="DK81" i="38"/>
  <c r="O76" i="38"/>
  <c r="AN76" i="38"/>
  <c r="H76" i="38"/>
  <c r="AK76" i="38"/>
  <c r="K76" i="37"/>
  <c r="P81" i="38"/>
  <c r="BE82" i="38"/>
  <c r="L76" i="38"/>
  <c r="N76" i="38"/>
  <c r="K76" i="38"/>
  <c r="K75" i="37"/>
  <c r="H75" i="38"/>
  <c r="W75" i="38"/>
  <c r="Q76" i="38"/>
  <c r="M82" i="37"/>
  <c r="G82" i="38"/>
  <c r="CU46" i="38"/>
  <c r="CE46" i="38"/>
  <c r="CB46" i="38"/>
  <c r="BY46" i="38"/>
  <c r="AY46" i="38"/>
  <c r="AV46" i="38"/>
  <c r="DF46" i="38"/>
  <c r="DA46" i="38"/>
  <c r="CZ46" i="38"/>
  <c r="CS46" i="38"/>
  <c r="CN46" i="38"/>
  <c r="CC46" i="38"/>
  <c r="BK46" i="38"/>
  <c r="BH46" i="38"/>
  <c r="AW46" i="38"/>
  <c r="AR46" i="38"/>
  <c r="DD46" i="38"/>
  <c r="DJ46" i="38"/>
  <c r="CY46" i="38"/>
  <c r="DE46" i="38"/>
  <c r="CO46" i="38"/>
  <c r="BO46" i="38"/>
  <c r="BL46" i="38"/>
  <c r="BI46" i="38"/>
  <c r="DH46" i="38"/>
  <c r="DB46" i="38"/>
  <c r="DI46" i="38"/>
  <c r="DK46" i="38"/>
  <c r="CX46" i="38"/>
  <c r="CA46" i="38"/>
  <c r="BX46" i="38"/>
  <c r="BM46" i="38"/>
  <c r="DC46" i="38"/>
  <c r="DL46" i="38"/>
  <c r="DG46" i="38"/>
  <c r="M46" i="37"/>
  <c r="G46" i="38"/>
  <c r="K46" i="38"/>
  <c r="K29" i="37"/>
  <c r="M29" i="37"/>
  <c r="G29" i="38"/>
  <c r="H29" i="38"/>
  <c r="K38" i="37"/>
  <c r="H38" i="38"/>
  <c r="M38" i="37"/>
  <c r="G38" i="38"/>
  <c r="J35" i="38"/>
  <c r="K59" i="37"/>
  <c r="M59" i="37"/>
  <c r="G59" i="38"/>
  <c r="M40" i="37"/>
  <c r="G40" i="38"/>
  <c r="K40" i="37"/>
  <c r="H62" i="38"/>
  <c r="K62" i="37"/>
  <c r="M62" i="37"/>
  <c r="G62" i="38"/>
  <c r="AL57" i="38"/>
  <c r="V57" i="38"/>
  <c r="AJ57" i="38"/>
  <c r="T57" i="38"/>
  <c r="AI57" i="38"/>
  <c r="S57" i="38"/>
  <c r="AK57" i="38"/>
  <c r="AC57" i="38"/>
  <c r="AL53" i="38"/>
  <c r="V53" i="38"/>
  <c r="AJ53" i="38"/>
  <c r="T53" i="38"/>
  <c r="AI53" i="38"/>
  <c r="S53" i="38"/>
  <c r="Q53" i="38"/>
  <c r="AK53" i="38"/>
  <c r="AF49" i="38"/>
  <c r="P49" i="38"/>
  <c r="AD49" i="38"/>
  <c r="N49" i="38"/>
  <c r="Y49" i="38"/>
  <c r="AA49" i="38"/>
  <c r="AI49" i="38"/>
  <c r="J60" i="38"/>
  <c r="Z60" i="38"/>
  <c r="AN60" i="38"/>
  <c r="X60" i="38"/>
  <c r="AM60" i="38"/>
  <c r="W60" i="38"/>
  <c r="AC60" i="38"/>
  <c r="U60" i="38"/>
  <c r="J65" i="38"/>
  <c r="AM65" i="38"/>
  <c r="N65" i="38"/>
  <c r="AJ65" i="38"/>
  <c r="U65" i="38"/>
  <c r="AA65" i="38"/>
  <c r="AF65" i="38"/>
  <c r="AG65" i="38"/>
  <c r="Z65" i="38"/>
  <c r="W65" i="38"/>
  <c r="AC65" i="38"/>
  <c r="T65" i="38"/>
  <c r="AD65" i="38"/>
  <c r="R65" i="38"/>
  <c r="Y65" i="38"/>
  <c r="AN65" i="38"/>
  <c r="Q65" i="38"/>
  <c r="AI65" i="38"/>
  <c r="AB65" i="38"/>
  <c r="P65" i="38"/>
  <c r="L65" i="38"/>
  <c r="AL69" i="38"/>
  <c r="V69" i="38"/>
  <c r="AJ69" i="38"/>
  <c r="T69" i="38"/>
  <c r="AI69" i="38"/>
  <c r="S69" i="38"/>
  <c r="M69" i="38"/>
  <c r="AG69" i="38"/>
  <c r="AD74" i="38"/>
  <c r="AE74" i="38"/>
  <c r="AB74" i="38"/>
  <c r="U74" i="38"/>
  <c r="AC74" i="38"/>
  <c r="AL74" i="38"/>
  <c r="AI74" i="38"/>
  <c r="K74" i="38"/>
  <c r="N74" i="38"/>
  <c r="AJ74" i="38"/>
  <c r="L74" i="38"/>
  <c r="W74" i="38"/>
  <c r="S74" i="38"/>
  <c r="V74" i="38"/>
  <c r="AA74" i="38"/>
  <c r="P74" i="38"/>
  <c r="J74" i="38"/>
  <c r="AH74" i="38"/>
  <c r="Q74" i="38"/>
  <c r="Y74" i="38"/>
  <c r="Z74" i="38"/>
  <c r="AN74" i="38"/>
  <c r="T74" i="38"/>
  <c r="AK26" i="38"/>
  <c r="AG26" i="38"/>
  <c r="AC26" i="38"/>
  <c r="Y26" i="38"/>
  <c r="U26" i="38"/>
  <c r="AL26" i="38"/>
  <c r="AD26" i="38"/>
  <c r="V26" i="38"/>
  <c r="R26" i="38"/>
  <c r="N26" i="38"/>
  <c r="K26" i="38"/>
  <c r="AI26" i="38"/>
  <c r="AF26" i="38"/>
  <c r="AA26" i="38"/>
  <c r="X26" i="38"/>
  <c r="S26" i="38"/>
  <c r="O26" i="38"/>
  <c r="AM26" i="38"/>
  <c r="AH26" i="38"/>
  <c r="AB26" i="38"/>
  <c r="W26" i="38"/>
  <c r="Q26" i="38"/>
  <c r="P26" i="38"/>
  <c r="M26" i="38"/>
  <c r="AJ26" i="38"/>
  <c r="AE26" i="38"/>
  <c r="Z26" i="38"/>
  <c r="T26" i="38"/>
  <c r="J26" i="38"/>
  <c r="M74" i="38"/>
  <c r="AK74" i="38"/>
  <c r="M42" i="37"/>
  <c r="G42" i="38"/>
  <c r="K42" i="37"/>
  <c r="H36" i="38"/>
  <c r="K36" i="37"/>
  <c r="M39" i="37"/>
  <c r="G39" i="38"/>
  <c r="K39" i="37"/>
  <c r="L26" i="38"/>
  <c r="H71" i="38"/>
  <c r="M71" i="37"/>
  <c r="G71" i="38"/>
  <c r="M24" i="37"/>
  <c r="G24" i="38"/>
  <c r="K24" i="37"/>
  <c r="AB81" i="38"/>
  <c r="CT46" i="38"/>
  <c r="CP46" i="38"/>
  <c r="CL46" i="38"/>
  <c r="CH46" i="38"/>
  <c r="CD46" i="38"/>
  <c r="BZ46" i="38"/>
  <c r="BV46" i="38"/>
  <c r="BR46" i="38"/>
  <c r="BN46" i="38"/>
  <c r="BJ46" i="38"/>
  <c r="BF46" i="38"/>
  <c r="BB46" i="38"/>
  <c r="AX46" i="38"/>
  <c r="AU46" i="38"/>
  <c r="AS46" i="38"/>
  <c r="AQ46" i="38"/>
  <c r="AO46" i="38"/>
  <c r="CM46" i="38"/>
  <c r="CK46" i="38"/>
  <c r="CJ46" i="38"/>
  <c r="BW46" i="38"/>
  <c r="BU46" i="38"/>
  <c r="BT46" i="38"/>
  <c r="BG46" i="38"/>
  <c r="BE46" i="38"/>
  <c r="BD46" i="38"/>
  <c r="AT46" i="38"/>
  <c r="AP46" i="38"/>
  <c r="CW46" i="38"/>
  <c r="CV46" i="38"/>
  <c r="CI46" i="38"/>
  <c r="CG46" i="38"/>
  <c r="CF46" i="38"/>
  <c r="BS46" i="38"/>
  <c r="BQ46" i="38"/>
  <c r="BP46" i="38"/>
  <c r="BC46" i="38"/>
  <c r="BA46" i="38"/>
  <c r="AZ46" i="38"/>
  <c r="H35" i="38"/>
  <c r="L35" i="38"/>
  <c r="Y81" i="38"/>
  <c r="N81" i="38"/>
  <c r="S81" i="38"/>
  <c r="AJ70" i="38"/>
  <c r="AC70" i="38"/>
  <c r="AN70" i="38"/>
  <c r="AD70" i="38"/>
  <c r="AM70" i="38"/>
  <c r="AI70" i="38"/>
  <c r="Z70" i="38"/>
  <c r="W70" i="38"/>
  <c r="V81" i="38"/>
  <c r="Z46" i="38"/>
  <c r="CQ46" i="38"/>
  <c r="CR46" i="38"/>
  <c r="Q73" i="38"/>
  <c r="AB73" i="38"/>
  <c r="R73" i="38"/>
  <c r="J73" i="38"/>
  <c r="AH82" i="38"/>
  <c r="AT18" i="38"/>
  <c r="AP18" i="38"/>
  <c r="CL18" i="38"/>
  <c r="BL18" i="38"/>
  <c r="BW18" i="38"/>
  <c r="CD18" i="38"/>
  <c r="BG18" i="38"/>
  <c r="CX18" i="38"/>
  <c r="BR18" i="38"/>
  <c r="BE18" i="38"/>
  <c r="CR18" i="38"/>
  <c r="BX18" i="38"/>
  <c r="DI18" i="38"/>
  <c r="CO18" i="38"/>
  <c r="BJ18" i="38"/>
  <c r="CP18" i="38"/>
  <c r="AZ18" i="38"/>
  <c r="DA18" i="38"/>
  <c r="AS18" i="38"/>
  <c r="BV18" i="38"/>
  <c r="CV18" i="38"/>
  <c r="CK18" i="38"/>
  <c r="DJ18" i="38"/>
  <c r="CF18" i="38"/>
  <c r="BC18" i="38"/>
  <c r="CY18" i="38"/>
  <c r="AU18" i="38"/>
  <c r="AQ18" i="38"/>
  <c r="AN18" i="38"/>
  <c r="AM18" i="38"/>
  <c r="AL18" i="38"/>
  <c r="AK18" i="38"/>
  <c r="AJ18" i="38"/>
  <c r="AI18" i="38"/>
  <c r="AH18" i="38"/>
  <c r="AG18" i="38"/>
  <c r="AF18" i="38"/>
  <c r="AE18" i="38"/>
  <c r="AD18" i="38"/>
  <c r="AC18" i="38"/>
  <c r="AB18" i="38"/>
  <c r="AA18" i="38"/>
  <c r="Z18" i="38"/>
  <c r="Y18" i="38"/>
  <c r="X18" i="38"/>
  <c r="W18" i="38"/>
  <c r="V18" i="38"/>
  <c r="U18" i="38"/>
  <c r="T18" i="38"/>
  <c r="S18" i="38"/>
  <c r="R18" i="38"/>
  <c r="Q18" i="38"/>
  <c r="P18" i="38"/>
  <c r="O18" i="38"/>
  <c r="N18" i="38"/>
  <c r="M18" i="38"/>
  <c r="DL18" i="38"/>
  <c r="CE18" i="38"/>
  <c r="CT18" i="38"/>
  <c r="BN18" i="38"/>
  <c r="CS18" i="38"/>
  <c r="DD18" i="38"/>
  <c r="CN18" i="38"/>
  <c r="BT18" i="38"/>
  <c r="K18" i="38"/>
  <c r="CC18" i="38"/>
  <c r="CG18" i="38"/>
  <c r="DC18" i="38"/>
  <c r="CW18" i="38"/>
  <c r="BZ18" i="38"/>
  <c r="CI18" i="38"/>
  <c r="DH18" i="38"/>
  <c r="AO18" i="38"/>
  <c r="L18" i="38"/>
  <c r="BK18" i="38"/>
  <c r="AX18" i="38"/>
  <c r="BO18" i="38"/>
  <c r="BI18" i="38"/>
  <c r="CB18" i="38"/>
  <c r="BD18" i="38"/>
  <c r="DF18" i="38"/>
  <c r="AV18" i="38"/>
  <c r="AR18" i="38"/>
  <c r="AY18" i="38"/>
  <c r="CQ18" i="38"/>
  <c r="CU18" i="38"/>
  <c r="CH18" i="38"/>
  <c r="BF18" i="38"/>
  <c r="CM18" i="38"/>
  <c r="BY18" i="38"/>
  <c r="CZ18" i="38"/>
  <c r="CJ18" i="38"/>
  <c r="BP18" i="38"/>
  <c r="BM18" i="38"/>
  <c r="DG18" i="38"/>
  <c r="BA18" i="38"/>
  <c r="DB18" i="38"/>
  <c r="BU18" i="38"/>
  <c r="BQ18" i="38"/>
  <c r="BS18" i="38"/>
  <c r="DK18" i="38"/>
  <c r="DE18" i="38"/>
  <c r="BB18" i="38"/>
  <c r="CA18" i="38"/>
  <c r="BH18" i="38"/>
  <c r="AW18" i="38"/>
  <c r="M18" i="37"/>
  <c r="G18" i="38"/>
  <c r="K18" i="37"/>
  <c r="S255" i="38"/>
  <c r="AA255" i="38"/>
  <c r="AI255" i="38"/>
  <c r="AJ255" i="38"/>
  <c r="G309" i="38"/>
  <c r="J255" i="38"/>
  <c r="V255" i="38"/>
  <c r="AF255" i="38"/>
  <c r="BV255" i="38"/>
  <c r="BN255" i="38"/>
  <c r="P157" i="38"/>
  <c r="BZ157" i="38"/>
  <c r="BU157" i="38"/>
  <c r="AR157" i="38"/>
  <c r="AJ157" i="38"/>
  <c r="CL157" i="38"/>
  <c r="CG157" i="38"/>
  <c r="U157" i="38"/>
  <c r="BT157" i="38"/>
  <c r="AN157" i="38"/>
  <c r="CH157" i="38"/>
  <c r="CC157" i="38"/>
  <c r="Q157" i="38"/>
  <c r="BH157" i="38"/>
  <c r="K157" i="38"/>
  <c r="CZ157" i="38"/>
  <c r="BF157" i="38"/>
  <c r="BI157" i="38"/>
  <c r="T157" i="38"/>
  <c r="AY157" i="38"/>
  <c r="CU157" i="38"/>
  <c r="AA157" i="38"/>
  <c r="DD157" i="38"/>
  <c r="BS157" i="38"/>
  <c r="W157" i="38"/>
  <c r="BW157" i="38"/>
  <c r="DK157" i="38"/>
  <c r="J157" i="38"/>
  <c r="AX157" i="38"/>
  <c r="BE157" i="38"/>
  <c r="CF157" i="38"/>
  <c r="BJ157" i="38"/>
  <c r="BV157" i="38"/>
  <c r="BQ157" i="38"/>
  <c r="AF157" i="38"/>
  <c r="BN157" i="38"/>
  <c r="L157" i="38"/>
  <c r="BM157" i="38"/>
  <c r="X157" i="38"/>
  <c r="BP157" i="38"/>
  <c r="AH157" i="38"/>
  <c r="DE157" i="38"/>
  <c r="AS157" i="38"/>
  <c r="CY157" i="38"/>
  <c r="DC157" i="38"/>
  <c r="AI157" i="38"/>
  <c r="CA157" i="38"/>
  <c r="BB157" i="38"/>
  <c r="BG157" i="38"/>
  <c r="S157" i="38"/>
  <c r="CX157" i="38"/>
  <c r="DG157" i="38"/>
  <c r="AL157" i="38"/>
  <c r="CQ157" i="38"/>
  <c r="AQ157" i="38"/>
  <c r="CV157" i="38"/>
  <c r="AD157" i="38"/>
  <c r="DA157" i="38"/>
  <c r="AO157" i="38"/>
  <c r="CJ157" i="38"/>
  <c r="AV157" i="38"/>
  <c r="AT157" i="38"/>
  <c r="BA157" i="38"/>
  <c r="DL157" i="38"/>
  <c r="AP157" i="38"/>
  <c r="DI157" i="38"/>
  <c r="AW157" i="38"/>
  <c r="AB157" i="38"/>
  <c r="CT157" i="38"/>
  <c r="R157" i="38"/>
  <c r="CO157" i="38"/>
  <c r="AC157" i="38"/>
  <c r="CR157" i="38"/>
  <c r="CI157" i="38"/>
  <c r="CE157" i="38"/>
  <c r="O157" i="38"/>
  <c r="BK157" i="38"/>
  <c r="BL157" i="38"/>
  <c r="BC157" i="38"/>
  <c r="AE157" i="38"/>
  <c r="AL99" i="38"/>
  <c r="AH99" i="38"/>
  <c r="AG99" i="38"/>
  <c r="AF99" i="38"/>
  <c r="W99" i="38"/>
  <c r="V99" i="38"/>
  <c r="O99" i="38"/>
  <c r="AN99" i="38"/>
  <c r="AM99" i="38"/>
  <c r="AI99" i="38"/>
  <c r="AI98" i="38"/>
  <c r="AE99" i="38"/>
  <c r="AD99" i="38"/>
  <c r="AC99" i="38"/>
  <c r="AB99" i="38"/>
  <c r="AB98" i="38"/>
  <c r="AA99" i="38"/>
  <c r="U99" i="38"/>
  <c r="R99" i="38"/>
  <c r="P99" i="38"/>
  <c r="M99" i="38"/>
  <c r="AJ99" i="38"/>
  <c r="Z99" i="38"/>
  <c r="Y99" i="38"/>
  <c r="Y98" i="38"/>
  <c r="X99" i="38"/>
  <c r="T99" i="38"/>
  <c r="S99" i="38"/>
  <c r="Q99" i="38"/>
  <c r="N99" i="38"/>
  <c r="L99" i="38"/>
  <c r="K99" i="38"/>
  <c r="J99" i="38"/>
  <c r="AK99" i="38"/>
  <c r="AO99" i="38"/>
  <c r="AQ99" i="38"/>
  <c r="AW99" i="38"/>
  <c r="AY99" i="38"/>
  <c r="AY98" i="38"/>
  <c r="AZ99" i="38"/>
  <c r="BE99" i="38"/>
  <c r="BF99" i="38"/>
  <c r="BH99" i="38"/>
  <c r="CQ99" i="38"/>
  <c r="CT99" i="38"/>
  <c r="CU99" i="38"/>
  <c r="AR99" i="38"/>
  <c r="BB99" i="38"/>
  <c r="BK99" i="38"/>
  <c r="BM99" i="38"/>
  <c r="BO99" i="38"/>
  <c r="BS99" i="38"/>
  <c r="BU99" i="38"/>
  <c r="BU98" i="38"/>
  <c r="BV99" i="38"/>
  <c r="BV98" i="38"/>
  <c r="BW99" i="38"/>
  <c r="CA99" i="38"/>
  <c r="CC99" i="38"/>
  <c r="CE99" i="38"/>
  <c r="CI99" i="38"/>
  <c r="CK99" i="38"/>
  <c r="CL99" i="38"/>
  <c r="CL98" i="38"/>
  <c r="CM99" i="38"/>
  <c r="CM98" i="38"/>
  <c r="CP99" i="38"/>
  <c r="CS99" i="38"/>
  <c r="AS99" i="38"/>
  <c r="AT99" i="38"/>
  <c r="BA99" i="38"/>
  <c r="BJ99" i="38"/>
  <c r="BL99" i="38"/>
  <c r="BN99" i="38"/>
  <c r="BQ99" i="38"/>
  <c r="BR99" i="38"/>
  <c r="BT99" i="38"/>
  <c r="BX99" i="38"/>
  <c r="BY99" i="38"/>
  <c r="BZ99" i="38"/>
  <c r="CB99" i="38"/>
  <c r="CD99" i="38"/>
  <c r="CG99" i="38"/>
  <c r="CH99" i="38"/>
  <c r="CJ99" i="38"/>
  <c r="CN99" i="38"/>
  <c r="CO99" i="38"/>
  <c r="CR99" i="38"/>
  <c r="CW99" i="38"/>
  <c r="CL250" i="38"/>
  <c r="BB250" i="38"/>
  <c r="CD250" i="38"/>
  <c r="BR250" i="38"/>
  <c r="AT250" i="38"/>
  <c r="CH250" i="38"/>
  <c r="BN250" i="38"/>
  <c r="O256" i="38"/>
  <c r="L255" i="38"/>
  <c r="M256" i="38"/>
  <c r="M310" i="38"/>
  <c r="M255" i="38"/>
  <c r="M251" i="38"/>
  <c r="O258" i="38"/>
  <c r="M250" i="37"/>
  <c r="G250" i="38"/>
  <c r="L253" i="38"/>
  <c r="O253" i="38"/>
  <c r="O251" i="38"/>
  <c r="N258" i="38"/>
  <c r="AO250" i="38"/>
  <c r="AS250" i="38"/>
  <c r="AW250" i="38"/>
  <c r="BA250" i="38"/>
  <c r="BE250" i="38"/>
  <c r="BI250" i="38"/>
  <c r="BM250" i="38"/>
  <c r="BQ250" i="38"/>
  <c r="BU250" i="38"/>
  <c r="BY250" i="38"/>
  <c r="CC250" i="38"/>
  <c r="CG250" i="38"/>
  <c r="CK250" i="38"/>
  <c r="CO250" i="38"/>
  <c r="CS250" i="38"/>
  <c r="H304" i="38"/>
  <c r="AR250" i="38"/>
  <c r="AV250" i="38"/>
  <c r="AZ250" i="38"/>
  <c r="BD250" i="38"/>
  <c r="BH250" i="38"/>
  <c r="BL250" i="38"/>
  <c r="BP250" i="38"/>
  <c r="BT250" i="38"/>
  <c r="BX250" i="38"/>
  <c r="CB250" i="38"/>
  <c r="CF250" i="38"/>
  <c r="CJ250" i="38"/>
  <c r="CN250" i="38"/>
  <c r="CR250" i="38"/>
  <c r="CV250" i="38"/>
  <c r="AQ250" i="38"/>
  <c r="AU250" i="38"/>
  <c r="AY250" i="38"/>
  <c r="BC250" i="38"/>
  <c r="BG250" i="38"/>
  <c r="BK250" i="38"/>
  <c r="BO250" i="38"/>
  <c r="BS250" i="38"/>
  <c r="BW250" i="38"/>
  <c r="CA250" i="38"/>
  <c r="CE250" i="38"/>
  <c r="CI250" i="38"/>
  <c r="CM250" i="38"/>
  <c r="CQ250" i="38"/>
  <c r="CU250" i="38"/>
  <c r="N256" i="38"/>
  <c r="N255" i="38"/>
  <c r="N251" i="38"/>
  <c r="BV250" i="38"/>
  <c r="BF250" i="38"/>
  <c r="AP250" i="38"/>
  <c r="P136" i="38"/>
  <c r="BY136" i="38"/>
  <c r="AZ136" i="38"/>
  <c r="CH136" i="38"/>
  <c r="BW136" i="38"/>
  <c r="AU136" i="38"/>
  <c r="BM136" i="38"/>
  <c r="CU136" i="38"/>
  <c r="BZ136" i="38"/>
  <c r="AS136" i="38"/>
  <c r="DH136" i="38"/>
  <c r="CJ136" i="38"/>
  <c r="AP136" i="38"/>
  <c r="BN136" i="38"/>
  <c r="DI136" i="38"/>
  <c r="BR136" i="38"/>
  <c r="M136" i="38"/>
  <c r="T136" i="38"/>
  <c r="DJ136" i="38"/>
  <c r="DE136" i="38"/>
  <c r="CR136" i="38"/>
  <c r="BD136" i="38"/>
  <c r="CA136" i="38"/>
  <c r="BF136" i="38"/>
  <c r="CV136" i="38"/>
  <c r="AR136" i="38"/>
  <c r="CM136" i="38"/>
  <c r="BO136" i="38"/>
  <c r="DA136" i="38"/>
  <c r="DC136" i="38"/>
  <c r="DB136" i="38"/>
  <c r="AQ136" i="38"/>
  <c r="CP136" i="38"/>
  <c r="AT136" i="38"/>
  <c r="AV136" i="38"/>
  <c r="AO136" i="38"/>
  <c r="BS136" i="38"/>
  <c r="N136" i="38"/>
  <c r="DL136" i="38"/>
  <c r="CD136" i="38"/>
  <c r="BB136" i="38"/>
  <c r="AW136" i="38"/>
  <c r="CF136" i="38"/>
  <c r="BK136" i="38"/>
  <c r="DG136" i="38"/>
  <c r="DD136" i="38"/>
  <c r="BL136" i="38"/>
  <c r="BA136" i="38"/>
  <c r="BP136" i="38"/>
  <c r="CG136" i="38"/>
  <c r="CB136" i="38"/>
  <c r="CO136" i="38"/>
  <c r="BC136" i="38"/>
  <c r="BV136" i="38"/>
  <c r="DK136" i="38"/>
  <c r="BQ136" i="38"/>
  <c r="AY136" i="38"/>
  <c r="W136" i="38"/>
  <c r="R136" i="38"/>
  <c r="BJ136" i="38"/>
  <c r="CY136" i="38"/>
  <c r="BG136" i="38"/>
  <c r="BU136" i="38"/>
  <c r="DF136" i="38"/>
  <c r="CL136" i="38"/>
  <c r="CW136" i="38"/>
  <c r="AX136" i="38"/>
  <c r="BI136" i="38"/>
  <c r="CZ136" i="38"/>
  <c r="BH136" i="38"/>
  <c r="CE136" i="38"/>
  <c r="CI136" i="38"/>
  <c r="CX136" i="38"/>
  <c r="CT136" i="38"/>
  <c r="CQ136" i="38"/>
  <c r="CC136" i="38"/>
  <c r="BV135" i="38"/>
  <c r="BD135" i="38"/>
  <c r="CU135" i="38"/>
  <c r="AZ135" i="38"/>
  <c r="AU135" i="38"/>
  <c r="CN135" i="38"/>
  <c r="CK135" i="38"/>
  <c r="CB135" i="38"/>
  <c r="AK135" i="38"/>
  <c r="Q135" i="38"/>
  <c r="S135" i="38"/>
  <c r="AI135" i="38"/>
  <c r="T135" i="38"/>
  <c r="AJ135" i="38"/>
  <c r="V135" i="38"/>
  <c r="AL135" i="38"/>
  <c r="BJ135" i="38"/>
  <c r="DK135" i="38"/>
  <c r="AS135" i="38"/>
  <c r="CD135" i="38"/>
  <c r="AQ135" i="38"/>
  <c r="BO135" i="38"/>
  <c r="BS135" i="38"/>
  <c r="BZ135" i="38"/>
  <c r="CH135" i="38"/>
  <c r="BK135" i="38"/>
  <c r="CA135" i="38"/>
  <c r="BH135" i="38"/>
  <c r="DI135" i="38"/>
  <c r="BA135" i="38"/>
  <c r="CY135" i="38"/>
  <c r="CO135" i="38"/>
  <c r="CZ135" i="38"/>
  <c r="AW135" i="38"/>
  <c r="BX135" i="38"/>
  <c r="Y135" i="38"/>
  <c r="AG135" i="38"/>
  <c r="W135" i="38"/>
  <c r="AM135" i="38"/>
  <c r="X135" i="38"/>
  <c r="AN135" i="38"/>
  <c r="Z135" i="38"/>
  <c r="DJ135" i="38"/>
  <c r="BG135" i="38"/>
  <c r="CW135" i="38"/>
  <c r="DE135" i="38"/>
  <c r="CR135" i="38"/>
  <c r="BR135" i="38"/>
  <c r="BB135" i="38"/>
  <c r="AR135" i="38"/>
  <c r="DL135" i="38"/>
  <c r="CM135" i="38"/>
  <c r="CG135" i="38"/>
  <c r="CX135" i="38"/>
  <c r="BF135" i="38"/>
  <c r="BY135" i="38"/>
  <c r="CT135" i="38"/>
  <c r="DG135" i="38"/>
  <c r="AX135" i="38"/>
  <c r="BT135" i="38"/>
  <c r="CV135" i="38"/>
  <c r="DA135" i="38"/>
  <c r="BU135" i="38"/>
  <c r="M135" i="38"/>
  <c r="K135" i="38"/>
  <c r="AA135" i="38"/>
  <c r="L135" i="38"/>
  <c r="AB135" i="38"/>
  <c r="N135" i="38"/>
  <c r="AD135" i="38"/>
  <c r="AO135" i="38"/>
  <c r="CL135" i="38"/>
  <c r="BQ135" i="38"/>
  <c r="CS135" i="38"/>
  <c r="BL135" i="38"/>
  <c r="BI135" i="38"/>
  <c r="BN135" i="38"/>
  <c r="CC135" i="38"/>
  <c r="BP135" i="38"/>
  <c r="DD135" i="38"/>
  <c r="CQ135" i="38"/>
  <c r="BM135" i="38"/>
  <c r="CI135" i="38"/>
  <c r="CE135" i="38"/>
  <c r="AY135" i="38"/>
  <c r="DF135" i="38"/>
  <c r="DC135" i="38"/>
  <c r="BW135" i="38"/>
  <c r="DH135" i="38"/>
  <c r="O136" i="38"/>
  <c r="AC136" i="38"/>
  <c r="AH136" i="38"/>
  <c r="AJ136" i="38"/>
  <c r="AA136" i="38"/>
  <c r="Y136" i="38"/>
  <c r="AD136" i="38"/>
  <c r="AF136" i="38"/>
  <c r="AM136" i="38"/>
  <c r="AE136" i="38"/>
  <c r="Q136" i="38"/>
  <c r="AG136" i="38"/>
  <c r="V136" i="38"/>
  <c r="AL136" i="38"/>
  <c r="X136" i="38"/>
  <c r="AN136" i="38"/>
  <c r="K136" i="38"/>
  <c r="S136" i="38"/>
  <c r="U136" i="38"/>
  <c r="AK136" i="38"/>
  <c r="Z136" i="38"/>
  <c r="L136" i="38"/>
  <c r="AB136" i="38"/>
  <c r="AO120" i="38"/>
  <c r="AP120" i="38"/>
  <c r="BB120" i="38"/>
  <c r="BC120" i="38"/>
  <c r="DE120" i="38"/>
  <c r="DK120" i="38"/>
  <c r="AQ120" i="38"/>
  <c r="AR120" i="38"/>
  <c r="AS120" i="38"/>
  <c r="AT120" i="38"/>
  <c r="BD120" i="38"/>
  <c r="BE120" i="38"/>
  <c r="BF120" i="38"/>
  <c r="BG120" i="38"/>
  <c r="BH120" i="38"/>
  <c r="BI120" i="38"/>
  <c r="BJ120" i="38"/>
  <c r="BK120" i="38"/>
  <c r="BL120" i="38"/>
  <c r="BM120" i="38"/>
  <c r="BN120" i="38"/>
  <c r="BO120" i="38"/>
  <c r="BP120" i="38"/>
  <c r="BQ120" i="38"/>
  <c r="BR120" i="38"/>
  <c r="BS120" i="38"/>
  <c r="BT120" i="38"/>
  <c r="BU120" i="38"/>
  <c r="BV120" i="38"/>
  <c r="BW120" i="38"/>
  <c r="BX120" i="38"/>
  <c r="BY120" i="38"/>
  <c r="BZ120" i="38"/>
  <c r="CA120" i="38"/>
  <c r="CB120" i="38"/>
  <c r="CC120" i="38"/>
  <c r="CD120" i="38"/>
  <c r="CE120" i="38"/>
  <c r="CF120" i="38"/>
  <c r="CG120" i="38"/>
  <c r="CH120" i="38"/>
  <c r="CI120" i="38"/>
  <c r="CJ120" i="38"/>
  <c r="CK120" i="38"/>
  <c r="CL120" i="38"/>
  <c r="CM120" i="38"/>
  <c r="CN120" i="38"/>
  <c r="CO120" i="38"/>
  <c r="CP120" i="38"/>
  <c r="CQ120" i="38"/>
  <c r="CR120" i="38"/>
  <c r="CS120" i="38"/>
  <c r="CT120" i="38"/>
  <c r="CU120" i="38"/>
  <c r="CV120" i="38"/>
  <c r="CW120" i="38"/>
  <c r="CX120" i="38"/>
  <c r="CY120" i="38"/>
  <c r="DF120" i="38"/>
  <c r="DG120" i="38"/>
  <c r="AU120" i="38"/>
  <c r="AV120" i="38"/>
  <c r="AW120" i="38"/>
  <c r="AX120" i="38"/>
  <c r="CZ120" i="38"/>
  <c r="DA120" i="38"/>
  <c r="DH120" i="38"/>
  <c r="DD120" i="38"/>
  <c r="AY120" i="38"/>
  <c r="AZ120" i="38"/>
  <c r="BA120" i="38"/>
  <c r="DB120" i="38"/>
  <c r="DC120" i="38"/>
  <c r="DI120" i="38"/>
  <c r="DJ120" i="38"/>
  <c r="DL120" i="38"/>
  <c r="O119" i="38"/>
  <c r="P119" i="38"/>
  <c r="T119" i="38"/>
  <c r="U119" i="38"/>
  <c r="V119" i="38"/>
  <c r="AC119" i="38"/>
  <c r="AD119" i="38"/>
  <c r="AK119" i="38"/>
  <c r="AL119" i="38"/>
  <c r="J119" i="38"/>
  <c r="N119" i="38"/>
  <c r="S119" i="38"/>
  <c r="AA119" i="38"/>
  <c r="AB119" i="38"/>
  <c r="AI119" i="38"/>
  <c r="AJ119" i="38"/>
  <c r="M119" i="38"/>
  <c r="X119" i="38"/>
  <c r="Y119" i="38"/>
  <c r="Z119" i="38"/>
  <c r="AG119" i="38"/>
  <c r="AH119" i="38"/>
  <c r="K119" i="38"/>
  <c r="L119" i="38"/>
  <c r="Q119" i="38"/>
  <c r="R119" i="38"/>
  <c r="W119" i="38"/>
  <c r="AE119" i="38"/>
  <c r="AF119" i="38"/>
  <c r="AM119" i="38"/>
  <c r="AN119" i="38"/>
  <c r="M120" i="37"/>
  <c r="G120" i="38"/>
  <c r="AG118" i="38"/>
  <c r="U118" i="38"/>
  <c r="T118" i="38"/>
  <c r="R118" i="38"/>
  <c r="Q118" i="38"/>
  <c r="J118" i="38"/>
  <c r="AN118" i="38"/>
  <c r="AF118" i="38"/>
  <c r="AE118" i="38"/>
  <c r="AD118" i="38"/>
  <c r="AC118" i="38"/>
  <c r="AB118" i="38"/>
  <c r="AA118" i="38"/>
  <c r="Y118" i="38"/>
  <c r="W118" i="38"/>
  <c r="V118" i="38"/>
  <c r="O118" i="38"/>
  <c r="M118" i="38"/>
  <c r="AM118" i="38"/>
  <c r="AL118" i="38"/>
  <c r="AK118" i="38"/>
  <c r="AJ118" i="38"/>
  <c r="AI118" i="38"/>
  <c r="Z118" i="38"/>
  <c r="X118" i="38"/>
  <c r="S118" i="38"/>
  <c r="AH118" i="38"/>
  <c r="L118" i="38"/>
  <c r="K118" i="38"/>
  <c r="P118" i="38"/>
  <c r="N118" i="38"/>
  <c r="P115" i="38"/>
  <c r="O115" i="38"/>
  <c r="AI115" i="38"/>
  <c r="U115" i="38"/>
  <c r="X115" i="38"/>
  <c r="AB115" i="38"/>
  <c r="J115" i="38"/>
  <c r="AK115" i="38"/>
  <c r="AM115" i="38"/>
  <c r="L115" i="38"/>
  <c r="S115" i="38"/>
  <c r="Q115" i="38"/>
  <c r="AE115" i="38"/>
  <c r="W115" i="38"/>
  <c r="AA115" i="38"/>
  <c r="AG115" i="38"/>
  <c r="V115" i="38"/>
  <c r="N115" i="38"/>
  <c r="M115" i="38"/>
  <c r="AH115" i="38"/>
  <c r="AJ115" i="38"/>
  <c r="AD115" i="38"/>
  <c r="AC115" i="38"/>
  <c r="K115" i="38"/>
  <c r="AF115" i="38"/>
  <c r="DJ115" i="38"/>
  <c r="CK115" i="38"/>
  <c r="DD115" i="38"/>
  <c r="AR115" i="38"/>
  <c r="CA115" i="38"/>
  <c r="DF115" i="38"/>
  <c r="BJ115" i="38"/>
  <c r="CJ115" i="38"/>
  <c r="BU115" i="38"/>
  <c r="CB115" i="38"/>
  <c r="BW115" i="38"/>
  <c r="CP115" i="38"/>
  <c r="CO115" i="38"/>
  <c r="CD115" i="38"/>
  <c r="DK115" i="38"/>
  <c r="BD115" i="38"/>
  <c r="BQ115" i="38"/>
  <c r="BF115" i="38"/>
  <c r="BO115" i="38"/>
  <c r="BT115" i="38"/>
  <c r="CI115" i="38"/>
  <c r="CM115" i="38"/>
  <c r="CC115" i="38"/>
  <c r="BK115" i="38"/>
  <c r="CX115" i="38"/>
  <c r="BE115" i="38"/>
  <c r="BX115" i="38"/>
  <c r="AQ115" i="38"/>
  <c r="BZ115" i="38"/>
  <c r="AS115" i="38"/>
  <c r="DE115" i="38"/>
  <c r="CT115" i="38"/>
  <c r="AZ115" i="38"/>
  <c r="BS115" i="38"/>
  <c r="CG115" i="38"/>
  <c r="BV115" i="38"/>
  <c r="CU115" i="38"/>
  <c r="CZ115" i="38"/>
  <c r="CY115" i="38"/>
  <c r="CH115" i="38"/>
  <c r="AW115" i="38"/>
  <c r="BL115" i="38"/>
  <c r="BR115" i="38"/>
  <c r="AH121" i="38"/>
  <c r="K121" i="38"/>
  <c r="AG121" i="38"/>
  <c r="U121" i="38"/>
  <c r="T121" i="38"/>
  <c r="R121" i="38"/>
  <c r="O121" i="38"/>
  <c r="AF121" i="38"/>
  <c r="AE121" i="38"/>
  <c r="AD121" i="38"/>
  <c r="AC121" i="38"/>
  <c r="AB121" i="38"/>
  <c r="AA121" i="38"/>
  <c r="Y121" i="38"/>
  <c r="W121" i="38"/>
  <c r="V121" i="38"/>
  <c r="Q121" i="38"/>
  <c r="AN121" i="38"/>
  <c r="AJ121" i="38"/>
  <c r="M121" i="38"/>
  <c r="L121" i="38"/>
  <c r="AM121" i="38"/>
  <c r="AI121" i="38"/>
  <c r="S121" i="38"/>
  <c r="P121" i="38"/>
  <c r="N121" i="38"/>
  <c r="AL121" i="38"/>
  <c r="Z121" i="38"/>
  <c r="X121" i="38"/>
  <c r="J121" i="38"/>
  <c r="AK121" i="38"/>
  <c r="AK114" i="38"/>
  <c r="AA114" i="38"/>
  <c r="H110" i="38"/>
  <c r="M110" i="37"/>
  <c r="G110" i="38"/>
  <c r="K121" i="37"/>
  <c r="K114" i="37"/>
  <c r="H114" i="38"/>
  <c r="L114" i="38"/>
  <c r="L116" i="38"/>
  <c r="P116" i="38"/>
  <c r="N116" i="38"/>
  <c r="AM111" i="38"/>
  <c r="AL111" i="38"/>
  <c r="AK111" i="38"/>
  <c r="AJ111" i="38"/>
  <c r="AI111" i="38"/>
  <c r="Z111" i="38"/>
  <c r="X111" i="38"/>
  <c r="S111" i="38"/>
  <c r="AN111" i="38"/>
  <c r="AH111" i="38"/>
  <c r="Q111" i="38"/>
  <c r="O111" i="38"/>
  <c r="M111" i="38"/>
  <c r="AG111" i="38"/>
  <c r="U111" i="38"/>
  <c r="T111" i="38"/>
  <c r="R111" i="38"/>
  <c r="CX111" i="38"/>
  <c r="CT111" i="38"/>
  <c r="CJ111" i="38"/>
  <c r="CH111" i="38"/>
  <c r="CC111" i="38"/>
  <c r="CA111" i="38"/>
  <c r="BT111" i="38"/>
  <c r="BR111" i="38"/>
  <c r="BM111" i="38"/>
  <c r="BK111" i="38"/>
  <c r="BH111" i="38"/>
  <c r="BF111" i="38"/>
  <c r="BD111" i="38"/>
  <c r="AY111" i="38"/>
  <c r="AW111" i="38"/>
  <c r="AP111" i="38"/>
  <c r="CW111" i="38"/>
  <c r="CS111" i="38"/>
  <c r="CQ111" i="38"/>
  <c r="CN111" i="38"/>
  <c r="CL111" i="38"/>
  <c r="CG111" i="38"/>
  <c r="CE111" i="38"/>
  <c r="BX111" i="38"/>
  <c r="BV111" i="38"/>
  <c r="BQ111" i="38"/>
  <c r="BO111" i="38"/>
  <c r="BJ111" i="38"/>
  <c r="BB111" i="38"/>
  <c r="AZ111" i="38"/>
  <c r="AU111" i="38"/>
  <c r="AS111" i="38"/>
  <c r="CV111" i="38"/>
  <c r="CP111" i="38"/>
  <c r="CK111" i="38"/>
  <c r="CI111" i="38"/>
  <c r="CB111" i="38"/>
  <c r="BZ111" i="38"/>
  <c r="BU111" i="38"/>
  <c r="BS111" i="38"/>
  <c r="BL111" i="38"/>
  <c r="BI111" i="38"/>
  <c r="BG111" i="38"/>
  <c r="BE111" i="38"/>
  <c r="AX111" i="38"/>
  <c r="AV111" i="38"/>
  <c r="AQ111" i="38"/>
  <c r="AO111" i="38"/>
  <c r="M117" i="37"/>
  <c r="G117" i="38"/>
  <c r="H117" i="38"/>
  <c r="H112" i="38"/>
  <c r="CT112" i="38"/>
  <c r="M112" i="37"/>
  <c r="W112" i="38"/>
  <c r="CU112" i="38"/>
  <c r="AD112" i="38"/>
  <c r="T112" i="38"/>
  <c r="BY112" i="38"/>
  <c r="AY112" i="38"/>
  <c r="AH112" i="38"/>
  <c r="BE112" i="38"/>
  <c r="DD112" i="38"/>
  <c r="AP112" i="38"/>
  <c r="BM112" i="38"/>
  <c r="CP112" i="38"/>
  <c r="CM112" i="38"/>
  <c r="DC112" i="38"/>
  <c r="BD112" i="38"/>
  <c r="BB112" i="38"/>
  <c r="BN112" i="38"/>
  <c r="X112" i="38"/>
  <c r="AE112" i="38"/>
  <c r="U112" i="38"/>
  <c r="M112" i="38"/>
  <c r="AL109" i="38"/>
  <c r="AB109" i="38"/>
  <c r="M109" i="38"/>
  <c r="P109" i="38"/>
  <c r="S109" i="38"/>
  <c r="AD109" i="38"/>
  <c r="W109" i="38"/>
  <c r="Z109" i="38"/>
  <c r="V109" i="38"/>
  <c r="J109" i="38"/>
  <c r="CV109" i="38"/>
  <c r="CT109" i="38"/>
  <c r="K78" i="37"/>
  <c r="J79" i="38"/>
  <c r="K79" i="37"/>
  <c r="H79" i="38"/>
  <c r="X79" i="38"/>
  <c r="H78" i="38"/>
  <c r="BG78" i="38"/>
  <c r="M78" i="37"/>
  <c r="G78" i="38"/>
  <c r="S94" i="29"/>
  <c r="AW216" i="38"/>
  <c r="CK216" i="38"/>
  <c r="DK216" i="38"/>
  <c r="AU216" i="38"/>
  <c r="BB216" i="38"/>
  <c r="AV216" i="38"/>
  <c r="BP216" i="38"/>
  <c r="CF216" i="38"/>
  <c r="CZ216" i="38"/>
  <c r="AR216" i="38"/>
  <c r="BH216" i="38"/>
  <c r="DD216" i="38"/>
  <c r="BI216" i="38"/>
  <c r="BZ216" i="38"/>
  <c r="CX216" i="38"/>
  <c r="DB216" i="38"/>
  <c r="BV216" i="38"/>
  <c r="AX216" i="38"/>
  <c r="CG216" i="38"/>
  <c r="CC216" i="38"/>
  <c r="AS216" i="38"/>
  <c r="DE216" i="38"/>
  <c r="CD216" i="38"/>
  <c r="DF216" i="38"/>
  <c r="BN216" i="38"/>
  <c r="AT216" i="38"/>
  <c r="BS216" i="38"/>
  <c r="CY216" i="38"/>
  <c r="AP216" i="38"/>
  <c r="BW216" i="38"/>
  <c r="CM216" i="38"/>
  <c r="CA216" i="38"/>
  <c r="AY216" i="38"/>
  <c r="BO216" i="38"/>
  <c r="CU216" i="38"/>
  <c r="CB216" i="38"/>
  <c r="CR216" i="38"/>
  <c r="DI216" i="38"/>
  <c r="BE216" i="38"/>
  <c r="AF90" i="38"/>
  <c r="U90" i="38"/>
  <c r="M90" i="38"/>
  <c r="AI90" i="38"/>
  <c r="AA90" i="38"/>
  <c r="AD90" i="38"/>
  <c r="T110" i="29"/>
  <c r="T110" i="38"/>
  <c r="T88" i="29"/>
  <c r="T90" i="29"/>
  <c r="T109" i="29"/>
  <c r="T109" i="38"/>
  <c r="AE109" i="38"/>
  <c r="AE90" i="38"/>
  <c r="AK109" i="38"/>
  <c r="AG109" i="38"/>
  <c r="AC109" i="38"/>
  <c r="L109" i="38"/>
  <c r="AN109" i="38"/>
  <c r="AI109" i="38"/>
  <c r="AH109" i="38"/>
  <c r="AF109" i="38"/>
  <c r="Y109" i="38"/>
  <c r="AJ109" i="38"/>
  <c r="AA109" i="38"/>
  <c r="U109" i="38"/>
  <c r="Q109" i="38"/>
  <c r="N109" i="38"/>
  <c r="AM109" i="38"/>
  <c r="X109" i="38"/>
  <c r="R109" i="38"/>
  <c r="O109" i="38"/>
  <c r="K109" i="38"/>
  <c r="CU109" i="38"/>
  <c r="CQ109" i="38"/>
  <c r="CM109" i="38"/>
  <c r="CI109" i="38"/>
  <c r="CE109" i="38"/>
  <c r="CA109" i="38"/>
  <c r="BW109" i="38"/>
  <c r="BS109" i="38"/>
  <c r="BO109" i="38"/>
  <c r="BK109" i="38"/>
  <c r="BG109" i="38"/>
  <c r="CW109" i="38"/>
  <c r="CS109" i="38"/>
  <c r="CO109" i="38"/>
  <c r="CK109" i="38"/>
  <c r="CG109" i="38"/>
  <c r="CC109" i="38"/>
  <c r="BY109" i="38"/>
  <c r="BU109" i="38"/>
  <c r="BQ109" i="38"/>
  <c r="BM109" i="38"/>
  <c r="BI109" i="38"/>
  <c r="BB109" i="38"/>
  <c r="AX109" i="38"/>
  <c r="AT109" i="38"/>
  <c r="AP109" i="38"/>
  <c r="CR109" i="38"/>
  <c r="CJ109" i="38"/>
  <c r="CB109" i="38"/>
  <c r="BT109" i="38"/>
  <c r="BL109" i="38"/>
  <c r="CP109" i="38"/>
  <c r="CH109" i="38"/>
  <c r="BZ109" i="38"/>
  <c r="BR109" i="38"/>
  <c r="BJ109" i="38"/>
  <c r="BD109" i="38"/>
  <c r="AZ109" i="38"/>
  <c r="AV109" i="38"/>
  <c r="AR109" i="38"/>
  <c r="CX90" i="38"/>
  <c r="CT90" i="38"/>
  <c r="CP90" i="38"/>
  <c r="CL90" i="38"/>
  <c r="CH90" i="38"/>
  <c r="CD90" i="38"/>
  <c r="BZ90" i="38"/>
  <c r="BV90" i="38"/>
  <c r="BR90" i="38"/>
  <c r="BN90" i="38"/>
  <c r="BJ90" i="38"/>
  <c r="BF90" i="38"/>
  <c r="CW90" i="38"/>
  <c r="CV90" i="38"/>
  <c r="CS90" i="38"/>
  <c r="CR90" i="38"/>
  <c r="CO90" i="38"/>
  <c r="CN90" i="38"/>
  <c r="CK90" i="38"/>
  <c r="CJ90" i="38"/>
  <c r="CG90" i="38"/>
  <c r="CF90" i="38"/>
  <c r="CC90" i="38"/>
  <c r="CB90" i="38"/>
  <c r="BY90" i="38"/>
  <c r="BX90" i="38"/>
  <c r="BU90" i="38"/>
  <c r="BT90" i="38"/>
  <c r="BQ90" i="38"/>
  <c r="BP90" i="38"/>
  <c r="BM90" i="38"/>
  <c r="BL90" i="38"/>
  <c r="BI90" i="38"/>
  <c r="BH90" i="38"/>
  <c r="BE90" i="38"/>
  <c r="BA90" i="38"/>
  <c r="AW90" i="38"/>
  <c r="AS90" i="38"/>
  <c r="AO90" i="38"/>
  <c r="AG75" i="38"/>
  <c r="Z75" i="38"/>
  <c r="P75" i="38"/>
  <c r="AJ75" i="38"/>
  <c r="AK75" i="38"/>
  <c r="M75" i="38"/>
  <c r="L75" i="38"/>
  <c r="AH75" i="38"/>
  <c r="AN75" i="38"/>
  <c r="Y75" i="38"/>
  <c r="U75" i="38"/>
  <c r="T75" i="38"/>
  <c r="AC75" i="38"/>
  <c r="AD75" i="38"/>
  <c r="AA75" i="38"/>
  <c r="AE75" i="38"/>
  <c r="X75" i="38"/>
  <c r="Q75" i="38"/>
  <c r="AL75" i="38"/>
  <c r="AI75" i="38"/>
  <c r="R75" i="38"/>
  <c r="J75" i="38"/>
  <c r="S75" i="38"/>
  <c r="AM75" i="38"/>
  <c r="O75" i="38"/>
  <c r="N75" i="38"/>
  <c r="AF75" i="38"/>
  <c r="BQ112" i="38"/>
  <c r="T114" i="38"/>
  <c r="Y257" i="38"/>
  <c r="AM114" i="38"/>
  <c r="R103" i="38"/>
  <c r="O80" i="38"/>
  <c r="M25" i="31"/>
  <c r="Y80" i="38"/>
  <c r="AA80" i="38"/>
  <c r="Y25" i="31"/>
  <c r="V80" i="38"/>
  <c r="T25" i="31"/>
  <c r="X80" i="38"/>
  <c r="V25" i="31"/>
  <c r="L98" i="38"/>
  <c r="DF93" i="38"/>
  <c r="BX93" i="38"/>
  <c r="CQ93" i="38"/>
  <c r="CP93" i="38"/>
  <c r="AJ105" i="38"/>
  <c r="AI105" i="38"/>
  <c r="S106" i="38"/>
  <c r="U106" i="38"/>
  <c r="AF106" i="38"/>
  <c r="V106" i="38"/>
  <c r="AH106" i="38"/>
  <c r="X106" i="38"/>
  <c r="P106" i="38"/>
  <c r="AJ106" i="38"/>
  <c r="AR112" i="38"/>
  <c r="CW112" i="38"/>
  <c r="CK112" i="38"/>
  <c r="DF112" i="38"/>
  <c r="CZ112" i="38"/>
  <c r="AL112" i="38"/>
  <c r="CH112" i="38"/>
  <c r="BV112" i="38"/>
  <c r="BI112" i="38"/>
  <c r="AU112" i="38"/>
  <c r="BW112" i="38"/>
  <c r="BJ112" i="38"/>
  <c r="S112" i="38"/>
  <c r="AK112" i="38"/>
  <c r="CB112" i="38"/>
  <c r="Z112" i="38"/>
  <c r="BF112" i="38"/>
  <c r="CC112" i="38"/>
  <c r="J98" i="38"/>
  <c r="Q98" i="38"/>
  <c r="P98" i="38"/>
  <c r="V98" i="38"/>
  <c r="AH98" i="38"/>
  <c r="AC82" i="38"/>
  <c r="P80" i="38"/>
  <c r="N25" i="31"/>
  <c r="DG82" i="38"/>
  <c r="BB82" i="38"/>
  <c r="BZ82" i="38"/>
  <c r="BW82" i="38"/>
  <c r="AB106" i="38"/>
  <c r="DA93" i="38"/>
  <c r="AX93" i="38"/>
  <c r="AS93" i="38"/>
  <c r="AM105" i="38"/>
  <c r="BG90" i="38"/>
  <c r="BW90" i="38"/>
  <c r="AY90" i="38"/>
  <c r="AX90" i="38"/>
  <c r="AZ90" i="38"/>
  <c r="BK90" i="38"/>
  <c r="CA90" i="38"/>
  <c r="T257" i="38"/>
  <c r="AE257" i="38"/>
  <c r="K257" i="38"/>
  <c r="Z257" i="38"/>
  <c r="O257" i="38"/>
  <c r="AG257" i="38"/>
  <c r="AI257" i="38"/>
  <c r="N257" i="38"/>
  <c r="M257" i="38"/>
  <c r="L257" i="38"/>
  <c r="AC93" i="38"/>
  <c r="AN93" i="38"/>
  <c r="AE93" i="38"/>
  <c r="AL93" i="38"/>
  <c r="X93" i="38"/>
  <c r="AK93" i="38"/>
  <c r="M93" i="38"/>
  <c r="CX93" i="38"/>
  <c r="BY93" i="38"/>
  <c r="BM93" i="38"/>
  <c r="AO93" i="38"/>
  <c r="CL93" i="38"/>
  <c r="CB93" i="38"/>
  <c r="AW93" i="38"/>
  <c r="AR93" i="38"/>
  <c r="CN93" i="38"/>
  <c r="BQ93" i="38"/>
  <c r="BA93" i="38"/>
  <c r="CT93" i="38"/>
  <c r="BS93" i="38"/>
  <c r="CR93" i="38"/>
  <c r="CC93" i="38"/>
  <c r="AT93" i="38"/>
  <c r="DG93" i="38"/>
  <c r="BE93" i="38"/>
  <c r="DH93" i="38"/>
  <c r="CZ93" i="38"/>
  <c r="DI93" i="38"/>
  <c r="CU93" i="38"/>
  <c r="BR93" i="38"/>
  <c r="BH93" i="38"/>
  <c r="CV93" i="38"/>
  <c r="CI93" i="38"/>
  <c r="BU93" i="38"/>
  <c r="AV93" i="38"/>
  <c r="AQ93" i="38"/>
  <c r="CD93" i="38"/>
  <c r="BO93" i="38"/>
  <c r="AY93" i="38"/>
  <c r="CF93" i="38"/>
  <c r="BD93" i="38"/>
  <c r="CM93" i="38"/>
  <c r="BF93" i="38"/>
  <c r="DJ93" i="38"/>
  <c r="DD93" i="38"/>
  <c r="DK93" i="38"/>
  <c r="CK93" i="38"/>
  <c r="BP93" i="38"/>
  <c r="BG93" i="38"/>
  <c r="CS93" i="38"/>
  <c r="CG93" i="38"/>
  <c r="BK93" i="38"/>
  <c r="AU93" i="38"/>
  <c r="AP93" i="38"/>
  <c r="BV93" i="38"/>
  <c r="BL93" i="38"/>
  <c r="BZ93" i="38"/>
  <c r="CJ93" i="38"/>
  <c r="BC93" i="38"/>
  <c r="CO93" i="38"/>
  <c r="DB93" i="38"/>
  <c r="DC93" i="38"/>
  <c r="AB105" i="38"/>
  <c r="K105" i="38"/>
  <c r="Z105" i="38"/>
  <c r="AL105" i="38"/>
  <c r="L105" i="38"/>
  <c r="AA105" i="38"/>
  <c r="O105" i="38"/>
  <c r="J105" i="38"/>
  <c r="AH105" i="38"/>
  <c r="N105" i="38"/>
  <c r="AC105" i="38"/>
  <c r="R105" i="38"/>
  <c r="U105" i="38"/>
  <c r="AG105" i="38"/>
  <c r="Y105" i="38"/>
  <c r="M105" i="38"/>
  <c r="AK105" i="38"/>
  <c r="Q105" i="38"/>
  <c r="AF105" i="38"/>
  <c r="S105" i="38"/>
  <c r="W105" i="38"/>
  <c r="AD105" i="38"/>
  <c r="AE105" i="38"/>
  <c r="K19" i="38"/>
  <c r="N19" i="38"/>
  <c r="Q81" i="38"/>
  <c r="AK81" i="38"/>
  <c r="U81" i="38"/>
  <c r="AA81" i="38"/>
  <c r="L81" i="38"/>
  <c r="O81" i="38"/>
  <c r="AL81" i="38"/>
  <c r="M81" i="38"/>
  <c r="AG81" i="38"/>
  <c r="AN81" i="38"/>
  <c r="X81" i="38"/>
  <c r="AH81" i="38"/>
  <c r="K81" i="38"/>
  <c r="AJ81" i="38"/>
  <c r="AM81" i="38"/>
  <c r="W81" i="38"/>
  <c r="AC81" i="38"/>
  <c r="AI81" i="38"/>
  <c r="R81" i="38"/>
  <c r="Z81" i="38"/>
  <c r="J81" i="38"/>
  <c r="DC82" i="38"/>
  <c r="AS82" i="38"/>
  <c r="CS82" i="38"/>
  <c r="CK82" i="38"/>
  <c r="CC82" i="38"/>
  <c r="BU82" i="38"/>
  <c r="BM82" i="38"/>
  <c r="AU82" i="38"/>
  <c r="DL82" i="38"/>
  <c r="BR82" i="38"/>
  <c r="AV82" i="38"/>
  <c r="CY82" i="38"/>
  <c r="BV82" i="38"/>
  <c r="AX82" i="38"/>
  <c r="BA82" i="38"/>
  <c r="AY82" i="38"/>
  <c r="DK82" i="38"/>
  <c r="BC82" i="38"/>
  <c r="DH82" i="38"/>
  <c r="BT82" i="38"/>
  <c r="W82" i="38"/>
  <c r="V82" i="38"/>
  <c r="AO82" i="38"/>
  <c r="CQ82" i="38"/>
  <c r="CI82" i="38"/>
  <c r="CA82" i="38"/>
  <c r="BS82" i="38"/>
  <c r="BK82" i="38"/>
  <c r="AQ82" i="38"/>
  <c r="CP82" i="38"/>
  <c r="BJ82" i="38"/>
  <c r="AT82" i="38"/>
  <c r="CT82" i="38"/>
  <c r="BN82" i="38"/>
  <c r="DA82" i="38"/>
  <c r="BL82" i="38"/>
  <c r="BH82" i="38"/>
  <c r="CZ82" i="38"/>
  <c r="BP82" i="38"/>
  <c r="DJ82" i="38"/>
  <c r="CJ82" i="38"/>
  <c r="AB82" i="38"/>
  <c r="K82" i="38"/>
  <c r="CV82" i="38"/>
  <c r="CW82" i="38"/>
  <c r="CO82" i="38"/>
  <c r="CG82" i="38"/>
  <c r="BY82" i="38"/>
  <c r="BQ82" i="38"/>
  <c r="BI82" i="38"/>
  <c r="DB82" i="38"/>
  <c r="CH82" i="38"/>
  <c r="BD82" i="38"/>
  <c r="AR82" i="38"/>
  <c r="CL82" i="38"/>
  <c r="BF82" i="38"/>
  <c r="DI82" i="38"/>
  <c r="CB82" i="38"/>
  <c r="BX82" i="38"/>
  <c r="DD82" i="38"/>
  <c r="CF82" i="38"/>
  <c r="DF82" i="38"/>
  <c r="AW82" i="38"/>
  <c r="AL82" i="38"/>
  <c r="U82" i="38"/>
  <c r="O310" i="38"/>
  <c r="L310" i="38"/>
  <c r="N310" i="38"/>
  <c r="AH114" i="38"/>
  <c r="Y114" i="38"/>
  <c r="BK98" i="38"/>
  <c r="AI80" i="38"/>
  <c r="AG25" i="31"/>
  <c r="V114" i="38"/>
  <c r="AF114" i="38"/>
  <c r="N114" i="38"/>
  <c r="AF98" i="38"/>
  <c r="Q82" i="38"/>
  <c r="AN112" i="38"/>
  <c r="AC114" i="38"/>
  <c r="AD114" i="38"/>
  <c r="AJ90" i="38"/>
  <c r="N47" i="38"/>
  <c r="CO132" i="38"/>
  <c r="BN132" i="38"/>
  <c r="BA132" i="38"/>
  <c r="CS132" i="38"/>
  <c r="BJ132" i="38"/>
  <c r="DH132" i="38"/>
  <c r="BI132" i="38"/>
  <c r="DE132" i="38"/>
  <c r="CD132" i="38"/>
  <c r="BB132" i="38"/>
  <c r="CG132" i="38"/>
  <c r="BW132" i="38"/>
  <c r="BC132" i="38"/>
  <c r="CH132" i="38"/>
  <c r="CQ132" i="38"/>
  <c r="BP132" i="38"/>
  <c r="CK132" i="38"/>
  <c r="CV132" i="38"/>
  <c r="CA132" i="38"/>
  <c r="AM132" i="38"/>
  <c r="O132" i="38"/>
  <c r="Q132" i="38"/>
  <c r="L132" i="38"/>
  <c r="Z132" i="38"/>
  <c r="AK132" i="38"/>
  <c r="AJ132" i="38"/>
  <c r="CB132" i="38"/>
  <c r="CP132" i="38"/>
  <c r="CE132" i="38"/>
  <c r="CR132" i="38"/>
  <c r="CN132" i="38"/>
  <c r="BE132" i="38"/>
  <c r="BG132" i="38"/>
  <c r="BU132" i="38"/>
  <c r="K132" i="38"/>
  <c r="AN132" i="38"/>
  <c r="AC132" i="38"/>
  <c r="BL132" i="38"/>
  <c r="CC132" i="38"/>
  <c r="CM132" i="38"/>
  <c r="BK132" i="38"/>
  <c r="CJ132" i="38"/>
  <c r="DB132" i="38"/>
  <c r="CU132" i="38"/>
  <c r="DL132" i="38"/>
  <c r="DC132" i="38"/>
  <c r="AZ132" i="38"/>
  <c r="AY132" i="38"/>
  <c r="AT132" i="38"/>
  <c r="AI132" i="38"/>
  <c r="AL132" i="38"/>
  <c r="V132" i="38"/>
  <c r="CW132" i="38"/>
  <c r="BX132" i="38"/>
  <c r="DF132" i="38"/>
  <c r="BS132" i="38"/>
  <c r="AR132" i="38"/>
  <c r="CF132" i="38"/>
  <c r="AQ132" i="38"/>
  <c r="CX132" i="38"/>
  <c r="BR132" i="38"/>
  <c r="BD132" i="38"/>
  <c r="CZ132" i="38"/>
  <c r="DA132" i="38"/>
  <c r="AP132" i="38"/>
  <c r="AW132" i="38"/>
  <c r="BM132" i="38"/>
  <c r="AE132" i="38"/>
  <c r="AG132" i="38"/>
  <c r="AF132" i="38"/>
  <c r="AH132" i="38"/>
  <c r="R132" i="38"/>
  <c r="U132" i="38"/>
  <c r="DI132" i="38"/>
  <c r="CL132" i="38"/>
  <c r="AO132" i="38"/>
  <c r="BZ132" i="38"/>
  <c r="CI132" i="38"/>
  <c r="DJ132" i="38"/>
  <c r="CT132" i="38"/>
  <c r="AU132" i="38"/>
  <c r="DG132" i="38"/>
  <c r="BQ132" i="38"/>
  <c r="BF132" i="38"/>
  <c r="DK132" i="38"/>
  <c r="BV132" i="38"/>
  <c r="AS132" i="38"/>
  <c r="BY132" i="38"/>
  <c r="BO132" i="38"/>
  <c r="AX132" i="38"/>
  <c r="BH132" i="38"/>
  <c r="CY132" i="38"/>
  <c r="BT132" i="38"/>
  <c r="AA132" i="38"/>
  <c r="Y132" i="38"/>
  <c r="P132" i="38"/>
  <c r="AD132" i="38"/>
  <c r="N132" i="38"/>
  <c r="M132" i="38"/>
  <c r="AQ307" i="38"/>
  <c r="AT307" i="38"/>
  <c r="AY307" i="38"/>
  <c r="BB307" i="38"/>
  <c r="BG307" i="38"/>
  <c r="BJ307" i="38"/>
  <c r="AO307" i="38"/>
  <c r="AR307" i="38"/>
  <c r="AW307" i="38"/>
  <c r="AZ307" i="38"/>
  <c r="BE307" i="38"/>
  <c r="BH307" i="38"/>
  <c r="AP307" i="38"/>
  <c r="AU307" i="38"/>
  <c r="AX307" i="38"/>
  <c r="BC307" i="38"/>
  <c r="BF307" i="38"/>
  <c r="BK307" i="38"/>
  <c r="AV307" i="38"/>
  <c r="BA307" i="38"/>
  <c r="BL307" i="38"/>
  <c r="BM307" i="38"/>
  <c r="BP307" i="38"/>
  <c r="BU307" i="38"/>
  <c r="BX307" i="38"/>
  <c r="CC307" i="38"/>
  <c r="CF307" i="38"/>
  <c r="CK307" i="38"/>
  <c r="CN307" i="38"/>
  <c r="CS307" i="38"/>
  <c r="CV307" i="38"/>
  <c r="CY307" i="38"/>
  <c r="DC307" i="38"/>
  <c r="DG307" i="38"/>
  <c r="AS307" i="38"/>
  <c r="BN307" i="38"/>
  <c r="BS307" i="38"/>
  <c r="BV307" i="38"/>
  <c r="CA307" i="38"/>
  <c r="CD307" i="38"/>
  <c r="CI307" i="38"/>
  <c r="CL307" i="38"/>
  <c r="CQ307" i="38"/>
  <c r="CT307" i="38"/>
  <c r="CZ307" i="38"/>
  <c r="DD307" i="38"/>
  <c r="BQ307" i="38"/>
  <c r="BT307" i="38"/>
  <c r="BY307" i="38"/>
  <c r="CB307" i="38"/>
  <c r="CG307" i="38"/>
  <c r="CJ307" i="38"/>
  <c r="CO307" i="38"/>
  <c r="CR307" i="38"/>
  <c r="CW307" i="38"/>
  <c r="DA307" i="38"/>
  <c r="CH307" i="38"/>
  <c r="CM307" i="38"/>
  <c r="DE307" i="38"/>
  <c r="DJ307" i="38"/>
  <c r="BZ307" i="38"/>
  <c r="CE307" i="38"/>
  <c r="DF307" i="38"/>
  <c r="DK307" i="38"/>
  <c r="BI307" i="38"/>
  <c r="BR307" i="38"/>
  <c r="BW307" i="38"/>
  <c r="CX307" i="38"/>
  <c r="DH307" i="38"/>
  <c r="DL307" i="38"/>
  <c r="DB307" i="38"/>
  <c r="CU307" i="38"/>
  <c r="DI307" i="38"/>
  <c r="BO307" i="38"/>
  <c r="CP307" i="38"/>
  <c r="BD307" i="38"/>
  <c r="M307" i="38"/>
  <c r="O307" i="38"/>
  <c r="L307" i="38"/>
  <c r="H309" i="38"/>
  <c r="AP255" i="38"/>
  <c r="AO255" i="38"/>
  <c r="AS255" i="38"/>
  <c r="AU255" i="38"/>
  <c r="AW255" i="38"/>
  <c r="AY255" i="38"/>
  <c r="BA255" i="38"/>
  <c r="BC255" i="38"/>
  <c r="BE255" i="38"/>
  <c r="BG255" i="38"/>
  <c r="BI255" i="38"/>
  <c r="AT255" i="38"/>
  <c r="BB255" i="38"/>
  <c r="BM255" i="38"/>
  <c r="BU255" i="38"/>
  <c r="AQ255" i="38"/>
  <c r="AV255" i="38"/>
  <c r="BD255" i="38"/>
  <c r="BK255" i="38"/>
  <c r="BS255" i="38"/>
  <c r="BZ255" i="38"/>
  <c r="CB255" i="38"/>
  <c r="CD255" i="38"/>
  <c r="CF255" i="38"/>
  <c r="AX255" i="38"/>
  <c r="BF255" i="38"/>
  <c r="BQ255" i="38"/>
  <c r="BY255" i="38"/>
  <c r="CA255" i="38"/>
  <c r="CI255" i="38"/>
  <c r="CP255" i="38"/>
  <c r="BH255" i="38"/>
  <c r="CC255" i="38"/>
  <c r="CM255" i="38"/>
  <c r="CO255" i="38"/>
  <c r="CU255" i="38"/>
  <c r="AR255" i="38"/>
  <c r="BW255" i="38"/>
  <c r="CE255" i="38"/>
  <c r="CJ255" i="38"/>
  <c r="CK255" i="38"/>
  <c r="CR255" i="38"/>
  <c r="AZ255" i="38"/>
  <c r="CG255" i="38"/>
  <c r="CL255" i="38"/>
  <c r="CT255" i="38"/>
  <c r="BO255" i="38"/>
  <c r="CH255" i="38"/>
  <c r="CN255" i="38"/>
  <c r="CV255" i="38"/>
  <c r="DI255" i="38"/>
  <c r="DJ255" i="38"/>
  <c r="DK255" i="38"/>
  <c r="DD255" i="38"/>
  <c r="DA255" i="38"/>
  <c r="DB255" i="38"/>
  <c r="DC255" i="38"/>
  <c r="DL255" i="38"/>
  <c r="DF255" i="38"/>
  <c r="CW255" i="38"/>
  <c r="CX255" i="38"/>
  <c r="CY255" i="38"/>
  <c r="DH255" i="38"/>
  <c r="DE255" i="38"/>
  <c r="CZ255" i="38"/>
  <c r="DG255" i="38"/>
  <c r="O255" i="38"/>
  <c r="K255" i="38"/>
  <c r="W255" i="38"/>
  <c r="AE255" i="38"/>
  <c r="AM255" i="38"/>
  <c r="T255" i="38"/>
  <c r="AL255" i="38"/>
  <c r="P255" i="38"/>
  <c r="CQ255" i="38"/>
  <c r="BR255" i="38"/>
  <c r="BJ255" i="38"/>
  <c r="Q255" i="38"/>
  <c r="Y255" i="38"/>
  <c r="AG255" i="38"/>
  <c r="AD255" i="38"/>
  <c r="AN255" i="38"/>
  <c r="BX255" i="38"/>
  <c r="BP255" i="38"/>
  <c r="U255" i="38"/>
  <c r="AC255" i="38"/>
  <c r="AK255" i="38"/>
  <c r="AB255" i="38"/>
  <c r="X255" i="38"/>
  <c r="CS255" i="38"/>
  <c r="BT255" i="38"/>
  <c r="BL255" i="38"/>
  <c r="M314" i="38"/>
  <c r="N314" i="38"/>
  <c r="O314" i="38"/>
  <c r="S314" i="38"/>
  <c r="W314" i="38"/>
  <c r="AA314" i="38"/>
  <c r="AE314" i="38"/>
  <c r="AI314" i="38"/>
  <c r="AM314" i="38"/>
  <c r="K314" i="38"/>
  <c r="P314" i="38"/>
  <c r="T314" i="38"/>
  <c r="X314" i="38"/>
  <c r="AB314" i="38"/>
  <c r="AF314" i="38"/>
  <c r="AJ314" i="38"/>
  <c r="AN314" i="38"/>
  <c r="Q314" i="38"/>
  <c r="U314" i="38"/>
  <c r="Y314" i="38"/>
  <c r="AC314" i="38"/>
  <c r="AG314" i="38"/>
  <c r="AK314" i="38"/>
  <c r="AD314" i="38"/>
  <c r="R314" i="38"/>
  <c r="AH314" i="38"/>
  <c r="V314" i="38"/>
  <c r="AL314" i="38"/>
  <c r="Z314" i="38"/>
  <c r="L314" i="38"/>
  <c r="N252" i="38"/>
  <c r="P252" i="38"/>
  <c r="S252" i="38"/>
  <c r="W252" i="38"/>
  <c r="AD252" i="38"/>
  <c r="AH252" i="38"/>
  <c r="AK252" i="38"/>
  <c r="G306" i="38"/>
  <c r="Q252" i="38"/>
  <c r="T252" i="38"/>
  <c r="O252" i="38"/>
  <c r="R252" i="38"/>
  <c r="U252" i="38"/>
  <c r="Y252" i="38"/>
  <c r="AB252" i="38"/>
  <c r="AF252" i="38"/>
  <c r="AI252" i="38"/>
  <c r="V252" i="38"/>
  <c r="Z252" i="38"/>
  <c r="AG252" i="38"/>
  <c r="AN252" i="38"/>
  <c r="AA252" i="38"/>
  <c r="AM252" i="38"/>
  <c r="AC252" i="38"/>
  <c r="AJ252" i="38"/>
  <c r="AL252" i="38"/>
  <c r="K252" i="38"/>
  <c r="AE252" i="38"/>
  <c r="X252" i="38"/>
  <c r="L252" i="38"/>
  <c r="M252" i="38"/>
  <c r="AO306" i="38"/>
  <c r="AR306" i="38"/>
  <c r="AW306" i="38"/>
  <c r="AZ306" i="38"/>
  <c r="BE306" i="38"/>
  <c r="BH306" i="38"/>
  <c r="AP306" i="38"/>
  <c r="AU306" i="38"/>
  <c r="AX306" i="38"/>
  <c r="BC306" i="38"/>
  <c r="BF306" i="38"/>
  <c r="BK306" i="38"/>
  <c r="AS306" i="38"/>
  <c r="AV306" i="38"/>
  <c r="BA306" i="38"/>
  <c r="BD306" i="38"/>
  <c r="BI306" i="38"/>
  <c r="AQ306" i="38"/>
  <c r="BN306" i="38"/>
  <c r="BS306" i="38"/>
  <c r="BV306" i="38"/>
  <c r="CA306" i="38"/>
  <c r="CD306" i="38"/>
  <c r="CI306" i="38"/>
  <c r="CL306" i="38"/>
  <c r="CQ306" i="38"/>
  <c r="CT306" i="38"/>
  <c r="CY306" i="38"/>
  <c r="DC306" i="38"/>
  <c r="DG306" i="38"/>
  <c r="DK306" i="38"/>
  <c r="BJ306" i="38"/>
  <c r="BQ306" i="38"/>
  <c r="BT306" i="38"/>
  <c r="BY306" i="38"/>
  <c r="CB306" i="38"/>
  <c r="CG306" i="38"/>
  <c r="CJ306" i="38"/>
  <c r="CO306" i="38"/>
  <c r="CR306" i="38"/>
  <c r="CZ306" i="38"/>
  <c r="DD306" i="38"/>
  <c r="DH306" i="38"/>
  <c r="DL306" i="38"/>
  <c r="BB306" i="38"/>
  <c r="BG306" i="38"/>
  <c r="BO306" i="38"/>
  <c r="BR306" i="38"/>
  <c r="BW306" i="38"/>
  <c r="BZ306" i="38"/>
  <c r="CE306" i="38"/>
  <c r="CH306" i="38"/>
  <c r="CM306" i="38"/>
  <c r="CP306" i="38"/>
  <c r="CU306" i="38"/>
  <c r="CW306" i="38"/>
  <c r="DA306" i="38"/>
  <c r="DE306" i="38"/>
  <c r="DI306" i="38"/>
  <c r="AY306" i="38"/>
  <c r="BL306" i="38"/>
  <c r="BX306" i="38"/>
  <c r="CC306" i="38"/>
  <c r="DF306" i="38"/>
  <c r="AT306" i="38"/>
  <c r="BP306" i="38"/>
  <c r="BU306" i="38"/>
  <c r="CV306" i="38"/>
  <c r="DJ306" i="38"/>
  <c r="BM306" i="38"/>
  <c r="CN306" i="38"/>
  <c r="CS306" i="38"/>
  <c r="CX306" i="38"/>
  <c r="CF306" i="38"/>
  <c r="CK306" i="38"/>
  <c r="DB306" i="38"/>
  <c r="M309" i="38"/>
  <c r="S310" i="38"/>
  <c r="W310" i="38"/>
  <c r="AA310" i="38"/>
  <c r="AE310" i="38"/>
  <c r="AI310" i="38"/>
  <c r="AM310" i="38"/>
  <c r="K310" i="38"/>
  <c r="P310" i="38"/>
  <c r="T310" i="38"/>
  <c r="X310" i="38"/>
  <c r="AB310" i="38"/>
  <c r="AF310" i="38"/>
  <c r="AJ310" i="38"/>
  <c r="AN310" i="38"/>
  <c r="Q310" i="38"/>
  <c r="U310" i="38"/>
  <c r="Y310" i="38"/>
  <c r="AC310" i="38"/>
  <c r="AG310" i="38"/>
  <c r="AK310" i="38"/>
  <c r="R310" i="38"/>
  <c r="AH310" i="38"/>
  <c r="V310" i="38"/>
  <c r="AL310" i="38"/>
  <c r="Z310" i="38"/>
  <c r="AD310" i="38"/>
  <c r="AP314" i="38"/>
  <c r="AS314" i="38"/>
  <c r="AX314" i="38"/>
  <c r="BA314" i="38"/>
  <c r="BF314" i="38"/>
  <c r="BI314" i="38"/>
  <c r="AQ314" i="38"/>
  <c r="AV314" i="38"/>
  <c r="AY314" i="38"/>
  <c r="BD314" i="38"/>
  <c r="BG314" i="38"/>
  <c r="AO314" i="38"/>
  <c r="AT314" i="38"/>
  <c r="AW314" i="38"/>
  <c r="BB314" i="38"/>
  <c r="BE314" i="38"/>
  <c r="BJ314" i="38"/>
  <c r="AR314" i="38"/>
  <c r="BL314" i="38"/>
  <c r="BO314" i="38"/>
  <c r="BT314" i="38"/>
  <c r="BW314" i="38"/>
  <c r="CB314" i="38"/>
  <c r="CE314" i="38"/>
  <c r="CJ314" i="38"/>
  <c r="CM314" i="38"/>
  <c r="CR314" i="38"/>
  <c r="CU314" i="38"/>
  <c r="CY314" i="38"/>
  <c r="DC314" i="38"/>
  <c r="DG314" i="38"/>
  <c r="DK314" i="38"/>
  <c r="BK314" i="38"/>
  <c r="BM314" i="38"/>
  <c r="BR314" i="38"/>
  <c r="BU314" i="38"/>
  <c r="BZ314" i="38"/>
  <c r="CC314" i="38"/>
  <c r="CH314" i="38"/>
  <c r="CK314" i="38"/>
  <c r="CP314" i="38"/>
  <c r="CS314" i="38"/>
  <c r="CZ314" i="38"/>
  <c r="DD314" i="38"/>
  <c r="DH314" i="38"/>
  <c r="DL314" i="38"/>
  <c r="BC314" i="38"/>
  <c r="BH314" i="38"/>
  <c r="BP314" i="38"/>
  <c r="BS314" i="38"/>
  <c r="BX314" i="38"/>
  <c r="CA314" i="38"/>
  <c r="CF314" i="38"/>
  <c r="CI314" i="38"/>
  <c r="CN314" i="38"/>
  <c r="CQ314" i="38"/>
  <c r="CV314" i="38"/>
  <c r="CW314" i="38"/>
  <c r="DA314" i="38"/>
  <c r="DE314" i="38"/>
  <c r="DI314" i="38"/>
  <c r="BY314" i="38"/>
  <c r="CD314" i="38"/>
  <c r="DF314" i="38"/>
  <c r="AZ314" i="38"/>
  <c r="BQ314" i="38"/>
  <c r="BV314" i="38"/>
  <c r="DJ314" i="38"/>
  <c r="AU314" i="38"/>
  <c r="BN314" i="38"/>
  <c r="CO314" i="38"/>
  <c r="CT314" i="38"/>
  <c r="CX314" i="38"/>
  <c r="CL314" i="38"/>
  <c r="DB314" i="38"/>
  <c r="CG314" i="38"/>
  <c r="R255" i="38"/>
  <c r="AH255" i="38"/>
  <c r="Z255" i="38"/>
  <c r="N261" i="38"/>
  <c r="Q261" i="38"/>
  <c r="T261" i="38"/>
  <c r="X261" i="38"/>
  <c r="AA261" i="38"/>
  <c r="AE261" i="38"/>
  <c r="AH261" i="38"/>
  <c r="AL261" i="38"/>
  <c r="U261" i="38"/>
  <c r="M261" i="38"/>
  <c r="G315" i="38"/>
  <c r="K261" i="38"/>
  <c r="O261" i="38"/>
  <c r="R261" i="38"/>
  <c r="V261" i="38"/>
  <c r="AC261" i="38"/>
  <c r="AG261" i="38"/>
  <c r="P261" i="38"/>
  <c r="Z261" i="38"/>
  <c r="AB261" i="38"/>
  <c r="AI261" i="38"/>
  <c r="AK261" i="38"/>
  <c r="AN261" i="38"/>
  <c r="L261" i="38"/>
  <c r="W261" i="38"/>
  <c r="AD261" i="38"/>
  <c r="AJ261" i="38"/>
  <c r="AM261" i="38"/>
  <c r="S261" i="38"/>
  <c r="Y261" i="38"/>
  <c r="AF261" i="38"/>
  <c r="P257" i="38"/>
  <c r="AK257" i="38"/>
  <c r="AF257" i="38"/>
  <c r="AJ257" i="38"/>
  <c r="R257" i="38"/>
  <c r="AH257" i="38"/>
  <c r="M259" i="38"/>
  <c r="G313" i="38"/>
  <c r="K259" i="38"/>
  <c r="O259" i="38"/>
  <c r="R259" i="38"/>
  <c r="V259" i="38"/>
  <c r="AC259" i="38"/>
  <c r="AG259" i="38"/>
  <c r="AJ259" i="38"/>
  <c r="AN259" i="38"/>
  <c r="P259" i="38"/>
  <c r="S259" i="38"/>
  <c r="L259" i="38"/>
  <c r="N259" i="38"/>
  <c r="N254" i="38"/>
  <c r="Q259" i="38"/>
  <c r="T259" i="38"/>
  <c r="X259" i="38"/>
  <c r="AA259" i="38"/>
  <c r="AE259" i="38"/>
  <c r="AH259" i="38"/>
  <c r="AB259" i="38"/>
  <c r="AI259" i="38"/>
  <c r="W259" i="38"/>
  <c r="AD259" i="38"/>
  <c r="AM259" i="38"/>
  <c r="Y259" i="38"/>
  <c r="AF259" i="38"/>
  <c r="AL259" i="38"/>
  <c r="U259" i="38"/>
  <c r="Z259" i="38"/>
  <c r="AK259" i="38"/>
  <c r="J259" i="38"/>
  <c r="H305" i="38"/>
  <c r="AR251" i="38"/>
  <c r="AT251" i="38"/>
  <c r="AV251" i="38"/>
  <c r="AX251" i="38"/>
  <c r="AX249" i="38"/>
  <c r="AZ251" i="38"/>
  <c r="BB251" i="38"/>
  <c r="BD251" i="38"/>
  <c r="BF251" i="38"/>
  <c r="BH251" i="38"/>
  <c r="BH249" i="38"/>
  <c r="AP251" i="38"/>
  <c r="AQ251" i="38"/>
  <c r="BJ251" i="38"/>
  <c r="AO251" i="38"/>
  <c r="AS251" i="38"/>
  <c r="AS249" i="38"/>
  <c r="AU251" i="38"/>
  <c r="AW251" i="38"/>
  <c r="AW249" i="38"/>
  <c r="AY251" i="38"/>
  <c r="BA251" i="38"/>
  <c r="BC251" i="38"/>
  <c r="BE251" i="38"/>
  <c r="BG251" i="38"/>
  <c r="BL251" i="38"/>
  <c r="BO251" i="38"/>
  <c r="BO249" i="38"/>
  <c r="BT251" i="38"/>
  <c r="BT249" i="38"/>
  <c r="BW251" i="38"/>
  <c r="BW249" i="38"/>
  <c r="CA251" i="38"/>
  <c r="CC251" i="38"/>
  <c r="CE251" i="38"/>
  <c r="CG251" i="38"/>
  <c r="CI251" i="38"/>
  <c r="CK251" i="38"/>
  <c r="BM251" i="38"/>
  <c r="BM249" i="38"/>
  <c r="BR251" i="38"/>
  <c r="BU251" i="38"/>
  <c r="BI251" i="38"/>
  <c r="BI249" i="38"/>
  <c r="BK251" i="38"/>
  <c r="BP251" i="38"/>
  <c r="BS251" i="38"/>
  <c r="BX251" i="38"/>
  <c r="BZ251" i="38"/>
  <c r="CB251" i="38"/>
  <c r="CB249" i="38"/>
  <c r="CD251" i="38"/>
  <c r="CF251" i="38"/>
  <c r="CH251" i="38"/>
  <c r="BN251" i="38"/>
  <c r="BN249" i="38"/>
  <c r="CJ251" i="38"/>
  <c r="CL251" i="38"/>
  <c r="CN251" i="38"/>
  <c r="CR251" i="38"/>
  <c r="CR249" i="38"/>
  <c r="CT251" i="38"/>
  <c r="CV251" i="38"/>
  <c r="CP251" i="38"/>
  <c r="BY251" i="38"/>
  <c r="BY249" i="38"/>
  <c r="CM251" i="38"/>
  <c r="CO251" i="38"/>
  <c r="CS251" i="38"/>
  <c r="CU251" i="38"/>
  <c r="CQ251" i="38"/>
  <c r="CQ249" i="38"/>
  <c r="BV251" i="38"/>
  <c r="BQ251" i="38"/>
  <c r="BQ249" i="38"/>
  <c r="DC251" i="38"/>
  <c r="DC249" i="38"/>
  <c r="DD251" i="38"/>
  <c r="DD249" i="38"/>
  <c r="DA251" i="38"/>
  <c r="DA249" i="38"/>
  <c r="DF251" i="38"/>
  <c r="DF249" i="38"/>
  <c r="DK251" i="38"/>
  <c r="DK249" i="38"/>
  <c r="DI251" i="38"/>
  <c r="DI249" i="38"/>
  <c r="CZ251" i="38"/>
  <c r="CZ249" i="38"/>
  <c r="DG251" i="38"/>
  <c r="DG249" i="38"/>
  <c r="DH251" i="38"/>
  <c r="DH249" i="38"/>
  <c r="DE251" i="38"/>
  <c r="DE249" i="38"/>
  <c r="DJ251" i="38"/>
  <c r="DJ249" i="38"/>
  <c r="DL251" i="38"/>
  <c r="DL249" i="38"/>
  <c r="CX251" i="38"/>
  <c r="CY251" i="38"/>
  <c r="CY249" i="38"/>
  <c r="DB251" i="38"/>
  <c r="DB249" i="38"/>
  <c r="CW251" i="38"/>
  <c r="AP259" i="38"/>
  <c r="H313" i="38"/>
  <c r="AS259" i="38"/>
  <c r="AU259" i="38"/>
  <c r="AW259" i="38"/>
  <c r="AY259" i="38"/>
  <c r="BA259" i="38"/>
  <c r="BC259" i="38"/>
  <c r="BE259" i="38"/>
  <c r="BG259" i="38"/>
  <c r="BI259" i="38"/>
  <c r="AQ259" i="38"/>
  <c r="AR259" i="38"/>
  <c r="AZ259" i="38"/>
  <c r="BJ259" i="38"/>
  <c r="BM259" i="38"/>
  <c r="BP259" i="38"/>
  <c r="BU259" i="38"/>
  <c r="BX259" i="38"/>
  <c r="AT259" i="38"/>
  <c r="BB259" i="38"/>
  <c r="BH259" i="38"/>
  <c r="BK259" i="38"/>
  <c r="BN259" i="38"/>
  <c r="BN319" i="38"/>
  <c r="BS259" i="38"/>
  <c r="BV259" i="38"/>
  <c r="BZ259" i="38"/>
  <c r="CB259" i="38"/>
  <c r="CB318" i="38"/>
  <c r="CD259" i="38"/>
  <c r="CF259" i="38"/>
  <c r="AO259" i="38"/>
  <c r="AV259" i="38"/>
  <c r="BD259" i="38"/>
  <c r="BL259" i="38"/>
  <c r="BQ259" i="38"/>
  <c r="BT259" i="38"/>
  <c r="BY259" i="38"/>
  <c r="BO259" i="38"/>
  <c r="CG259" i="38"/>
  <c r="CP259" i="38"/>
  <c r="CS259" i="38"/>
  <c r="CA259" i="38"/>
  <c r="CH259" i="38"/>
  <c r="CJ259" i="38"/>
  <c r="CK259" i="38"/>
  <c r="CM259" i="38"/>
  <c r="CO259" i="38"/>
  <c r="CQ259" i="38"/>
  <c r="CU259" i="38"/>
  <c r="AX259" i="38"/>
  <c r="CC259" i="38"/>
  <c r="CI259" i="38"/>
  <c r="BR259" i="38"/>
  <c r="CE259" i="38"/>
  <c r="CR259" i="38"/>
  <c r="BF259" i="38"/>
  <c r="CL259" i="38"/>
  <c r="CT259" i="38"/>
  <c r="BW259" i="38"/>
  <c r="CN259" i="38"/>
  <c r="CN254" i="38"/>
  <c r="DB259" i="38"/>
  <c r="DC259" i="38"/>
  <c r="DD259" i="38"/>
  <c r="DI259" i="38"/>
  <c r="DJ259" i="38"/>
  <c r="DK259" i="38"/>
  <c r="DA259" i="38"/>
  <c r="CV259" i="38"/>
  <c r="DF259" i="38"/>
  <c r="DG259" i="38"/>
  <c r="DH259" i="38"/>
  <c r="CW259" i="38"/>
  <c r="DL259" i="38"/>
  <c r="CY259" i="38"/>
  <c r="DE259" i="38"/>
  <c r="CX259" i="38"/>
  <c r="CZ259" i="38"/>
  <c r="BV249" i="38"/>
  <c r="CG249" i="38"/>
  <c r="BA249" i="38"/>
  <c r="AT249" i="38"/>
  <c r="BB249" i="38"/>
  <c r="P258" i="38"/>
  <c r="S258" i="38"/>
  <c r="W258" i="38"/>
  <c r="Z258" i="38"/>
  <c r="AD258" i="38"/>
  <c r="AK258" i="38"/>
  <c r="G312" i="38"/>
  <c r="Q258" i="38"/>
  <c r="T258" i="38"/>
  <c r="U258" i="38"/>
  <c r="Y258" i="38"/>
  <c r="AB258" i="38"/>
  <c r="AF258" i="38"/>
  <c r="AI258" i="38"/>
  <c r="AI254" i="38"/>
  <c r="K258" i="38"/>
  <c r="R258" i="38"/>
  <c r="AC258" i="38"/>
  <c r="AJ258" i="38"/>
  <c r="AM258" i="38"/>
  <c r="V258" i="38"/>
  <c r="X258" i="38"/>
  <c r="AE258" i="38"/>
  <c r="AL258" i="38"/>
  <c r="AG258" i="38"/>
  <c r="AN258" i="38"/>
  <c r="AA258" i="38"/>
  <c r="AH258" i="38"/>
  <c r="AO261" i="38"/>
  <c r="AQ261" i="38"/>
  <c r="AP261" i="38"/>
  <c r="H315" i="38"/>
  <c r="AR261" i="38"/>
  <c r="AT261" i="38"/>
  <c r="AV261" i="38"/>
  <c r="AX261" i="38"/>
  <c r="AZ261" i="38"/>
  <c r="BB261" i="38"/>
  <c r="BD261" i="38"/>
  <c r="BF261" i="38"/>
  <c r="BH261" i="38"/>
  <c r="BJ261" i="38"/>
  <c r="AU261" i="38"/>
  <c r="BC261" i="38"/>
  <c r="BL261" i="38"/>
  <c r="BQ261" i="38"/>
  <c r="BT261" i="38"/>
  <c r="BY261" i="38"/>
  <c r="AW261" i="38"/>
  <c r="BE261" i="38"/>
  <c r="BG261" i="38"/>
  <c r="BO261" i="38"/>
  <c r="BR261" i="38"/>
  <c r="BW261" i="38"/>
  <c r="CA261" i="38"/>
  <c r="CC261" i="38"/>
  <c r="CE261" i="38"/>
  <c r="AY261" i="38"/>
  <c r="BM261" i="38"/>
  <c r="BP261" i="38"/>
  <c r="BU261" i="38"/>
  <c r="BX261" i="38"/>
  <c r="BA261" i="38"/>
  <c r="CB261" i="38"/>
  <c r="BV261" i="38"/>
  <c r="CD261" i="38"/>
  <c r="CG261" i="38"/>
  <c r="CL261" i="38"/>
  <c r="CN261" i="38"/>
  <c r="CR261" i="38"/>
  <c r="CT261" i="38"/>
  <c r="CV261" i="38"/>
  <c r="BN261" i="38"/>
  <c r="BS261" i="38"/>
  <c r="CF261" i="38"/>
  <c r="CH261" i="38"/>
  <c r="CP261" i="38"/>
  <c r="CS261" i="38"/>
  <c r="AS261" i="38"/>
  <c r="BK261" i="38"/>
  <c r="CI261" i="38"/>
  <c r="CK261" i="38"/>
  <c r="BZ261" i="38"/>
  <c r="CM261" i="38"/>
  <c r="CU261" i="38"/>
  <c r="CJ261" i="38"/>
  <c r="CO261" i="38"/>
  <c r="CQ261" i="38"/>
  <c r="DC261" i="38"/>
  <c r="CX261" i="38"/>
  <c r="DA261" i="38"/>
  <c r="DD261" i="38"/>
  <c r="DJ261" i="38"/>
  <c r="DK261" i="38"/>
  <c r="CW261" i="38"/>
  <c r="CZ261" i="38"/>
  <c r="CY261" i="38"/>
  <c r="DB261" i="38"/>
  <c r="DF261" i="38"/>
  <c r="DI261" i="38"/>
  <c r="DG261" i="38"/>
  <c r="DL261" i="38"/>
  <c r="BI261" i="38"/>
  <c r="DE261" i="38"/>
  <c r="DH261" i="38"/>
  <c r="H311" i="38"/>
  <c r="AO257" i="38"/>
  <c r="AQ257" i="38"/>
  <c r="AP257" i="38"/>
  <c r="AR257" i="38"/>
  <c r="AT257" i="38"/>
  <c r="AV257" i="38"/>
  <c r="AX257" i="38"/>
  <c r="AZ257" i="38"/>
  <c r="BB257" i="38"/>
  <c r="BD257" i="38"/>
  <c r="BF257" i="38"/>
  <c r="BH257" i="38"/>
  <c r="BH319" i="38"/>
  <c r="BJ257" i="38"/>
  <c r="AW257" i="38"/>
  <c r="BE257" i="38"/>
  <c r="BL257" i="38"/>
  <c r="BL319" i="38"/>
  <c r="BQ257" i="38"/>
  <c r="BT257" i="38"/>
  <c r="BY257" i="38"/>
  <c r="AY257" i="38"/>
  <c r="BI257" i="38"/>
  <c r="BO257" i="38"/>
  <c r="BR257" i="38"/>
  <c r="BW257" i="38"/>
  <c r="BW319" i="38"/>
  <c r="CA257" i="38"/>
  <c r="CC257" i="38"/>
  <c r="CE257" i="38"/>
  <c r="CG257" i="38"/>
  <c r="AS257" i="38"/>
  <c r="BA257" i="38"/>
  <c r="BM257" i="38"/>
  <c r="BP257" i="38"/>
  <c r="BU257" i="38"/>
  <c r="BX257" i="38"/>
  <c r="AU257" i="38"/>
  <c r="BG257" i="38"/>
  <c r="BV257" i="38"/>
  <c r="BV254" i="38"/>
  <c r="CD257" i="38"/>
  <c r="CH257" i="38"/>
  <c r="CJ257" i="38"/>
  <c r="BC257" i="38"/>
  <c r="BN257" i="38"/>
  <c r="BS257" i="38"/>
  <c r="CF257" i="38"/>
  <c r="CF254" i="38"/>
  <c r="CI257" i="38"/>
  <c r="CL257" i="38"/>
  <c r="CN257" i="38"/>
  <c r="CR257" i="38"/>
  <c r="CT257" i="38"/>
  <c r="CV257" i="38"/>
  <c r="BK257" i="38"/>
  <c r="BZ257" i="38"/>
  <c r="CP257" i="38"/>
  <c r="CS257" i="38"/>
  <c r="CM257" i="38"/>
  <c r="CU257" i="38"/>
  <c r="CU319" i="38"/>
  <c r="CO257" i="38"/>
  <c r="CB257" i="38"/>
  <c r="CQ257" i="38"/>
  <c r="CK257" i="38"/>
  <c r="DK257" i="38"/>
  <c r="DL257" i="38"/>
  <c r="DI257" i="38"/>
  <c r="CX257" i="38"/>
  <c r="DH257" i="38"/>
  <c r="CY257" i="38"/>
  <c r="CZ257" i="38"/>
  <c r="CW257" i="38"/>
  <c r="DB257" i="38"/>
  <c r="DF257" i="38"/>
  <c r="DG257" i="38"/>
  <c r="DC257" i="38"/>
  <c r="DD257" i="38"/>
  <c r="DA257" i="38"/>
  <c r="DE257" i="38"/>
  <c r="DJ257" i="38"/>
  <c r="AB257" i="38"/>
  <c r="S257" i="38"/>
  <c r="AD257" i="38"/>
  <c r="AC257" i="38"/>
  <c r="U257" i="38"/>
  <c r="AA257" i="38"/>
  <c r="K307" i="38"/>
  <c r="P307" i="38"/>
  <c r="T307" i="38"/>
  <c r="X307" i="38"/>
  <c r="AB307" i="38"/>
  <c r="AF307" i="38"/>
  <c r="AJ307" i="38"/>
  <c r="AN307" i="38"/>
  <c r="Q307" i="38"/>
  <c r="U307" i="38"/>
  <c r="Y307" i="38"/>
  <c r="AC307" i="38"/>
  <c r="AG307" i="38"/>
  <c r="AK307" i="38"/>
  <c r="R307" i="38"/>
  <c r="V307" i="38"/>
  <c r="Z307" i="38"/>
  <c r="AD307" i="38"/>
  <c r="AH307" i="38"/>
  <c r="AL307" i="38"/>
  <c r="AA307" i="38"/>
  <c r="AE307" i="38"/>
  <c r="S307" i="38"/>
  <c r="AI307" i="38"/>
  <c r="W307" i="38"/>
  <c r="AM307" i="38"/>
  <c r="BL249" i="38"/>
  <c r="CC249" i="38"/>
  <c r="O254" i="38"/>
  <c r="BR249" i="38"/>
  <c r="CL249" i="38"/>
  <c r="AO312" i="38"/>
  <c r="AT312" i="38"/>
  <c r="AW312" i="38"/>
  <c r="BB312" i="38"/>
  <c r="BE312" i="38"/>
  <c r="BJ312" i="38"/>
  <c r="AR312" i="38"/>
  <c r="AU312" i="38"/>
  <c r="AZ312" i="38"/>
  <c r="BC312" i="38"/>
  <c r="BH312" i="38"/>
  <c r="BK312" i="38"/>
  <c r="AP312" i="38"/>
  <c r="AS312" i="38"/>
  <c r="AX312" i="38"/>
  <c r="BA312" i="38"/>
  <c r="BF312" i="38"/>
  <c r="BI312" i="38"/>
  <c r="AY312" i="38"/>
  <c r="BD312" i="38"/>
  <c r="BP312" i="38"/>
  <c r="BS312" i="38"/>
  <c r="BX312" i="38"/>
  <c r="CA312" i="38"/>
  <c r="CF312" i="38"/>
  <c r="CI312" i="38"/>
  <c r="CN312" i="38"/>
  <c r="CQ312" i="38"/>
  <c r="CV312" i="38"/>
  <c r="CY312" i="38"/>
  <c r="DC312" i="38"/>
  <c r="DG312" i="38"/>
  <c r="DK312" i="38"/>
  <c r="AQ312" i="38"/>
  <c r="AV312" i="38"/>
  <c r="BN312" i="38"/>
  <c r="BQ312" i="38"/>
  <c r="BV312" i="38"/>
  <c r="BY312" i="38"/>
  <c r="CD312" i="38"/>
  <c r="CG312" i="38"/>
  <c r="CL312" i="38"/>
  <c r="CO312" i="38"/>
  <c r="CT312" i="38"/>
  <c r="CZ312" i="38"/>
  <c r="DD312" i="38"/>
  <c r="DH312" i="38"/>
  <c r="DL312" i="38"/>
  <c r="BO312" i="38"/>
  <c r="BT312" i="38"/>
  <c r="BW312" i="38"/>
  <c r="CB312" i="38"/>
  <c r="CE312" i="38"/>
  <c r="CJ312" i="38"/>
  <c r="CM312" i="38"/>
  <c r="CR312" i="38"/>
  <c r="CU312" i="38"/>
  <c r="CW312" i="38"/>
  <c r="DA312" i="38"/>
  <c r="DE312" i="38"/>
  <c r="DI312" i="38"/>
  <c r="CK312" i="38"/>
  <c r="CP312" i="38"/>
  <c r="DF312" i="38"/>
  <c r="BG312" i="38"/>
  <c r="BL312" i="38"/>
  <c r="CC312" i="38"/>
  <c r="CH312" i="38"/>
  <c r="DJ312" i="38"/>
  <c r="BU312" i="38"/>
  <c r="BZ312" i="38"/>
  <c r="CX312" i="38"/>
  <c r="BR312" i="38"/>
  <c r="CS312" i="38"/>
  <c r="BM312" i="38"/>
  <c r="DB312" i="38"/>
  <c r="J258" i="38"/>
  <c r="J254" i="38"/>
  <c r="AP310" i="38"/>
  <c r="AS310" i="38"/>
  <c r="AX310" i="38"/>
  <c r="BA310" i="38"/>
  <c r="BF310" i="38"/>
  <c r="BI310" i="38"/>
  <c r="AQ310" i="38"/>
  <c r="AV310" i="38"/>
  <c r="AY310" i="38"/>
  <c r="BD310" i="38"/>
  <c r="BG310" i="38"/>
  <c r="AO310" i="38"/>
  <c r="AT310" i="38"/>
  <c r="AW310" i="38"/>
  <c r="BB310" i="38"/>
  <c r="BE310" i="38"/>
  <c r="BJ310" i="38"/>
  <c r="BK310" i="38"/>
  <c r="BO310" i="38"/>
  <c r="BT310" i="38"/>
  <c r="BW310" i="38"/>
  <c r="CB310" i="38"/>
  <c r="CE310" i="38"/>
  <c r="CJ310" i="38"/>
  <c r="CM310" i="38"/>
  <c r="CR310" i="38"/>
  <c r="CU310" i="38"/>
  <c r="CY310" i="38"/>
  <c r="DC310" i="38"/>
  <c r="DG310" i="38"/>
  <c r="DK310" i="38"/>
  <c r="BC310" i="38"/>
  <c r="BH310" i="38"/>
  <c r="BL310" i="38"/>
  <c r="BM310" i="38"/>
  <c r="BR310" i="38"/>
  <c r="BU310" i="38"/>
  <c r="BZ310" i="38"/>
  <c r="CC310" i="38"/>
  <c r="CH310" i="38"/>
  <c r="CK310" i="38"/>
  <c r="CP310" i="38"/>
  <c r="CS310" i="38"/>
  <c r="CZ310" i="38"/>
  <c r="DD310" i="38"/>
  <c r="DH310" i="38"/>
  <c r="DL310" i="38"/>
  <c r="AU310" i="38"/>
  <c r="AZ310" i="38"/>
  <c r="BP310" i="38"/>
  <c r="BS310" i="38"/>
  <c r="BX310" i="38"/>
  <c r="CA310" i="38"/>
  <c r="CF310" i="38"/>
  <c r="CI310" i="38"/>
  <c r="CN310" i="38"/>
  <c r="CQ310" i="38"/>
  <c r="CV310" i="38"/>
  <c r="CW310" i="38"/>
  <c r="DA310" i="38"/>
  <c r="DE310" i="38"/>
  <c r="DI310" i="38"/>
  <c r="AR310" i="38"/>
  <c r="BQ310" i="38"/>
  <c r="BV310" i="38"/>
  <c r="DF310" i="38"/>
  <c r="BN310" i="38"/>
  <c r="CO310" i="38"/>
  <c r="CT310" i="38"/>
  <c r="DJ310" i="38"/>
  <c r="CG310" i="38"/>
  <c r="CL310" i="38"/>
  <c r="CX310" i="38"/>
  <c r="BY310" i="38"/>
  <c r="DB310" i="38"/>
  <c r="CD310" i="38"/>
  <c r="J310" i="38"/>
  <c r="AM257" i="38"/>
  <c r="AN257" i="38"/>
  <c r="AH311" i="38"/>
  <c r="Y311" i="38"/>
  <c r="W257" i="38"/>
  <c r="V257" i="38"/>
  <c r="AL257" i="38"/>
  <c r="X257" i="38"/>
  <c r="Q251" i="38"/>
  <c r="T251" i="38"/>
  <c r="X251" i="38"/>
  <c r="AA251" i="38"/>
  <c r="AE251" i="38"/>
  <c r="AL251" i="38"/>
  <c r="L251" i="38"/>
  <c r="R251" i="38"/>
  <c r="U251" i="38"/>
  <c r="K251" i="38"/>
  <c r="V251" i="38"/>
  <c r="Z251" i="38"/>
  <c r="AC251" i="38"/>
  <c r="AG251" i="38"/>
  <c r="AJ251" i="38"/>
  <c r="G305" i="38"/>
  <c r="AH251" i="38"/>
  <c r="AM251" i="38"/>
  <c r="S251" i="38"/>
  <c r="AB251" i="38"/>
  <c r="AI251" i="38"/>
  <c r="P251" i="38"/>
  <c r="W251" i="38"/>
  <c r="AD251" i="38"/>
  <c r="Y251" i="38"/>
  <c r="AF251" i="38"/>
  <c r="AK251" i="38"/>
  <c r="AN251" i="38"/>
  <c r="AM215" i="38"/>
  <c r="W215" i="38"/>
  <c r="AK215" i="38"/>
  <c r="U215" i="38"/>
  <c r="AJ215" i="38"/>
  <c r="T215" i="38"/>
  <c r="N215" i="38"/>
  <c r="R215" i="38"/>
  <c r="AI215" i="38"/>
  <c r="S215" i="38"/>
  <c r="AG215" i="38"/>
  <c r="Q215" i="38"/>
  <c r="AF215" i="38"/>
  <c r="P215" i="38"/>
  <c r="AL215" i="38"/>
  <c r="Z215" i="38"/>
  <c r="AE215" i="38"/>
  <c r="O215" i="38"/>
  <c r="AC215" i="38"/>
  <c r="M215" i="38"/>
  <c r="AB215" i="38"/>
  <c r="L215" i="38"/>
  <c r="V215" i="38"/>
  <c r="K215" i="38"/>
  <c r="AD215" i="38"/>
  <c r="Y215" i="38"/>
  <c r="AH215" i="38"/>
  <c r="J215" i="38"/>
  <c r="AN215" i="38"/>
  <c r="AA215" i="38"/>
  <c r="X215" i="38"/>
  <c r="J211" i="38"/>
  <c r="AA211" i="38"/>
  <c r="AA208" i="38"/>
  <c r="K211" i="38"/>
  <c r="K208" i="38"/>
  <c r="Y211" i="38"/>
  <c r="Y208" i="38"/>
  <c r="AN211" i="38"/>
  <c r="AN208" i="38"/>
  <c r="X211" i="38"/>
  <c r="AL211" i="38"/>
  <c r="AL208" i="38"/>
  <c r="Z211" i="38"/>
  <c r="Z208" i="38"/>
  <c r="AM211" i="38"/>
  <c r="W211" i="38"/>
  <c r="AK211" i="38"/>
  <c r="U211" i="38"/>
  <c r="U208" i="38"/>
  <c r="AJ211" i="38"/>
  <c r="AJ208" i="38"/>
  <c r="T211" i="38"/>
  <c r="T208" i="38"/>
  <c r="V211" i="38"/>
  <c r="AH211" i="38"/>
  <c r="AH208" i="38"/>
  <c r="AI211" i="38"/>
  <c r="S211" i="38"/>
  <c r="AG211" i="38"/>
  <c r="Q211" i="38"/>
  <c r="Q208" i="38"/>
  <c r="AF211" i="38"/>
  <c r="AF208" i="38"/>
  <c r="P211" i="38"/>
  <c r="AD211" i="38"/>
  <c r="R211" i="38"/>
  <c r="R208" i="38"/>
  <c r="M211" i="38"/>
  <c r="AE211" i="38"/>
  <c r="AE208" i="38"/>
  <c r="AB211" i="38"/>
  <c r="AB208" i="38"/>
  <c r="O211" i="38"/>
  <c r="O208" i="38"/>
  <c r="L211" i="38"/>
  <c r="L208" i="38"/>
  <c r="AC211" i="38"/>
  <c r="N211" i="38"/>
  <c r="N208" i="38"/>
  <c r="AB191" i="38"/>
  <c r="AE191" i="38"/>
  <c r="O191" i="38"/>
  <c r="AD191" i="38"/>
  <c r="N191" i="38"/>
  <c r="AC191" i="38"/>
  <c r="M191" i="38"/>
  <c r="J191" i="38"/>
  <c r="AN191" i="38"/>
  <c r="X191" i="38"/>
  <c r="AA191" i="38"/>
  <c r="P191" i="38"/>
  <c r="AM191" i="38"/>
  <c r="V191" i="38"/>
  <c r="AJ191" i="38"/>
  <c r="AI191" i="38"/>
  <c r="K191" i="38"/>
  <c r="AL191" i="38"/>
  <c r="R191" i="38"/>
  <c r="Y191" i="38"/>
  <c r="T191" i="38"/>
  <c r="S191" i="38"/>
  <c r="AH191" i="38"/>
  <c r="AK191" i="38"/>
  <c r="Z191" i="38"/>
  <c r="AG191" i="38"/>
  <c r="U191" i="38"/>
  <c r="Q191" i="38"/>
  <c r="L191" i="38"/>
  <c r="W191" i="38"/>
  <c r="AF191" i="38"/>
  <c r="CQ199" i="38"/>
  <c r="BS199" i="38"/>
  <c r="CI199" i="38"/>
  <c r="DF199" i="38"/>
  <c r="CL199" i="38"/>
  <c r="BR199" i="38"/>
  <c r="AX199" i="38"/>
  <c r="CA199" i="38"/>
  <c r="CM199" i="38"/>
  <c r="DB199" i="38"/>
  <c r="CD199" i="38"/>
  <c r="BB199" i="38"/>
  <c r="DI199" i="38"/>
  <c r="CO199" i="38"/>
  <c r="BU199" i="38"/>
  <c r="BE199" i="38"/>
  <c r="AO199" i="38"/>
  <c r="DK199" i="38"/>
  <c r="AU199" i="38"/>
  <c r="BC199" i="38"/>
  <c r="CU199" i="38"/>
  <c r="AY199" i="38"/>
  <c r="BO199" i="38"/>
  <c r="DG199" i="38"/>
  <c r="DJ199" i="38"/>
  <c r="BZ199" i="38"/>
  <c r="AP199" i="38"/>
  <c r="DA199" i="38"/>
  <c r="CC199" i="38"/>
  <c r="BA199" i="38"/>
  <c r="BW199" i="38"/>
  <c r="CV199" i="38"/>
  <c r="CF199" i="38"/>
  <c r="BL199" i="38"/>
  <c r="BX199" i="38"/>
  <c r="BD199" i="38"/>
  <c r="DC199" i="38"/>
  <c r="CX199" i="38"/>
  <c r="BN199" i="38"/>
  <c r="CW199" i="38"/>
  <c r="BQ199" i="38"/>
  <c r="AW199" i="38"/>
  <c r="DL199" i="38"/>
  <c r="CR199" i="38"/>
  <c r="CB199" i="38"/>
  <c r="BH199" i="38"/>
  <c r="BV199" i="38"/>
  <c r="DD199" i="38"/>
  <c r="AQ199" i="38"/>
  <c r="CP199" i="38"/>
  <c r="BJ199" i="38"/>
  <c r="CK199" i="38"/>
  <c r="BM199" i="38"/>
  <c r="AS199" i="38"/>
  <c r="CY199" i="38"/>
  <c r="DH199" i="38"/>
  <c r="CN199" i="38"/>
  <c r="BT199" i="38"/>
  <c r="AV199" i="38"/>
  <c r="CS199" i="38"/>
  <c r="AZ199" i="38"/>
  <c r="CT199" i="38"/>
  <c r="BF199" i="38"/>
  <c r="AT199" i="38"/>
  <c r="DE199" i="38"/>
  <c r="CE199" i="38"/>
  <c r="BG199" i="38"/>
  <c r="CZ199" i="38"/>
  <c r="BY199" i="38"/>
  <c r="BK199" i="38"/>
  <c r="CG199" i="38"/>
  <c r="CJ199" i="38"/>
  <c r="BI199" i="38"/>
  <c r="BP199" i="38"/>
  <c r="CH199" i="38"/>
  <c r="AR199" i="38"/>
  <c r="T186" i="38"/>
  <c r="M186" i="38"/>
  <c r="R186" i="38"/>
  <c r="O186" i="38"/>
  <c r="AM186" i="38"/>
  <c r="AB186" i="38"/>
  <c r="Q186" i="38"/>
  <c r="AL186" i="38"/>
  <c r="AI186" i="38"/>
  <c r="AN186" i="38"/>
  <c r="AF186" i="38"/>
  <c r="AG186" i="38"/>
  <c r="AC186" i="38"/>
  <c r="L186" i="38"/>
  <c r="J186" i="38"/>
  <c r="S186" i="38"/>
  <c r="P186" i="38"/>
  <c r="AD186" i="38"/>
  <c r="X186" i="38"/>
  <c r="U186" i="38"/>
  <c r="AE186" i="38"/>
  <c r="N186" i="38"/>
  <c r="W186" i="38"/>
  <c r="AH186" i="38"/>
  <c r="K186" i="38"/>
  <c r="V186" i="38"/>
  <c r="Y186" i="38"/>
  <c r="Z186" i="38"/>
  <c r="AA186" i="38"/>
  <c r="AJ186" i="38"/>
  <c r="AK186" i="38"/>
  <c r="AG208" i="38"/>
  <c r="AD208" i="38"/>
  <c r="CH188" i="38"/>
  <c r="AP188" i="38"/>
  <c r="BC188" i="38"/>
  <c r="CY188" i="38"/>
  <c r="BF188" i="38"/>
  <c r="CO188" i="38"/>
  <c r="AO188" i="38"/>
  <c r="DJ188" i="38"/>
  <c r="BQ188" i="38"/>
  <c r="BS188" i="38"/>
  <c r="BT188" i="38"/>
  <c r="AV188" i="38"/>
  <c r="BE188" i="38"/>
  <c r="CX188" i="38"/>
  <c r="CU188" i="38"/>
  <c r="DH188" i="38"/>
  <c r="DL188" i="38"/>
  <c r="CZ188" i="38"/>
  <c r="BX188" i="38"/>
  <c r="CA188" i="38"/>
  <c r="CB188" i="38"/>
  <c r="BP188" i="38"/>
  <c r="BD188" i="38"/>
  <c r="AW188" i="38"/>
  <c r="BG188" i="38"/>
  <c r="CI188" i="38"/>
  <c r="CL188" i="38"/>
  <c r="BM188" i="38"/>
  <c r="DD188" i="38"/>
  <c r="AR188" i="38"/>
  <c r="BJ188" i="38"/>
  <c r="BA188" i="38"/>
  <c r="CJ188" i="38"/>
  <c r="CV188" i="38"/>
  <c r="BN188" i="38"/>
  <c r="BH188" i="38"/>
  <c r="BO188" i="38"/>
  <c r="CW188" i="38"/>
  <c r="BU188" i="38"/>
  <c r="BI188" i="38"/>
  <c r="DG188" i="38"/>
  <c r="AU188" i="38"/>
  <c r="DF188" i="38"/>
  <c r="CT188" i="38"/>
  <c r="CN188" i="38"/>
  <c r="CM188" i="38"/>
  <c r="AX188" i="38"/>
  <c r="DB188" i="38"/>
  <c r="CC188" i="38"/>
  <c r="CG188" i="38"/>
  <c r="CD188" i="38"/>
  <c r="BK188" i="38"/>
  <c r="AT188" i="38"/>
  <c r="DC188" i="38"/>
  <c r="DA188" i="38"/>
  <c r="BZ188" i="38"/>
  <c r="DK188" i="38"/>
  <c r="CR188" i="38"/>
  <c r="CS188" i="38"/>
  <c r="BL188" i="38"/>
  <c r="BY188" i="38"/>
  <c r="BW188" i="38"/>
  <c r="DE188" i="38"/>
  <c r="CE188" i="38"/>
  <c r="CP188" i="38"/>
  <c r="BB188" i="38"/>
  <c r="BV188" i="38"/>
  <c r="DI188" i="38"/>
  <c r="AQ188" i="38"/>
  <c r="AZ188" i="38"/>
  <c r="CF188" i="38"/>
  <c r="CQ188" i="38"/>
  <c r="BR188" i="38"/>
  <c r="AS188" i="38"/>
  <c r="CK188" i="38"/>
  <c r="AY188" i="38"/>
  <c r="J198" i="38"/>
  <c r="AF198" i="38"/>
  <c r="P198" i="38"/>
  <c r="AI198" i="38"/>
  <c r="S198" i="38"/>
  <c r="AH198" i="38"/>
  <c r="R198" i="38"/>
  <c r="AG198" i="38"/>
  <c r="Q198" i="38"/>
  <c r="AB198" i="38"/>
  <c r="L198" i="38"/>
  <c r="AE198" i="38"/>
  <c r="O198" i="38"/>
  <c r="AJ198" i="38"/>
  <c r="AA198" i="38"/>
  <c r="V198" i="38"/>
  <c r="X198" i="38"/>
  <c r="W198" i="38"/>
  <c r="AL198" i="38"/>
  <c r="N198" i="38"/>
  <c r="Y198" i="38"/>
  <c r="K198" i="38"/>
  <c r="Z198" i="38"/>
  <c r="M198" i="38"/>
  <c r="AN198" i="38"/>
  <c r="AK198" i="38"/>
  <c r="AM198" i="38"/>
  <c r="AD198" i="38"/>
  <c r="T198" i="38"/>
  <c r="AC198" i="38"/>
  <c r="U198" i="38"/>
  <c r="AG205" i="38"/>
  <c r="T205" i="38"/>
  <c r="Y205" i="38"/>
  <c r="X205" i="38"/>
  <c r="K205" i="38"/>
  <c r="N205" i="38"/>
  <c r="S208" i="38"/>
  <c r="W208" i="38"/>
  <c r="AK208" i="38"/>
  <c r="O205" i="38"/>
  <c r="BL197" i="38"/>
  <c r="CI197" i="38"/>
  <c r="AU197" i="38"/>
  <c r="CQ197" i="38"/>
  <c r="CX197" i="38"/>
  <c r="CH197" i="38"/>
  <c r="BR197" i="38"/>
  <c r="BB197" i="38"/>
  <c r="CY197" i="38"/>
  <c r="CA197" i="38"/>
  <c r="DF197" i="38"/>
  <c r="CL197" i="38"/>
  <c r="BN197" i="38"/>
  <c r="AT197" i="38"/>
  <c r="DA197" i="38"/>
  <c r="CK197" i="38"/>
  <c r="BQ197" i="38"/>
  <c r="AW197" i="38"/>
  <c r="DC197" i="38"/>
  <c r="BS197" i="38"/>
  <c r="DK197" i="38"/>
  <c r="CM197" i="38"/>
  <c r="CB197" i="38"/>
  <c r="DG197" i="38"/>
  <c r="DJ197" i="38"/>
  <c r="CD197" i="38"/>
  <c r="BF197" i="38"/>
  <c r="DE197" i="38"/>
  <c r="CG197" i="38"/>
  <c r="BE197" i="38"/>
  <c r="BW197" i="38"/>
  <c r="DL197" i="38"/>
  <c r="CV197" i="38"/>
  <c r="CF197" i="38"/>
  <c r="BH197" i="38"/>
  <c r="AR197" i="38"/>
  <c r="CC197" i="38"/>
  <c r="BM197" i="38"/>
  <c r="CE197" i="38"/>
  <c r="BO197" i="38"/>
  <c r="DB197" i="38"/>
  <c r="BZ197" i="38"/>
  <c r="AX197" i="38"/>
  <c r="CW197" i="38"/>
  <c r="BY197" i="38"/>
  <c r="BA197" i="38"/>
  <c r="CU197" i="38"/>
  <c r="BG197" i="38"/>
  <c r="DH197" i="38"/>
  <c r="CR197" i="38"/>
  <c r="BX197" i="38"/>
  <c r="BD197" i="38"/>
  <c r="BK197" i="38"/>
  <c r="AY197" i="38"/>
  <c r="CT197" i="38"/>
  <c r="BV197" i="38"/>
  <c r="AP197" i="38"/>
  <c r="CS197" i="38"/>
  <c r="BU197" i="38"/>
  <c r="AS197" i="38"/>
  <c r="AQ197" i="38"/>
  <c r="DD197" i="38"/>
  <c r="CN197" i="38"/>
  <c r="BT197" i="38"/>
  <c r="AZ197" i="38"/>
  <c r="DI197" i="38"/>
  <c r="AV197" i="38"/>
  <c r="BC197" i="38"/>
  <c r="CO197" i="38"/>
  <c r="CZ197" i="38"/>
  <c r="CP197" i="38"/>
  <c r="BI197" i="38"/>
  <c r="CJ197" i="38"/>
  <c r="BP197" i="38"/>
  <c r="BJ197" i="38"/>
  <c r="AO197" i="38"/>
  <c r="AG226" i="38"/>
  <c r="Q226" i="38"/>
  <c r="AB226" i="38"/>
  <c r="AE226" i="38"/>
  <c r="O226" i="38"/>
  <c r="AC226" i="38"/>
  <c r="M226" i="38"/>
  <c r="AK226" i="38"/>
  <c r="X226" i="38"/>
  <c r="Y226" i="38"/>
  <c r="AN226" i="38"/>
  <c r="T226" i="38"/>
  <c r="AI226" i="38"/>
  <c r="AL226" i="38"/>
  <c r="V226" i="38"/>
  <c r="K226" i="38"/>
  <c r="S226" i="38"/>
  <c r="AD226" i="38"/>
  <c r="U226" i="38"/>
  <c r="L226" i="38"/>
  <c r="AJ226" i="38"/>
  <c r="AM226" i="38"/>
  <c r="Z226" i="38"/>
  <c r="P226" i="38"/>
  <c r="R226" i="38"/>
  <c r="AA226" i="38"/>
  <c r="N226" i="38"/>
  <c r="W226" i="38"/>
  <c r="AF226" i="38"/>
  <c r="AH226" i="38"/>
  <c r="J204" i="38"/>
  <c r="AB204" i="38"/>
  <c r="L204" i="38"/>
  <c r="Z204" i="38"/>
  <c r="AK204" i="38"/>
  <c r="U204" i="38"/>
  <c r="S204" i="38"/>
  <c r="W204" i="38"/>
  <c r="AN204" i="38"/>
  <c r="X204" i="38"/>
  <c r="AL204" i="38"/>
  <c r="V204" i="38"/>
  <c r="AG204" i="38"/>
  <c r="Q204" i="38"/>
  <c r="AA204" i="38"/>
  <c r="AE204" i="38"/>
  <c r="AJ204" i="38"/>
  <c r="T204" i="38"/>
  <c r="AH204" i="38"/>
  <c r="R204" i="38"/>
  <c r="AC204" i="38"/>
  <c r="M204" i="38"/>
  <c r="K204" i="38"/>
  <c r="O204" i="38"/>
  <c r="AF204" i="38"/>
  <c r="Y204" i="38"/>
  <c r="P204" i="38"/>
  <c r="AI204" i="38"/>
  <c r="AD204" i="38"/>
  <c r="AM204" i="38"/>
  <c r="N204" i="38"/>
  <c r="BC200" i="38"/>
  <c r="CP200" i="38"/>
  <c r="DJ200" i="38"/>
  <c r="BX200" i="38"/>
  <c r="AR200" i="38"/>
  <c r="DA200" i="38"/>
  <c r="BL200" i="38"/>
  <c r="BS200" i="38"/>
  <c r="BP200" i="38"/>
  <c r="BA200" i="38"/>
  <c r="DF200" i="38"/>
  <c r="BH200" i="38"/>
  <c r="DI200" i="38"/>
  <c r="AW200" i="38"/>
  <c r="BK200" i="38"/>
  <c r="CV200" i="38"/>
  <c r="CE200" i="38"/>
  <c r="BR200" i="38"/>
  <c r="CT200" i="38"/>
  <c r="BY200" i="38"/>
  <c r="CM200" i="38"/>
  <c r="BE200" i="38"/>
  <c r="AO200" i="38"/>
  <c r="DD200" i="38"/>
  <c r="BD200" i="38"/>
  <c r="AX200" i="38"/>
  <c r="CU200" i="38"/>
  <c r="BZ200" i="38"/>
  <c r="DB200" i="38"/>
  <c r="CS200" i="38"/>
  <c r="DG200" i="38"/>
  <c r="AU200" i="38"/>
  <c r="CD200" i="38"/>
  <c r="AY200" i="38"/>
  <c r="DL200" i="38"/>
  <c r="BN200" i="38"/>
  <c r="BI200" i="38"/>
  <c r="BW200" i="38"/>
  <c r="BJ200" i="38"/>
  <c r="BU200" i="38"/>
  <c r="CY200" i="38"/>
  <c r="CI200" i="38"/>
  <c r="CL200" i="38"/>
  <c r="BT200" i="38"/>
  <c r="CW200" i="38"/>
  <c r="BO200" i="38"/>
  <c r="AT200" i="38"/>
  <c r="BV200" i="38"/>
  <c r="CC200" i="38"/>
  <c r="CQ200" i="38"/>
  <c r="CB200" i="38"/>
  <c r="BQ200" i="38"/>
  <c r="CR200" i="38"/>
  <c r="CF200" i="38"/>
  <c r="DE200" i="38"/>
  <c r="AS200" i="38"/>
  <c r="BG200" i="38"/>
  <c r="CZ200" i="38"/>
  <c r="CG200" i="38"/>
  <c r="BM200" i="38"/>
  <c r="CX200" i="38"/>
  <c r="AQ200" i="38"/>
  <c r="DH200" i="38"/>
  <c r="AV200" i="38"/>
  <c r="CA200" i="38"/>
  <c r="AZ200" i="38"/>
  <c r="BF200" i="38"/>
  <c r="CK200" i="38"/>
  <c r="CN200" i="38"/>
  <c r="BB200" i="38"/>
  <c r="CO200" i="38"/>
  <c r="DC200" i="38"/>
  <c r="CH200" i="38"/>
  <c r="CJ200" i="38"/>
  <c r="AP200" i="38"/>
  <c r="DK200" i="38"/>
  <c r="J229" i="38"/>
  <c r="AL229" i="38"/>
  <c r="M229" i="38"/>
  <c r="U229" i="38"/>
  <c r="R229" i="38"/>
  <c r="AN229" i="38"/>
  <c r="O229" i="38"/>
  <c r="T229" i="38"/>
  <c r="W229" i="38"/>
  <c r="Z229" i="38"/>
  <c r="S229" i="38"/>
  <c r="AA229" i="38"/>
  <c r="AD229" i="38"/>
  <c r="K229" i="38"/>
  <c r="V229" i="38"/>
  <c r="AB229" i="38"/>
  <c r="AH229" i="38"/>
  <c r="AG229" i="38"/>
  <c r="N229" i="38"/>
  <c r="L229" i="38"/>
  <c r="AJ229" i="38"/>
  <c r="AC229" i="38"/>
  <c r="Y229" i="38"/>
  <c r="AK229" i="38"/>
  <c r="Q229" i="38"/>
  <c r="AM229" i="38"/>
  <c r="AE229" i="38"/>
  <c r="X229" i="38"/>
  <c r="P229" i="38"/>
  <c r="AI229" i="38"/>
  <c r="AF229" i="38"/>
  <c r="AM213" i="38"/>
  <c r="W213" i="38"/>
  <c r="AK213" i="38"/>
  <c r="U213" i="38"/>
  <c r="AJ213" i="38"/>
  <c r="T213" i="38"/>
  <c r="AH213" i="38"/>
  <c r="AL213" i="38"/>
  <c r="AI213" i="38"/>
  <c r="S213" i="38"/>
  <c r="AG213" i="38"/>
  <c r="Q213" i="38"/>
  <c r="AF213" i="38"/>
  <c r="P213" i="38"/>
  <c r="R213" i="38"/>
  <c r="V213" i="38"/>
  <c r="AE213" i="38"/>
  <c r="O213" i="38"/>
  <c r="AC213" i="38"/>
  <c r="M213" i="38"/>
  <c r="AB213" i="38"/>
  <c r="L213" i="38"/>
  <c r="AD213" i="38"/>
  <c r="K213" i="38"/>
  <c r="Z213" i="38"/>
  <c r="Y213" i="38"/>
  <c r="N213" i="38"/>
  <c r="AN213" i="38"/>
  <c r="AA213" i="38"/>
  <c r="X213" i="38"/>
  <c r="P205" i="38"/>
  <c r="J199" i="38"/>
  <c r="K199" i="38"/>
  <c r="AJ199" i="38"/>
  <c r="T199" i="38"/>
  <c r="AM199" i="38"/>
  <c r="W199" i="38"/>
  <c r="AL199" i="38"/>
  <c r="V199" i="38"/>
  <c r="L199" i="38"/>
  <c r="AK199" i="38"/>
  <c r="U199" i="38"/>
  <c r="AF199" i="38"/>
  <c r="P199" i="38"/>
  <c r="AI199" i="38"/>
  <c r="S199" i="38"/>
  <c r="AN199" i="38"/>
  <c r="AE199" i="38"/>
  <c r="AH199" i="38"/>
  <c r="N199" i="38"/>
  <c r="AB199" i="38"/>
  <c r="AA199" i="38"/>
  <c r="AD199" i="38"/>
  <c r="Q199" i="38"/>
  <c r="X199" i="38"/>
  <c r="M199" i="38"/>
  <c r="O199" i="38"/>
  <c r="Z199" i="38"/>
  <c r="AG199" i="38"/>
  <c r="Y199" i="38"/>
  <c r="R199" i="38"/>
  <c r="AC199" i="38"/>
  <c r="CV186" i="38"/>
  <c r="CV185" i="38"/>
  <c r="CI186" i="38"/>
  <c r="BO186" i="38"/>
  <c r="CP186" i="38"/>
  <c r="BB186" i="38"/>
  <c r="CT186" i="38"/>
  <c r="AT186" i="38"/>
  <c r="CG186" i="38"/>
  <c r="BA186" i="38"/>
  <c r="BA185" i="38"/>
  <c r="CM186" i="38"/>
  <c r="CM185" i="38"/>
  <c r="DG186" i="38"/>
  <c r="DJ186" i="38"/>
  <c r="BJ186" i="38"/>
  <c r="BJ185" i="38"/>
  <c r="CW186" i="38"/>
  <c r="CW185" i="38"/>
  <c r="BE186" i="38"/>
  <c r="CR186" i="38"/>
  <c r="CR185" i="38"/>
  <c r="BP186" i="38"/>
  <c r="BP185" i="38"/>
  <c r="BZ186" i="38"/>
  <c r="CD186" i="38"/>
  <c r="CD185" i="38"/>
  <c r="DE186" i="38"/>
  <c r="AS186" i="38"/>
  <c r="AS185" i="38"/>
  <c r="CX186" i="38"/>
  <c r="CX185" i="38"/>
  <c r="AY186" i="38"/>
  <c r="BS186" i="38"/>
  <c r="BS185" i="38"/>
  <c r="BM186" i="38"/>
  <c r="BM185" i="38"/>
  <c r="BX186" i="38"/>
  <c r="BX185" i="38"/>
  <c r="DB186" i="38"/>
  <c r="AP186" i="38"/>
  <c r="AP185" i="38"/>
  <c r="CK186" i="38"/>
  <c r="CK185" i="38"/>
  <c r="AO186" i="38"/>
  <c r="AO185" i="38"/>
  <c r="CJ186" i="38"/>
  <c r="BL186" i="38"/>
  <c r="BC186" i="38"/>
  <c r="BC185" i="38"/>
  <c r="BV186" i="38"/>
  <c r="BG186" i="38"/>
  <c r="BU186" i="38"/>
  <c r="BU185" i="38"/>
  <c r="CU186" i="38"/>
  <c r="CU185" i="38"/>
  <c r="DL186" i="38"/>
  <c r="CF186" i="38"/>
  <c r="CF185" i="38"/>
  <c r="AZ186" i="38"/>
  <c r="AZ185" i="38"/>
  <c r="BR186" i="38"/>
  <c r="BR185" i="38"/>
  <c r="BW186" i="38"/>
  <c r="BW185" i="38"/>
  <c r="CQ186" i="38"/>
  <c r="BY186" i="38"/>
  <c r="BT186" i="38"/>
  <c r="BT185" i="38"/>
  <c r="DK186" i="38"/>
  <c r="BF186" i="38"/>
  <c r="CS186" i="38"/>
  <c r="CS185" i="38"/>
  <c r="DD186" i="38"/>
  <c r="DD185" i="38"/>
  <c r="AR186" i="38"/>
  <c r="AR185" i="38"/>
  <c r="CA186" i="38"/>
  <c r="DH186" i="38"/>
  <c r="DC186" i="38"/>
  <c r="DC185" i="38"/>
  <c r="CO186" i="38"/>
  <c r="CO185" i="38"/>
  <c r="DF186" i="38"/>
  <c r="DF185" i="38"/>
  <c r="DI186" i="38"/>
  <c r="BH186" i="38"/>
  <c r="BH185" i="38"/>
  <c r="BN186" i="38"/>
  <c r="BN185" i="38"/>
  <c r="CB186" i="38"/>
  <c r="CB185" i="38"/>
  <c r="AQ186" i="38"/>
  <c r="BI186" i="38"/>
  <c r="BI185" i="38"/>
  <c r="CE186" i="38"/>
  <c r="CC186" i="38"/>
  <c r="DA186" i="38"/>
  <c r="DA185" i="38"/>
  <c r="AV186" i="38"/>
  <c r="AV185" i="38"/>
  <c r="AX186" i="38"/>
  <c r="AX185" i="38"/>
  <c r="CZ186" i="38"/>
  <c r="CZ185" i="38"/>
  <c r="CL186" i="38"/>
  <c r="CL185" i="38"/>
  <c r="AW186" i="38"/>
  <c r="AW185" i="38"/>
  <c r="AU186" i="38"/>
  <c r="AU185" i="38"/>
  <c r="BQ186" i="38"/>
  <c r="BQ185" i="38"/>
  <c r="CH186" i="38"/>
  <c r="CN186" i="38"/>
  <c r="CN185" i="38"/>
  <c r="BK186" i="38"/>
  <c r="BD186" i="38"/>
  <c r="BD185" i="38"/>
  <c r="CY186" i="38"/>
  <c r="J188" i="38"/>
  <c r="AF188" i="38"/>
  <c r="P188" i="38"/>
  <c r="AI188" i="38"/>
  <c r="S188" i="38"/>
  <c r="L188" i="38"/>
  <c r="AH188" i="38"/>
  <c r="R188" i="38"/>
  <c r="K188" i="38"/>
  <c r="AB188" i="38"/>
  <c r="AE188" i="38"/>
  <c r="O188" i="38"/>
  <c r="AJ188" i="38"/>
  <c r="AA188" i="38"/>
  <c r="V188" i="38"/>
  <c r="X188" i="38"/>
  <c r="W188" i="38"/>
  <c r="AL188" i="38"/>
  <c r="N188" i="38"/>
  <c r="AG188" i="38"/>
  <c r="Q188" i="38"/>
  <c r="AN188" i="38"/>
  <c r="AM188" i="38"/>
  <c r="AD188" i="38"/>
  <c r="U188" i="38"/>
  <c r="T188" i="38"/>
  <c r="Z188" i="38"/>
  <c r="AK188" i="38"/>
  <c r="M188" i="38"/>
  <c r="AC188" i="38"/>
  <c r="Y188" i="38"/>
  <c r="AL230" i="38"/>
  <c r="Q230" i="38"/>
  <c r="J230" i="38"/>
  <c r="R230" i="38"/>
  <c r="M230" i="38"/>
  <c r="AC230" i="38"/>
  <c r="AB230" i="38"/>
  <c r="AM230" i="38"/>
  <c r="AJ230" i="38"/>
  <c r="O230" i="38"/>
  <c r="AF230" i="38"/>
  <c r="AE230" i="38"/>
  <c r="N230" i="38"/>
  <c r="Z230" i="38"/>
  <c r="T230" i="38"/>
  <c r="X230" i="38"/>
  <c r="P230" i="38"/>
  <c r="AN230" i="38"/>
  <c r="AG230" i="38"/>
  <c r="Y230" i="38"/>
  <c r="S230" i="38"/>
  <c r="L230" i="38"/>
  <c r="AI230" i="38"/>
  <c r="AA230" i="38"/>
  <c r="W230" i="38"/>
  <c r="V230" i="38"/>
  <c r="AH230" i="38"/>
  <c r="AD230" i="38"/>
  <c r="U230" i="38"/>
  <c r="K230" i="38"/>
  <c r="AK230" i="38"/>
  <c r="U205" i="38"/>
  <c r="AJ205" i="38"/>
  <c r="AK205" i="38"/>
  <c r="AN205" i="38"/>
  <c r="AA205" i="38"/>
  <c r="AD205" i="38"/>
  <c r="AI208" i="38"/>
  <c r="AM208" i="38"/>
  <c r="AM207" i="38"/>
  <c r="P208" i="38"/>
  <c r="P207" i="38"/>
  <c r="J213" i="38"/>
  <c r="AN196" i="38"/>
  <c r="X196" i="38"/>
  <c r="AA196" i="38"/>
  <c r="Z196" i="38"/>
  <c r="Y196" i="38"/>
  <c r="AJ196" i="38"/>
  <c r="T196" i="38"/>
  <c r="AM196" i="38"/>
  <c r="W196" i="38"/>
  <c r="J196" i="38"/>
  <c r="AB196" i="38"/>
  <c r="S196" i="38"/>
  <c r="K196" i="38"/>
  <c r="AH196" i="38"/>
  <c r="N196" i="38"/>
  <c r="P196" i="38"/>
  <c r="O196" i="38"/>
  <c r="AD196" i="38"/>
  <c r="AK196" i="38"/>
  <c r="Q196" i="38"/>
  <c r="AL196" i="38"/>
  <c r="M196" i="38"/>
  <c r="AF196" i="38"/>
  <c r="L196" i="38"/>
  <c r="AI196" i="38"/>
  <c r="V196" i="38"/>
  <c r="AG196" i="38"/>
  <c r="AC196" i="38"/>
  <c r="AE196" i="38"/>
  <c r="U196" i="38"/>
  <c r="R196" i="38"/>
  <c r="J216" i="38"/>
  <c r="J233" i="38"/>
  <c r="AC233" i="38"/>
  <c r="M233" i="38"/>
  <c r="AN233" i="38"/>
  <c r="X233" i="38"/>
  <c r="L233" i="38"/>
  <c r="AA233" i="38"/>
  <c r="Y233" i="38"/>
  <c r="U233" i="38"/>
  <c r="AJ233" i="38"/>
  <c r="P233" i="38"/>
  <c r="Q233" i="38"/>
  <c r="AF233" i="38"/>
  <c r="K233" i="38"/>
  <c r="W233" i="38"/>
  <c r="AH233" i="38"/>
  <c r="R233" i="38"/>
  <c r="S233" i="38"/>
  <c r="V233" i="38"/>
  <c r="AM233" i="38"/>
  <c r="O233" i="38"/>
  <c r="AL233" i="38"/>
  <c r="N233" i="38"/>
  <c r="Z233" i="38"/>
  <c r="AK233" i="38"/>
  <c r="AB233" i="38"/>
  <c r="AG233" i="38"/>
  <c r="T233" i="38"/>
  <c r="AI233" i="38"/>
  <c r="AE233" i="38"/>
  <c r="AD233" i="38"/>
  <c r="AC205" i="38"/>
  <c r="AF205" i="38"/>
  <c r="AD203" i="38"/>
  <c r="N203" i="38"/>
  <c r="AB203" i="38"/>
  <c r="L203" i="38"/>
  <c r="AA203" i="38"/>
  <c r="K203" i="38"/>
  <c r="AK203" i="38"/>
  <c r="J203" i="38"/>
  <c r="Z203" i="38"/>
  <c r="AN203" i="38"/>
  <c r="X203" i="38"/>
  <c r="AM203" i="38"/>
  <c r="W203" i="38"/>
  <c r="AG203" i="38"/>
  <c r="U203" i="38"/>
  <c r="AL203" i="38"/>
  <c r="V203" i="38"/>
  <c r="AJ203" i="38"/>
  <c r="T203" i="38"/>
  <c r="AI203" i="38"/>
  <c r="S203" i="38"/>
  <c r="Q203" i="38"/>
  <c r="AC203" i="38"/>
  <c r="R203" i="38"/>
  <c r="O203" i="38"/>
  <c r="AF203" i="38"/>
  <c r="Y203" i="38"/>
  <c r="P203" i="38"/>
  <c r="M203" i="38"/>
  <c r="AH203" i="38"/>
  <c r="AE203" i="38"/>
  <c r="K217" i="38"/>
  <c r="K216" i="38"/>
  <c r="AK217" i="38"/>
  <c r="AK216" i="38"/>
  <c r="U217" i="38"/>
  <c r="U216" i="38"/>
  <c r="AN217" i="38"/>
  <c r="AN216" i="38"/>
  <c r="X217" i="38"/>
  <c r="X216" i="38"/>
  <c r="AA217" i="38"/>
  <c r="AA216" i="38"/>
  <c r="AG217" i="38"/>
  <c r="AG216" i="38"/>
  <c r="Q217" i="38"/>
  <c r="Q216" i="38"/>
  <c r="L217" i="38"/>
  <c r="L216" i="38"/>
  <c r="Y217" i="38"/>
  <c r="Y216" i="38"/>
  <c r="AB217" i="38"/>
  <c r="AB216" i="38"/>
  <c r="AM217" i="38"/>
  <c r="AM216" i="38"/>
  <c r="S217" i="38"/>
  <c r="S216" i="38"/>
  <c r="M217" i="38"/>
  <c r="M216" i="38"/>
  <c r="T217" i="38"/>
  <c r="T216" i="38"/>
  <c r="AI217" i="38"/>
  <c r="AI216" i="38"/>
  <c r="O217" i="38"/>
  <c r="O216" i="38"/>
  <c r="Z217" i="38"/>
  <c r="Z216" i="38"/>
  <c r="P217" i="38"/>
  <c r="P216" i="38"/>
  <c r="W217" i="38"/>
  <c r="W216" i="38"/>
  <c r="V217" i="38"/>
  <c r="V216" i="38"/>
  <c r="AC217" i="38"/>
  <c r="AC216" i="38"/>
  <c r="AL217" i="38"/>
  <c r="AL216" i="38"/>
  <c r="R217" i="38"/>
  <c r="R216" i="38"/>
  <c r="AD217" i="38"/>
  <c r="AD216" i="38"/>
  <c r="AJ217" i="38"/>
  <c r="AJ216" i="38"/>
  <c r="N217" i="38"/>
  <c r="N216" i="38"/>
  <c r="AF217" i="38"/>
  <c r="AF216" i="38"/>
  <c r="AH217" i="38"/>
  <c r="AH216" i="38"/>
  <c r="AE217" i="38"/>
  <c r="AE216" i="38"/>
  <c r="Q205" i="38"/>
  <c r="AH205" i="38"/>
  <c r="BS198" i="38"/>
  <c r="DF198" i="38"/>
  <c r="AT198" i="38"/>
  <c r="BC198" i="38"/>
  <c r="CP198" i="38"/>
  <c r="BE198" i="38"/>
  <c r="CK198" i="38"/>
  <c r="CR198" i="38"/>
  <c r="AZ198" i="38"/>
  <c r="BP198" i="38"/>
  <c r="DC198" i="38"/>
  <c r="AQ198" i="38"/>
  <c r="AX198" i="38"/>
  <c r="BI198" i="38"/>
  <c r="CB198" i="38"/>
  <c r="CE198" i="38"/>
  <c r="CL198" i="38"/>
  <c r="CW198" i="38"/>
  <c r="CZ198" i="38"/>
  <c r="AR198" i="38"/>
  <c r="BK198" i="38"/>
  <c r="BR198" i="38"/>
  <c r="CC198" i="38"/>
  <c r="DH198" i="38"/>
  <c r="CM198" i="38"/>
  <c r="CT198" i="38"/>
  <c r="DE198" i="38"/>
  <c r="AS198" i="38"/>
  <c r="BH198" i="38"/>
  <c r="BO198" i="38"/>
  <c r="CY198" i="38"/>
  <c r="DJ198" i="38"/>
  <c r="BU198" i="38"/>
  <c r="CJ198" i="38"/>
  <c r="BZ198" i="38"/>
  <c r="AO198" i="38"/>
  <c r="BX198" i="38"/>
  <c r="AV198" i="38"/>
  <c r="BW198" i="38"/>
  <c r="CD198" i="38"/>
  <c r="CO198" i="38"/>
  <c r="BD198" i="38"/>
  <c r="DK198" i="38"/>
  <c r="AY198" i="38"/>
  <c r="BF198" i="38"/>
  <c r="BQ198" i="38"/>
  <c r="BL198" i="38"/>
  <c r="CQ198" i="38"/>
  <c r="CX198" i="38"/>
  <c r="DI198" i="38"/>
  <c r="AW198" i="38"/>
  <c r="BT198" i="38"/>
  <c r="BY198" i="38"/>
  <c r="BV198" i="38"/>
  <c r="CF198" i="38"/>
  <c r="AU198" i="38"/>
  <c r="BM198" i="38"/>
  <c r="BJ198" i="38"/>
  <c r="CN198" i="38"/>
  <c r="CV198" i="38"/>
  <c r="AP198" i="38"/>
  <c r="DD198" i="38"/>
  <c r="CH198" i="38"/>
  <c r="CI198" i="38"/>
  <c r="BG198" i="38"/>
  <c r="CU198" i="38"/>
  <c r="CG198" i="38"/>
  <c r="DG198" i="38"/>
  <c r="BB198" i="38"/>
  <c r="CA198" i="38"/>
  <c r="DA198" i="38"/>
  <c r="BN198" i="38"/>
  <c r="CS198" i="38"/>
  <c r="BA198" i="38"/>
  <c r="DB198" i="38"/>
  <c r="DL198" i="38"/>
  <c r="L194" i="38"/>
  <c r="AF194" i="38"/>
  <c r="P194" i="38"/>
  <c r="AI194" i="38"/>
  <c r="S194" i="38"/>
  <c r="AH194" i="38"/>
  <c r="R194" i="38"/>
  <c r="AG194" i="38"/>
  <c r="Q194" i="38"/>
  <c r="AB194" i="38"/>
  <c r="AE194" i="38"/>
  <c r="O194" i="38"/>
  <c r="T194" i="38"/>
  <c r="AL194" i="38"/>
  <c r="N194" i="38"/>
  <c r="AN194" i="38"/>
  <c r="AM194" i="38"/>
  <c r="AD194" i="38"/>
  <c r="U194" i="38"/>
  <c r="CL194" i="38"/>
  <c r="AK194" i="38"/>
  <c r="AY194" i="38"/>
  <c r="DJ194" i="38"/>
  <c r="AT194" i="38"/>
  <c r="K194" i="38"/>
  <c r="AJ194" i="38"/>
  <c r="AA194" i="38"/>
  <c r="AC194" i="38"/>
  <c r="V194" i="38"/>
  <c r="CQ194" i="38"/>
  <c r="CJ194" i="38"/>
  <c r="DI194" i="38"/>
  <c r="BA194" i="38"/>
  <c r="BV194" i="38"/>
  <c r="CU194" i="38"/>
  <c r="AO194" i="38"/>
  <c r="AP194" i="38"/>
  <c r="BO194" i="38"/>
  <c r="CZ194" i="38"/>
  <c r="BZ194" i="38"/>
  <c r="CN194" i="38"/>
  <c r="CX194" i="38"/>
  <c r="DL194" i="38"/>
  <c r="CM194" i="38"/>
  <c r="CT194" i="38"/>
  <c r="DE194" i="38"/>
  <c r="AS194" i="38"/>
  <c r="AW194" i="38"/>
  <c r="BQ194" i="38"/>
  <c r="BU194" i="38"/>
  <c r="CP194" i="38"/>
  <c r="DH194" i="38"/>
  <c r="BM194" i="38"/>
  <c r="CH194" i="38"/>
  <c r="CI194" i="38"/>
  <c r="AR194" i="38"/>
  <c r="CW194" i="38"/>
  <c r="CV194" i="38"/>
  <c r="BF194" i="38"/>
  <c r="W194" i="38"/>
  <c r="DF194" i="38"/>
  <c r="CB194" i="38"/>
  <c r="X194" i="38"/>
  <c r="Y194" i="38"/>
  <c r="BR194" i="38"/>
  <c r="BS194" i="38"/>
  <c r="BP194" i="38"/>
  <c r="CS194" i="38"/>
  <c r="BC194" i="38"/>
  <c r="CF194" i="38"/>
  <c r="CG194" i="38"/>
  <c r="DB194" i="38"/>
  <c r="DG194" i="38"/>
  <c r="CY194" i="38"/>
  <c r="BE194" i="38"/>
  <c r="AV194" i="38"/>
  <c r="CC194" i="38"/>
  <c r="BX194" i="38"/>
  <c r="CR194" i="38"/>
  <c r="BG194" i="38"/>
  <c r="BN194" i="38"/>
  <c r="BY194" i="38"/>
  <c r="BH194" i="38"/>
  <c r="BD194" i="38"/>
  <c r="BT194" i="38"/>
  <c r="AQ194" i="38"/>
  <c r="BI194" i="38"/>
  <c r="DK194" i="38"/>
  <c r="DA194" i="38"/>
  <c r="AZ194" i="38"/>
  <c r="CD194" i="38"/>
  <c r="Z194" i="38"/>
  <c r="M194" i="38"/>
  <c r="BJ194" i="38"/>
  <c r="BB194" i="38"/>
  <c r="AU194" i="38"/>
  <c r="BK194" i="38"/>
  <c r="CE194" i="38"/>
  <c r="DC194" i="38"/>
  <c r="AX194" i="38"/>
  <c r="DD194" i="38"/>
  <c r="CA194" i="38"/>
  <c r="BW194" i="38"/>
  <c r="CK194" i="38"/>
  <c r="BL194" i="38"/>
  <c r="CO194" i="38"/>
  <c r="BU230" i="38"/>
  <c r="CG230" i="38"/>
  <c r="AO230" i="38"/>
  <c r="DA230" i="38"/>
  <c r="CK230" i="38"/>
  <c r="BQ230" i="38"/>
  <c r="BI230" i="38"/>
  <c r="CO230" i="38"/>
  <c r="DE230" i="38"/>
  <c r="AS230" i="38"/>
  <c r="BY230" i="38"/>
  <c r="DL230" i="38"/>
  <c r="BH230" i="38"/>
  <c r="CJ230" i="38"/>
  <c r="CB230" i="38"/>
  <c r="DG230" i="38"/>
  <c r="CQ230" i="38"/>
  <c r="CA230" i="38"/>
  <c r="BK230" i="38"/>
  <c r="AU230" i="38"/>
  <c r="CV230" i="38"/>
  <c r="AR230" i="38"/>
  <c r="BT230" i="38"/>
  <c r="DK230" i="38"/>
  <c r="CM230" i="38"/>
  <c r="BS230" i="38"/>
  <c r="AY230" i="38"/>
  <c r="AV230" i="38"/>
  <c r="DJ230" i="38"/>
  <c r="CT230" i="38"/>
  <c r="CD230" i="38"/>
  <c r="BN230" i="38"/>
  <c r="AX230" i="38"/>
  <c r="CR230" i="38"/>
  <c r="DH230" i="38"/>
  <c r="AZ230" i="38"/>
  <c r="CI230" i="38"/>
  <c r="BG230" i="38"/>
  <c r="CX230" i="38"/>
  <c r="BZ230" i="38"/>
  <c r="BF230" i="38"/>
  <c r="CC230" i="38"/>
  <c r="CW230" i="38"/>
  <c r="DC230" i="38"/>
  <c r="CE230" i="38"/>
  <c r="BC230" i="38"/>
  <c r="CP230" i="38"/>
  <c r="BV230" i="38"/>
  <c r="BB230" i="38"/>
  <c r="DD230" i="38"/>
  <c r="BD230" i="38"/>
  <c r="BM230" i="38"/>
  <c r="BA230" i="38"/>
  <c r="BE230" i="38"/>
  <c r="BL230" i="38"/>
  <c r="CY230" i="38"/>
  <c r="BW230" i="38"/>
  <c r="AQ230" i="38"/>
  <c r="DF230" i="38"/>
  <c r="CL230" i="38"/>
  <c r="BR230" i="38"/>
  <c r="AT230" i="38"/>
  <c r="BX230" i="38"/>
  <c r="CN230" i="38"/>
  <c r="DI230" i="38"/>
  <c r="AW230" i="38"/>
  <c r="BO230" i="38"/>
  <c r="CH230" i="38"/>
  <c r="BJ230" i="38"/>
  <c r="AP230" i="38"/>
  <c r="CF230" i="38"/>
  <c r="CZ230" i="38"/>
  <c r="CS230" i="38"/>
  <c r="DB230" i="38"/>
  <c r="CU230" i="38"/>
  <c r="BP230" i="38"/>
  <c r="S205" i="38"/>
  <c r="V205" i="38"/>
  <c r="W205" i="38"/>
  <c r="Z205" i="38"/>
  <c r="L205" i="38"/>
  <c r="X208" i="38"/>
  <c r="X207" i="38"/>
  <c r="M208" i="38"/>
  <c r="M207" i="38"/>
  <c r="AC208" i="38"/>
  <c r="V193" i="38"/>
  <c r="K193" i="38"/>
  <c r="AJ193" i="38"/>
  <c r="AC193" i="38"/>
  <c r="AB193" i="38"/>
  <c r="P193" i="38"/>
  <c r="AE193" i="38"/>
  <c r="AN193" i="38"/>
  <c r="Q193" i="38"/>
  <c r="S193" i="38"/>
  <c r="M193" i="38"/>
  <c r="U193" i="38"/>
  <c r="Y193" i="38"/>
  <c r="AM193" i="38"/>
  <c r="AH193" i="38"/>
  <c r="L193" i="38"/>
  <c r="AI193" i="38"/>
  <c r="X193" i="38"/>
  <c r="R193" i="38"/>
  <c r="AF193" i="38"/>
  <c r="Z193" i="38"/>
  <c r="AG193" i="38"/>
  <c r="AA193" i="38"/>
  <c r="AK193" i="38"/>
  <c r="AD193" i="38"/>
  <c r="T193" i="38"/>
  <c r="N193" i="38"/>
  <c r="AL193" i="38"/>
  <c r="W193" i="38"/>
  <c r="O193" i="38"/>
  <c r="AS226" i="38"/>
  <c r="BU226" i="38"/>
  <c r="DE226" i="38"/>
  <c r="BY226" i="38"/>
  <c r="AO226" i="38"/>
  <c r="CK226" i="38"/>
  <c r="DK226" i="38"/>
  <c r="CI226" i="38"/>
  <c r="AU226" i="38"/>
  <c r="DA226" i="38"/>
  <c r="BT226" i="38"/>
  <c r="DG226" i="38"/>
  <c r="BO226" i="38"/>
  <c r="CF226" i="38"/>
  <c r="CT226" i="38"/>
  <c r="BN226" i="38"/>
  <c r="BE226" i="38"/>
  <c r="BP226" i="38"/>
  <c r="BD226" i="38"/>
  <c r="CA226" i="38"/>
  <c r="AZ226" i="38"/>
  <c r="CP226" i="38"/>
  <c r="BB226" i="38"/>
  <c r="CV226" i="38"/>
  <c r="BI226" i="38"/>
  <c r="AQ226" i="38"/>
  <c r="BK226" i="38"/>
  <c r="CS226" i="38"/>
  <c r="DD226" i="38"/>
  <c r="AR226" i="38"/>
  <c r="CL226" i="38"/>
  <c r="DF226" i="38"/>
  <c r="CG226" i="38"/>
  <c r="CR226" i="38"/>
  <c r="CD226" i="38"/>
  <c r="CX226" i="38"/>
  <c r="CC226" i="38"/>
  <c r="CN226" i="38"/>
  <c r="CE226" i="38"/>
  <c r="BF226" i="38"/>
  <c r="BZ226" i="38"/>
  <c r="BQ226" i="38"/>
  <c r="CB226" i="38"/>
  <c r="BC226" i="38"/>
  <c r="CH226" i="38"/>
  <c r="AP226" i="38"/>
  <c r="DC226" i="38"/>
  <c r="CZ226" i="38"/>
  <c r="DJ226" i="38"/>
  <c r="BV226" i="38"/>
  <c r="BG226" i="38"/>
  <c r="AX226" i="38"/>
  <c r="BR226" i="38"/>
  <c r="BM226" i="38"/>
  <c r="BX226" i="38"/>
  <c r="AY226" i="38"/>
  <c r="CY226" i="38"/>
  <c r="AT226" i="38"/>
  <c r="BA226" i="38"/>
  <c r="BL226" i="38"/>
  <c r="CU226" i="38"/>
  <c r="CO226" i="38"/>
  <c r="DI226" i="38"/>
  <c r="BS226" i="38"/>
  <c r="AW226" i="38"/>
  <c r="CW226" i="38"/>
  <c r="CJ226" i="38"/>
  <c r="DB226" i="38"/>
  <c r="CM226" i="38"/>
  <c r="BH226" i="38"/>
  <c r="DH226" i="38"/>
  <c r="AV226" i="38"/>
  <c r="DL226" i="38"/>
  <c r="BJ226" i="38"/>
  <c r="CQ226" i="38"/>
  <c r="BW226" i="38"/>
  <c r="BI229" i="38"/>
  <c r="DA229" i="38"/>
  <c r="BQ229" i="38"/>
  <c r="DE229" i="38"/>
  <c r="BY229" i="38"/>
  <c r="AS229" i="38"/>
  <c r="CG229" i="38"/>
  <c r="CS229" i="38"/>
  <c r="CO229" i="38"/>
  <c r="DI229" i="38"/>
  <c r="CC229" i="38"/>
  <c r="BA229" i="38"/>
  <c r="AW229" i="38"/>
  <c r="DK229" i="38"/>
  <c r="AO229" i="38"/>
  <c r="DD229" i="38"/>
  <c r="CN229" i="38"/>
  <c r="BH229" i="38"/>
  <c r="CY229" i="38"/>
  <c r="CI229" i="38"/>
  <c r="BS229" i="38"/>
  <c r="BC229" i="38"/>
  <c r="CR229" i="38"/>
  <c r="AV229" i="38"/>
  <c r="CU229" i="38"/>
  <c r="CA229" i="38"/>
  <c r="BG229" i="38"/>
  <c r="AZ229" i="38"/>
  <c r="DF229" i="38"/>
  <c r="CP229" i="38"/>
  <c r="BZ229" i="38"/>
  <c r="BJ229" i="38"/>
  <c r="AT229" i="38"/>
  <c r="BX229" i="38"/>
  <c r="CW229" i="38"/>
  <c r="CK229" i="38"/>
  <c r="DH229" i="38"/>
  <c r="CF229" i="38"/>
  <c r="BM229" i="38"/>
  <c r="BE229" i="38"/>
  <c r="BP229" i="38"/>
  <c r="BL229" i="38"/>
  <c r="DC229" i="38"/>
  <c r="BW229" i="38"/>
  <c r="AU229" i="38"/>
  <c r="DJ229" i="38"/>
  <c r="CL229" i="38"/>
  <c r="BR229" i="38"/>
  <c r="AX229" i="38"/>
  <c r="BD229" i="38"/>
  <c r="CZ229" i="38"/>
  <c r="CQ229" i="38"/>
  <c r="BO229" i="38"/>
  <c r="AQ229" i="38"/>
  <c r="DL229" i="38"/>
  <c r="DB229" i="38"/>
  <c r="CH229" i="38"/>
  <c r="BN229" i="38"/>
  <c r="AP229" i="38"/>
  <c r="CB229" i="38"/>
  <c r="CV229" i="38"/>
  <c r="CM229" i="38"/>
  <c r="BK229" i="38"/>
  <c r="CX229" i="38"/>
  <c r="CD229" i="38"/>
  <c r="BF229" i="38"/>
  <c r="AR229" i="38"/>
  <c r="BT229" i="38"/>
  <c r="BV229" i="38"/>
  <c r="DG229" i="38"/>
  <c r="BB229" i="38"/>
  <c r="CE229" i="38"/>
  <c r="CT229" i="38"/>
  <c r="CJ229" i="38"/>
  <c r="BU229" i="38"/>
  <c r="AY229" i="38"/>
  <c r="AK225" i="38"/>
  <c r="U225" i="38"/>
  <c r="AI225" i="38"/>
  <c r="S225" i="38"/>
  <c r="AH225" i="38"/>
  <c r="R225" i="38"/>
  <c r="AN225" i="38"/>
  <c r="AB225" i="38"/>
  <c r="AG225" i="38"/>
  <c r="Q225" i="38"/>
  <c r="AE225" i="38"/>
  <c r="O225" i="38"/>
  <c r="AD225" i="38"/>
  <c r="N225" i="38"/>
  <c r="X225" i="38"/>
  <c r="L225" i="38"/>
  <c r="AC225" i="38"/>
  <c r="M225" i="38"/>
  <c r="AA225" i="38"/>
  <c r="K225" i="38"/>
  <c r="Z225" i="38"/>
  <c r="AF225" i="38"/>
  <c r="AJ225" i="38"/>
  <c r="Y225" i="38"/>
  <c r="V225" i="38"/>
  <c r="AM225" i="38"/>
  <c r="P225" i="38"/>
  <c r="W225" i="38"/>
  <c r="T225" i="38"/>
  <c r="AL225" i="38"/>
  <c r="J190" i="38"/>
  <c r="AN190" i="38"/>
  <c r="X190" i="38"/>
  <c r="AA190" i="38"/>
  <c r="Z190" i="38"/>
  <c r="Y190" i="38"/>
  <c r="AJ190" i="38"/>
  <c r="T190" i="38"/>
  <c r="AM190" i="38"/>
  <c r="W190" i="38"/>
  <c r="K190" i="38"/>
  <c r="AI190" i="38"/>
  <c r="AD190" i="38"/>
  <c r="AF190" i="38"/>
  <c r="AE190" i="38"/>
  <c r="V190" i="38"/>
  <c r="AG190" i="38"/>
  <c r="M190" i="38"/>
  <c r="R190" i="38"/>
  <c r="L190" i="38"/>
  <c r="AK190" i="38"/>
  <c r="AB190" i="38"/>
  <c r="S190" i="38"/>
  <c r="N190" i="38"/>
  <c r="AC190" i="38"/>
  <c r="P190" i="38"/>
  <c r="AL190" i="38"/>
  <c r="AH190" i="38"/>
  <c r="U190" i="38"/>
  <c r="O190" i="38"/>
  <c r="Q190" i="38"/>
  <c r="AE205" i="38"/>
  <c r="J189" i="38"/>
  <c r="L189" i="38"/>
  <c r="AJ189" i="38"/>
  <c r="AJ185" i="38"/>
  <c r="T189" i="38"/>
  <c r="K189" i="38"/>
  <c r="AM189" i="38"/>
  <c r="W189" i="38"/>
  <c r="AL189" i="38"/>
  <c r="V189" i="38"/>
  <c r="AK189" i="38"/>
  <c r="AF189" i="38"/>
  <c r="P189" i="38"/>
  <c r="AI189" i="38"/>
  <c r="S189" i="38"/>
  <c r="AN189" i="38"/>
  <c r="AE189" i="38"/>
  <c r="AE185" i="38"/>
  <c r="AH189" i="38"/>
  <c r="N189" i="38"/>
  <c r="AB189" i="38"/>
  <c r="AA189" i="38"/>
  <c r="AA185" i="38"/>
  <c r="AD189" i="38"/>
  <c r="U189" i="38"/>
  <c r="AG189" i="38"/>
  <c r="M189" i="38"/>
  <c r="M185" i="38"/>
  <c r="AC189" i="38"/>
  <c r="O189" i="38"/>
  <c r="R189" i="38"/>
  <c r="Y189" i="38"/>
  <c r="Y185" i="38"/>
  <c r="X189" i="38"/>
  <c r="Q189" i="38"/>
  <c r="Z189" i="38"/>
  <c r="AI205" i="38"/>
  <c r="AL205" i="38"/>
  <c r="AM205" i="38"/>
  <c r="M205" i="38"/>
  <c r="AB205" i="38"/>
  <c r="V208" i="38"/>
  <c r="V207" i="38"/>
  <c r="AB197" i="38"/>
  <c r="AE197" i="38"/>
  <c r="O197" i="38"/>
  <c r="AD197" i="38"/>
  <c r="N197" i="38"/>
  <c r="AC197" i="38"/>
  <c r="M197" i="38"/>
  <c r="K197" i="38"/>
  <c r="AN197" i="38"/>
  <c r="X197" i="38"/>
  <c r="AA197" i="38"/>
  <c r="AF197" i="38"/>
  <c r="W197" i="38"/>
  <c r="Z197" i="38"/>
  <c r="T197" i="38"/>
  <c r="S197" i="38"/>
  <c r="V197" i="38"/>
  <c r="L197" i="38"/>
  <c r="AG197" i="38"/>
  <c r="P197" i="38"/>
  <c r="AI197" i="38"/>
  <c r="Q197" i="38"/>
  <c r="AL197" i="38"/>
  <c r="AK197" i="38"/>
  <c r="U197" i="38"/>
  <c r="AM197" i="38"/>
  <c r="AH197" i="38"/>
  <c r="AJ197" i="38"/>
  <c r="R197" i="38"/>
  <c r="Y197" i="38"/>
  <c r="CN193" i="38"/>
  <c r="DF193" i="38"/>
  <c r="DK193" i="38"/>
  <c r="DJ193" i="38"/>
  <c r="AT193" i="38"/>
  <c r="CQ193" i="38"/>
  <c r="BU193" i="38"/>
  <c r="AY193" i="38"/>
  <c r="CL193" i="38"/>
  <c r="DI193" i="38"/>
  <c r="DL193" i="38"/>
  <c r="BM193" i="38"/>
  <c r="BH193" i="38"/>
  <c r="CX193" i="38"/>
  <c r="BA193" i="38"/>
  <c r="CV193" i="38"/>
  <c r="CA193" i="38"/>
  <c r="BB193" i="38"/>
  <c r="CS193" i="38"/>
  <c r="BP193" i="38"/>
  <c r="BO193" i="38"/>
  <c r="AP193" i="38"/>
  <c r="AX193" i="38"/>
  <c r="AQ193" i="38"/>
  <c r="DC193" i="38"/>
  <c r="CR193" i="38"/>
  <c r="BI193" i="38"/>
  <c r="CO193" i="38"/>
  <c r="CY193" i="38"/>
  <c r="BZ193" i="38"/>
  <c r="AW193" i="38"/>
  <c r="BX193" i="38"/>
  <c r="BC193" i="38"/>
  <c r="DE193" i="38"/>
  <c r="AR193" i="38"/>
  <c r="AU193" i="38"/>
  <c r="BR193" i="38"/>
  <c r="AS193" i="38"/>
  <c r="CJ193" i="38"/>
  <c r="BJ193" i="38"/>
  <c r="BS193" i="38"/>
  <c r="BT193" i="38"/>
  <c r="CZ193" i="38"/>
  <c r="CE193" i="38"/>
  <c r="BF193" i="38"/>
  <c r="BY193" i="38"/>
  <c r="BD193" i="38"/>
  <c r="CP193" i="38"/>
  <c r="BE193" i="38"/>
  <c r="DG193" i="38"/>
  <c r="DB193" i="38"/>
  <c r="CD193" i="38"/>
  <c r="BW193" i="38"/>
  <c r="BL193" i="38"/>
  <c r="AO193" i="38"/>
  <c r="BQ193" i="38"/>
  <c r="BK193" i="38"/>
  <c r="BV193" i="38"/>
  <c r="DD193" i="38"/>
  <c r="BG193" i="38"/>
  <c r="DH193" i="38"/>
  <c r="AZ193" i="38"/>
  <c r="CI193" i="38"/>
  <c r="CM193" i="38"/>
  <c r="DA193" i="38"/>
  <c r="CK193" i="38"/>
  <c r="CH193" i="38"/>
  <c r="BN193" i="38"/>
  <c r="AV193" i="38"/>
  <c r="CC193" i="38"/>
  <c r="CW193" i="38"/>
  <c r="CU193" i="38"/>
  <c r="CB193" i="38"/>
  <c r="CT193" i="38"/>
  <c r="CF193" i="38"/>
  <c r="CG193" i="38"/>
  <c r="J200" i="38"/>
  <c r="AN200" i="38"/>
  <c r="X200" i="38"/>
  <c r="L200" i="38"/>
  <c r="AA200" i="38"/>
  <c r="K200" i="38"/>
  <c r="Z200" i="38"/>
  <c r="Y200" i="38"/>
  <c r="AJ200" i="38"/>
  <c r="T200" i="38"/>
  <c r="AM200" i="38"/>
  <c r="W200" i="38"/>
  <c r="AI200" i="38"/>
  <c r="AD200" i="38"/>
  <c r="AF200" i="38"/>
  <c r="AE200" i="38"/>
  <c r="V200" i="38"/>
  <c r="AG200" i="38"/>
  <c r="M200" i="38"/>
  <c r="O200" i="38"/>
  <c r="N200" i="38"/>
  <c r="Q200" i="38"/>
  <c r="AL200" i="38"/>
  <c r="AK200" i="38"/>
  <c r="P200" i="38"/>
  <c r="AH200" i="38"/>
  <c r="AC200" i="38"/>
  <c r="R200" i="38"/>
  <c r="U200" i="38"/>
  <c r="AB200" i="38"/>
  <c r="S200" i="38"/>
  <c r="DI169" i="38"/>
  <c r="CC169" i="38"/>
  <c r="AS169" i="38"/>
  <c r="M169" i="38"/>
  <c r="CJ169" i="38"/>
  <c r="BL169" i="38"/>
  <c r="AJ169" i="38"/>
  <c r="J169" i="38"/>
  <c r="DE169" i="38"/>
  <c r="BM169" i="38"/>
  <c r="AG169" i="38"/>
  <c r="CB169" i="38"/>
  <c r="BH169" i="38"/>
  <c r="T169" i="38"/>
  <c r="BY169" i="38"/>
  <c r="CU169" i="38"/>
  <c r="L169" i="38"/>
  <c r="CS169" i="38"/>
  <c r="BI169" i="38"/>
  <c r="AC169" i="38"/>
  <c r="DL169" i="38"/>
  <c r="BX169" i="38"/>
  <c r="BD169" i="38"/>
  <c r="P169" i="38"/>
  <c r="CQ169" i="38"/>
  <c r="AW169" i="38"/>
  <c r="AN169" i="38"/>
  <c r="CE169" i="38"/>
  <c r="AY169" i="38"/>
  <c r="S169" i="38"/>
  <c r="CX169" i="38"/>
  <c r="BR169" i="38"/>
  <c r="AP169" i="38"/>
  <c r="Q169" i="38"/>
  <c r="CA169" i="38"/>
  <c r="AU169" i="38"/>
  <c r="O169" i="38"/>
  <c r="CL169" i="38"/>
  <c r="BJ169" i="38"/>
  <c r="AL169" i="38"/>
  <c r="CO169" i="38"/>
  <c r="K169" i="38"/>
  <c r="BK169" i="38"/>
  <c r="CH169" i="38"/>
  <c r="Z169" i="38"/>
  <c r="U169" i="38"/>
  <c r="CG169" i="38"/>
  <c r="AT169" i="38"/>
  <c r="W169" i="38"/>
  <c r="CI169" i="38"/>
  <c r="AB169" i="38"/>
  <c r="CF169" i="38"/>
  <c r="BE169" i="38"/>
  <c r="R169" i="38"/>
  <c r="CD169" i="38"/>
  <c r="BG169" i="38"/>
  <c r="X169" i="38"/>
  <c r="DH169" i="38"/>
  <c r="CZ169" i="38"/>
  <c r="DK169" i="38"/>
  <c r="AI169" i="38"/>
  <c r="BV169" i="38"/>
  <c r="V169" i="38"/>
  <c r="AK169" i="38"/>
  <c r="CW169" i="38"/>
  <c r="BZ169" i="38"/>
  <c r="AM169" i="38"/>
  <c r="CY169" i="38"/>
  <c r="CN169" i="38"/>
  <c r="CV169" i="38"/>
  <c r="BU169" i="38"/>
  <c r="AH169" i="38"/>
  <c r="CT169" i="38"/>
  <c r="BW169" i="38"/>
  <c r="AR169" i="38"/>
  <c r="AZ169" i="38"/>
  <c r="BP169" i="38"/>
  <c r="BO169" i="38"/>
  <c r="BF169" i="38"/>
  <c r="N169" i="38"/>
  <c r="BC169" i="38"/>
  <c r="AF169" i="38"/>
  <c r="CK169" i="38"/>
  <c r="AA169" i="38"/>
  <c r="DD169" i="38"/>
  <c r="AE169" i="38"/>
  <c r="BB169" i="38"/>
  <c r="AD169" i="38"/>
  <c r="BS169" i="38"/>
  <c r="CR169" i="38"/>
  <c r="DA169" i="38"/>
  <c r="AQ169" i="38"/>
  <c r="AV169" i="38"/>
  <c r="DB169" i="38"/>
  <c r="BA169" i="38"/>
  <c r="I169" i="38"/>
  <c r="AX169" i="38"/>
  <c r="DG169" i="38"/>
  <c r="CP169" i="38"/>
  <c r="Y169" i="38"/>
  <c r="CM169" i="38"/>
  <c r="AO169" i="38"/>
  <c r="DJ169" i="38"/>
  <c r="BQ169" i="38"/>
  <c r="BN169" i="38"/>
  <c r="BT169" i="38"/>
  <c r="DC169" i="38"/>
  <c r="DF169" i="38"/>
  <c r="J158" i="38"/>
  <c r="BJ158" i="38"/>
  <c r="Q158" i="38"/>
  <c r="CC158" i="38"/>
  <c r="AP158" i="38"/>
  <c r="DB158" i="38"/>
  <c r="AY158" i="38"/>
  <c r="CV158" i="38"/>
  <c r="AE158" i="38"/>
  <c r="BY158" i="38"/>
  <c r="CD158" i="38"/>
  <c r="DH158" i="38"/>
  <c r="BX158" i="38"/>
  <c r="U158" i="38"/>
  <c r="DA158" i="38"/>
  <c r="CH158" i="38"/>
  <c r="AA158" i="38"/>
  <c r="CF158" i="38"/>
  <c r="BA158" i="38"/>
  <c r="P158" i="38"/>
  <c r="K158" i="38"/>
  <c r="AQ158" i="38"/>
  <c r="AD158" i="38"/>
  <c r="BQ158" i="38"/>
  <c r="AV158" i="38"/>
  <c r="DG158" i="38"/>
  <c r="BL158" i="38"/>
  <c r="CR158" i="38"/>
  <c r="DJ158" i="38"/>
  <c r="AW158" i="38"/>
  <c r="DI158" i="38"/>
  <c r="BV158" i="38"/>
  <c r="BD158" i="38"/>
  <c r="DK158" i="38"/>
  <c r="AU158" i="38"/>
  <c r="AK158" i="38"/>
  <c r="R158" i="38"/>
  <c r="AF158" i="38"/>
  <c r="CU158" i="38"/>
  <c r="O158" i="38"/>
  <c r="BI158" i="38"/>
  <c r="AT158" i="38"/>
  <c r="AN158" i="38"/>
  <c r="DC158" i="38"/>
  <c r="CA158" i="38"/>
  <c r="AH158" i="38"/>
  <c r="CM158" i="38"/>
  <c r="N158" i="38"/>
  <c r="W158" i="38"/>
  <c r="CY158" i="38"/>
  <c r="AX158" i="38"/>
  <c r="L158" i="38"/>
  <c r="BU158" i="38"/>
  <c r="CK158" i="38"/>
  <c r="BK158" i="38"/>
  <c r="CS158" i="38"/>
  <c r="X158" i="38"/>
  <c r="BS158" i="38"/>
  <c r="CW158" i="38"/>
  <c r="BG158" i="38"/>
  <c r="AO158" i="38"/>
  <c r="DF158" i="38"/>
  <c r="AM158" i="38"/>
  <c r="CZ158" i="38"/>
  <c r="DD158" i="38"/>
  <c r="DE158" i="38"/>
  <c r="I158" i="38"/>
  <c r="AZ158" i="38"/>
  <c r="AJ158" i="38"/>
  <c r="Z158" i="38"/>
  <c r="S158" i="38"/>
  <c r="BC158" i="38"/>
  <c r="AL158" i="38"/>
  <c r="AB158" i="38"/>
  <c r="CG158" i="38"/>
  <c r="CB158" i="38"/>
  <c r="CQ158" i="38"/>
  <c r="BH158" i="38"/>
  <c r="AS158" i="38"/>
  <c r="CP158" i="38"/>
  <c r="BB158" i="38"/>
  <c r="BM158" i="38"/>
  <c r="CL158" i="38"/>
  <c r="BP158" i="38"/>
  <c r="BE158" i="38"/>
  <c r="BT158" i="38"/>
  <c r="CI158" i="38"/>
  <c r="BN158" i="38"/>
  <c r="AR158" i="38"/>
  <c r="BZ158" i="38"/>
  <c r="CT158" i="38"/>
  <c r="Y158" i="38"/>
  <c r="CN158" i="38"/>
  <c r="BR158" i="38"/>
  <c r="BF158" i="38"/>
  <c r="DL158" i="38"/>
  <c r="AC158" i="38"/>
  <c r="CX158" i="38"/>
  <c r="T158" i="38"/>
  <c r="CE158" i="38"/>
  <c r="V158" i="38"/>
  <c r="BW158" i="38"/>
  <c r="AG158" i="38"/>
  <c r="CO158" i="38"/>
  <c r="CJ158" i="38"/>
  <c r="M158" i="38"/>
  <c r="BO158" i="38"/>
  <c r="AI158" i="38"/>
  <c r="J177" i="38"/>
  <c r="BL177" i="38"/>
  <c r="CW177" i="38"/>
  <c r="AJ177" i="38"/>
  <c r="U177" i="38"/>
  <c r="DL177" i="38"/>
  <c r="CT177" i="38"/>
  <c r="BQ177" i="38"/>
  <c r="DG177" i="38"/>
  <c r="M177" i="38"/>
  <c r="CJ177" i="38"/>
  <c r="CX177" i="38"/>
  <c r="AE177" i="38"/>
  <c r="AK177" i="38"/>
  <c r="BF177" i="38"/>
  <c r="CA177" i="38"/>
  <c r="DB177" i="38"/>
  <c r="CG177" i="38"/>
  <c r="CP177" i="38"/>
  <c r="CM177" i="38"/>
  <c r="BM177" i="38"/>
  <c r="CL177" i="38"/>
  <c r="DF177" i="38"/>
  <c r="CN177" i="38"/>
  <c r="CU177" i="38"/>
  <c r="AI177" i="38"/>
  <c r="BU177" i="38"/>
  <c r="BV177" i="38"/>
  <c r="AR177" i="38"/>
  <c r="DI177" i="38"/>
  <c r="AP177" i="38"/>
  <c r="CB177" i="38"/>
  <c r="BB177" i="38"/>
  <c r="I177" i="38"/>
  <c r="BC177" i="38"/>
  <c r="CO177" i="38"/>
  <c r="AC177" i="38"/>
  <c r="AL177" i="38"/>
  <c r="AZ177" i="38"/>
  <c r="AF177" i="38"/>
  <c r="CD177" i="38"/>
  <c r="AD177" i="38"/>
  <c r="BG177" i="38"/>
  <c r="Q177" i="38"/>
  <c r="CZ177" i="38"/>
  <c r="BZ177" i="38"/>
  <c r="BH177" i="38"/>
  <c r="CE177" i="38"/>
  <c r="S177" i="38"/>
  <c r="BE177" i="38"/>
  <c r="BN177" i="38"/>
  <c r="DC177" i="38"/>
  <c r="CC177" i="38"/>
  <c r="AX177" i="38"/>
  <c r="AV177" i="38"/>
  <c r="V177" i="38"/>
  <c r="CY177" i="38"/>
  <c r="AM177" i="38"/>
  <c r="BY177" i="38"/>
  <c r="CQ177" i="38"/>
  <c r="DJ177" i="38"/>
  <c r="T177" i="38"/>
  <c r="CR177" i="38"/>
  <c r="L177" i="38"/>
  <c r="R177" i="38"/>
  <c r="N177" i="38"/>
  <c r="AY177" i="38"/>
  <c r="Y177" i="38"/>
  <c r="AQ177" i="38"/>
  <c r="DH177" i="38"/>
  <c r="BP177" i="38"/>
  <c r="DE177" i="38"/>
  <c r="BJ177" i="38"/>
  <c r="AU177" i="38"/>
  <c r="BA177" i="38"/>
  <c r="CF177" i="38"/>
  <c r="Z177" i="38"/>
  <c r="AA177" i="38"/>
  <c r="BT177" i="38"/>
  <c r="AB177" i="38"/>
  <c r="DA177" i="38"/>
  <c r="X177" i="38"/>
  <c r="AW177" i="38"/>
  <c r="P177" i="38"/>
  <c r="CI177" i="38"/>
  <c r="BI177" i="38"/>
  <c r="O177" i="38"/>
  <c r="CS177" i="38"/>
  <c r="DK177" i="38"/>
  <c r="DD177" i="38"/>
  <c r="CH177" i="38"/>
  <c r="AS177" i="38"/>
  <c r="BR177" i="38"/>
  <c r="BK177" i="38"/>
  <c r="BD177" i="38"/>
  <c r="AN177" i="38"/>
  <c r="CK177" i="38"/>
  <c r="AG177" i="38"/>
  <c r="BS177" i="38"/>
  <c r="BO177" i="38"/>
  <c r="CV177" i="38"/>
  <c r="BX177" i="38"/>
  <c r="AO177" i="38"/>
  <c r="W177" i="38"/>
  <c r="AT177" i="38"/>
  <c r="AH177" i="38"/>
  <c r="K177" i="38"/>
  <c r="BW177" i="38"/>
  <c r="J161" i="38"/>
  <c r="DJ161" i="38"/>
  <c r="AT161" i="38"/>
  <c r="W161" i="38"/>
  <c r="CI161" i="38"/>
  <c r="BY161" i="38"/>
  <c r="CZ161" i="38"/>
  <c r="AR161" i="38"/>
  <c r="R161" i="38"/>
  <c r="CD161" i="38"/>
  <c r="BG161" i="38"/>
  <c r="U161" i="38"/>
  <c r="AV161" i="38"/>
  <c r="BU161" i="38"/>
  <c r="CN161" i="38"/>
  <c r="CL161" i="38"/>
  <c r="DK161" i="38"/>
  <c r="DK156" i="38"/>
  <c r="BE161" i="38"/>
  <c r="AP161" i="38"/>
  <c r="AK161" i="38"/>
  <c r="BP161" i="38"/>
  <c r="BP156" i="38"/>
  <c r="BI161" i="38"/>
  <c r="BR161" i="38"/>
  <c r="CQ161" i="38"/>
  <c r="Q161" i="38"/>
  <c r="BO161" i="38"/>
  <c r="CH161" i="38"/>
  <c r="DI161" i="38"/>
  <c r="CJ161" i="38"/>
  <c r="N161" i="38"/>
  <c r="CP161" i="38"/>
  <c r="BC161" i="38"/>
  <c r="M161" i="38"/>
  <c r="AN161" i="38"/>
  <c r="BM161" i="38"/>
  <c r="BH161" i="38"/>
  <c r="AX161" i="38"/>
  <c r="AX156" i="38"/>
  <c r="AA161" i="38"/>
  <c r="CM161" i="38"/>
  <c r="CG161" i="38"/>
  <c r="DH161" i="38"/>
  <c r="BX161" i="38"/>
  <c r="Z161" i="38"/>
  <c r="AY161" i="38"/>
  <c r="AF161" i="38"/>
  <c r="AF156" i="38"/>
  <c r="AB161" i="38"/>
  <c r="AI161" i="38"/>
  <c r="Y161" i="38"/>
  <c r="O161" i="38"/>
  <c r="O156" i="38"/>
  <c r="DL161" i="38"/>
  <c r="AE161" i="38"/>
  <c r="CO161" i="38"/>
  <c r="DD161" i="38"/>
  <c r="CK161" i="38"/>
  <c r="DG161" i="38"/>
  <c r="AJ161" i="38"/>
  <c r="AD161" i="38"/>
  <c r="AD156" i="38"/>
  <c r="BS161" i="38"/>
  <c r="BT161" i="38"/>
  <c r="CV161" i="38"/>
  <c r="AQ161" i="38"/>
  <c r="AQ156" i="38"/>
  <c r="P161" i="38"/>
  <c r="CF161" i="38"/>
  <c r="CE161" i="38"/>
  <c r="I161" i="38"/>
  <c r="T161" i="38"/>
  <c r="AL161" i="38"/>
  <c r="BD161" i="38"/>
  <c r="V161" i="38"/>
  <c r="BJ161" i="38"/>
  <c r="BZ161" i="38"/>
  <c r="CY161" i="38"/>
  <c r="AG161" i="38"/>
  <c r="AH161" i="38"/>
  <c r="BW161" i="38"/>
  <c r="CB161" i="38"/>
  <c r="K161" i="38"/>
  <c r="BQ161" i="38"/>
  <c r="DB161" i="38"/>
  <c r="BB161" i="38"/>
  <c r="CX161" i="38"/>
  <c r="CX156" i="38"/>
  <c r="CC161" i="38"/>
  <c r="AU161" i="38"/>
  <c r="AM161" i="38"/>
  <c r="DE161" i="38"/>
  <c r="DE156" i="38"/>
  <c r="AZ161" i="38"/>
  <c r="CT161" i="38"/>
  <c r="BA161" i="38"/>
  <c r="DA161" i="38"/>
  <c r="DA156" i="38"/>
  <c r="S161" i="38"/>
  <c r="L161" i="38"/>
  <c r="BL161" i="38"/>
  <c r="AW161" i="38"/>
  <c r="AC161" i="38"/>
  <c r="CW161" i="38"/>
  <c r="AS161" i="38"/>
  <c r="AO161" i="38"/>
  <c r="CA161" i="38"/>
  <c r="DF161" i="38"/>
  <c r="X161" i="38"/>
  <c r="CS161" i="38"/>
  <c r="BF161" i="38"/>
  <c r="BK161" i="38"/>
  <c r="DC161" i="38"/>
  <c r="CU161" i="38"/>
  <c r="BN161" i="38"/>
  <c r="CR161" i="38"/>
  <c r="BV161" i="38"/>
  <c r="BD147" i="38"/>
  <c r="AL147" i="38"/>
  <c r="CP147" i="38"/>
  <c r="CQ147" i="38"/>
  <c r="AA147" i="38"/>
  <c r="CZ147" i="38"/>
  <c r="CS147" i="38"/>
  <c r="O147" i="38"/>
  <c r="CX147" i="38"/>
  <c r="DG147" i="38"/>
  <c r="BZ147" i="38"/>
  <c r="BV147" i="38"/>
  <c r="CR147" i="38"/>
  <c r="DA147" i="38"/>
  <c r="CI147" i="38"/>
  <c r="BL147" i="38"/>
  <c r="N147" i="38"/>
  <c r="DC147" i="38"/>
  <c r="CU147" i="38"/>
  <c r="BR147" i="38"/>
  <c r="BE147" i="38"/>
  <c r="AU147" i="38"/>
  <c r="CF147" i="38"/>
  <c r="V147" i="38"/>
  <c r="DB147" i="38"/>
  <c r="AK147" i="38"/>
  <c r="BI147" i="38"/>
  <c r="DL147" i="38"/>
  <c r="BM147" i="38"/>
  <c r="P147" i="38"/>
  <c r="AN147" i="38"/>
  <c r="Q147" i="38"/>
  <c r="BU147" i="38"/>
  <c r="AQ147" i="38"/>
  <c r="AO147" i="38"/>
  <c r="CV147" i="38"/>
  <c r="AF147" i="38"/>
  <c r="BY147" i="38"/>
  <c r="BO147" i="38"/>
  <c r="L147" i="38"/>
  <c r="CO147" i="38"/>
  <c r="BW147" i="38"/>
  <c r="AY147" i="38"/>
  <c r="AT147" i="38"/>
  <c r="M147" i="38"/>
  <c r="S147" i="38"/>
  <c r="AZ147" i="38"/>
  <c r="Y147" i="38"/>
  <c r="DF147" i="38"/>
  <c r="BG147" i="38"/>
  <c r="AP147" i="38"/>
  <c r="AH147" i="38"/>
  <c r="U147" i="38"/>
  <c r="AV147" i="38"/>
  <c r="BS147" i="38"/>
  <c r="CB147" i="38"/>
  <c r="BA147" i="38"/>
  <c r="X147" i="38"/>
  <c r="CD147" i="38"/>
  <c r="BF147" i="38"/>
  <c r="T147" i="38"/>
  <c r="BB147" i="38"/>
  <c r="Z147" i="38"/>
  <c r="CH147" i="38"/>
  <c r="AM147" i="38"/>
  <c r="AW147" i="38"/>
  <c r="AX147" i="38"/>
  <c r="DD147" i="38"/>
  <c r="CL147" i="38"/>
  <c r="CN147" i="38"/>
  <c r="CJ147" i="38"/>
  <c r="AG147" i="38"/>
  <c r="CC147" i="38"/>
  <c r="CE147" i="38"/>
  <c r="AE147" i="38"/>
  <c r="AD147" i="38"/>
  <c r="I147" i="38"/>
  <c r="AI147" i="38"/>
  <c r="BC147" i="38"/>
  <c r="CK147" i="38"/>
  <c r="AR147" i="38"/>
  <c r="BJ147" i="38"/>
  <c r="CG147" i="38"/>
  <c r="R147" i="38"/>
  <c r="BP147" i="38"/>
  <c r="BK147" i="38"/>
  <c r="CT147" i="38"/>
  <c r="CM147" i="38"/>
  <c r="DI147" i="38"/>
  <c r="CA147" i="38"/>
  <c r="BQ147" i="38"/>
  <c r="BH147" i="38"/>
  <c r="DJ147" i="38"/>
  <c r="K147" i="38"/>
  <c r="BX147" i="38"/>
  <c r="CW147" i="38"/>
  <c r="BT147" i="38"/>
  <c r="DK147" i="38"/>
  <c r="DE147" i="38"/>
  <c r="AB147" i="38"/>
  <c r="AS147" i="38"/>
  <c r="AC147" i="38"/>
  <c r="AJ147" i="38"/>
  <c r="DH147" i="38"/>
  <c r="W147" i="38"/>
  <c r="J147" i="38"/>
  <c r="CY147" i="38"/>
  <c r="BN147" i="38"/>
  <c r="O149" i="38"/>
  <c r="AS149" i="38"/>
  <c r="BN149" i="38"/>
  <c r="DD149" i="38"/>
  <c r="AM149" i="38"/>
  <c r="CM149" i="38"/>
  <c r="CM145" i="38"/>
  <c r="AI149" i="38"/>
  <c r="BY149" i="38"/>
  <c r="CU149" i="38"/>
  <c r="AA149" i="38"/>
  <c r="AW149" i="38"/>
  <c r="BW149" i="38"/>
  <c r="CS149" i="38"/>
  <c r="CY149" i="38"/>
  <c r="AE149" i="38"/>
  <c r="BC149" i="38"/>
  <c r="BJ149" i="38"/>
  <c r="Q149" i="38"/>
  <c r="W149" i="38"/>
  <c r="CW149" i="38"/>
  <c r="BM149" i="38"/>
  <c r="BS149" i="38"/>
  <c r="CO149" i="38"/>
  <c r="CA149" i="38"/>
  <c r="CK149" i="38"/>
  <c r="CQ149" i="38"/>
  <c r="CC149" i="38"/>
  <c r="BO149" i="38"/>
  <c r="CG149" i="38"/>
  <c r="CJ149" i="38"/>
  <c r="BU149" i="38"/>
  <c r="AO149" i="38"/>
  <c r="BV149" i="38"/>
  <c r="CV149" i="38"/>
  <c r="BZ149" i="38"/>
  <c r="DH149" i="38"/>
  <c r="AR149" i="38"/>
  <c r="CD149" i="38"/>
  <c r="T149" i="38"/>
  <c r="K149" i="38"/>
  <c r="AP149" i="38"/>
  <c r="AV149" i="38"/>
  <c r="AB149" i="38"/>
  <c r="DC149" i="38"/>
  <c r="Y149" i="38"/>
  <c r="AU149" i="38"/>
  <c r="U149" i="38"/>
  <c r="AQ149" i="38"/>
  <c r="AC149" i="38"/>
  <c r="AJ149" i="38"/>
  <c r="BA149" i="38"/>
  <c r="BD149" i="38"/>
  <c r="AD149" i="38"/>
  <c r="DB149" i="38"/>
  <c r="P149" i="38"/>
  <c r="BP149" i="38"/>
  <c r="AH149" i="38"/>
  <c r="DF149" i="38"/>
  <c r="X149" i="38"/>
  <c r="DL149" i="38"/>
  <c r="AL149" i="38"/>
  <c r="CB149" i="38"/>
  <c r="CF149" i="38"/>
  <c r="CH149" i="38"/>
  <c r="CH145" i="38"/>
  <c r="CR149" i="38"/>
  <c r="DI149" i="38"/>
  <c r="DA149" i="38"/>
  <c r="S149" i="38"/>
  <c r="V149" i="38"/>
  <c r="AN149" i="38"/>
  <c r="AN145" i="38"/>
  <c r="R149" i="38"/>
  <c r="Z149" i="38"/>
  <c r="BE149" i="38"/>
  <c r="BQ149" i="38"/>
  <c r="BI149" i="38"/>
  <c r="DJ149" i="38"/>
  <c r="AG149" i="38"/>
  <c r="AT149" i="38"/>
  <c r="CZ149" i="38"/>
  <c r="BF149" i="38"/>
  <c r="BR149" i="38"/>
  <c r="J149" i="38"/>
  <c r="CI149" i="38"/>
  <c r="M149" i="38"/>
  <c r="BK149" i="38"/>
  <c r="BG149" i="38"/>
  <c r="AY149" i="38"/>
  <c r="DE149" i="38"/>
  <c r="I149" i="38"/>
  <c r="CP149" i="38"/>
  <c r="BT149" i="38"/>
  <c r="BX149" i="38"/>
  <c r="N149" i="38"/>
  <c r="DG149" i="38"/>
  <c r="CT149" i="38"/>
  <c r="AF149" i="38"/>
  <c r="BH149" i="38"/>
  <c r="DK149" i="38"/>
  <c r="AX149" i="38"/>
  <c r="CE149" i="38"/>
  <c r="BB149" i="38"/>
  <c r="CL149" i="38"/>
  <c r="AZ149" i="38"/>
  <c r="CX149" i="38"/>
  <c r="CN149" i="38"/>
  <c r="AK149" i="38"/>
  <c r="BL149" i="38"/>
  <c r="L149" i="38"/>
  <c r="J155" i="38"/>
  <c r="J152" i="38"/>
  <c r="DJ155" i="38"/>
  <c r="DJ152" i="38"/>
  <c r="AJ155" i="38"/>
  <c r="AJ152" i="38"/>
  <c r="P155" i="38"/>
  <c r="P152" i="38"/>
  <c r="CB155" i="38"/>
  <c r="CB152" i="38"/>
  <c r="AK155" i="38"/>
  <c r="AK152" i="38"/>
  <c r="CW155" i="38"/>
  <c r="CW152" i="38"/>
  <c r="DK155" i="38"/>
  <c r="DK152" i="38"/>
  <c r="AE155" i="38"/>
  <c r="AE152" i="38"/>
  <c r="BV155" i="38"/>
  <c r="BV152" i="38"/>
  <c r="AZ155" i="38"/>
  <c r="AZ152" i="38"/>
  <c r="DL155" i="38"/>
  <c r="DL152" i="38"/>
  <c r="BU155" i="38"/>
  <c r="BU152" i="38"/>
  <c r="BG155" i="38"/>
  <c r="BG152" i="38"/>
  <c r="BZ155" i="38"/>
  <c r="BZ152" i="38"/>
  <c r="CY155" i="38"/>
  <c r="CY152" i="38"/>
  <c r="BD155" i="38"/>
  <c r="BD152" i="38"/>
  <c r="DE155" i="38"/>
  <c r="DE152" i="38"/>
  <c r="AU155" i="38"/>
  <c r="AU152" i="38"/>
  <c r="AN155" i="38"/>
  <c r="AN152" i="38"/>
  <c r="BI155" i="38"/>
  <c r="BI152" i="38"/>
  <c r="BB155" i="38"/>
  <c r="BB152" i="38"/>
  <c r="Z155" i="38"/>
  <c r="Z152" i="38"/>
  <c r="CS155" i="38"/>
  <c r="CS152" i="38"/>
  <c r="AB155" i="38"/>
  <c r="AB152" i="38"/>
  <c r="AW155" i="38"/>
  <c r="AW152" i="38"/>
  <c r="AD155" i="38"/>
  <c r="AD152" i="38"/>
  <c r="AX155" i="38"/>
  <c r="AX152" i="38"/>
  <c r="AQ155" i="38"/>
  <c r="AQ152" i="38"/>
  <c r="BJ155" i="38"/>
  <c r="BJ152" i="38"/>
  <c r="AV155" i="38"/>
  <c r="AV152" i="38"/>
  <c r="DH155" i="38"/>
  <c r="DH152" i="38"/>
  <c r="BQ155" i="38"/>
  <c r="BQ152" i="38"/>
  <c r="AY155" i="38"/>
  <c r="AY152" i="38"/>
  <c r="BR155" i="38"/>
  <c r="BR152" i="38"/>
  <c r="CQ155" i="38"/>
  <c r="CQ152" i="38"/>
  <c r="CL155" i="38"/>
  <c r="CL152" i="38"/>
  <c r="CF155" i="38"/>
  <c r="CF152" i="38"/>
  <c r="AO155" i="38"/>
  <c r="AO152" i="38"/>
  <c r="DA155" i="38"/>
  <c r="DA152" i="38"/>
  <c r="N155" i="38"/>
  <c r="N152" i="38"/>
  <c r="AM155" i="38"/>
  <c r="AM152" i="38"/>
  <c r="DB155" i="38"/>
  <c r="DB152" i="38"/>
  <c r="AS155" i="38"/>
  <c r="AS152" i="38"/>
  <c r="V155" i="38"/>
  <c r="V152" i="38"/>
  <c r="R155" i="38"/>
  <c r="R152" i="38"/>
  <c r="CZ155" i="38"/>
  <c r="CZ152" i="38"/>
  <c r="AI155" i="38"/>
  <c r="AI152" i="38"/>
  <c r="CA155" i="38"/>
  <c r="CA152" i="38"/>
  <c r="BX155" i="38"/>
  <c r="BX152" i="38"/>
  <c r="W155" i="38"/>
  <c r="W152" i="38"/>
  <c r="CN155" i="38"/>
  <c r="CN152" i="38"/>
  <c r="DI155" i="38"/>
  <c r="DI152" i="38"/>
  <c r="BC155" i="38"/>
  <c r="BC152" i="38"/>
  <c r="DD155" i="38"/>
  <c r="DD152" i="38"/>
  <c r="BF155" i="38"/>
  <c r="BF152" i="38"/>
  <c r="CR155" i="38"/>
  <c r="CR152" i="38"/>
  <c r="S155" i="38"/>
  <c r="S152" i="38"/>
  <c r="BK155" i="38"/>
  <c r="BK152" i="38"/>
  <c r="BP155" i="38"/>
  <c r="BP152" i="38"/>
  <c r="CK155" i="38"/>
  <c r="CK152" i="38"/>
  <c r="DF155" i="38"/>
  <c r="DF152" i="38"/>
  <c r="M155" i="38"/>
  <c r="M152" i="38"/>
  <c r="DG155" i="38"/>
  <c r="DG152" i="38"/>
  <c r="CO155" i="38"/>
  <c r="CO152" i="38"/>
  <c r="L155" i="38"/>
  <c r="L152" i="38"/>
  <c r="BH155" i="38"/>
  <c r="BH152" i="38"/>
  <c r="CP155" i="38"/>
  <c r="CP152" i="38"/>
  <c r="CI155" i="38"/>
  <c r="CI152" i="38"/>
  <c r="CJ155" i="38"/>
  <c r="CJ152" i="38"/>
  <c r="U155" i="38"/>
  <c r="U152" i="38"/>
  <c r="CE155" i="38"/>
  <c r="CE152" i="38"/>
  <c r="AH155" i="38"/>
  <c r="AH152" i="38"/>
  <c r="CV155" i="38"/>
  <c r="CV152" i="38"/>
  <c r="AA155" i="38"/>
  <c r="AA152" i="38"/>
  <c r="BS155" i="38"/>
  <c r="BS152" i="38"/>
  <c r="BY155" i="38"/>
  <c r="BY152" i="38"/>
  <c r="I155" i="38"/>
  <c r="I152" i="38"/>
  <c r="E32" i="32"/>
  <c r="F32" i="32"/>
  <c r="F35" i="32"/>
  <c r="CU155" i="38"/>
  <c r="CU152" i="38"/>
  <c r="AG155" i="38"/>
  <c r="AG152" i="38"/>
  <c r="Q155" i="38"/>
  <c r="Q152" i="38"/>
  <c r="K155" i="38"/>
  <c r="K152" i="38"/>
  <c r="BL155" i="38"/>
  <c r="BL152" i="38"/>
  <c r="CG155" i="38"/>
  <c r="CG152" i="38"/>
  <c r="CX155" i="38"/>
  <c r="CX152" i="38"/>
  <c r="T155" i="38"/>
  <c r="T152" i="38"/>
  <c r="BE155" i="38"/>
  <c r="BE152" i="38"/>
  <c r="AT155" i="38"/>
  <c r="AT152" i="38"/>
  <c r="X155" i="38"/>
  <c r="X152" i="38"/>
  <c r="CH155" i="38"/>
  <c r="CH152" i="38"/>
  <c r="AC155" i="38"/>
  <c r="AC152" i="38"/>
  <c r="CT155" i="38"/>
  <c r="CT152" i="38"/>
  <c r="AP155" i="38"/>
  <c r="AP152" i="38"/>
  <c r="BW155" i="38"/>
  <c r="BW152" i="38"/>
  <c r="BM155" i="38"/>
  <c r="BM152" i="38"/>
  <c r="CD155" i="38"/>
  <c r="CD152" i="38"/>
  <c r="BO155" i="38"/>
  <c r="BO152" i="38"/>
  <c r="CC155" i="38"/>
  <c r="CC152" i="38"/>
  <c r="AL155" i="38"/>
  <c r="AL152" i="38"/>
  <c r="DC155" i="38"/>
  <c r="DC152" i="38"/>
  <c r="AF155" i="38"/>
  <c r="AF152" i="38"/>
  <c r="Y155" i="38"/>
  <c r="Y152" i="38"/>
  <c r="BT155" i="38"/>
  <c r="BT152" i="38"/>
  <c r="AR155" i="38"/>
  <c r="AR152" i="38"/>
  <c r="BN155" i="38"/>
  <c r="BN152" i="38"/>
  <c r="BA155" i="38"/>
  <c r="BA152" i="38"/>
  <c r="CM155" i="38"/>
  <c r="CM152" i="38"/>
  <c r="O155" i="38"/>
  <c r="O152" i="38"/>
  <c r="BC156" i="38"/>
  <c r="CO156" i="38"/>
  <c r="BA156" i="38"/>
  <c r="BG156" i="38"/>
  <c r="AH156" i="38"/>
  <c r="BV156" i="38"/>
  <c r="BF156" i="38"/>
  <c r="BL156" i="38"/>
  <c r="DI156" i="38"/>
  <c r="AT156" i="38"/>
  <c r="CY156" i="38"/>
  <c r="BN156" i="38"/>
  <c r="BJ156" i="38"/>
  <c r="BS156" i="38"/>
  <c r="AY156" i="38"/>
  <c r="CZ156" i="38"/>
  <c r="CC156" i="38"/>
  <c r="U156" i="38"/>
  <c r="BK156" i="38"/>
  <c r="CR156" i="38"/>
  <c r="CT156" i="38"/>
  <c r="AS156" i="38"/>
  <c r="CF156" i="38"/>
  <c r="T156" i="38"/>
  <c r="CH156" i="38"/>
  <c r="CG156" i="38"/>
  <c r="CC165" i="38"/>
  <c r="CK165" i="38"/>
  <c r="AW165" i="38"/>
  <c r="M165" i="38"/>
  <c r="K165" i="38"/>
  <c r="CZ165" i="38"/>
  <c r="CJ165" i="38"/>
  <c r="BT165" i="38"/>
  <c r="BD165" i="38"/>
  <c r="AN165" i="38"/>
  <c r="P165" i="38"/>
  <c r="DE165" i="38"/>
  <c r="BU165" i="38"/>
  <c r="AO165" i="38"/>
  <c r="AG165" i="38"/>
  <c r="DL165" i="38"/>
  <c r="CV165" i="38"/>
  <c r="CF165" i="38"/>
  <c r="BP165" i="38"/>
  <c r="AZ165" i="38"/>
  <c r="AJ165" i="38"/>
  <c r="I165" i="38"/>
  <c r="J165" i="38"/>
  <c r="CW165" i="38"/>
  <c r="BM165" i="38"/>
  <c r="AC165" i="38"/>
  <c r="DH165" i="38"/>
  <c r="CR165" i="38"/>
  <c r="CB165" i="38"/>
  <c r="BL165" i="38"/>
  <c r="AV165" i="38"/>
  <c r="AF165" i="38"/>
  <c r="BE165" i="38"/>
  <c r="DD165" i="38"/>
  <c r="AR165" i="38"/>
  <c r="DC165" i="38"/>
  <c r="CM165" i="38"/>
  <c r="BW165" i="38"/>
  <c r="BC165" i="38"/>
  <c r="AI165" i="38"/>
  <c r="S165" i="38"/>
  <c r="CS165" i="38"/>
  <c r="BI165" i="38"/>
  <c r="Y165" i="38"/>
  <c r="CT165" i="38"/>
  <c r="BZ165" i="38"/>
  <c r="BJ165" i="38"/>
  <c r="AL165" i="38"/>
  <c r="V165" i="38"/>
  <c r="AP165" i="38"/>
  <c r="U165" i="38"/>
  <c r="CN165" i="38"/>
  <c r="X165" i="38"/>
  <c r="CY165" i="38"/>
  <c r="CI165" i="38"/>
  <c r="BS165" i="38"/>
  <c r="AU165" i="38"/>
  <c r="AE165" i="38"/>
  <c r="O165" i="38"/>
  <c r="CG165" i="38"/>
  <c r="BA165" i="38"/>
  <c r="Q165" i="38"/>
  <c r="DJ165" i="38"/>
  <c r="CP165" i="38"/>
  <c r="BV165" i="38"/>
  <c r="BF165" i="38"/>
  <c r="AH165" i="38"/>
  <c r="R165" i="38"/>
  <c r="DB165" i="38"/>
  <c r="AB165" i="38"/>
  <c r="DK165" i="38"/>
  <c r="L165" i="38"/>
  <c r="BX165" i="38"/>
  <c r="BH165" i="38"/>
  <c r="CQ165" i="38"/>
  <c r="BG165" i="38"/>
  <c r="W165" i="38"/>
  <c r="DI165" i="38"/>
  <c r="AS165" i="38"/>
  <c r="DF165" i="38"/>
  <c r="BR165" i="38"/>
  <c r="AD165" i="38"/>
  <c r="CD165" i="38"/>
  <c r="BO165" i="38"/>
  <c r="CE165" i="38"/>
  <c r="AQ165" i="38"/>
  <c r="DA165" i="38"/>
  <c r="AK165" i="38"/>
  <c r="CX165" i="38"/>
  <c r="BN165" i="38"/>
  <c r="Z165" i="38"/>
  <c r="BB165" i="38"/>
  <c r="AY165" i="38"/>
  <c r="CO165" i="38"/>
  <c r="CU165" i="38"/>
  <c r="AA165" i="38"/>
  <c r="BY165" i="38"/>
  <c r="AX165" i="38"/>
  <c r="CA165" i="38"/>
  <c r="BQ165" i="38"/>
  <c r="AT165" i="38"/>
  <c r="DG165" i="38"/>
  <c r="CL165" i="38"/>
  <c r="BK165" i="38"/>
  <c r="CH165" i="38"/>
  <c r="N165" i="38"/>
  <c r="T165" i="38"/>
  <c r="AM165" i="38"/>
  <c r="DI166" i="38"/>
  <c r="CS166" i="38"/>
  <c r="CC166" i="38"/>
  <c r="BM166" i="38"/>
  <c r="AW166" i="38"/>
  <c r="AG166" i="38"/>
  <c r="M166" i="38"/>
  <c r="DH166" i="38"/>
  <c r="DH163" i="38"/>
  <c r="CR166" i="38"/>
  <c r="CB166" i="38"/>
  <c r="BL166" i="38"/>
  <c r="AV166" i="38"/>
  <c r="AF166" i="38"/>
  <c r="P166" i="38"/>
  <c r="DE166" i="38"/>
  <c r="CO166" i="38"/>
  <c r="BY166" i="38"/>
  <c r="BI166" i="38"/>
  <c r="AS166" i="38"/>
  <c r="AC166" i="38"/>
  <c r="DD166" i="38"/>
  <c r="CN166" i="38"/>
  <c r="BX166" i="38"/>
  <c r="BH166" i="38"/>
  <c r="AR166" i="38"/>
  <c r="AB166" i="38"/>
  <c r="J166" i="38"/>
  <c r="DA166" i="38"/>
  <c r="CK166" i="38"/>
  <c r="BU166" i="38"/>
  <c r="BE166" i="38"/>
  <c r="AO166" i="38"/>
  <c r="Y166" i="38"/>
  <c r="CZ166" i="38"/>
  <c r="CJ166" i="38"/>
  <c r="BT166" i="38"/>
  <c r="BD166" i="38"/>
  <c r="AN166" i="38"/>
  <c r="X166" i="38"/>
  <c r="BA166" i="38"/>
  <c r="BP166" i="38"/>
  <c r="K166" i="38"/>
  <c r="DG166" i="38"/>
  <c r="CM166" i="38"/>
  <c r="BS166" i="38"/>
  <c r="BC166" i="38"/>
  <c r="AI166" i="38"/>
  <c r="DB166" i="38"/>
  <c r="CL166" i="38"/>
  <c r="BR166" i="38"/>
  <c r="AX166" i="38"/>
  <c r="AH166" i="38"/>
  <c r="N166" i="38"/>
  <c r="DC166" i="38"/>
  <c r="V166" i="38"/>
  <c r="CI166" i="38"/>
  <c r="S166" i="38"/>
  <c r="CW166" i="38"/>
  <c r="AK166" i="38"/>
  <c r="DL166" i="38"/>
  <c r="AZ166" i="38"/>
  <c r="CY166" i="38"/>
  <c r="CE166" i="38"/>
  <c r="BO166" i="38"/>
  <c r="AY166" i="38"/>
  <c r="AE166" i="38"/>
  <c r="Q166" i="38"/>
  <c r="CX166" i="38"/>
  <c r="CH166" i="38"/>
  <c r="BN166" i="38"/>
  <c r="AT166" i="38"/>
  <c r="AD166" i="38"/>
  <c r="O166" i="38"/>
  <c r="CG166" i="38"/>
  <c r="CV166" i="38"/>
  <c r="BQ166" i="38"/>
  <c r="CF166" i="38"/>
  <c r="DK166" i="38"/>
  <c r="BW166" i="38"/>
  <c r="AM166" i="38"/>
  <c r="L166" i="38"/>
  <c r="DJ166" i="38"/>
  <c r="CD166" i="38"/>
  <c r="AP166" i="38"/>
  <c r="W166" i="38"/>
  <c r="U166" i="38"/>
  <c r="AJ166" i="38"/>
  <c r="CU166" i="38"/>
  <c r="BK166" i="38"/>
  <c r="AA166" i="38"/>
  <c r="DF166" i="38"/>
  <c r="BV166" i="38"/>
  <c r="AL166" i="38"/>
  <c r="BF166" i="38"/>
  <c r="I166" i="38"/>
  <c r="CA166" i="38"/>
  <c r="CT166" i="38"/>
  <c r="Z166" i="38"/>
  <c r="T166" i="38"/>
  <c r="BG166" i="38"/>
  <c r="CP166" i="38"/>
  <c r="R166" i="38"/>
  <c r="BZ166" i="38"/>
  <c r="AQ166" i="38"/>
  <c r="AU166" i="38"/>
  <c r="BB166" i="38"/>
  <c r="BJ166" i="38"/>
  <c r="CQ166" i="38"/>
  <c r="CL151" i="38"/>
  <c r="CM151" i="38"/>
  <c r="BK151" i="38"/>
  <c r="BC151" i="38"/>
  <c r="N151" i="38"/>
  <c r="CU151" i="38"/>
  <c r="BF151" i="38"/>
  <c r="X151" i="38"/>
  <c r="BE151" i="38"/>
  <c r="U151" i="38"/>
  <c r="BB151" i="38"/>
  <c r="DF151" i="38"/>
  <c r="AS151" i="38"/>
  <c r="R151" i="38"/>
  <c r="AU151" i="38"/>
  <c r="CC151" i="38"/>
  <c r="CA151" i="38"/>
  <c r="CO151" i="38"/>
  <c r="AQ151" i="38"/>
  <c r="BP151" i="38"/>
  <c r="AK151" i="38"/>
  <c r="BG151" i="38"/>
  <c r="J151" i="38"/>
  <c r="AT151" i="38"/>
  <c r="AA151" i="38"/>
  <c r="BR151" i="38"/>
  <c r="AE151" i="38"/>
  <c r="DC151" i="38"/>
  <c r="CV151" i="38"/>
  <c r="BQ151" i="38"/>
  <c r="CT151" i="38"/>
  <c r="AY151" i="38"/>
  <c r="BT151" i="38"/>
  <c r="DA151" i="38"/>
  <c r="V151" i="38"/>
  <c r="AL151" i="38"/>
  <c r="CX151" i="38"/>
  <c r="AC151" i="38"/>
  <c r="CI151" i="38"/>
  <c r="AH151" i="38"/>
  <c r="CG151" i="38"/>
  <c r="BU151" i="38"/>
  <c r="DL151" i="38"/>
  <c r="Q151" i="38"/>
  <c r="CZ151" i="38"/>
  <c r="AI151" i="38"/>
  <c r="DG151" i="38"/>
  <c r="BW151" i="38"/>
  <c r="AG151" i="38"/>
  <c r="CQ151" i="38"/>
  <c r="Y151" i="38"/>
  <c r="BV151" i="38"/>
  <c r="AN151" i="38"/>
  <c r="CD151" i="38"/>
  <c r="CS151" i="38"/>
  <c r="BO151" i="38"/>
  <c r="AX151" i="38"/>
  <c r="AD151" i="38"/>
  <c r="CH151" i="38"/>
  <c r="BN151" i="38"/>
  <c r="BZ151" i="38"/>
  <c r="AP151" i="38"/>
  <c r="AJ151" i="38"/>
  <c r="DI151" i="38"/>
  <c r="BH151" i="38"/>
  <c r="CR151" i="38"/>
  <c r="CN151" i="38"/>
  <c r="DD151" i="38"/>
  <c r="I151" i="38"/>
  <c r="E26" i="32"/>
  <c r="F26" i="32"/>
  <c r="F29" i="32"/>
  <c r="BY151" i="38"/>
  <c r="DK151" i="38"/>
  <c r="CE151" i="38"/>
  <c r="T151" i="38"/>
  <c r="Z151" i="38"/>
  <c r="CF151" i="38"/>
  <c r="S151" i="38"/>
  <c r="CY151" i="38"/>
  <c r="CJ151" i="38"/>
  <c r="BA151" i="38"/>
  <c r="K151" i="38"/>
  <c r="AV151" i="38"/>
  <c r="AZ151" i="38"/>
  <c r="CW151" i="38"/>
  <c r="AM151" i="38"/>
  <c r="O151" i="38"/>
  <c r="BJ151" i="38"/>
  <c r="CB151" i="38"/>
  <c r="BX151" i="38"/>
  <c r="BS151" i="38"/>
  <c r="DB151" i="38"/>
  <c r="AW151" i="38"/>
  <c r="M151" i="38"/>
  <c r="BM151" i="38"/>
  <c r="W151" i="38"/>
  <c r="AO151" i="38"/>
  <c r="CK151" i="38"/>
  <c r="DJ151" i="38"/>
  <c r="BL151" i="38"/>
  <c r="AB151" i="38"/>
  <c r="P151" i="38"/>
  <c r="DH151" i="38"/>
  <c r="AF151" i="38"/>
  <c r="CP151" i="38"/>
  <c r="DE151" i="38"/>
  <c r="BI151" i="38"/>
  <c r="BD151" i="38"/>
  <c r="AR151" i="38"/>
  <c r="L151" i="38"/>
  <c r="CE156" i="38"/>
  <c r="DC156" i="38"/>
  <c r="L156" i="38"/>
  <c r="AB156" i="38"/>
  <c r="DL156" i="38"/>
  <c r="CV156" i="38"/>
  <c r="S156" i="38"/>
  <c r="AI156" i="38"/>
  <c r="BM156" i="38"/>
  <c r="BQ156" i="38"/>
  <c r="BW156" i="38"/>
  <c r="BH156" i="38"/>
  <c r="AN156" i="38"/>
  <c r="CL156" i="38"/>
  <c r="CG179" i="38"/>
  <c r="AV179" i="38"/>
  <c r="AS179" i="38"/>
  <c r="AJ179" i="38"/>
  <c r="CY179" i="38"/>
  <c r="CN179" i="38"/>
  <c r="W179" i="38"/>
  <c r="CJ179" i="38"/>
  <c r="BJ179" i="38"/>
  <c r="AR179" i="38"/>
  <c r="U179" i="38"/>
  <c r="DD179" i="38"/>
  <c r="BA179" i="38"/>
  <c r="AU179" i="38"/>
  <c r="BQ179" i="38"/>
  <c r="BH179" i="38"/>
  <c r="L179" i="38"/>
  <c r="Z179" i="38"/>
  <c r="AE179" i="38"/>
  <c r="BL179" i="38"/>
  <c r="BV179" i="38"/>
  <c r="CI179" i="38"/>
  <c r="AB179" i="38"/>
  <c r="M179" i="38"/>
  <c r="CA179" i="38"/>
  <c r="CW179" i="38"/>
  <c r="N179" i="38"/>
  <c r="DF179" i="38"/>
  <c r="AM179" i="38"/>
  <c r="BF179" i="38"/>
  <c r="DG179" i="38"/>
  <c r="BZ179" i="38"/>
  <c r="BX179" i="38"/>
  <c r="AC179" i="38"/>
  <c r="CB179" i="38"/>
  <c r="AL179" i="38"/>
  <c r="T179" i="38"/>
  <c r="DI179" i="38"/>
  <c r="AW179" i="38"/>
  <c r="CM179" i="38"/>
  <c r="AA179" i="38"/>
  <c r="I179" i="38"/>
  <c r="CV179" i="38"/>
  <c r="R179" i="38"/>
  <c r="BE179" i="38"/>
  <c r="BE175" i="38"/>
  <c r="BE171" i="38"/>
  <c r="CU179" i="38"/>
  <c r="AI179" i="38"/>
  <c r="DJ179" i="38"/>
  <c r="AD179" i="38"/>
  <c r="CO179" i="38"/>
  <c r="AK179" i="38"/>
  <c r="CZ179" i="38"/>
  <c r="X179" i="38"/>
  <c r="X175" i="38"/>
  <c r="X171" i="38"/>
  <c r="CL179" i="38"/>
  <c r="CQ179" i="38"/>
  <c r="BT179" i="38"/>
  <c r="DL179" i="38"/>
  <c r="CT179" i="38"/>
  <c r="CS179" i="38"/>
  <c r="AG179" i="38"/>
  <c r="BW179" i="38"/>
  <c r="BD179" i="38"/>
  <c r="CH179" i="38"/>
  <c r="BP179" i="38"/>
  <c r="DA179" i="38"/>
  <c r="AO179" i="38"/>
  <c r="CE179" i="38"/>
  <c r="CP179" i="38"/>
  <c r="DB179" i="38"/>
  <c r="AT179" i="38"/>
  <c r="CR179" i="38"/>
  <c r="AZ179" i="38"/>
  <c r="BM179" i="38"/>
  <c r="AQ179" i="38"/>
  <c r="V179" i="38"/>
  <c r="BU179" i="38"/>
  <c r="AY179" i="38"/>
  <c r="BS179" i="38"/>
  <c r="S179" i="38"/>
  <c r="K179" i="38"/>
  <c r="CX179" i="38"/>
  <c r="BN179" i="38"/>
  <c r="Q179" i="38"/>
  <c r="AF179" i="38"/>
  <c r="CD179" i="38"/>
  <c r="Y179" i="38"/>
  <c r="BY179" i="38"/>
  <c r="AH179" i="38"/>
  <c r="P179" i="38"/>
  <c r="DK179" i="38"/>
  <c r="DE179" i="38"/>
  <c r="BC179" i="38"/>
  <c r="BK179" i="38"/>
  <c r="BI179" i="38"/>
  <c r="DH179" i="38"/>
  <c r="O179" i="38"/>
  <c r="BR179" i="38"/>
  <c r="DC179" i="38"/>
  <c r="AX179" i="38"/>
  <c r="CC179" i="38"/>
  <c r="BO179" i="38"/>
  <c r="AP179" i="38"/>
  <c r="BG179" i="38"/>
  <c r="J179" i="38"/>
  <c r="CF179" i="38"/>
  <c r="CK179" i="38"/>
  <c r="BB179" i="38"/>
  <c r="AN179" i="38"/>
  <c r="BX163" i="38"/>
  <c r="DE170" i="38"/>
  <c r="CO170" i="38"/>
  <c r="BY170" i="38"/>
  <c r="BI170" i="38"/>
  <c r="AS170" i="38"/>
  <c r="AC170" i="38"/>
  <c r="M170" i="38"/>
  <c r="DL170" i="38"/>
  <c r="CV170" i="38"/>
  <c r="CF170" i="38"/>
  <c r="BP170" i="38"/>
  <c r="AZ170" i="38"/>
  <c r="AJ170" i="38"/>
  <c r="T170" i="38"/>
  <c r="J170" i="38"/>
  <c r="K170" i="38"/>
  <c r="DA170" i="38"/>
  <c r="CK170" i="38"/>
  <c r="BU170" i="38"/>
  <c r="BE170" i="38"/>
  <c r="AO170" i="38"/>
  <c r="Y170" i="38"/>
  <c r="DH170" i="38"/>
  <c r="CR170" i="38"/>
  <c r="CB170" i="38"/>
  <c r="BL170" i="38"/>
  <c r="AV170" i="38"/>
  <c r="AF170" i="38"/>
  <c r="P170" i="38"/>
  <c r="DG170" i="38"/>
  <c r="CM170" i="38"/>
  <c r="BS170" i="38"/>
  <c r="BC170" i="38"/>
  <c r="AM170" i="38"/>
  <c r="W170" i="38"/>
  <c r="CW170" i="38"/>
  <c r="CG170" i="38"/>
  <c r="BQ170" i="38"/>
  <c r="BA170" i="38"/>
  <c r="AK170" i="38"/>
  <c r="U170" i="38"/>
  <c r="DD170" i="38"/>
  <c r="CN170" i="38"/>
  <c r="BX170" i="38"/>
  <c r="BH170" i="38"/>
  <c r="AR170" i="38"/>
  <c r="AB170" i="38"/>
  <c r="CY170" i="38"/>
  <c r="CE170" i="38"/>
  <c r="BO170" i="38"/>
  <c r="AY170" i="38"/>
  <c r="AI170" i="38"/>
  <c r="S170" i="38"/>
  <c r="DI170" i="38"/>
  <c r="AW170" i="38"/>
  <c r="CZ170" i="38"/>
  <c r="AN170" i="38"/>
  <c r="CU170" i="38"/>
  <c r="BK170" i="38"/>
  <c r="AE170" i="38"/>
  <c r="DJ170" i="38"/>
  <c r="CT170" i="38"/>
  <c r="BZ170" i="38"/>
  <c r="BF170" i="38"/>
  <c r="AP170" i="38"/>
  <c r="R170" i="38"/>
  <c r="CH170" i="38"/>
  <c r="AD170" i="38"/>
  <c r="CI170" i="38"/>
  <c r="CS170" i="38"/>
  <c r="AG170" i="38"/>
  <c r="CJ170" i="38"/>
  <c r="X170" i="38"/>
  <c r="CQ170" i="38"/>
  <c r="BG170" i="38"/>
  <c r="AA170" i="38"/>
  <c r="L170" i="38"/>
  <c r="DF170" i="38"/>
  <c r="CP170" i="38"/>
  <c r="BV170" i="38"/>
  <c r="BB170" i="38"/>
  <c r="AL170" i="38"/>
  <c r="N170" i="38"/>
  <c r="BN170" i="38"/>
  <c r="O170" i="38"/>
  <c r="BT170" i="38"/>
  <c r="CC170" i="38"/>
  <c r="BD170" i="38"/>
  <c r="DK170" i="38"/>
  <c r="AQ170" i="38"/>
  <c r="DB170" i="38"/>
  <c r="BR170" i="38"/>
  <c r="AH170" i="38"/>
  <c r="I170" i="38"/>
  <c r="BM170" i="38"/>
  <c r="CA170" i="38"/>
  <c r="CX170" i="38"/>
  <c r="BJ170" i="38"/>
  <c r="Z170" i="38"/>
  <c r="Q170" i="38"/>
  <c r="AX170" i="38"/>
  <c r="V170" i="38"/>
  <c r="BW170" i="38"/>
  <c r="AT170" i="38"/>
  <c r="AU170" i="38"/>
  <c r="DC170" i="38"/>
  <c r="CL170" i="38"/>
  <c r="CD170" i="38"/>
  <c r="CN157" i="38"/>
  <c r="AM157" i="38"/>
  <c r="AM156" i="38"/>
  <c r="BO157" i="38"/>
  <c r="BO156" i="38"/>
  <c r="CM157" i="38"/>
  <c r="CM156" i="38"/>
  <c r="AU157" i="38"/>
  <c r="AU156" i="38"/>
  <c r="DJ157" i="38"/>
  <c r="M157" i="38"/>
  <c r="M156" i="38"/>
  <c r="CD157" i="38"/>
  <c r="CD156" i="38"/>
  <c r="AG157" i="38"/>
  <c r="DB157" i="38"/>
  <c r="DB156" i="38"/>
  <c r="I157" i="38"/>
  <c r="I156" i="38"/>
  <c r="E38" i="32"/>
  <c r="F38" i="32"/>
  <c r="F41" i="32"/>
  <c r="CW157" i="38"/>
  <c r="CW156" i="38"/>
  <c r="Z157" i="38"/>
  <c r="Z156" i="38"/>
  <c r="CK157" i="38"/>
  <c r="CK156" i="38"/>
  <c r="CP157" i="38"/>
  <c r="CP156" i="38"/>
  <c r="BR157" i="38"/>
  <c r="BR156" i="38"/>
  <c r="BY157" i="38"/>
  <c r="BY156" i="38"/>
  <c r="AK157" i="38"/>
  <c r="AK156" i="38"/>
  <c r="DF157" i="38"/>
  <c r="DF156" i="38"/>
  <c r="N157" i="38"/>
  <c r="N156" i="38"/>
  <c r="BD157" i="38"/>
  <c r="AZ157" i="38"/>
  <c r="AZ156" i="38"/>
  <c r="CS157" i="38"/>
  <c r="CS156" i="38"/>
  <c r="CB157" i="38"/>
  <c r="CB156" i="38"/>
  <c r="Y157" i="38"/>
  <c r="Y156" i="38"/>
  <c r="V157" i="38"/>
  <c r="DH157" i="38"/>
  <c r="DH156" i="38"/>
  <c r="BX157" i="38"/>
  <c r="CD100" i="38"/>
  <c r="AZ100" i="38"/>
  <c r="BW100" i="38"/>
  <c r="BW98" i="38"/>
  <c r="DG100" i="38"/>
  <c r="DF100" i="38"/>
  <c r="DH100" i="38"/>
  <c r="DI100" i="38"/>
  <c r="CZ100" i="38"/>
  <c r="DB100" i="38"/>
  <c r="DE100" i="38"/>
  <c r="DD100" i="38"/>
  <c r="CC103" i="38"/>
  <c r="BY103" i="38"/>
  <c r="BW103" i="38"/>
  <c r="BR103" i="38"/>
  <c r="BR98" i="38"/>
  <c r="BH103" i="38"/>
  <c r="BF103" i="38"/>
  <c r="AO103" i="38"/>
  <c r="CQ103" i="38"/>
  <c r="CH103" i="38"/>
  <c r="BN103" i="38"/>
  <c r="BM103" i="38"/>
  <c r="BJ103" i="38"/>
  <c r="CU103" i="38"/>
  <c r="CR103" i="38"/>
  <c r="CK103" i="38"/>
  <c r="CF103" i="38"/>
  <c r="CF98" i="38"/>
  <c r="CA103" i="38"/>
  <c r="BX103" i="38"/>
  <c r="BT103" i="38"/>
  <c r="BG103" i="38"/>
  <c r="BG98" i="38"/>
  <c r="BP103" i="38"/>
  <c r="AZ103" i="38"/>
  <c r="DG103" i="38"/>
  <c r="DI103" i="38"/>
  <c r="DF103" i="38"/>
  <c r="DA103" i="38"/>
  <c r="DD103" i="38"/>
  <c r="DB103" i="38"/>
  <c r="CO103" i="38"/>
  <c r="CO98" i="38"/>
  <c r="CD103" i="38"/>
  <c r="BB103" i="38"/>
  <c r="DK103" i="38"/>
  <c r="DJ103" i="38"/>
  <c r="DC103" i="38"/>
  <c r="CY103" i="38"/>
  <c r="DH103" i="38"/>
  <c r="DL103" i="38"/>
  <c r="CZ103" i="38"/>
  <c r="DE103" i="38"/>
  <c r="BB98" i="38"/>
  <c r="BF98" i="38"/>
  <c r="P124" i="38"/>
  <c r="AY134" i="38"/>
  <c r="DL134" i="38"/>
  <c r="BK134" i="38"/>
  <c r="CQ134" i="38"/>
  <c r="BS134" i="38"/>
  <c r="AT134" i="38"/>
  <c r="DI134" i="38"/>
  <c r="BH134" i="38"/>
  <c r="DE134" i="38"/>
  <c r="BC134" i="38"/>
  <c r="BW134" i="38"/>
  <c r="BY134" i="38"/>
  <c r="BX134" i="38"/>
  <c r="AS134" i="38"/>
  <c r="BV134" i="38"/>
  <c r="BO134" i="38"/>
  <c r="BN134" i="38"/>
  <c r="CA134" i="38"/>
  <c r="BD134" i="38"/>
  <c r="CX134" i="38"/>
  <c r="BU134" i="38"/>
  <c r="CO134" i="38"/>
  <c r="DD134" i="38"/>
  <c r="CM134" i="38"/>
  <c r="DC134" i="38"/>
  <c r="BA134" i="38"/>
  <c r="BJ134" i="38"/>
  <c r="AP134" i="38"/>
  <c r="AR134" i="38"/>
  <c r="DA134" i="38"/>
  <c r="CG134" i="38"/>
  <c r="CH134" i="38"/>
  <c r="CC134" i="38"/>
  <c r="BF134" i="38"/>
  <c r="CY134" i="38"/>
  <c r="BR134" i="38"/>
  <c r="BE134" i="38"/>
  <c r="DK134" i="38"/>
  <c r="CI134" i="38"/>
  <c r="CP134" i="38"/>
  <c r="CT134" i="38"/>
  <c r="CB134" i="38"/>
  <c r="AX134" i="38"/>
  <c r="BG134" i="38"/>
  <c r="AZ134" i="38"/>
  <c r="AW134" i="38"/>
  <c r="DG134" i="38"/>
  <c r="CR134" i="38"/>
  <c r="BT134" i="38"/>
  <c r="BQ134" i="38"/>
  <c r="CJ134" i="38"/>
  <c r="BI134" i="38"/>
  <c r="BZ134" i="38"/>
  <c r="CN134" i="38"/>
  <c r="AO134" i="38"/>
  <c r="DF134" i="38"/>
  <c r="BP134" i="38"/>
  <c r="AQ134" i="38"/>
  <c r="CV134" i="38"/>
  <c r="CW134" i="38"/>
  <c r="BB134" i="38"/>
  <c r="CU134" i="38"/>
  <c r="CD134" i="38"/>
  <c r="BM134" i="38"/>
  <c r="AU134" i="38"/>
  <c r="DH134" i="38"/>
  <c r="DB134" i="38"/>
  <c r="CE134" i="38"/>
  <c r="BL134" i="38"/>
  <c r="CS134" i="38"/>
  <c r="AV134" i="38"/>
  <c r="CF134" i="38"/>
  <c r="CL134" i="38"/>
  <c r="CZ134" i="38"/>
  <c r="CK134" i="38"/>
  <c r="DJ134" i="38"/>
  <c r="AA101" i="38"/>
  <c r="Z101" i="38"/>
  <c r="Z98" i="38"/>
  <c r="AE101" i="38"/>
  <c r="AZ98" i="38"/>
  <c r="S100" i="38"/>
  <c r="O100" i="38"/>
  <c r="O98" i="38"/>
  <c r="J134" i="38"/>
  <c r="L134" i="38"/>
  <c r="AK134" i="38"/>
  <c r="O134" i="38"/>
  <c r="AN134" i="38"/>
  <c r="AL134" i="38"/>
  <c r="AG134" i="38"/>
  <c r="AA134" i="38"/>
  <c r="X134" i="38"/>
  <c r="Q134" i="38"/>
  <c r="U134" i="38"/>
  <c r="Z134" i="38"/>
  <c r="AM134" i="38"/>
  <c r="V134" i="38"/>
  <c r="AI134" i="38"/>
  <c r="AB134" i="38"/>
  <c r="CW101" i="38"/>
  <c r="CW98" i="38"/>
  <c r="CV101" i="38"/>
  <c r="CV98" i="38"/>
  <c r="CS101" i="38"/>
  <c r="CQ101" i="38"/>
  <c r="CQ98" i="38"/>
  <c r="CH101" i="38"/>
  <c r="CH98" i="38"/>
  <c r="BN101" i="38"/>
  <c r="BN98" i="38"/>
  <c r="BM101" i="38"/>
  <c r="BJ101" i="38"/>
  <c r="BJ98" i="38"/>
  <c r="BA101" i="38"/>
  <c r="CX101" i="38"/>
  <c r="CX98" i="38"/>
  <c r="CR101" i="38"/>
  <c r="CK101" i="38"/>
  <c r="CK98" i="38"/>
  <c r="CA101" i="38"/>
  <c r="BT101" i="38"/>
  <c r="BQ101" i="38"/>
  <c r="AV101" i="38"/>
  <c r="AV98" i="38"/>
  <c r="AR101" i="38"/>
  <c r="AP101" i="38"/>
  <c r="CY101" i="38"/>
  <c r="CY98" i="38"/>
  <c r="DA101" i="38"/>
  <c r="DA98" i="38"/>
  <c r="CP101" i="38"/>
  <c r="CE101" i="38"/>
  <c r="BP101" i="38"/>
  <c r="BP98" i="38"/>
  <c r="BI101" i="38"/>
  <c r="BI98" i="38"/>
  <c r="AX101" i="38"/>
  <c r="BY101" i="38"/>
  <c r="AQ101" i="38"/>
  <c r="AQ98" i="38"/>
  <c r="DL101" i="38"/>
  <c r="DL98" i="38"/>
  <c r="DK101" i="38"/>
  <c r="DC101" i="38"/>
  <c r="DC98" i="38"/>
  <c r="AO101" i="38"/>
  <c r="AO98" i="38"/>
  <c r="CZ101" i="38"/>
  <c r="CZ98" i="38"/>
  <c r="DH101" i="38"/>
  <c r="DJ101" i="38"/>
  <c r="DF101" i="38"/>
  <c r="AU101" i="38"/>
  <c r="AU98" i="38"/>
  <c r="DE101" i="38"/>
  <c r="DE98" i="38"/>
  <c r="CC101" i="38"/>
  <c r="CC98" i="38"/>
  <c r="DI101" i="38"/>
  <c r="BS101" i="38"/>
  <c r="BS98" i="38"/>
  <c r="AS101" i="38"/>
  <c r="AS98" i="38"/>
  <c r="DD101" i="38"/>
  <c r="DG101" i="38"/>
  <c r="DG98" i="38"/>
  <c r="DB101" i="38"/>
  <c r="V73" i="38"/>
  <c r="U73" i="38"/>
  <c r="AH73" i="38"/>
  <c r="AG73" i="38"/>
  <c r="AD73" i="38"/>
  <c r="K73" i="38"/>
  <c r="AJ73" i="38"/>
  <c r="M73" i="38"/>
  <c r="AF73" i="38"/>
  <c r="Y73" i="38"/>
  <c r="N73" i="38"/>
  <c r="X73" i="38"/>
  <c r="W73" i="38"/>
  <c r="AC73" i="38"/>
  <c r="AA73" i="38"/>
  <c r="T73" i="38"/>
  <c r="AN73" i="38"/>
  <c r="P73" i="38"/>
  <c r="Z73" i="38"/>
  <c r="L73" i="38"/>
  <c r="AK73" i="38"/>
  <c r="S73" i="38"/>
  <c r="AE73" i="38"/>
  <c r="S82" i="38"/>
  <c r="Z82" i="38"/>
  <c r="AN82" i="38"/>
  <c r="O73" i="38"/>
  <c r="AJ82" i="38"/>
  <c r="T82" i="38"/>
  <c r="AK80" i="38"/>
  <c r="AI25" i="31"/>
  <c r="AB80" i="38"/>
  <c r="Z25" i="31"/>
  <c r="L80" i="38"/>
  <c r="J25" i="31"/>
  <c r="T80" i="38"/>
  <c r="R25" i="31"/>
  <c r="AM82" i="38"/>
  <c r="K75" i="38"/>
  <c r="AK82" i="38"/>
  <c r="O82" i="38"/>
  <c r="AD82" i="38"/>
  <c r="AI73" i="38"/>
  <c r="AM73" i="38"/>
  <c r="AE82" i="38"/>
  <c r="P82" i="38"/>
  <c r="S80" i="38"/>
  <c r="Q25" i="31"/>
  <c r="AM80" i="38"/>
  <c r="AK25" i="31"/>
  <c r="AE80" i="38"/>
  <c r="AC25" i="31"/>
  <c r="W80" i="38"/>
  <c r="U25" i="31"/>
  <c r="T81" i="38"/>
  <c r="AD81" i="38"/>
  <c r="AE81" i="38"/>
  <c r="K80" i="38"/>
  <c r="I25" i="31"/>
  <c r="AL80" i="38"/>
  <c r="AJ25" i="31"/>
  <c r="AC80" i="38"/>
  <c r="AA25" i="31"/>
  <c r="AG80" i="38"/>
  <c r="AE25" i="31"/>
  <c r="AL73" i="38"/>
  <c r="CQ54" i="38"/>
  <c r="AS54" i="38"/>
  <c r="DF54" i="38"/>
  <c r="BS54" i="38"/>
  <c r="BX54" i="38"/>
  <c r="CM54" i="38"/>
  <c r="CH54" i="38"/>
  <c r="CV54" i="38"/>
  <c r="CR54" i="38"/>
  <c r="BZ54" i="38"/>
  <c r="DC54" i="38"/>
  <c r="BB54" i="38"/>
  <c r="CC54" i="38"/>
  <c r="BD54" i="38"/>
  <c r="BG54" i="38"/>
  <c r="CG54" i="38"/>
  <c r="CL54" i="38"/>
  <c r="BL54" i="38"/>
  <c r="CX54" i="38"/>
  <c r="CP54" i="38"/>
  <c r="AU54" i="38"/>
  <c r="CT54" i="38"/>
  <c r="CF54" i="38"/>
  <c r="DA54" i="38"/>
  <c r="DD54" i="38"/>
  <c r="DB54" i="38"/>
  <c r="DJ54" i="38"/>
  <c r="BC54" i="38"/>
  <c r="DH54" i="38"/>
  <c r="AR54" i="38"/>
  <c r="DK54" i="38"/>
  <c r="CS54" i="38"/>
  <c r="BM54" i="38"/>
  <c r="BI54" i="38"/>
  <c r="BV54" i="38"/>
  <c r="CK54" i="38"/>
  <c r="BQ54" i="38"/>
  <c r="CO54" i="38"/>
  <c r="BH54" i="38"/>
  <c r="CA54" i="38"/>
  <c r="CJ54" i="38"/>
  <c r="AV54" i="38"/>
  <c r="AW54" i="38"/>
  <c r="DL54" i="38"/>
  <c r="BK54" i="38"/>
  <c r="BW54" i="38"/>
  <c r="CW54" i="38"/>
  <c r="AX54" i="38"/>
  <c r="AQ54" i="38"/>
  <c r="AP54" i="38"/>
  <c r="BU54" i="38"/>
  <c r="BF54" i="38"/>
  <c r="AO54" i="38"/>
  <c r="DG54" i="38"/>
  <c r="CN54" i="38"/>
  <c r="DI54" i="38"/>
  <c r="BN54" i="38"/>
  <c r="BR54" i="38"/>
  <c r="CZ54" i="38"/>
  <c r="BJ54" i="38"/>
  <c r="BY54" i="38"/>
  <c r="CE54" i="38"/>
  <c r="BT54" i="38"/>
  <c r="BE54" i="38"/>
  <c r="CB54" i="38"/>
  <c r="CY54" i="38"/>
  <c r="DE54" i="38"/>
  <c r="CU54" i="38"/>
  <c r="AY54" i="38"/>
  <c r="BP54" i="38"/>
  <c r="BO54" i="38"/>
  <c r="CI54" i="38"/>
  <c r="CD54" i="38"/>
  <c r="AT54" i="38"/>
  <c r="BA54" i="38"/>
  <c r="AZ54" i="38"/>
  <c r="R47" i="38"/>
  <c r="P21" i="38"/>
  <c r="AR70" i="38"/>
  <c r="CQ70" i="38"/>
  <c r="AY70" i="38"/>
  <c r="CN70" i="38"/>
  <c r="CE70" i="38"/>
  <c r="AU70" i="38"/>
  <c r="BX70" i="38"/>
  <c r="CA70" i="38"/>
  <c r="CR70" i="38"/>
  <c r="DJ70" i="38"/>
  <c r="BR70" i="38"/>
  <c r="BU70" i="38"/>
  <c r="AW70" i="38"/>
  <c r="DC70" i="38"/>
  <c r="CY70" i="38"/>
  <c r="DG70" i="38"/>
  <c r="BZ70" i="38"/>
  <c r="BS70" i="38"/>
  <c r="BP70" i="38"/>
  <c r="CC70" i="38"/>
  <c r="CD70" i="38"/>
  <c r="AQ70" i="38"/>
  <c r="CO70" i="38"/>
  <c r="CK70" i="38"/>
  <c r="AV70" i="38"/>
  <c r="CL70" i="38"/>
  <c r="BL70" i="38"/>
  <c r="DK70" i="38"/>
  <c r="CJ70" i="38"/>
  <c r="CX70" i="38"/>
  <c r="BJ70" i="38"/>
  <c r="BM70" i="38"/>
  <c r="DI70" i="38"/>
  <c r="DE70" i="38"/>
  <c r="DH70" i="38"/>
  <c r="CP70" i="38"/>
  <c r="CI70" i="38"/>
  <c r="CF70" i="38"/>
  <c r="DL70" i="38"/>
  <c r="CT70" i="38"/>
  <c r="BG70" i="38"/>
  <c r="BD70" i="38"/>
  <c r="CU70" i="38"/>
  <c r="BF70" i="38"/>
  <c r="BV70" i="38"/>
  <c r="CW70" i="38"/>
  <c r="CZ70" i="38"/>
  <c r="CG70" i="38"/>
  <c r="CV70" i="38"/>
  <c r="AO70" i="38"/>
  <c r="BT70" i="38"/>
  <c r="CB70" i="38"/>
  <c r="BB70" i="38"/>
  <c r="BI70" i="38"/>
  <c r="DA70" i="38"/>
  <c r="BC70" i="38"/>
  <c r="AS70" i="38"/>
  <c r="CS70" i="38"/>
  <c r="BA70" i="38"/>
  <c r="BO70" i="38"/>
  <c r="BK70" i="38"/>
  <c r="BH70" i="38"/>
  <c r="BE70" i="38"/>
  <c r="DD70" i="38"/>
  <c r="BY70" i="38"/>
  <c r="BW70" i="38"/>
  <c r="BQ70" i="38"/>
  <c r="CH70" i="38"/>
  <c r="DF70" i="38"/>
  <c r="AZ70" i="38"/>
  <c r="CM70" i="38"/>
  <c r="AP70" i="38"/>
  <c r="DB70" i="38"/>
  <c r="AT70" i="38"/>
  <c r="BN70" i="38"/>
  <c r="AX70" i="38"/>
  <c r="DD55" i="38"/>
  <c r="DL55" i="38"/>
  <c r="BV55" i="38"/>
  <c r="DB55" i="38"/>
  <c r="BX55" i="38"/>
  <c r="CL55" i="38"/>
  <c r="DE55" i="38"/>
  <c r="DA55" i="38"/>
  <c r="DC55" i="38"/>
  <c r="DH55" i="38"/>
  <c r="DI55" i="38"/>
  <c r="CW55" i="38"/>
  <c r="DF55" i="38"/>
  <c r="AZ55" i="38"/>
  <c r="CZ55" i="38"/>
  <c r="AR55" i="38"/>
  <c r="AR50" i="38"/>
  <c r="AS55" i="38"/>
  <c r="AT55" i="38"/>
  <c r="BZ55" i="38"/>
  <c r="CV55" i="38"/>
  <c r="CX55" i="38"/>
  <c r="BI55" i="38"/>
  <c r="AO55" i="38"/>
  <c r="CA55" i="38"/>
  <c r="BA55" i="38"/>
  <c r="BO55" i="38"/>
  <c r="CJ55" i="38"/>
  <c r="BM55" i="38"/>
  <c r="CI55" i="38"/>
  <c r="BW55" i="38"/>
  <c r="BU55" i="38"/>
  <c r="BH55" i="38"/>
  <c r="BP55" i="38"/>
  <c r="CT55" i="38"/>
  <c r="CO55" i="38"/>
  <c r="BF55" i="38"/>
  <c r="CB55" i="38"/>
  <c r="CB50" i="38"/>
  <c r="CH55" i="38"/>
  <c r="CH50" i="38"/>
  <c r="CN55" i="38"/>
  <c r="CN50" i="38"/>
  <c r="CG55" i="38"/>
  <c r="CQ55" i="38"/>
  <c r="CS55" i="38"/>
  <c r="CE55" i="38"/>
  <c r="BJ55" i="38"/>
  <c r="CY55" i="38"/>
  <c r="BY55" i="38"/>
  <c r="CM55" i="38"/>
  <c r="CR55" i="38"/>
  <c r="BQ55" i="38"/>
  <c r="BB55" i="38"/>
  <c r="DK55" i="38"/>
  <c r="CP55" i="38"/>
  <c r="AV55" i="38"/>
  <c r="BD55" i="38"/>
  <c r="BK55" i="38"/>
  <c r="AY55" i="38"/>
  <c r="BE55" i="38"/>
  <c r="AQ55" i="38"/>
  <c r="AL55" i="38"/>
  <c r="V55" i="38"/>
  <c r="AF55" i="38"/>
  <c r="P55" i="38"/>
  <c r="AA55" i="38"/>
  <c r="K55" i="38"/>
  <c r="Q55" i="38"/>
  <c r="CD55" i="38"/>
  <c r="AP55" i="38"/>
  <c r="BR55" i="38"/>
  <c r="CU55" i="38"/>
  <c r="BC55" i="38"/>
  <c r="BG55" i="38"/>
  <c r="AH55" i="38"/>
  <c r="R55" i="38"/>
  <c r="AB55" i="38"/>
  <c r="AM55" i="38"/>
  <c r="W55" i="38"/>
  <c r="AK55" i="38"/>
  <c r="AC55" i="38"/>
  <c r="CF55" i="38"/>
  <c r="CF50" i="38"/>
  <c r="DG55" i="38"/>
  <c r="CC55" i="38"/>
  <c r="BS55" i="38"/>
  <c r="AD55" i="38"/>
  <c r="X55" i="38"/>
  <c r="S55" i="38"/>
  <c r="M55" i="38"/>
  <c r="BL55" i="38"/>
  <c r="AU55" i="38"/>
  <c r="DJ55" i="38"/>
  <c r="Z55" i="38"/>
  <c r="T55" i="38"/>
  <c r="O55" i="38"/>
  <c r="Y55" i="38"/>
  <c r="AW55" i="38"/>
  <c r="BT55" i="38"/>
  <c r="CK55" i="38"/>
  <c r="CK50" i="38"/>
  <c r="AJ55" i="38"/>
  <c r="AE55" i="38"/>
  <c r="AG55" i="38"/>
  <c r="BN55" i="38"/>
  <c r="AI55" i="38"/>
  <c r="AX55" i="38"/>
  <c r="U55" i="38"/>
  <c r="AN55" i="38"/>
  <c r="AL19" i="38"/>
  <c r="CQ19" i="38"/>
  <c r="AV19" i="38"/>
  <c r="CN19" i="38"/>
  <c r="AR19" i="38"/>
  <c r="CI19" i="38"/>
  <c r="BO19" i="38"/>
  <c r="AU19" i="38"/>
  <c r="AA19" i="38"/>
  <c r="AZ19" i="38"/>
  <c r="AX19" i="38"/>
  <c r="CS19" i="38"/>
  <c r="CC19" i="38"/>
  <c r="BM19" i="38"/>
  <c r="AW19" i="38"/>
  <c r="DL19" i="38"/>
  <c r="BL19" i="38"/>
  <c r="AE19" i="38"/>
  <c r="T19" i="38"/>
  <c r="BD19" i="38"/>
  <c r="CV19" i="38"/>
  <c r="CR19" i="38"/>
  <c r="X19" i="38"/>
  <c r="X17" i="38"/>
  <c r="CE19" i="38"/>
  <c r="BK19" i="38"/>
  <c r="AQ19" i="38"/>
  <c r="W19" i="38"/>
  <c r="AF19" i="38"/>
  <c r="CX19" i="38"/>
  <c r="V19" i="38"/>
  <c r="CL19" i="38"/>
  <c r="AY19" i="38"/>
  <c r="AB19" i="38"/>
  <c r="BT19" i="38"/>
  <c r="BX19" i="38"/>
  <c r="CU19" i="38"/>
  <c r="CA19" i="38"/>
  <c r="BG19" i="38"/>
  <c r="AM19" i="38"/>
  <c r="S19" i="38"/>
  <c r="CF19" i="38"/>
  <c r="P19" i="38"/>
  <c r="CH19" i="38"/>
  <c r="DA19" i="38"/>
  <c r="CK19" i="38"/>
  <c r="BU19" i="38"/>
  <c r="CB19" i="38"/>
  <c r="BC19" i="38"/>
  <c r="BF19" i="38"/>
  <c r="CO19" i="38"/>
  <c r="BI19" i="38"/>
  <c r="AO19" i="38"/>
  <c r="Y19" i="38"/>
  <c r="BJ19" i="38"/>
  <c r="DJ19" i="38"/>
  <c r="BN19" i="38"/>
  <c r="DD19" i="38"/>
  <c r="DC19" i="38"/>
  <c r="DF19" i="38"/>
  <c r="BH19" i="38"/>
  <c r="AI19" i="38"/>
  <c r="BR19" i="38"/>
  <c r="CG19" i="38"/>
  <c r="BE19" i="38"/>
  <c r="AK19" i="38"/>
  <c r="U19" i="38"/>
  <c r="AP19" i="38"/>
  <c r="CJ19" i="38"/>
  <c r="CT19" i="38"/>
  <c r="AT19" i="38"/>
  <c r="BB19" i="38"/>
  <c r="DB19" i="38"/>
  <c r="DH19" i="38"/>
  <c r="BS19" i="38"/>
  <c r="CM19" i="38"/>
  <c r="BA19" i="38"/>
  <c r="Q19" i="38"/>
  <c r="Q17" i="38"/>
  <c r="BV19" i="38"/>
  <c r="M19" i="38"/>
  <c r="Z19" i="38"/>
  <c r="DI19" i="38"/>
  <c r="AN19" i="38"/>
  <c r="BW19" i="38"/>
  <c r="CW19" i="38"/>
  <c r="AS19" i="38"/>
  <c r="AD19" i="38"/>
  <c r="CD19" i="38"/>
  <c r="CY19" i="38"/>
  <c r="DK19" i="38"/>
  <c r="BQ19" i="38"/>
  <c r="AH19" i="38"/>
  <c r="DG19" i="38"/>
  <c r="CZ19" i="38"/>
  <c r="AG19" i="38"/>
  <c r="DE19" i="38"/>
  <c r="BP19" i="38"/>
  <c r="AC19" i="38"/>
  <c r="BY19" i="38"/>
  <c r="CP19" i="38"/>
  <c r="AJ19" i="38"/>
  <c r="O19" i="38"/>
  <c r="BZ19" i="38"/>
  <c r="L21" i="38"/>
  <c r="L17" i="38"/>
  <c r="L47" i="38"/>
  <c r="N54" i="38"/>
  <c r="J63" i="38"/>
  <c r="Z63" i="38"/>
  <c r="AN63" i="38"/>
  <c r="X63" i="38"/>
  <c r="AM63" i="38"/>
  <c r="W63" i="38"/>
  <c r="AG63" i="38"/>
  <c r="Y63" i="38"/>
  <c r="AL63" i="38"/>
  <c r="V63" i="38"/>
  <c r="AJ63" i="38"/>
  <c r="T63" i="38"/>
  <c r="AI63" i="38"/>
  <c r="S63" i="38"/>
  <c r="Q63" i="38"/>
  <c r="AK63" i="38"/>
  <c r="R63" i="38"/>
  <c r="P63" i="38"/>
  <c r="O63" i="38"/>
  <c r="U63" i="38"/>
  <c r="N63" i="38"/>
  <c r="L63" i="38"/>
  <c r="K63" i="38"/>
  <c r="AD63" i="38"/>
  <c r="AB63" i="38"/>
  <c r="AA63" i="38"/>
  <c r="M63" i="38"/>
  <c r="AE63" i="38"/>
  <c r="AC63" i="38"/>
  <c r="AH63" i="38"/>
  <c r="AF63" i="38"/>
  <c r="AN54" i="38"/>
  <c r="X54" i="38"/>
  <c r="AL54" i="38"/>
  <c r="AL50" i="38"/>
  <c r="V54" i="38"/>
  <c r="V50" i="38"/>
  <c r="AC54" i="38"/>
  <c r="AC50" i="38"/>
  <c r="M54" i="38"/>
  <c r="O54" i="38"/>
  <c r="O50" i="38"/>
  <c r="W54" i="38"/>
  <c r="AJ54" i="38"/>
  <c r="AJ50" i="38"/>
  <c r="T54" i="38"/>
  <c r="T50" i="38"/>
  <c r="AH54" i="38"/>
  <c r="AH50" i="38"/>
  <c r="R54" i="38"/>
  <c r="R50" i="38"/>
  <c r="Y54" i="38"/>
  <c r="Y50" i="38"/>
  <c r="AI54" i="38"/>
  <c r="AA54" i="38"/>
  <c r="AA50" i="38"/>
  <c r="J54" i="38"/>
  <c r="J50" i="38"/>
  <c r="L54" i="38"/>
  <c r="AG54" i="38"/>
  <c r="AE54" i="38"/>
  <c r="AE50" i="38"/>
  <c r="AB54" i="38"/>
  <c r="Z54" i="38"/>
  <c r="Z50" i="38"/>
  <c r="Q54" i="38"/>
  <c r="Q50" i="38"/>
  <c r="AM54" i="38"/>
  <c r="AM50" i="38"/>
  <c r="AD54" i="38"/>
  <c r="AD50" i="38"/>
  <c r="K54" i="38"/>
  <c r="AK54" i="38"/>
  <c r="AK50" i="38"/>
  <c r="P54" i="38"/>
  <c r="P50" i="38"/>
  <c r="AF54" i="38"/>
  <c r="AF50" i="38"/>
  <c r="U54" i="38"/>
  <c r="U50" i="38"/>
  <c r="S54" i="38"/>
  <c r="S50" i="38"/>
  <c r="AH70" i="38"/>
  <c r="S70" i="38"/>
  <c r="N70" i="38"/>
  <c r="V70" i="38"/>
  <c r="U70" i="38"/>
  <c r="R70" i="38"/>
  <c r="AG70" i="38"/>
  <c r="Y70" i="38"/>
  <c r="J70" i="38"/>
  <c r="O70" i="38"/>
  <c r="M70" i="38"/>
  <c r="AF70" i="38"/>
  <c r="AE70" i="38"/>
  <c r="AB70" i="38"/>
  <c r="AL70" i="38"/>
  <c r="P70" i="38"/>
  <c r="X70" i="38"/>
  <c r="AK70" i="38"/>
  <c r="AA70" i="38"/>
  <c r="K70" i="38"/>
  <c r="T70" i="38"/>
  <c r="DD60" i="38"/>
  <c r="DB60" i="38"/>
  <c r="CK60" i="38"/>
  <c r="BK60" i="38"/>
  <c r="BV60" i="38"/>
  <c r="CC60" i="38"/>
  <c r="AQ60" i="38"/>
  <c r="CB60" i="38"/>
  <c r="BI60" i="38"/>
  <c r="CL60" i="38"/>
  <c r="CR60" i="38"/>
  <c r="BE60" i="38"/>
  <c r="AX60" i="38"/>
  <c r="AY60" i="38"/>
  <c r="DK60" i="38"/>
  <c r="BJ60" i="38"/>
  <c r="AP60" i="38"/>
  <c r="DF60" i="38"/>
  <c r="DC60" i="38"/>
  <c r="CN60" i="38"/>
  <c r="BS60" i="38"/>
  <c r="CQ60" i="38"/>
  <c r="CY60" i="38"/>
  <c r="DA60" i="38"/>
  <c r="CA60" i="38"/>
  <c r="CS60" i="38"/>
  <c r="CG60" i="38"/>
  <c r="BC60" i="38"/>
  <c r="BY60" i="38"/>
  <c r="BR60" i="38"/>
  <c r="BO60" i="38"/>
  <c r="AV60" i="38"/>
  <c r="DJ60" i="38"/>
  <c r="BF60" i="38"/>
  <c r="BG60" i="38"/>
  <c r="BH60" i="38"/>
  <c r="BM60" i="38"/>
  <c r="CZ60" i="38"/>
  <c r="DH60" i="38"/>
  <c r="DG60" i="38"/>
  <c r="DE60" i="38"/>
  <c r="DI60" i="38"/>
  <c r="CU60" i="38"/>
  <c r="AU60" i="38"/>
  <c r="CM60" i="38"/>
  <c r="CW60" i="38"/>
  <c r="BN60" i="38"/>
  <c r="BA60" i="38"/>
  <c r="AR60" i="38"/>
  <c r="BB60" i="38"/>
  <c r="BQ60" i="38"/>
  <c r="CH60" i="38"/>
  <c r="BP60" i="38"/>
  <c r="BZ60" i="38"/>
  <c r="BX60" i="38"/>
  <c r="AS60" i="38"/>
  <c r="BU60" i="38"/>
  <c r="BD60" i="38"/>
  <c r="CO60" i="38"/>
  <c r="CJ60" i="38"/>
  <c r="DL60" i="38"/>
  <c r="CT60" i="38"/>
  <c r="AT60" i="38"/>
  <c r="CI60" i="38"/>
  <c r="CX60" i="38"/>
  <c r="CP60" i="38"/>
  <c r="AW60" i="38"/>
  <c r="BT60" i="38"/>
  <c r="AO60" i="38"/>
  <c r="CF60" i="38"/>
  <c r="CV60" i="38"/>
  <c r="CE60" i="38"/>
  <c r="BL60" i="38"/>
  <c r="BW60" i="38"/>
  <c r="CD60" i="38"/>
  <c r="AZ60" i="38"/>
  <c r="J64" i="38"/>
  <c r="AB64" i="38"/>
  <c r="L64" i="38"/>
  <c r="Z64" i="38"/>
  <c r="AK64" i="38"/>
  <c r="U64" i="38"/>
  <c r="AJ64" i="38"/>
  <c r="T64" i="38"/>
  <c r="AH64" i="38"/>
  <c r="R64" i="38"/>
  <c r="AC64" i="38"/>
  <c r="M64" i="38"/>
  <c r="AF64" i="38"/>
  <c r="AD64" i="38"/>
  <c r="Y64" i="38"/>
  <c r="AE64" i="38"/>
  <c r="AM64" i="38"/>
  <c r="X64" i="38"/>
  <c r="V64" i="38"/>
  <c r="Q64" i="38"/>
  <c r="O64" i="38"/>
  <c r="W64" i="38"/>
  <c r="AL64" i="38"/>
  <c r="S64" i="38"/>
  <c r="P64" i="38"/>
  <c r="N64" i="38"/>
  <c r="AI64" i="38"/>
  <c r="AA64" i="38"/>
  <c r="AN64" i="38"/>
  <c r="AG64" i="38"/>
  <c r="K64" i="38"/>
  <c r="BW66" i="38"/>
  <c r="AP66" i="38"/>
  <c r="AR66" i="38"/>
  <c r="AZ66" i="38"/>
  <c r="DD66" i="38"/>
  <c r="BR66" i="38"/>
  <c r="CK66" i="38"/>
  <c r="DC66" i="38"/>
  <c r="CE66" i="38"/>
  <c r="CD66" i="38"/>
  <c r="AT66" i="38"/>
  <c r="AU66" i="38"/>
  <c r="BG66" i="38"/>
  <c r="AW66" i="38"/>
  <c r="BE66" i="38"/>
  <c r="CG66" i="38"/>
  <c r="CU66" i="38"/>
  <c r="CO66" i="38"/>
  <c r="CP66" i="38"/>
  <c r="AQ66" i="38"/>
  <c r="BQ66" i="38"/>
  <c r="AO66" i="38"/>
  <c r="DE66" i="38"/>
  <c r="BY66" i="38"/>
  <c r="CC66" i="38"/>
  <c r="AY66" i="38"/>
  <c r="DH66" i="38"/>
  <c r="BM66" i="38"/>
  <c r="CL66" i="38"/>
  <c r="BX66" i="38"/>
  <c r="CF66" i="38"/>
  <c r="BO66" i="38"/>
  <c r="CX66" i="38"/>
  <c r="DJ66" i="38"/>
  <c r="BV66" i="38"/>
  <c r="CQ66" i="38"/>
  <c r="BZ66" i="38"/>
  <c r="CA66" i="38"/>
  <c r="BI66" i="38"/>
  <c r="BL66" i="38"/>
  <c r="AV66" i="38"/>
  <c r="BN66" i="38"/>
  <c r="DK66" i="38"/>
  <c r="BA66" i="38"/>
  <c r="BB66" i="38"/>
  <c r="DB66" i="38"/>
  <c r="CT66" i="38"/>
  <c r="AD66" i="38"/>
  <c r="CR66" i="38"/>
  <c r="CI66" i="38"/>
  <c r="DI66" i="38"/>
  <c r="DL66" i="38"/>
  <c r="CZ66" i="38"/>
  <c r="BK66" i="38"/>
  <c r="CB66" i="38"/>
  <c r="AB66" i="38"/>
  <c r="L66" i="38"/>
  <c r="Z66" i="38"/>
  <c r="AK66" i="38"/>
  <c r="U66" i="38"/>
  <c r="W66" i="38"/>
  <c r="O66" i="38"/>
  <c r="BU66" i="38"/>
  <c r="DG66" i="38"/>
  <c r="AS66" i="38"/>
  <c r="AX66" i="38"/>
  <c r="CM66" i="38"/>
  <c r="DF66" i="38"/>
  <c r="BH66" i="38"/>
  <c r="AN66" i="38"/>
  <c r="X66" i="38"/>
  <c r="AL66" i="38"/>
  <c r="V66" i="38"/>
  <c r="AG66" i="38"/>
  <c r="Q66" i="38"/>
  <c r="AI66" i="38"/>
  <c r="AA66" i="38"/>
  <c r="BJ66" i="38"/>
  <c r="CV66" i="38"/>
  <c r="CW66" i="38"/>
  <c r="AF66" i="38"/>
  <c r="Y66" i="38"/>
  <c r="AM66" i="38"/>
  <c r="CJ66" i="38"/>
  <c r="DA66" i="38"/>
  <c r="CN66" i="38"/>
  <c r="BT66" i="38"/>
  <c r="BS66" i="38"/>
  <c r="BF66" i="38"/>
  <c r="BC66" i="38"/>
  <c r="BP66" i="38"/>
  <c r="AJ66" i="38"/>
  <c r="T66" i="38"/>
  <c r="AH66" i="38"/>
  <c r="R66" i="38"/>
  <c r="AC66" i="38"/>
  <c r="M66" i="38"/>
  <c r="S66" i="38"/>
  <c r="K66" i="38"/>
  <c r="CH66" i="38"/>
  <c r="BD66" i="38"/>
  <c r="CS66" i="38"/>
  <c r="CY66" i="38"/>
  <c r="P66" i="38"/>
  <c r="N66" i="38"/>
  <c r="AE66" i="38"/>
  <c r="L50" i="38"/>
  <c r="AG50" i="38"/>
  <c r="CL21" i="38"/>
  <c r="CL17" i="38"/>
  <c r="BU21" i="38"/>
  <c r="AH21" i="38"/>
  <c r="BR21" i="38"/>
  <c r="CX21" i="38"/>
  <c r="BV21" i="38"/>
  <c r="DA21" i="38"/>
  <c r="CG21" i="38"/>
  <c r="CG17" i="38"/>
  <c r="BM21" i="38"/>
  <c r="BM17" i="38"/>
  <c r="AS21" i="38"/>
  <c r="Y21" i="38"/>
  <c r="CD21" i="38"/>
  <c r="N21" i="38"/>
  <c r="N17" i="38"/>
  <c r="BP21" i="38"/>
  <c r="X21" i="38"/>
  <c r="CU21" i="38"/>
  <c r="CE21" i="38"/>
  <c r="BO21" i="38"/>
  <c r="AY21" i="38"/>
  <c r="AI21" i="38"/>
  <c r="S21" i="38"/>
  <c r="DL21" i="38"/>
  <c r="CO21" i="38"/>
  <c r="AP21" i="38"/>
  <c r="BZ21" i="38"/>
  <c r="BZ17" i="38"/>
  <c r="BB21" i="38"/>
  <c r="BB17" i="38"/>
  <c r="CW21" i="38"/>
  <c r="CC21" i="38"/>
  <c r="BI21" i="38"/>
  <c r="AO21" i="38"/>
  <c r="U21" i="38"/>
  <c r="AB21" i="38"/>
  <c r="BN21" i="38"/>
  <c r="CR21" i="38"/>
  <c r="CR17" i="38"/>
  <c r="BD21" i="38"/>
  <c r="AL21" i="38"/>
  <c r="AL17" i="38"/>
  <c r="AC21" i="38"/>
  <c r="R21" i="38"/>
  <c r="R17" i="38"/>
  <c r="AX21" i="38"/>
  <c r="CH21" i="38"/>
  <c r="CH17" i="38"/>
  <c r="V21" i="38"/>
  <c r="V17" i="38"/>
  <c r="CS21" i="38"/>
  <c r="BY21" i="38"/>
  <c r="BE21" i="38"/>
  <c r="AK21" i="38"/>
  <c r="AT21" i="38"/>
  <c r="CF21" i="38"/>
  <c r="AR21" i="38"/>
  <c r="AR17" i="38"/>
  <c r="K21" i="38"/>
  <c r="K17" i="38"/>
  <c r="DK21" i="38"/>
  <c r="DK17" i="38"/>
  <c r="CM21" i="38"/>
  <c r="CM17" i="38"/>
  <c r="BW21" i="38"/>
  <c r="BG21" i="38"/>
  <c r="BG17" i="38"/>
  <c r="AQ21" i="38"/>
  <c r="AA21" i="38"/>
  <c r="BF21" i="38"/>
  <c r="CK21" i="38"/>
  <c r="CK17" i="38"/>
  <c r="AD21" i="38"/>
  <c r="AD17" i="38"/>
  <c r="CQ21" i="38"/>
  <c r="BK21" i="38"/>
  <c r="BK17" i="38"/>
  <c r="AE21" i="38"/>
  <c r="DH21" i="38"/>
  <c r="AF21" i="38"/>
  <c r="BJ21" i="38"/>
  <c r="BJ17" i="38"/>
  <c r="CV21" i="38"/>
  <c r="CV17" i="38"/>
  <c r="AZ21" i="38"/>
  <c r="CZ21" i="38"/>
  <c r="CZ17" i="38"/>
  <c r="DE21" i="38"/>
  <c r="BL21" i="38"/>
  <c r="BL17" i="38"/>
  <c r="CP21" i="38"/>
  <c r="BQ21" i="38"/>
  <c r="BQ17" i="38"/>
  <c r="CI21" i="38"/>
  <c r="CI17" i="38"/>
  <c r="BC21" i="38"/>
  <c r="W21" i="38"/>
  <c r="CN21" i="38"/>
  <c r="CJ21" i="38"/>
  <c r="AN21" i="38"/>
  <c r="DI21" i="38"/>
  <c r="DD21" i="38"/>
  <c r="AW21" i="38"/>
  <c r="CT21" i="38"/>
  <c r="CT17" i="38"/>
  <c r="CA21" i="38"/>
  <c r="O21" i="38"/>
  <c r="CB21" i="38"/>
  <c r="CB17" i="38"/>
  <c r="DF21" i="38"/>
  <c r="AG21" i="38"/>
  <c r="BX21" i="38"/>
  <c r="BS21" i="38"/>
  <c r="AV21" i="38"/>
  <c r="BT21" i="38"/>
  <c r="CY21" i="38"/>
  <c r="BA21" i="38"/>
  <c r="DG21" i="38"/>
  <c r="BH21" i="38"/>
  <c r="AU21" i="38"/>
  <c r="T21" i="38"/>
  <c r="DC21" i="38"/>
  <c r="DC17" i="38"/>
  <c r="Z21" i="38"/>
  <c r="AM21" i="38"/>
  <c r="DJ21" i="38"/>
  <c r="DJ17" i="38"/>
  <c r="AJ21" i="38"/>
  <c r="M21" i="38"/>
  <c r="DB21" i="38"/>
  <c r="AW17" i="38"/>
  <c r="BU17" i="38"/>
  <c r="CC17" i="38"/>
  <c r="DD17" i="38"/>
  <c r="CO17" i="38"/>
  <c r="AI50" i="38"/>
  <c r="M48" i="38"/>
  <c r="N55" i="38"/>
  <c r="N50" i="38"/>
  <c r="BY63" i="38"/>
  <c r="DL63" i="38"/>
  <c r="CR63" i="38"/>
  <c r="DB63" i="38"/>
  <c r="DG63" i="38"/>
  <c r="AS63" i="38"/>
  <c r="CA63" i="38"/>
  <c r="BC63" i="38"/>
  <c r="BU63" i="38"/>
  <c r="AZ63" i="38"/>
  <c r="BT63" i="38"/>
  <c r="BP63" i="38"/>
  <c r="CE63" i="38"/>
  <c r="BS63" i="38"/>
  <c r="BO63" i="38"/>
  <c r="AX63" i="38"/>
  <c r="AO63" i="38"/>
  <c r="CF63" i="38"/>
  <c r="CD63" i="38"/>
  <c r="CZ63" i="38"/>
  <c r="BM63" i="38"/>
  <c r="AY63" i="38"/>
  <c r="BQ63" i="38"/>
  <c r="CS63" i="38"/>
  <c r="CO63" i="38"/>
  <c r="BX63" i="38"/>
  <c r="CC63" i="38"/>
  <c r="BI63" i="38"/>
  <c r="CV63" i="38"/>
  <c r="CI63" i="38"/>
  <c r="CT63" i="38"/>
  <c r="AR63" i="38"/>
  <c r="CL63" i="38"/>
  <c r="DD63" i="38"/>
  <c r="DE63" i="38"/>
  <c r="AU63" i="38"/>
  <c r="CX63" i="38"/>
  <c r="BG63" i="38"/>
  <c r="CY63" i="38"/>
  <c r="BV63" i="38"/>
  <c r="CP63" i="38"/>
  <c r="BF63" i="38"/>
  <c r="CM63" i="38"/>
  <c r="BK63" i="38"/>
  <c r="AW63" i="38"/>
  <c r="CG63" i="38"/>
  <c r="AT63" i="38"/>
  <c r="CJ63" i="38"/>
  <c r="BZ63" i="38"/>
  <c r="BR63" i="38"/>
  <c r="BW63" i="38"/>
  <c r="DH63" i="38"/>
  <c r="DC63" i="38"/>
  <c r="CB63" i="38"/>
  <c r="BD63" i="38"/>
  <c r="BE63" i="38"/>
  <c r="BA63" i="38"/>
  <c r="CW63" i="38"/>
  <c r="BN63" i="38"/>
  <c r="DJ63" i="38"/>
  <c r="AQ63" i="38"/>
  <c r="CN63" i="38"/>
  <c r="CU63" i="38"/>
  <c r="CH63" i="38"/>
  <c r="BB63" i="38"/>
  <c r="DF63" i="38"/>
  <c r="CQ63" i="38"/>
  <c r="DA63" i="38"/>
  <c r="DI63" i="38"/>
  <c r="DK63" i="38"/>
  <c r="BJ63" i="38"/>
  <c r="BH63" i="38"/>
  <c r="AP63" i="38"/>
  <c r="CK63" i="38"/>
  <c r="BL63" i="38"/>
  <c r="AV63" i="38"/>
  <c r="V60" i="38"/>
  <c r="AF60" i="38"/>
  <c r="L60" i="38"/>
  <c r="S60" i="38"/>
  <c r="Y60" i="38"/>
  <c r="AL60" i="38"/>
  <c r="R60" i="38"/>
  <c r="AB60" i="38"/>
  <c r="AI60" i="38"/>
  <c r="O60" i="38"/>
  <c r="AK60" i="38"/>
  <c r="AD60" i="38"/>
  <c r="P60" i="38"/>
  <c r="M60" i="38"/>
  <c r="N60" i="38"/>
  <c r="AE60" i="38"/>
  <c r="AG60" i="38"/>
  <c r="AH60" i="38"/>
  <c r="T60" i="38"/>
  <c r="K60" i="38"/>
  <c r="AJ60" i="38"/>
  <c r="AA60" i="38"/>
  <c r="Q60" i="38"/>
  <c r="CJ64" i="38"/>
  <c r="CQ64" i="38"/>
  <c r="CA64" i="38"/>
  <c r="BK64" i="38"/>
  <c r="AU64" i="38"/>
  <c r="CT64" i="38"/>
  <c r="CD64" i="38"/>
  <c r="BN64" i="38"/>
  <c r="CK64" i="38"/>
  <c r="DH64" i="38"/>
  <c r="BU64" i="38"/>
  <c r="CB64" i="38"/>
  <c r="AZ64" i="38"/>
  <c r="DA64" i="38"/>
  <c r="AS64" i="38"/>
  <c r="DD64" i="38"/>
  <c r="BT64" i="38"/>
  <c r="BY64" i="38"/>
  <c r="BM64" i="38"/>
  <c r="DJ64" i="38"/>
  <c r="CI64" i="38"/>
  <c r="BO64" i="38"/>
  <c r="AQ64" i="38"/>
  <c r="CL64" i="38"/>
  <c r="BR64" i="38"/>
  <c r="CG64" i="38"/>
  <c r="BB64" i="38"/>
  <c r="CY64" i="38"/>
  <c r="AR64" i="38"/>
  <c r="BQ64" i="38"/>
  <c r="DL64" i="38"/>
  <c r="BL64" i="38"/>
  <c r="BF64" i="38"/>
  <c r="DG64" i="38"/>
  <c r="CU64" i="38"/>
  <c r="BW64" i="38"/>
  <c r="BC64" i="38"/>
  <c r="CX64" i="38"/>
  <c r="BZ64" i="38"/>
  <c r="CS64" i="38"/>
  <c r="CZ64" i="38"/>
  <c r="BI64" i="38"/>
  <c r="BP64" i="38"/>
  <c r="DE64" i="38"/>
  <c r="CR64" i="38"/>
  <c r="CN64" i="38"/>
  <c r="AV64" i="38"/>
  <c r="BA64" i="38"/>
  <c r="CE64" i="38"/>
  <c r="DB64" i="38"/>
  <c r="CW64" i="38"/>
  <c r="AP64" i="38"/>
  <c r="DC64" i="38"/>
  <c r="CV64" i="38"/>
  <c r="AT64" i="38"/>
  <c r="BS64" i="38"/>
  <c r="CP64" i="38"/>
  <c r="CO64" i="38"/>
  <c r="AW64" i="38"/>
  <c r="AX64" i="38"/>
  <c r="CF64" i="38"/>
  <c r="AO64" i="38"/>
  <c r="CM64" i="38"/>
  <c r="DI64" i="38"/>
  <c r="DK64" i="38"/>
  <c r="BJ64" i="38"/>
  <c r="BG64" i="38"/>
  <c r="CH64" i="38"/>
  <c r="CC64" i="38"/>
  <c r="BX64" i="38"/>
  <c r="BE64" i="38"/>
  <c r="BD64" i="38"/>
  <c r="AY64" i="38"/>
  <c r="BV64" i="38"/>
  <c r="BH64" i="38"/>
  <c r="DF64" i="38"/>
  <c r="M50" i="38"/>
  <c r="AB50" i="38"/>
  <c r="K106" i="38"/>
  <c r="AL48" i="38"/>
  <c r="V48" i="38"/>
  <c r="AF48" i="38"/>
  <c r="P48" i="38"/>
  <c r="AE48" i="38"/>
  <c r="O48" i="38"/>
  <c r="U48" i="38"/>
  <c r="AH48" i="38"/>
  <c r="R48" i="38"/>
  <c r="AB48" i="38"/>
  <c r="L48" i="38"/>
  <c r="AA48" i="38"/>
  <c r="K48" i="38"/>
  <c r="AG48" i="38"/>
  <c r="AD48" i="38"/>
  <c r="AN48" i="38"/>
  <c r="X48" i="38"/>
  <c r="AM48" i="38"/>
  <c r="W48" i="38"/>
  <c r="Y48" i="38"/>
  <c r="Q48" i="38"/>
  <c r="J48" i="38"/>
  <c r="Z48" i="38"/>
  <c r="AJ48" i="38"/>
  <c r="T48" i="38"/>
  <c r="AI48" i="38"/>
  <c r="S48" i="38"/>
  <c r="AK48" i="38"/>
  <c r="AC48" i="38"/>
  <c r="N48" i="38"/>
  <c r="DI48" i="38"/>
  <c r="DC48" i="38"/>
  <c r="BD48" i="38"/>
  <c r="DE48" i="38"/>
  <c r="BX48" i="38"/>
  <c r="BP48" i="38"/>
  <c r="BL48" i="38"/>
  <c r="CV48" i="38"/>
  <c r="CL48" i="38"/>
  <c r="BO48" i="38"/>
  <c r="DJ48" i="38"/>
  <c r="CP48" i="38"/>
  <c r="BS48" i="38"/>
  <c r="CD48" i="38"/>
  <c r="CM48" i="38"/>
  <c r="BI48" i="38"/>
  <c r="CH48" i="38"/>
  <c r="CA48" i="38"/>
  <c r="DB48" i="38"/>
  <c r="DD48" i="38"/>
  <c r="DF48" i="38"/>
  <c r="BT48" i="38"/>
  <c r="BH48" i="38"/>
  <c r="AZ48" i="38"/>
  <c r="AR48" i="38"/>
  <c r="CG48" i="38"/>
  <c r="BE48" i="38"/>
  <c r="CE48" i="38"/>
  <c r="CO48" i="38"/>
  <c r="CI48" i="38"/>
  <c r="AO48" i="38"/>
  <c r="CT48" i="38"/>
  <c r="AQ48" i="38"/>
  <c r="CX48" i="38"/>
  <c r="AS48" i="38"/>
  <c r="CQ48" i="38"/>
  <c r="DL48" i="38"/>
  <c r="CY48" i="38"/>
  <c r="BA48" i="38"/>
  <c r="AT48" i="38"/>
  <c r="BU48" i="38"/>
  <c r="BB48" i="38"/>
  <c r="CW48" i="38"/>
  <c r="CU48" i="38"/>
  <c r="CJ48" i="38"/>
  <c r="BF48" i="38"/>
  <c r="BQ48" i="38"/>
  <c r="DG48" i="38"/>
  <c r="AP48" i="38"/>
  <c r="CC48" i="38"/>
  <c r="BG48" i="38"/>
  <c r="BY48" i="38"/>
  <c r="AX48" i="38"/>
  <c r="CK48" i="38"/>
  <c r="AU48" i="38"/>
  <c r="DK48" i="38"/>
  <c r="CZ48" i="38"/>
  <c r="CB48" i="38"/>
  <c r="DA48" i="38"/>
  <c r="DH48" i="38"/>
  <c r="CR48" i="38"/>
  <c r="AW48" i="38"/>
  <c r="CN48" i="38"/>
  <c r="CF48" i="38"/>
  <c r="AV48" i="38"/>
  <c r="BV48" i="38"/>
  <c r="AY48" i="38"/>
  <c r="BJ48" i="38"/>
  <c r="BZ48" i="38"/>
  <c r="BC48" i="38"/>
  <c r="BM48" i="38"/>
  <c r="BN48" i="38"/>
  <c r="BW48" i="38"/>
  <c r="BR48" i="38"/>
  <c r="BK48" i="38"/>
  <c r="CS48" i="38"/>
  <c r="W46" i="38"/>
  <c r="AM46" i="38"/>
  <c r="Y46" i="38"/>
  <c r="AN47" i="38"/>
  <c r="AH47" i="38"/>
  <c r="X47" i="38"/>
  <c r="Q47" i="38"/>
  <c r="AM47" i="38"/>
  <c r="AM45" i="38"/>
  <c r="AC47" i="38"/>
  <c r="P47" i="38"/>
  <c r="U47" i="38"/>
  <c r="BX47" i="38"/>
  <c r="BX45" i="38"/>
  <c r="CQ47" i="38"/>
  <c r="BT47" i="38"/>
  <c r="BT45" i="38"/>
  <c r="CT47" i="38"/>
  <c r="AX47" i="38"/>
  <c r="AX45" i="38"/>
  <c r="CS47" i="38"/>
  <c r="DG47" i="38"/>
  <c r="AY47" i="38"/>
  <c r="AY45" i="38"/>
  <c r="BA47" i="38"/>
  <c r="BB47" i="38"/>
  <c r="BB45" i="38"/>
  <c r="CN47" i="38"/>
  <c r="AQ47" i="38"/>
  <c r="AS47" i="38"/>
  <c r="AT47" i="38"/>
  <c r="BH47" i="38"/>
  <c r="AP47" i="38"/>
  <c r="BC47" i="38"/>
  <c r="BC45" i="38"/>
  <c r="BF47" i="38"/>
  <c r="BF45" i="38"/>
  <c r="DA47" i="38"/>
  <c r="DE47" i="38"/>
  <c r="AL47" i="38"/>
  <c r="AI47" i="38"/>
  <c r="AJ47" i="38"/>
  <c r="M47" i="38"/>
  <c r="AD47" i="38"/>
  <c r="AB47" i="38"/>
  <c r="W47" i="38"/>
  <c r="CA47" i="38"/>
  <c r="CA45" i="38"/>
  <c r="BL47" i="38"/>
  <c r="CD47" i="38"/>
  <c r="CD45" i="38"/>
  <c r="CC47" i="38"/>
  <c r="CC45" i="38"/>
  <c r="DB47" i="38"/>
  <c r="DB45" i="38"/>
  <c r="CZ47" i="38"/>
  <c r="CZ45" i="38"/>
  <c r="BO47" i="38"/>
  <c r="BO45" i="38"/>
  <c r="BQ47" i="38"/>
  <c r="BR47" i="38"/>
  <c r="BR45" i="38"/>
  <c r="CB47" i="38"/>
  <c r="CB45" i="38"/>
  <c r="CB44" i="38"/>
  <c r="BG47" i="38"/>
  <c r="BI47" i="38"/>
  <c r="BZ47" i="38"/>
  <c r="AV47" i="38"/>
  <c r="AV45" i="38"/>
  <c r="BU47" i="38"/>
  <c r="BU45" i="38"/>
  <c r="CR47" i="38"/>
  <c r="CK47" i="38"/>
  <c r="CK45" i="38"/>
  <c r="DD47" i="38"/>
  <c r="DD45" i="38"/>
  <c r="V47" i="38"/>
  <c r="AA47" i="38"/>
  <c r="T47" i="38"/>
  <c r="S47" i="38"/>
  <c r="Y47" i="38"/>
  <c r="Z47" i="38"/>
  <c r="BK47" i="38"/>
  <c r="BK45" i="38"/>
  <c r="AZ47" i="38"/>
  <c r="AZ45" i="38"/>
  <c r="BN47" i="38"/>
  <c r="BM47" i="38"/>
  <c r="DF47" i="38"/>
  <c r="DI47" i="38"/>
  <c r="DI45" i="38"/>
  <c r="CE47" i="38"/>
  <c r="CG47" i="38"/>
  <c r="CG45" i="38"/>
  <c r="CH47" i="38"/>
  <c r="BP47" i="38"/>
  <c r="BP45" i="38"/>
  <c r="BW47" i="38"/>
  <c r="BW45" i="38"/>
  <c r="BY47" i="38"/>
  <c r="CP47" i="38"/>
  <c r="CV47" i="38"/>
  <c r="CV45" i="38"/>
  <c r="CF47" i="38"/>
  <c r="AO47" i="38"/>
  <c r="AR47" i="38"/>
  <c r="BE47" i="38"/>
  <c r="AG47" i="38"/>
  <c r="AF47" i="38"/>
  <c r="AK47" i="38"/>
  <c r="BJ47" i="38"/>
  <c r="BJ45" i="38"/>
  <c r="AW47" i="38"/>
  <c r="AW45" i="38"/>
  <c r="CU47" i="38"/>
  <c r="CM47" i="38"/>
  <c r="CM45" i="38"/>
  <c r="CL47" i="38"/>
  <c r="CL45" i="38"/>
  <c r="DK47" i="38"/>
  <c r="AE47" i="38"/>
  <c r="AU47" i="38"/>
  <c r="AU45" i="38"/>
  <c r="CJ47" i="38"/>
  <c r="CJ45" i="38"/>
  <c r="DL47" i="38"/>
  <c r="DL45" i="38"/>
  <c r="CX47" i="38"/>
  <c r="CX45" i="38"/>
  <c r="BD47" i="38"/>
  <c r="BD45" i="38"/>
  <c r="BV47" i="38"/>
  <c r="BV45" i="38"/>
  <c r="DJ47" i="38"/>
  <c r="DH47" i="38"/>
  <c r="DC47" i="38"/>
  <c r="DC45" i="38"/>
  <c r="CI47" i="38"/>
  <c r="CI45" i="38"/>
  <c r="K47" i="38"/>
  <c r="CY47" i="38"/>
  <c r="CY45" i="38"/>
  <c r="CW47" i="38"/>
  <c r="CW45" i="38"/>
  <c r="CO47" i="38"/>
  <c r="CO45" i="38"/>
  <c r="BS47" i="38"/>
  <c r="BS45" i="38"/>
  <c r="J46" i="38"/>
  <c r="AF46" i="38"/>
  <c r="V46" i="38"/>
  <c r="V45" i="38"/>
  <c r="AC46" i="38"/>
  <c r="M88" i="37"/>
  <c r="G88" i="38"/>
  <c r="H88" i="38"/>
  <c r="CU90" i="38"/>
  <c r="CI90" i="38"/>
  <c r="BD90" i="38"/>
  <c r="AU90" i="38"/>
  <c r="AT90" i="38"/>
  <c r="AR90" i="38"/>
  <c r="DJ90" i="38"/>
  <c r="DG90" i="38"/>
  <c r="DK90" i="38"/>
  <c r="CY90" i="38"/>
  <c r="CE90" i="38"/>
  <c r="BO90" i="38"/>
  <c r="AQ90" i="38"/>
  <c r="DB90" i="38"/>
  <c r="DI90" i="38"/>
  <c r="CQ90" i="38"/>
  <c r="AV90" i="38"/>
  <c r="DC90" i="38"/>
  <c r="DD90" i="38"/>
  <c r="CZ90" i="38"/>
  <c r="DL90" i="38"/>
  <c r="DF90" i="38"/>
  <c r="BS90" i="38"/>
  <c r="BC90" i="38"/>
  <c r="AP90" i="38"/>
  <c r="DA90" i="38"/>
  <c r="DE90" i="38"/>
  <c r="DH90" i="38"/>
  <c r="K30" i="37"/>
  <c r="M30" i="37"/>
  <c r="G30" i="38"/>
  <c r="J30" i="38"/>
  <c r="DA30" i="38"/>
  <c r="CN30" i="38"/>
  <c r="CS30" i="38"/>
  <c r="CC30" i="38"/>
  <c r="BM30" i="38"/>
  <c r="AW30" i="38"/>
  <c r="CI30" i="38"/>
  <c r="BP30" i="38"/>
  <c r="CU30" i="38"/>
  <c r="CB30" i="38"/>
  <c r="BB30" i="38"/>
  <c r="AR30" i="38"/>
  <c r="CD30" i="38"/>
  <c r="CJ30" i="38"/>
  <c r="CT30" i="38"/>
  <c r="DH30" i="38"/>
  <c r="CQ30" i="38"/>
  <c r="DF30" i="38"/>
  <c r="AP30" i="38"/>
  <c r="BH30" i="38"/>
  <c r="DK30" i="38"/>
  <c r="BU30" i="38"/>
  <c r="CV30" i="38"/>
  <c r="BC30" i="38"/>
  <c r="BO30" i="38"/>
  <c r="CP30" i="38"/>
  <c r="BX30" i="38"/>
  <c r="BT30" i="38"/>
  <c r="DL30" i="38"/>
  <c r="CG30" i="38"/>
  <c r="BA30" i="38"/>
  <c r="BS30" i="38"/>
  <c r="CE30" i="38"/>
  <c r="AS30" i="38"/>
  <c r="BD30" i="38"/>
  <c r="DI30" i="38"/>
  <c r="BK30" i="38"/>
  <c r="CZ30" i="38"/>
  <c r="DB30" i="38"/>
  <c r="CO30" i="38"/>
  <c r="BY30" i="38"/>
  <c r="BI30" i="38"/>
  <c r="CX30" i="38"/>
  <c r="CF30" i="38"/>
  <c r="BF30" i="38"/>
  <c r="CR30" i="38"/>
  <c r="BR30" i="38"/>
  <c r="AY30" i="38"/>
  <c r="AO30" i="38"/>
  <c r="BJ30" i="38"/>
  <c r="CA30" i="38"/>
  <c r="BZ30" i="38"/>
  <c r="DG30" i="38"/>
  <c r="DE30" i="38"/>
  <c r="AQ30" i="38"/>
  <c r="CY30" i="38"/>
  <c r="CK30" i="38"/>
  <c r="BE30" i="38"/>
  <c r="BV30" i="38"/>
  <c r="CH30" i="38"/>
  <c r="AV30" i="38"/>
  <c r="BG30" i="38"/>
  <c r="BW30" i="38"/>
  <c r="DC30" i="38"/>
  <c r="AT30" i="38"/>
  <c r="DD30" i="38"/>
  <c r="CW30" i="38"/>
  <c r="BQ30" i="38"/>
  <c r="CL30" i="38"/>
  <c r="AZ30" i="38"/>
  <c r="BL30" i="38"/>
  <c r="CM30" i="38"/>
  <c r="AX30" i="38"/>
  <c r="BN30" i="38"/>
  <c r="DJ30" i="38"/>
  <c r="AU30" i="38"/>
  <c r="CK24" i="38"/>
  <c r="CY24" i="38"/>
  <c r="BI24" i="38"/>
  <c r="DJ24" i="38"/>
  <c r="BF24" i="38"/>
  <c r="BJ24" i="38"/>
  <c r="DF24" i="38"/>
  <c r="CX24" i="38"/>
  <c r="CJ24" i="38"/>
  <c r="BT24" i="38"/>
  <c r="BD24" i="38"/>
  <c r="AR24" i="38"/>
  <c r="CH24" i="38"/>
  <c r="BQ24" i="38"/>
  <c r="AY24" i="38"/>
  <c r="CS24" i="38"/>
  <c r="CA24" i="38"/>
  <c r="AX24" i="38"/>
  <c r="BZ24" i="38"/>
  <c r="DC24" i="38"/>
  <c r="DL24" i="38"/>
  <c r="CP24" i="38"/>
  <c r="DH24" i="38"/>
  <c r="DD24" i="38"/>
  <c r="CR24" i="38"/>
  <c r="AV24" i="38"/>
  <c r="BB24" i="38"/>
  <c r="CD24" i="38"/>
  <c r="BU24" i="38"/>
  <c r="CZ24" i="38"/>
  <c r="BS24" i="38"/>
  <c r="DG24" i="38"/>
  <c r="BX24" i="38"/>
  <c r="AT24" i="38"/>
  <c r="BR24" i="38"/>
  <c r="CT24" i="38"/>
  <c r="BK24" i="38"/>
  <c r="BY24" i="38"/>
  <c r="CI24" i="38"/>
  <c r="BG24" i="38"/>
  <c r="DE24" i="38"/>
  <c r="AQ24" i="38"/>
  <c r="DA24" i="38"/>
  <c r="DB24" i="38"/>
  <c r="BE24" i="38"/>
  <c r="AU24" i="38"/>
  <c r="CV24" i="38"/>
  <c r="CF24" i="38"/>
  <c r="BP24" i="38"/>
  <c r="AZ24" i="38"/>
  <c r="AP24" i="38"/>
  <c r="CG24" i="38"/>
  <c r="BO24" i="38"/>
  <c r="AS24" i="38"/>
  <c r="CQ24" i="38"/>
  <c r="BN24" i="38"/>
  <c r="AW24" i="38"/>
  <c r="BV24" i="38"/>
  <c r="BC24" i="38"/>
  <c r="DI24" i="38"/>
  <c r="CO24" i="38"/>
  <c r="CB24" i="38"/>
  <c r="BL24" i="38"/>
  <c r="CW24" i="38"/>
  <c r="CE24" i="38"/>
  <c r="AO24" i="38"/>
  <c r="BM24" i="38"/>
  <c r="BW24" i="38"/>
  <c r="CL24" i="38"/>
  <c r="DK24" i="38"/>
  <c r="CM24" i="38"/>
  <c r="CN24" i="38"/>
  <c r="BH24" i="38"/>
  <c r="CU24" i="38"/>
  <c r="BA24" i="38"/>
  <c r="CC24" i="38"/>
  <c r="AB75" i="38"/>
  <c r="I143" i="38"/>
  <c r="E20" i="32"/>
  <c r="E16" i="32"/>
  <c r="K90" i="38"/>
  <c r="T90" i="38"/>
  <c r="AM90" i="38"/>
  <c r="AK90" i="38"/>
  <c r="AL90" i="38"/>
  <c r="N90" i="38"/>
  <c r="X90" i="38"/>
  <c r="BY98" i="38"/>
  <c r="BA98" i="38"/>
  <c r="BH98" i="38"/>
  <c r="S98" i="38"/>
  <c r="AM98" i="38"/>
  <c r="AE98" i="38"/>
  <c r="T124" i="38"/>
  <c r="AE124" i="38"/>
  <c r="AX98" i="38"/>
  <c r="Q93" i="38"/>
  <c r="K93" i="38"/>
  <c r="AF93" i="38"/>
  <c r="O93" i="38"/>
  <c r="AM93" i="38"/>
  <c r="AD93" i="38"/>
  <c r="T93" i="38"/>
  <c r="AN106" i="38"/>
  <c r="AM106" i="38"/>
  <c r="AI106" i="38"/>
  <c r="AD106" i="38"/>
  <c r="R106" i="38"/>
  <c r="AA106" i="38"/>
  <c r="T106" i="38"/>
  <c r="O106" i="38"/>
  <c r="Q106" i="38"/>
  <c r="M106" i="38"/>
  <c r="AK106" i="38"/>
  <c r="AE106" i="38"/>
  <c r="L106" i="38"/>
  <c r="J106" i="38"/>
  <c r="AG106" i="38"/>
  <c r="N106" i="38"/>
  <c r="DK102" i="38"/>
  <c r="DF102" i="38"/>
  <c r="DF98" i="38"/>
  <c r="DJ102" i="38"/>
  <c r="DJ98" i="38"/>
  <c r="Z90" i="38"/>
  <c r="R90" i="38"/>
  <c r="S90" i="38"/>
  <c r="J93" i="38"/>
  <c r="N93" i="38"/>
  <c r="L90" i="38"/>
  <c r="V90" i="38"/>
  <c r="AH90" i="38"/>
  <c r="O90" i="38"/>
  <c r="Y90" i="38"/>
  <c r="AN90" i="38"/>
  <c r="CN98" i="38"/>
  <c r="CD98" i="38"/>
  <c r="BX98" i="38"/>
  <c r="CP98" i="38"/>
  <c r="CI98" i="38"/>
  <c r="BO98" i="38"/>
  <c r="CU98" i="38"/>
  <c r="AW98" i="38"/>
  <c r="AJ98" i="38"/>
  <c r="U98" i="38"/>
  <c r="AD98" i="38"/>
  <c r="BE98" i="38"/>
  <c r="AP98" i="38"/>
  <c r="X98" i="38"/>
  <c r="AA98" i="38"/>
  <c r="M124" i="38"/>
  <c r="Q124" i="38"/>
  <c r="S93" i="38"/>
  <c r="AH93" i="38"/>
  <c r="Z93" i="38"/>
  <c r="AG93" i="38"/>
  <c r="U93" i="38"/>
  <c r="Z106" i="38"/>
  <c r="Y106" i="38"/>
  <c r="DL93" i="38"/>
  <c r="CW93" i="38"/>
  <c r="AC90" i="38"/>
  <c r="Q90" i="38"/>
  <c r="AG90" i="38"/>
  <c r="J90" i="38"/>
  <c r="P90" i="38"/>
  <c r="AB90" i="38"/>
  <c r="CJ98" i="38"/>
  <c r="CB98" i="38"/>
  <c r="BT98" i="38"/>
  <c r="BL98" i="38"/>
  <c r="AR98" i="38"/>
  <c r="CT98" i="38"/>
  <c r="BC98" i="38"/>
  <c r="AN124" i="38"/>
  <c r="L93" i="38"/>
  <c r="AJ93" i="38"/>
  <c r="AB93" i="38"/>
  <c r="AA93" i="38"/>
  <c r="W93" i="38"/>
  <c r="AI93" i="38"/>
  <c r="P93" i="38"/>
  <c r="V93" i="38"/>
  <c r="W106" i="38"/>
  <c r="W90" i="38"/>
  <c r="T108" i="38"/>
  <c r="CR98" i="38"/>
  <c r="BZ98" i="38"/>
  <c r="CE98" i="38"/>
  <c r="BM98" i="38"/>
  <c r="K98" i="38"/>
  <c r="R98" i="38"/>
  <c r="AC98" i="38"/>
  <c r="W98" i="38"/>
  <c r="AL98" i="38"/>
  <c r="AA124" i="38"/>
  <c r="AJ124" i="38"/>
  <c r="Z124" i="38"/>
  <c r="V124" i="38"/>
  <c r="AI124" i="38"/>
  <c r="P129" i="38"/>
  <c r="CY129" i="38"/>
  <c r="DG129" i="38"/>
  <c r="Y129" i="38"/>
  <c r="AF129" i="38"/>
  <c r="BP129" i="38"/>
  <c r="DK129" i="38"/>
  <c r="BO129" i="38"/>
  <c r="BL129" i="38"/>
  <c r="BW129" i="38"/>
  <c r="CO129" i="38"/>
  <c r="BE129" i="38"/>
  <c r="AA129" i="38"/>
  <c r="N129" i="38"/>
  <c r="CM129" i="38"/>
  <c r="DE129" i="38"/>
  <c r="DL129" i="38"/>
  <c r="BV129" i="38"/>
  <c r="CZ129" i="38"/>
  <c r="T129" i="38"/>
  <c r="O129" i="38"/>
  <c r="CK129" i="38"/>
  <c r="BQ129" i="38"/>
  <c r="CG129" i="38"/>
  <c r="AS129" i="38"/>
  <c r="AC129" i="38"/>
  <c r="AI129" i="38"/>
  <c r="V129" i="38"/>
  <c r="CJ129" i="38"/>
  <c r="CR129" i="38"/>
  <c r="BM129" i="38"/>
  <c r="DJ129" i="38"/>
  <c r="DF129" i="38"/>
  <c r="AQ129" i="38"/>
  <c r="CS129" i="38"/>
  <c r="BK129" i="38"/>
  <c r="L129" i="38"/>
  <c r="BT129" i="38"/>
  <c r="BH129" i="38"/>
  <c r="CC129" i="38"/>
  <c r="DB129" i="38"/>
  <c r="AG129" i="38"/>
  <c r="BZ129" i="38"/>
  <c r="AW129" i="38"/>
  <c r="CL129" i="38"/>
  <c r="AZ129" i="38"/>
  <c r="AK129" i="38"/>
  <c r="DD129" i="38"/>
  <c r="BU129" i="38"/>
  <c r="CN129" i="38"/>
  <c r="CD129" i="38"/>
  <c r="CA129" i="38"/>
  <c r="DI129" i="38"/>
  <c r="AR129" i="38"/>
  <c r="CE129" i="38"/>
  <c r="BD129" i="38"/>
  <c r="S129" i="38"/>
  <c r="AN129" i="38"/>
  <c r="CQ129" i="38"/>
  <c r="CB129" i="38"/>
  <c r="CW129" i="38"/>
  <c r="CT129" i="38"/>
  <c r="U129" i="38"/>
  <c r="BR129" i="38"/>
  <c r="AU129" i="38"/>
  <c r="AV129" i="38"/>
  <c r="AL129" i="38"/>
  <c r="AM129" i="38"/>
  <c r="BB129" i="38"/>
  <c r="K129" i="38"/>
  <c r="BG129" i="38"/>
  <c r="BA129" i="38"/>
  <c r="BJ129" i="38"/>
  <c r="DA129" i="38"/>
  <c r="AT129" i="38"/>
  <c r="DH129" i="38"/>
  <c r="DC129" i="38"/>
  <c r="CH129" i="38"/>
  <c r="W129" i="38"/>
  <c r="Q129" i="38"/>
  <c r="Z129" i="38"/>
  <c r="CP129" i="38"/>
  <c r="CI129" i="38"/>
  <c r="BX129" i="38"/>
  <c r="BY129" i="38"/>
  <c r="M129" i="38"/>
  <c r="BF129" i="38"/>
  <c r="BI129" i="38"/>
  <c r="CV129" i="38"/>
  <c r="BS129" i="38"/>
  <c r="AD129" i="38"/>
  <c r="CF129" i="38"/>
  <c r="R129" i="38"/>
  <c r="AE129" i="38"/>
  <c r="AX129" i="38"/>
  <c r="AO129" i="38"/>
  <c r="AH129" i="38"/>
  <c r="CU129" i="38"/>
  <c r="BC129" i="38"/>
  <c r="AB129" i="38"/>
  <c r="AP129" i="38"/>
  <c r="AJ129" i="38"/>
  <c r="AY129" i="38"/>
  <c r="BN129" i="38"/>
  <c r="CX129" i="38"/>
  <c r="X129" i="38"/>
  <c r="CG98" i="38"/>
  <c r="BQ98" i="38"/>
  <c r="T98" i="38"/>
  <c r="AN98" i="38"/>
  <c r="W25" i="31"/>
  <c r="BU124" i="38"/>
  <c r="BE124" i="38"/>
  <c r="AU124" i="38"/>
  <c r="BM124" i="38"/>
  <c r="BC124" i="38"/>
  <c r="BL124" i="38"/>
  <c r="CW124" i="38"/>
  <c r="CM124" i="38"/>
  <c r="CF124" i="38"/>
  <c r="BT124" i="38"/>
  <c r="BY124" i="38"/>
  <c r="CL124" i="38"/>
  <c r="AY124" i="38"/>
  <c r="DK124" i="38"/>
  <c r="BX124" i="38"/>
  <c r="AO124" i="38"/>
  <c r="DJ124" i="38"/>
  <c r="CP124" i="38"/>
  <c r="BD124" i="38"/>
  <c r="AW124" i="38"/>
  <c r="BS124" i="38"/>
  <c r="AP124" i="38"/>
  <c r="CV124" i="38"/>
  <c r="DG124" i="38"/>
  <c r="BG124" i="38"/>
  <c r="CQ124" i="38"/>
  <c r="CO124" i="38"/>
  <c r="CU124" i="38"/>
  <c r="BR124" i="38"/>
  <c r="AR124" i="38"/>
  <c r="CD124" i="38"/>
  <c r="BJ124" i="38"/>
  <c r="CN124" i="38"/>
  <c r="CC124" i="38"/>
  <c r="CI124" i="38"/>
  <c r="BZ124" i="38"/>
  <c r="DL124" i="38"/>
  <c r="BA124" i="38"/>
  <c r="BV124" i="38"/>
  <c r="BW124" i="38"/>
  <c r="AX124" i="38"/>
  <c r="AZ124" i="38"/>
  <c r="BF124" i="38"/>
  <c r="DE124" i="38"/>
  <c r="CX124" i="38"/>
  <c r="BH124" i="38"/>
  <c r="AL124" i="38"/>
  <c r="L124" i="38"/>
  <c r="CK124" i="38"/>
  <c r="CA124" i="38"/>
  <c r="BN124" i="38"/>
  <c r="DF124" i="38"/>
  <c r="AQ124" i="38"/>
  <c r="CH124" i="38"/>
  <c r="DD124" i="38"/>
  <c r="BI124" i="38"/>
  <c r="CE124" i="38"/>
  <c r="DB124" i="38"/>
  <c r="CZ124" i="38"/>
  <c r="AS124" i="38"/>
  <c r="DH124" i="38"/>
  <c r="S124" i="38"/>
  <c r="O124" i="38"/>
  <c r="DA124" i="38"/>
  <c r="CS124" i="38"/>
  <c r="CT124" i="38"/>
  <c r="BQ124" i="38"/>
  <c r="DC124" i="38"/>
  <c r="BB124" i="38"/>
  <c r="N124" i="38"/>
  <c r="AH124" i="38"/>
  <c r="W124" i="38"/>
  <c r="AT124" i="38"/>
  <c r="DI124" i="38"/>
  <c r="CY124" i="38"/>
  <c r="AV124" i="38"/>
  <c r="CG124" i="38"/>
  <c r="BP124" i="38"/>
  <c r="CR124" i="38"/>
  <c r="CJ124" i="38"/>
  <c r="CB124" i="38"/>
  <c r="BK124" i="38"/>
  <c r="BO124" i="38"/>
  <c r="U124" i="38"/>
  <c r="AG124" i="38"/>
  <c r="AF124" i="38"/>
  <c r="Y124" i="38"/>
  <c r="R124" i="38"/>
  <c r="AT98" i="38"/>
  <c r="CS98" i="38"/>
  <c r="CA98" i="38"/>
  <c r="AK98" i="38"/>
  <c r="N98" i="38"/>
  <c r="M98" i="38"/>
  <c r="AG98" i="38"/>
  <c r="AB124" i="38"/>
  <c r="AD124" i="38"/>
  <c r="K124" i="38"/>
  <c r="AC124" i="38"/>
  <c r="AK124" i="38"/>
  <c r="AM124" i="38"/>
  <c r="DI127" i="38"/>
  <c r="BJ127" i="38"/>
  <c r="CP127" i="38"/>
  <c r="BH127" i="38"/>
  <c r="CD127" i="38"/>
  <c r="CZ127" i="38"/>
  <c r="DA127" i="38"/>
  <c r="BU127" i="38"/>
  <c r="BW127" i="38"/>
  <c r="AW127" i="38"/>
  <c r="DG127" i="38"/>
  <c r="AT127" i="38"/>
  <c r="AS127" i="38"/>
  <c r="CY127" i="38"/>
  <c r="AV127" i="38"/>
  <c r="DK127" i="38"/>
  <c r="CV127" i="38"/>
  <c r="CK127" i="38"/>
  <c r="CC127" i="38"/>
  <c r="CM127" i="38"/>
  <c r="CO127" i="38"/>
  <c r="BT127" i="38"/>
  <c r="AY127" i="38"/>
  <c r="DJ127" i="38"/>
  <c r="CE127" i="38"/>
  <c r="CF127" i="38"/>
  <c r="BP127" i="38"/>
  <c r="BC127" i="38"/>
  <c r="BN127" i="38"/>
  <c r="BZ127" i="38"/>
  <c r="BL127" i="38"/>
  <c r="AU127" i="38"/>
  <c r="DD127" i="38"/>
  <c r="BA127" i="38"/>
  <c r="BM127" i="38"/>
  <c r="CS127" i="38"/>
  <c r="CU127" i="38"/>
  <c r="DB127" i="38"/>
  <c r="CL127" i="38"/>
  <c r="CQ127" i="38"/>
  <c r="CN127" i="38"/>
  <c r="BQ127" i="38"/>
  <c r="BI127" i="38"/>
  <c r="CT127" i="38"/>
  <c r="DH127" i="38"/>
  <c r="BX127" i="38"/>
  <c r="DL127" i="38"/>
  <c r="DC127" i="38"/>
  <c r="BB127" i="38"/>
  <c r="CH127" i="38"/>
  <c r="AQ127" i="38"/>
  <c r="DF127" i="38"/>
  <c r="AZ127" i="38"/>
  <c r="BD127" i="38"/>
  <c r="AP127" i="38"/>
  <c r="DE127" i="38"/>
  <c r="AM127" i="38"/>
  <c r="AI127" i="38"/>
  <c r="AE127" i="38"/>
  <c r="AA127" i="38"/>
  <c r="BR127" i="38"/>
  <c r="BG127" i="38"/>
  <c r="AO127" i="38"/>
  <c r="CR127" i="38"/>
  <c r="T127" i="38"/>
  <c r="P127" i="38"/>
  <c r="K127" i="38"/>
  <c r="CB127" i="38"/>
  <c r="AX127" i="38"/>
  <c r="BV127" i="38"/>
  <c r="BE127" i="38"/>
  <c r="BK127" i="38"/>
  <c r="BY127" i="38"/>
  <c r="CG127" i="38"/>
  <c r="M127" i="38"/>
  <c r="AC127" i="38"/>
  <c r="Y127" i="38"/>
  <c r="AR127" i="38"/>
  <c r="X127" i="38"/>
  <c r="L127" i="38"/>
  <c r="CA127" i="38"/>
  <c r="BO127" i="38"/>
  <c r="CI127" i="38"/>
  <c r="CJ127" i="38"/>
  <c r="BS127" i="38"/>
  <c r="BF127" i="38"/>
  <c r="AL127" i="38"/>
  <c r="AH127" i="38"/>
  <c r="AD127" i="38"/>
  <c r="CX127" i="38"/>
  <c r="CW127" i="38"/>
  <c r="AE76" i="38"/>
  <c r="AL76" i="38"/>
  <c r="AJ76" i="38"/>
  <c r="AB76" i="38"/>
  <c r="V76" i="38"/>
  <c r="AG76" i="38"/>
  <c r="J80" i="38"/>
  <c r="H25" i="31"/>
  <c r="U80" i="38"/>
  <c r="S25" i="31"/>
  <c r="Q80" i="38"/>
  <c r="O25" i="31"/>
  <c r="AH80" i="38"/>
  <c r="AF25" i="31"/>
  <c r="Z80" i="38"/>
  <c r="X25" i="31"/>
  <c r="R80" i="38"/>
  <c r="P25" i="31"/>
  <c r="M80" i="38"/>
  <c r="K25" i="31"/>
  <c r="AD80" i="38"/>
  <c r="AB25" i="31"/>
  <c r="N80" i="38"/>
  <c r="L25" i="31"/>
  <c r="AN80" i="38"/>
  <c r="AL25" i="31"/>
  <c r="AJ80" i="38"/>
  <c r="AH25" i="31"/>
  <c r="AF80" i="38"/>
  <c r="AD25" i="31"/>
  <c r="P76" i="38"/>
  <c r="Z76" i="38"/>
  <c r="AM76" i="38"/>
  <c r="W76" i="38"/>
  <c r="AA76" i="38"/>
  <c r="BP80" i="38"/>
  <c r="BN25" i="31"/>
  <c r="AU80" i="38"/>
  <c r="AS25" i="31"/>
  <c r="DJ80" i="38"/>
  <c r="CF80" i="38"/>
  <c r="CD25" i="31"/>
  <c r="CS80" i="38"/>
  <c r="CQ25" i="31"/>
  <c r="BJ80" i="38"/>
  <c r="BH25" i="31"/>
  <c r="BN80" i="38"/>
  <c r="BL25" i="31"/>
  <c r="CL80" i="38"/>
  <c r="CJ25" i="31"/>
  <c r="BH80" i="38"/>
  <c r="BF25" i="31"/>
  <c r="CJ80" i="38"/>
  <c r="CH25" i="31"/>
  <c r="CI80" i="38"/>
  <c r="CG25" i="31"/>
  <c r="CP80" i="38"/>
  <c r="CN25" i="31"/>
  <c r="BY80" i="38"/>
  <c r="BW25" i="31"/>
  <c r="BO80" i="38"/>
  <c r="BM25" i="31"/>
  <c r="CZ80" i="38"/>
  <c r="DB80" i="38"/>
  <c r="CM80" i="38"/>
  <c r="CK25" i="31"/>
  <c r="CX80" i="38"/>
  <c r="CV25" i="31"/>
  <c r="CW80" i="38"/>
  <c r="CU25" i="31"/>
  <c r="CR80" i="38"/>
  <c r="CP25" i="31"/>
  <c r="DA80" i="38"/>
  <c r="BC80" i="38"/>
  <c r="BA25" i="31"/>
  <c r="BU80" i="38"/>
  <c r="BS25" i="31"/>
  <c r="BD80" i="38"/>
  <c r="BB25" i="31"/>
  <c r="AY80" i="38"/>
  <c r="AW25" i="31"/>
  <c r="CK80" i="38"/>
  <c r="CI25" i="31"/>
  <c r="BT80" i="38"/>
  <c r="BR25" i="31"/>
  <c r="AT80" i="38"/>
  <c r="AR25" i="31"/>
  <c r="AR80" i="38"/>
  <c r="AP25" i="31"/>
  <c r="CC80" i="38"/>
  <c r="CA25" i="31"/>
  <c r="BE80" i="38"/>
  <c r="BC25" i="31"/>
  <c r="DK80" i="38"/>
  <c r="DC80" i="38"/>
  <c r="CH80" i="38"/>
  <c r="CF25" i="31"/>
  <c r="BQ80" i="38"/>
  <c r="BO25" i="31"/>
  <c r="AV80" i="38"/>
  <c r="AT25" i="31"/>
  <c r="CD80" i="38"/>
  <c r="CB25" i="31"/>
  <c r="CV80" i="38"/>
  <c r="CT25" i="31"/>
  <c r="BS80" i="38"/>
  <c r="BQ25" i="31"/>
  <c r="BM80" i="38"/>
  <c r="BK25" i="31"/>
  <c r="AX80" i="38"/>
  <c r="AV25" i="31"/>
  <c r="BI80" i="38"/>
  <c r="BG25" i="31"/>
  <c r="BV80" i="38"/>
  <c r="BT25" i="31"/>
  <c r="CY80" i="38"/>
  <c r="DI80" i="38"/>
  <c r="BW80" i="38"/>
  <c r="BU25" i="31"/>
  <c r="BR80" i="38"/>
  <c r="BP25" i="31"/>
  <c r="BA80" i="38"/>
  <c r="AY25" i="31"/>
  <c r="DL80" i="38"/>
  <c r="AP80" i="38"/>
  <c r="AN25" i="31"/>
  <c r="BX80" i="38"/>
  <c r="BV25" i="31"/>
  <c r="CT80" i="38"/>
  <c r="CR25" i="31"/>
  <c r="AS80" i="38"/>
  <c r="AQ25" i="31"/>
  <c r="CE80" i="38"/>
  <c r="CC25" i="31"/>
  <c r="DF80" i="38"/>
  <c r="CG80" i="38"/>
  <c r="CE25" i="31"/>
  <c r="BL80" i="38"/>
  <c r="BJ25" i="31"/>
  <c r="AW80" i="38"/>
  <c r="AU25" i="31"/>
  <c r="CQ80" i="38"/>
  <c r="CO25" i="31"/>
  <c r="AZ80" i="38"/>
  <c r="AX25" i="31"/>
  <c r="BK80" i="38"/>
  <c r="BI25" i="31"/>
  <c r="DH80" i="38"/>
  <c r="DG80" i="38"/>
  <c r="BG80" i="38"/>
  <c r="BE25" i="31"/>
  <c r="BB80" i="38"/>
  <c r="AZ25" i="31"/>
  <c r="CB80" i="38"/>
  <c r="BZ25" i="31"/>
  <c r="CU80" i="38"/>
  <c r="CS25" i="31"/>
  <c r="CO80" i="38"/>
  <c r="CM25" i="31"/>
  <c r="DD80" i="38"/>
  <c r="BZ80" i="38"/>
  <c r="BX25" i="31"/>
  <c r="CN80" i="38"/>
  <c r="CL25" i="31"/>
  <c r="AO80" i="38"/>
  <c r="AM25" i="31"/>
  <c r="DE80" i="38"/>
  <c r="AQ80" i="38"/>
  <c r="AO25" i="31"/>
  <c r="CA80" i="38"/>
  <c r="BY25" i="31"/>
  <c r="BF80" i="38"/>
  <c r="BD25" i="31"/>
  <c r="AI76" i="38"/>
  <c r="Y76" i="38"/>
  <c r="AD76" i="38"/>
  <c r="X76" i="38"/>
  <c r="AH76" i="38"/>
  <c r="X82" i="38"/>
  <c r="R82" i="38"/>
  <c r="AI82" i="38"/>
  <c r="Y82" i="38"/>
  <c r="L82" i="38"/>
  <c r="J82" i="38"/>
  <c r="N82" i="38"/>
  <c r="M82" i="38"/>
  <c r="AG82" i="38"/>
  <c r="AF82" i="38"/>
  <c r="AA82" i="38"/>
  <c r="CP75" i="38"/>
  <c r="CO75" i="38"/>
  <c r="BD75" i="38"/>
  <c r="AY75" i="38"/>
  <c r="DF75" i="38"/>
  <c r="CW75" i="38"/>
  <c r="BT75" i="38"/>
  <c r="BZ75" i="38"/>
  <c r="BQ75" i="38"/>
  <c r="AV75" i="38"/>
  <c r="BB75" i="38"/>
  <c r="CQ75" i="38"/>
  <c r="CV75" i="38"/>
  <c r="CK75" i="38"/>
  <c r="CL75" i="38"/>
  <c r="BC75" i="38"/>
  <c r="BH75" i="38"/>
  <c r="BM75" i="38"/>
  <c r="BN75" i="38"/>
  <c r="DD75" i="38"/>
  <c r="DJ75" i="38"/>
  <c r="CE75" i="38"/>
  <c r="BG75" i="38"/>
  <c r="BO75" i="38"/>
  <c r="BY75" i="38"/>
  <c r="CM75" i="38"/>
  <c r="AQ75" i="38"/>
  <c r="BA75" i="38"/>
  <c r="DE75" i="38"/>
  <c r="BK75" i="38"/>
  <c r="BP75" i="38"/>
  <c r="BE75" i="38"/>
  <c r="BF75" i="38"/>
  <c r="CZ75" i="38"/>
  <c r="V75" i="38"/>
  <c r="CU75" i="38"/>
  <c r="BL75" i="38"/>
  <c r="CG75" i="38"/>
  <c r="CA75" i="38"/>
  <c r="BU75" i="38"/>
  <c r="BX75" i="38"/>
  <c r="CS75" i="38"/>
  <c r="CJ75" i="38"/>
  <c r="DL75" i="38"/>
  <c r="AS75" i="38"/>
  <c r="BR75" i="38"/>
  <c r="CH75" i="38"/>
  <c r="AZ75" i="38"/>
  <c r="AP75" i="38"/>
  <c r="BS75" i="38"/>
  <c r="CN75" i="38"/>
  <c r="AX75" i="38"/>
  <c r="DH75" i="38"/>
  <c r="DK75" i="38"/>
  <c r="CX75" i="38"/>
  <c r="AU75" i="38"/>
  <c r="AO75" i="38"/>
  <c r="CC75" i="38"/>
  <c r="CY75" i="38"/>
  <c r="DA75" i="38"/>
  <c r="BJ75" i="38"/>
  <c r="BI75" i="38"/>
  <c r="CR75" i="38"/>
  <c r="AT75" i="38"/>
  <c r="BW75" i="38"/>
  <c r="CF75" i="38"/>
  <c r="BV75" i="38"/>
  <c r="CI75" i="38"/>
  <c r="AW75" i="38"/>
  <c r="CD75" i="38"/>
  <c r="DI75" i="38"/>
  <c r="DC75" i="38"/>
  <c r="DG75" i="38"/>
  <c r="CB75" i="38"/>
  <c r="DB75" i="38"/>
  <c r="AR75" i="38"/>
  <c r="CT75" i="38"/>
  <c r="CR76" i="38"/>
  <c r="BP76" i="38"/>
  <c r="CU76" i="38"/>
  <c r="CE76" i="38"/>
  <c r="BO76" i="38"/>
  <c r="AY76" i="38"/>
  <c r="DD76" i="38"/>
  <c r="BT76" i="38"/>
  <c r="DJ76" i="38"/>
  <c r="CP76" i="38"/>
  <c r="BZ76" i="38"/>
  <c r="BJ76" i="38"/>
  <c r="AT76" i="38"/>
  <c r="CO76" i="38"/>
  <c r="BU76" i="38"/>
  <c r="BE76" i="38"/>
  <c r="AO76" i="38"/>
  <c r="DH76" i="38"/>
  <c r="CB76" i="38"/>
  <c r="BD76" i="38"/>
  <c r="DC76" i="38"/>
  <c r="CM76" i="38"/>
  <c r="BW76" i="38"/>
  <c r="BG76" i="38"/>
  <c r="AQ76" i="38"/>
  <c r="CN76" i="38"/>
  <c r="AZ76" i="38"/>
  <c r="CX76" i="38"/>
  <c r="CH76" i="38"/>
  <c r="BR76" i="38"/>
  <c r="BB76" i="38"/>
  <c r="DE76" i="38"/>
  <c r="CG76" i="38"/>
  <c r="BM76" i="38"/>
  <c r="AW76" i="38"/>
  <c r="BX76" i="38"/>
  <c r="CI76" i="38"/>
  <c r="BC76" i="38"/>
  <c r="BL76" i="38"/>
  <c r="CL76" i="38"/>
  <c r="BF76" i="38"/>
  <c r="CW76" i="38"/>
  <c r="BI76" i="38"/>
  <c r="CS76" i="38"/>
  <c r="CC76" i="38"/>
  <c r="DF76" i="38"/>
  <c r="CZ76" i="38"/>
  <c r="AV76" i="38"/>
  <c r="CY76" i="38"/>
  <c r="BS76" i="38"/>
  <c r="CV76" i="38"/>
  <c r="DB76" i="38"/>
  <c r="BV76" i="38"/>
  <c r="AP76" i="38"/>
  <c r="BY76" i="38"/>
  <c r="AS76" i="38"/>
  <c r="BK76" i="38"/>
  <c r="BN76" i="38"/>
  <c r="BA76" i="38"/>
  <c r="DI76" i="38"/>
  <c r="DL76" i="38"/>
  <c r="DK76" i="38"/>
  <c r="AU76" i="38"/>
  <c r="CF76" i="38"/>
  <c r="AX76" i="38"/>
  <c r="DA76" i="38"/>
  <c r="R76" i="38"/>
  <c r="BH76" i="38"/>
  <c r="CA76" i="38"/>
  <c r="CD76" i="38"/>
  <c r="CJ76" i="38"/>
  <c r="CQ76" i="38"/>
  <c r="AR76" i="38"/>
  <c r="CT76" i="38"/>
  <c r="CK76" i="38"/>
  <c r="U76" i="38"/>
  <c r="BQ76" i="38"/>
  <c r="DG76" i="38"/>
  <c r="M76" i="38"/>
  <c r="T76" i="38"/>
  <c r="AC76" i="38"/>
  <c r="S76" i="38"/>
  <c r="AF76" i="38"/>
  <c r="AG46" i="38"/>
  <c r="AG45" i="38"/>
  <c r="AG44" i="38"/>
  <c r="AB46" i="38"/>
  <c r="AA46" i="38"/>
  <c r="AA45" i="38"/>
  <c r="L46" i="38"/>
  <c r="L45" i="38"/>
  <c r="AD46" i="38"/>
  <c r="AD45" i="38"/>
  <c r="AD44" i="38"/>
  <c r="M46" i="38"/>
  <c r="P46" i="38"/>
  <c r="P45" i="38"/>
  <c r="AH46" i="38"/>
  <c r="AH45" i="38"/>
  <c r="AE46" i="38"/>
  <c r="AN46" i="38"/>
  <c r="O46" i="38"/>
  <c r="N46" i="38"/>
  <c r="U46" i="38"/>
  <c r="U45" i="38"/>
  <c r="U44" i="38"/>
  <c r="AK46" i="38"/>
  <c r="Q46" i="38"/>
  <c r="T46" i="38"/>
  <c r="AJ46" i="38"/>
  <c r="AI46" i="38"/>
  <c r="AL46" i="38"/>
  <c r="S46" i="38"/>
  <c r="R46" i="38"/>
  <c r="R45" i="38"/>
  <c r="X46" i="38"/>
  <c r="AM35" i="38"/>
  <c r="AA35" i="38"/>
  <c r="AC35" i="38"/>
  <c r="CY29" i="38"/>
  <c r="AP29" i="38"/>
  <c r="CS29" i="38"/>
  <c r="CV29" i="38"/>
  <c r="BC29" i="38"/>
  <c r="BC23" i="38"/>
  <c r="CU29" i="38"/>
  <c r="DG29" i="38"/>
  <c r="CL29" i="38"/>
  <c r="AO29" i="38"/>
  <c r="BK29" i="38"/>
  <c r="BH29" i="38"/>
  <c r="DF29" i="38"/>
  <c r="BO29" i="38"/>
  <c r="DK29" i="38"/>
  <c r="BN29" i="38"/>
  <c r="BL29" i="38"/>
  <c r="DI29" i="38"/>
  <c r="DC29" i="38"/>
  <c r="AX29" i="38"/>
  <c r="CT29" i="38"/>
  <c r="CB29" i="38"/>
  <c r="BI29" i="38"/>
  <c r="AR29" i="38"/>
  <c r="DD29" i="38"/>
  <c r="BJ29" i="38"/>
  <c r="CD29" i="38"/>
  <c r="CN29" i="38"/>
  <c r="CQ29" i="38"/>
  <c r="CW29" i="38"/>
  <c r="AQ29" i="38"/>
  <c r="CO29" i="38"/>
  <c r="AV29" i="38"/>
  <c r="AU29" i="38"/>
  <c r="BU29" i="38"/>
  <c r="CM29" i="38"/>
  <c r="BZ29" i="38"/>
  <c r="BT29" i="38"/>
  <c r="BR29" i="38"/>
  <c r="BF29" i="38"/>
  <c r="BD29" i="38"/>
  <c r="AS29" i="38"/>
  <c r="CR29" i="38"/>
  <c r="CP29" i="38"/>
  <c r="CG29" i="38"/>
  <c r="CF29" i="38"/>
  <c r="DJ29" i="38"/>
  <c r="AY29" i="38"/>
  <c r="CC29" i="38"/>
  <c r="AT29" i="38"/>
  <c r="DE29" i="38"/>
  <c r="BX29" i="38"/>
  <c r="CJ29" i="38"/>
  <c r="DA29" i="38"/>
  <c r="DA23" i="38"/>
  <c r="BE29" i="38"/>
  <c r="BV29" i="38"/>
  <c r="BA29" i="38"/>
  <c r="BW29" i="38"/>
  <c r="DB29" i="38"/>
  <c r="DH29" i="38"/>
  <c r="BG29" i="38"/>
  <c r="CX29" i="38"/>
  <c r="AZ29" i="38"/>
  <c r="CE29" i="38"/>
  <c r="CA29" i="38"/>
  <c r="DL29" i="38"/>
  <c r="BY29" i="38"/>
  <c r="BS29" i="38"/>
  <c r="CZ29" i="38"/>
  <c r="BP29" i="38"/>
  <c r="AW29" i="38"/>
  <c r="BM29" i="38"/>
  <c r="BQ29" i="38"/>
  <c r="CH29" i="38"/>
  <c r="BB29" i="38"/>
  <c r="CK29" i="38"/>
  <c r="CI29" i="38"/>
  <c r="K35" i="38"/>
  <c r="M35" i="38"/>
  <c r="AE38" i="38"/>
  <c r="O38" i="38"/>
  <c r="U38" i="38"/>
  <c r="AD38" i="38"/>
  <c r="N38" i="38"/>
  <c r="AJ38" i="38"/>
  <c r="T38" i="38"/>
  <c r="Q38" i="38"/>
  <c r="AI38" i="38"/>
  <c r="AH38" i="38"/>
  <c r="AN38" i="38"/>
  <c r="AA38" i="38"/>
  <c r="K38" i="38"/>
  <c r="J38" i="38"/>
  <c r="Z38" i="38"/>
  <c r="AC38" i="38"/>
  <c r="AF38" i="38"/>
  <c r="P38" i="38"/>
  <c r="Y38" i="38"/>
  <c r="R38" i="38"/>
  <c r="X38" i="38"/>
  <c r="AM38" i="38"/>
  <c r="W38" i="38"/>
  <c r="AG38" i="38"/>
  <c r="AL38" i="38"/>
  <c r="V38" i="38"/>
  <c r="M38" i="38"/>
  <c r="AB38" i="38"/>
  <c r="L38" i="38"/>
  <c r="S38" i="38"/>
  <c r="AK38" i="38"/>
  <c r="J29" i="38"/>
  <c r="S29" i="38"/>
  <c r="M29" i="38"/>
  <c r="AI29" i="38"/>
  <c r="L29" i="38"/>
  <c r="O29" i="38"/>
  <c r="R29" i="38"/>
  <c r="W29" i="38"/>
  <c r="Z29" i="38"/>
  <c r="T29" i="38"/>
  <c r="AA29" i="38"/>
  <c r="AJ29" i="38"/>
  <c r="N29" i="38"/>
  <c r="AE29" i="38"/>
  <c r="AH29" i="38"/>
  <c r="AM29" i="38"/>
  <c r="V29" i="38"/>
  <c r="AB29" i="38"/>
  <c r="AL29" i="38"/>
  <c r="U29" i="38"/>
  <c r="P29" i="38"/>
  <c r="Y29" i="38"/>
  <c r="X29" i="38"/>
  <c r="AC29" i="38"/>
  <c r="AF29" i="38"/>
  <c r="AK29" i="38"/>
  <c r="AD29" i="38"/>
  <c r="Q29" i="38"/>
  <c r="AG29" i="38"/>
  <c r="K29" i="38"/>
  <c r="AN29" i="38"/>
  <c r="BN38" i="38"/>
  <c r="BI38" i="38"/>
  <c r="DC38" i="38"/>
  <c r="CW38" i="38"/>
  <c r="BM38" i="38"/>
  <c r="DF38" i="38"/>
  <c r="DE38" i="38"/>
  <c r="DI38" i="38"/>
  <c r="BY38" i="38"/>
  <c r="BK38" i="38"/>
  <c r="CB38" i="38"/>
  <c r="CX38" i="38"/>
  <c r="AY38" i="38"/>
  <c r="AZ38" i="38"/>
  <c r="DJ38" i="38"/>
  <c r="CE38" i="38"/>
  <c r="BC38" i="38"/>
  <c r="CP38" i="38"/>
  <c r="CR38" i="38"/>
  <c r="BG38" i="38"/>
  <c r="DB38" i="38"/>
  <c r="CV38" i="38"/>
  <c r="DA38" i="38"/>
  <c r="BL38" i="38"/>
  <c r="DG38" i="38"/>
  <c r="DD38" i="38"/>
  <c r="DK38" i="38"/>
  <c r="BB38" i="38"/>
  <c r="CC38" i="38"/>
  <c r="BQ38" i="38"/>
  <c r="AW38" i="38"/>
  <c r="CO38" i="38"/>
  <c r="CI38" i="38"/>
  <c r="CS38" i="38"/>
  <c r="CA38" i="38"/>
  <c r="BR38" i="38"/>
  <c r="CZ38" i="38"/>
  <c r="BZ38" i="38"/>
  <c r="BO38" i="38"/>
  <c r="BP38" i="38"/>
  <c r="CJ38" i="38"/>
  <c r="BS38" i="38"/>
  <c r="DL38" i="38"/>
  <c r="BW38" i="38"/>
  <c r="AR38" i="38"/>
  <c r="BE38" i="38"/>
  <c r="CK38" i="38"/>
  <c r="CL38" i="38"/>
  <c r="AP38" i="38"/>
  <c r="CF38" i="38"/>
  <c r="BT38" i="38"/>
  <c r="AQ38" i="38"/>
  <c r="CD38" i="38"/>
  <c r="AO38" i="38"/>
  <c r="CG38" i="38"/>
  <c r="BU38" i="38"/>
  <c r="AS38" i="38"/>
  <c r="CY38" i="38"/>
  <c r="AV38" i="38"/>
  <c r="CM38" i="38"/>
  <c r="CH38" i="38"/>
  <c r="CN38" i="38"/>
  <c r="BJ38" i="38"/>
  <c r="CQ38" i="38"/>
  <c r="BD38" i="38"/>
  <c r="BV38" i="38"/>
  <c r="CU38" i="38"/>
  <c r="BH38" i="38"/>
  <c r="AX38" i="38"/>
  <c r="CT38" i="38"/>
  <c r="DH38" i="38"/>
  <c r="BA38" i="38"/>
  <c r="AU38" i="38"/>
  <c r="BF38" i="38"/>
  <c r="AT38" i="38"/>
  <c r="BX38" i="38"/>
  <c r="AL24" i="38"/>
  <c r="AH24" i="38"/>
  <c r="AD24" i="38"/>
  <c r="Z24" i="38"/>
  <c r="V24" i="38"/>
  <c r="V23" i="38"/>
  <c r="AI24" i="38"/>
  <c r="AI23" i="38"/>
  <c r="AF24" i="38"/>
  <c r="AA24" i="38"/>
  <c r="X24" i="38"/>
  <c r="S24" i="38"/>
  <c r="S23" i="38"/>
  <c r="O24" i="38"/>
  <c r="AK24" i="38"/>
  <c r="AC24" i="38"/>
  <c r="AC23" i="38"/>
  <c r="U24" i="38"/>
  <c r="U23" i="38"/>
  <c r="P24" i="38"/>
  <c r="P23" i="38"/>
  <c r="R24" i="38"/>
  <c r="Q24" i="38"/>
  <c r="Q23" i="38"/>
  <c r="N24" i="38"/>
  <c r="M24" i="38"/>
  <c r="AJ24" i="38"/>
  <c r="AJ23" i="38"/>
  <c r="AE24" i="38"/>
  <c r="Y24" i="38"/>
  <c r="Y23" i="38"/>
  <c r="T24" i="38"/>
  <c r="K24" i="38"/>
  <c r="AN24" i="38"/>
  <c r="L24" i="38"/>
  <c r="AG24" i="38"/>
  <c r="AG23" i="38"/>
  <c r="AM24" i="38"/>
  <c r="AM23" i="38"/>
  <c r="W24" i="38"/>
  <c r="W23" i="38"/>
  <c r="AB24" i="38"/>
  <c r="AB23" i="38"/>
  <c r="CJ71" i="38"/>
  <c r="DJ71" i="38"/>
  <c r="BJ71" i="38"/>
  <c r="DI71" i="38"/>
  <c r="CS71" i="38"/>
  <c r="CL71" i="38"/>
  <c r="CD71" i="38"/>
  <c r="DE71" i="38"/>
  <c r="CA71" i="38"/>
  <c r="AP71" i="38"/>
  <c r="AU71" i="38"/>
  <c r="BF71" i="38"/>
  <c r="AW71" i="38"/>
  <c r="AS71" i="38"/>
  <c r="AZ71" i="38"/>
  <c r="DB71" i="38"/>
  <c r="CM71" i="38"/>
  <c r="CX71" i="38"/>
  <c r="AX71" i="38"/>
  <c r="AQ71" i="38"/>
  <c r="BB71" i="38"/>
  <c r="BG71" i="38"/>
  <c r="BD71" i="38"/>
  <c r="CG71" i="38"/>
  <c r="BY71" i="38"/>
  <c r="DH71" i="38"/>
  <c r="BR71" i="38"/>
  <c r="BU71" i="38"/>
  <c r="CW71" i="38"/>
  <c r="DF71" i="38"/>
  <c r="AR71" i="38"/>
  <c r="DK71" i="38"/>
  <c r="BE71" i="38"/>
  <c r="BX71" i="38"/>
  <c r="CF71" i="38"/>
  <c r="BZ71" i="38"/>
  <c r="CK71" i="38"/>
  <c r="CB71" i="38"/>
  <c r="BL71" i="38"/>
  <c r="DL71" i="38"/>
  <c r="CY71" i="38"/>
  <c r="CO71" i="38"/>
  <c r="BC71" i="38"/>
  <c r="BI71" i="38"/>
  <c r="BN71" i="38"/>
  <c r="BQ71" i="38"/>
  <c r="BT71" i="38"/>
  <c r="CN71" i="38"/>
  <c r="CR71" i="38"/>
  <c r="DD71" i="38"/>
  <c r="CI71" i="38"/>
  <c r="DA71" i="38"/>
  <c r="BH71" i="38"/>
  <c r="CZ71" i="38"/>
  <c r="AY71" i="38"/>
  <c r="BM71" i="38"/>
  <c r="DC71" i="38"/>
  <c r="BS71" i="38"/>
  <c r="BO71" i="38"/>
  <c r="BP71" i="38"/>
  <c r="CU71" i="38"/>
  <c r="AO71" i="38"/>
  <c r="BV71" i="38"/>
  <c r="CT71" i="38"/>
  <c r="BW71" i="38"/>
  <c r="CV71" i="38"/>
  <c r="CE71" i="38"/>
  <c r="AT71" i="38"/>
  <c r="BK71" i="38"/>
  <c r="DG71" i="38"/>
  <c r="BA71" i="38"/>
  <c r="CH71" i="38"/>
  <c r="CP71" i="38"/>
  <c r="CQ71" i="38"/>
  <c r="AV71" i="38"/>
  <c r="CC71" i="38"/>
  <c r="AQ36" i="38"/>
  <c r="BZ36" i="38"/>
  <c r="CN36" i="38"/>
  <c r="BE36" i="38"/>
  <c r="BG36" i="38"/>
  <c r="BX36" i="38"/>
  <c r="BC36" i="38"/>
  <c r="AR36" i="38"/>
  <c r="BD36" i="38"/>
  <c r="BB36" i="38"/>
  <c r="CA36" i="38"/>
  <c r="DE36" i="38"/>
  <c r="BS36" i="38"/>
  <c r="BV36" i="38"/>
  <c r="BQ36" i="38"/>
  <c r="BN36" i="38"/>
  <c r="BU36" i="38"/>
  <c r="DJ36" i="38"/>
  <c r="CQ36" i="38"/>
  <c r="CH36" i="38"/>
  <c r="DI36" i="38"/>
  <c r="DA36" i="38"/>
  <c r="AX36" i="38"/>
  <c r="AP36" i="38"/>
  <c r="AY36" i="38"/>
  <c r="CU36" i="38"/>
  <c r="BT36" i="38"/>
  <c r="BO36" i="38"/>
  <c r="BL36" i="38"/>
  <c r="BA36" i="38"/>
  <c r="CP36" i="38"/>
  <c r="BJ36" i="38"/>
  <c r="CX36" i="38"/>
  <c r="BY36" i="38"/>
  <c r="CV36" i="38"/>
  <c r="CW36" i="38"/>
  <c r="CG36" i="38"/>
  <c r="DK36" i="38"/>
  <c r="CY36" i="38"/>
  <c r="CB36" i="38"/>
  <c r="CE36" i="38"/>
  <c r="DB36" i="38"/>
  <c r="AO36" i="38"/>
  <c r="DD36" i="38"/>
  <c r="AV36" i="38"/>
  <c r="CM36" i="38"/>
  <c r="AZ36" i="38"/>
  <c r="AU36" i="38"/>
  <c r="BF36" i="38"/>
  <c r="BW36" i="38"/>
  <c r="CT36" i="38"/>
  <c r="AS36" i="38"/>
  <c r="AW36" i="38"/>
  <c r="BK36" i="38"/>
  <c r="DG36" i="38"/>
  <c r="DC36" i="38"/>
  <c r="DF36" i="38"/>
  <c r="CL36" i="38"/>
  <c r="BM36" i="38"/>
  <c r="DL36" i="38"/>
  <c r="BR36" i="38"/>
  <c r="DH36" i="38"/>
  <c r="BH36" i="38"/>
  <c r="AT36" i="38"/>
  <c r="BP36" i="38"/>
  <c r="CS36" i="38"/>
  <c r="BI36" i="38"/>
  <c r="CR36" i="38"/>
  <c r="N36" i="38"/>
  <c r="AA36" i="38"/>
  <c r="Z36" i="38"/>
  <c r="X36" i="38"/>
  <c r="AH36" i="38"/>
  <c r="AF36" i="38"/>
  <c r="AL36" i="38"/>
  <c r="AJ36" i="38"/>
  <c r="K36" i="38"/>
  <c r="AC36" i="38"/>
  <c r="AN36" i="38"/>
  <c r="O36" i="38"/>
  <c r="Q36" i="38"/>
  <c r="S36" i="38"/>
  <c r="U36" i="38"/>
  <c r="CD36" i="38"/>
  <c r="Y36" i="38"/>
  <c r="AI36" i="38"/>
  <c r="CK36" i="38"/>
  <c r="CO36" i="38"/>
  <c r="CC36" i="38"/>
  <c r="CJ36" i="38"/>
  <c r="CZ36" i="38"/>
  <c r="CF36" i="38"/>
  <c r="L36" i="38"/>
  <c r="AD36" i="38"/>
  <c r="W36" i="38"/>
  <c r="AE36" i="38"/>
  <c r="AG36" i="38"/>
  <c r="CI36" i="38"/>
  <c r="M36" i="38"/>
  <c r="R36" i="38"/>
  <c r="AB36" i="38"/>
  <c r="AM36" i="38"/>
  <c r="T36" i="38"/>
  <c r="P36" i="38"/>
  <c r="V36" i="38"/>
  <c r="J62" i="38"/>
  <c r="AB62" i="38"/>
  <c r="L62" i="38"/>
  <c r="Z62" i="38"/>
  <c r="AK62" i="38"/>
  <c r="U62" i="38"/>
  <c r="O62" i="38"/>
  <c r="W62" i="38"/>
  <c r="AN62" i="38"/>
  <c r="T62" i="38"/>
  <c r="AD62" i="38"/>
  <c r="AG62" i="38"/>
  <c r="M62" i="38"/>
  <c r="AM62" i="38"/>
  <c r="AJ62" i="38"/>
  <c r="P62" i="38"/>
  <c r="V62" i="38"/>
  <c r="AC62" i="38"/>
  <c r="AE62" i="38"/>
  <c r="AI62" i="38"/>
  <c r="AF62" i="38"/>
  <c r="AL62" i="38"/>
  <c r="R62" i="38"/>
  <c r="Y62" i="38"/>
  <c r="AA62" i="38"/>
  <c r="S62" i="38"/>
  <c r="AH62" i="38"/>
  <c r="K62" i="38"/>
  <c r="N62" i="38"/>
  <c r="Q62" i="38"/>
  <c r="X62" i="38"/>
  <c r="AX35" i="38"/>
  <c r="CZ35" i="38"/>
  <c r="CZ34" i="38"/>
  <c r="CX35" i="38"/>
  <c r="BT35" i="38"/>
  <c r="DC35" i="38"/>
  <c r="BD35" i="38"/>
  <c r="BJ35" i="38"/>
  <c r="BJ34" i="38"/>
  <c r="BI35" i="38"/>
  <c r="BQ35" i="38"/>
  <c r="AR35" i="38"/>
  <c r="BP35" i="38"/>
  <c r="BL35" i="38"/>
  <c r="CH35" i="38"/>
  <c r="BC35" i="38"/>
  <c r="BC34" i="38"/>
  <c r="BG35" i="38"/>
  <c r="BO35" i="38"/>
  <c r="DB35" i="38"/>
  <c r="AZ35" i="38"/>
  <c r="AZ34" i="38"/>
  <c r="BB35" i="38"/>
  <c r="CE35" i="38"/>
  <c r="DE35" i="38"/>
  <c r="BF35" i="38"/>
  <c r="BN35" i="38"/>
  <c r="BN34" i="38"/>
  <c r="CD35" i="38"/>
  <c r="CM35" i="38"/>
  <c r="CF35" i="38"/>
  <c r="CJ35" i="38"/>
  <c r="CN35" i="38"/>
  <c r="BX35" i="38"/>
  <c r="CY35" i="38"/>
  <c r="CY34" i="38"/>
  <c r="BY35" i="38"/>
  <c r="DA35" i="38"/>
  <c r="BW35" i="38"/>
  <c r="AV35" i="38"/>
  <c r="CT35" i="38"/>
  <c r="CV35" i="38"/>
  <c r="CL35" i="38"/>
  <c r="AS35" i="38"/>
  <c r="CW35" i="38"/>
  <c r="CB35" i="38"/>
  <c r="AT35" i="38"/>
  <c r="BZ35" i="38"/>
  <c r="BV35" i="38"/>
  <c r="DG35" i="38"/>
  <c r="AP35" i="38"/>
  <c r="DF35" i="38"/>
  <c r="DH35" i="38"/>
  <c r="CG35" i="38"/>
  <c r="CG34" i="38"/>
  <c r="BM35" i="38"/>
  <c r="CA35" i="38"/>
  <c r="CA34" i="38"/>
  <c r="BA35" i="38"/>
  <c r="BR35" i="38"/>
  <c r="BS35" i="38"/>
  <c r="AQ35" i="38"/>
  <c r="CU35" i="38"/>
  <c r="CQ35" i="38"/>
  <c r="AW35" i="38"/>
  <c r="DK35" i="38"/>
  <c r="DJ35" i="38"/>
  <c r="CI35" i="38"/>
  <c r="CC35" i="38"/>
  <c r="BU35" i="38"/>
  <c r="AN35" i="38"/>
  <c r="X35" i="38"/>
  <c r="AH35" i="38"/>
  <c r="AI35" i="38"/>
  <c r="S35" i="38"/>
  <c r="R35" i="38"/>
  <c r="Y35" i="38"/>
  <c r="AD35" i="38"/>
  <c r="DD35" i="38"/>
  <c r="DD34" i="38"/>
  <c r="DL35" i="38"/>
  <c r="CR35" i="38"/>
  <c r="Z35" i="38"/>
  <c r="U35" i="38"/>
  <c r="O35" i="38"/>
  <c r="DI35" i="38"/>
  <c r="AU35" i="38"/>
  <c r="CK35" i="38"/>
  <c r="AK35" i="38"/>
  <c r="CS35" i="38"/>
  <c r="BE35" i="38"/>
  <c r="CO35" i="38"/>
  <c r="AY35" i="38"/>
  <c r="AE35" i="38"/>
  <c r="V35" i="38"/>
  <c r="BH35" i="38"/>
  <c r="CP35" i="38"/>
  <c r="BK35" i="38"/>
  <c r="AJ35" i="38"/>
  <c r="AO35" i="38"/>
  <c r="T35" i="38"/>
  <c r="P35" i="38"/>
  <c r="AG35" i="38"/>
  <c r="AN59" i="38"/>
  <c r="X59" i="38"/>
  <c r="AL59" i="38"/>
  <c r="V59" i="38"/>
  <c r="AG59" i="38"/>
  <c r="Q59" i="38"/>
  <c r="AM59" i="38"/>
  <c r="AE59" i="38"/>
  <c r="AJ59" i="38"/>
  <c r="T59" i="38"/>
  <c r="AH59" i="38"/>
  <c r="R59" i="38"/>
  <c r="AC59" i="38"/>
  <c r="M59" i="38"/>
  <c r="W59" i="38"/>
  <c r="O59" i="38"/>
  <c r="AF59" i="38"/>
  <c r="AD59" i="38"/>
  <c r="N59" i="38"/>
  <c r="AA59" i="38"/>
  <c r="P59" i="38"/>
  <c r="Y59" i="38"/>
  <c r="AI59" i="38"/>
  <c r="Z59" i="38"/>
  <c r="S59" i="38"/>
  <c r="AB59" i="38"/>
  <c r="L59" i="38"/>
  <c r="J59" i="38"/>
  <c r="AK59" i="38"/>
  <c r="U59" i="38"/>
  <c r="K59" i="38"/>
  <c r="W35" i="38"/>
  <c r="AF35" i="38"/>
  <c r="AK40" i="38"/>
  <c r="U40" i="38"/>
  <c r="AN40" i="38"/>
  <c r="X40" i="38"/>
  <c r="AM40" i="38"/>
  <c r="W40" i="38"/>
  <c r="AL40" i="38"/>
  <c r="V40" i="38"/>
  <c r="AG40" i="38"/>
  <c r="Q40" i="38"/>
  <c r="AJ40" i="38"/>
  <c r="T40" i="38"/>
  <c r="AI40" i="38"/>
  <c r="S40" i="38"/>
  <c r="AH40" i="38"/>
  <c r="R40" i="38"/>
  <c r="AE40" i="38"/>
  <c r="AD40" i="38"/>
  <c r="AC40" i="38"/>
  <c r="M40" i="38"/>
  <c r="AF40" i="38"/>
  <c r="P40" i="38"/>
  <c r="O40" i="38"/>
  <c r="N40" i="38"/>
  <c r="J40" i="38"/>
  <c r="K40" i="38"/>
  <c r="L40" i="38"/>
  <c r="Y40" i="38"/>
  <c r="AB40" i="38"/>
  <c r="Z40" i="38"/>
  <c r="AA40" i="38"/>
  <c r="AK36" i="38"/>
  <c r="AL71" i="38"/>
  <c r="V71" i="38"/>
  <c r="AJ71" i="38"/>
  <c r="T71" i="38"/>
  <c r="AI71" i="38"/>
  <c r="S71" i="38"/>
  <c r="Q71" i="38"/>
  <c r="AK71" i="38"/>
  <c r="AH71" i="38"/>
  <c r="R71" i="38"/>
  <c r="AF71" i="38"/>
  <c r="P71" i="38"/>
  <c r="AE71" i="38"/>
  <c r="O71" i="38"/>
  <c r="AC71" i="38"/>
  <c r="U71" i="38"/>
  <c r="AD71" i="38"/>
  <c r="AB71" i="38"/>
  <c r="L71" i="38"/>
  <c r="K71" i="38"/>
  <c r="N71" i="38"/>
  <c r="AA71" i="38"/>
  <c r="M71" i="38"/>
  <c r="J71" i="38"/>
  <c r="AM71" i="38"/>
  <c r="AN71" i="38"/>
  <c r="X71" i="38"/>
  <c r="Z71" i="38"/>
  <c r="W71" i="38"/>
  <c r="AG71" i="38"/>
  <c r="Y71" i="38"/>
  <c r="AH39" i="38"/>
  <c r="N39" i="38"/>
  <c r="AB39" i="38"/>
  <c r="AE39" i="38"/>
  <c r="M39" i="38"/>
  <c r="AJ39" i="38"/>
  <c r="K39" i="38"/>
  <c r="X39" i="38"/>
  <c r="Y39" i="38"/>
  <c r="V39" i="38"/>
  <c r="J39" i="38"/>
  <c r="AM39" i="38"/>
  <c r="U39" i="38"/>
  <c r="AC39" i="38"/>
  <c r="AA39" i="38"/>
  <c r="AN39" i="38"/>
  <c r="Z39" i="38"/>
  <c r="P39" i="38"/>
  <c r="Q39" i="38"/>
  <c r="S39" i="38"/>
  <c r="AL39" i="38"/>
  <c r="R39" i="38"/>
  <c r="L39" i="38"/>
  <c r="W39" i="38"/>
  <c r="AG39" i="38"/>
  <c r="AF39" i="38"/>
  <c r="T39" i="38"/>
  <c r="O39" i="38"/>
  <c r="AD39" i="38"/>
  <c r="AK39" i="38"/>
  <c r="AI39" i="38"/>
  <c r="AJ42" i="38"/>
  <c r="T42" i="38"/>
  <c r="AH42" i="38"/>
  <c r="R42" i="38"/>
  <c r="AC42" i="38"/>
  <c r="M42" i="38"/>
  <c r="O42" i="38"/>
  <c r="W42" i="38"/>
  <c r="AF42" i="38"/>
  <c r="P42" i="38"/>
  <c r="AD42" i="38"/>
  <c r="N42" i="38"/>
  <c r="Y42" i="38"/>
  <c r="AI42" i="38"/>
  <c r="AA42" i="38"/>
  <c r="J42" i="38"/>
  <c r="Z42" i="38"/>
  <c r="U42" i="38"/>
  <c r="K42" i="38"/>
  <c r="AB42" i="38"/>
  <c r="L42" i="38"/>
  <c r="AK42" i="38"/>
  <c r="S42" i="38"/>
  <c r="AN42" i="38"/>
  <c r="AG42" i="38"/>
  <c r="AL42" i="38"/>
  <c r="V42" i="38"/>
  <c r="X42" i="38"/>
  <c r="Q42" i="38"/>
  <c r="AE42" i="38"/>
  <c r="AM42" i="38"/>
  <c r="N35" i="38"/>
  <c r="Q35" i="38"/>
  <c r="J24" i="38"/>
  <c r="J23" i="38"/>
  <c r="DI62" i="38"/>
  <c r="CH62" i="38"/>
  <c r="BQ62" i="38"/>
  <c r="CZ62" i="38"/>
  <c r="CM62" i="38"/>
  <c r="CB62" i="38"/>
  <c r="BB62" i="38"/>
  <c r="CK62" i="38"/>
  <c r="DH62" i="38"/>
  <c r="AP62" i="38"/>
  <c r="AT62" i="38"/>
  <c r="DB62" i="38"/>
  <c r="AV62" i="38"/>
  <c r="CR62" i="38"/>
  <c r="AW62" i="38"/>
  <c r="CG62" i="38"/>
  <c r="CV62" i="38"/>
  <c r="BE62" i="38"/>
  <c r="AY62" i="38"/>
  <c r="CJ62" i="38"/>
  <c r="DA62" i="38"/>
  <c r="BF62" i="38"/>
  <c r="CN62" i="38"/>
  <c r="BC62" i="38"/>
  <c r="DK62" i="38"/>
  <c r="DG62" i="38"/>
  <c r="DJ62" i="38"/>
  <c r="CQ62" i="38"/>
  <c r="AX62" i="38"/>
  <c r="CY62" i="38"/>
  <c r="BN62" i="38"/>
  <c r="CX62" i="38"/>
  <c r="BZ62" i="38"/>
  <c r="BA62" i="38"/>
  <c r="CC62" i="38"/>
  <c r="CI62" i="38"/>
  <c r="BV62" i="38"/>
  <c r="BY62" i="38"/>
  <c r="BR62" i="38"/>
  <c r="DF62" i="38"/>
  <c r="CT62" i="38"/>
  <c r="BI62" i="38"/>
  <c r="BU62" i="38"/>
  <c r="BP62" i="38"/>
  <c r="CL62" i="38"/>
  <c r="CA62" i="38"/>
  <c r="CW62" i="38"/>
  <c r="DE62" i="38"/>
  <c r="BJ62" i="38"/>
  <c r="DD62" i="38"/>
  <c r="DC62" i="38"/>
  <c r="BH62" i="38"/>
  <c r="AU62" i="38"/>
  <c r="CO62" i="38"/>
  <c r="BM62" i="38"/>
  <c r="CD62" i="38"/>
  <c r="DL62" i="38"/>
  <c r="CU62" i="38"/>
  <c r="BS62" i="38"/>
  <c r="AS62" i="38"/>
  <c r="BX62" i="38"/>
  <c r="BG62" i="38"/>
  <c r="BW62" i="38"/>
  <c r="CS62" i="38"/>
  <c r="BL62" i="38"/>
  <c r="CE62" i="38"/>
  <c r="BO62" i="38"/>
  <c r="AQ62" i="38"/>
  <c r="BT62" i="38"/>
  <c r="AO62" i="38"/>
  <c r="AR62" i="38"/>
  <c r="CP62" i="38"/>
  <c r="AZ62" i="38"/>
  <c r="CF62" i="38"/>
  <c r="BK62" i="38"/>
  <c r="BD62" i="38"/>
  <c r="AB35" i="38"/>
  <c r="AL35" i="38"/>
  <c r="O309" i="38"/>
  <c r="K309" i="38"/>
  <c r="Q309" i="38"/>
  <c r="S309" i="38"/>
  <c r="U309" i="38"/>
  <c r="W309" i="38"/>
  <c r="Y309" i="38"/>
  <c r="AA309" i="38"/>
  <c r="AC309" i="38"/>
  <c r="AE309" i="38"/>
  <c r="AG309" i="38"/>
  <c r="AI309" i="38"/>
  <c r="AK309" i="38"/>
  <c r="AM309" i="38"/>
  <c r="J309" i="38"/>
  <c r="P309" i="38"/>
  <c r="X309" i="38"/>
  <c r="AF309" i="38"/>
  <c r="AN309" i="38"/>
  <c r="R309" i="38"/>
  <c r="AH309" i="38"/>
  <c r="V309" i="38"/>
  <c r="AD309" i="38"/>
  <c r="AL309" i="38"/>
  <c r="T309" i="38"/>
  <c r="AB309" i="38"/>
  <c r="AJ309" i="38"/>
  <c r="Z309" i="38"/>
  <c r="BO318" i="38"/>
  <c r="AS319" i="38"/>
  <c r="BI319" i="38"/>
  <c r="BY319" i="38"/>
  <c r="CO319" i="38"/>
  <c r="AS318" i="38"/>
  <c r="BI318" i="38"/>
  <c r="BY318" i="38"/>
  <c r="AP319" i="38"/>
  <c r="AV249" i="38"/>
  <c r="CQ319" i="38"/>
  <c r="CI249" i="38"/>
  <c r="BS249" i="38"/>
  <c r="BS319" i="38"/>
  <c r="BC249" i="38"/>
  <c r="CS249" i="38"/>
  <c r="G304" i="38"/>
  <c r="K250" i="38"/>
  <c r="O250" i="38"/>
  <c r="Q250" i="38"/>
  <c r="U250" i="38"/>
  <c r="Y250" i="38"/>
  <c r="AC250" i="38"/>
  <c r="AG250" i="38"/>
  <c r="AK250" i="38"/>
  <c r="M250" i="38"/>
  <c r="M318" i="38"/>
  <c r="N250" i="38"/>
  <c r="P250" i="38"/>
  <c r="T250" i="38"/>
  <c r="X250" i="38"/>
  <c r="AB250" i="38"/>
  <c r="AF250" i="38"/>
  <c r="AJ250" i="38"/>
  <c r="AN250" i="38"/>
  <c r="L250" i="38"/>
  <c r="S250" i="38"/>
  <c r="W250" i="38"/>
  <c r="AA250" i="38"/>
  <c r="AE250" i="38"/>
  <c r="AI250" i="38"/>
  <c r="AM250" i="38"/>
  <c r="Z250" i="38"/>
  <c r="AD250" i="38"/>
  <c r="R250" i="38"/>
  <c r="AH250" i="38"/>
  <c r="J250" i="38"/>
  <c r="AL250" i="38"/>
  <c r="V250" i="38"/>
  <c r="CU249" i="38"/>
  <c r="AY249" i="38"/>
  <c r="AY319" i="38"/>
  <c r="BO319" i="38"/>
  <c r="CA319" i="38"/>
  <c r="CA249" i="38"/>
  <c r="BK319" i="38"/>
  <c r="AU249" i="38"/>
  <c r="AR319" i="38"/>
  <c r="AR249" i="38"/>
  <c r="CE319" i="38"/>
  <c r="CM319" i="38"/>
  <c r="CM249" i="38"/>
  <c r="BG319" i="38"/>
  <c r="BG249" i="38"/>
  <c r="AQ319" i="38"/>
  <c r="AQ249" i="38"/>
  <c r="AR304" i="38"/>
  <c r="AV304" i="38"/>
  <c r="AZ304" i="38"/>
  <c r="BD304" i="38"/>
  <c r="BH304" i="38"/>
  <c r="AQ304" i="38"/>
  <c r="AU304" i="38"/>
  <c r="AY304" i="38"/>
  <c r="BC304" i="38"/>
  <c r="BG304" i="38"/>
  <c r="CW304" i="38"/>
  <c r="DA304" i="38"/>
  <c r="DE304" i="38"/>
  <c r="DI304" i="38"/>
  <c r="AP304" i="38"/>
  <c r="AT304" i="38"/>
  <c r="AX304" i="38"/>
  <c r="BB304" i="38"/>
  <c r="BF304" i="38"/>
  <c r="AS304" i="38"/>
  <c r="BI304" i="38"/>
  <c r="BM304" i="38"/>
  <c r="BQ304" i="38"/>
  <c r="BU304" i="38"/>
  <c r="BY304" i="38"/>
  <c r="CC304" i="38"/>
  <c r="CG304" i="38"/>
  <c r="CK304" i="38"/>
  <c r="DB304" i="38"/>
  <c r="DG304" i="38"/>
  <c r="DL304" i="38"/>
  <c r="AW304" i="38"/>
  <c r="BL304" i="38"/>
  <c r="BP304" i="38"/>
  <c r="BT304" i="38"/>
  <c r="BX304" i="38"/>
  <c r="CB304" i="38"/>
  <c r="CF304" i="38"/>
  <c r="CJ304" i="38"/>
  <c r="CN304" i="38"/>
  <c r="CO304" i="38"/>
  <c r="CP304" i="38"/>
  <c r="CQ304" i="38"/>
  <c r="CR304" i="38"/>
  <c r="CS304" i="38"/>
  <c r="CT304" i="38"/>
  <c r="CU304" i="38"/>
  <c r="CV304" i="38"/>
  <c r="CX304" i="38"/>
  <c r="DC304" i="38"/>
  <c r="DH304" i="38"/>
  <c r="BA304" i="38"/>
  <c r="BK304" i="38"/>
  <c r="BO304" i="38"/>
  <c r="BS304" i="38"/>
  <c r="BW304" i="38"/>
  <c r="CA304" i="38"/>
  <c r="CE304" i="38"/>
  <c r="CI304" i="38"/>
  <c r="CM304" i="38"/>
  <c r="CY304" i="38"/>
  <c r="DD304" i="38"/>
  <c r="DJ304" i="38"/>
  <c r="BR304" i="38"/>
  <c r="CH304" i="38"/>
  <c r="DK304" i="38"/>
  <c r="BV304" i="38"/>
  <c r="CL304" i="38"/>
  <c r="BE304" i="38"/>
  <c r="BN304" i="38"/>
  <c r="CD304" i="38"/>
  <c r="DF304" i="38"/>
  <c r="AO304" i="38"/>
  <c r="BJ304" i="38"/>
  <c r="BZ304" i="38"/>
  <c r="CZ304" i="38"/>
  <c r="M254" i="38"/>
  <c r="L254" i="38"/>
  <c r="Q112" i="38"/>
  <c r="CY112" i="38"/>
  <c r="CI112" i="38"/>
  <c r="DI112" i="38"/>
  <c r="CF112" i="38"/>
  <c r="CQ112" i="38"/>
  <c r="V112" i="38"/>
  <c r="AQ112" i="38"/>
  <c r="BK112" i="38"/>
  <c r="L112" i="38"/>
  <c r="AF112" i="38"/>
  <c r="BU112" i="38"/>
  <c r="CD112" i="38"/>
  <c r="BG112" i="38"/>
  <c r="CS112" i="38"/>
  <c r="AS112" i="38"/>
  <c r="AA112" i="38"/>
  <c r="BS112" i="38"/>
  <c r="DK112" i="38"/>
  <c r="AV112" i="38"/>
  <c r="AV114" i="38"/>
  <c r="BJ114" i="38"/>
  <c r="AQ114" i="38"/>
  <c r="AZ114" i="38"/>
  <c r="DK114" i="38"/>
  <c r="DL114" i="38"/>
  <c r="CX114" i="38"/>
  <c r="CP114" i="38"/>
  <c r="CB114" i="38"/>
  <c r="DH114" i="38"/>
  <c r="CJ114" i="38"/>
  <c r="DJ114" i="38"/>
  <c r="CG114" i="38"/>
  <c r="BE114" i="38"/>
  <c r="BA114" i="38"/>
  <c r="AP114" i="38"/>
  <c r="AB114" i="38"/>
  <c r="U114" i="38"/>
  <c r="CK114" i="38"/>
  <c r="AU114" i="38"/>
  <c r="AO114" i="38"/>
  <c r="CL114" i="38"/>
  <c r="BQ114" i="38"/>
  <c r="BX114" i="38"/>
  <c r="BM114" i="38"/>
  <c r="BB114" i="38"/>
  <c r="BO114" i="38"/>
  <c r="AX114" i="38"/>
  <c r="AS114" i="38"/>
  <c r="DE114" i="38"/>
  <c r="BC114" i="38"/>
  <c r="BN114" i="38"/>
  <c r="AE114" i="38"/>
  <c r="BS114" i="38"/>
  <c r="BR114" i="38"/>
  <c r="CV114" i="38"/>
  <c r="BW114" i="38"/>
  <c r="CR114" i="38"/>
  <c r="CN114" i="38"/>
  <c r="CC114" i="38"/>
  <c r="CH114" i="38"/>
  <c r="CU114" i="38"/>
  <c r="BD114" i="38"/>
  <c r="BI114" i="38"/>
  <c r="AT114" i="38"/>
  <c r="CI114" i="38"/>
  <c r="DB114" i="38"/>
  <c r="AI114" i="38"/>
  <c r="S114" i="38"/>
  <c r="CF114" i="38"/>
  <c r="DC114" i="38"/>
  <c r="CE114" i="38"/>
  <c r="DA114" i="38"/>
  <c r="BP114" i="38"/>
  <c r="CY114" i="38"/>
  <c r="BL114" i="38"/>
  <c r="AR114" i="38"/>
  <c r="DD114" i="38"/>
  <c r="CS114" i="38"/>
  <c r="BK114" i="38"/>
  <c r="BF114" i="38"/>
  <c r="BT114" i="38"/>
  <c r="BY114" i="38"/>
  <c r="BZ114" i="38"/>
  <c r="BG114" i="38"/>
  <c r="AG114" i="38"/>
  <c r="BV114" i="38"/>
  <c r="AY114" i="38"/>
  <c r="CA114" i="38"/>
  <c r="DG114" i="38"/>
  <c r="BU114" i="38"/>
  <c r="CD114" i="38"/>
  <c r="CW114" i="38"/>
  <c r="BH114" i="38"/>
  <c r="AW114" i="38"/>
  <c r="DI114" i="38"/>
  <c r="CQ114" i="38"/>
  <c r="CT114" i="38"/>
  <c r="CZ114" i="38"/>
  <c r="CO114" i="38"/>
  <c r="DF114" i="38"/>
  <c r="CM114" i="38"/>
  <c r="CW110" i="38"/>
  <c r="CW108" i="38"/>
  <c r="CS110" i="38"/>
  <c r="CS108" i="38"/>
  <c r="CQ110" i="38"/>
  <c r="CQ108" i="38"/>
  <c r="CN110" i="38"/>
  <c r="CN108" i="38"/>
  <c r="CL110" i="38"/>
  <c r="CL108" i="38"/>
  <c r="CG110" i="38"/>
  <c r="CG108" i="38"/>
  <c r="CE110" i="38"/>
  <c r="CE108" i="38"/>
  <c r="BX110" i="38"/>
  <c r="BX108" i="38"/>
  <c r="BV110" i="38"/>
  <c r="BV108" i="38"/>
  <c r="BQ110" i="38"/>
  <c r="BQ108" i="38"/>
  <c r="BO110" i="38"/>
  <c r="BO108" i="38"/>
  <c r="BJ110" i="38"/>
  <c r="BJ108" i="38"/>
  <c r="BB110" i="38"/>
  <c r="AZ110" i="38"/>
  <c r="AZ108" i="38"/>
  <c r="AU110" i="38"/>
  <c r="AU108" i="38"/>
  <c r="AS110" i="38"/>
  <c r="AS108" i="38"/>
  <c r="CX110" i="38"/>
  <c r="CX108" i="38"/>
  <c r="CV110" i="38"/>
  <c r="CV108" i="38"/>
  <c r="CP110" i="38"/>
  <c r="CP108" i="38"/>
  <c r="CK110" i="38"/>
  <c r="CK108" i="38"/>
  <c r="CI110" i="38"/>
  <c r="CI108" i="38"/>
  <c r="CB110" i="38"/>
  <c r="CB108" i="38"/>
  <c r="BZ110" i="38"/>
  <c r="BZ108" i="38"/>
  <c r="BU110" i="38"/>
  <c r="BS110" i="38"/>
  <c r="BS108" i="38"/>
  <c r="BL110" i="38"/>
  <c r="BL108" i="38"/>
  <c r="BI110" i="38"/>
  <c r="BI108" i="38"/>
  <c r="BG110" i="38"/>
  <c r="BE110" i="38"/>
  <c r="BE108" i="38"/>
  <c r="AX110" i="38"/>
  <c r="AX108" i="38"/>
  <c r="AV110" i="38"/>
  <c r="AV108" i="38"/>
  <c r="AQ110" i="38"/>
  <c r="AQ108" i="38"/>
  <c r="AO110" i="38"/>
  <c r="AO108" i="38"/>
  <c r="CU110" i="38"/>
  <c r="CU108" i="38"/>
  <c r="CR110" i="38"/>
  <c r="CR108" i="38"/>
  <c r="CO110" i="38"/>
  <c r="CM110" i="38"/>
  <c r="CM108" i="38"/>
  <c r="CF110" i="38"/>
  <c r="CF108" i="38"/>
  <c r="CD110" i="38"/>
  <c r="CD108" i="38"/>
  <c r="BY110" i="38"/>
  <c r="BW110" i="38"/>
  <c r="BP110" i="38"/>
  <c r="BP108" i="38"/>
  <c r="BN110" i="38"/>
  <c r="BN108" i="38"/>
  <c r="BC110" i="38"/>
  <c r="BC108" i="38"/>
  <c r="BA110" i="38"/>
  <c r="BA108" i="38"/>
  <c r="AT110" i="38"/>
  <c r="AR110" i="38"/>
  <c r="AR108" i="38"/>
  <c r="CH110" i="38"/>
  <c r="BR110" i="38"/>
  <c r="BR108" i="38"/>
  <c r="AY110" i="38"/>
  <c r="AY108" i="38"/>
  <c r="CC110" i="38"/>
  <c r="BM110" i="38"/>
  <c r="BH110" i="38"/>
  <c r="BH108" i="38"/>
  <c r="AW110" i="38"/>
  <c r="AW108" i="38"/>
  <c r="CZ110" i="38"/>
  <c r="CZ108" i="38"/>
  <c r="DC110" i="38"/>
  <c r="DC108" i="38"/>
  <c r="CA110" i="38"/>
  <c r="BK110" i="38"/>
  <c r="BK108" i="38"/>
  <c r="BF110" i="38"/>
  <c r="BF108" i="38"/>
  <c r="AP110" i="38"/>
  <c r="DJ110" i="38"/>
  <c r="DJ108" i="38"/>
  <c r="CT110" i="38"/>
  <c r="CT108" i="38"/>
  <c r="CJ110" i="38"/>
  <c r="CJ108" i="38"/>
  <c r="BT110" i="38"/>
  <c r="BT108" i="38"/>
  <c r="BD110" i="38"/>
  <c r="DK110" i="38"/>
  <c r="DK108" i="38"/>
  <c r="DF110" i="38"/>
  <c r="DF108" i="38"/>
  <c r="DI110" i="38"/>
  <c r="DI108" i="38"/>
  <c r="DH110" i="38"/>
  <c r="DH108" i="38"/>
  <c r="DE110" i="38"/>
  <c r="DE108" i="38"/>
  <c r="DD110" i="38"/>
  <c r="DD108" i="38"/>
  <c r="DL110" i="38"/>
  <c r="DL108" i="38"/>
  <c r="DG110" i="38"/>
  <c r="DG108" i="38"/>
  <c r="DB110" i="38"/>
  <c r="DB108" i="38"/>
  <c r="DA110" i="38"/>
  <c r="DA108" i="38"/>
  <c r="CY110" i="38"/>
  <c r="CY108" i="38"/>
  <c r="Q114" i="38"/>
  <c r="X114" i="38"/>
  <c r="R114" i="38"/>
  <c r="AN114" i="38"/>
  <c r="W114" i="38"/>
  <c r="M114" i="38"/>
  <c r="L120" i="38"/>
  <c r="Q120" i="38"/>
  <c r="R120" i="38"/>
  <c r="W120" i="38"/>
  <c r="AE120" i="38"/>
  <c r="AF120" i="38"/>
  <c r="AM120" i="38"/>
  <c r="AN120" i="38"/>
  <c r="J120" i="38"/>
  <c r="K120" i="38"/>
  <c r="O120" i="38"/>
  <c r="P120" i="38"/>
  <c r="T120" i="38"/>
  <c r="U120" i="38"/>
  <c r="V120" i="38"/>
  <c r="AC120" i="38"/>
  <c r="AD120" i="38"/>
  <c r="AK120" i="38"/>
  <c r="AL120" i="38"/>
  <c r="N120" i="38"/>
  <c r="S120" i="38"/>
  <c r="AA120" i="38"/>
  <c r="AB120" i="38"/>
  <c r="AI120" i="38"/>
  <c r="AJ120" i="38"/>
  <c r="M120" i="38"/>
  <c r="X120" i="38"/>
  <c r="Y120" i="38"/>
  <c r="Z120" i="38"/>
  <c r="AG120" i="38"/>
  <c r="AH120" i="38"/>
  <c r="BU108" i="38"/>
  <c r="BW108" i="38"/>
  <c r="BB108" i="38"/>
  <c r="BY108" i="38"/>
  <c r="CA108" i="38"/>
  <c r="DJ117" i="38"/>
  <c r="BV117" i="38"/>
  <c r="CO117" i="38"/>
  <c r="CZ117" i="38"/>
  <c r="CU117" i="38"/>
  <c r="CI117" i="38"/>
  <c r="BX117" i="38"/>
  <c r="CW117" i="38"/>
  <c r="AX117" i="38"/>
  <c r="BJ117" i="38"/>
  <c r="BJ113" i="38"/>
  <c r="BR117" i="38"/>
  <c r="BI117" i="38"/>
  <c r="BT117" i="38"/>
  <c r="BT113" i="38"/>
  <c r="CE117" i="38"/>
  <c r="CY117" i="38"/>
  <c r="CN117" i="38"/>
  <c r="AT117" i="38"/>
  <c r="CD117" i="38"/>
  <c r="BK117" i="38"/>
  <c r="AZ117" i="38"/>
  <c r="DL117" i="38"/>
  <c r="BN117" i="38"/>
  <c r="BM117" i="38"/>
  <c r="CH117" i="38"/>
  <c r="BL117" i="38"/>
  <c r="CC117" i="38"/>
  <c r="DH117" i="38"/>
  <c r="BW117" i="38"/>
  <c r="DB117" i="38"/>
  <c r="AP117" i="38"/>
  <c r="DA117" i="38"/>
  <c r="BE117" i="38"/>
  <c r="BD117" i="38"/>
  <c r="BO117" i="38"/>
  <c r="BC117" i="38"/>
  <c r="AR117" i="38"/>
  <c r="DD117" i="38"/>
  <c r="BZ117" i="38"/>
  <c r="AW117" i="38"/>
  <c r="CA117" i="38"/>
  <c r="BP117" i="38"/>
  <c r="BA117" i="38"/>
  <c r="CT117" i="38"/>
  <c r="DE117" i="38"/>
  <c r="CM117" i="38"/>
  <c r="CL117" i="38"/>
  <c r="CB117" i="38"/>
  <c r="AQ117" i="38"/>
  <c r="CS117" i="38"/>
  <c r="DF117" i="38"/>
  <c r="DG117" i="38"/>
  <c r="CP117" i="38"/>
  <c r="BF117" i="38"/>
  <c r="BB117" i="38"/>
  <c r="CJ117" i="38"/>
  <c r="BS117" i="38"/>
  <c r="CK117" i="38"/>
  <c r="CF117" i="38"/>
  <c r="BU117" i="38"/>
  <c r="AS117" i="38"/>
  <c r="BY117" i="38"/>
  <c r="DK117" i="38"/>
  <c r="BH117" i="38"/>
  <c r="AU117" i="38"/>
  <c r="CV117" i="38"/>
  <c r="DI117" i="38"/>
  <c r="CR117" i="38"/>
  <c r="AV117" i="38"/>
  <c r="CX117" i="38"/>
  <c r="AY117" i="38"/>
  <c r="BQ117" i="38"/>
  <c r="CQ117" i="38"/>
  <c r="CG117" i="38"/>
  <c r="AO117" i="38"/>
  <c r="BG117" i="38"/>
  <c r="DC117" i="38"/>
  <c r="BG108" i="38"/>
  <c r="AP108" i="38"/>
  <c r="CO108" i="38"/>
  <c r="BD108" i="38"/>
  <c r="CH108" i="38"/>
  <c r="AT108" i="38"/>
  <c r="BM108" i="38"/>
  <c r="CC108" i="38"/>
  <c r="AC112" i="38"/>
  <c r="DJ112" i="38"/>
  <c r="CO112" i="38"/>
  <c r="BR112" i="38"/>
  <c r="CE112" i="38"/>
  <c r="DB112" i="38"/>
  <c r="P112" i="38"/>
  <c r="AO112" i="38"/>
  <c r="BA112" i="38"/>
  <c r="O112" i="38"/>
  <c r="AI112" i="38"/>
  <c r="AX112" i="38"/>
  <c r="DH112" i="38"/>
  <c r="AW112" i="38"/>
  <c r="DL112" i="38"/>
  <c r="DG112" i="38"/>
  <c r="CN112" i="38"/>
  <c r="AT112" i="38"/>
  <c r="AF117" i="38"/>
  <c r="AF113" i="38"/>
  <c r="AE117" i="38"/>
  <c r="AD117" i="38"/>
  <c r="AD113" i="38"/>
  <c r="AC117" i="38"/>
  <c r="AC113" i="38"/>
  <c r="AB117" i="38"/>
  <c r="AA117" i="38"/>
  <c r="AA113" i="38"/>
  <c r="Y117" i="38"/>
  <c r="Y113" i="38"/>
  <c r="W117" i="38"/>
  <c r="V117" i="38"/>
  <c r="V113" i="38"/>
  <c r="L117" i="38"/>
  <c r="L113" i="38"/>
  <c r="K117" i="38"/>
  <c r="AM117" i="38"/>
  <c r="AM113" i="38"/>
  <c r="AL117" i="38"/>
  <c r="AK117" i="38"/>
  <c r="AK113" i="38"/>
  <c r="AJ117" i="38"/>
  <c r="AI117" i="38"/>
  <c r="Z117" i="38"/>
  <c r="X117" i="38"/>
  <c r="S117" i="38"/>
  <c r="P117" i="38"/>
  <c r="N117" i="38"/>
  <c r="N113" i="38"/>
  <c r="AH117" i="38"/>
  <c r="AH113" i="38"/>
  <c r="O117" i="38"/>
  <c r="M117" i="38"/>
  <c r="AN117" i="38"/>
  <c r="U117" i="38"/>
  <c r="J117" i="38"/>
  <c r="J113" i="38"/>
  <c r="T117" i="38"/>
  <c r="T113" i="38"/>
  <c r="T107" i="38"/>
  <c r="AG117" i="38"/>
  <c r="R117" i="38"/>
  <c r="Q117" i="38"/>
  <c r="AH110" i="38"/>
  <c r="AH108" i="38"/>
  <c r="Q110" i="38"/>
  <c r="Q108" i="38"/>
  <c r="L110" i="38"/>
  <c r="L108" i="38"/>
  <c r="K110" i="38"/>
  <c r="K108" i="38"/>
  <c r="AN110" i="38"/>
  <c r="AN108" i="38"/>
  <c r="AG110" i="38"/>
  <c r="AG108" i="38"/>
  <c r="U110" i="38"/>
  <c r="U108" i="38"/>
  <c r="R110" i="38"/>
  <c r="R108" i="38"/>
  <c r="P110" i="38"/>
  <c r="P108" i="38"/>
  <c r="N110" i="38"/>
  <c r="N108" i="38"/>
  <c r="J110" i="38"/>
  <c r="J108" i="38"/>
  <c r="AF110" i="38"/>
  <c r="AF108" i="38"/>
  <c r="AE110" i="38"/>
  <c r="AE108" i="38"/>
  <c r="AD110" i="38"/>
  <c r="AD108" i="38"/>
  <c r="AC110" i="38"/>
  <c r="AC108" i="38"/>
  <c r="AB110" i="38"/>
  <c r="AB108" i="38"/>
  <c r="AA110" i="38"/>
  <c r="AA108" i="38"/>
  <c r="Y110" i="38"/>
  <c r="Y108" i="38"/>
  <c r="X110" i="38"/>
  <c r="X108" i="38"/>
  <c r="V110" i="38"/>
  <c r="V108" i="38"/>
  <c r="AM110" i="38"/>
  <c r="AM108" i="38"/>
  <c r="AI110" i="38"/>
  <c r="AI108" i="38"/>
  <c r="AL110" i="38"/>
  <c r="AL108" i="38"/>
  <c r="Z110" i="38"/>
  <c r="Z108" i="38"/>
  <c r="O110" i="38"/>
  <c r="O108" i="38"/>
  <c r="M110" i="38"/>
  <c r="M108" i="38"/>
  <c r="AK110" i="38"/>
  <c r="AK108" i="38"/>
  <c r="AK107" i="38"/>
  <c r="AJ110" i="38"/>
  <c r="AJ108" i="38"/>
  <c r="W110" i="38"/>
  <c r="W108" i="38"/>
  <c r="S110" i="38"/>
  <c r="S108" i="38"/>
  <c r="O114" i="38"/>
  <c r="Z114" i="38"/>
  <c r="Z113" i="38"/>
  <c r="P114" i="38"/>
  <c r="P113" i="38"/>
  <c r="AL114" i="38"/>
  <c r="AL113" i="38"/>
  <c r="AJ114" i="38"/>
  <c r="K114" i="38"/>
  <c r="K113" i="38"/>
  <c r="N112" i="38"/>
  <c r="K112" i="38"/>
  <c r="J112" i="38"/>
  <c r="Y112" i="38"/>
  <c r="R112" i="38"/>
  <c r="AB112" i="38"/>
  <c r="AJ112" i="38"/>
  <c r="AG112" i="38"/>
  <c r="AM112" i="38"/>
  <c r="BH112" i="38"/>
  <c r="AZ112" i="38"/>
  <c r="CA112" i="38"/>
  <c r="CL112" i="38"/>
  <c r="CJ112" i="38"/>
  <c r="BP112" i="38"/>
  <c r="CR112" i="38"/>
  <c r="CG112" i="38"/>
  <c r="BX112" i="38"/>
  <c r="BC112" i="38"/>
  <c r="DA112" i="38"/>
  <c r="CX112" i="38"/>
  <c r="CV112" i="38"/>
  <c r="BZ112" i="38"/>
  <c r="BT112" i="38"/>
  <c r="DE112" i="38"/>
  <c r="BL112" i="38"/>
  <c r="BO112" i="38"/>
  <c r="DI78" i="38"/>
  <c r="AI78" i="38"/>
  <c r="BR78" i="38"/>
  <c r="N78" i="38"/>
  <c r="DK78" i="38"/>
  <c r="BS78" i="38"/>
  <c r="DE78" i="38"/>
  <c r="CS78" i="38"/>
  <c r="O78" i="38"/>
  <c r="DF78" i="38"/>
  <c r="U78" i="38"/>
  <c r="AK78" i="38"/>
  <c r="CW78" i="38"/>
  <c r="AC78" i="38"/>
  <c r="AD78" i="38"/>
  <c r="CV78" i="38"/>
  <c r="BC78" i="38"/>
  <c r="K78" i="38"/>
  <c r="CA78" i="38"/>
  <c r="BU78" i="38"/>
  <c r="BK78" i="38"/>
  <c r="BX78" i="38"/>
  <c r="DB78" i="38"/>
  <c r="CH78" i="38"/>
  <c r="BL78" i="38"/>
  <c r="P78" i="38"/>
  <c r="AS78" i="38"/>
  <c r="BT78" i="38"/>
  <c r="CE78" i="38"/>
  <c r="L78" i="38"/>
  <c r="CY78" i="38"/>
  <c r="DG78" i="38"/>
  <c r="BJ78" i="38"/>
  <c r="BO78" i="38"/>
  <c r="CM78" i="38"/>
  <c r="AX78" i="38"/>
  <c r="AF78" i="38"/>
  <c r="AJ78" i="38"/>
  <c r="BN78" i="38"/>
  <c r="BD78" i="38"/>
  <c r="X78" i="38"/>
  <c r="M78" i="38"/>
  <c r="CN78" i="38"/>
  <c r="CK78" i="38"/>
  <c r="AW78" i="38"/>
  <c r="AU78" i="38"/>
  <c r="BZ78" i="38"/>
  <c r="BQ78" i="38"/>
  <c r="CP78" i="38"/>
  <c r="CG78" i="38"/>
  <c r="W78" i="38"/>
  <c r="Z78" i="38"/>
  <c r="AH78" i="38"/>
  <c r="CJ78" i="38"/>
  <c r="CU78" i="38"/>
  <c r="CO78" i="38"/>
  <c r="CI78" i="38"/>
  <c r="DD78" i="38"/>
  <c r="AM78" i="38"/>
  <c r="AE78" i="38"/>
  <c r="BE78" i="38"/>
  <c r="CF78" i="38"/>
  <c r="AY78" i="38"/>
  <c r="AO78" i="38"/>
  <c r="BP78" i="38"/>
  <c r="AQ78" i="38"/>
  <c r="AT78" i="38"/>
  <c r="AV78" i="38"/>
  <c r="CT78" i="38"/>
  <c r="DL78" i="38"/>
  <c r="BM78" i="38"/>
  <c r="AE79" i="38"/>
  <c r="Y79" i="38"/>
  <c r="AF79" i="38"/>
  <c r="AC79" i="38"/>
  <c r="Z79" i="38"/>
  <c r="V79" i="38"/>
  <c r="U79" i="38"/>
  <c r="BA78" i="38"/>
  <c r="DH78" i="38"/>
  <c r="CB78" i="38"/>
  <c r="J78" i="38"/>
  <c r="T78" i="38"/>
  <c r="AL78" i="38"/>
  <c r="BI78" i="38"/>
  <c r="BW78" i="38"/>
  <c r="BY78" i="38"/>
  <c r="AP78" i="38"/>
  <c r="CL78" i="38"/>
  <c r="Q78" i="38"/>
  <c r="BF78" i="38"/>
  <c r="AZ78" i="38"/>
  <c r="CX78" i="38"/>
  <c r="CQ78" i="38"/>
  <c r="AR78" i="38"/>
  <c r="CD78" i="38"/>
  <c r="DA78" i="38"/>
  <c r="BB78" i="38"/>
  <c r="CZ78" i="38"/>
  <c r="CR78" i="38"/>
  <c r="CC78" i="38"/>
  <c r="M79" i="38"/>
  <c r="L79" i="38"/>
  <c r="W79" i="38"/>
  <c r="P79" i="38"/>
  <c r="AM79" i="38"/>
  <c r="Q79" i="38"/>
  <c r="AJ79" i="38"/>
  <c r="AI79" i="38"/>
  <c r="AB79" i="38"/>
  <c r="R79" i="38"/>
  <c r="AG79" i="38"/>
  <c r="AH79" i="38"/>
  <c r="AA79" i="38"/>
  <c r="S79" i="38"/>
  <c r="O79" i="38"/>
  <c r="BJ79" i="38"/>
  <c r="BF79" i="38"/>
  <c r="CK79" i="38"/>
  <c r="DA79" i="38"/>
  <c r="BM79" i="38"/>
  <c r="BC79" i="38"/>
  <c r="BP79" i="38"/>
  <c r="CC79" i="38"/>
  <c r="CQ79" i="38"/>
  <c r="AP79" i="38"/>
  <c r="AY79" i="38"/>
  <c r="BD79" i="38"/>
  <c r="BY79" i="38"/>
  <c r="CP79" i="38"/>
  <c r="AQ79" i="38"/>
  <c r="AV79" i="38"/>
  <c r="BA79" i="38"/>
  <c r="BB79" i="38"/>
  <c r="DK79" i="38"/>
  <c r="DF79" i="38"/>
  <c r="DC79" i="38"/>
  <c r="DI79" i="38"/>
  <c r="CA79" i="38"/>
  <c r="CD79" i="38"/>
  <c r="CT79" i="38"/>
  <c r="CN79" i="38"/>
  <c r="CL79" i="38"/>
  <c r="BS79" i="38"/>
  <c r="AO79" i="38"/>
  <c r="AU79" i="38"/>
  <c r="BK79" i="38"/>
  <c r="BO79" i="38"/>
  <c r="BT79" i="38"/>
  <c r="CO79" i="38"/>
  <c r="BG79" i="38"/>
  <c r="BL79" i="38"/>
  <c r="BQ79" i="38"/>
  <c r="BR79" i="38"/>
  <c r="DD79" i="38"/>
  <c r="DE79" i="38"/>
  <c r="CJ79" i="38"/>
  <c r="BX79" i="38"/>
  <c r="DL79" i="38"/>
  <c r="BN79" i="38"/>
  <c r="BH79" i="38"/>
  <c r="AX79" i="38"/>
  <c r="DH79" i="38"/>
  <c r="CF79" i="38"/>
  <c r="AZ79" i="38"/>
  <c r="CE79" i="38"/>
  <c r="AS79" i="38"/>
  <c r="AT79" i="38"/>
  <c r="BW79" i="38"/>
  <c r="CB79" i="38"/>
  <c r="CG79" i="38"/>
  <c r="CH79" i="38"/>
  <c r="CZ79" i="38"/>
  <c r="DJ79" i="38"/>
  <c r="BU79" i="38"/>
  <c r="CV79" i="38"/>
  <c r="CY79" i="38"/>
  <c r="CS79" i="38"/>
  <c r="CI79" i="38"/>
  <c r="BE79" i="38"/>
  <c r="BV79" i="38"/>
  <c r="AR79" i="38"/>
  <c r="AW79" i="38"/>
  <c r="CU79" i="38"/>
  <c r="BI79" i="38"/>
  <c r="BZ79" i="38"/>
  <c r="DG79" i="38"/>
  <c r="CM79" i="38"/>
  <c r="CR79" i="38"/>
  <c r="CW79" i="38"/>
  <c r="CX79" i="38"/>
  <c r="DB79" i="38"/>
  <c r="AN79" i="38"/>
  <c r="AK79" i="38"/>
  <c r="N79" i="38"/>
  <c r="AD79" i="38"/>
  <c r="T79" i="38"/>
  <c r="K79" i="38"/>
  <c r="AL79" i="38"/>
  <c r="DJ78" i="38"/>
  <c r="BV78" i="38"/>
  <c r="BH78" i="38"/>
  <c r="DC78" i="38"/>
  <c r="AG78" i="38"/>
  <c r="AN78" i="38"/>
  <c r="AB78" i="38"/>
  <c r="AA78" i="38"/>
  <c r="S78" i="38"/>
  <c r="Y78" i="38"/>
  <c r="R78" i="38"/>
  <c r="V78" i="38"/>
  <c r="P104" i="37"/>
  <c r="G104" i="37"/>
  <c r="H104" i="37"/>
  <c r="BO320" i="38"/>
  <c r="H94" i="38"/>
  <c r="K94" i="37"/>
  <c r="M94" i="37"/>
  <c r="G94" i="38"/>
  <c r="AS320" i="38"/>
  <c r="BY320" i="38"/>
  <c r="AH58" i="38"/>
  <c r="AG17" i="38"/>
  <c r="BV17" i="38"/>
  <c r="BS17" i="38"/>
  <c r="CI319" i="38"/>
  <c r="BC319" i="38"/>
  <c r="AU319" i="38"/>
  <c r="CS319" i="38"/>
  <c r="CH318" i="38"/>
  <c r="BE318" i="38"/>
  <c r="AJ58" i="38"/>
  <c r="J34" i="38"/>
  <c r="DI17" i="38"/>
  <c r="U185" i="38"/>
  <c r="Z185" i="38"/>
  <c r="AD185" i="38"/>
  <c r="AG185" i="38"/>
  <c r="X185" i="38"/>
  <c r="BP17" i="38"/>
  <c r="CY17" i="38"/>
  <c r="CW17" i="38"/>
  <c r="Z17" i="38"/>
  <c r="BA17" i="38"/>
  <c r="DB17" i="38"/>
  <c r="CJ17" i="38"/>
  <c r="BE17" i="38"/>
  <c r="BH17" i="38"/>
  <c r="AO17" i="38"/>
  <c r="DA17" i="38"/>
  <c r="CU17" i="38"/>
  <c r="AY17" i="38"/>
  <c r="AF17" i="38"/>
  <c r="BD17" i="38"/>
  <c r="DL17" i="38"/>
  <c r="CS17" i="38"/>
  <c r="AU17" i="38"/>
  <c r="CN17" i="38"/>
  <c r="X50" i="38"/>
  <c r="P17" i="38"/>
  <c r="BT156" i="38"/>
  <c r="DG156" i="38"/>
  <c r="BO17" i="38"/>
  <c r="AR156" i="38"/>
  <c r="BE156" i="38"/>
  <c r="BB156" i="38"/>
  <c r="CQ156" i="38"/>
  <c r="AL156" i="38"/>
  <c r="AJ156" i="38"/>
  <c r="AO156" i="38"/>
  <c r="X156" i="38"/>
  <c r="W156" i="38"/>
  <c r="CA156" i="38"/>
  <c r="AV156" i="38"/>
  <c r="K156" i="38"/>
  <c r="AA156" i="38"/>
  <c r="AE156" i="38"/>
  <c r="AP156" i="38"/>
  <c r="CP185" i="38"/>
  <c r="R207" i="38"/>
  <c r="Q207" i="38"/>
  <c r="AH207" i="38"/>
  <c r="U207" i="38"/>
  <c r="Z207" i="38"/>
  <c r="Z201" i="38"/>
  <c r="DB34" i="38"/>
  <c r="DD156" i="38"/>
  <c r="J156" i="38"/>
  <c r="CN319" i="38"/>
  <c r="CN249" i="38"/>
  <c r="BK318" i="38"/>
  <c r="BK320" i="38"/>
  <c r="BK249" i="38"/>
  <c r="CE249" i="38"/>
  <c r="CE318" i="38"/>
  <c r="CE320" i="38"/>
  <c r="Z184" i="38"/>
  <c r="DG17" i="38"/>
  <c r="BN17" i="38"/>
  <c r="BC17" i="38"/>
  <c r="AB163" i="38"/>
  <c r="CS163" i="38"/>
  <c r="CR254" i="38"/>
  <c r="CR319" i="38"/>
  <c r="CJ254" i="38"/>
  <c r="V311" i="38"/>
  <c r="K311" i="38"/>
  <c r="R311" i="38"/>
  <c r="AB311" i="38"/>
  <c r="AA311" i="38"/>
  <c r="AK311" i="38"/>
  <c r="L107" i="38"/>
  <c r="CB113" i="38"/>
  <c r="BR113" i="38"/>
  <c r="BR107" i="38"/>
  <c r="Z34" i="38"/>
  <c r="AD34" i="38"/>
  <c r="DK34" i="38"/>
  <c r="BZ34" i="38"/>
  <c r="AK45" i="38"/>
  <c r="AK44" i="38"/>
  <c r="M45" i="38"/>
  <c r="M44" i="38"/>
  <c r="V44" i="38"/>
  <c r="BE45" i="38"/>
  <c r="BL45" i="38"/>
  <c r="AS45" i="38"/>
  <c r="BA45" i="38"/>
  <c r="W50" i="38"/>
  <c r="AC17" i="38"/>
  <c r="DH17" i="38"/>
  <c r="AK17" i="38"/>
  <c r="Y17" i="38"/>
  <c r="BF17" i="38"/>
  <c r="CF17" i="38"/>
  <c r="CA17" i="38"/>
  <c r="AB17" i="38"/>
  <c r="CX17" i="38"/>
  <c r="DH98" i="38"/>
  <c r="BX156" i="38"/>
  <c r="AR163" i="38"/>
  <c r="AW156" i="38"/>
  <c r="AI185" i="38"/>
  <c r="BK185" i="38"/>
  <c r="CE185" i="38"/>
  <c r="BZ185" i="38"/>
  <c r="CT185" i="38"/>
  <c r="L207" i="38"/>
  <c r="AJ207" i="38"/>
  <c r="AN207" i="38"/>
  <c r="CU318" i="38"/>
  <c r="CU320" i="38"/>
  <c r="AY318" i="38"/>
  <c r="AY320" i="38"/>
  <c r="AO318" i="38"/>
  <c r="AR318" i="38"/>
  <c r="AR320" i="38"/>
  <c r="AJ254" i="38"/>
  <c r="BF319" i="38"/>
  <c r="AF254" i="38"/>
  <c r="CK113" i="38"/>
  <c r="BR34" i="38"/>
  <c r="CE34" i="38"/>
  <c r="BL34" i="38"/>
  <c r="M23" i="38"/>
  <c r="AD23" i="38"/>
  <c r="T45" i="38"/>
  <c r="DK98" i="38"/>
  <c r="AO45" i="38"/>
  <c r="BM45" i="38"/>
  <c r="BQ45" i="38"/>
  <c r="DA45" i="38"/>
  <c r="BH45" i="38"/>
  <c r="CN45" i="38"/>
  <c r="CN44" i="38"/>
  <c r="CP17" i="38"/>
  <c r="BW17" i="38"/>
  <c r="M17" i="38"/>
  <c r="BX17" i="38"/>
  <c r="T17" i="38"/>
  <c r="AX17" i="38"/>
  <c r="DI98" i="38"/>
  <c r="V156" i="38"/>
  <c r="DJ156" i="38"/>
  <c r="CE145" i="38"/>
  <c r="CE144" i="38"/>
  <c r="P156" i="38"/>
  <c r="DA184" i="38"/>
  <c r="AB185" i="38"/>
  <c r="AC207" i="38"/>
  <c r="P185" i="38"/>
  <c r="CY185" i="38"/>
  <c r="DI185" i="38"/>
  <c r="DH185" i="38"/>
  <c r="DH184" i="38"/>
  <c r="BL185" i="38"/>
  <c r="DJ185" i="38"/>
  <c r="L201" i="38"/>
  <c r="V254" i="38"/>
  <c r="AU318" i="38"/>
  <c r="AU320" i="38"/>
  <c r="DJ34" i="38"/>
  <c r="DH34" i="38"/>
  <c r="BV34" i="38"/>
  <c r="BY34" i="38"/>
  <c r="CJ34" i="38"/>
  <c r="Q45" i="38"/>
  <c r="AC45" i="38"/>
  <c r="AC44" i="38"/>
  <c r="K45" i="38"/>
  <c r="DJ45" i="38"/>
  <c r="Y45" i="38"/>
  <c r="BG45" i="38"/>
  <c r="AN50" i="38"/>
  <c r="AN17" i="38"/>
  <c r="AT17" i="38"/>
  <c r="U17" i="38"/>
  <c r="BR17" i="38"/>
  <c r="BT17" i="38"/>
  <c r="AQ17" i="38"/>
  <c r="AZ17" i="38"/>
  <c r="CQ17" i="38"/>
  <c r="CT50" i="38"/>
  <c r="AZ50" i="38"/>
  <c r="AZ44" i="38"/>
  <c r="CI50" i="38"/>
  <c r="CI44" i="38"/>
  <c r="CU50" i="38"/>
  <c r="BE50" i="38"/>
  <c r="DI50" i="38"/>
  <c r="DI44" i="38"/>
  <c r="AX50" i="38"/>
  <c r="AX44" i="38"/>
  <c r="DL50" i="38"/>
  <c r="CS50" i="38"/>
  <c r="BC50" i="38"/>
  <c r="BC44" i="38"/>
  <c r="BB50" i="38"/>
  <c r="BS50" i="38"/>
  <c r="BD156" i="38"/>
  <c r="AG156" i="38"/>
  <c r="CN156" i="38"/>
  <c r="AV163" i="38"/>
  <c r="DE163" i="38"/>
  <c r="AI145" i="38"/>
  <c r="CI156" i="38"/>
  <c r="CU156" i="38"/>
  <c r="Q156" i="38"/>
  <c r="AM185" i="38"/>
  <c r="AL185" i="38"/>
  <c r="CA185" i="38"/>
  <c r="CA184" i="38"/>
  <c r="BF185" i="38"/>
  <c r="CQ185" i="38"/>
  <c r="BG185" i="38"/>
  <c r="CJ185" i="38"/>
  <c r="DB185" i="38"/>
  <c r="AY185" i="38"/>
  <c r="BE185" i="38"/>
  <c r="DG185" i="38"/>
  <c r="AT185" i="38"/>
  <c r="BO185" i="38"/>
  <c r="AA254" i="38"/>
  <c r="S254" i="38"/>
  <c r="CB254" i="38"/>
  <c r="CB248" i="38"/>
  <c r="BN254" i="38"/>
  <c r="BN248" i="38"/>
  <c r="CA318" i="38"/>
  <c r="BL318" i="38"/>
  <c r="BL320" i="38"/>
  <c r="CN248" i="38"/>
  <c r="AG311" i="38"/>
  <c r="AN311" i="38"/>
  <c r="X311" i="38"/>
  <c r="AM311" i="38"/>
  <c r="W311" i="38"/>
  <c r="AD311" i="38"/>
  <c r="N311" i="38"/>
  <c r="BV319" i="38"/>
  <c r="BV318" i="38"/>
  <c r="CO318" i="38"/>
  <c r="CO320" i="38"/>
  <c r="CV249" i="38"/>
  <c r="CV319" i="38"/>
  <c r="CV318" i="38"/>
  <c r="CL318" i="38"/>
  <c r="CL319" i="38"/>
  <c r="CF249" i="38"/>
  <c r="CF248" i="38"/>
  <c r="CF318" i="38"/>
  <c r="CF319" i="38"/>
  <c r="BX249" i="38"/>
  <c r="BX319" i="38"/>
  <c r="CK318" i="38"/>
  <c r="CC318" i="38"/>
  <c r="CC319" i="38"/>
  <c r="BC318" i="38"/>
  <c r="BC320" i="38"/>
  <c r="AQ318" i="38"/>
  <c r="AQ320" i="38"/>
  <c r="BD318" i="38"/>
  <c r="BD319" i="38"/>
  <c r="AV318" i="38"/>
  <c r="BF318" i="38"/>
  <c r="BF320" i="38"/>
  <c r="CH319" i="38"/>
  <c r="CH320" i="38"/>
  <c r="BE319" i="38"/>
  <c r="BE320" i="38"/>
  <c r="CK249" i="38"/>
  <c r="BL254" i="38"/>
  <c r="BL248" i="38"/>
  <c r="AB254" i="38"/>
  <c r="BP254" i="38"/>
  <c r="AG254" i="38"/>
  <c r="BR254" i="38"/>
  <c r="BR248" i="38"/>
  <c r="T254" i="38"/>
  <c r="K254" i="38"/>
  <c r="DE254" i="38"/>
  <c r="CW254" i="38"/>
  <c r="DB254" i="38"/>
  <c r="DB248" i="38"/>
  <c r="DJ254" i="38"/>
  <c r="DJ248" i="38"/>
  <c r="CH254" i="38"/>
  <c r="CG254" i="38"/>
  <c r="CU254" i="38"/>
  <c r="CU248" i="38"/>
  <c r="BH254" i="38"/>
  <c r="BH248" i="38"/>
  <c r="BY254" i="38"/>
  <c r="BY248" i="38"/>
  <c r="BS254" i="38"/>
  <c r="AQ254" i="38"/>
  <c r="AQ248" i="38"/>
  <c r="AT254" i="38"/>
  <c r="AT248" i="38"/>
  <c r="BC254" i="38"/>
  <c r="AU254" i="38"/>
  <c r="AV309" i="38"/>
  <c r="BD309" i="38"/>
  <c r="BL309" i="38"/>
  <c r="AT309" i="38"/>
  <c r="BB309" i="38"/>
  <c r="BJ309" i="38"/>
  <c r="AR309" i="38"/>
  <c r="AZ309" i="38"/>
  <c r="BH309" i="38"/>
  <c r="BF309" i="38"/>
  <c r="BR309" i="38"/>
  <c r="BZ309" i="38"/>
  <c r="CH309" i="38"/>
  <c r="CP309" i="38"/>
  <c r="DA309" i="38"/>
  <c r="DI309" i="38"/>
  <c r="AX309" i="38"/>
  <c r="BP309" i="38"/>
  <c r="BX309" i="38"/>
  <c r="CF309" i="38"/>
  <c r="CN309" i="38"/>
  <c r="CV309" i="38"/>
  <c r="DB309" i="38"/>
  <c r="DJ309" i="38"/>
  <c r="AP309" i="38"/>
  <c r="BN309" i="38"/>
  <c r="BV309" i="38"/>
  <c r="CD309" i="38"/>
  <c r="CL309" i="38"/>
  <c r="CT309" i="38"/>
  <c r="CW309" i="38"/>
  <c r="DE309" i="38"/>
  <c r="CR309" i="38"/>
  <c r="CX309" i="38"/>
  <c r="CJ309" i="38"/>
  <c r="DF309" i="38"/>
  <c r="CB309" i="38"/>
  <c r="BT309" i="38"/>
  <c r="DK309" i="38"/>
  <c r="AU309" i="38"/>
  <c r="BC309" i="38"/>
  <c r="BK309" i="38"/>
  <c r="BS309" i="38"/>
  <c r="CA309" i="38"/>
  <c r="CI309" i="38"/>
  <c r="CQ309" i="38"/>
  <c r="DD309" i="38"/>
  <c r="CY309" i="38"/>
  <c r="AO309" i="38"/>
  <c r="AW309" i="38"/>
  <c r="BE309" i="38"/>
  <c r="BM309" i="38"/>
  <c r="BU309" i="38"/>
  <c r="CC309" i="38"/>
  <c r="CK309" i="38"/>
  <c r="CS309" i="38"/>
  <c r="DH309" i="38"/>
  <c r="N309" i="38"/>
  <c r="DG309" i="38"/>
  <c r="AS309" i="38"/>
  <c r="BA309" i="38"/>
  <c r="BI309" i="38"/>
  <c r="BQ309" i="38"/>
  <c r="BY309" i="38"/>
  <c r="CG309" i="38"/>
  <c r="CO309" i="38"/>
  <c r="CZ309" i="38"/>
  <c r="DC309" i="38"/>
  <c r="BO309" i="38"/>
  <c r="CU309" i="38"/>
  <c r="AQ309" i="38"/>
  <c r="BW309" i="38"/>
  <c r="DL309" i="38"/>
  <c r="AY309" i="38"/>
  <c r="CE309" i="38"/>
  <c r="BG309" i="38"/>
  <c r="CM309" i="38"/>
  <c r="BD249" i="38"/>
  <c r="BE249" i="38"/>
  <c r="CN318" i="38"/>
  <c r="BH318" i="38"/>
  <c r="BH320" i="38"/>
  <c r="BC248" i="38"/>
  <c r="Q311" i="38"/>
  <c r="AJ311" i="38"/>
  <c r="T311" i="38"/>
  <c r="AI311" i="38"/>
  <c r="S311" i="38"/>
  <c r="Z311" i="38"/>
  <c r="AR315" i="38"/>
  <c r="AU315" i="38"/>
  <c r="AZ315" i="38"/>
  <c r="BC315" i="38"/>
  <c r="BH315" i="38"/>
  <c r="BK315" i="38"/>
  <c r="AP315" i="38"/>
  <c r="AS315" i="38"/>
  <c r="AX315" i="38"/>
  <c r="BA315" i="38"/>
  <c r="BF315" i="38"/>
  <c r="BI315" i="38"/>
  <c r="AQ315" i="38"/>
  <c r="AV315" i="38"/>
  <c r="AY315" i="38"/>
  <c r="BD315" i="38"/>
  <c r="BG315" i="38"/>
  <c r="AW315" i="38"/>
  <c r="BB315" i="38"/>
  <c r="BN315" i="38"/>
  <c r="BQ315" i="38"/>
  <c r="BV315" i="38"/>
  <c r="BY315" i="38"/>
  <c r="CD315" i="38"/>
  <c r="CG315" i="38"/>
  <c r="CL315" i="38"/>
  <c r="CO315" i="38"/>
  <c r="CT315" i="38"/>
  <c r="CY315" i="38"/>
  <c r="DC315" i="38"/>
  <c r="DG315" i="38"/>
  <c r="DK315" i="38"/>
  <c r="AO315" i="38"/>
  <c r="AT315" i="38"/>
  <c r="BL315" i="38"/>
  <c r="BO315" i="38"/>
  <c r="BT315" i="38"/>
  <c r="BW315" i="38"/>
  <c r="CB315" i="38"/>
  <c r="CE315" i="38"/>
  <c r="CJ315" i="38"/>
  <c r="CM315" i="38"/>
  <c r="CR315" i="38"/>
  <c r="CU315" i="38"/>
  <c r="CZ315" i="38"/>
  <c r="DD315" i="38"/>
  <c r="DH315" i="38"/>
  <c r="DL315" i="38"/>
  <c r="BM315" i="38"/>
  <c r="BR315" i="38"/>
  <c r="BU315" i="38"/>
  <c r="BZ315" i="38"/>
  <c r="CC315" i="38"/>
  <c r="CH315" i="38"/>
  <c r="CK315" i="38"/>
  <c r="CP315" i="38"/>
  <c r="CS315" i="38"/>
  <c r="CW315" i="38"/>
  <c r="DA315" i="38"/>
  <c r="DE315" i="38"/>
  <c r="DI315" i="38"/>
  <c r="BE315" i="38"/>
  <c r="CI315" i="38"/>
  <c r="CN315" i="38"/>
  <c r="DF315" i="38"/>
  <c r="CA315" i="38"/>
  <c r="CF315" i="38"/>
  <c r="DJ315" i="38"/>
  <c r="BS315" i="38"/>
  <c r="BX315" i="38"/>
  <c r="CX315" i="38"/>
  <c r="BJ315" i="38"/>
  <c r="DB315" i="38"/>
  <c r="CV315" i="38"/>
  <c r="BP315" i="38"/>
  <c r="CQ315" i="38"/>
  <c r="M312" i="38"/>
  <c r="Q312" i="38"/>
  <c r="U312" i="38"/>
  <c r="Y312" i="38"/>
  <c r="AC312" i="38"/>
  <c r="AG312" i="38"/>
  <c r="AK312" i="38"/>
  <c r="R312" i="38"/>
  <c r="V312" i="38"/>
  <c r="Z312" i="38"/>
  <c r="AD312" i="38"/>
  <c r="AH312" i="38"/>
  <c r="AL312" i="38"/>
  <c r="S312" i="38"/>
  <c r="W312" i="38"/>
  <c r="AA312" i="38"/>
  <c r="AE312" i="38"/>
  <c r="AI312" i="38"/>
  <c r="AM312" i="38"/>
  <c r="P312" i="38"/>
  <c r="AF312" i="38"/>
  <c r="K312" i="38"/>
  <c r="T312" i="38"/>
  <c r="AJ312" i="38"/>
  <c r="X312" i="38"/>
  <c r="AN312" i="38"/>
  <c r="AB312" i="38"/>
  <c r="O312" i="38"/>
  <c r="N312" i="38"/>
  <c r="L312" i="38"/>
  <c r="J312" i="38"/>
  <c r="BV248" i="38"/>
  <c r="AQ313" i="38"/>
  <c r="AV313" i="38"/>
  <c r="AY313" i="38"/>
  <c r="BD313" i="38"/>
  <c r="BG313" i="38"/>
  <c r="BL313" i="38"/>
  <c r="AO313" i="38"/>
  <c r="AT313" i="38"/>
  <c r="AW313" i="38"/>
  <c r="BB313" i="38"/>
  <c r="BE313" i="38"/>
  <c r="BJ313" i="38"/>
  <c r="AR313" i="38"/>
  <c r="AU313" i="38"/>
  <c r="AZ313" i="38"/>
  <c r="BC313" i="38"/>
  <c r="BH313" i="38"/>
  <c r="BK313" i="38"/>
  <c r="BI313" i="38"/>
  <c r="BM313" i="38"/>
  <c r="BR313" i="38"/>
  <c r="BU313" i="38"/>
  <c r="BZ313" i="38"/>
  <c r="CC313" i="38"/>
  <c r="CH313" i="38"/>
  <c r="CK313" i="38"/>
  <c r="CP313" i="38"/>
  <c r="CS313" i="38"/>
  <c r="CY313" i="38"/>
  <c r="DC313" i="38"/>
  <c r="DG313" i="38"/>
  <c r="DK313" i="38"/>
  <c r="BA313" i="38"/>
  <c r="BF313" i="38"/>
  <c r="BP313" i="38"/>
  <c r="BS313" i="38"/>
  <c r="BX313" i="38"/>
  <c r="CA313" i="38"/>
  <c r="CF313" i="38"/>
  <c r="CI313" i="38"/>
  <c r="CN313" i="38"/>
  <c r="CQ313" i="38"/>
  <c r="CV313" i="38"/>
  <c r="CZ313" i="38"/>
  <c r="DD313" i="38"/>
  <c r="DH313" i="38"/>
  <c r="DL313" i="38"/>
  <c r="AS313" i="38"/>
  <c r="AX313" i="38"/>
  <c r="BN313" i="38"/>
  <c r="BQ313" i="38"/>
  <c r="BV313" i="38"/>
  <c r="BY313" i="38"/>
  <c r="CD313" i="38"/>
  <c r="CG313" i="38"/>
  <c r="CL313" i="38"/>
  <c r="CO313" i="38"/>
  <c r="CT313" i="38"/>
  <c r="CW313" i="38"/>
  <c r="DA313" i="38"/>
  <c r="DE313" i="38"/>
  <c r="DI313" i="38"/>
  <c r="BO313" i="38"/>
  <c r="BT313" i="38"/>
  <c r="CU313" i="38"/>
  <c r="DF313" i="38"/>
  <c r="CM313" i="38"/>
  <c r="CR313" i="38"/>
  <c r="DJ313" i="38"/>
  <c r="CE313" i="38"/>
  <c r="CJ313" i="38"/>
  <c r="CX313" i="38"/>
  <c r="AP313" i="38"/>
  <c r="CB313" i="38"/>
  <c r="BW313" i="38"/>
  <c r="DB313" i="38"/>
  <c r="DE248" i="38"/>
  <c r="CM318" i="38"/>
  <c r="CM320" i="38"/>
  <c r="CT249" i="38"/>
  <c r="CT319" i="38"/>
  <c r="CT318" i="38"/>
  <c r="CJ318" i="38"/>
  <c r="CD319" i="38"/>
  <c r="CD318" i="38"/>
  <c r="BS318" i="38"/>
  <c r="BS320" i="38"/>
  <c r="BU318" i="38"/>
  <c r="CI318" i="38"/>
  <c r="CI320" i="38"/>
  <c r="BA319" i="38"/>
  <c r="BA318" i="38"/>
  <c r="AP318" i="38"/>
  <c r="AP320" i="38"/>
  <c r="BB318" i="38"/>
  <c r="BB319" i="38"/>
  <c r="AT318" i="38"/>
  <c r="AT319" i="38"/>
  <c r="Z254" i="38"/>
  <c r="CO249" i="38"/>
  <c r="CR318" i="38"/>
  <c r="CR320" i="38"/>
  <c r="BF249" i="38"/>
  <c r="CH249" i="38"/>
  <c r="CH248" i="38"/>
  <c r="AO319" i="38"/>
  <c r="AO320" i="38"/>
  <c r="BT254" i="38"/>
  <c r="BT248" i="38"/>
  <c r="AK254" i="38"/>
  <c r="BX254" i="38"/>
  <c r="Y254" i="38"/>
  <c r="CQ254" i="38"/>
  <c r="CQ248" i="38"/>
  <c r="AM254" i="38"/>
  <c r="DH254" i="38"/>
  <c r="DH248" i="38"/>
  <c r="DF254" i="38"/>
  <c r="DF248" i="38"/>
  <c r="DA254" i="38"/>
  <c r="DA248" i="38"/>
  <c r="DI254" i="38"/>
  <c r="DI248" i="38"/>
  <c r="BO254" i="38"/>
  <c r="BO248" i="38"/>
  <c r="AZ254" i="38"/>
  <c r="CE254" i="38"/>
  <c r="CO254" i="38"/>
  <c r="CP254" i="38"/>
  <c r="BQ254" i="38"/>
  <c r="BQ248" i="38"/>
  <c r="CD254" i="38"/>
  <c r="BK254" i="38"/>
  <c r="BK248" i="38"/>
  <c r="BU254" i="38"/>
  <c r="BI254" i="38"/>
  <c r="BI248" i="38"/>
  <c r="BA254" i="38"/>
  <c r="BA248" i="38"/>
  <c r="AS254" i="38"/>
  <c r="AS248" i="38"/>
  <c r="L309" i="38"/>
  <c r="BU319" i="38"/>
  <c r="CQ318" i="38"/>
  <c r="CQ320" i="38"/>
  <c r="AU248" i="38"/>
  <c r="BS248" i="38"/>
  <c r="L305" i="38"/>
  <c r="R305" i="38"/>
  <c r="V305" i="38"/>
  <c r="Z305" i="38"/>
  <c r="AD305" i="38"/>
  <c r="AH305" i="38"/>
  <c r="AL305" i="38"/>
  <c r="S305" i="38"/>
  <c r="W305" i="38"/>
  <c r="AA305" i="38"/>
  <c r="AE305" i="38"/>
  <c r="AI305" i="38"/>
  <c r="AM305" i="38"/>
  <c r="K305" i="38"/>
  <c r="P305" i="38"/>
  <c r="T305" i="38"/>
  <c r="X305" i="38"/>
  <c r="AB305" i="38"/>
  <c r="AF305" i="38"/>
  <c r="AJ305" i="38"/>
  <c r="AN305" i="38"/>
  <c r="AC305" i="38"/>
  <c r="Q305" i="38"/>
  <c r="AG305" i="38"/>
  <c r="U305" i="38"/>
  <c r="AK305" i="38"/>
  <c r="Y305" i="38"/>
  <c r="J305" i="38"/>
  <c r="M305" i="38"/>
  <c r="O305" i="38"/>
  <c r="N305" i="38"/>
  <c r="U311" i="38"/>
  <c r="AC311" i="38"/>
  <c r="AC308" i="38"/>
  <c r="AF311" i="38"/>
  <c r="P311" i="38"/>
  <c r="AE311" i="38"/>
  <c r="AL311" i="38"/>
  <c r="AL308" i="38"/>
  <c r="BQ318" i="38"/>
  <c r="CX249" i="38"/>
  <c r="CX318" i="38"/>
  <c r="CX319" i="38"/>
  <c r="CR248" i="38"/>
  <c r="BN318" i="38"/>
  <c r="BN320" i="38"/>
  <c r="CB319" i="38"/>
  <c r="CB320" i="38"/>
  <c r="BP319" i="38"/>
  <c r="BP318" i="38"/>
  <c r="BP249" i="38"/>
  <c r="BR319" i="38"/>
  <c r="BR318" i="38"/>
  <c r="CG319" i="38"/>
  <c r="CG318" i="38"/>
  <c r="BW318" i="38"/>
  <c r="BW320" i="38"/>
  <c r="BG318" i="38"/>
  <c r="BG320" i="38"/>
  <c r="AZ319" i="38"/>
  <c r="AZ318" i="38"/>
  <c r="AZ249" i="38"/>
  <c r="L313" i="38"/>
  <c r="N313" i="38"/>
  <c r="M313" i="38"/>
  <c r="K313" i="38"/>
  <c r="P313" i="38"/>
  <c r="T313" i="38"/>
  <c r="T308" i="38"/>
  <c r="X313" i="38"/>
  <c r="AB313" i="38"/>
  <c r="AF313" i="38"/>
  <c r="AJ313" i="38"/>
  <c r="AN313" i="38"/>
  <c r="Q313" i="38"/>
  <c r="U313" i="38"/>
  <c r="Y313" i="38"/>
  <c r="AC313" i="38"/>
  <c r="AG313" i="38"/>
  <c r="AK313" i="38"/>
  <c r="AK308" i="38"/>
  <c r="R313" i="38"/>
  <c r="V313" i="38"/>
  <c r="Z313" i="38"/>
  <c r="AD313" i="38"/>
  <c r="AH313" i="38"/>
  <c r="AL313" i="38"/>
  <c r="W313" i="38"/>
  <c r="AM313" i="38"/>
  <c r="AA313" i="38"/>
  <c r="O313" i="38"/>
  <c r="AE313" i="38"/>
  <c r="S313" i="38"/>
  <c r="AI313" i="38"/>
  <c r="AI308" i="38"/>
  <c r="J313" i="38"/>
  <c r="M315" i="38"/>
  <c r="L315" i="38"/>
  <c r="N315" i="38"/>
  <c r="R315" i="38"/>
  <c r="V315" i="38"/>
  <c r="Z315" i="38"/>
  <c r="AD315" i="38"/>
  <c r="AH315" i="38"/>
  <c r="AL315" i="38"/>
  <c r="O315" i="38"/>
  <c r="S315" i="38"/>
  <c r="W315" i="38"/>
  <c r="AA315" i="38"/>
  <c r="AE315" i="38"/>
  <c r="AI315" i="38"/>
  <c r="AM315" i="38"/>
  <c r="K315" i="38"/>
  <c r="P315" i="38"/>
  <c r="T315" i="38"/>
  <c r="X315" i="38"/>
  <c r="AB315" i="38"/>
  <c r="AF315" i="38"/>
  <c r="AJ315" i="38"/>
  <c r="AN315" i="38"/>
  <c r="U315" i="38"/>
  <c r="AK315" i="38"/>
  <c r="Y315" i="38"/>
  <c r="AC315" i="38"/>
  <c r="Q315" i="38"/>
  <c r="AG315" i="38"/>
  <c r="J315" i="38"/>
  <c r="AH254" i="38"/>
  <c r="AV319" i="38"/>
  <c r="AP249" i="38"/>
  <c r="BX318" i="38"/>
  <c r="BX320" i="38"/>
  <c r="O306" i="38"/>
  <c r="N306" i="38"/>
  <c r="Q306" i="38"/>
  <c r="U306" i="38"/>
  <c r="Y306" i="38"/>
  <c r="AC306" i="38"/>
  <c r="AG306" i="38"/>
  <c r="AK306" i="38"/>
  <c r="R306" i="38"/>
  <c r="V306" i="38"/>
  <c r="Z306" i="38"/>
  <c r="AD306" i="38"/>
  <c r="AH306" i="38"/>
  <c r="AL306" i="38"/>
  <c r="S306" i="38"/>
  <c r="W306" i="38"/>
  <c r="AA306" i="38"/>
  <c r="AE306" i="38"/>
  <c r="AI306" i="38"/>
  <c r="AM306" i="38"/>
  <c r="K306" i="38"/>
  <c r="T306" i="38"/>
  <c r="AJ306" i="38"/>
  <c r="X306" i="38"/>
  <c r="AN306" i="38"/>
  <c r="AB306" i="38"/>
  <c r="P306" i="38"/>
  <c r="AF306" i="38"/>
  <c r="J306" i="38"/>
  <c r="M306" i="38"/>
  <c r="L306" i="38"/>
  <c r="AO249" i="38"/>
  <c r="CS254" i="38"/>
  <c r="CS248" i="38"/>
  <c r="AC254" i="38"/>
  <c r="AN254" i="38"/>
  <c r="Q254" i="38"/>
  <c r="P254" i="38"/>
  <c r="AE254" i="38"/>
  <c r="DG254" i="38"/>
  <c r="CY254" i="38"/>
  <c r="CY248" i="38"/>
  <c r="DL254" i="38"/>
  <c r="DL248" i="38"/>
  <c r="DD254" i="38"/>
  <c r="DD248" i="38"/>
  <c r="CV254" i="38"/>
  <c r="CT254" i="38"/>
  <c r="BW254" i="38"/>
  <c r="BW248" i="38"/>
  <c r="CM254" i="38"/>
  <c r="CM248" i="38"/>
  <c r="CI254" i="38"/>
  <c r="CI248" i="38"/>
  <c r="BF254" i="38"/>
  <c r="BD254" i="38"/>
  <c r="BM254" i="38"/>
  <c r="BG254" i="38"/>
  <c r="BG248" i="38"/>
  <c r="AY254" i="38"/>
  <c r="AY248" i="38"/>
  <c r="AO254" i="38"/>
  <c r="CJ249" i="38"/>
  <c r="CJ248" i="38"/>
  <c r="BU249" i="38"/>
  <c r="BU248" i="38"/>
  <c r="CA320" i="38"/>
  <c r="BM248" i="38"/>
  <c r="AR311" i="38"/>
  <c r="AU311" i="38"/>
  <c r="AZ311" i="38"/>
  <c r="BC311" i="38"/>
  <c r="BH311" i="38"/>
  <c r="BK311" i="38"/>
  <c r="AP311" i="38"/>
  <c r="AS311" i="38"/>
  <c r="AX311" i="38"/>
  <c r="BA311" i="38"/>
  <c r="BF311" i="38"/>
  <c r="BI311" i="38"/>
  <c r="AQ311" i="38"/>
  <c r="AV311" i="38"/>
  <c r="AY311" i="38"/>
  <c r="BD311" i="38"/>
  <c r="BG311" i="38"/>
  <c r="AO311" i="38"/>
  <c r="AT311" i="38"/>
  <c r="BN311" i="38"/>
  <c r="BQ311" i="38"/>
  <c r="BV311" i="38"/>
  <c r="BY311" i="38"/>
  <c r="CD311" i="38"/>
  <c r="CG311" i="38"/>
  <c r="CL311" i="38"/>
  <c r="CO311" i="38"/>
  <c r="CT311" i="38"/>
  <c r="CY311" i="38"/>
  <c r="DC311" i="38"/>
  <c r="DG311" i="38"/>
  <c r="DK311" i="38"/>
  <c r="BO311" i="38"/>
  <c r="BT311" i="38"/>
  <c r="BW311" i="38"/>
  <c r="CB311" i="38"/>
  <c r="CE311" i="38"/>
  <c r="CJ311" i="38"/>
  <c r="CM311" i="38"/>
  <c r="CR311" i="38"/>
  <c r="CU311" i="38"/>
  <c r="CZ311" i="38"/>
  <c r="DD311" i="38"/>
  <c r="DH311" i="38"/>
  <c r="DL311" i="38"/>
  <c r="BE311" i="38"/>
  <c r="BJ311" i="38"/>
  <c r="BL311" i="38"/>
  <c r="BM311" i="38"/>
  <c r="BR311" i="38"/>
  <c r="BU311" i="38"/>
  <c r="BZ311" i="38"/>
  <c r="CC311" i="38"/>
  <c r="CH311" i="38"/>
  <c r="CK311" i="38"/>
  <c r="CP311" i="38"/>
  <c r="CS311" i="38"/>
  <c r="CW311" i="38"/>
  <c r="DA311" i="38"/>
  <c r="DE311" i="38"/>
  <c r="DI311" i="38"/>
  <c r="CA311" i="38"/>
  <c r="CF311" i="38"/>
  <c r="DF311" i="38"/>
  <c r="BS311" i="38"/>
  <c r="BX311" i="38"/>
  <c r="DJ311" i="38"/>
  <c r="BB311" i="38"/>
  <c r="BP311" i="38"/>
  <c r="CQ311" i="38"/>
  <c r="CV311" i="38"/>
  <c r="CX311" i="38"/>
  <c r="CN311" i="38"/>
  <c r="DB311" i="38"/>
  <c r="AW311" i="38"/>
  <c r="CI311" i="38"/>
  <c r="M311" i="38"/>
  <c r="M308" i="38"/>
  <c r="L311" i="38"/>
  <c r="O311" i="38"/>
  <c r="CG248" i="38"/>
  <c r="CW318" i="38"/>
  <c r="CW319" i="38"/>
  <c r="CW249" i="38"/>
  <c r="CW248" i="38"/>
  <c r="DG248" i="38"/>
  <c r="BQ319" i="38"/>
  <c r="CS318" i="38"/>
  <c r="CS320" i="38"/>
  <c r="CP249" i="38"/>
  <c r="CP319" i="38"/>
  <c r="CP318" i="38"/>
  <c r="BZ249" i="38"/>
  <c r="BZ319" i="38"/>
  <c r="BZ318" i="38"/>
  <c r="BM319" i="38"/>
  <c r="BM318" i="38"/>
  <c r="BT319" i="38"/>
  <c r="BT318" i="38"/>
  <c r="AW318" i="38"/>
  <c r="AW319" i="38"/>
  <c r="BJ249" i="38"/>
  <c r="BJ318" i="38"/>
  <c r="BJ319" i="38"/>
  <c r="AX318" i="38"/>
  <c r="AX319" i="38"/>
  <c r="AP305" i="38"/>
  <c r="AU305" i="38"/>
  <c r="AX305" i="38"/>
  <c r="AX327" i="38"/>
  <c r="BC305" i="38"/>
  <c r="BF305" i="38"/>
  <c r="BK305" i="38"/>
  <c r="AS305" i="38"/>
  <c r="AV305" i="38"/>
  <c r="BA305" i="38"/>
  <c r="BD305" i="38"/>
  <c r="BI305" i="38"/>
  <c r="AQ305" i="38"/>
  <c r="AT305" i="38"/>
  <c r="AY305" i="38"/>
  <c r="BB305" i="38"/>
  <c r="BG305" i="38"/>
  <c r="BG327" i="38"/>
  <c r="BJ305" i="38"/>
  <c r="BH305" i="38"/>
  <c r="BQ305" i="38"/>
  <c r="BQ326" i="38"/>
  <c r="BT305" i="38"/>
  <c r="BT326" i="38"/>
  <c r="BY305" i="38"/>
  <c r="CB305" i="38"/>
  <c r="CG305" i="38"/>
  <c r="CG326" i="38"/>
  <c r="CJ305" i="38"/>
  <c r="CJ326" i="38"/>
  <c r="CO305" i="38"/>
  <c r="CR305" i="38"/>
  <c r="CY305" i="38"/>
  <c r="CY303" i="38"/>
  <c r="DC305" i="38"/>
  <c r="DC303" i="38"/>
  <c r="DG305" i="38"/>
  <c r="DG303" i="38"/>
  <c r="DK305" i="38"/>
  <c r="DK303" i="38"/>
  <c r="AZ305" i="38"/>
  <c r="AZ326" i="38"/>
  <c r="BE305" i="38"/>
  <c r="BE303" i="38"/>
  <c r="BO305" i="38"/>
  <c r="BR305" i="38"/>
  <c r="BW305" i="38"/>
  <c r="BW303" i="38"/>
  <c r="BZ305" i="38"/>
  <c r="CE305" i="38"/>
  <c r="CH305" i="38"/>
  <c r="CM305" i="38"/>
  <c r="CM326" i="38"/>
  <c r="CP305" i="38"/>
  <c r="CU305" i="38"/>
  <c r="CZ305" i="38"/>
  <c r="CZ303" i="38"/>
  <c r="DD305" i="38"/>
  <c r="DD303" i="38"/>
  <c r="DH305" i="38"/>
  <c r="DH303" i="38"/>
  <c r="DL305" i="38"/>
  <c r="DL303" i="38"/>
  <c r="AR305" i="38"/>
  <c r="AW305" i="38"/>
  <c r="BL305" i="38"/>
  <c r="BM305" i="38"/>
  <c r="BP305" i="38"/>
  <c r="BU305" i="38"/>
  <c r="BU326" i="38"/>
  <c r="BX305" i="38"/>
  <c r="BX303" i="38"/>
  <c r="CC305" i="38"/>
  <c r="CF305" i="38"/>
  <c r="CK305" i="38"/>
  <c r="CK303" i="38"/>
  <c r="CN305" i="38"/>
  <c r="CN327" i="38"/>
  <c r="CS305" i="38"/>
  <c r="CV305" i="38"/>
  <c r="CW305" i="38"/>
  <c r="CW303" i="38"/>
  <c r="DA305" i="38"/>
  <c r="DA303" i="38"/>
  <c r="DE305" i="38"/>
  <c r="DE303" i="38"/>
  <c r="DI305" i="38"/>
  <c r="DI303" i="38"/>
  <c r="BN305" i="38"/>
  <c r="BS305" i="38"/>
  <c r="BS303" i="38"/>
  <c r="CT305" i="38"/>
  <c r="DF305" i="38"/>
  <c r="DF303" i="38"/>
  <c r="CL305" i="38"/>
  <c r="CL303" i="38"/>
  <c r="CQ305" i="38"/>
  <c r="CQ327" i="38"/>
  <c r="DJ305" i="38"/>
  <c r="DJ303" i="38"/>
  <c r="AO305" i="38"/>
  <c r="CD305" i="38"/>
  <c r="CI305" i="38"/>
  <c r="CI303" i="38"/>
  <c r="CX305" i="38"/>
  <c r="CA305" i="38"/>
  <c r="BV305" i="38"/>
  <c r="DB305" i="38"/>
  <c r="DB303" i="38"/>
  <c r="R254" i="38"/>
  <c r="CJ319" i="38"/>
  <c r="CK319" i="38"/>
  <c r="X254" i="38"/>
  <c r="U254" i="38"/>
  <c r="AD254" i="38"/>
  <c r="BJ254" i="38"/>
  <c r="AL254" i="38"/>
  <c r="W254" i="38"/>
  <c r="CZ254" i="38"/>
  <c r="CZ248" i="38"/>
  <c r="CX254" i="38"/>
  <c r="DC254" i="38"/>
  <c r="DC248" i="38"/>
  <c r="DK254" i="38"/>
  <c r="DK248" i="38"/>
  <c r="CL254" i="38"/>
  <c r="CL248" i="38"/>
  <c r="CK254" i="38"/>
  <c r="AR254" i="38"/>
  <c r="AR248" i="38"/>
  <c r="CC254" i="38"/>
  <c r="CC248" i="38"/>
  <c r="CA254" i="38"/>
  <c r="CA248" i="38"/>
  <c r="AX254" i="38"/>
  <c r="AX248" i="38"/>
  <c r="BZ254" i="38"/>
  <c r="AV254" i="38"/>
  <c r="AV248" i="38"/>
  <c r="BB254" i="38"/>
  <c r="BB248" i="38"/>
  <c r="BE254" i="38"/>
  <c r="AW254" i="38"/>
  <c r="AW248" i="38"/>
  <c r="AP254" i="38"/>
  <c r="CD249" i="38"/>
  <c r="CD248" i="38"/>
  <c r="CN184" i="38"/>
  <c r="AW184" i="38"/>
  <c r="AV184" i="38"/>
  <c r="BI184" i="38"/>
  <c r="BH184" i="38"/>
  <c r="DC184" i="38"/>
  <c r="DD184" i="38"/>
  <c r="BT184" i="38"/>
  <c r="BR184" i="38"/>
  <c r="CU184" i="38"/>
  <c r="BC184" i="38"/>
  <c r="CK184" i="38"/>
  <c r="BM184" i="38"/>
  <c r="AS184" i="38"/>
  <c r="BP184" i="38"/>
  <c r="BJ184" i="38"/>
  <c r="BA184" i="38"/>
  <c r="CV184" i="38"/>
  <c r="AY184" i="38"/>
  <c r="AK207" i="38"/>
  <c r="CP184" i="38"/>
  <c r="CC185" i="38"/>
  <c r="CC184" i="38"/>
  <c r="V185" i="38"/>
  <c r="N185" i="38"/>
  <c r="L185" i="38"/>
  <c r="L184" i="38"/>
  <c r="AN185" i="38"/>
  <c r="AF207" i="38"/>
  <c r="AN201" i="38"/>
  <c r="J201" i="38"/>
  <c r="J184" i="38"/>
  <c r="M201" i="38"/>
  <c r="M184" i="38"/>
  <c r="Q201" i="38"/>
  <c r="R201" i="38"/>
  <c r="U201" i="38"/>
  <c r="U184" i="38"/>
  <c r="CT184" i="38"/>
  <c r="CY184" i="38"/>
  <c r="CH185" i="38"/>
  <c r="CH184" i="38"/>
  <c r="CL184" i="38"/>
  <c r="AQ185" i="38"/>
  <c r="AQ184" i="38"/>
  <c r="DI184" i="38"/>
  <c r="CS184" i="38"/>
  <c r="BY185" i="38"/>
  <c r="BY184" i="38"/>
  <c r="BU184" i="38"/>
  <c r="BL184" i="38"/>
  <c r="AP184" i="38"/>
  <c r="BS184" i="38"/>
  <c r="CR184" i="38"/>
  <c r="DJ184" i="38"/>
  <c r="W207" i="38"/>
  <c r="W201" i="38"/>
  <c r="AD207" i="38"/>
  <c r="AD201" i="38"/>
  <c r="AD184" i="38"/>
  <c r="K185" i="38"/>
  <c r="AC185" i="38"/>
  <c r="T185" i="38"/>
  <c r="Y207" i="38"/>
  <c r="Y201" i="38"/>
  <c r="Y184" i="38"/>
  <c r="X201" i="38"/>
  <c r="X184" i="38"/>
  <c r="AH201" i="38"/>
  <c r="V201" i="38"/>
  <c r="AC201" i="38"/>
  <c r="AK201" i="38"/>
  <c r="BD184" i="38"/>
  <c r="BQ184" i="38"/>
  <c r="CZ184" i="38"/>
  <c r="CB184" i="38"/>
  <c r="DF184" i="38"/>
  <c r="BF184" i="38"/>
  <c r="CQ184" i="38"/>
  <c r="CF184" i="38"/>
  <c r="BG184" i="38"/>
  <c r="CJ184" i="38"/>
  <c r="DB184" i="38"/>
  <c r="CD184" i="38"/>
  <c r="BE184" i="38"/>
  <c r="DG184" i="38"/>
  <c r="AT184" i="38"/>
  <c r="BO184" i="38"/>
  <c r="BV185" i="38"/>
  <c r="BV184" i="38"/>
  <c r="DE185" i="38"/>
  <c r="DE184" i="38"/>
  <c r="AG207" i="38"/>
  <c r="AG201" i="38"/>
  <c r="AG184" i="38"/>
  <c r="AH185" i="38"/>
  <c r="S185" i="38"/>
  <c r="O185" i="38"/>
  <c r="O207" i="38"/>
  <c r="O201" i="38"/>
  <c r="N207" i="38"/>
  <c r="N201" i="38"/>
  <c r="N184" i="38"/>
  <c r="AB207" i="38"/>
  <c r="AB201" i="38"/>
  <c r="AB184" i="38"/>
  <c r="AL207" i="38"/>
  <c r="AL201" i="38"/>
  <c r="AL184" i="38"/>
  <c r="K207" i="38"/>
  <c r="K201" i="38"/>
  <c r="K184" i="38"/>
  <c r="P201" i="38"/>
  <c r="P184" i="38"/>
  <c r="AZ184" i="38"/>
  <c r="AI207" i="38"/>
  <c r="BK184" i="38"/>
  <c r="AU184" i="38"/>
  <c r="AX184" i="38"/>
  <c r="CE184" i="38"/>
  <c r="BN184" i="38"/>
  <c r="CO184" i="38"/>
  <c r="AR184" i="38"/>
  <c r="DK185" i="38"/>
  <c r="DK184" i="38"/>
  <c r="BW184" i="38"/>
  <c r="DL185" i="38"/>
  <c r="DL184" i="38"/>
  <c r="AO184" i="38"/>
  <c r="BX184" i="38"/>
  <c r="CX184" i="38"/>
  <c r="BZ184" i="38"/>
  <c r="CW184" i="38"/>
  <c r="CM184" i="38"/>
  <c r="S207" i="38"/>
  <c r="S201" i="38"/>
  <c r="BB185" i="38"/>
  <c r="BB184" i="38"/>
  <c r="CG185" i="38"/>
  <c r="CG184" i="38"/>
  <c r="CI185" i="38"/>
  <c r="CI184" i="38"/>
  <c r="AK185" i="38"/>
  <c r="W185" i="38"/>
  <c r="AF185" i="38"/>
  <c r="Q185" i="38"/>
  <c r="Q184" i="38"/>
  <c r="R185" i="38"/>
  <c r="AE207" i="38"/>
  <c r="AE201" i="38"/>
  <c r="AE184" i="38"/>
  <c r="T207" i="38"/>
  <c r="T201" i="38"/>
  <c r="AA207" i="38"/>
  <c r="AA201" i="38"/>
  <c r="AA184" i="38"/>
  <c r="AF201" i="38"/>
  <c r="AI201" i="38"/>
  <c r="AJ201" i="38"/>
  <c r="AJ184" i="38"/>
  <c r="AM201" i="38"/>
  <c r="AM184" i="38"/>
  <c r="AM163" i="38"/>
  <c r="BK163" i="38"/>
  <c r="BQ163" i="38"/>
  <c r="AA163" i="38"/>
  <c r="BB163" i="38"/>
  <c r="AK163" i="38"/>
  <c r="BO163" i="38"/>
  <c r="DF163" i="38"/>
  <c r="BG163" i="38"/>
  <c r="L163" i="38"/>
  <c r="R163" i="38"/>
  <c r="CP163" i="38"/>
  <c r="CG163" i="38"/>
  <c r="BS163" i="38"/>
  <c r="CN163" i="38"/>
  <c r="AL163" i="38"/>
  <c r="Y163" i="38"/>
  <c r="AI163" i="38"/>
  <c r="DC163" i="38"/>
  <c r="AF163" i="38"/>
  <c r="CR163" i="38"/>
  <c r="CW163" i="38"/>
  <c r="AZ163" i="38"/>
  <c r="DL163" i="38"/>
  <c r="BT163" i="38"/>
  <c r="M163" i="38"/>
  <c r="CH144" i="38"/>
  <c r="BN145" i="38"/>
  <c r="BN144" i="38"/>
  <c r="DH145" i="38"/>
  <c r="DH144" i="38"/>
  <c r="AB145" i="38"/>
  <c r="AB144" i="38"/>
  <c r="CW145" i="38"/>
  <c r="CW144" i="38"/>
  <c r="BH145" i="38"/>
  <c r="BH144" i="38"/>
  <c r="R145" i="38"/>
  <c r="R144" i="38"/>
  <c r="CK145" i="38"/>
  <c r="CK144" i="38"/>
  <c r="AD145" i="38"/>
  <c r="AG145" i="38"/>
  <c r="AG144" i="38"/>
  <c r="DD145" i="38"/>
  <c r="DD144" i="38"/>
  <c r="BF145" i="38"/>
  <c r="BF144" i="38"/>
  <c r="CB145" i="38"/>
  <c r="CB144" i="38"/>
  <c r="AH145" i="38"/>
  <c r="AH144" i="38"/>
  <c r="Y145" i="38"/>
  <c r="Y144" i="38"/>
  <c r="AT145" i="38"/>
  <c r="AT144" i="38"/>
  <c r="L145" i="38"/>
  <c r="L144" i="38"/>
  <c r="CV145" i="38"/>
  <c r="CV144" i="38"/>
  <c r="Q145" i="38"/>
  <c r="Q144" i="38"/>
  <c r="DL145" i="38"/>
  <c r="DL144" i="38"/>
  <c r="V145" i="38"/>
  <c r="V144" i="38"/>
  <c r="BR145" i="38"/>
  <c r="BR144" i="38"/>
  <c r="BL145" i="38"/>
  <c r="BL144" i="38"/>
  <c r="BV145" i="38"/>
  <c r="BV144" i="38"/>
  <c r="O145" i="38"/>
  <c r="CQ145" i="38"/>
  <c r="CQ144" i="38"/>
  <c r="BW175" i="38"/>
  <c r="BW171" i="38"/>
  <c r="W175" i="38"/>
  <c r="W171" i="38"/>
  <c r="BO175" i="38"/>
  <c r="BO171" i="38"/>
  <c r="AN175" i="38"/>
  <c r="AN171" i="38"/>
  <c r="AS175" i="38"/>
  <c r="AS171" i="38"/>
  <c r="CS175" i="38"/>
  <c r="CS171" i="38"/>
  <c r="P175" i="38"/>
  <c r="P171" i="38"/>
  <c r="AB175" i="38"/>
  <c r="AB171" i="38"/>
  <c r="CF175" i="38"/>
  <c r="CF171" i="38"/>
  <c r="DE175" i="38"/>
  <c r="DE171" i="38"/>
  <c r="Y175" i="38"/>
  <c r="Y171" i="38"/>
  <c r="L175" i="38"/>
  <c r="L171" i="38"/>
  <c r="CQ175" i="38"/>
  <c r="CQ171" i="38"/>
  <c r="V175" i="38"/>
  <c r="V171" i="38"/>
  <c r="DC175" i="38"/>
  <c r="DC171" i="38"/>
  <c r="CE175" i="38"/>
  <c r="CE171" i="38"/>
  <c r="Q175" i="38"/>
  <c r="Q171" i="38"/>
  <c r="AF175" i="38"/>
  <c r="AF171" i="38"/>
  <c r="CO175" i="38"/>
  <c r="CO171" i="38"/>
  <c r="CB175" i="38"/>
  <c r="CB171" i="38"/>
  <c r="BV175" i="38"/>
  <c r="BV171" i="38"/>
  <c r="CN175" i="38"/>
  <c r="CN171" i="38"/>
  <c r="CM175" i="38"/>
  <c r="CM171" i="38"/>
  <c r="CA175" i="38"/>
  <c r="CA171" i="38"/>
  <c r="CX175" i="38"/>
  <c r="CX171" i="38"/>
  <c r="BQ175" i="38"/>
  <c r="BQ171" i="38"/>
  <c r="AJ175" i="38"/>
  <c r="AJ171" i="38"/>
  <c r="I163" i="38"/>
  <c r="N163" i="38"/>
  <c r="T163" i="38"/>
  <c r="CL163" i="38"/>
  <c r="CA163" i="38"/>
  <c r="CU163" i="38"/>
  <c r="Z163" i="38"/>
  <c r="DA163" i="38"/>
  <c r="CD163" i="38"/>
  <c r="AS163" i="38"/>
  <c r="CQ163" i="38"/>
  <c r="DK163" i="38"/>
  <c r="AH163" i="38"/>
  <c r="DJ163" i="38"/>
  <c r="O163" i="38"/>
  <c r="CI163" i="38"/>
  <c r="U163" i="38"/>
  <c r="BJ163" i="38"/>
  <c r="BI163" i="38"/>
  <c r="BC163" i="38"/>
  <c r="J163" i="38"/>
  <c r="BP163" i="38"/>
  <c r="AG163" i="38"/>
  <c r="P163" i="38"/>
  <c r="CJ163" i="38"/>
  <c r="AW163" i="38"/>
  <c r="AI144" i="38"/>
  <c r="CY145" i="38"/>
  <c r="CY144" i="38"/>
  <c r="AJ145" i="38"/>
  <c r="AJ144" i="38"/>
  <c r="DE145" i="38"/>
  <c r="DE144" i="38"/>
  <c r="BX145" i="38"/>
  <c r="BX144" i="38"/>
  <c r="BQ145" i="38"/>
  <c r="BQ144" i="38"/>
  <c r="CT145" i="38"/>
  <c r="CT144" i="38"/>
  <c r="CG145" i="38"/>
  <c r="CG144" i="38"/>
  <c r="BC145" i="38"/>
  <c r="BC144" i="38"/>
  <c r="AE145" i="38"/>
  <c r="AE144" i="38"/>
  <c r="CJ145" i="38"/>
  <c r="CJ144" i="38"/>
  <c r="AX145" i="38"/>
  <c r="AX144" i="38"/>
  <c r="Z145" i="38"/>
  <c r="Z144" i="38"/>
  <c r="CD145" i="38"/>
  <c r="CD144" i="38"/>
  <c r="BS145" i="38"/>
  <c r="BS144" i="38"/>
  <c r="AP145" i="38"/>
  <c r="AP144" i="38"/>
  <c r="AZ145" i="38"/>
  <c r="AZ144" i="38"/>
  <c r="AY145" i="38"/>
  <c r="AY144" i="38"/>
  <c r="BO145" i="38"/>
  <c r="BO144" i="38"/>
  <c r="AO145" i="38"/>
  <c r="AO144" i="38"/>
  <c r="BI145" i="38"/>
  <c r="BI144" i="38"/>
  <c r="CF145" i="38"/>
  <c r="CF144" i="38"/>
  <c r="CU145" i="38"/>
  <c r="CU144" i="38"/>
  <c r="CI145" i="38"/>
  <c r="CI144" i="38"/>
  <c r="BZ145" i="38"/>
  <c r="BZ144" i="38"/>
  <c r="CS145" i="38"/>
  <c r="CS144" i="38"/>
  <c r="CP145" i="38"/>
  <c r="CP144" i="38"/>
  <c r="K175" i="38"/>
  <c r="K171" i="38"/>
  <c r="AO175" i="38"/>
  <c r="AO171" i="38"/>
  <c r="BS175" i="38"/>
  <c r="BS171" i="38"/>
  <c r="BD175" i="38"/>
  <c r="BD171" i="38"/>
  <c r="CH175" i="38"/>
  <c r="CH171" i="38"/>
  <c r="O175" i="38"/>
  <c r="O171" i="38"/>
  <c r="AW175" i="38"/>
  <c r="AW171" i="38"/>
  <c r="BT175" i="38"/>
  <c r="BT171" i="38"/>
  <c r="BA175" i="38"/>
  <c r="BA171" i="38"/>
  <c r="BP175" i="38"/>
  <c r="BP171" i="38"/>
  <c r="AY175" i="38"/>
  <c r="AY171" i="38"/>
  <c r="CR175" i="38"/>
  <c r="CR171" i="38"/>
  <c r="BY175" i="38"/>
  <c r="BY171" i="38"/>
  <c r="AV175" i="38"/>
  <c r="AV171" i="38"/>
  <c r="BN175" i="38"/>
  <c r="BN171" i="38"/>
  <c r="BH175" i="38"/>
  <c r="BH171" i="38"/>
  <c r="BG175" i="38"/>
  <c r="BG171" i="38"/>
  <c r="AZ175" i="38"/>
  <c r="AZ171" i="38"/>
  <c r="BC175" i="38"/>
  <c r="BC171" i="38"/>
  <c r="AP175" i="38"/>
  <c r="AP171" i="38"/>
  <c r="BU175" i="38"/>
  <c r="BU171" i="38"/>
  <c r="DF175" i="38"/>
  <c r="DF171" i="38"/>
  <c r="CP175" i="38"/>
  <c r="CP171" i="38"/>
  <c r="BF175" i="38"/>
  <c r="BF171" i="38"/>
  <c r="CJ175" i="38"/>
  <c r="CJ171" i="38"/>
  <c r="CT175" i="38"/>
  <c r="CT171" i="38"/>
  <c r="CW175" i="38"/>
  <c r="CW171" i="38"/>
  <c r="AD144" i="38"/>
  <c r="DG163" i="38"/>
  <c r="CO163" i="38"/>
  <c r="BN163" i="38"/>
  <c r="AQ163" i="38"/>
  <c r="AD163" i="38"/>
  <c r="DI163" i="38"/>
  <c r="BH163" i="38"/>
  <c r="BF163" i="38"/>
  <c r="Q163" i="38"/>
  <c r="AE163" i="38"/>
  <c r="CY163" i="38"/>
  <c r="AP163" i="38"/>
  <c r="BZ163" i="38"/>
  <c r="BW163" i="38"/>
  <c r="DD163" i="38"/>
  <c r="BL163" i="38"/>
  <c r="AC163" i="38"/>
  <c r="CF163" i="38"/>
  <c r="AO163" i="38"/>
  <c r="AN163" i="38"/>
  <c r="CZ163" i="38"/>
  <c r="CK163" i="38"/>
  <c r="AN144" i="38"/>
  <c r="CM144" i="38"/>
  <c r="J145" i="38"/>
  <c r="J144" i="38"/>
  <c r="AC145" i="38"/>
  <c r="AC144" i="38"/>
  <c r="DK145" i="38"/>
  <c r="DK144" i="38"/>
  <c r="K145" i="38"/>
  <c r="K144" i="38"/>
  <c r="CA145" i="38"/>
  <c r="CA144" i="38"/>
  <c r="CA180" i="38"/>
  <c r="BK145" i="38"/>
  <c r="BK144" i="38"/>
  <c r="BJ145" i="38"/>
  <c r="BJ144" i="38"/>
  <c r="CN145" i="38"/>
  <c r="CN144" i="38"/>
  <c r="AW145" i="38"/>
  <c r="AW144" i="38"/>
  <c r="BB145" i="38"/>
  <c r="BB144" i="38"/>
  <c r="X145" i="38"/>
  <c r="X144" i="38"/>
  <c r="X180" i="38"/>
  <c r="AV145" i="38"/>
  <c r="AV144" i="38"/>
  <c r="BG145" i="38"/>
  <c r="BG144" i="38"/>
  <c r="BG180" i="38"/>
  <c r="S145" i="38"/>
  <c r="S144" i="38"/>
  <c r="BW145" i="38"/>
  <c r="BW144" i="38"/>
  <c r="BY145" i="38"/>
  <c r="BY144" i="38"/>
  <c r="AQ145" i="38"/>
  <c r="AQ144" i="38"/>
  <c r="P145" i="38"/>
  <c r="P144" i="38"/>
  <c r="P180" i="38"/>
  <c r="AK145" i="38"/>
  <c r="AK144" i="38"/>
  <c r="AU145" i="38"/>
  <c r="AU144" i="38"/>
  <c r="DC145" i="38"/>
  <c r="DC144" i="38"/>
  <c r="DA145" i="38"/>
  <c r="DA144" i="38"/>
  <c r="DG145" i="38"/>
  <c r="DG144" i="38"/>
  <c r="CZ145" i="38"/>
  <c r="CZ144" i="38"/>
  <c r="AL145" i="38"/>
  <c r="AL144" i="38"/>
  <c r="AH175" i="38"/>
  <c r="AH171" i="38"/>
  <c r="BX175" i="38"/>
  <c r="BX171" i="38"/>
  <c r="AG175" i="38"/>
  <c r="AG171" i="38"/>
  <c r="BK175" i="38"/>
  <c r="BK171" i="38"/>
  <c r="DD175" i="38"/>
  <c r="DD171" i="38"/>
  <c r="BI175" i="38"/>
  <c r="BI171" i="38"/>
  <c r="AA175" i="38"/>
  <c r="AA171" i="38"/>
  <c r="AU175" i="38"/>
  <c r="AU171" i="38"/>
  <c r="DH175" i="38"/>
  <c r="DH171" i="38"/>
  <c r="N175" i="38"/>
  <c r="N171" i="38"/>
  <c r="T175" i="38"/>
  <c r="T171" i="38"/>
  <c r="AM175" i="38"/>
  <c r="AM171" i="38"/>
  <c r="AX175" i="38"/>
  <c r="AX171" i="38"/>
  <c r="BZ175" i="38"/>
  <c r="BZ171" i="38"/>
  <c r="AD175" i="38"/>
  <c r="AD171" i="38"/>
  <c r="AL175" i="38"/>
  <c r="AL171" i="38"/>
  <c r="I171" i="38"/>
  <c r="DI175" i="38"/>
  <c r="DI171" i="38"/>
  <c r="AI175" i="38"/>
  <c r="AI171" i="38"/>
  <c r="AI180" i="38"/>
  <c r="CL175" i="38"/>
  <c r="CL171" i="38"/>
  <c r="CG175" i="38"/>
  <c r="CG171" i="38"/>
  <c r="AK175" i="38"/>
  <c r="AK171" i="38"/>
  <c r="M175" i="38"/>
  <c r="M171" i="38"/>
  <c r="DL175" i="38"/>
  <c r="DL171" i="38"/>
  <c r="BL175" i="38"/>
  <c r="BL171" i="38"/>
  <c r="BZ156" i="38"/>
  <c r="L180" i="38"/>
  <c r="O144" i="38"/>
  <c r="CH163" i="38"/>
  <c r="AT163" i="38"/>
  <c r="BY163" i="38"/>
  <c r="AY163" i="38"/>
  <c r="CX163" i="38"/>
  <c r="CE163" i="38"/>
  <c r="BR163" i="38"/>
  <c r="W163" i="38"/>
  <c r="DB163" i="38"/>
  <c r="BV163" i="38"/>
  <c r="BA163" i="38"/>
  <c r="AU163" i="38"/>
  <c r="X163" i="38"/>
  <c r="V163" i="38"/>
  <c r="CT163" i="38"/>
  <c r="S163" i="38"/>
  <c r="CM163" i="38"/>
  <c r="BE163" i="38"/>
  <c r="BE180" i="38"/>
  <c r="CB163" i="38"/>
  <c r="BM163" i="38"/>
  <c r="AJ163" i="38"/>
  <c r="CV163" i="38"/>
  <c r="BU163" i="38"/>
  <c r="BD163" i="38"/>
  <c r="K163" i="38"/>
  <c r="CC163" i="38"/>
  <c r="W145" i="38"/>
  <c r="W144" i="38"/>
  <c r="AS145" i="38"/>
  <c r="AS144" i="38"/>
  <c r="BT145" i="38"/>
  <c r="BT144" i="38"/>
  <c r="BT180" i="38"/>
  <c r="DJ145" i="38"/>
  <c r="DJ144" i="38"/>
  <c r="DI145" i="38"/>
  <c r="DI144" i="38"/>
  <c r="DI180" i="38"/>
  <c r="BP145" i="38"/>
  <c r="BP144" i="38"/>
  <c r="AR145" i="38"/>
  <c r="AR144" i="38"/>
  <c r="AR180" i="38"/>
  <c r="I145" i="38"/>
  <c r="CC145" i="38"/>
  <c r="CC144" i="38"/>
  <c r="CL145" i="38"/>
  <c r="CL144" i="38"/>
  <c r="AM145" i="38"/>
  <c r="AM144" i="38"/>
  <c r="T145" i="38"/>
  <c r="T144" i="38"/>
  <c r="BA145" i="38"/>
  <c r="BA144" i="38"/>
  <c r="U145" i="38"/>
  <c r="U144" i="38"/>
  <c r="DF145" i="38"/>
  <c r="DF144" i="38"/>
  <c r="DF180" i="38"/>
  <c r="M145" i="38"/>
  <c r="M144" i="38"/>
  <c r="M180" i="38"/>
  <c r="CO145" i="38"/>
  <c r="CO144" i="38"/>
  <c r="CO180" i="38"/>
  <c r="AF145" i="38"/>
  <c r="AF144" i="38"/>
  <c r="BU145" i="38"/>
  <c r="BU144" i="38"/>
  <c r="BM145" i="38"/>
  <c r="BM144" i="38"/>
  <c r="DB145" i="38"/>
  <c r="DB144" i="38"/>
  <c r="BE145" i="38"/>
  <c r="BE144" i="38"/>
  <c r="N145" i="38"/>
  <c r="N144" i="38"/>
  <c r="CR145" i="38"/>
  <c r="CR144" i="38"/>
  <c r="CR180" i="38"/>
  <c r="CX145" i="38"/>
  <c r="CX144" i="38"/>
  <c r="CX180" i="38"/>
  <c r="AA145" i="38"/>
  <c r="AA144" i="38"/>
  <c r="BD145" i="38"/>
  <c r="BD144" i="38"/>
  <c r="AT175" i="38"/>
  <c r="AT171" i="38"/>
  <c r="CV175" i="38"/>
  <c r="CV171" i="38"/>
  <c r="CK175" i="38"/>
  <c r="CK171" i="38"/>
  <c r="BR175" i="38"/>
  <c r="BR171" i="38"/>
  <c r="DK175" i="38"/>
  <c r="DK171" i="38"/>
  <c r="CI175" i="38"/>
  <c r="CI171" i="38"/>
  <c r="DA175" i="38"/>
  <c r="DA171" i="38"/>
  <c r="Z175" i="38"/>
  <c r="Z171" i="38"/>
  <c r="BJ175" i="38"/>
  <c r="BJ171" i="38"/>
  <c r="BJ180" i="38"/>
  <c r="AQ175" i="38"/>
  <c r="AQ171" i="38"/>
  <c r="R175" i="38"/>
  <c r="R171" i="38"/>
  <c r="DJ175" i="38"/>
  <c r="DJ171" i="38"/>
  <c r="CY175" i="38"/>
  <c r="CY171" i="38"/>
  <c r="CC175" i="38"/>
  <c r="CC171" i="38"/>
  <c r="S175" i="38"/>
  <c r="S171" i="38"/>
  <c r="CZ175" i="38"/>
  <c r="CZ171" i="38"/>
  <c r="CD175" i="38"/>
  <c r="CD171" i="38"/>
  <c r="AC175" i="38"/>
  <c r="AC171" i="38"/>
  <c r="BB175" i="38"/>
  <c r="BB171" i="38"/>
  <c r="AR175" i="38"/>
  <c r="AR171" i="38"/>
  <c r="CU175" i="38"/>
  <c r="CU171" i="38"/>
  <c r="BM175" i="38"/>
  <c r="BM171" i="38"/>
  <c r="DB175" i="38"/>
  <c r="DB171" i="38"/>
  <c r="AE175" i="38"/>
  <c r="AE171" i="38"/>
  <c r="DG175" i="38"/>
  <c r="DG171" i="38"/>
  <c r="U175" i="38"/>
  <c r="U171" i="38"/>
  <c r="J175" i="38"/>
  <c r="J171" i="38"/>
  <c r="CJ156" i="38"/>
  <c r="AC156" i="38"/>
  <c r="BU156" i="38"/>
  <c r="BI156" i="38"/>
  <c r="R156" i="38"/>
  <c r="AX163" i="38"/>
  <c r="DD98" i="38"/>
  <c r="CK107" i="38"/>
  <c r="DB98" i="38"/>
  <c r="M113" i="38"/>
  <c r="CO113" i="38"/>
  <c r="CO107" i="38"/>
  <c r="BK113" i="38"/>
  <c r="BK107" i="38"/>
  <c r="BL113" i="38"/>
  <c r="AI113" i="38"/>
  <c r="BI113" i="38"/>
  <c r="BI107" i="38"/>
  <c r="CV113" i="38"/>
  <c r="CV107" i="38"/>
  <c r="AX113" i="38"/>
  <c r="AX107" i="38"/>
  <c r="BX113" i="38"/>
  <c r="AU113" i="38"/>
  <c r="AU107" i="38"/>
  <c r="DJ113" i="38"/>
  <c r="CP113" i="38"/>
  <c r="CP107" i="38"/>
  <c r="AZ113" i="38"/>
  <c r="J58" i="38"/>
  <c r="AI58" i="38"/>
  <c r="R44" i="38"/>
  <c r="AM44" i="38"/>
  <c r="CA50" i="38"/>
  <c r="DA50" i="38"/>
  <c r="CG50" i="38"/>
  <c r="CV50" i="38"/>
  <c r="CV44" i="38"/>
  <c r="AA58" i="38"/>
  <c r="O58" i="38"/>
  <c r="AF34" i="38"/>
  <c r="AO34" i="38"/>
  <c r="BH34" i="38"/>
  <c r="CO34" i="38"/>
  <c r="CK34" i="38"/>
  <c r="BA34" i="38"/>
  <c r="CW34" i="38"/>
  <c r="CT34" i="38"/>
  <c r="BB34" i="38"/>
  <c r="L23" i="38"/>
  <c r="N23" i="38"/>
  <c r="AH23" i="38"/>
  <c r="S45" i="38"/>
  <c r="S44" i="38"/>
  <c r="T44" i="38"/>
  <c r="N45" i="38"/>
  <c r="N44" i="38"/>
  <c r="AH44" i="38"/>
  <c r="L44" i="38"/>
  <c r="AR45" i="38"/>
  <c r="AR44" i="38"/>
  <c r="CP45" i="38"/>
  <c r="CH45" i="38"/>
  <c r="CH44" i="38"/>
  <c r="DF45" i="38"/>
  <c r="CK44" i="38"/>
  <c r="BZ45" i="38"/>
  <c r="CA44" i="38"/>
  <c r="DE45" i="38"/>
  <c r="AP45" i="38"/>
  <c r="AQ45" i="38"/>
  <c r="CT45" i="38"/>
  <c r="DE17" i="38"/>
  <c r="AH17" i="38"/>
  <c r="CD17" i="38"/>
  <c r="AP17" i="38"/>
  <c r="DF17" i="38"/>
  <c r="BI17" i="38"/>
  <c r="AM17" i="38"/>
  <c r="W17" i="38"/>
  <c r="AV17" i="38"/>
  <c r="BA50" i="38"/>
  <c r="BO50" i="38"/>
  <c r="DE50" i="38"/>
  <c r="BT50" i="38"/>
  <c r="CZ50" i="38"/>
  <c r="CZ44" i="38"/>
  <c r="BU50" i="38"/>
  <c r="CW50" i="38"/>
  <c r="CW44" i="38"/>
  <c r="AW50" i="38"/>
  <c r="AW44" i="38"/>
  <c r="BH50" i="38"/>
  <c r="BH44" i="38"/>
  <c r="BV50" i="38"/>
  <c r="DK50" i="38"/>
  <c r="DJ50" i="38"/>
  <c r="CX50" i="38"/>
  <c r="CX44" i="38"/>
  <c r="BG50" i="38"/>
  <c r="DC50" i="38"/>
  <c r="DC44" i="38"/>
  <c r="DF50" i="38"/>
  <c r="BV44" i="38"/>
  <c r="M34" i="38"/>
  <c r="AN23" i="38"/>
  <c r="X23" i="38"/>
  <c r="AL23" i="38"/>
  <c r="AL45" i="38"/>
  <c r="AL44" i="38"/>
  <c r="Q44" i="38"/>
  <c r="O45" i="38"/>
  <c r="O44" i="38"/>
  <c r="P44" i="38"/>
  <c r="AA44" i="38"/>
  <c r="J45" i="38"/>
  <c r="J44" i="38"/>
  <c r="DH45" i="38"/>
  <c r="CU45" i="38"/>
  <c r="CU44" i="38"/>
  <c r="BY45" i="38"/>
  <c r="CG44" i="38"/>
  <c r="Z45" i="38"/>
  <c r="Z44" i="38"/>
  <c r="CR45" i="38"/>
  <c r="BI45" i="38"/>
  <c r="W45" i="38"/>
  <c r="W44" i="38"/>
  <c r="DG45" i="38"/>
  <c r="BT44" i="38"/>
  <c r="K50" i="38"/>
  <c r="BY17" i="38"/>
  <c r="AE17" i="38"/>
  <c r="AT50" i="38"/>
  <c r="BP50" i="38"/>
  <c r="BP44" i="38"/>
  <c r="CY50" i="38"/>
  <c r="CY44" i="38"/>
  <c r="CE50" i="38"/>
  <c r="BR50" i="38"/>
  <c r="BR44" i="38"/>
  <c r="DG50" i="38"/>
  <c r="AP50" i="38"/>
  <c r="BW50" i="38"/>
  <c r="AV50" i="38"/>
  <c r="AV44" i="38"/>
  <c r="CO50" i="38"/>
  <c r="BI50" i="38"/>
  <c r="DB50" i="38"/>
  <c r="DB44" i="38"/>
  <c r="BL50" i="38"/>
  <c r="BL44" i="38"/>
  <c r="BD50" i="38"/>
  <c r="BD44" i="38"/>
  <c r="BZ50" i="38"/>
  <c r="CM50" i="38"/>
  <c r="CM44" i="38"/>
  <c r="AS50" i="38"/>
  <c r="AS44" i="38"/>
  <c r="CO44" i="38"/>
  <c r="AJ17" i="38"/>
  <c r="S17" i="38"/>
  <c r="CE17" i="38"/>
  <c r="BJ50" i="38"/>
  <c r="BJ44" i="38"/>
  <c r="BF50" i="38"/>
  <c r="BF44" i="38"/>
  <c r="CP50" i="38"/>
  <c r="AB58" i="38"/>
  <c r="BH58" i="38"/>
  <c r="K58" i="38"/>
  <c r="CW58" i="38"/>
  <c r="BX58" i="38"/>
  <c r="BC58" i="38"/>
  <c r="AL34" i="38"/>
  <c r="BK34" i="38"/>
  <c r="CS34" i="38"/>
  <c r="CL34" i="38"/>
  <c r="BW34" i="38"/>
  <c r="BX34" i="38"/>
  <c r="CM34" i="38"/>
  <c r="R23" i="38"/>
  <c r="AA23" i="38"/>
  <c r="Z23" i="38"/>
  <c r="AI45" i="38"/>
  <c r="AI44" i="38"/>
  <c r="AN45" i="38"/>
  <c r="AN44" i="38"/>
  <c r="AB45" i="38"/>
  <c r="AB44" i="38"/>
  <c r="BS44" i="38"/>
  <c r="K44" i="38"/>
  <c r="DL44" i="38"/>
  <c r="DK45" i="38"/>
  <c r="DK44" i="38"/>
  <c r="CF45" i="38"/>
  <c r="CF44" i="38"/>
  <c r="BW44" i="38"/>
  <c r="CE45" i="38"/>
  <c r="BN45" i="38"/>
  <c r="Y44" i="38"/>
  <c r="BU44" i="38"/>
  <c r="BG44" i="38"/>
  <c r="BO44" i="38"/>
  <c r="AT45" i="38"/>
  <c r="BB44" i="38"/>
  <c r="CS45" i="38"/>
  <c r="CQ45" i="38"/>
  <c r="O17" i="38"/>
  <c r="AS17" i="38"/>
  <c r="AI17" i="38"/>
  <c r="AA17" i="38"/>
  <c r="CD50" i="38"/>
  <c r="CD44" i="38"/>
  <c r="AY50" i="38"/>
  <c r="AY44" i="38"/>
  <c r="BY50" i="38"/>
  <c r="BN50" i="38"/>
  <c r="AO50" i="38"/>
  <c r="AO44" i="38"/>
  <c r="AQ50" i="38"/>
  <c r="BK50" i="38"/>
  <c r="BK44" i="38"/>
  <c r="CJ50" i="38"/>
  <c r="CJ44" i="38"/>
  <c r="BQ50" i="38"/>
  <c r="BQ44" i="38"/>
  <c r="BM50" i="38"/>
  <c r="BM44" i="38"/>
  <c r="DH50" i="38"/>
  <c r="DD50" i="38"/>
  <c r="DD44" i="38"/>
  <c r="AU50" i="38"/>
  <c r="AU44" i="38"/>
  <c r="CL50" i="38"/>
  <c r="CL44" i="38"/>
  <c r="CC50" i="38"/>
  <c r="CC44" i="38"/>
  <c r="CR50" i="38"/>
  <c r="BX50" i="38"/>
  <c r="BX44" i="38"/>
  <c r="CQ50" i="38"/>
  <c r="AM30" i="38"/>
  <c r="BZ23" i="38"/>
  <c r="K30" i="38"/>
  <c r="Q34" i="38"/>
  <c r="AG34" i="38"/>
  <c r="V34" i="38"/>
  <c r="BU34" i="38"/>
  <c r="AQ34" i="38"/>
  <c r="DF34" i="38"/>
  <c r="AV34" i="38"/>
  <c r="BF34" i="38"/>
  <c r="BD34" i="38"/>
  <c r="N34" i="38"/>
  <c r="DI34" i="38"/>
  <c r="AH34" i="38"/>
  <c r="CC34" i="38"/>
  <c r="AW34" i="38"/>
  <c r="BS34" i="38"/>
  <c r="BG34" i="38"/>
  <c r="BP34" i="38"/>
  <c r="CX34" i="38"/>
  <c r="AH30" i="38"/>
  <c r="AN30" i="38"/>
  <c r="BT23" i="38"/>
  <c r="AE23" i="38"/>
  <c r="DL23" i="38"/>
  <c r="BQ23" i="38"/>
  <c r="K23" i="38"/>
  <c r="AK23" i="38"/>
  <c r="CN23" i="38"/>
  <c r="DG23" i="38"/>
  <c r="CZ23" i="38"/>
  <c r="CZ22" i="38"/>
  <c r="T23" i="38"/>
  <c r="O23" i="38"/>
  <c r="AF23" i="38"/>
  <c r="DH23" i="38"/>
  <c r="DH22" i="38"/>
  <c r="Q30" i="38"/>
  <c r="U30" i="38"/>
  <c r="R30" i="38"/>
  <c r="W30" i="38"/>
  <c r="AF30" i="38"/>
  <c r="P30" i="38"/>
  <c r="N30" i="38"/>
  <c r="AB30" i="38"/>
  <c r="S30" i="38"/>
  <c r="AL30" i="38"/>
  <c r="AG30" i="38"/>
  <c r="X45" i="38"/>
  <c r="X44" i="38"/>
  <c r="AJ45" i="38"/>
  <c r="AJ44" i="38"/>
  <c r="AE45" i="38"/>
  <c r="AE44" i="38"/>
  <c r="AF45" i="38"/>
  <c r="AF44" i="38"/>
  <c r="AV23" i="38"/>
  <c r="CK23" i="38"/>
  <c r="CK22" i="38"/>
  <c r="CE23" i="38"/>
  <c r="CE22" i="38"/>
  <c r="BX23" i="38"/>
  <c r="BX22" i="38"/>
  <c r="BF23" i="38"/>
  <c r="CO23" i="38"/>
  <c r="CO22" i="38"/>
  <c r="BH23" i="38"/>
  <c r="BH22" i="38"/>
  <c r="AA30" i="38"/>
  <c r="AK30" i="38"/>
  <c r="AI30" i="38"/>
  <c r="V30" i="38"/>
  <c r="L30" i="38"/>
  <c r="Y30" i="38"/>
  <c r="T30" i="38"/>
  <c r="AJ30" i="38"/>
  <c r="Z30" i="38"/>
  <c r="Z22" i="38"/>
  <c r="O30" i="38"/>
  <c r="AC30" i="38"/>
  <c r="AD30" i="38"/>
  <c r="AD22" i="38"/>
  <c r="M30" i="38"/>
  <c r="M22" i="38"/>
  <c r="AE30" i="38"/>
  <c r="X30" i="38"/>
  <c r="AC34" i="38"/>
  <c r="J88" i="38"/>
  <c r="J87" i="38"/>
  <c r="Z88" i="38"/>
  <c r="Z87" i="38"/>
  <c r="AJ88" i="38"/>
  <c r="AJ87" i="38"/>
  <c r="AN88" i="38"/>
  <c r="AN87" i="38"/>
  <c r="R88" i="38"/>
  <c r="R87" i="38"/>
  <c r="AG88" i="38"/>
  <c r="AG87" i="38"/>
  <c r="S88" i="38"/>
  <c r="S87" i="38"/>
  <c r="M88" i="38"/>
  <c r="M87" i="38"/>
  <c r="X88" i="38"/>
  <c r="X87" i="38"/>
  <c r="AK88" i="38"/>
  <c r="AK87" i="38"/>
  <c r="Q88" i="38"/>
  <c r="Q87" i="38"/>
  <c r="Y88" i="38"/>
  <c r="Y87" i="38"/>
  <c r="AA88" i="38"/>
  <c r="AA87" i="38"/>
  <c r="W88" i="38"/>
  <c r="W87" i="38"/>
  <c r="AF88" i="38"/>
  <c r="AF87" i="38"/>
  <c r="AH88" i="38"/>
  <c r="AH87" i="38"/>
  <c r="AL88" i="38"/>
  <c r="AL87" i="38"/>
  <c r="U88" i="38"/>
  <c r="U87" i="38"/>
  <c r="AM88" i="38"/>
  <c r="AM87" i="38"/>
  <c r="AE88" i="38"/>
  <c r="AE87" i="38"/>
  <c r="O88" i="38"/>
  <c r="O87" i="38"/>
  <c r="K88" i="38"/>
  <c r="K87" i="38"/>
  <c r="AB88" i="38"/>
  <c r="AB87" i="38"/>
  <c r="AD88" i="38"/>
  <c r="AD87" i="38"/>
  <c r="AC88" i="38"/>
  <c r="AC87" i="38"/>
  <c r="L88" i="38"/>
  <c r="L87" i="38"/>
  <c r="P88" i="38"/>
  <c r="P87" i="38"/>
  <c r="V88" i="38"/>
  <c r="V87" i="38"/>
  <c r="AI88" i="38"/>
  <c r="AI87" i="38"/>
  <c r="N88" i="38"/>
  <c r="N87" i="38"/>
  <c r="T88" i="38"/>
  <c r="T87" i="38"/>
  <c r="AR88" i="38"/>
  <c r="AR87" i="38"/>
  <c r="DL88" i="38"/>
  <c r="DL87" i="38"/>
  <c r="CV88" i="38"/>
  <c r="CV87" i="38"/>
  <c r="CF88" i="38"/>
  <c r="CF87" i="38"/>
  <c r="BP88" i="38"/>
  <c r="BP87" i="38"/>
  <c r="AZ88" i="38"/>
  <c r="AZ87" i="38"/>
  <c r="AX88" i="38"/>
  <c r="AX87" i="38"/>
  <c r="BO88" i="38"/>
  <c r="BO87" i="38"/>
  <c r="CE88" i="38"/>
  <c r="CE87" i="38"/>
  <c r="CU88" i="38"/>
  <c r="CU87" i="38"/>
  <c r="DK88" i="38"/>
  <c r="DK87" i="38"/>
  <c r="BB88" i="38"/>
  <c r="BB87" i="38"/>
  <c r="BR88" i="38"/>
  <c r="BR87" i="38"/>
  <c r="CH88" i="38"/>
  <c r="CH87" i="38"/>
  <c r="CX88" i="38"/>
  <c r="CX87" i="38"/>
  <c r="CW88" i="38"/>
  <c r="CW87" i="38"/>
  <c r="CG88" i="38"/>
  <c r="CG87" i="38"/>
  <c r="BQ88" i="38"/>
  <c r="BQ87" i="38"/>
  <c r="BA88" i="38"/>
  <c r="BA87" i="38"/>
  <c r="DD88" i="38"/>
  <c r="DD87" i="38"/>
  <c r="BX88" i="38"/>
  <c r="BX87" i="38"/>
  <c r="AP88" i="38"/>
  <c r="AP87" i="38"/>
  <c r="BG88" i="38"/>
  <c r="BG87" i="38"/>
  <c r="CM88" i="38"/>
  <c r="CM87" i="38"/>
  <c r="AS88" i="38"/>
  <c r="AS87" i="38"/>
  <c r="BZ88" i="38"/>
  <c r="BZ87" i="38"/>
  <c r="DF88" i="38"/>
  <c r="DF87" i="38"/>
  <c r="BY88" i="38"/>
  <c r="BY87" i="38"/>
  <c r="AU88" i="38"/>
  <c r="AU87" i="38"/>
  <c r="BD88" i="38"/>
  <c r="BD87" i="38"/>
  <c r="AT88" i="38"/>
  <c r="AT87" i="38"/>
  <c r="CA88" i="38"/>
  <c r="CA87" i="38"/>
  <c r="DG88" i="38"/>
  <c r="DG87" i="38"/>
  <c r="BN88" i="38"/>
  <c r="BN87" i="38"/>
  <c r="DJ88" i="38"/>
  <c r="DJ87" i="38"/>
  <c r="CK88" i="38"/>
  <c r="CK87" i="38"/>
  <c r="BE88" i="38"/>
  <c r="BE87" i="38"/>
  <c r="DH88" i="38"/>
  <c r="DH87" i="38"/>
  <c r="CR88" i="38"/>
  <c r="CR87" i="38"/>
  <c r="CB88" i="38"/>
  <c r="CB87" i="38"/>
  <c r="BL88" i="38"/>
  <c r="BL87" i="38"/>
  <c r="AV88" i="38"/>
  <c r="AV87" i="38"/>
  <c r="BC88" i="38"/>
  <c r="BC87" i="38"/>
  <c r="BS88" i="38"/>
  <c r="BS87" i="38"/>
  <c r="CI88" i="38"/>
  <c r="CI87" i="38"/>
  <c r="CY88" i="38"/>
  <c r="CY87" i="38"/>
  <c r="AO88" i="38"/>
  <c r="AO87" i="38"/>
  <c r="BF88" i="38"/>
  <c r="BF87" i="38"/>
  <c r="BV88" i="38"/>
  <c r="BV87" i="38"/>
  <c r="CL88" i="38"/>
  <c r="CL87" i="38"/>
  <c r="DB88" i="38"/>
  <c r="DB87" i="38"/>
  <c r="DI88" i="38"/>
  <c r="DI87" i="38"/>
  <c r="CS88" i="38"/>
  <c r="CS87" i="38"/>
  <c r="CC88" i="38"/>
  <c r="CC87" i="38"/>
  <c r="BM88" i="38"/>
  <c r="BM87" i="38"/>
  <c r="AY88" i="38"/>
  <c r="AY87" i="38"/>
  <c r="CN88" i="38"/>
  <c r="CN87" i="38"/>
  <c r="BH88" i="38"/>
  <c r="BH87" i="38"/>
  <c r="BW88" i="38"/>
  <c r="BW87" i="38"/>
  <c r="DC88" i="38"/>
  <c r="DC87" i="38"/>
  <c r="BJ88" i="38"/>
  <c r="BJ87" i="38"/>
  <c r="CP88" i="38"/>
  <c r="CP87" i="38"/>
  <c r="DE88" i="38"/>
  <c r="DE87" i="38"/>
  <c r="CO88" i="38"/>
  <c r="CO87" i="38"/>
  <c r="BI88" i="38"/>
  <c r="BI87" i="38"/>
  <c r="CZ88" i="38"/>
  <c r="CZ87" i="38"/>
  <c r="CJ88" i="38"/>
  <c r="CJ87" i="38"/>
  <c r="BT88" i="38"/>
  <c r="BT87" i="38"/>
  <c r="BK88" i="38"/>
  <c r="BK87" i="38"/>
  <c r="CQ88" i="38"/>
  <c r="CQ87" i="38"/>
  <c r="AW88" i="38"/>
  <c r="AW87" i="38"/>
  <c r="CD88" i="38"/>
  <c r="CD87" i="38"/>
  <c r="CT88" i="38"/>
  <c r="CT87" i="38"/>
  <c r="DA88" i="38"/>
  <c r="DA87" i="38"/>
  <c r="BU88" i="38"/>
  <c r="BU87" i="38"/>
  <c r="AQ88" i="38"/>
  <c r="AQ87" i="38"/>
  <c r="DB23" i="38"/>
  <c r="DB22" i="38"/>
  <c r="DJ23" i="38"/>
  <c r="DJ22" i="38"/>
  <c r="CD23" i="38"/>
  <c r="DC23" i="38"/>
  <c r="CA23" i="38"/>
  <c r="CA22" i="38"/>
  <c r="CJ23" i="38"/>
  <c r="CJ22" i="38"/>
  <c r="CL23" i="38"/>
  <c r="CL22" i="38"/>
  <c r="AW23" i="38"/>
  <c r="BE23" i="38"/>
  <c r="DE23" i="38"/>
  <c r="CR23" i="38"/>
  <c r="BU23" i="38"/>
  <c r="BK23" i="38"/>
  <c r="BK22" i="38"/>
  <c r="CH23" i="38"/>
  <c r="BP23" i="38"/>
  <c r="BP22" i="38"/>
  <c r="BO23" i="38"/>
  <c r="K34" i="38"/>
  <c r="AM34" i="38"/>
  <c r="AM22" i="38"/>
  <c r="BB23" i="38"/>
  <c r="BB22" i="38"/>
  <c r="BR23" i="38"/>
  <c r="BR22" i="38"/>
  <c r="BI23" i="38"/>
  <c r="AP23" i="38"/>
  <c r="CI23" i="38"/>
  <c r="BA23" i="38"/>
  <c r="BD23" i="38"/>
  <c r="BD22" i="38"/>
  <c r="CQ23" i="38"/>
  <c r="BL23" i="38"/>
  <c r="DF23" i="38"/>
  <c r="CV23" i="38"/>
  <c r="BM23" i="38"/>
  <c r="BS23" i="38"/>
  <c r="BS22" i="38"/>
  <c r="AY23" i="38"/>
  <c r="CM23" i="38"/>
  <c r="CM22" i="38"/>
  <c r="BY23" i="38"/>
  <c r="BY22" i="38"/>
  <c r="AZ23" i="38"/>
  <c r="AZ22" i="38"/>
  <c r="AQ23" i="38"/>
  <c r="AQ22" i="38"/>
  <c r="DK23" i="38"/>
  <c r="DK22" i="38"/>
  <c r="CU23" i="38"/>
  <c r="AT23" i="38"/>
  <c r="AS23" i="38"/>
  <c r="AU23" i="38"/>
  <c r="BJ23" i="38"/>
  <c r="BJ22" i="38"/>
  <c r="CB23" i="38"/>
  <c r="AO23" i="38"/>
  <c r="CY23" i="38"/>
  <c r="CY22" i="38"/>
  <c r="BV23" i="38"/>
  <c r="BV22" i="38"/>
  <c r="CP23" i="38"/>
  <c r="AX23" i="38"/>
  <c r="DI23" i="38"/>
  <c r="DI22" i="38"/>
  <c r="BW23" i="38"/>
  <c r="BW22" i="38"/>
  <c r="CW23" i="38"/>
  <c r="CW22" i="38"/>
  <c r="BG23" i="38"/>
  <c r="CC23" i="38"/>
  <c r="CC22" i="38"/>
  <c r="CG23" i="38"/>
  <c r="CG22" i="38"/>
  <c r="DD23" i="38"/>
  <c r="DD22" i="38"/>
  <c r="CT23" i="38"/>
  <c r="CT22" i="38"/>
  <c r="CX23" i="38"/>
  <c r="CX22" i="38"/>
  <c r="CF23" i="38"/>
  <c r="AR23" i="38"/>
  <c r="BN23" i="38"/>
  <c r="BN22" i="38"/>
  <c r="CS23" i="38"/>
  <c r="CS22" i="38"/>
  <c r="V58" i="38"/>
  <c r="CE58" i="38"/>
  <c r="DI58" i="38"/>
  <c r="Y107" i="38"/>
  <c r="Z107" i="38"/>
  <c r="AC107" i="38"/>
  <c r="AI107" i="38"/>
  <c r="N107" i="38"/>
  <c r="AJ113" i="38"/>
  <c r="AJ107" i="38"/>
  <c r="O113" i="38"/>
  <c r="O107" i="38"/>
  <c r="AA107" i="38"/>
  <c r="AH107" i="38"/>
  <c r="X58" i="38"/>
  <c r="L58" i="38"/>
  <c r="AM58" i="38"/>
  <c r="U58" i="38"/>
  <c r="AU58" i="38"/>
  <c r="AV58" i="38"/>
  <c r="CO58" i="38"/>
  <c r="DG58" i="38"/>
  <c r="CV58" i="38"/>
  <c r="AW58" i="38"/>
  <c r="M58" i="38"/>
  <c r="BF58" i="38"/>
  <c r="P58" i="38"/>
  <c r="AF58" i="38"/>
  <c r="AC58" i="38"/>
  <c r="CV34" i="38"/>
  <c r="BC22" i="38"/>
  <c r="W58" i="38"/>
  <c r="AE58" i="38"/>
  <c r="Z58" i="38"/>
  <c r="AK58" i="38"/>
  <c r="AN34" i="38"/>
  <c r="V22" i="38"/>
  <c r="R58" i="38"/>
  <c r="BJ58" i="38"/>
  <c r="AR58" i="38"/>
  <c r="T58" i="38"/>
  <c r="CN58" i="38"/>
  <c r="AD58" i="38"/>
  <c r="AJ34" i="38"/>
  <c r="BE34" i="38"/>
  <c r="AU34" i="38"/>
  <c r="AI34" i="38"/>
  <c r="AS34" i="38"/>
  <c r="CF34" i="38"/>
  <c r="AR34" i="38"/>
  <c r="W34" i="38"/>
  <c r="U34" i="38"/>
  <c r="Y58" i="38"/>
  <c r="DJ58" i="38"/>
  <c r="DE58" i="38"/>
  <c r="BL58" i="38"/>
  <c r="BO58" i="38"/>
  <c r="BS58" i="38"/>
  <c r="DF58" i="38"/>
  <c r="Q58" i="38"/>
  <c r="P34" i="38"/>
  <c r="AE34" i="38"/>
  <c r="CR34" i="38"/>
  <c r="BM34" i="38"/>
  <c r="AP34" i="38"/>
  <c r="AT34" i="38"/>
  <c r="DE34" i="38"/>
  <c r="CH34" i="38"/>
  <c r="BQ34" i="38"/>
  <c r="BQ22" i="38"/>
  <c r="DC34" i="38"/>
  <c r="DC22" i="38"/>
  <c r="AX34" i="38"/>
  <c r="S34" i="38"/>
  <c r="AA34" i="38"/>
  <c r="CU34" i="38"/>
  <c r="S58" i="38"/>
  <c r="AG58" i="38"/>
  <c r="BG58" i="38"/>
  <c r="BK58" i="38"/>
  <c r="DK58" i="38"/>
  <c r="J22" i="38"/>
  <c r="J83" i="38"/>
  <c r="T34" i="38"/>
  <c r="CP34" i="38"/>
  <c r="AK34" i="38"/>
  <c r="O34" i="38"/>
  <c r="DL34" i="38"/>
  <c r="R34" i="38"/>
  <c r="X34" i="38"/>
  <c r="CI34" i="38"/>
  <c r="CQ34" i="38"/>
  <c r="DG34" i="38"/>
  <c r="CB34" i="38"/>
  <c r="DA34" i="38"/>
  <c r="DA22" i="38"/>
  <c r="CN34" i="38"/>
  <c r="CD34" i="38"/>
  <c r="BO34" i="38"/>
  <c r="BI34" i="38"/>
  <c r="BT34" i="38"/>
  <c r="AB34" i="38"/>
  <c r="L34" i="38"/>
  <c r="Y34" i="38"/>
  <c r="AY34" i="38"/>
  <c r="BI320" i="38"/>
  <c r="BZ327" i="38"/>
  <c r="CD303" i="38"/>
  <c r="CI326" i="38"/>
  <c r="CU303" i="38"/>
  <c r="CQ326" i="38"/>
  <c r="CJ303" i="38"/>
  <c r="CG327" i="38"/>
  <c r="BF303" i="38"/>
  <c r="AP327" i="38"/>
  <c r="AP303" i="38"/>
  <c r="AP326" i="38"/>
  <c r="CW327" i="38"/>
  <c r="AU303" i="38"/>
  <c r="AU326" i="38"/>
  <c r="AU327" i="38"/>
  <c r="AZ327" i="38"/>
  <c r="AH249" i="38"/>
  <c r="AH248" i="38"/>
  <c r="AH318" i="38"/>
  <c r="AH319" i="38"/>
  <c r="AM319" i="38"/>
  <c r="AM249" i="38"/>
  <c r="AM248" i="38"/>
  <c r="AM318" i="38"/>
  <c r="W249" i="38"/>
  <c r="W248" i="38"/>
  <c r="W318" i="38"/>
  <c r="W319" i="38"/>
  <c r="AJ319" i="38"/>
  <c r="AJ249" i="38"/>
  <c r="AJ248" i="38"/>
  <c r="AJ318" i="38"/>
  <c r="T319" i="38"/>
  <c r="T249" i="38"/>
  <c r="T248" i="38"/>
  <c r="T318" i="38"/>
  <c r="AK249" i="38"/>
  <c r="AK248" i="38"/>
  <c r="AK319" i="38"/>
  <c r="AK318" i="38"/>
  <c r="U249" i="38"/>
  <c r="U248" i="38"/>
  <c r="U319" i="38"/>
  <c r="U318" i="38"/>
  <c r="O304" i="38"/>
  <c r="AF304" i="38"/>
  <c r="AJ304" i="38"/>
  <c r="AN304" i="38"/>
  <c r="N304" i="38"/>
  <c r="K304" i="38"/>
  <c r="P304" i="38"/>
  <c r="Q304" i="38"/>
  <c r="R304" i="38"/>
  <c r="S304" i="38"/>
  <c r="T304" i="38"/>
  <c r="U304" i="38"/>
  <c r="V304" i="38"/>
  <c r="W304" i="38"/>
  <c r="X304" i="38"/>
  <c r="Y304" i="38"/>
  <c r="Z304" i="38"/>
  <c r="AA304" i="38"/>
  <c r="AB304" i="38"/>
  <c r="AC304" i="38"/>
  <c r="AD304" i="38"/>
  <c r="AE304" i="38"/>
  <c r="AI304" i="38"/>
  <c r="AM304" i="38"/>
  <c r="M304" i="38"/>
  <c r="L304" i="38"/>
  <c r="AH304" i="38"/>
  <c r="AL304" i="38"/>
  <c r="AG304" i="38"/>
  <c r="AK304" i="38"/>
  <c r="J304" i="38"/>
  <c r="BJ327" i="38"/>
  <c r="BJ303" i="38"/>
  <c r="CE303" i="38"/>
  <c r="BO303" i="38"/>
  <c r="BO326" i="38"/>
  <c r="CT303" i="38"/>
  <c r="CF326" i="38"/>
  <c r="CF327" i="38"/>
  <c r="CF303" i="38"/>
  <c r="BP303" i="38"/>
  <c r="CC303" i="38"/>
  <c r="CC327" i="38"/>
  <c r="BM303" i="38"/>
  <c r="BB303" i="38"/>
  <c r="AQ326" i="38"/>
  <c r="AV303" i="38"/>
  <c r="V249" i="38"/>
  <c r="V319" i="38"/>
  <c r="V318" i="38"/>
  <c r="R249" i="38"/>
  <c r="R248" i="38"/>
  <c r="R319" i="38"/>
  <c r="R318" i="38"/>
  <c r="AI249" i="38"/>
  <c r="AI248" i="38"/>
  <c r="AI318" i="38"/>
  <c r="AI319" i="38"/>
  <c r="S249" i="38"/>
  <c r="S318" i="38"/>
  <c r="S319" i="38"/>
  <c r="AF249" i="38"/>
  <c r="AF318" i="38"/>
  <c r="AF319" i="38"/>
  <c r="P249" i="38"/>
  <c r="P248" i="38"/>
  <c r="P318" i="38"/>
  <c r="P319" i="38"/>
  <c r="AG249" i="38"/>
  <c r="AG248" i="38"/>
  <c r="AG318" i="38"/>
  <c r="AG319" i="38"/>
  <c r="Q249" i="38"/>
  <c r="Q248" i="38"/>
  <c r="Q318" i="38"/>
  <c r="Q319" i="38"/>
  <c r="AO303" i="38"/>
  <c r="AO327" i="38"/>
  <c r="AO326" i="38"/>
  <c r="CH326" i="38"/>
  <c r="CH327" i="38"/>
  <c r="CH303" i="38"/>
  <c r="CA303" i="38"/>
  <c r="CA327" i="38"/>
  <c r="CA326" i="38"/>
  <c r="BK303" i="38"/>
  <c r="BK326" i="38"/>
  <c r="CX303" i="38"/>
  <c r="CS326" i="38"/>
  <c r="CS303" i="38"/>
  <c r="CO303" i="38"/>
  <c r="CB303" i="38"/>
  <c r="BY326" i="38"/>
  <c r="BY303" i="38"/>
  <c r="BY327" i="38"/>
  <c r="BI303" i="38"/>
  <c r="AX303" i="38"/>
  <c r="AX326" i="38"/>
  <c r="BC326" i="38"/>
  <c r="BH327" i="38"/>
  <c r="BH326" i="38"/>
  <c r="BH303" i="38"/>
  <c r="AR327" i="38"/>
  <c r="AR326" i="38"/>
  <c r="AR303" i="38"/>
  <c r="AL249" i="38"/>
  <c r="AL319" i="38"/>
  <c r="AL318" i="38"/>
  <c r="AD249" i="38"/>
  <c r="AD248" i="38"/>
  <c r="AD319" i="38"/>
  <c r="AD318" i="38"/>
  <c r="AE249" i="38"/>
  <c r="AE248" i="38"/>
  <c r="AE318" i="38"/>
  <c r="AE319" i="38"/>
  <c r="L319" i="38"/>
  <c r="L249" i="38"/>
  <c r="L248" i="38"/>
  <c r="L318" i="38"/>
  <c r="AB249" i="38"/>
  <c r="AB248" i="38"/>
  <c r="AB318" i="38"/>
  <c r="AB319" i="38"/>
  <c r="N318" i="38"/>
  <c r="N249" i="38"/>
  <c r="N248" i="38"/>
  <c r="N319" i="38"/>
  <c r="AC249" i="38"/>
  <c r="AC248" i="38"/>
  <c r="AC319" i="38"/>
  <c r="AC318" i="38"/>
  <c r="O249" i="38"/>
  <c r="O248" i="38"/>
  <c r="O318" i="38"/>
  <c r="O319" i="38"/>
  <c r="CL327" i="38"/>
  <c r="BR326" i="38"/>
  <c r="BR327" i="38"/>
  <c r="BR303" i="38"/>
  <c r="CM303" i="38"/>
  <c r="CM327" i="38"/>
  <c r="BW326" i="38"/>
  <c r="BA303" i="38"/>
  <c r="BA327" i="38"/>
  <c r="BA326" i="38"/>
  <c r="CV303" i="38"/>
  <c r="CV327" i="38"/>
  <c r="CR303" i="38"/>
  <c r="CN326" i="38"/>
  <c r="BX327" i="38"/>
  <c r="CK326" i="38"/>
  <c r="CK327" i="38"/>
  <c r="BU303" i="38"/>
  <c r="AS303" i="38"/>
  <c r="AT327" i="38"/>
  <c r="AT303" i="38"/>
  <c r="AY303" i="38"/>
  <c r="BD303" i="38"/>
  <c r="BD326" i="38"/>
  <c r="J249" i="38"/>
  <c r="J248" i="38"/>
  <c r="J318" i="38"/>
  <c r="J319" i="38"/>
  <c r="Z249" i="38"/>
  <c r="Z248" i="38"/>
  <c r="Z319" i="38"/>
  <c r="Z318" i="38"/>
  <c r="AA249" i="38"/>
  <c r="AA248" i="38"/>
  <c r="AA319" i="38"/>
  <c r="AA318" i="38"/>
  <c r="AN249" i="38"/>
  <c r="AN318" i="38"/>
  <c r="AN319" i="38"/>
  <c r="X319" i="38"/>
  <c r="X249" i="38"/>
  <c r="X318" i="38"/>
  <c r="M249" i="38"/>
  <c r="M248" i="38"/>
  <c r="M319" i="38"/>
  <c r="Y249" i="38"/>
  <c r="Y319" i="38"/>
  <c r="Y318" i="38"/>
  <c r="K318" i="38"/>
  <c r="K249" i="38"/>
  <c r="K319" i="38"/>
  <c r="AM107" i="38"/>
  <c r="M107" i="38"/>
  <c r="V107" i="38"/>
  <c r="AF107" i="38"/>
  <c r="J107" i="38"/>
  <c r="P107" i="38"/>
  <c r="BJ107" i="38"/>
  <c r="CB107" i="38"/>
  <c r="CD113" i="38"/>
  <c r="CD107" i="38"/>
  <c r="AY113" i="38"/>
  <c r="AY107" i="38"/>
  <c r="CE113" i="38"/>
  <c r="CE107" i="38"/>
  <c r="BN113" i="38"/>
  <c r="BN107" i="38"/>
  <c r="BT107" i="38"/>
  <c r="AL107" i="38"/>
  <c r="W113" i="38"/>
  <c r="W107" i="38"/>
  <c r="Q113" i="38"/>
  <c r="Q107" i="38"/>
  <c r="CZ113" i="38"/>
  <c r="CZ107" i="38"/>
  <c r="AW113" i="38"/>
  <c r="AW107" i="38"/>
  <c r="BU113" i="38"/>
  <c r="BU107" i="38"/>
  <c r="BV113" i="38"/>
  <c r="BV107" i="38"/>
  <c r="BY113" i="38"/>
  <c r="BY107" i="38"/>
  <c r="CS113" i="38"/>
  <c r="CS107" i="38"/>
  <c r="CY113" i="38"/>
  <c r="CY107" i="38"/>
  <c r="DC113" i="38"/>
  <c r="DC107" i="38"/>
  <c r="DB113" i="38"/>
  <c r="BD113" i="38"/>
  <c r="BD107" i="38"/>
  <c r="CN113" i="38"/>
  <c r="CN107" i="38"/>
  <c r="BC113" i="38"/>
  <c r="BC107" i="38"/>
  <c r="BO113" i="38"/>
  <c r="BO107" i="38"/>
  <c r="BQ113" i="38"/>
  <c r="BQ107" i="38"/>
  <c r="BA113" i="38"/>
  <c r="BA107" i="38"/>
  <c r="CJ113" i="38"/>
  <c r="CX113" i="38"/>
  <c r="CX107" i="38"/>
  <c r="AQ113" i="38"/>
  <c r="AQ107" i="38"/>
  <c r="AZ107" i="38"/>
  <c r="K107" i="38"/>
  <c r="DB107" i="38"/>
  <c r="DJ107" i="38"/>
  <c r="AN113" i="38"/>
  <c r="AN107" i="38"/>
  <c r="CM113" i="38"/>
  <c r="CM107" i="38"/>
  <c r="CT113" i="38"/>
  <c r="CT107" i="38"/>
  <c r="BH113" i="38"/>
  <c r="DG113" i="38"/>
  <c r="DG107" i="38"/>
  <c r="AG113" i="38"/>
  <c r="AG107" i="38"/>
  <c r="DD113" i="38"/>
  <c r="DD107" i="38"/>
  <c r="BP113" i="38"/>
  <c r="BP107" i="38"/>
  <c r="CF113" i="38"/>
  <c r="CF107" i="38"/>
  <c r="CI113" i="38"/>
  <c r="CI107" i="38"/>
  <c r="CU113" i="38"/>
  <c r="CU107" i="38"/>
  <c r="CR113" i="38"/>
  <c r="CR107" i="38"/>
  <c r="BS113" i="38"/>
  <c r="BS107" i="38"/>
  <c r="DE113" i="38"/>
  <c r="DE107" i="38"/>
  <c r="BB113" i="38"/>
  <c r="BB107" i="38"/>
  <c r="CL113" i="38"/>
  <c r="CL107" i="38"/>
  <c r="U113" i="38"/>
  <c r="U107" i="38"/>
  <c r="BE113" i="38"/>
  <c r="BE107" i="38"/>
  <c r="DH113" i="38"/>
  <c r="DH107" i="38"/>
  <c r="DL113" i="38"/>
  <c r="DL107" i="38"/>
  <c r="X113" i="38"/>
  <c r="X107" i="38"/>
  <c r="DI113" i="38"/>
  <c r="DI107" i="38"/>
  <c r="BZ113" i="38"/>
  <c r="BZ107" i="38"/>
  <c r="CC113" i="38"/>
  <c r="CC107" i="38"/>
  <c r="AP113" i="38"/>
  <c r="AP107" i="38"/>
  <c r="BL107" i="38"/>
  <c r="BX107" i="38"/>
  <c r="CJ107" i="38"/>
  <c r="BH107" i="38"/>
  <c r="AD107" i="38"/>
  <c r="R113" i="38"/>
  <c r="R107" i="38"/>
  <c r="DF113" i="38"/>
  <c r="DF107" i="38"/>
  <c r="CQ113" i="38"/>
  <c r="CQ107" i="38"/>
  <c r="CW113" i="38"/>
  <c r="CW107" i="38"/>
  <c r="CA113" i="38"/>
  <c r="CA107" i="38"/>
  <c r="BG113" i="38"/>
  <c r="BG107" i="38"/>
  <c r="BF113" i="38"/>
  <c r="BF107" i="38"/>
  <c r="AR113" i="38"/>
  <c r="AR107" i="38"/>
  <c r="DA113" i="38"/>
  <c r="DA107" i="38"/>
  <c r="S113" i="38"/>
  <c r="S107" i="38"/>
  <c r="AT113" i="38"/>
  <c r="AT107" i="38"/>
  <c r="CH113" i="38"/>
  <c r="CH107" i="38"/>
  <c r="BW113" i="38"/>
  <c r="BW107" i="38"/>
  <c r="AE113" i="38"/>
  <c r="AE107" i="38"/>
  <c r="AS113" i="38"/>
  <c r="AS107" i="38"/>
  <c r="BM113" i="38"/>
  <c r="BM107" i="38"/>
  <c r="AO113" i="38"/>
  <c r="AO107" i="38"/>
  <c r="AB113" i="38"/>
  <c r="AB107" i="38"/>
  <c r="CG113" i="38"/>
  <c r="CG107" i="38"/>
  <c r="DK113" i="38"/>
  <c r="DK107" i="38"/>
  <c r="AV113" i="38"/>
  <c r="AV107" i="38"/>
  <c r="CH58" i="38"/>
  <c r="BD58" i="38"/>
  <c r="BU58" i="38"/>
  <c r="AL58" i="38"/>
  <c r="CK58" i="38"/>
  <c r="CS58" i="38"/>
  <c r="AX58" i="38"/>
  <c r="BR58" i="38"/>
  <c r="N58" i="38"/>
  <c r="BT58" i="38"/>
  <c r="CY58" i="38"/>
  <c r="DB58" i="38"/>
  <c r="CM58" i="38"/>
  <c r="BN58" i="38"/>
  <c r="AS58" i="38"/>
  <c r="CA58" i="38"/>
  <c r="BZ58" i="38"/>
  <c r="CZ58" i="38"/>
  <c r="BA58" i="38"/>
  <c r="BQ58" i="38"/>
  <c r="BV58" i="38"/>
  <c r="BB58" i="38"/>
  <c r="CQ58" i="38"/>
  <c r="BW58" i="38"/>
  <c r="BM58" i="38"/>
  <c r="AT58" i="38"/>
  <c r="AY58" i="38"/>
  <c r="CU58" i="38"/>
  <c r="AO58" i="38"/>
  <c r="CC58" i="38"/>
  <c r="DA58" i="38"/>
  <c r="CX58" i="38"/>
  <c r="CL58" i="38"/>
  <c r="BI58" i="38"/>
  <c r="CB58" i="38"/>
  <c r="DL58" i="38"/>
  <c r="AQ58" i="38"/>
  <c r="CF58" i="38"/>
  <c r="DD58" i="38"/>
  <c r="CJ58" i="38"/>
  <c r="CG58" i="38"/>
  <c r="BY58" i="38"/>
  <c r="AN58" i="38"/>
  <c r="DC58" i="38"/>
  <c r="CR58" i="38"/>
  <c r="CD58" i="38"/>
  <c r="AZ58" i="38"/>
  <c r="AP58" i="38"/>
  <c r="DH58" i="38"/>
  <c r="CT58" i="38"/>
  <c r="BP58" i="38"/>
  <c r="BE58" i="38"/>
  <c r="CI58" i="38"/>
  <c r="CP58" i="38"/>
  <c r="K94" i="38"/>
  <c r="M94" i="38"/>
  <c r="O94" i="38"/>
  <c r="L94" i="38"/>
  <c r="N94" i="38"/>
  <c r="P94" i="38"/>
  <c r="R94" i="38"/>
  <c r="Y94" i="38"/>
  <c r="J94" i="38"/>
  <c r="Q94" i="38"/>
  <c r="T94" i="38"/>
  <c r="U94" i="38"/>
  <c r="V94" i="38"/>
  <c r="W94" i="38"/>
  <c r="X94" i="38"/>
  <c r="S94" i="38"/>
  <c r="Z94" i="38"/>
  <c r="AB94" i="38"/>
  <c r="AD94" i="38"/>
  <c r="AF94" i="38"/>
  <c r="AH94" i="38"/>
  <c r="AJ94" i="38"/>
  <c r="AL94" i="38"/>
  <c r="AN94" i="38"/>
  <c r="AA94" i="38"/>
  <c r="AC94" i="38"/>
  <c r="AE94" i="38"/>
  <c r="AG94" i="38"/>
  <c r="AI94" i="38"/>
  <c r="AK94" i="38"/>
  <c r="AM94" i="38"/>
  <c r="K104" i="37"/>
  <c r="H104" i="38"/>
  <c r="M104" i="37"/>
  <c r="G104" i="38"/>
  <c r="AQ94" i="38"/>
  <c r="AS94" i="38"/>
  <c r="AU94" i="38"/>
  <c r="AW94" i="38"/>
  <c r="AY94" i="38"/>
  <c r="BB94" i="38"/>
  <c r="BD94" i="38"/>
  <c r="BF94" i="38"/>
  <c r="BH94" i="38"/>
  <c r="BJ94" i="38"/>
  <c r="BL94" i="38"/>
  <c r="BN94" i="38"/>
  <c r="BP94" i="38"/>
  <c r="BR94" i="38"/>
  <c r="BT94" i="38"/>
  <c r="BV94" i="38"/>
  <c r="BX94" i="38"/>
  <c r="BZ94" i="38"/>
  <c r="CB94" i="38"/>
  <c r="CD94" i="38"/>
  <c r="CF94" i="38"/>
  <c r="CH94" i="38"/>
  <c r="CJ94" i="38"/>
  <c r="CL94" i="38"/>
  <c r="CN94" i="38"/>
  <c r="CP94" i="38"/>
  <c r="CR94" i="38"/>
  <c r="CT94" i="38"/>
  <c r="CV94" i="38"/>
  <c r="CX94" i="38"/>
  <c r="CZ94" i="38"/>
  <c r="DB94" i="38"/>
  <c r="DD94" i="38"/>
  <c r="DF94" i="38"/>
  <c r="DH94" i="38"/>
  <c r="DK94" i="38"/>
  <c r="AR94" i="38"/>
  <c r="AV94" i="38"/>
  <c r="AZ94" i="38"/>
  <c r="BC94" i="38"/>
  <c r="BI94" i="38"/>
  <c r="BY94" i="38"/>
  <c r="CA94" i="38"/>
  <c r="CC94" i="38"/>
  <c r="CE94" i="38"/>
  <c r="CK94" i="38"/>
  <c r="CM94" i="38"/>
  <c r="CO94" i="38"/>
  <c r="CQ94" i="38"/>
  <c r="CW94" i="38"/>
  <c r="DC94" i="38"/>
  <c r="DE94" i="38"/>
  <c r="DL94" i="38"/>
  <c r="AO94" i="38"/>
  <c r="DI94" i="38"/>
  <c r="AP94" i="38"/>
  <c r="BA94" i="38"/>
  <c r="AT94" i="38"/>
  <c r="AX94" i="38"/>
  <c r="BE94" i="38"/>
  <c r="BG94" i="38"/>
  <c r="BK94" i="38"/>
  <c r="BM94" i="38"/>
  <c r="BO94" i="38"/>
  <c r="BQ94" i="38"/>
  <c r="BS94" i="38"/>
  <c r="BU94" i="38"/>
  <c r="BW94" i="38"/>
  <c r="CG94" i="38"/>
  <c r="CI94" i="38"/>
  <c r="CS94" i="38"/>
  <c r="CU94" i="38"/>
  <c r="CY94" i="38"/>
  <c r="DA94" i="38"/>
  <c r="DG94" i="38"/>
  <c r="DJ94" i="38"/>
  <c r="AT44" i="38"/>
  <c r="BL326" i="38"/>
  <c r="CP326" i="38"/>
  <c r="BZ326" i="38"/>
  <c r="AQ327" i="38"/>
  <c r="AV326" i="38"/>
  <c r="BC327" i="38"/>
  <c r="CV320" i="38"/>
  <c r="BV320" i="38"/>
  <c r="DJ44" i="38"/>
  <c r="DA44" i="38"/>
  <c r="BI180" i="38"/>
  <c r="AB180" i="38"/>
  <c r="BA44" i="38"/>
  <c r="Q22" i="38"/>
  <c r="BM180" i="38"/>
  <c r="V184" i="38"/>
  <c r="CP320" i="38"/>
  <c r="CW320" i="38"/>
  <c r="BR320" i="38"/>
  <c r="CL326" i="38"/>
  <c r="CS327" i="38"/>
  <c r="BM326" i="38"/>
  <c r="AT326" i="38"/>
  <c r="AA308" i="38"/>
  <c r="R308" i="38"/>
  <c r="Y308" i="38"/>
  <c r="CE326" i="38"/>
  <c r="BO327" i="38"/>
  <c r="Z308" i="38"/>
  <c r="AY326" i="38"/>
  <c r="CU326" i="38"/>
  <c r="CO327" i="38"/>
  <c r="CC326" i="38"/>
  <c r="AW327" i="38"/>
  <c r="BK327" i="38"/>
  <c r="CX326" i="38"/>
  <c r="CT327" i="38"/>
  <c r="BN327" i="38"/>
  <c r="CV326" i="38"/>
  <c r="BP327" i="38"/>
  <c r="BF327" i="38"/>
  <c r="BJ326" i="38"/>
  <c r="BD327" i="38"/>
  <c r="CR326" i="38"/>
  <c r="CB326" i="38"/>
  <c r="AS327" i="38"/>
  <c r="AY327" i="38"/>
  <c r="BX326" i="38"/>
  <c r="AL248" i="38"/>
  <c r="BC303" i="38"/>
  <c r="BL303" i="38"/>
  <c r="CB327" i="38"/>
  <c r="CO326" i="38"/>
  <c r="CX327" i="38"/>
  <c r="CX328" i="38"/>
  <c r="BE326" i="38"/>
  <c r="S248" i="38"/>
  <c r="AV327" i="38"/>
  <c r="BG303" i="38"/>
  <c r="BM327" i="38"/>
  <c r="BP326" i="38"/>
  <c r="CP303" i="38"/>
  <c r="CT326" i="38"/>
  <c r="CT328" i="38"/>
  <c r="BF326" i="38"/>
  <c r="BT303" i="38"/>
  <c r="CJ327" i="38"/>
  <c r="CQ303" i="38"/>
  <c r="BS326" i="38"/>
  <c r="CI327" i="38"/>
  <c r="BZ303" i="38"/>
  <c r="V83" i="38"/>
  <c r="T22" i="31"/>
  <c r="BH83" i="38"/>
  <c r="BF22" i="31"/>
  <c r="AL22" i="38"/>
  <c r="AH22" i="38"/>
  <c r="AH83" i="38"/>
  <c r="BZ22" i="38"/>
  <c r="CJ180" i="38"/>
  <c r="V180" i="38"/>
  <c r="CE180" i="38"/>
  <c r="AT180" i="38"/>
  <c r="BY180" i="38"/>
  <c r="AV180" i="38"/>
  <c r="AP180" i="38"/>
  <c r="AD180" i="38"/>
  <c r="W184" i="38"/>
  <c r="BJ248" i="38"/>
  <c r="BV326" i="38"/>
  <c r="CD326" i="38"/>
  <c r="BN326" i="38"/>
  <c r="AW326" i="38"/>
  <c r="AZ328" i="38"/>
  <c r="BB327" i="38"/>
  <c r="BI327" i="38"/>
  <c r="AS326" i="38"/>
  <c r="AX320" i="38"/>
  <c r="O308" i="38"/>
  <c r="AZ248" i="38"/>
  <c r="AE308" i="38"/>
  <c r="U308" i="38"/>
  <c r="BB320" i="38"/>
  <c r="J308" i="38"/>
  <c r="AB308" i="38"/>
  <c r="AM308" i="38"/>
  <c r="W308" i="38"/>
  <c r="AD308" i="38"/>
  <c r="Q308" i="38"/>
  <c r="BD320" i="38"/>
  <c r="AN308" i="38"/>
  <c r="CN180" i="38"/>
  <c r="AJ308" i="38"/>
  <c r="K248" i="38"/>
  <c r="Y248" i="38"/>
  <c r="X248" i="38"/>
  <c r="AN248" i="38"/>
  <c r="CN303" i="38"/>
  <c r="CR327" i="38"/>
  <c r="BL327" i="38"/>
  <c r="BE327" i="38"/>
  <c r="AF248" i="38"/>
  <c r="V248" i="38"/>
  <c r="AQ303" i="38"/>
  <c r="BG326" i="38"/>
  <c r="CP327" i="38"/>
  <c r="CE327" i="38"/>
  <c r="BT327" i="38"/>
  <c r="CU327" i="38"/>
  <c r="BS327" i="38"/>
  <c r="BS328" i="38"/>
  <c r="BG22" i="38"/>
  <c r="AO22" i="38"/>
  <c r="BA22" i="38"/>
  <c r="BU22" i="38"/>
  <c r="BU83" i="38"/>
  <c r="BS22" i="31"/>
  <c r="CS44" i="38"/>
  <c r="CT44" i="38"/>
  <c r="J180" i="38"/>
  <c r="AF180" i="38"/>
  <c r="BP180" i="38"/>
  <c r="CM180" i="38"/>
  <c r="DG180" i="38"/>
  <c r="AO180" i="38"/>
  <c r="BH180" i="38"/>
  <c r="CP180" i="38"/>
  <c r="AW180" i="38"/>
  <c r="CS180" i="38"/>
  <c r="CF180" i="38"/>
  <c r="CD180" i="38"/>
  <c r="BQ180" i="38"/>
  <c r="CY180" i="38"/>
  <c r="AI184" i="38"/>
  <c r="AC184" i="38"/>
  <c r="AW320" i="38"/>
  <c r="X308" i="38"/>
  <c r="BP248" i="38"/>
  <c r="P308" i="38"/>
  <c r="K308" i="38"/>
  <c r="S308" i="38"/>
  <c r="CN320" i="38"/>
  <c r="CF320" i="38"/>
  <c r="AG308" i="38"/>
  <c r="BE44" i="38"/>
  <c r="DG22" i="38"/>
  <c r="BC83" i="38"/>
  <c r="BA22" i="31"/>
  <c r="BL22" i="38"/>
  <c r="BF22" i="38"/>
  <c r="AV22" i="38"/>
  <c r="CE44" i="38"/>
  <c r="DB180" i="38"/>
  <c r="BA180" i="38"/>
  <c r="W180" i="38"/>
  <c r="O180" i="38"/>
  <c r="S180" i="38"/>
  <c r="BB180" i="38"/>
  <c r="BK180" i="38"/>
  <c r="T184" i="38"/>
  <c r="BJ320" i="38"/>
  <c r="BT320" i="38"/>
  <c r="BZ320" i="38"/>
  <c r="AO248" i="38"/>
  <c r="AH308" i="38"/>
  <c r="BP320" i="38"/>
  <c r="AF308" i="38"/>
  <c r="CE248" i="38"/>
  <c r="BA320" i="38"/>
  <c r="CT320" i="38"/>
  <c r="V308" i="38"/>
  <c r="BM320" i="38"/>
  <c r="BZ248" i="38"/>
  <c r="BQ320" i="38"/>
  <c r="BU320" i="38"/>
  <c r="CJ320" i="38"/>
  <c r="BE248" i="38"/>
  <c r="CE308" i="38"/>
  <c r="CE302" i="38"/>
  <c r="AQ308" i="38"/>
  <c r="CZ308" i="38"/>
  <c r="CZ302" i="38"/>
  <c r="BQ308" i="38"/>
  <c r="DG308" i="38"/>
  <c r="DG302" i="38"/>
  <c r="CK308" i="38"/>
  <c r="CK302" i="38"/>
  <c r="BE308" i="38"/>
  <c r="DD308" i="38"/>
  <c r="DD302" i="38"/>
  <c r="BS308" i="38"/>
  <c r="BS302" i="38"/>
  <c r="DK308" i="38"/>
  <c r="DK302" i="38"/>
  <c r="CJ308" i="38"/>
  <c r="CW308" i="38"/>
  <c r="CW302" i="38"/>
  <c r="BV308" i="38"/>
  <c r="DB308" i="38"/>
  <c r="DB302" i="38"/>
  <c r="BX308" i="38"/>
  <c r="DA308" i="38"/>
  <c r="DA302" i="38"/>
  <c r="BR308" i="38"/>
  <c r="BR302" i="38"/>
  <c r="AR308" i="38"/>
  <c r="BL308" i="38"/>
  <c r="CK248" i="38"/>
  <c r="AV320" i="38"/>
  <c r="BU327" i="38"/>
  <c r="AW303" i="38"/>
  <c r="BW327" i="38"/>
  <c r="BI326" i="38"/>
  <c r="BI328" i="38"/>
  <c r="BL302" i="38"/>
  <c r="BB326" i="38"/>
  <c r="BN303" i="38"/>
  <c r="CW326" i="38"/>
  <c r="CW328" i="38"/>
  <c r="BQ327" i="38"/>
  <c r="CG303" i="38"/>
  <c r="BT328" i="38"/>
  <c r="CU328" i="38"/>
  <c r="BV327" i="38"/>
  <c r="CD327" i="38"/>
  <c r="AP248" i="38"/>
  <c r="CO248" i="38"/>
  <c r="AT320" i="38"/>
  <c r="BD248" i="38"/>
  <c r="AY308" i="38"/>
  <c r="AY302" i="38"/>
  <c r="CU308" i="38"/>
  <c r="CU302" i="38"/>
  <c r="CO308" i="38"/>
  <c r="CO302" i="38"/>
  <c r="BI308" i="38"/>
  <c r="N308" i="38"/>
  <c r="CC308" i="38"/>
  <c r="CC302" i="38"/>
  <c r="AW308" i="38"/>
  <c r="CQ308" i="38"/>
  <c r="BK308" i="38"/>
  <c r="BT308" i="38"/>
  <c r="BT302" i="38"/>
  <c r="CX308" i="38"/>
  <c r="CT308" i="38"/>
  <c r="BN308" i="38"/>
  <c r="CV308" i="38"/>
  <c r="BP308" i="38"/>
  <c r="CP308" i="38"/>
  <c r="CP302" i="38"/>
  <c r="BF308" i="38"/>
  <c r="BJ308" i="38"/>
  <c r="BD308" i="38"/>
  <c r="BX248" i="38"/>
  <c r="CV248" i="38"/>
  <c r="AJ320" i="38"/>
  <c r="AZ303" i="38"/>
  <c r="BF328" i="38"/>
  <c r="BQ303" i="38"/>
  <c r="BQ302" i="38"/>
  <c r="CJ302" i="38"/>
  <c r="BV303" i="38"/>
  <c r="CX320" i="38"/>
  <c r="L308" i="38"/>
  <c r="CP248" i="38"/>
  <c r="CD320" i="38"/>
  <c r="CM308" i="38"/>
  <c r="DL308" i="38"/>
  <c r="DL302" i="38"/>
  <c r="BO308" i="38"/>
  <c r="BO302" i="38"/>
  <c r="CG308" i="38"/>
  <c r="BA308" i="38"/>
  <c r="BA302" i="38"/>
  <c r="DH308" i="38"/>
  <c r="DH302" i="38"/>
  <c r="BU308" i="38"/>
  <c r="AO308" i="38"/>
  <c r="AO302" i="38"/>
  <c r="CI308" i="38"/>
  <c r="CI302" i="38"/>
  <c r="BC308" i="38"/>
  <c r="CB308" i="38"/>
  <c r="CB302" i="38"/>
  <c r="CR308" i="38"/>
  <c r="CR302" i="38"/>
  <c r="CL308" i="38"/>
  <c r="CL302" i="38"/>
  <c r="AP308" i="38"/>
  <c r="AP302" i="38"/>
  <c r="CN308" i="38"/>
  <c r="AX308" i="38"/>
  <c r="CH308" i="38"/>
  <c r="CH302" i="38"/>
  <c r="BH308" i="38"/>
  <c r="BB308" i="38"/>
  <c r="BB302" i="38"/>
  <c r="AV308" i="38"/>
  <c r="AV302" i="38"/>
  <c r="CC320" i="38"/>
  <c r="CL320" i="38"/>
  <c r="CV302" i="38"/>
  <c r="BI302" i="38"/>
  <c r="BD302" i="38"/>
  <c r="BU302" i="38"/>
  <c r="BX302" i="38"/>
  <c r="CM302" i="38"/>
  <c r="BH302" i="38"/>
  <c r="AX302" i="38"/>
  <c r="BK302" i="38"/>
  <c r="L320" i="38"/>
  <c r="AE320" i="38"/>
  <c r="AR302" i="38"/>
  <c r="BH328" i="38"/>
  <c r="CX302" i="38"/>
  <c r="CA328" i="38"/>
  <c r="BY24" i="31"/>
  <c r="BE302" i="38"/>
  <c r="AQ302" i="38"/>
  <c r="BP302" i="38"/>
  <c r="CT302" i="38"/>
  <c r="BJ302" i="38"/>
  <c r="BF302" i="38"/>
  <c r="AZ320" i="38"/>
  <c r="CG320" i="38"/>
  <c r="CX248" i="38"/>
  <c r="BF248" i="38"/>
  <c r="CT248" i="38"/>
  <c r="BG308" i="38"/>
  <c r="BW308" i="38"/>
  <c r="BW302" i="38"/>
  <c r="DC308" i="38"/>
  <c r="DC302" i="38"/>
  <c r="BY308" i="38"/>
  <c r="BY302" i="38"/>
  <c r="AS308" i="38"/>
  <c r="AS302" i="38"/>
  <c r="CS308" i="38"/>
  <c r="CS302" i="38"/>
  <c r="BM308" i="38"/>
  <c r="BM302" i="38"/>
  <c r="CY308" i="38"/>
  <c r="CY302" i="38"/>
  <c r="CA308" i="38"/>
  <c r="CA302" i="38"/>
  <c r="AU308" i="38"/>
  <c r="AU302" i="38"/>
  <c r="DF308" i="38"/>
  <c r="DF302" i="38"/>
  <c r="DE308" i="38"/>
  <c r="DE302" i="38"/>
  <c r="CD308" i="38"/>
  <c r="CD302" i="38"/>
  <c r="DJ308" i="38"/>
  <c r="DJ302" i="38"/>
  <c r="CF308" i="38"/>
  <c r="CF302" i="38"/>
  <c r="DI308" i="38"/>
  <c r="DI302" i="38"/>
  <c r="BZ308" i="38"/>
  <c r="BZ302" i="38"/>
  <c r="AZ308" i="38"/>
  <c r="AT308" i="38"/>
  <c r="AT302" i="38"/>
  <c r="CK320" i="38"/>
  <c r="AF184" i="38"/>
  <c r="AK184" i="38"/>
  <c r="AH184" i="38"/>
  <c r="AF22" i="31"/>
  <c r="R184" i="38"/>
  <c r="O184" i="38"/>
  <c r="AN184" i="38"/>
  <c r="S184" i="38"/>
  <c r="AQ180" i="38"/>
  <c r="Q180" i="38"/>
  <c r="AC180" i="38"/>
  <c r="T180" i="38"/>
  <c r="I144" i="38"/>
  <c r="DJ180" i="38"/>
  <c r="AU180" i="38"/>
  <c r="DC180" i="38"/>
  <c r="BZ180" i="38"/>
  <c r="AZ180" i="38"/>
  <c r="Z180" i="38"/>
  <c r="BX180" i="38"/>
  <c r="AS180" i="38"/>
  <c r="CU180" i="38"/>
  <c r="AN180" i="38"/>
  <c r="CQ180" i="38"/>
  <c r="AG180" i="38"/>
  <c r="BN180" i="38"/>
  <c r="CC180" i="38"/>
  <c r="BL180" i="38"/>
  <c r="DD180" i="38"/>
  <c r="R180" i="38"/>
  <c r="N180" i="38"/>
  <c r="BD180" i="38"/>
  <c r="CZ180" i="38"/>
  <c r="CK180" i="38"/>
  <c r="AE180" i="38"/>
  <c r="BU180" i="38"/>
  <c r="AX180" i="38"/>
  <c r="CG180" i="38"/>
  <c r="U180" i="38"/>
  <c r="AH180" i="38"/>
  <c r="CB180" i="38"/>
  <c r="CW180" i="38"/>
  <c r="CH180" i="38"/>
  <c r="Y180" i="38"/>
  <c r="AM180" i="38"/>
  <c r="CV180" i="38"/>
  <c r="AY180" i="38"/>
  <c r="DH180" i="38"/>
  <c r="DA180" i="38"/>
  <c r="BR180" i="38"/>
  <c r="AK180" i="38"/>
  <c r="BW180" i="38"/>
  <c r="DK180" i="38"/>
  <c r="BO180" i="38"/>
  <c r="BS180" i="38"/>
  <c r="CT180" i="38"/>
  <c r="AJ180" i="38"/>
  <c r="BC180" i="38"/>
  <c r="CI180" i="38"/>
  <c r="CL180" i="38"/>
  <c r="DE180" i="38"/>
  <c r="BV180" i="38"/>
  <c r="DL180" i="38"/>
  <c r="BF180" i="38"/>
  <c r="AL180" i="38"/>
  <c r="AA180" i="38"/>
  <c r="CE83" i="38"/>
  <c r="CC22" i="31"/>
  <c r="CQ44" i="38"/>
  <c r="AP44" i="38"/>
  <c r="DF44" i="38"/>
  <c r="BI44" i="38"/>
  <c r="BY44" i="38"/>
  <c r="DH44" i="38"/>
  <c r="DH83" i="38"/>
  <c r="DE44" i="38"/>
  <c r="BZ44" i="38"/>
  <c r="CW83" i="38"/>
  <c r="CU22" i="31"/>
  <c r="BF83" i="38"/>
  <c r="BD22" i="31"/>
  <c r="AV83" i="38"/>
  <c r="AT22" i="31"/>
  <c r="BN44" i="38"/>
  <c r="CR44" i="38"/>
  <c r="CP44" i="38"/>
  <c r="M83" i="38"/>
  <c r="K22" i="31"/>
  <c r="BX83" i="38"/>
  <c r="BV22" i="31"/>
  <c r="DG44" i="38"/>
  <c r="DG83" i="38"/>
  <c r="AQ44" i="38"/>
  <c r="BT22" i="38"/>
  <c r="AF22" i="38"/>
  <c r="CN22" i="38"/>
  <c r="DL22" i="38"/>
  <c r="U22" i="38"/>
  <c r="U83" i="38"/>
  <c r="S22" i="31"/>
  <c r="AI22" i="38"/>
  <c r="AI83" i="38"/>
  <c r="AG22" i="31"/>
  <c r="AJ22" i="38"/>
  <c r="T22" i="38"/>
  <c r="T83" i="38"/>
  <c r="R22" i="31"/>
  <c r="L22" i="38"/>
  <c r="L83" i="38"/>
  <c r="J22" i="31"/>
  <c r="AG22" i="38"/>
  <c r="AG83" i="38"/>
  <c r="AE22" i="31"/>
  <c r="N22" i="38"/>
  <c r="N83" i="38"/>
  <c r="L22" i="31"/>
  <c r="DF22" i="38"/>
  <c r="DF83" i="38"/>
  <c r="AW22" i="38"/>
  <c r="AW83" i="38"/>
  <c r="AU22" i="31"/>
  <c r="Y22" i="38"/>
  <c r="Y83" i="38"/>
  <c r="W22" i="31"/>
  <c r="AB22" i="38"/>
  <c r="AB83" i="38"/>
  <c r="Z22" i="31"/>
  <c r="AJ83" i="38"/>
  <c r="AH22" i="31"/>
  <c r="AC22" i="38"/>
  <c r="AC83" i="38"/>
  <c r="AA22" i="31"/>
  <c r="AN22" i="38"/>
  <c r="AN83" i="38"/>
  <c r="AL22" i="31"/>
  <c r="S22" i="38"/>
  <c r="S83" i="38"/>
  <c r="Q22" i="31"/>
  <c r="K22" i="38"/>
  <c r="K83" i="38"/>
  <c r="I22" i="31"/>
  <c r="AA22" i="38"/>
  <c r="AA83" i="38"/>
  <c r="Y22" i="31"/>
  <c r="P22" i="38"/>
  <c r="P83" i="38"/>
  <c r="N22" i="31"/>
  <c r="R22" i="38"/>
  <c r="R83" i="38"/>
  <c r="O22" i="38"/>
  <c r="O83" i="38"/>
  <c r="M22" i="31"/>
  <c r="AK22" i="38"/>
  <c r="AK83" i="38"/>
  <c r="AI22" i="31"/>
  <c r="AE22" i="38"/>
  <c r="AE83" i="38"/>
  <c r="AC22" i="31"/>
  <c r="W22" i="38"/>
  <c r="W83" i="38"/>
  <c r="U22" i="31"/>
  <c r="AF83" i="38"/>
  <c r="AD22" i="31"/>
  <c r="CD22" i="38"/>
  <c r="CD83" i="38"/>
  <c r="CB22" i="31"/>
  <c r="CU22" i="38"/>
  <c r="CU83" i="38"/>
  <c r="CS22" i="31"/>
  <c r="CA83" i="38"/>
  <c r="BY22" i="31"/>
  <c r="CR22" i="38"/>
  <c r="CR83" i="38"/>
  <c r="CP22" i="31"/>
  <c r="CK83" i="38"/>
  <c r="CI22" i="31"/>
  <c r="X22" i="38"/>
  <c r="X83" i="38"/>
  <c r="V22" i="31"/>
  <c r="CO83" i="38"/>
  <c r="CM22" i="31"/>
  <c r="CH22" i="38"/>
  <c r="CH83" i="38"/>
  <c r="CF22" i="31"/>
  <c r="DE22" i="38"/>
  <c r="DE83" i="38"/>
  <c r="BE22" i="38"/>
  <c r="AY22" i="38"/>
  <c r="AY83" i="38"/>
  <c r="AW22" i="31"/>
  <c r="BD83" i="38"/>
  <c r="BB22" i="31"/>
  <c r="CV22" i="38"/>
  <c r="CV83" i="38"/>
  <c r="CT22" i="31"/>
  <c r="CL83" i="38"/>
  <c r="CJ22" i="31"/>
  <c r="BO22" i="38"/>
  <c r="BO83" i="38"/>
  <c r="BM22" i="31"/>
  <c r="CB22" i="38"/>
  <c r="CB83" i="38"/>
  <c r="BZ22" i="31"/>
  <c r="CJ83" i="38"/>
  <c r="CH22" i="31"/>
  <c r="AT22" i="38"/>
  <c r="AT83" i="38"/>
  <c r="AR22" i="31"/>
  <c r="CQ22" i="38"/>
  <c r="CQ83" i="38"/>
  <c r="CO22" i="31"/>
  <c r="BR83" i="38"/>
  <c r="BP22" i="31"/>
  <c r="BK83" i="38"/>
  <c r="BI22" i="31"/>
  <c r="BP83" i="38"/>
  <c r="BN22" i="31"/>
  <c r="BI22" i="38"/>
  <c r="BI83" i="38"/>
  <c r="BG22" i="31"/>
  <c r="AP22" i="38"/>
  <c r="CC83" i="38"/>
  <c r="CA22" i="31"/>
  <c r="AR22" i="38"/>
  <c r="AR83" i="38"/>
  <c r="AP22" i="31"/>
  <c r="CY83" i="38"/>
  <c r="BB83" i="38"/>
  <c r="AZ22" i="31"/>
  <c r="BA83" i="38"/>
  <c r="AY22" i="31"/>
  <c r="BS83" i="38"/>
  <c r="BQ22" i="31"/>
  <c r="BY83" i="38"/>
  <c r="BW22" i="31"/>
  <c r="CZ83" i="38"/>
  <c r="BN83" i="38"/>
  <c r="BL22" i="31"/>
  <c r="AQ83" i="38"/>
  <c r="AO22" i="31"/>
  <c r="CI22" i="38"/>
  <c r="CI83" i="38"/>
  <c r="CG22" i="31"/>
  <c r="BM22" i="38"/>
  <c r="BM83" i="38"/>
  <c r="BK22" i="31"/>
  <c r="BL83" i="38"/>
  <c r="BJ22" i="31"/>
  <c r="DI83" i="38"/>
  <c r="CM83" i="38"/>
  <c r="CK22" i="31"/>
  <c r="DC83" i="38"/>
  <c r="DB83" i="38"/>
  <c r="AX22" i="38"/>
  <c r="AX83" i="38"/>
  <c r="AV22" i="31"/>
  <c r="AU22" i="38"/>
  <c r="AU83" i="38"/>
  <c r="AS22" i="31"/>
  <c r="AO83" i="38"/>
  <c r="AM22" i="31"/>
  <c r="DK83" i="38"/>
  <c r="CP22" i="38"/>
  <c r="CP83" i="38"/>
  <c r="CN22" i="31"/>
  <c r="CF22" i="38"/>
  <c r="CF83" i="38"/>
  <c r="CD22" i="31"/>
  <c r="BV83" i="38"/>
  <c r="BT22" i="31"/>
  <c r="BG83" i="38"/>
  <c r="BE22" i="31"/>
  <c r="AS22" i="38"/>
  <c r="AS83" i="38"/>
  <c r="AQ22" i="31"/>
  <c r="CS83" i="38"/>
  <c r="CQ22" i="31"/>
  <c r="CG83" i="38"/>
  <c r="CE22" i="31"/>
  <c r="DL83" i="38"/>
  <c r="BW83" i="38"/>
  <c r="BU22" i="31"/>
  <c r="BJ83" i="38"/>
  <c r="BH22" i="31"/>
  <c r="CT83" i="38"/>
  <c r="CR22" i="31"/>
  <c r="CX83" i="38"/>
  <c r="CV22" i="31"/>
  <c r="AZ83" i="38"/>
  <c r="AX22" i="31"/>
  <c r="DD83" i="38"/>
  <c r="DA83" i="38"/>
  <c r="DJ83" i="38"/>
  <c r="AM83" i="38"/>
  <c r="AK22" i="31"/>
  <c r="Z83" i="38"/>
  <c r="X22" i="31"/>
  <c r="AL83" i="38"/>
  <c r="AJ22" i="31"/>
  <c r="Q83" i="38"/>
  <c r="O22" i="31"/>
  <c r="BQ83" i="38"/>
  <c r="BO22" i="31"/>
  <c r="AD83" i="38"/>
  <c r="AB22" i="31"/>
  <c r="BT83" i="38"/>
  <c r="BR22" i="31"/>
  <c r="CN83" i="38"/>
  <c r="CL22" i="31"/>
  <c r="BK328" i="38"/>
  <c r="BI23" i="31"/>
  <c r="AF320" i="38"/>
  <c r="CG328" i="38"/>
  <c r="CE24" i="31"/>
  <c r="CI328" i="38"/>
  <c r="CG24" i="31"/>
  <c r="CM328" i="38"/>
  <c r="CK23" i="31"/>
  <c r="BR328" i="38"/>
  <c r="Q320" i="38"/>
  <c r="AQ328" i="38"/>
  <c r="BB328" i="38"/>
  <c r="CG23" i="31"/>
  <c r="Z320" i="38"/>
  <c r="AW328" i="38"/>
  <c r="AU23" i="31"/>
  <c r="CB328" i="38"/>
  <c r="BZ24" i="31"/>
  <c r="CS328" i="38"/>
  <c r="CR328" i="38"/>
  <c r="CP24" i="31"/>
  <c r="BA328" i="38"/>
  <c r="BW328" i="38"/>
  <c r="BU24" i="31"/>
  <c r="AH320" i="38"/>
  <c r="BL328" i="38"/>
  <c r="BJ24" i="31"/>
  <c r="CK24" i="31"/>
  <c r="AR328" i="38"/>
  <c r="AX328" i="38"/>
  <c r="AO328" i="38"/>
  <c r="W320" i="38"/>
  <c r="AU328" i="38"/>
  <c r="CQ328" i="38"/>
  <c r="CO23" i="31"/>
  <c r="CD328" i="38"/>
  <c r="BD328" i="38"/>
  <c r="BB23" i="31"/>
  <c r="BU328" i="38"/>
  <c r="CV328" i="38"/>
  <c r="AV328" i="38"/>
  <c r="BM328" i="38"/>
  <c r="BP328" i="38"/>
  <c r="X320" i="38"/>
  <c r="R320" i="38"/>
  <c r="AH303" i="38"/>
  <c r="AH302" i="38"/>
  <c r="AH327" i="38"/>
  <c r="AH326" i="38"/>
  <c r="AB326" i="38"/>
  <c r="AB303" i="38"/>
  <c r="AB302" i="38"/>
  <c r="AB327" i="38"/>
  <c r="T326" i="38"/>
  <c r="T303" i="38"/>
  <c r="T302" i="38"/>
  <c r="T327" i="38"/>
  <c r="P326" i="38"/>
  <c r="P303" i="38"/>
  <c r="P302" i="38"/>
  <c r="P327" i="38"/>
  <c r="AJ327" i="38"/>
  <c r="AJ326" i="38"/>
  <c r="AJ303" i="38"/>
  <c r="AJ302" i="38"/>
  <c r="J303" i="38"/>
  <c r="J302" i="38"/>
  <c r="J326" i="38"/>
  <c r="J327" i="38"/>
  <c r="X326" i="38"/>
  <c r="X303" i="38"/>
  <c r="X302" i="38"/>
  <c r="X327" i="38"/>
  <c r="CM323" i="38"/>
  <c r="J320" i="38"/>
  <c r="AT328" i="38"/>
  <c r="AS328" i="38"/>
  <c r="CN328" i="38"/>
  <c r="O320" i="38"/>
  <c r="AL320" i="38"/>
  <c r="BY328" i="38"/>
  <c r="CH328" i="38"/>
  <c r="P320" i="38"/>
  <c r="CP328" i="38"/>
  <c r="CE328" i="38"/>
  <c r="BN328" i="38"/>
  <c r="AK303" i="38"/>
  <c r="AK302" i="38"/>
  <c r="AK327" i="38"/>
  <c r="AK326" i="38"/>
  <c r="L303" i="38"/>
  <c r="L302" i="38"/>
  <c r="L327" i="38"/>
  <c r="L326" i="38"/>
  <c r="AE303" i="38"/>
  <c r="AE302" i="38"/>
  <c r="AE327" i="38"/>
  <c r="AE326" i="38"/>
  <c r="AA326" i="38"/>
  <c r="AA328" i="38"/>
  <c r="AA327" i="38"/>
  <c r="AA303" i="38"/>
  <c r="AA302" i="38"/>
  <c r="W326" i="38"/>
  <c r="W303" i="38"/>
  <c r="W302" i="38"/>
  <c r="W327" i="38"/>
  <c r="S326" i="38"/>
  <c r="S327" i="38"/>
  <c r="S303" i="38"/>
  <c r="K326" i="38"/>
  <c r="K327" i="38"/>
  <c r="K303" i="38"/>
  <c r="K302" i="38"/>
  <c r="AF327" i="38"/>
  <c r="AF303" i="38"/>
  <c r="AF302" i="38"/>
  <c r="AF326" i="38"/>
  <c r="T320" i="38"/>
  <c r="AP328" i="38"/>
  <c r="BQ328" i="38"/>
  <c r="BS24" i="31"/>
  <c r="AN320" i="38"/>
  <c r="N320" i="38"/>
  <c r="AZ24" i="31"/>
  <c r="AI303" i="38"/>
  <c r="AI302" i="38"/>
  <c r="AI326" i="38"/>
  <c r="AI327" i="38"/>
  <c r="K320" i="38"/>
  <c r="AA320" i="38"/>
  <c r="AY328" i="38"/>
  <c r="CK328" i="38"/>
  <c r="BX328" i="38"/>
  <c r="CL328" i="38"/>
  <c r="BP24" i="31"/>
  <c r="AB320" i="38"/>
  <c r="AD320" i="38"/>
  <c r="BC328" i="38"/>
  <c r="CO328" i="38"/>
  <c r="BE328" i="38"/>
  <c r="AG320" i="38"/>
  <c r="AI320" i="38"/>
  <c r="M320" i="38"/>
  <c r="BG328" i="38"/>
  <c r="CC328" i="38"/>
  <c r="CF328" i="38"/>
  <c r="BO328" i="38"/>
  <c r="AG303" i="38"/>
  <c r="AG302" i="38"/>
  <c r="AG327" i="38"/>
  <c r="AG326" i="38"/>
  <c r="M326" i="38"/>
  <c r="M303" i="38"/>
  <c r="M302" i="38"/>
  <c r="M327" i="38"/>
  <c r="AD326" i="38"/>
  <c r="AD327" i="38"/>
  <c r="AD303" i="38"/>
  <c r="AD302" i="38"/>
  <c r="Z326" i="38"/>
  <c r="Z327" i="38"/>
  <c r="Z303" i="38"/>
  <c r="Z302" i="38"/>
  <c r="V326" i="38"/>
  <c r="V327" i="38"/>
  <c r="V303" i="38"/>
  <c r="V302" i="38"/>
  <c r="R326" i="38"/>
  <c r="R327" i="38"/>
  <c r="R303" i="38"/>
  <c r="R302" i="38"/>
  <c r="N327" i="38"/>
  <c r="N303" i="38"/>
  <c r="N326" i="38"/>
  <c r="O303" i="38"/>
  <c r="O302" i="38"/>
  <c r="O327" i="38"/>
  <c r="O326" i="38"/>
  <c r="AK320" i="38"/>
  <c r="AM320" i="38"/>
  <c r="CJ328" i="38"/>
  <c r="Y320" i="38"/>
  <c r="AC320" i="38"/>
  <c r="S320" i="38"/>
  <c r="V320" i="38"/>
  <c r="BJ328" i="38"/>
  <c r="AL327" i="38"/>
  <c r="AL303" i="38"/>
  <c r="AL302" i="38"/>
  <c r="AL326" i="38"/>
  <c r="AM327" i="38"/>
  <c r="AM303" i="38"/>
  <c r="AM326" i="38"/>
  <c r="AC326" i="38"/>
  <c r="AC303" i="38"/>
  <c r="AC302" i="38"/>
  <c r="AC327" i="38"/>
  <c r="Y326" i="38"/>
  <c r="Y303" i="38"/>
  <c r="Y302" i="38"/>
  <c r="Y327" i="38"/>
  <c r="U326" i="38"/>
  <c r="U303" i="38"/>
  <c r="U327" i="38"/>
  <c r="Q326" i="38"/>
  <c r="Q303" i="38"/>
  <c r="Q302" i="38"/>
  <c r="Q327" i="38"/>
  <c r="AN327" i="38"/>
  <c r="AN303" i="38"/>
  <c r="AN302" i="38"/>
  <c r="AN326" i="38"/>
  <c r="U320" i="38"/>
  <c r="BZ328" i="38"/>
  <c r="BY23" i="31"/>
  <c r="CA323" i="38"/>
  <c r="K104" i="38"/>
  <c r="T104" i="38"/>
  <c r="T86" i="38"/>
  <c r="V104" i="38"/>
  <c r="V86" i="38"/>
  <c r="O104" i="38"/>
  <c r="O86" i="38"/>
  <c r="P104" i="38"/>
  <c r="X104" i="38"/>
  <c r="X86" i="38"/>
  <c r="Y104" i="38"/>
  <c r="Y86" i="38"/>
  <c r="AA104" i="38"/>
  <c r="AA86" i="38"/>
  <c r="AC104" i="38"/>
  <c r="AC86" i="38"/>
  <c r="AE104" i="38"/>
  <c r="AG104" i="38"/>
  <c r="AG86" i="38"/>
  <c r="AI104" i="38"/>
  <c r="AI86" i="38"/>
  <c r="AK104" i="38"/>
  <c r="AK86" i="38"/>
  <c r="AM104" i="38"/>
  <c r="S104" i="38"/>
  <c r="S86" i="38"/>
  <c r="AB104" i="38"/>
  <c r="AB86" i="38"/>
  <c r="AD104" i="38"/>
  <c r="L104" i="38"/>
  <c r="L86" i="38"/>
  <c r="N104" i="38"/>
  <c r="N86" i="38"/>
  <c r="Q104" i="38"/>
  <c r="Q86" i="38"/>
  <c r="R104" i="38"/>
  <c r="U104" i="38"/>
  <c r="W104" i="38"/>
  <c r="W86" i="38"/>
  <c r="M104" i="38"/>
  <c r="M86" i="38"/>
  <c r="Z104" i="38"/>
  <c r="AF104" i="38"/>
  <c r="AF86" i="38"/>
  <c r="AH104" i="38"/>
  <c r="AJ104" i="38"/>
  <c r="AJ86" i="38"/>
  <c r="AL104" i="38"/>
  <c r="AL86" i="38"/>
  <c r="AN104" i="38"/>
  <c r="AN86" i="38"/>
  <c r="J104" i="38"/>
  <c r="J86" i="38"/>
  <c r="AM86" i="38"/>
  <c r="AE86" i="38"/>
  <c r="AD86" i="38"/>
  <c r="R86" i="38"/>
  <c r="U86" i="38"/>
  <c r="AO104" i="38"/>
  <c r="AO86" i="38"/>
  <c r="DI104" i="38"/>
  <c r="DI86" i="38"/>
  <c r="AR104" i="38"/>
  <c r="AR86" i="38"/>
  <c r="AV104" i="38"/>
  <c r="AV86" i="38"/>
  <c r="AX104" i="38"/>
  <c r="AX86" i="38"/>
  <c r="BC104" i="38"/>
  <c r="BG104" i="38"/>
  <c r="BG86" i="38"/>
  <c r="BK104" i="38"/>
  <c r="BK86" i="38"/>
  <c r="BQ104" i="38"/>
  <c r="BQ86" i="38"/>
  <c r="BS104" i="38"/>
  <c r="BS86" i="38"/>
  <c r="BU104" i="38"/>
  <c r="BU86" i="38"/>
  <c r="CA104" i="38"/>
  <c r="CA86" i="38"/>
  <c r="CC104" i="38"/>
  <c r="CI104" i="38"/>
  <c r="CI86" i="38"/>
  <c r="CM104" i="38"/>
  <c r="CM86" i="38"/>
  <c r="CQ104" i="38"/>
  <c r="CQ86" i="38"/>
  <c r="CW104" i="38"/>
  <c r="CW86" i="38"/>
  <c r="DA104" i="38"/>
  <c r="DA86" i="38"/>
  <c r="DE104" i="38"/>
  <c r="DE86" i="38"/>
  <c r="DG104" i="38"/>
  <c r="DG86" i="38"/>
  <c r="DJ104" i="38"/>
  <c r="AQ104" i="38"/>
  <c r="AQ86" i="38"/>
  <c r="AS104" i="38"/>
  <c r="AS86" i="38"/>
  <c r="AU104" i="38"/>
  <c r="AU86" i="38"/>
  <c r="AW104" i="38"/>
  <c r="AY104" i="38"/>
  <c r="AY86" i="38"/>
  <c r="BB104" i="38"/>
  <c r="BB86" i="38"/>
  <c r="BD104" i="38"/>
  <c r="BD86" i="38"/>
  <c r="BF104" i="38"/>
  <c r="BH104" i="38"/>
  <c r="BH86" i="38"/>
  <c r="BJ104" i="38"/>
  <c r="BJ86" i="38"/>
  <c r="BL104" i="38"/>
  <c r="BL86" i="38"/>
  <c r="BN104" i="38"/>
  <c r="BP104" i="38"/>
  <c r="BP86" i="38"/>
  <c r="BR104" i="38"/>
  <c r="BR86" i="38"/>
  <c r="BT104" i="38"/>
  <c r="BT86" i="38"/>
  <c r="BV104" i="38"/>
  <c r="BX104" i="38"/>
  <c r="BX86" i="38"/>
  <c r="BZ104" i="38"/>
  <c r="BZ86" i="38"/>
  <c r="CB104" i="38"/>
  <c r="CB86" i="38"/>
  <c r="CD104" i="38"/>
  <c r="CF104" i="38"/>
  <c r="CF86" i="38"/>
  <c r="CH104" i="38"/>
  <c r="CH86" i="38"/>
  <c r="CJ104" i="38"/>
  <c r="CJ86" i="38"/>
  <c r="CL104" i="38"/>
  <c r="CN104" i="38"/>
  <c r="CN86" i="38"/>
  <c r="CP104" i="38"/>
  <c r="CP86" i="38"/>
  <c r="CR104" i="38"/>
  <c r="CR86" i="38"/>
  <c r="CT104" i="38"/>
  <c r="CV104" i="38"/>
  <c r="CV86" i="38"/>
  <c r="CX104" i="38"/>
  <c r="CX86" i="38"/>
  <c r="CZ104" i="38"/>
  <c r="CZ86" i="38"/>
  <c r="DB104" i="38"/>
  <c r="DD104" i="38"/>
  <c r="DD86" i="38"/>
  <c r="DF104" i="38"/>
  <c r="DF86" i="38"/>
  <c r="DH104" i="38"/>
  <c r="DH86" i="38"/>
  <c r="DK104" i="38"/>
  <c r="AP104" i="38"/>
  <c r="AP86" i="38"/>
  <c r="BA104" i="38"/>
  <c r="BA86" i="38"/>
  <c r="AT104" i="38"/>
  <c r="AT86" i="38"/>
  <c r="AZ104" i="38"/>
  <c r="AZ86" i="38"/>
  <c r="BE104" i="38"/>
  <c r="BE86" i="38"/>
  <c r="BI104" i="38"/>
  <c r="BI86" i="38"/>
  <c r="BM104" i="38"/>
  <c r="BM86" i="38"/>
  <c r="BO104" i="38"/>
  <c r="BW104" i="38"/>
  <c r="BW86" i="38"/>
  <c r="BY104" i="38"/>
  <c r="BY86" i="38"/>
  <c r="CE104" i="38"/>
  <c r="CE86" i="38"/>
  <c r="CG104" i="38"/>
  <c r="CG86" i="38"/>
  <c r="CK104" i="38"/>
  <c r="CK86" i="38"/>
  <c r="CO104" i="38"/>
  <c r="CO86" i="38"/>
  <c r="CS104" i="38"/>
  <c r="CS86" i="38"/>
  <c r="CU104" i="38"/>
  <c r="CY104" i="38"/>
  <c r="CY86" i="38"/>
  <c r="DC104" i="38"/>
  <c r="DC86" i="38"/>
  <c r="DL104" i="38"/>
  <c r="DL86" i="38"/>
  <c r="P86" i="38"/>
  <c r="DJ86" i="38"/>
  <c r="CU86" i="38"/>
  <c r="BO86" i="38"/>
  <c r="CC86" i="38"/>
  <c r="BC86" i="38"/>
  <c r="DK86" i="38"/>
  <c r="DB86" i="38"/>
  <c r="CT86" i="38"/>
  <c r="CL86" i="38"/>
  <c r="CD86" i="38"/>
  <c r="BV86" i="38"/>
  <c r="BN86" i="38"/>
  <c r="BF86" i="38"/>
  <c r="AW86" i="38"/>
  <c r="AH86" i="38"/>
  <c r="Z86" i="38"/>
  <c r="K86" i="38"/>
  <c r="BB24" i="31"/>
  <c r="BV328" i="38"/>
  <c r="BZ83" i="38"/>
  <c r="BX22" i="31"/>
  <c r="CQ302" i="38"/>
  <c r="BG302" i="38"/>
  <c r="CV24" i="31"/>
  <c r="BC302" i="38"/>
  <c r="N302" i="38"/>
  <c r="AT24" i="31"/>
  <c r="P22" i="31"/>
  <c r="BV302" i="38"/>
  <c r="CI323" i="38"/>
  <c r="U302" i="38"/>
  <c r="T328" i="38"/>
  <c r="AP83" i="38"/>
  <c r="AN22" i="31"/>
  <c r="BE83" i="38"/>
  <c r="BC22" i="31"/>
  <c r="CN302" i="38"/>
  <c r="AM302" i="38"/>
  <c r="S302" i="38"/>
  <c r="BG24" i="31"/>
  <c r="BQ24" i="31"/>
  <c r="CS24" i="31"/>
  <c r="CU24" i="31"/>
  <c r="BR24" i="31"/>
  <c r="BN302" i="38"/>
  <c r="AZ302" i="38"/>
  <c r="CG302" i="38"/>
  <c r="AW302" i="38"/>
  <c r="F20" i="32"/>
  <c r="AD328" i="38"/>
  <c r="L328" i="38"/>
  <c r="J24" i="31"/>
  <c r="Y24" i="31"/>
  <c r="K328" i="38"/>
  <c r="AH328" i="38"/>
  <c r="P328" i="38"/>
  <c r="AO24" i="31"/>
  <c r="AN328" i="38"/>
  <c r="AL24" i="31"/>
  <c r="U328" i="38"/>
  <c r="AG328" i="38"/>
  <c r="X328" i="38"/>
  <c r="AV24" i="31"/>
  <c r="AK328" i="38"/>
  <c r="AS24" i="31"/>
  <c r="AP24" i="31"/>
  <c r="BI24" i="31"/>
  <c r="BK323" i="38"/>
  <c r="Y328" i="38"/>
  <c r="W23" i="31"/>
  <c r="AM328" i="38"/>
  <c r="AK23" i="31"/>
  <c r="AE328" i="38"/>
  <c r="BT24" i="31"/>
  <c r="CT24" i="31"/>
  <c r="AM24" i="31"/>
  <c r="AB23" i="31"/>
  <c r="AC328" i="38"/>
  <c r="AL328" i="38"/>
  <c r="CR24" i="31"/>
  <c r="N328" i="38"/>
  <c r="V328" i="38"/>
  <c r="BC24" i="31"/>
  <c r="CJ24" i="31"/>
  <c r="BO24" i="31"/>
  <c r="CC24" i="31"/>
  <c r="CE23" i="31"/>
  <c r="AJ328" i="38"/>
  <c r="AY23" i="31"/>
  <c r="BK23" i="31"/>
  <c r="O328" i="38"/>
  <c r="M24" i="31"/>
  <c r="R328" i="38"/>
  <c r="P24" i="31"/>
  <c r="M328" i="38"/>
  <c r="K24" i="31"/>
  <c r="CO24" i="31"/>
  <c r="CQ323" i="38"/>
  <c r="BE24" i="31"/>
  <c r="CM24" i="31"/>
  <c r="AI328" i="38"/>
  <c r="R24" i="31"/>
  <c r="W328" i="38"/>
  <c r="CN24" i="31"/>
  <c r="CL24" i="31"/>
  <c r="BJ23" i="31"/>
  <c r="V24" i="31"/>
  <c r="BZ23" i="31"/>
  <c r="CB323" i="38"/>
  <c r="W24" i="31"/>
  <c r="BM24" i="31"/>
  <c r="BA24" i="31"/>
  <c r="CI24" i="31"/>
  <c r="L24" i="31"/>
  <c r="AF328" i="38"/>
  <c r="S328" i="38"/>
  <c r="BW24" i="31"/>
  <c r="AQ24" i="31"/>
  <c r="J328" i="38"/>
  <c r="AB328" i="38"/>
  <c r="BX24" i="31"/>
  <c r="Q328" i="38"/>
  <c r="BH24" i="31"/>
  <c r="Z328" i="38"/>
  <c r="CD24" i="31"/>
  <c r="AG24" i="31"/>
  <c r="AW24" i="31"/>
  <c r="BL24" i="31"/>
  <c r="AR24" i="31"/>
  <c r="S24" i="31"/>
  <c r="BW323" i="38"/>
  <c r="BU23" i="31"/>
  <c r="BQ23" i="31"/>
  <c r="BS323" i="38"/>
  <c r="CU23" i="31"/>
  <c r="CW323" i="38"/>
  <c r="CS23" i="31"/>
  <c r="CU323" i="38"/>
  <c r="BR23" i="31"/>
  <c r="BT323" i="38"/>
  <c r="AO23" i="31"/>
  <c r="AQ323" i="38"/>
  <c r="AI24" i="31"/>
  <c r="AK24" i="31"/>
  <c r="I24" i="31"/>
  <c r="CQ23" i="31"/>
  <c r="K23" i="31"/>
  <c r="AJ24" i="31"/>
  <c r="AF24" i="31"/>
  <c r="AM23" i="31"/>
  <c r="AO323" i="38"/>
  <c r="AP23" i="31"/>
  <c r="AR323" i="38"/>
  <c r="AS23" i="31"/>
  <c r="AU323" i="38"/>
  <c r="AC24" i="31"/>
  <c r="H23" i="31"/>
  <c r="Q23" i="31"/>
  <c r="BA23" i="31"/>
  <c r="BC323" i="38"/>
  <c r="J23" i="31"/>
  <c r="L323" i="38"/>
  <c r="T323" i="38"/>
  <c r="R23" i="31"/>
  <c r="Y323" i="38"/>
  <c r="H24" i="31"/>
  <c r="X24" i="31"/>
  <c r="AI323" i="38"/>
  <c r="AG23" i="31"/>
  <c r="AH24" i="31"/>
  <c r="CC23" i="31"/>
  <c r="CE323" i="38"/>
  <c r="AY323" i="38"/>
  <c r="AW23" i="31"/>
  <c r="AQ23" i="31"/>
  <c r="AS323" i="38"/>
  <c r="CK323" i="38"/>
  <c r="BG323" i="38"/>
  <c r="BE23" i="31"/>
  <c r="CA23" i="31"/>
  <c r="Q24" i="31"/>
  <c r="BW23" i="31"/>
  <c r="BY323" i="38"/>
  <c r="BM23" i="31"/>
  <c r="BO323" i="38"/>
  <c r="U24" i="31"/>
  <c r="AN23" i="31"/>
  <c r="AP323" i="38"/>
  <c r="BO23" i="31"/>
  <c r="BQ323" i="38"/>
  <c r="BC23" i="31"/>
  <c r="AB24" i="31"/>
  <c r="AD323" i="38"/>
  <c r="M323" i="38"/>
  <c r="AM323" i="38"/>
  <c r="S323" i="38"/>
  <c r="AF23" i="31"/>
  <c r="AH323" i="38"/>
  <c r="AC23" i="31"/>
  <c r="AE323" i="38"/>
  <c r="J323" i="38"/>
  <c r="U23" i="31"/>
  <c r="W323" i="38"/>
  <c r="Z323" i="38"/>
  <c r="X23" i="31"/>
  <c r="H22"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BG28" i="31"/>
  <c r="BH28" i="31"/>
  <c r="BI28" i="31"/>
  <c r="BJ28" i="31"/>
  <c r="BK28" i="31"/>
  <c r="BL28" i="31"/>
  <c r="BM28" i="31"/>
  <c r="BN28" i="31"/>
  <c r="BO28" i="31"/>
  <c r="BP28" i="31"/>
  <c r="BQ28" i="31"/>
  <c r="BR28" i="31"/>
  <c r="BS28" i="31"/>
  <c r="BT28" i="31"/>
  <c r="BU28" i="31"/>
  <c r="BV28" i="31"/>
  <c r="BW28" i="31"/>
  <c r="BX28" i="31"/>
  <c r="BY28" i="31"/>
  <c r="BZ28" i="31"/>
  <c r="CA28" i="31"/>
  <c r="CB28" i="31"/>
  <c r="CC28" i="31"/>
  <c r="CD28" i="31"/>
  <c r="CE28" i="31"/>
  <c r="CF28" i="31"/>
  <c r="CG28" i="31"/>
  <c r="CH28" i="31"/>
  <c r="CI28" i="31"/>
  <c r="CJ28" i="31"/>
  <c r="CK28" i="31"/>
  <c r="CL28" i="31"/>
  <c r="CM28" i="31"/>
  <c r="CN28" i="31"/>
  <c r="CO28" i="31"/>
  <c r="CP28" i="31"/>
  <c r="CQ28" i="31"/>
  <c r="CR28" i="31"/>
  <c r="CS28" i="31"/>
  <c r="CT28" i="31"/>
  <c r="CU28" i="31"/>
  <c r="CV28" i="31"/>
  <c r="K323" i="38"/>
  <c r="BG23" i="31"/>
  <c r="Y23" i="31"/>
  <c r="CG323" i="38"/>
  <c r="CO323" i="38"/>
  <c r="BM323" i="38"/>
  <c r="AB323" i="38"/>
  <c r="AZ323" i="38"/>
  <c r="AX23" i="31"/>
  <c r="CR323" i="38"/>
  <c r="CP23" i="31"/>
  <c r="CH323" i="38"/>
  <c r="CF23" i="31"/>
  <c r="AC323" i="38"/>
  <c r="AA23" i="31"/>
  <c r="CD323" i="38"/>
  <c r="CB23" i="31"/>
  <c r="P23" i="31"/>
  <c r="R323" i="38"/>
  <c r="BT23" i="31"/>
  <c r="BV323" i="38"/>
  <c r="CD23" i="31"/>
  <c r="CF323" i="38"/>
  <c r="AR23" i="31"/>
  <c r="AT323" i="38"/>
  <c r="BZ323" i="38"/>
  <c r="BX23" i="31"/>
  <c r="CJ23" i="31"/>
  <c r="CL323" i="38"/>
  <c r="P323" i="38"/>
  <c r="N23" i="31"/>
  <c r="AD23" i="31"/>
  <c r="AF323" i="38"/>
  <c r="BH323" i="38"/>
  <c r="BF23" i="31"/>
  <c r="V323" i="38"/>
  <c r="T23" i="31"/>
  <c r="AJ23" i="31"/>
  <c r="AL323" i="38"/>
  <c r="BP23" i="31"/>
  <c r="BR323" i="38"/>
  <c r="CX323" i="38"/>
  <c r="CV23" i="31"/>
  <c r="BP323" i="38"/>
  <c r="BN23" i="31"/>
  <c r="Q323" i="38"/>
  <c r="O23" i="31"/>
  <c r="AG323" i="38"/>
  <c r="AE23" i="31"/>
  <c r="CT323" i="38"/>
  <c r="CR23" i="31"/>
  <c r="CH23" i="31"/>
  <c r="CJ323" i="38"/>
  <c r="N323" i="38"/>
  <c r="L23" i="31"/>
  <c r="U323" i="38"/>
  <c r="S23" i="31"/>
  <c r="AH23" i="31"/>
  <c r="AJ323" i="38"/>
  <c r="BH23" i="31"/>
  <c r="BJ323" i="38"/>
  <c r="CN23" i="31"/>
  <c r="CP323" i="38"/>
  <c r="AL23" i="31"/>
  <c r="AN323" i="38"/>
  <c r="CT23" i="31"/>
  <c r="CV323" i="38"/>
  <c r="AV23" i="31"/>
  <c r="AX323" i="38"/>
  <c r="X323" i="38"/>
  <c r="CL23" i="31"/>
  <c r="O323" i="38"/>
  <c r="AT23" i="31"/>
  <c r="AW323" i="38"/>
  <c r="Z24" i="31"/>
  <c r="BA323" i="38"/>
  <c r="BB323" i="38"/>
  <c r="BK24" i="31"/>
  <c r="BS23" i="31"/>
  <c r="AK323" i="38"/>
  <c r="CC323" i="38"/>
  <c r="BX323" i="38"/>
  <c r="BL23" i="31"/>
  <c r="CS323" i="38"/>
  <c r="BF323" i="38"/>
  <c r="K143" i="38"/>
  <c r="K180" i="38"/>
  <c r="J131" i="38"/>
  <c r="J122" i="38"/>
  <c r="J137" i="38"/>
  <c r="H131" i="38"/>
  <c r="DJ131" i="38"/>
  <c r="DJ122" i="38"/>
  <c r="DJ137" i="38"/>
  <c r="DJ138" i="38"/>
  <c r="F25" i="32"/>
  <c r="I181" i="38"/>
  <c r="J181" i="38"/>
  <c r="K181" i="38"/>
  <c r="L181" i="38"/>
  <c r="M181" i="38"/>
  <c r="N181" i="38"/>
  <c r="O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AM181" i="38"/>
  <c r="AN181" i="38"/>
  <c r="AO181" i="38"/>
  <c r="AP181" i="38"/>
  <c r="AQ181" i="38"/>
  <c r="AR181" i="38"/>
  <c r="AS181" i="38"/>
  <c r="AT181" i="38"/>
  <c r="AU181" i="38"/>
  <c r="AV181" i="38"/>
  <c r="AW181" i="38"/>
  <c r="AX181" i="38"/>
  <c r="AY181" i="38"/>
  <c r="AZ181" i="38"/>
  <c r="BA181" i="38"/>
  <c r="BB181" i="38"/>
  <c r="BC181" i="38"/>
  <c r="BD181" i="38"/>
  <c r="BE181" i="38"/>
  <c r="BF181" i="38"/>
  <c r="BG181" i="38"/>
  <c r="BH181" i="38"/>
  <c r="BI181" i="38"/>
  <c r="BJ181" i="38"/>
  <c r="BK181" i="38"/>
  <c r="BL181" i="38"/>
  <c r="BM181" i="38"/>
  <c r="BN181" i="38"/>
  <c r="BO181" i="38"/>
  <c r="BP181" i="38"/>
  <c r="BQ181" i="38"/>
  <c r="BR181" i="38"/>
  <c r="BS181" i="38"/>
  <c r="BT181" i="38"/>
  <c r="BU181" i="38"/>
  <c r="BV181" i="38"/>
  <c r="BW181" i="38"/>
  <c r="BX181" i="38"/>
  <c r="BY181" i="38"/>
  <c r="BZ181" i="38"/>
  <c r="CA181" i="38"/>
  <c r="CB181" i="38"/>
  <c r="CC181" i="38"/>
  <c r="CD181" i="38"/>
  <c r="CE181" i="38"/>
  <c r="CF181" i="38"/>
  <c r="CG181" i="38"/>
  <c r="CH181" i="38"/>
  <c r="CI181" i="38"/>
  <c r="CJ181" i="38"/>
  <c r="CK181" i="38"/>
  <c r="CL181" i="38"/>
  <c r="CM181" i="38"/>
  <c r="CN181" i="38"/>
  <c r="CO181" i="38"/>
  <c r="CP181" i="38"/>
  <c r="CQ181" i="38"/>
  <c r="CR181" i="38"/>
  <c r="CS181" i="38"/>
  <c r="CT181" i="38"/>
  <c r="CU181" i="38"/>
  <c r="CV181" i="38"/>
  <c r="CW181" i="38"/>
  <c r="CX181" i="38"/>
  <c r="CY181" i="38"/>
  <c r="CZ181" i="38"/>
  <c r="DA181" i="38"/>
  <c r="DB181" i="38"/>
  <c r="DC181" i="38"/>
  <c r="DD181" i="38"/>
  <c r="DE181" i="38"/>
  <c r="DF181" i="38"/>
  <c r="DG181" i="38"/>
  <c r="DH181" i="38"/>
  <c r="DI181" i="38"/>
  <c r="DJ181" i="38"/>
  <c r="DK181" i="38"/>
  <c r="DL181" i="38"/>
  <c r="H21" i="31"/>
  <c r="H27" i="31"/>
  <c r="H29" i="31"/>
  <c r="CT131" i="38"/>
  <c r="CT122" i="38"/>
  <c r="CT137" i="38"/>
  <c r="BD131" i="38"/>
  <c r="BD122" i="38"/>
  <c r="BD137" i="38"/>
  <c r="BR131" i="38"/>
  <c r="BR122" i="38"/>
  <c r="BR137" i="38"/>
  <c r="CA131" i="38"/>
  <c r="CA122" i="38"/>
  <c r="CA137" i="38"/>
  <c r="CY131" i="38"/>
  <c r="CY122" i="38"/>
  <c r="CY137" i="38"/>
  <c r="CY138" i="38"/>
  <c r="BJ131" i="38"/>
  <c r="BJ122" i="38"/>
  <c r="BJ137" i="38"/>
  <c r="AT131" i="38"/>
  <c r="AT122" i="38"/>
  <c r="AT137" i="38"/>
  <c r="U131" i="38"/>
  <c r="U122" i="38"/>
  <c r="U137" i="38"/>
  <c r="J138" i="38"/>
  <c r="J139" i="38"/>
  <c r="X131" i="38"/>
  <c r="X122" i="38"/>
  <c r="X137" i="38"/>
  <c r="V21" i="31"/>
  <c r="Z131" i="38"/>
  <c r="Z122" i="38"/>
  <c r="Z137" i="38"/>
  <c r="X21" i="31"/>
  <c r="AY131" i="38"/>
  <c r="AY122" i="38"/>
  <c r="AY137" i="38"/>
  <c r="AY138" i="38"/>
  <c r="BC131" i="38"/>
  <c r="BC122" i="38"/>
  <c r="BC137" i="38"/>
  <c r="R131" i="38"/>
  <c r="R122" i="38"/>
  <c r="R137" i="38"/>
  <c r="P21" i="31"/>
  <c r="CJ131" i="38"/>
  <c r="CJ122" i="38"/>
  <c r="CJ137" i="38"/>
  <c r="AO131" i="38"/>
  <c r="AO122" i="38"/>
  <c r="AO137" i="38"/>
  <c r="AO138" i="38"/>
  <c r="AR131" i="38"/>
  <c r="AR122" i="38"/>
  <c r="AR137" i="38"/>
  <c r="CV131" i="38"/>
  <c r="CV122" i="38"/>
  <c r="CV137" i="38"/>
  <c r="AI131" i="38"/>
  <c r="AI122" i="38"/>
  <c r="AI137" i="38"/>
  <c r="CN131" i="38"/>
  <c r="CN122" i="38"/>
  <c r="CN137" i="38"/>
  <c r="K131" i="38"/>
  <c r="K122" i="38"/>
  <c r="K137" i="38"/>
  <c r="V131" i="38"/>
  <c r="V122" i="38"/>
  <c r="V137" i="38"/>
  <c r="T21" i="31"/>
  <c r="AV131" i="38"/>
  <c r="AV122" i="38"/>
  <c r="AV137" i="38"/>
  <c r="DA131" i="38"/>
  <c r="DA122" i="38"/>
  <c r="DA137" i="38"/>
  <c r="DA138" i="38"/>
  <c r="BB131" i="38"/>
  <c r="BB122" i="38"/>
  <c r="BB137" i="38"/>
  <c r="AS131" i="38"/>
  <c r="AS122" i="38"/>
  <c r="AS137" i="38"/>
  <c r="BL131" i="38"/>
  <c r="BL122" i="38"/>
  <c r="BL137" i="38"/>
  <c r="Y131" i="38"/>
  <c r="Y122" i="38"/>
  <c r="Y137" i="38"/>
  <c r="AF131" i="38"/>
  <c r="AF122" i="38"/>
  <c r="AF137" i="38"/>
  <c r="AD21" i="31"/>
  <c r="BI131" i="38"/>
  <c r="BI122" i="38"/>
  <c r="BI137" i="38"/>
  <c r="BI138" i="38"/>
  <c r="BN131" i="38"/>
  <c r="BN122" i="38"/>
  <c r="BN137" i="38"/>
  <c r="DE131" i="38"/>
  <c r="DE122" i="38"/>
  <c r="DE137" i="38"/>
  <c r="DE138" i="38"/>
  <c r="AX131" i="38"/>
  <c r="AX122" i="38"/>
  <c r="AX137" i="38"/>
  <c r="AX138" i="38"/>
  <c r="AM131" i="38"/>
  <c r="AM122" i="38"/>
  <c r="AM137" i="38"/>
  <c r="S131" i="38"/>
  <c r="S122" i="38"/>
  <c r="S137" i="38"/>
  <c r="CO131" i="38"/>
  <c r="CO122" i="38"/>
  <c r="CO137" i="38"/>
  <c r="BQ131" i="38"/>
  <c r="BQ122" i="38"/>
  <c r="BQ137" i="38"/>
  <c r="BQ138" i="38"/>
  <c r="CD131" i="38"/>
  <c r="CD122" i="38"/>
  <c r="CD137" i="38"/>
  <c r="CD138" i="38"/>
  <c r="DH131" i="38"/>
  <c r="DH122" i="38"/>
  <c r="DH137" i="38"/>
  <c r="DH138" i="38"/>
  <c r="AU131" i="38"/>
  <c r="AU122" i="38"/>
  <c r="AU137" i="38"/>
  <c r="N131" i="38"/>
  <c r="N122" i="38"/>
  <c r="N137" i="38"/>
  <c r="L21" i="31"/>
  <c r="BE131" i="38"/>
  <c r="BE122" i="38"/>
  <c r="BE137" i="38"/>
  <c r="BK131" i="38"/>
  <c r="BK122" i="38"/>
  <c r="BK137" i="38"/>
  <c r="BK138" i="38"/>
  <c r="BT131" i="38"/>
  <c r="BT122" i="38"/>
  <c r="BT137" i="38"/>
  <c r="CL131" i="38"/>
  <c r="CL122" i="38"/>
  <c r="CL137" i="38"/>
  <c r="CL138" i="38"/>
  <c r="AA131" i="38"/>
  <c r="AA122" i="38"/>
  <c r="AA137" i="38"/>
  <c r="Y21" i="31"/>
  <c r="BM131" i="38"/>
  <c r="BM122" i="38"/>
  <c r="BM137" i="38"/>
  <c r="BM138" i="38"/>
  <c r="AH131" i="38"/>
  <c r="AH122" i="38"/>
  <c r="AH137" i="38"/>
  <c r="AF21" i="31"/>
  <c r="CE131" i="38"/>
  <c r="CE122" i="38"/>
  <c r="CE137" i="38"/>
  <c r="BG131" i="38"/>
  <c r="BG122" i="38"/>
  <c r="BG137" i="38"/>
  <c r="BX131" i="38"/>
  <c r="BX122" i="38"/>
  <c r="BX137" i="38"/>
  <c r="BX138" i="38"/>
  <c r="DK131" i="38"/>
  <c r="DK122" i="38"/>
  <c r="DK137" i="38"/>
  <c r="DK138" i="38"/>
  <c r="BP131" i="38"/>
  <c r="BP122" i="38"/>
  <c r="BP137" i="38"/>
  <c r="BP138" i="38"/>
  <c r="AB131" i="38"/>
  <c r="AB122" i="38"/>
  <c r="AB137" i="38"/>
  <c r="Z21" i="31"/>
  <c r="AE131" i="38"/>
  <c r="AE122" i="38"/>
  <c r="AE137" i="38"/>
  <c r="AC21" i="31"/>
  <c r="CC131" i="38"/>
  <c r="CC122" i="38"/>
  <c r="CC137" i="38"/>
  <c r="CC138" i="38"/>
  <c r="CH131" i="38"/>
  <c r="CH122" i="38"/>
  <c r="CH137" i="38"/>
  <c r="CH138" i="38"/>
  <c r="CS131" i="38"/>
  <c r="CS122" i="38"/>
  <c r="CS137" i="38"/>
  <c r="CW131" i="38"/>
  <c r="CW122" i="38"/>
  <c r="CW137" i="38"/>
  <c r="CW138" i="38"/>
  <c r="L131" i="38"/>
  <c r="L122" i="38"/>
  <c r="L137" i="38"/>
  <c r="J21" i="31"/>
  <c r="O131" i="38"/>
  <c r="O122" i="38"/>
  <c r="O137" i="38"/>
  <c r="M21" i="31"/>
  <c r="AN131" i="38"/>
  <c r="AN122" i="38"/>
  <c r="AN137" i="38"/>
  <c r="AQ131" i="38"/>
  <c r="AQ122" i="38"/>
  <c r="AQ137" i="38"/>
  <c r="AQ138" i="38"/>
  <c r="CX131" i="38"/>
  <c r="CX122" i="38"/>
  <c r="CX137" i="38"/>
  <c r="CX138" i="38"/>
  <c r="CI131" i="38"/>
  <c r="CI122" i="38"/>
  <c r="CI137" i="38"/>
  <c r="BW131" i="38"/>
  <c r="BW122" i="38"/>
  <c r="BW137" i="38"/>
  <c r="BW138" i="38"/>
  <c r="CR131" i="38"/>
  <c r="CR122" i="38"/>
  <c r="CR137" i="38"/>
  <c r="M131" i="38"/>
  <c r="M122" i="38"/>
  <c r="M137" i="38"/>
  <c r="AK131" i="38"/>
  <c r="AK122" i="38"/>
  <c r="AK137" i="38"/>
  <c r="AI21" i="31"/>
  <c r="BH131" i="38"/>
  <c r="BH122" i="38"/>
  <c r="BH137" i="38"/>
  <c r="BH138" i="38"/>
  <c r="DL131" i="38"/>
  <c r="DL122" i="38"/>
  <c r="DL137" i="38"/>
  <c r="DL138" i="38"/>
  <c r="DF131" i="38"/>
  <c r="DF122" i="38"/>
  <c r="DF137" i="38"/>
  <c r="DF138" i="38"/>
  <c r="BS131" i="38"/>
  <c r="BS122" i="38"/>
  <c r="BS137" i="38"/>
  <c r="CP131" i="38"/>
  <c r="CP122" i="38"/>
  <c r="CP137" i="38"/>
  <c r="W131" i="38"/>
  <c r="W122" i="38"/>
  <c r="W137" i="38"/>
  <c r="U21" i="31"/>
  <c r="AZ131" i="38"/>
  <c r="AZ122" i="38"/>
  <c r="AZ137" i="38"/>
  <c r="AZ138" i="38"/>
  <c r="CB131" i="38"/>
  <c r="CB122" i="38"/>
  <c r="CB137" i="38"/>
  <c r="BU131" i="38"/>
  <c r="BU122" i="38"/>
  <c r="BU137" i="38"/>
  <c r="AW131" i="38"/>
  <c r="AW122" i="38"/>
  <c r="AW137" i="38"/>
  <c r="BY131" i="38"/>
  <c r="BY122" i="38"/>
  <c r="BY137" i="38"/>
  <c r="BY138" i="38"/>
  <c r="DD131" i="38"/>
  <c r="DD122" i="38"/>
  <c r="DD137" i="38"/>
  <c r="DD138" i="38"/>
  <c r="AP131" i="38"/>
  <c r="AP122" i="38"/>
  <c r="AP137" i="38"/>
  <c r="CG131" i="38"/>
  <c r="CG122" i="38"/>
  <c r="CG137" i="38"/>
  <c r="CZ131" i="38"/>
  <c r="CZ122" i="38"/>
  <c r="CZ137" i="38"/>
  <c r="CZ138" i="38"/>
  <c r="DI131" i="38"/>
  <c r="DI122" i="38"/>
  <c r="DI137" i="38"/>
  <c r="DI138" i="38"/>
  <c r="CM131" i="38"/>
  <c r="CM122" i="38"/>
  <c r="CM137" i="38"/>
  <c r="AJ131" i="38"/>
  <c r="AJ122" i="38"/>
  <c r="AJ137" i="38"/>
  <c r="AH21" i="31"/>
  <c r="Q131" i="38"/>
  <c r="Q122" i="38"/>
  <c r="Q137" i="38"/>
  <c r="O21" i="31"/>
  <c r="CK131" i="38"/>
  <c r="CK122" i="38"/>
  <c r="CK137" i="38"/>
  <c r="BZ131" i="38"/>
  <c r="BZ122" i="38"/>
  <c r="BZ137" i="38"/>
  <c r="CQ131" i="38"/>
  <c r="CQ122" i="38"/>
  <c r="CQ137" i="38"/>
  <c r="BF131" i="38"/>
  <c r="BF122" i="38"/>
  <c r="BF137" i="38"/>
  <c r="AC131" i="38"/>
  <c r="AC122" i="38"/>
  <c r="AC137" i="38"/>
  <c r="AA21" i="31"/>
  <c r="T131" i="38"/>
  <c r="T122" i="38"/>
  <c r="T137" i="38"/>
  <c r="R21" i="31"/>
  <c r="AG131" i="38"/>
  <c r="AG122" i="38"/>
  <c r="AG137" i="38"/>
  <c r="AE21" i="31"/>
  <c r="DB131" i="38"/>
  <c r="DB122" i="38"/>
  <c r="DB137" i="38"/>
  <c r="DB138" i="38"/>
  <c r="BA131" i="38"/>
  <c r="BA122" i="38"/>
  <c r="BA137" i="38"/>
  <c r="BV131" i="38"/>
  <c r="BV122" i="38"/>
  <c r="BV137" i="38"/>
  <c r="CU131" i="38"/>
  <c r="CU122" i="38"/>
  <c r="CU137" i="38"/>
  <c r="DG131" i="38"/>
  <c r="DG122" i="38"/>
  <c r="DG137" i="38"/>
  <c r="DG138" i="38"/>
  <c r="P131" i="38"/>
  <c r="P122" i="38"/>
  <c r="P137" i="38"/>
  <c r="N21" i="31"/>
  <c r="AL131" i="38"/>
  <c r="AL122" i="38"/>
  <c r="AL137" i="38"/>
  <c r="AJ21" i="31"/>
  <c r="CF131" i="38"/>
  <c r="CF122" i="38"/>
  <c r="CF137" i="38"/>
  <c r="BO131" i="38"/>
  <c r="BO122" i="38"/>
  <c r="BO137" i="38"/>
  <c r="DC131" i="38"/>
  <c r="DC122" i="38"/>
  <c r="DC137" i="38"/>
  <c r="DC138" i="38"/>
  <c r="AD131" i="38"/>
  <c r="AD122" i="38"/>
  <c r="AD137" i="38"/>
  <c r="AB21" i="31"/>
  <c r="BJ138" i="38"/>
  <c r="AR138" i="38"/>
  <c r="BD138" i="38"/>
  <c r="BC138" i="38"/>
  <c r="CT138" i="38"/>
  <c r="AT138" i="38"/>
  <c r="BR138" i="38"/>
  <c r="CJ138" i="38"/>
  <c r="BE138" i="38"/>
  <c r="CE138" i="38"/>
  <c r="BG138" i="38"/>
  <c r="CS138" i="38"/>
  <c r="CI138" i="38"/>
  <c r="BS138" i="38"/>
  <c r="CP138" i="38"/>
  <c r="CB138" i="38"/>
  <c r="BU138" i="38"/>
  <c r="AV138" i="38"/>
  <c r="BB138" i="38"/>
  <c r="BL138" i="38"/>
  <c r="BN138" i="38"/>
  <c r="F44" i="32"/>
  <c r="F45" i="32"/>
  <c r="F16" i="32"/>
  <c r="F30" i="32"/>
  <c r="F31" i="32"/>
  <c r="AM138" i="38"/>
  <c r="AK21" i="31"/>
  <c r="K138" i="38"/>
  <c r="K139" i="38"/>
  <c r="I21" i="31"/>
  <c r="I27" i="31"/>
  <c r="I29" i="31"/>
  <c r="M138" i="38"/>
  <c r="K21" i="31"/>
  <c r="Y138" i="38"/>
  <c r="W21" i="31"/>
  <c r="U138" i="38"/>
  <c r="S21" i="31"/>
  <c r="AN138" i="38"/>
  <c r="AL21" i="31"/>
  <c r="S138" i="38"/>
  <c r="Q21" i="31"/>
  <c r="AI138" i="38"/>
  <c r="AG21" i="31"/>
  <c r="CO138" i="38"/>
  <c r="AU138" i="38"/>
  <c r="CA138" i="38"/>
  <c r="CN138" i="38"/>
  <c r="AW138" i="38"/>
  <c r="BT138" i="38"/>
  <c r="X138" i="38"/>
  <c r="O138" i="38"/>
  <c r="AK138" i="38"/>
  <c r="N138" i="38"/>
  <c r="AS138" i="38"/>
  <c r="CR138" i="38"/>
  <c r="R138" i="38"/>
  <c r="CV138" i="38"/>
  <c r="V138" i="38"/>
  <c r="Z138" i="38"/>
  <c r="AB138" i="38"/>
  <c r="AA138" i="38"/>
  <c r="L138" i="38"/>
  <c r="L139" i="38"/>
  <c r="M139" i="38"/>
  <c r="AH138" i="38"/>
  <c r="W138" i="38"/>
  <c r="AE138" i="38"/>
  <c r="AF138" i="38"/>
  <c r="BO138" i="38"/>
  <c r="BF138" i="38"/>
  <c r="Q138" i="38"/>
  <c r="CF138" i="38"/>
  <c r="CU138" i="38"/>
  <c r="AG138" i="38"/>
  <c r="CQ138" i="38"/>
  <c r="AJ138" i="38"/>
  <c r="CG138" i="38"/>
  <c r="AD138" i="38"/>
  <c r="AL138" i="38"/>
  <c r="BV138" i="38"/>
  <c r="T138" i="38"/>
  <c r="BZ138" i="38"/>
  <c r="CM138" i="38"/>
  <c r="AP138" i="38"/>
  <c r="P138" i="38"/>
  <c r="BA138" i="38"/>
  <c r="AC138" i="38"/>
  <c r="CK138" i="38"/>
  <c r="G18" i="31"/>
  <c r="G19" i="31"/>
  <c r="F36" i="32"/>
  <c r="F37" i="32"/>
  <c r="J27" i="31"/>
  <c r="K27" i="31"/>
  <c r="N139" i="38"/>
  <c r="O139" i="38"/>
  <c r="P139" i="38"/>
  <c r="Q139" i="38"/>
  <c r="R139" i="38"/>
  <c r="S139" i="38"/>
  <c r="T139" i="38"/>
  <c r="U139" i="38"/>
  <c r="V139" i="38"/>
  <c r="W139" i="38"/>
  <c r="X139" i="38"/>
  <c r="Y139" i="38"/>
  <c r="Z139" i="38"/>
  <c r="AA139" i="38"/>
  <c r="AB139" i="38"/>
  <c r="AC139" i="38"/>
  <c r="AD139" i="38"/>
  <c r="AE139" i="38"/>
  <c r="AF139" i="38"/>
  <c r="AG139" i="38"/>
  <c r="AH139" i="38"/>
  <c r="AI139" i="38"/>
  <c r="AJ139" i="38"/>
  <c r="AK139" i="38"/>
  <c r="AL139" i="38"/>
  <c r="AM139" i="38"/>
  <c r="AN139" i="38"/>
  <c r="AO139" i="38"/>
  <c r="AP139" i="38"/>
  <c r="AQ139" i="38"/>
  <c r="AR139" i="38"/>
  <c r="AS139" i="38"/>
  <c r="AT139" i="38"/>
  <c r="AU139" i="38"/>
  <c r="AV139" i="38"/>
  <c r="AW139" i="38"/>
  <c r="AX139" i="38"/>
  <c r="AY139" i="38"/>
  <c r="AZ139" i="38"/>
  <c r="BA139" i="38"/>
  <c r="BB139" i="38"/>
  <c r="BC139" i="38"/>
  <c r="BD139" i="38"/>
  <c r="BE139" i="38"/>
  <c r="BF139" i="38"/>
  <c r="BG139" i="38"/>
  <c r="BH139" i="38"/>
  <c r="BI139" i="38"/>
  <c r="BJ139" i="38"/>
  <c r="BK139" i="38"/>
  <c r="BL139" i="38"/>
  <c r="BM139" i="38"/>
  <c r="BN139" i="38"/>
  <c r="BO139" i="38"/>
  <c r="BP139" i="38"/>
  <c r="BQ139" i="38"/>
  <c r="BR139" i="38"/>
  <c r="BS139" i="38"/>
  <c r="BT139" i="38"/>
  <c r="BU139" i="38"/>
  <c r="BV139" i="38"/>
  <c r="BW139" i="38"/>
  <c r="BX139" i="38"/>
  <c r="BY139" i="38"/>
  <c r="BZ139" i="38"/>
  <c r="CA139" i="38"/>
  <c r="CB139" i="38"/>
  <c r="CC139" i="38"/>
  <c r="CD139" i="38"/>
  <c r="CE139" i="38"/>
  <c r="CF139" i="38"/>
  <c r="CG139" i="38"/>
  <c r="CH139" i="38"/>
  <c r="CI139" i="38"/>
  <c r="CJ139" i="38"/>
  <c r="CK139" i="38"/>
  <c r="CL139" i="38"/>
  <c r="CM139" i="38"/>
  <c r="CN139" i="38"/>
  <c r="CO139" i="38"/>
  <c r="CP139" i="38"/>
  <c r="CQ139" i="38"/>
  <c r="CR139" i="38"/>
  <c r="CS139" i="38"/>
  <c r="CT139" i="38"/>
  <c r="CU139" i="38"/>
  <c r="CV139" i="38"/>
  <c r="CW139" i="38"/>
  <c r="CX139" i="38"/>
  <c r="CY139" i="38"/>
  <c r="CZ139" i="38"/>
  <c r="DA139" i="38"/>
  <c r="DB139" i="38"/>
  <c r="DC139" i="38"/>
  <c r="DD139" i="38"/>
  <c r="DE139" i="38"/>
  <c r="DF139" i="38"/>
  <c r="DG139" i="38"/>
  <c r="DH139" i="38"/>
  <c r="DI139" i="38"/>
  <c r="DJ139" i="38"/>
  <c r="DK139" i="38"/>
  <c r="DL139" i="38"/>
  <c r="AQ18" i="31"/>
  <c r="BX18" i="31"/>
  <c r="CC18" i="31"/>
  <c r="CP18" i="31"/>
  <c r="AJ18" i="31"/>
  <c r="BE18" i="31"/>
  <c r="K18" i="31"/>
  <c r="AB18" i="31"/>
  <c r="AW18" i="31"/>
  <c r="BJ18" i="31"/>
  <c r="CQ18" i="31"/>
  <c r="Y18" i="31"/>
  <c r="L18" i="31"/>
  <c r="AT18" i="31"/>
  <c r="CM18" i="31"/>
  <c r="AH18" i="31"/>
  <c r="BT18" i="31"/>
  <c r="BG18" i="31"/>
  <c r="CS18" i="31"/>
  <c r="AZ18" i="31"/>
  <c r="AA18" i="31"/>
  <c r="BM18" i="31"/>
  <c r="T18" i="31"/>
  <c r="H18" i="31"/>
  <c r="H30" i="31"/>
  <c r="BI18" i="31"/>
  <c r="AV18" i="31"/>
  <c r="CD18" i="31"/>
  <c r="BF18" i="31"/>
  <c r="AG18" i="31"/>
  <c r="U18" i="31"/>
  <c r="J18" i="31"/>
  <c r="S18" i="31"/>
  <c r="AR18" i="31"/>
  <c r="AO18" i="31"/>
  <c r="BR18" i="31"/>
  <c r="CI18" i="31"/>
  <c r="Q18" i="31"/>
  <c r="AD18" i="31"/>
  <c r="BK18" i="31"/>
  <c r="I18" i="31"/>
  <c r="I30" i="31"/>
  <c r="AL18" i="31"/>
  <c r="BC18" i="31"/>
  <c r="CF18" i="31"/>
  <c r="CO18" i="31"/>
  <c r="AE18" i="31"/>
  <c r="AF18" i="31"/>
  <c r="BN18" i="31"/>
  <c r="M18" i="31"/>
  <c r="BB18" i="31"/>
  <c r="CJ18" i="31"/>
  <c r="AU18" i="31"/>
  <c r="V18" i="31"/>
  <c r="BH18" i="31"/>
  <c r="O18" i="31"/>
  <c r="CG18" i="31"/>
  <c r="X18" i="31"/>
  <c r="BV18" i="31"/>
  <c r="BD18" i="31"/>
  <c r="W18" i="31"/>
  <c r="AN18" i="31"/>
  <c r="CL18" i="31"/>
  <c r="BQ18" i="31"/>
  <c r="AC18" i="31"/>
  <c r="CH18" i="31"/>
  <c r="CA18" i="31"/>
  <c r="AY18" i="31"/>
  <c r="CV18" i="31"/>
  <c r="BU18" i="31"/>
  <c r="BZ18" i="31"/>
  <c r="CU18" i="31"/>
  <c r="AK18" i="31"/>
  <c r="Z18" i="31"/>
  <c r="AI18" i="31"/>
  <c r="CE18" i="31"/>
  <c r="CB18" i="31"/>
  <c r="CT18" i="31"/>
  <c r="AP18" i="31"/>
  <c r="AX18" i="31"/>
  <c r="BO18" i="31"/>
  <c r="BL18" i="31"/>
  <c r="CK18" i="31"/>
  <c r="BS18" i="31"/>
  <c r="BY18" i="31"/>
  <c r="BP18" i="31"/>
  <c r="AM18" i="31"/>
  <c r="P18" i="31"/>
  <c r="CR18" i="31"/>
  <c r="R18" i="31"/>
  <c r="BA18" i="31"/>
  <c r="N18" i="31"/>
  <c r="CN18" i="31"/>
  <c r="BW18" i="31"/>
  <c r="AS18" i="31"/>
  <c r="F42" i="32"/>
  <c r="F43" i="32"/>
  <c r="J29" i="31"/>
  <c r="J30" i="31"/>
  <c r="J44" i="31"/>
  <c r="J36" i="31"/>
  <c r="L27" i="31"/>
  <c r="K29" i="31"/>
  <c r="K30" i="31"/>
  <c r="I44" i="31"/>
  <c r="I36" i="31"/>
  <c r="H44" i="31"/>
  <c r="H36" i="31"/>
  <c r="K44" i="31"/>
  <c r="K36" i="31"/>
  <c r="M27" i="31"/>
  <c r="L29" i="31"/>
  <c r="L30" i="31"/>
  <c r="L44" i="31"/>
  <c r="L36" i="31"/>
  <c r="M29" i="31"/>
  <c r="M30" i="31"/>
  <c r="N27" i="31"/>
  <c r="N29" i="31"/>
  <c r="N30" i="31"/>
  <c r="O27" i="31"/>
  <c r="M44" i="31"/>
  <c r="M36" i="31"/>
  <c r="O29" i="31"/>
  <c r="O30" i="31"/>
  <c r="P27" i="31"/>
  <c r="N44" i="31"/>
  <c r="N36" i="31"/>
  <c r="P29" i="31"/>
  <c r="P30" i="31"/>
  <c r="Q27" i="31"/>
  <c r="O36" i="31"/>
  <c r="O44" i="31"/>
  <c r="R27" i="31"/>
  <c r="Q29" i="31"/>
  <c r="Q30" i="31"/>
  <c r="P36" i="31"/>
  <c r="P44" i="31"/>
  <c r="Q36" i="31"/>
  <c r="Q44" i="31"/>
  <c r="S27" i="31"/>
  <c r="R29" i="31"/>
  <c r="R30" i="31"/>
  <c r="R36" i="31"/>
  <c r="R44" i="31"/>
  <c r="T27" i="31"/>
  <c r="S29" i="31"/>
  <c r="S30" i="31"/>
  <c r="S44" i="31"/>
  <c r="S36" i="31"/>
  <c r="T29" i="31"/>
  <c r="T30" i="31"/>
  <c r="U27" i="31"/>
  <c r="T44" i="31"/>
  <c r="T36" i="31"/>
  <c r="U29" i="31"/>
  <c r="U30" i="31"/>
  <c r="V27" i="31"/>
  <c r="W27" i="31"/>
  <c r="V29" i="31"/>
  <c r="V30" i="31"/>
  <c r="U44" i="31"/>
  <c r="U36" i="31"/>
  <c r="V36" i="31"/>
  <c r="V44" i="31"/>
  <c r="W29" i="31"/>
  <c r="W30" i="31"/>
  <c r="X27" i="31"/>
  <c r="Y27" i="31"/>
  <c r="X29" i="31"/>
  <c r="X30" i="31"/>
  <c r="W44" i="31"/>
  <c r="W36" i="31"/>
  <c r="X36" i="31"/>
  <c r="X44" i="31"/>
  <c r="Z27" i="31"/>
  <c r="Y29" i="31"/>
  <c r="Y30" i="31"/>
  <c r="Y44" i="31"/>
  <c r="Y36" i="31"/>
  <c r="AA27" i="31"/>
  <c r="Z29" i="31"/>
  <c r="Z30" i="31"/>
  <c r="Z36" i="31"/>
  <c r="Z44" i="31"/>
  <c r="AB27" i="31"/>
  <c r="AA29" i="31"/>
  <c r="AA30" i="31"/>
  <c r="AA36" i="31"/>
  <c r="AA44" i="31"/>
  <c r="AB29" i="31"/>
  <c r="AB30" i="31"/>
  <c r="AC27" i="31"/>
  <c r="AD27" i="31"/>
  <c r="AC29" i="31"/>
  <c r="AC30" i="31"/>
  <c r="AB36" i="31"/>
  <c r="AB44" i="31"/>
  <c r="AC36" i="31"/>
  <c r="AC44" i="31"/>
  <c r="AE27" i="31"/>
  <c r="AD29" i="31"/>
  <c r="AD30" i="31"/>
  <c r="AD36" i="31"/>
  <c r="AD44" i="31"/>
  <c r="AE29" i="31"/>
  <c r="AE30" i="31"/>
  <c r="AF27" i="31"/>
  <c r="AE36" i="31"/>
  <c r="AE44" i="31"/>
  <c r="AG27" i="31"/>
  <c r="AF29" i="31"/>
  <c r="AF30" i="31"/>
  <c r="AF36" i="31"/>
  <c r="AF44" i="31"/>
  <c r="AH27" i="31"/>
  <c r="AG29" i="31"/>
  <c r="AG30" i="31"/>
  <c r="AG36" i="31"/>
  <c r="AG44" i="31"/>
  <c r="AI27" i="31"/>
  <c r="AH29" i="31"/>
  <c r="AH30" i="31"/>
  <c r="AH36" i="31"/>
  <c r="AH44" i="31"/>
  <c r="AJ27" i="31"/>
  <c r="AI29" i="31"/>
  <c r="AI30" i="31"/>
  <c r="AK27" i="31"/>
  <c r="AJ29" i="31"/>
  <c r="AJ30" i="31"/>
  <c r="AI36" i="31"/>
  <c r="AI44" i="31"/>
  <c r="AL27" i="31"/>
  <c r="AK29" i="31"/>
  <c r="AJ44" i="31"/>
  <c r="AJ36" i="31"/>
  <c r="AK30" i="31"/>
  <c r="AL29" i="31"/>
  <c r="AL30" i="31"/>
  <c r="AM27" i="31"/>
  <c r="AL36" i="31"/>
  <c r="AL44" i="31"/>
  <c r="G35" i="31"/>
  <c r="AM29" i="31"/>
  <c r="AM30" i="31"/>
  <c r="AN27" i="31"/>
  <c r="AK44" i="31"/>
  <c r="AK36" i="31"/>
  <c r="G33" i="31"/>
  <c r="G34" i="31"/>
  <c r="AM44" i="31"/>
  <c r="AM36" i="31"/>
  <c r="AO27" i="31"/>
  <c r="AN29" i="31"/>
  <c r="AN30" i="31"/>
  <c r="G38" i="31"/>
  <c r="G36" i="31"/>
  <c r="G37" i="31"/>
  <c r="AN36" i="31"/>
  <c r="AN44" i="31"/>
  <c r="AO29" i="31"/>
  <c r="AO30" i="31"/>
  <c r="AP27" i="31"/>
  <c r="AP29" i="31"/>
  <c r="AP30" i="31"/>
  <c r="AQ27" i="31"/>
  <c r="AO36" i="31"/>
  <c r="AO44" i="31"/>
  <c r="AP36" i="31"/>
  <c r="AP44" i="31"/>
  <c r="AR27" i="31"/>
  <c r="AQ29" i="31"/>
  <c r="AQ30" i="31"/>
  <c r="AQ36" i="31"/>
  <c r="AQ44" i="31"/>
  <c r="AS27" i="31"/>
  <c r="AR29" i="31"/>
  <c r="AR30" i="31"/>
  <c r="AR44" i="31"/>
  <c r="AR36" i="31"/>
  <c r="AT27" i="31"/>
  <c r="AS29" i="31"/>
  <c r="AS30" i="31"/>
  <c r="AS44" i="31"/>
  <c r="AS36" i="31"/>
  <c r="AU27" i="31"/>
  <c r="AT29" i="31"/>
  <c r="AT30" i="31"/>
  <c r="AT44" i="31"/>
  <c r="AT36" i="31"/>
  <c r="AV27" i="31"/>
  <c r="AU29" i="31"/>
  <c r="AU30" i="31"/>
  <c r="AU36" i="31"/>
  <c r="AU44" i="31"/>
  <c r="AV29" i="31"/>
  <c r="AV30" i="31"/>
  <c r="AW27" i="31"/>
  <c r="AX27" i="31"/>
  <c r="AW29" i="31"/>
  <c r="AW30" i="31"/>
  <c r="AV36" i="31"/>
  <c r="AV44" i="31"/>
  <c r="AW36" i="31"/>
  <c r="AW44" i="31"/>
  <c r="AY27" i="31"/>
  <c r="AX29" i="31"/>
  <c r="AX30" i="31"/>
  <c r="AX36" i="31"/>
  <c r="AX44" i="31"/>
  <c r="AZ27" i="31"/>
  <c r="AY29" i="31"/>
  <c r="AY30" i="31"/>
  <c r="AZ29" i="31"/>
  <c r="AZ30" i="31"/>
  <c r="BA27" i="31"/>
  <c r="AY44" i="31"/>
  <c r="AY36" i="31"/>
  <c r="BB27" i="31"/>
  <c r="BA29" i="31"/>
  <c r="BA30" i="31"/>
  <c r="AZ36" i="31"/>
  <c r="AZ44" i="31"/>
  <c r="BA36" i="31"/>
  <c r="BA44" i="31"/>
  <c r="BB29" i="31"/>
  <c r="BB30" i="31"/>
  <c r="BC27" i="31"/>
  <c r="BD27" i="31"/>
  <c r="BC29" i="31"/>
  <c r="BC30" i="31"/>
  <c r="BB44" i="31"/>
  <c r="BB36" i="31"/>
  <c r="BC44" i="31"/>
  <c r="BC36" i="31"/>
  <c r="BD29" i="31"/>
  <c r="BD30" i="31"/>
  <c r="BE27" i="31"/>
  <c r="BD36" i="31"/>
  <c r="BD44" i="31"/>
  <c r="BF27" i="31"/>
  <c r="BE29" i="31"/>
  <c r="BE30" i="31"/>
  <c r="BE44" i="31"/>
  <c r="BE36" i="31"/>
  <c r="BG27" i="31"/>
  <c r="BF29" i="31"/>
  <c r="BF30" i="31"/>
  <c r="BF36" i="31"/>
  <c r="BF44" i="31"/>
  <c r="BH27" i="31"/>
  <c r="BG29" i="31"/>
  <c r="BG30" i="31"/>
  <c r="BG36" i="31"/>
  <c r="BG44" i="31"/>
  <c r="BI27" i="31"/>
  <c r="BH29" i="31"/>
  <c r="BH30" i="31"/>
  <c r="BI29" i="31"/>
  <c r="BI30" i="31"/>
  <c r="BJ27" i="31"/>
  <c r="BH44" i="31"/>
  <c r="BH36" i="31"/>
  <c r="BJ29" i="31"/>
  <c r="BJ30" i="31"/>
  <c r="BK27" i="31"/>
  <c r="BI44" i="31"/>
  <c r="BI36" i="31"/>
  <c r="BK29" i="31"/>
  <c r="BK30" i="31"/>
  <c r="BL27" i="31"/>
  <c r="BJ44" i="31"/>
  <c r="BJ36" i="31"/>
  <c r="BL29" i="31"/>
  <c r="BL30" i="31"/>
  <c r="BM27" i="31"/>
  <c r="BK36" i="31"/>
  <c r="BK44" i="31"/>
  <c r="BM29" i="31"/>
  <c r="BM30" i="31"/>
  <c r="BN27" i="31"/>
  <c r="BL36" i="31"/>
  <c r="BL44" i="31"/>
  <c r="BM44" i="31"/>
  <c r="BM36" i="31"/>
  <c r="BO27" i="31"/>
  <c r="BN29" i="31"/>
  <c r="BN30" i="31"/>
  <c r="BN36" i="31"/>
  <c r="BN44" i="31"/>
  <c r="BP27" i="31"/>
  <c r="BO29" i="31"/>
  <c r="BO30" i="31"/>
  <c r="BO44" i="31"/>
  <c r="BO36" i="31"/>
  <c r="BP29" i="31"/>
  <c r="BP30" i="31"/>
  <c r="BQ27" i="31"/>
  <c r="BR27" i="31"/>
  <c r="BQ29" i="31"/>
  <c r="BQ30" i="31"/>
  <c r="BP44" i="31"/>
  <c r="BP36" i="31"/>
  <c r="BQ36" i="31"/>
  <c r="BQ44" i="31"/>
  <c r="BS27" i="31"/>
  <c r="BR29" i="31"/>
  <c r="BR30" i="31"/>
  <c r="BS29" i="31"/>
  <c r="BS30" i="31"/>
  <c r="BT27" i="31"/>
  <c r="BR36" i="31"/>
  <c r="BR44" i="31"/>
  <c r="BT29" i="31"/>
  <c r="BT30" i="31"/>
  <c r="BU27" i="31"/>
  <c r="BS36" i="31"/>
  <c r="BS44" i="31"/>
  <c r="BU29" i="31"/>
  <c r="BU30" i="31"/>
  <c r="BV27" i="31"/>
  <c r="BT44" i="31"/>
  <c r="BT36" i="31"/>
  <c r="BV29" i="31"/>
  <c r="BV30" i="31"/>
  <c r="BW27" i="31"/>
  <c r="BU44" i="31"/>
  <c r="BU36" i="31"/>
  <c r="BW29" i="31"/>
  <c r="BW30" i="31"/>
  <c r="BX27" i="31"/>
  <c r="BV44" i="31"/>
  <c r="BV36" i="31"/>
  <c r="BX29" i="31"/>
  <c r="BX30" i="31"/>
  <c r="BY27" i="31"/>
  <c r="BW36" i="31"/>
  <c r="BW44" i="31"/>
  <c r="BY29" i="31"/>
  <c r="BY30" i="31"/>
  <c r="BZ27" i="31"/>
  <c r="BX44" i="31"/>
  <c r="BX36" i="31"/>
  <c r="CA27" i="31"/>
  <c r="BZ29" i="31"/>
  <c r="BZ30" i="31"/>
  <c r="BY36" i="31"/>
  <c r="BY44" i="31"/>
  <c r="BZ36" i="31"/>
  <c r="BZ44" i="31"/>
  <c r="CA29" i="31"/>
  <c r="CA30" i="31"/>
  <c r="CB27" i="31"/>
  <c r="CB29" i="31"/>
  <c r="CB30" i="31"/>
  <c r="CC27" i="31"/>
  <c r="CA44" i="31"/>
  <c r="CA36" i="31"/>
  <c r="CD27" i="31"/>
  <c r="CC29" i="31"/>
  <c r="CC30" i="31"/>
  <c r="CB44" i="31"/>
  <c r="CB36" i="31"/>
  <c r="CC44" i="31"/>
  <c r="CC36" i="31"/>
  <c r="CD29" i="31"/>
  <c r="CD30" i="31"/>
  <c r="CE27" i="31"/>
  <c r="CD36" i="31"/>
  <c r="CD44" i="31"/>
  <c r="CE29" i="31"/>
  <c r="CE30" i="31"/>
  <c r="CF27" i="31"/>
  <c r="CF29" i="31"/>
  <c r="CF30" i="31"/>
  <c r="CG27" i="31"/>
  <c r="CE36" i="31"/>
  <c r="CE44" i="31"/>
  <c r="CF44" i="31"/>
  <c r="CF36" i="31"/>
  <c r="CG29" i="31"/>
  <c r="CG30" i="31"/>
  <c r="CH27" i="31"/>
  <c r="CI27" i="31"/>
  <c r="CH29" i="31"/>
  <c r="CH30" i="31"/>
  <c r="CG36" i="31"/>
  <c r="CG44" i="31"/>
  <c r="CH44" i="31"/>
  <c r="CH36" i="31"/>
  <c r="CI29" i="31"/>
  <c r="CI30" i="31"/>
  <c r="CJ27" i="31"/>
  <c r="CK27" i="31"/>
  <c r="CJ29" i="31"/>
  <c r="CJ30" i="31"/>
  <c r="CI36" i="31"/>
  <c r="CI44" i="31"/>
  <c r="CJ36" i="31"/>
  <c r="CJ44" i="31"/>
  <c r="CK29" i="31"/>
  <c r="CK30" i="31"/>
  <c r="CL27" i="31"/>
  <c r="CL29" i="31"/>
  <c r="CL30" i="31"/>
  <c r="CM27" i="31"/>
  <c r="CK36" i="31"/>
  <c r="CK44" i="31"/>
  <c r="CN27" i="31"/>
  <c r="CM29" i="31"/>
  <c r="CM30" i="31"/>
  <c r="CL36" i="31"/>
  <c r="CL44" i="31"/>
  <c r="CM44" i="31"/>
  <c r="CM36" i="31"/>
  <c r="CO27" i="31"/>
  <c r="CN29" i="31"/>
  <c r="CN30" i="31"/>
  <c r="CO29" i="31"/>
  <c r="CO30" i="31"/>
  <c r="CP27" i="31"/>
  <c r="CN44" i="31"/>
  <c r="CN36" i="31"/>
  <c r="CQ27" i="31"/>
  <c r="CP29" i="31"/>
  <c r="CP30" i="31"/>
  <c r="CO44" i="31"/>
  <c r="CO36" i="31"/>
  <c r="CP36" i="31"/>
  <c r="CP44" i="31"/>
  <c r="CR27" i="31"/>
  <c r="CQ29" i="31"/>
  <c r="CQ30" i="31"/>
  <c r="CQ44" i="31"/>
  <c r="CQ36" i="31"/>
  <c r="CS27" i="31"/>
  <c r="CR29" i="31"/>
  <c r="CR30" i="31"/>
  <c r="CR44" i="31"/>
  <c r="CR36" i="31"/>
  <c r="CS29" i="31"/>
  <c r="CS30" i="31"/>
  <c r="CT27" i="31"/>
  <c r="CT29" i="31"/>
  <c r="CU27" i="31"/>
  <c r="CS36" i="31"/>
  <c r="CS44" i="31"/>
  <c r="CV27" i="31"/>
  <c r="CV29" i="31"/>
  <c r="CV30" i="31"/>
  <c r="CU29" i="31"/>
  <c r="CU30" i="31"/>
  <c r="CT30" i="31"/>
  <c r="G43" i="31"/>
  <c r="CU36" i="31"/>
  <c r="CU44" i="31"/>
  <c r="CT44" i="31"/>
  <c r="CT36" i="31"/>
  <c r="G41" i="31"/>
  <c r="G42" i="31"/>
  <c r="CV44" i="31"/>
  <c r="CV36" i="31"/>
  <c r="G44" i="31"/>
  <c r="G45" i="31"/>
  <c r="G46" i="31"/>
</calcChain>
</file>

<file path=xl/sharedStrings.xml><?xml version="1.0" encoding="utf-8"?>
<sst xmlns="http://schemas.openxmlformats.org/spreadsheetml/2006/main" count="6048" uniqueCount="1169">
  <si>
    <t>Day 1</t>
  </si>
  <si>
    <t>Day 2</t>
  </si>
  <si>
    <t>Day 3</t>
  </si>
  <si>
    <t>Day 4</t>
  </si>
  <si>
    <t>Day 5</t>
  </si>
  <si>
    <t>Day 6</t>
  </si>
  <si>
    <t>Day 7</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</si>
  <si>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</si>
  <si>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</si>
  <si>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</si>
  <si>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</si>
  <si>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</si>
  <si>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</si>
  <si>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</si>
  <si>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</si>
  <si>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</si>
  <si>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</si>
  <si>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</si>
  <si>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</si>
  <si>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</si>
  <si>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</si>
  <si>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</si>
  <si>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</si>
  <si>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</si>
  <si>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</si>
  <si>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</si>
  <si>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</si>
  <si>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</si>
  <si>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</si>
  <si>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</si>
  <si>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</si>
  <si>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</si>
  <si>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</si>
  <si>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</si>
  <si>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</si>
  <si>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</si>
  <si>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</si>
  <si>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</si>
  <si>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</si>
  <si>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</si>
  <si>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</si>
  <si>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</si>
  <si>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</si>
  <si>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</si>
  <si>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</si>
  <si>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</si>
  <si>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</si>
  <si>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</si>
  <si>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</si>
  <si>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</si>
  <si>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</si>
  <si>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</si>
  <si>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</si>
  <si>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</si>
  <si>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</si>
  <si>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</si>
  <si>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</si>
  <si>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</si>
  <si>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</si>
  <si>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</si>
  <si>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</si>
  <si>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</si>
  <si>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</si>
  <si>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</si>
  <si>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</si>
  <si>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</si>
  <si>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</si>
  <si>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</si>
  <si>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</si>
  <si>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</si>
  <si>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</si>
  <si>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</si>
  <si>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</si>
  <si>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</si>
  <si>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</si>
  <si>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</si>
  <si>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</si>
  <si>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</si>
  <si>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</si>
  <si>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</si>
  <si>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</si>
  <si>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</si>
  <si>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</si>
  <si>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</si>
  <si>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</si>
  <si>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</si>
  <si>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</si>
  <si>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</si>
  <si>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</si>
  <si>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</si>
  <si>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</si>
  <si>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</si>
  <si>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</si>
  <si>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</si>
  <si>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</si>
  <si>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</si>
  <si>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</si>
  <si>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</si>
  <si>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</si>
  <si>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</si>
  <si>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</si>
  <si>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</si>
  <si>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</si>
  <si>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</si>
  <si>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</si>
  <si>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</si>
  <si>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</si>
  <si>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</si>
  <si>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</si>
  <si>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</si>
  <si>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</si>
  <si>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</si>
  <si>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</si>
  <si>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</si>
  <si>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</si>
  <si>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</si>
  <si>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</si>
  <si>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</si>
  <si>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</si>
  <si>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</si>
  <si>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</si>
  <si>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</si>
  <si>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</si>
  <si>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</si>
  <si>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</si>
  <si>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</si>
  <si>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</si>
  <si>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</si>
  <si>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</si>
  <si>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</si>
  <si>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</si>
  <si>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</si>
  <si>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</si>
  <si>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</si>
  <si>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</si>
  <si>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</si>
  <si>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</si>
  <si>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</si>
  <si>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</si>
  <si>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</si>
  <si>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</si>
  <si>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</si>
  <si>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</si>
  <si>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</si>
  <si>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</si>
  <si>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</si>
  <si>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</si>
  <si>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</si>
  <si>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</si>
  <si>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</si>
  <si>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</si>
  <si>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</si>
  <si>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</si>
  <si>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</si>
  <si>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</si>
  <si>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</si>
  <si>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</si>
  <si>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</si>
  <si>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</si>
  <si>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</si>
  <si>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</si>
  <si>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</si>
  <si>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</si>
  <si>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</si>
  <si>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</si>
  <si>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</si>
  <si>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</si>
  <si>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</si>
  <si>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</si>
  <si>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</si>
  <si>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</si>
  <si>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</si>
  <si>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</si>
  <si>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</si>
  <si>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</si>
  <si>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</si>
  <si>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</si>
  <si>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</si>
  <si>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</si>
  <si>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</si>
  <si>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</si>
  <si>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</si>
  <si>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</si>
  <si>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</si>
  <si>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</si>
  <si>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</si>
  <si>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</si>
  <si>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</si>
  <si>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</si>
  <si>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</si>
  <si>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</si>
  <si>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</si>
  <si>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</si>
  <si>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</si>
  <si>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</si>
  <si>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</si>
  <si>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</si>
  <si>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</si>
  <si>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</si>
  <si>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</si>
  <si>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</si>
  <si>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</si>
  <si>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</si>
  <si>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</si>
  <si>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</si>
  <si>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</si>
  <si>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</si>
  <si>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</si>
  <si>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</si>
  <si>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</si>
  <si>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</si>
  <si>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</si>
  <si>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</si>
  <si>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</si>
  <si>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</si>
  <si>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</si>
  <si>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</si>
  <si>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</si>
  <si>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</si>
  <si>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</si>
  <si>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</si>
  <si>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</si>
  <si>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</si>
  <si>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</si>
  <si>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</si>
  <si>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</si>
  <si>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</si>
  <si>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</si>
  <si>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</si>
  <si>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</si>
  <si>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</si>
  <si>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</si>
  <si>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</si>
  <si>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</si>
  <si>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</si>
  <si>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</si>
  <si>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</si>
  <si>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</si>
  <si>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</si>
  <si>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</si>
  <si>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</si>
  <si>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</si>
  <si>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</si>
  <si>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</si>
  <si>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</si>
  <si>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</si>
  <si>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</si>
  <si>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</si>
  <si>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</si>
  <si>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</si>
  <si>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</si>
  <si>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</si>
  <si>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</si>
  <si>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</si>
  <si>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</si>
  <si>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</si>
  <si>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</si>
  <si>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</si>
  <si>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</si>
  <si>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</si>
  <si>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</si>
  <si>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</si>
  <si>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</si>
  <si>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</si>
  <si>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</si>
  <si>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</si>
  <si>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</si>
  <si>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</si>
  <si>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</si>
  <si>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</si>
  <si>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</si>
  <si>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</si>
  <si>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</si>
  <si>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</si>
  <si>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</si>
  <si>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</si>
  <si>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</si>
  <si>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</si>
  <si>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</si>
  <si>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</si>
  <si>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</si>
  <si>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</si>
  <si>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</si>
  <si>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</si>
  <si>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</si>
  <si>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</si>
  <si>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</si>
  <si>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</si>
  <si>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</si>
  <si>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</si>
  <si>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</si>
  <si>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</si>
  <si>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</si>
  <si>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</si>
  <si>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</si>
  <si>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</si>
  <si>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</si>
  <si>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</si>
  <si>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</si>
  <si>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</si>
  <si>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</si>
  <si>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</si>
  <si>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</si>
  <si>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</si>
  <si>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</si>
  <si>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</si>
  <si>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</si>
  <si>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</si>
  <si>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</si>
  <si>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</si>
  <si>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</si>
  <si>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</si>
  <si>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</si>
  <si>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</si>
  <si>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</si>
  <si>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</si>
  <si>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</si>
  <si>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</si>
  <si>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</si>
  <si>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</si>
  <si>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</si>
  <si>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</si>
  <si>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</si>
  <si>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</si>
  <si>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</si>
  <si>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</si>
  <si>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</si>
  <si>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</si>
  <si>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</si>
  <si>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</si>
  <si>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</si>
  <si>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</si>
  <si>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</si>
  <si>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</si>
  <si>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</si>
  <si>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</si>
  <si>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</si>
  <si>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</si>
  <si>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</si>
  <si>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</si>
  <si>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</si>
  <si>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</si>
  <si>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</si>
  <si>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</si>
  <si>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</si>
  <si>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</si>
  <si>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</si>
  <si>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</si>
  <si>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</si>
  <si>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</si>
  <si>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</si>
  <si>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</si>
  <si>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</si>
  <si>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</si>
  <si>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</si>
  <si>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</si>
  <si>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</si>
  <si>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</si>
  <si>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</si>
  <si>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</si>
  <si>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</si>
  <si>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</si>
  <si>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</si>
  <si>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</si>
  <si>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</si>
  <si>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Level 1 Tradable assets</t>
  </si>
  <si>
    <t>Level 2A Tradable Assets</t>
  </si>
  <si>
    <t>Level 2B Tradable Assets</t>
  </si>
  <si>
    <t>Cumulated Liquidity Resources Post Firm Actions:</t>
  </si>
  <si>
    <t>Total HQLA</t>
  </si>
  <si>
    <t>Cash</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</si>
  <si>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</si>
  <si>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</si>
  <si>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</si>
  <si>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</si>
  <si>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</si>
  <si>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</si>
  <si>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</si>
  <si>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</si>
  <si>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</si>
  <si>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</si>
  <si>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</si>
  <si>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</si>
  <si>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</si>
  <si>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</si>
  <si>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</si>
  <si>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</si>
  <si>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</si>
  <si>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</si>
  <si>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</si>
  <si>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</si>
  <si>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</si>
  <si>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</si>
  <si>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</si>
  <si>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</si>
  <si>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</si>
  <si>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</si>
  <si>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</si>
  <si>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</si>
  <si>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</si>
  <si>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</si>
  <si>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</si>
  <si>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</si>
  <si>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</si>
  <si>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</si>
  <si>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</si>
  <si>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</si>
  <si>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</si>
  <si>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</si>
  <si>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</si>
  <si>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</si>
  <si>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</si>
  <si>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</si>
  <si>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</si>
  <si>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</si>
  <si>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</si>
  <si>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</si>
  <si>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</si>
  <si>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</si>
  <si>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</si>
  <si>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</si>
  <si>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</si>
  <si>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</si>
  <si>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</si>
  <si>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</si>
  <si>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</si>
  <si>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</si>
  <si>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</si>
  <si>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</si>
  <si>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</si>
  <si>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</si>
  <si>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</si>
  <si>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</si>
  <si>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</si>
  <si>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</si>
  <si>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</si>
  <si>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</si>
  <si>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</si>
  <si>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</si>
  <si>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</si>
  <si>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</si>
  <si>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</si>
  <si>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</si>
  <si>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</si>
  <si>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</si>
  <si>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</si>
  <si>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</si>
  <si>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</si>
  <si>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</si>
  <si>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</si>
  <si>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</si>
  <si>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</si>
  <si>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</si>
  <si>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</si>
  <si>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</si>
  <si>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</si>
  <si>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</si>
  <si>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</si>
  <si>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</si>
  <si>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</si>
  <si>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</si>
  <si>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</si>
  <si>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</si>
  <si>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</si>
  <si>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</si>
  <si>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</si>
  <si>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</si>
  <si>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</si>
  <si>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</si>
  <si>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</si>
  <si>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</si>
  <si>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</si>
  <si>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</si>
  <si>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</si>
  <si>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</si>
  <si>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</si>
  <si>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</si>
  <si>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</si>
  <si>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</si>
  <si>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</si>
  <si>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</si>
  <si>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</si>
  <si>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</si>
  <si>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</si>
  <si>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</si>
  <si>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</si>
  <si>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</si>
  <si>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</si>
  <si>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</si>
  <si>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</si>
  <si>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</si>
  <si>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</si>
  <si>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</si>
  <si>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</si>
  <si>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</si>
  <si>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</si>
  <si>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</si>
  <si>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</si>
  <si>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</si>
  <si>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</si>
  <si>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</si>
  <si>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</si>
  <si>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</si>
  <si>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</si>
  <si>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</si>
  <si>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</si>
  <si>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</si>
  <si>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</si>
  <si>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</si>
  <si>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</si>
  <si>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</si>
  <si>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</si>
  <si>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</si>
  <si>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</si>
  <si>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</si>
  <si>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</si>
  <si>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</si>
  <si>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</si>
  <si>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</si>
  <si>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</si>
  <si>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</si>
  <si>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</si>
  <si>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</si>
  <si>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</si>
  <si>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</si>
  <si>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</si>
  <si>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</si>
  <si>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</si>
  <si>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</si>
  <si>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</si>
  <si>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</si>
  <si>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</si>
  <si>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</si>
  <si>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</si>
  <si>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</si>
  <si>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</si>
  <si>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</si>
  <si>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</si>
  <si>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</si>
  <si>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</si>
  <si>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</si>
  <si>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</si>
  <si>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</si>
  <si>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</si>
  <si>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7770</t>
  </si>
  <si>
    <t>7780</t>
  </si>
  <si>
    <t>7790</t>
  </si>
  <si>
    <t>6000</t>
  </si>
  <si>
    <t>Liabilities resulting from secured lending and capital market driven transactions collateralised by:</t>
  </si>
  <si>
    <t>Of which (from all of 1.2 above): liabilities resulting from secured lending and capital market driven transactions where the counterparty is a central bank  collateralised by:</t>
  </si>
  <si>
    <t>Stable retail deposits (3% &amp; 5% category)</t>
  </si>
  <si>
    <t xml:space="preserve">  Of which: derogated stable retail deposits (3% category)</t>
  </si>
  <si>
    <t>Other retail deposits  (multiple categories)</t>
  </si>
  <si>
    <t xml:space="preserve">  Of which: other (10% category)</t>
  </si>
  <si>
    <t xml:space="preserve">    Of which: not covered by DGS</t>
  </si>
  <si>
    <t xml:space="preserve">  Of which: higher outflow retail: category 1 (10-15% category)</t>
  </si>
  <si>
    <t xml:space="preserve">  Of which: higher outflow retail: category 2 (15-20% category)</t>
  </si>
  <si>
    <t xml:space="preserve">  Of which: deposits in third countries where a higher outflow is applied </t>
  </si>
  <si>
    <t xml:space="preserve">  Of which: deposits where the payout has been agreed (100% category)</t>
  </si>
  <si>
    <t>Operational deposits</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</si>
  <si>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</si>
  <si>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</si>
  <si>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</si>
  <si>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</si>
  <si>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</si>
  <si>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</si>
  <si>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</si>
  <si>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</si>
  <si>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</si>
  <si>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</si>
  <si>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</si>
  <si>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</si>
  <si>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</si>
  <si>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</si>
  <si>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</si>
  <si>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</si>
  <si>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</si>
  <si>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</si>
  <si>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</si>
  <si>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</si>
  <si>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</si>
  <si>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</si>
  <si>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</si>
  <si>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</si>
  <si>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</si>
  <si>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6290</t>
  </si>
  <si>
    <t>6300</t>
  </si>
  <si>
    <t>6310</t>
  </si>
  <si>
    <t>6320</t>
  </si>
  <si>
    <t>6330</t>
  </si>
  <si>
    <t>6340</t>
  </si>
  <si>
    <t>6350</t>
  </si>
  <si>
    <t>6360</t>
  </si>
  <si>
    <t>6370</t>
  </si>
  <si>
    <t>6380</t>
  </si>
  <si>
    <t>6390</t>
  </si>
  <si>
    <t>6400</t>
  </si>
  <si>
    <t>6410</t>
  </si>
  <si>
    <t>6420</t>
  </si>
  <si>
    <t>6430</t>
  </si>
  <si>
    <t>6440</t>
  </si>
  <si>
    <t>Monies due not reported in 2.1 resulting from loans and advances granted to</t>
  </si>
  <si>
    <t>Retail customers</t>
  </si>
  <si>
    <t>6450</t>
  </si>
  <si>
    <t xml:space="preserve">  Of which: not corresponding to principal repayment (i.e. interest)</t>
  </si>
  <si>
    <t>Non-financial corporates</t>
  </si>
  <si>
    <t>6460</t>
  </si>
  <si>
    <t>Credit institutions</t>
  </si>
  <si>
    <t>6470</t>
  </si>
  <si>
    <t xml:space="preserve">  Of which: is being classified by the counterparty as operational deposits</t>
  </si>
  <si>
    <t>Other financial customers</t>
  </si>
  <si>
    <t>6480</t>
  </si>
  <si>
    <t>Central banks</t>
  </si>
  <si>
    <t>Other counterparties</t>
  </si>
  <si>
    <t>Coins and bank notes</t>
  </si>
  <si>
    <t>6490</t>
  </si>
  <si>
    <t>Level 2A assets included due to Alternative Liquidity Approaches</t>
  </si>
  <si>
    <t>6500</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</si>
  <si>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</si>
  <si>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</si>
  <si>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</si>
  <si>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</si>
  <si>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</si>
  <si>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</si>
  <si>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</si>
  <si>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</si>
  <si>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Of which: reported as LCR inflows from undrawn credit or liquidity facilities provided by members of a group or an institutional protection scheme where the competent authorities have granted permission to apply a higher inflow rate</t>
  </si>
  <si>
    <t>6520</t>
  </si>
  <si>
    <t>Of which: from central banks reported as LCR inflows from undrawn credit or liquidity facilities and any other commitments provided by central banks provided that there is no double counting with liquid assets</t>
  </si>
  <si>
    <t>6530</t>
  </si>
  <si>
    <t xml:space="preserve">of which: Retail customers, or to credit institutions for funding promotional loans of retail customers </t>
  </si>
  <si>
    <t>6540</t>
  </si>
  <si>
    <t>of which: Non-financial customers other than retail customers, or to credit institutions for funding promotional loans of non-financial customers</t>
  </si>
  <si>
    <t>6550</t>
  </si>
  <si>
    <t>of which: Credit institutions not for funding promotional loans</t>
  </si>
  <si>
    <t>6560</t>
  </si>
  <si>
    <t>of which: Other financial customers</t>
  </si>
  <si>
    <t>6570</t>
  </si>
  <si>
    <t>6580</t>
  </si>
  <si>
    <t>6590</t>
  </si>
  <si>
    <t>6600</t>
  </si>
  <si>
    <t>6610</t>
  </si>
  <si>
    <t>6620</t>
  </si>
  <si>
    <t>6630</t>
  </si>
  <si>
    <t>6640</t>
  </si>
  <si>
    <t>6650</t>
  </si>
  <si>
    <t>6660</t>
  </si>
  <si>
    <t>6670</t>
  </si>
  <si>
    <t>6680</t>
  </si>
  <si>
    <t>6690</t>
  </si>
  <si>
    <t>6700</t>
  </si>
  <si>
    <t>6710</t>
  </si>
  <si>
    <t>6720</t>
  </si>
  <si>
    <t>6730</t>
  </si>
  <si>
    <t>6740</t>
  </si>
  <si>
    <t>6750</t>
  </si>
  <si>
    <t>6760</t>
  </si>
  <si>
    <t>6770</t>
  </si>
  <si>
    <t>6780</t>
  </si>
  <si>
    <t>6790</t>
  </si>
  <si>
    <t>6800</t>
  </si>
  <si>
    <t>6810</t>
  </si>
  <si>
    <t>1 notch</t>
  </si>
  <si>
    <t>6820</t>
  </si>
  <si>
    <t>2 notch</t>
  </si>
  <si>
    <t>6830</t>
  </si>
  <si>
    <t>3 notch</t>
  </si>
  <si>
    <t>6840</t>
  </si>
  <si>
    <t>4 notch</t>
  </si>
  <si>
    <t>6850</t>
  </si>
  <si>
    <t>5 notch</t>
  </si>
  <si>
    <t>6860</t>
  </si>
  <si>
    <t>6 notch</t>
  </si>
  <si>
    <t>6870</t>
  </si>
  <si>
    <t>7 notch</t>
  </si>
  <si>
    <t>6880</t>
  </si>
  <si>
    <t>8 notch</t>
  </si>
  <si>
    <t>6890</t>
  </si>
  <si>
    <t>6900</t>
  </si>
  <si>
    <t>6910</t>
  </si>
  <si>
    <t>6920</t>
  </si>
  <si>
    <t>6930</t>
  </si>
  <si>
    <t>Callable excess collateral</t>
  </si>
  <si>
    <t>6940</t>
  </si>
  <si>
    <t>Due collateral</t>
  </si>
  <si>
    <t>6950</t>
  </si>
  <si>
    <t>6960</t>
  </si>
  <si>
    <t>Assets borrowed on an unsecured basis</t>
  </si>
  <si>
    <t>6970</t>
  </si>
  <si>
    <t>Internal netting of client´s positions</t>
  </si>
  <si>
    <t>6980</t>
  </si>
  <si>
    <t>Of which: unsecured</t>
  </si>
  <si>
    <t>6990</t>
  </si>
  <si>
    <t>Of which: repo involving Level 1 HQLA collateral</t>
  </si>
  <si>
    <t>Of which: reverse repo involving Level 1 HQLA collateral</t>
  </si>
  <si>
    <t>Of which: CQS 1</t>
  </si>
  <si>
    <t>Other assets</t>
  </si>
  <si>
    <t>Overnight (Day 1 of stress)</t>
  </si>
  <si>
    <t>1140</t>
  </si>
  <si>
    <t>4.2</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</si>
  <si>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</si>
  <si>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</si>
  <si>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</si>
  <si>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</si>
  <si>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</si>
  <si>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</si>
  <si>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</si>
  <si>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</si>
  <si>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</si>
  <si>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</si>
  <si>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</si>
  <si>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</si>
  <si>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</si>
  <si>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Total currencies</t>
  </si>
  <si>
    <t xml:space="preserve">Of which: CQS1 </t>
  </si>
  <si>
    <r>
      <t xml:space="preserve">Of which (from all of 2.1 above): monies due from secured lending and capital market driven transactions </t>
    </r>
    <r>
      <rPr>
        <u/>
        <sz val="10"/>
        <rFont val="Verdana"/>
        <family val="2"/>
      </rPr>
      <t>where the reverse repo is covering a short position</t>
    </r>
    <r>
      <rPr>
        <sz val="10"/>
        <rFont val="Verdana"/>
        <family val="2"/>
      </rPr>
      <t xml:space="preserve"> collateralised by</t>
    </r>
  </si>
  <si>
    <t>Row</t>
  </si>
  <si>
    <t>2</t>
  </si>
  <si>
    <t>3</t>
  </si>
  <si>
    <t>4</t>
  </si>
  <si>
    <t>5</t>
  </si>
  <si>
    <t>6</t>
  </si>
  <si>
    <t>7</t>
  </si>
  <si>
    <t>8</t>
  </si>
  <si>
    <t>9</t>
  </si>
  <si>
    <t>15</t>
  </si>
  <si>
    <t>CALCULATIONS</t>
  </si>
  <si>
    <t>Numerator, denominator, ratio</t>
  </si>
  <si>
    <t>Liquidity buffer</t>
  </si>
  <si>
    <t>Net liquidity outflow</t>
  </si>
  <si>
    <t>Liquidity coverage ratio (%)</t>
  </si>
  <si>
    <t>Numerator calculations</t>
  </si>
  <si>
    <t xml:space="preserve">L1 excl. EHQCB liquidity buffer (value according to Article 9): unadjusted </t>
  </si>
  <si>
    <t xml:space="preserve">L1 excl. EHQCB "adjusted amount before cap application" </t>
  </si>
  <si>
    <t>L1 EHQCB value according to Article 9: unadjusted</t>
  </si>
  <si>
    <t xml:space="preserve">L1 EHQCB "adjusted amount before cap application" </t>
  </si>
  <si>
    <t xml:space="preserve">L1 EHQCB "adjusted amount after cap application" </t>
  </si>
  <si>
    <t>L1 EHQCB "excess liquid assets amount"</t>
  </si>
  <si>
    <t>16</t>
  </si>
  <si>
    <t>L2A according to Article 9: unadjusted</t>
  </si>
  <si>
    <t xml:space="preserve">L2A "adjusted amount before cap application" </t>
  </si>
  <si>
    <t>20</t>
  </si>
  <si>
    <t xml:space="preserve">L2A  "adjusted amount after cap application" </t>
  </si>
  <si>
    <t>21</t>
  </si>
  <si>
    <t>L2A "excess liquid assets amount"</t>
  </si>
  <si>
    <t>22</t>
  </si>
  <si>
    <t>L2B according to Article 9: unadjusted</t>
  </si>
  <si>
    <t>23</t>
  </si>
  <si>
    <t>24</t>
  </si>
  <si>
    <t>25</t>
  </si>
  <si>
    <t>L2B "adjusted amount before cap application"</t>
  </si>
  <si>
    <t>26</t>
  </si>
  <si>
    <t xml:space="preserve">L2B  "adjusted amount after cap application" </t>
  </si>
  <si>
    <t>27</t>
  </si>
  <si>
    <t>L2B "excess liquid assets amount"</t>
  </si>
  <si>
    <t>28</t>
  </si>
  <si>
    <t xml:space="preserve">Excess liquid asset amount </t>
  </si>
  <si>
    <t>29</t>
  </si>
  <si>
    <t>Notes</t>
  </si>
  <si>
    <t>Open</t>
  </si>
  <si>
    <t>O/N</t>
  </si>
  <si>
    <t>Pillar 2 add-on</t>
  </si>
  <si>
    <t>Net liquidity position on expected day of default</t>
  </si>
  <si>
    <t>Greater than 3 weeks up to 30 days</t>
  </si>
  <si>
    <t>Greater than 30 days up to 5 weeks</t>
  </si>
  <si>
    <t>1.2.4.60</t>
  </si>
  <si>
    <t>1.2.5.60</t>
  </si>
  <si>
    <t>1.2.60</t>
  </si>
  <si>
    <t>1.2.60.1</t>
  </si>
  <si>
    <t>1.2.60.1.1</t>
  </si>
  <si>
    <t>1.2.60.1.1.1</t>
  </si>
  <si>
    <t>1.2.60.1.2</t>
  </si>
  <si>
    <t>1.2.60.2</t>
  </si>
  <si>
    <t>1.2.60.3</t>
  </si>
  <si>
    <t>1.2.60.3.1</t>
  </si>
  <si>
    <t>1.2.60.3.2</t>
  </si>
  <si>
    <t>1.2.60.3.3</t>
  </si>
  <si>
    <t>1.2.60.3.4</t>
  </si>
  <si>
    <t>1.2.60.3.5</t>
  </si>
  <si>
    <t>1.2.60.4</t>
  </si>
  <si>
    <t>1.2.60.5</t>
  </si>
  <si>
    <t>1.3.1.60</t>
  </si>
  <si>
    <t>1.3.2.60</t>
  </si>
  <si>
    <t>1.3.2.60.1</t>
  </si>
  <si>
    <t>1.3.2.61</t>
  </si>
  <si>
    <t>1.3.2.61.1</t>
  </si>
  <si>
    <t>1.3.2.62</t>
  </si>
  <si>
    <t>1.3.2.62.1</t>
  </si>
  <si>
    <t>1.3.2.63</t>
  </si>
  <si>
    <t>1.3.2.63.1</t>
  </si>
  <si>
    <t>1.3.2.64</t>
  </si>
  <si>
    <t>1.3.3.60</t>
  </si>
  <si>
    <t>1.3.3.61</t>
  </si>
  <si>
    <t>1.3.8.60</t>
  </si>
  <si>
    <t>2.1.4.60</t>
  </si>
  <si>
    <t>2.1.60</t>
  </si>
  <si>
    <t>2.1.60.1</t>
  </si>
  <si>
    <t>2.1.60.1.1</t>
  </si>
  <si>
    <t>2.1.60.1.1.1</t>
  </si>
  <si>
    <t>2.1.60.1.2</t>
  </si>
  <si>
    <t>2.1.60.2</t>
  </si>
  <si>
    <t>2.1.60.3</t>
  </si>
  <si>
    <t>2.1.60.3.1</t>
  </si>
  <si>
    <t>2.1.60.3.2</t>
  </si>
  <si>
    <t>2.1.60.3.3</t>
  </si>
  <si>
    <t>2.1.60.3.4</t>
  </si>
  <si>
    <t>2.1.60.3.5</t>
  </si>
  <si>
    <t>2.1.60.4</t>
  </si>
  <si>
    <t>2.1.60.4.1</t>
  </si>
  <si>
    <t>2.1.60.5</t>
  </si>
  <si>
    <t>2.2.1.60</t>
  </si>
  <si>
    <t>2.2.2.60</t>
  </si>
  <si>
    <t>2.2.3.60</t>
  </si>
  <si>
    <t>2.2.4.60</t>
  </si>
  <si>
    <t>3.3.1.60</t>
  </si>
  <si>
    <t>3.5.60</t>
  </si>
  <si>
    <t>3.8.4.1.60</t>
  </si>
  <si>
    <t>3.8.4.2.60</t>
  </si>
  <si>
    <t>4.1.1.2.60</t>
  </si>
  <si>
    <t>4.1.1.2.61</t>
  </si>
  <si>
    <t>4.1.1.2.62</t>
  </si>
  <si>
    <t>4.1.1.2.63</t>
  </si>
  <si>
    <t>4.1.2.60</t>
  </si>
  <si>
    <t>4.1.2.61</t>
  </si>
  <si>
    <t>4.1.2.62</t>
  </si>
  <si>
    <t>4.1.2.63</t>
  </si>
  <si>
    <t>4.1.2.64</t>
  </si>
  <si>
    <t>4.1.2.65</t>
  </si>
  <si>
    <t>4.1.2.66</t>
  </si>
  <si>
    <t>4.60</t>
  </si>
  <si>
    <t>4.60.1</t>
  </si>
  <si>
    <t>4.60.2</t>
  </si>
  <si>
    <t>4.60.3</t>
  </si>
  <si>
    <t>4.60.4</t>
  </si>
  <si>
    <t>4.60.5</t>
  </si>
  <si>
    <t>4.60.6</t>
  </si>
  <si>
    <t>4.60.6.1</t>
  </si>
  <si>
    <t>  the excess of funding to non-financial customers</t>
  </si>
  <si>
    <t>4.60.6.1.1</t>
  </si>
  <si>
    <t>   the excess of funding to retail customers</t>
  </si>
  <si>
    <t>4.60.6.1.2</t>
  </si>
  <si>
    <t xml:space="preserve">   the excess of funding to non financial corporates </t>
  </si>
  <si>
    <t>4.60.6.1.3</t>
  </si>
  <si>
    <t>   the excess of funding to sovereigns, MLDBs and PSEs</t>
  </si>
  <si>
    <t>4.60.6.1.4</t>
  </si>
  <si>
    <t>   the excess of funding to other legal entities</t>
  </si>
  <si>
    <t>4.60.6.2</t>
  </si>
  <si>
    <t>4.60.7</t>
  </si>
  <si>
    <t>4.60.8</t>
  </si>
  <si>
    <t>4.2.60</t>
  </si>
  <si>
    <t>4.2.61</t>
  </si>
  <si>
    <t>4.2.62</t>
  </si>
  <si>
    <t>4.2.63</t>
  </si>
  <si>
    <t>4.2.64</t>
  </si>
  <si>
    <t>4.2.65</t>
  </si>
  <si>
    <t>4.2.66</t>
  </si>
  <si>
    <t>4.2.67</t>
  </si>
  <si>
    <t>4.61</t>
  </si>
  <si>
    <t>4.62</t>
  </si>
  <si>
    <t>4.63</t>
  </si>
  <si>
    <t>4.64</t>
  </si>
  <si>
    <t>4.65</t>
  </si>
  <si>
    <t>4.66</t>
  </si>
  <si>
    <t>4.67</t>
  </si>
  <si>
    <t>4.68</t>
  </si>
  <si>
    <t>4.69</t>
  </si>
  <si>
    <t>10.60</t>
  </si>
  <si>
    <t>10.61</t>
  </si>
  <si>
    <t>11.60</t>
  </si>
  <si>
    <t>11.61</t>
  </si>
  <si>
    <t>60</t>
  </si>
  <si>
    <t xml:space="preserve">Collateral swap flows: </t>
  </si>
  <si>
    <t>60.1</t>
  </si>
  <si>
    <t xml:space="preserve">Level 1 tradable assets </t>
  </si>
  <si>
    <t>60.1.1</t>
  </si>
  <si>
    <t>60.1.1.1</t>
  </si>
  <si>
    <t>60.1.2</t>
  </si>
  <si>
    <t>60.2</t>
  </si>
  <si>
    <t>60.3</t>
  </si>
  <si>
    <t>60.3.1</t>
  </si>
  <si>
    <t>60.3.2</t>
  </si>
  <si>
    <t>60.3.3</t>
  </si>
  <si>
    <t>60.3.4</t>
  </si>
  <si>
    <t>60.3.5</t>
  </si>
  <si>
    <t>60.4</t>
  </si>
  <si>
    <t>60.5</t>
  </si>
  <si>
    <t>61</t>
  </si>
  <si>
    <t>62</t>
  </si>
  <si>
    <t>63</t>
  </si>
  <si>
    <t>64</t>
  </si>
  <si>
    <t>65</t>
  </si>
  <si>
    <t>66</t>
  </si>
  <si>
    <t>67</t>
  </si>
  <si>
    <t>68</t>
  </si>
  <si>
    <t>69</t>
  </si>
  <si>
    <t>70</t>
  </si>
  <si>
    <t>71</t>
  </si>
  <si>
    <t>HQLA Securities monetised via outright sale</t>
  </si>
  <si>
    <t>71.1</t>
  </si>
  <si>
    <t>71.2</t>
  </si>
  <si>
    <t>71.3</t>
  </si>
  <si>
    <t>72</t>
  </si>
  <si>
    <t>HQLA Securities monetised via new secured financing transactions</t>
  </si>
  <si>
    <t>72.1</t>
  </si>
  <si>
    <t>72.2</t>
  </si>
  <si>
    <t>72.3</t>
  </si>
  <si>
    <t>73</t>
  </si>
  <si>
    <t xml:space="preserve">Cash flows from HQLA monetisation actions </t>
  </si>
  <si>
    <t>73.1</t>
  </si>
  <si>
    <t>73.2</t>
  </si>
  <si>
    <t>73.3</t>
  </si>
  <si>
    <t>74</t>
  </si>
  <si>
    <t>74.1</t>
  </si>
  <si>
    <t>74.2</t>
  </si>
  <si>
    <t>74.3</t>
  </si>
  <si>
    <t>74.4</t>
  </si>
  <si>
    <t>75</t>
  </si>
  <si>
    <t>76</t>
  </si>
  <si>
    <t>LCR weight - open column only</t>
  </si>
  <si>
    <t>FIRM</t>
  </si>
  <si>
    <t>Weight - open</t>
  </si>
  <si>
    <t>Weight - term</t>
  </si>
  <si>
    <t>020 minus 6010</t>
  </si>
  <si>
    <r>
      <t xml:space="preserve">Liabilities resulting from secured lending and capital market driven transactions </t>
    </r>
    <r>
      <rPr>
        <b/>
        <sz val="10"/>
        <color rgb="FFFF0000"/>
        <rFont val="Verdana"/>
        <family val="2"/>
      </rPr>
      <t>where the counterparty is NOT a central bank</t>
    </r>
    <r>
      <rPr>
        <b/>
        <sz val="10"/>
        <rFont val="Verdana"/>
        <family val="2"/>
      </rPr>
      <t xml:space="preserve"> collateralised by:</t>
    </r>
  </si>
  <si>
    <r>
      <rPr>
        <strike/>
        <sz val="10"/>
        <color rgb="FFFF0000"/>
        <rFont val="Verdana"/>
        <family val="2"/>
      </rPr>
      <t>Of which (from all of 1.2 above):</t>
    </r>
    <r>
      <rPr>
        <sz val="10"/>
        <rFont val="Verdana"/>
        <family val="2"/>
      </rPr>
      <t xml:space="preserve"> liabilities resulting from secured lending and capital market driven transactions where the counterparty is a central bank  collateralised by:</t>
    </r>
  </si>
  <si>
    <r>
      <t>Stable retail deposits (</t>
    </r>
    <r>
      <rPr>
        <strike/>
        <sz val="10"/>
        <color rgb="FFFF0000"/>
        <rFont val="Verdana"/>
        <family val="2"/>
      </rPr>
      <t xml:space="preserve">3% &amp; </t>
    </r>
    <r>
      <rPr>
        <sz val="10"/>
        <rFont val="Verdana"/>
        <family val="2"/>
      </rPr>
      <t>5% category)</t>
    </r>
  </si>
  <si>
    <r>
      <rPr>
        <strike/>
        <sz val="10"/>
        <color rgb="FFFF0000"/>
        <rFont val="Verdana"/>
        <family val="2"/>
      </rPr>
      <t xml:space="preserve">  Of which: </t>
    </r>
    <r>
      <rPr>
        <sz val="10"/>
        <rFont val="Verdana"/>
        <family val="2"/>
      </rPr>
      <t>derogated stable retail deposits (3% category)</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</si>
  <si>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Other retail deposits (10% category): </t>
    </r>
    <r>
      <rPr>
        <sz val="10"/>
        <rFont val="Verdana"/>
        <family val="2"/>
      </rPr>
      <t>not covered by DGS</t>
    </r>
  </si>
  <si>
    <r>
      <t xml:space="preserve"> </t>
    </r>
    <r>
      <rPr>
        <strike/>
        <sz val="10"/>
        <color rgb="FFFF0000"/>
        <rFont val="Verdana"/>
        <family val="2"/>
      </rPr>
      <t xml:space="preserve"> Of which: </t>
    </r>
    <r>
      <rPr>
        <sz val="10"/>
        <rFont val="Verdana"/>
        <family val="2"/>
      </rPr>
      <t xml:space="preserve">other </t>
    </r>
    <r>
      <rPr>
        <sz val="10"/>
        <color rgb="FFFF0000"/>
        <rFont val="Verdana"/>
        <family val="2"/>
      </rPr>
      <t xml:space="preserve">retail deposits </t>
    </r>
    <r>
      <rPr>
        <sz val="10"/>
        <rFont val="Verdana"/>
        <family val="2"/>
      </rPr>
      <t>(10%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</si>
  <si>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(10-15% category): </t>
    </r>
    <r>
      <rPr>
        <sz val="10"/>
        <rFont val="Verdana"/>
        <family val="2"/>
      </rPr>
      <t>not covered by DGS</t>
    </r>
  </si>
  <si>
    <r>
      <t xml:space="preserve">  </t>
    </r>
    <r>
      <rPr>
        <strike/>
        <sz val="10"/>
        <color rgb="FFFF0000"/>
        <rFont val="Verdana"/>
        <family val="2"/>
      </rPr>
      <t xml:space="preserve">Of which: </t>
    </r>
    <r>
      <rPr>
        <sz val="10"/>
        <rFont val="Verdana"/>
        <family val="2"/>
      </rPr>
      <t>higher outflow retail: category 1 (10-15% category)</t>
    </r>
    <r>
      <rPr>
        <sz val="10"/>
        <color rgb="FFFF0000"/>
        <rFont val="Verdana"/>
        <family val="2"/>
      </rPr>
      <t>: covered by DGS</t>
    </r>
  </si>
  <si>
    <r>
      <t xml:space="preserve">  </t>
    </r>
    <r>
      <rPr>
        <strike/>
        <sz val="10"/>
        <color rgb="FFFF0000"/>
        <rFont val="Verdana"/>
        <family val="2"/>
      </rPr>
      <t xml:space="preserve">Of which: </t>
    </r>
    <r>
      <rPr>
        <sz val="10"/>
        <rFont val="Verdana"/>
        <family val="2"/>
      </rPr>
      <t>higher outflow retail: category 2 (15-20%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</si>
  <si>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(15-20% category): </t>
    </r>
    <r>
      <rPr>
        <sz val="10"/>
        <rFont val="Verdana"/>
        <family val="2"/>
      </rPr>
      <t>not covered by DGS</t>
    </r>
  </si>
  <si>
    <r>
      <t xml:space="preserve">   </t>
    </r>
    <r>
      <rPr>
        <strike/>
        <sz val="10"/>
        <color rgb="FFFF0000"/>
        <rFont val="Verdana"/>
        <family val="2"/>
      </rPr>
      <t xml:space="preserve"> Of which </t>
    </r>
    <r>
      <rPr>
        <sz val="10"/>
        <color rgb="FFFF0000"/>
        <rFont val="Verdana"/>
        <family val="2"/>
      </rPr>
      <t>third country retail deposits</t>
    </r>
    <r>
      <rPr>
        <sz val="10"/>
        <rFont val="Verdana"/>
        <family val="2"/>
      </rPr>
      <t>: not covered by DGS</t>
    </r>
  </si>
  <si>
    <r>
      <rPr>
        <strike/>
        <sz val="10"/>
        <color rgb="FFFF0000"/>
        <rFont val="Verdana"/>
        <family val="2"/>
      </rPr>
      <t xml:space="preserve">Of which (from all of 2.1 above): </t>
    </r>
    <r>
      <rPr>
        <sz val="10"/>
        <rFont val="Verdana"/>
        <family val="2"/>
      </rPr>
      <t xml:space="preserve">monies due from secured lending and capital market driven transactions </t>
    </r>
    <r>
      <rPr>
        <u/>
        <sz val="10"/>
        <rFont val="Verdana"/>
        <family val="2"/>
      </rPr>
      <t>where the reverse repo is covering a short position</t>
    </r>
    <r>
      <rPr>
        <sz val="10"/>
        <rFont val="Verdana"/>
        <family val="2"/>
      </rPr>
      <t xml:space="preserve"> collateralised by</t>
    </r>
  </si>
  <si>
    <r>
      <t>Retail customers</t>
    </r>
    <r>
      <rPr>
        <sz val="10"/>
        <color rgb="FFFF0000"/>
        <rFont val="Verdana"/>
        <family val="2"/>
      </rPr>
      <t xml:space="preserve"> principal repayment</t>
    </r>
  </si>
  <si>
    <r>
      <rPr>
        <strike/>
        <sz val="10"/>
        <color rgb="FFFF0000"/>
        <rFont val="Verdana"/>
        <family val="2"/>
      </rPr>
      <t xml:space="preserve">  Of which: </t>
    </r>
    <r>
      <rPr>
        <sz val="10"/>
        <color rgb="FFFF0000"/>
        <rFont val="Verdana"/>
        <family val="2"/>
      </rPr>
      <t xml:space="preserve">retail customers </t>
    </r>
    <r>
      <rPr>
        <sz val="10"/>
        <rFont val="Verdana"/>
        <family val="2"/>
      </rPr>
      <t>not corresponding to principal repayment (i.e. interest)</t>
    </r>
  </si>
  <si>
    <r>
      <t xml:space="preserve">Non-financial corporates </t>
    </r>
    <r>
      <rPr>
        <sz val="10"/>
        <color rgb="FFFF0000"/>
        <rFont val="Verdana"/>
        <family val="2"/>
      </rPr>
      <t>principal repayment</t>
    </r>
  </si>
  <si>
    <r>
      <t xml:space="preserve">  </t>
    </r>
    <r>
      <rPr>
        <strike/>
        <sz val="10"/>
        <color rgb="FFFF0000"/>
        <rFont val="Verdana"/>
        <family val="2"/>
      </rPr>
      <t xml:space="preserve">Of which: </t>
    </r>
    <r>
      <rPr>
        <sz val="10"/>
        <color rgb="FFFF0000"/>
        <rFont val="Verdana"/>
        <family val="2"/>
      </rPr>
      <t xml:space="preserve">non-financial corporates </t>
    </r>
    <r>
      <rPr>
        <sz val="10"/>
        <rFont val="Verdana"/>
        <family val="2"/>
      </rPr>
      <t>not corresponding to principal repayment (i.e. interest)</t>
    </r>
  </si>
  <si>
    <r>
      <t xml:space="preserve">Credit institutions </t>
    </r>
    <r>
      <rPr>
        <sz val="10"/>
        <color rgb="FFFF0000"/>
        <rFont val="Verdana"/>
        <family val="2"/>
      </rPr>
      <t>non-operational</t>
    </r>
  </si>
  <si>
    <r>
      <rPr>
        <strike/>
        <sz val="10"/>
        <color rgb="FFFF0000"/>
        <rFont val="Verdana"/>
        <family val="2"/>
      </rPr>
      <t xml:space="preserve">  Of which: is </t>
    </r>
    <r>
      <rPr>
        <sz val="10"/>
        <color rgb="FFFF0000"/>
        <rFont val="Verdana"/>
        <family val="2"/>
      </rPr>
      <t xml:space="preserve">credit institutions </t>
    </r>
    <r>
      <rPr>
        <sz val="10"/>
        <rFont val="Verdana"/>
        <family val="2"/>
      </rPr>
      <t>being classified by the counterparty as operational deposits</t>
    </r>
  </si>
  <si>
    <r>
      <t xml:space="preserve">Other financial customers </t>
    </r>
    <r>
      <rPr>
        <sz val="10"/>
        <color rgb="FFFF0000"/>
        <rFont val="Verdana"/>
        <family val="2"/>
      </rPr>
      <t>non-operational</t>
    </r>
  </si>
  <si>
    <r>
      <rPr>
        <sz val="10"/>
        <color rgb="FFFF0000"/>
        <rFont val="Verdana"/>
        <family val="2"/>
      </rPr>
      <t xml:space="preserve"> </t>
    </r>
    <r>
      <rPr>
        <strike/>
        <sz val="10"/>
        <color rgb="FFFF0000"/>
        <rFont val="Verdana"/>
        <family val="2"/>
      </rPr>
      <t xml:space="preserve"> Of which: is </t>
    </r>
    <r>
      <rPr>
        <sz val="10"/>
        <color rgb="FFFF0000"/>
        <rFont val="Verdana"/>
        <family val="2"/>
      </rPr>
      <t>other financial</t>
    </r>
    <r>
      <rPr>
        <sz val="10"/>
        <rFont val="Verdana"/>
        <family val="2"/>
      </rPr>
      <t xml:space="preserve"> being classified by the counterparty as operational deposits</t>
    </r>
  </si>
  <si>
    <r>
      <rPr>
        <strike/>
        <sz val="10"/>
        <color rgb="FFFF0000"/>
        <rFont val="Verdana"/>
        <family val="2"/>
      </rPr>
      <t xml:space="preserve">  Of which: </t>
    </r>
    <r>
      <rPr>
        <sz val="10"/>
        <rFont val="Verdana"/>
        <family val="2"/>
      </rPr>
      <t xml:space="preserve">deposits in third countries where a higher outflow is applied </t>
    </r>
    <r>
      <rPr>
        <sz val="10"/>
        <color rgb="FFFF0000"/>
        <rFont val="Verdana"/>
        <family val="2"/>
      </rPr>
      <t>: covered by DGS</t>
    </r>
  </si>
  <si>
    <t>Gross Inflow cumulative (uncapped)</t>
  </si>
  <si>
    <t>DATE</t>
  </si>
  <si>
    <t>DAY</t>
  </si>
  <si>
    <t>Survival days (calendar days)</t>
  </si>
  <si>
    <t>Overnight (excl. open)</t>
  </si>
  <si>
    <t>Net flow cumulative</t>
  </si>
  <si>
    <t>Gross Outflow cumulative (-'ve = outflow)</t>
  </si>
  <si>
    <t>Cumulative liquidity position (HQLA plus inflows minus outflows minus P2)</t>
  </si>
  <si>
    <t>Overnight (incl. open)</t>
  </si>
  <si>
    <t>Fail date</t>
  </si>
  <si>
    <t>Granular LCR Stress</t>
  </si>
  <si>
    <t>Combined Benchmark Stress</t>
  </si>
  <si>
    <t>Initial Stock</t>
  </si>
  <si>
    <r>
      <rPr>
        <strike/>
        <sz val="10"/>
        <color rgb="FFFF0000"/>
        <rFont val="Verdana"/>
        <family val="2"/>
      </rPr>
      <t xml:space="preserve">of which: </t>
    </r>
    <r>
      <rPr>
        <sz val="10"/>
        <rFont val="Verdana"/>
        <family val="2"/>
      </rPr>
      <t xml:space="preserve">Retail customers, or to credit institutions for funding promotional loans of retail customers </t>
    </r>
  </si>
  <si>
    <r>
      <rPr>
        <strike/>
        <sz val="10"/>
        <color rgb="FFFF0000"/>
        <rFont val="Verdana"/>
        <family val="2"/>
      </rPr>
      <t>Of which:</t>
    </r>
    <r>
      <rPr>
        <sz val="10"/>
        <color rgb="FFFF0000"/>
        <rFont val="Verdana"/>
        <family val="2"/>
      </rPr>
      <t xml:space="preserve"> </t>
    </r>
    <r>
      <rPr>
        <sz val="10"/>
        <rFont val="Verdana"/>
        <family val="2"/>
      </rPr>
      <t>considered as Level 2B by the receiver</t>
    </r>
  </si>
  <si>
    <r>
      <t>4.1.2.6</t>
    </r>
    <r>
      <rPr>
        <b/>
        <sz val="10"/>
        <color rgb="FFFF0000"/>
        <rFont val="Verdana"/>
        <family val="2"/>
      </rPr>
      <t>7</t>
    </r>
    <r>
      <rPr>
        <strike/>
        <sz val="10"/>
        <color rgb="FFFF0000"/>
        <rFont val="Verdana"/>
        <family val="2"/>
      </rPr>
      <t>6.1</t>
    </r>
  </si>
  <si>
    <r>
      <rPr>
        <strike/>
        <sz val="10"/>
        <color rgb="FFFF0000"/>
        <rFont val="Verdana"/>
        <family val="2"/>
      </rPr>
      <t xml:space="preserve">  Of which: </t>
    </r>
    <r>
      <rPr>
        <sz val="10"/>
        <rFont val="Verdana"/>
        <family val="2"/>
      </rPr>
      <t>deposits where the payout has been agreed (100% category)</t>
    </r>
  </si>
  <si>
    <r>
      <rPr>
        <strike/>
        <sz val="10"/>
        <color rgb="FFFF0000"/>
        <rFont val="Verdana"/>
        <family val="2"/>
      </rPr>
      <t xml:space="preserve">   Of which: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</si>
  <si>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maintained in the context of IPS or a cooperative network and treated as liquid assets for the depositing credit institution</t>
    </r>
  </si>
  <si>
    <r>
      <t xml:space="preserve">Operational deposits </t>
    </r>
    <r>
      <rPr>
        <sz val="10"/>
        <color rgb="FFFF0000"/>
        <rFont val="Verdana"/>
        <family val="2"/>
      </rPr>
      <t>(open and o/n NOT covered by DGS and NOT IPS/network)</t>
    </r>
  </si>
  <si>
    <r>
      <rPr>
        <strike/>
        <sz val="10"/>
        <color rgb="FFFF0000"/>
        <rFont val="Verdana"/>
        <family val="2"/>
      </rPr>
      <t xml:space="preserve">  Of which: </t>
    </r>
    <r>
      <rPr>
        <sz val="10"/>
        <rFont val="Verdana"/>
        <family val="2"/>
      </rPr>
      <t>transaction is a margin loan</t>
    </r>
  </si>
  <si>
    <r>
      <t>other tradable assets</t>
    </r>
    <r>
      <rPr>
        <sz val="10"/>
        <color rgb="FFFF0000"/>
        <rFont val="Verdana"/>
        <family val="2"/>
      </rPr>
      <t xml:space="preserve"> excluding margin loans</t>
    </r>
  </si>
  <si>
    <r>
      <rPr>
        <sz val="11"/>
        <color rgb="FFFF0000"/>
        <rFont val="Verdana"/>
        <family val="2"/>
      </rPr>
      <t xml:space="preserve">Non-CQS 1, </t>
    </r>
    <r>
      <rPr>
        <sz val="11"/>
        <rFont val="Verdana"/>
        <family val="2"/>
      </rPr>
      <t>Level 1 (excluding covered bonds)</t>
    </r>
  </si>
  <si>
    <r>
      <rPr>
        <sz val="10"/>
        <rFont val="Verdana"/>
        <family val="2"/>
      </rPr>
      <t>from intragroup counterparties</t>
    </r>
    <r>
      <rPr>
        <sz val="10"/>
        <color rgb="FFFF0000"/>
        <rFont val="Verdana"/>
        <family val="2"/>
      </rPr>
      <t xml:space="preserve"> </t>
    </r>
    <r>
      <rPr>
        <sz val="8.5"/>
        <color rgb="FFFF0000"/>
        <rFont val="Verdana"/>
        <family val="2"/>
      </rPr>
      <t>excluding facilities reported as LCR inflows at higher inflow rate</t>
    </r>
  </si>
  <si>
    <r>
      <rPr>
        <strike/>
        <sz val="10"/>
        <color rgb="FFFF0000"/>
        <rFont val="Verdana"/>
        <family val="2"/>
      </rPr>
      <t xml:space="preserve">Of which: </t>
    </r>
    <r>
      <rPr>
        <sz val="10"/>
        <rFont val="Verdana"/>
        <family val="2"/>
      </rPr>
      <t>reported as LCR inflows from undrawn credit or liquidity facilities provided by members of a group or an institutional protection scheme where the competent authorities have granted permission to apply a higher inflow rate</t>
    </r>
  </si>
  <si>
    <r>
      <rPr>
        <strike/>
        <sz val="10"/>
        <color rgb="FFFF0000"/>
        <rFont val="Verdana"/>
        <family val="2"/>
      </rPr>
      <t xml:space="preserve">of which: </t>
    </r>
    <r>
      <rPr>
        <sz val="10"/>
        <rFont val="Verdana"/>
        <family val="2"/>
      </rPr>
      <t>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</si>
  <si>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Credit institutions not for funding promotional loans</t>
    </r>
  </si>
  <si>
    <r>
      <rPr>
        <strike/>
        <sz val="10"/>
        <color rgb="FFFF0000"/>
        <rFont val="Verdana"/>
        <family val="2"/>
      </rPr>
      <t xml:space="preserve">of which: </t>
    </r>
    <r>
      <rPr>
        <sz val="10"/>
        <rFont val="Verdana"/>
        <family val="2"/>
      </rPr>
      <t>Other financial customers</t>
    </r>
  </si>
  <si>
    <r>
      <rPr>
        <sz val="10"/>
        <color rgb="FFFF0000"/>
        <rFont val="Verdana"/>
        <family val="2"/>
      </rPr>
      <t>residual</t>
    </r>
    <r>
      <rPr>
        <sz val="10"/>
        <rFont val="Verdana"/>
        <family val="2"/>
      </rPr>
      <t xml:space="preserve"> other</t>
    </r>
    <r>
      <rPr>
        <sz val="10"/>
        <color rgb="FFFF0000"/>
        <rFont val="Verdana"/>
        <family val="2"/>
      </rPr>
      <t xml:space="preserve"> (i.e. not specified below)</t>
    </r>
  </si>
  <si>
    <r>
      <rPr>
        <strike/>
        <sz val="10"/>
        <color rgb="FFFF0000"/>
        <rFont val="Verdana"/>
        <family val="2"/>
      </rPr>
      <t xml:space="preserve">Of which: </t>
    </r>
    <r>
      <rPr>
        <sz val="10"/>
        <rFont val="Verdana"/>
        <family val="2"/>
      </rPr>
      <t>to retail customers, or to credit institutions for funding promotional loans of retail customers</t>
    </r>
  </si>
  <si>
    <r>
      <rPr>
        <strike/>
        <sz val="10"/>
        <color rgb="FFFF0000"/>
        <rFont val="Verdana"/>
        <family val="2"/>
      </rPr>
      <t xml:space="preserve">Of which: </t>
    </r>
    <r>
      <rPr>
        <sz val="10"/>
        <rFont val="Verdana"/>
        <family val="2"/>
      </rPr>
      <t>to 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</si>
  <si>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to personal investment companies</t>
    </r>
  </si>
  <si>
    <r>
      <rPr>
        <strike/>
        <sz val="10"/>
        <color rgb="FFFF0000"/>
        <rFont val="Verdana"/>
        <family val="2"/>
      </rPr>
      <t xml:space="preserve">Of which: </t>
    </r>
    <r>
      <rPr>
        <sz val="10"/>
        <rFont val="Verdana"/>
        <family val="2"/>
      </rPr>
      <t>to SSPEs to purchase assets other than securities from non-financial customers</t>
    </r>
  </si>
  <si>
    <r>
      <rPr>
        <strike/>
        <sz val="10"/>
        <color rgb="FFFF0000"/>
        <rFont val="Verdana"/>
        <family val="2"/>
      </rPr>
      <t xml:space="preserve">Of which: </t>
    </r>
    <r>
      <rPr>
        <sz val="10"/>
        <rFont val="Verdana"/>
        <family val="2"/>
      </rPr>
      <t>to SSPEs - other</t>
    </r>
  </si>
  <si>
    <r>
      <rPr>
        <strike/>
        <sz val="10"/>
        <color rgb="FFFF0000"/>
        <rFont val="Verdana"/>
        <family val="2"/>
      </rPr>
      <t xml:space="preserve">Of which: </t>
    </r>
    <r>
      <rPr>
        <sz val="10"/>
        <rFont val="Verdana"/>
        <family val="2"/>
      </rPr>
      <t>to credit institutions not for funding promotional loans</t>
    </r>
  </si>
  <si>
    <r>
      <rPr>
        <strike/>
        <sz val="10"/>
        <color rgb="FFFF0000"/>
        <rFont val="Verdana"/>
        <family val="2"/>
      </rPr>
      <t xml:space="preserve">Of which: </t>
    </r>
    <r>
      <rPr>
        <sz val="10"/>
        <rFont val="Verdana"/>
        <family val="2"/>
      </rPr>
      <t>to other financial customers</t>
    </r>
  </si>
  <si>
    <r>
      <rPr>
        <strike/>
        <sz val="10"/>
        <color rgb="FFFF0000"/>
        <rFont val="Verdana"/>
        <family val="2"/>
      </rPr>
      <t xml:space="preserve">Of which: </t>
    </r>
    <r>
      <rPr>
        <sz val="10"/>
        <rFont val="Verdana"/>
        <family val="2"/>
      </rPr>
      <t>unsecured</t>
    </r>
  </si>
  <si>
    <r>
      <rPr>
        <strike/>
        <sz val="10"/>
        <color rgb="FFFF0000"/>
        <rFont val="Verdana"/>
        <family val="2"/>
      </rPr>
      <t xml:space="preserve">Of which: </t>
    </r>
    <r>
      <rPr>
        <sz val="10"/>
        <rFont val="Verdana"/>
        <family val="2"/>
      </rPr>
      <t>repo involving Level 1 HQLA collateral</t>
    </r>
  </si>
  <si>
    <r>
      <rPr>
        <b/>
        <sz val="10"/>
        <color rgb="FFFF0000"/>
        <rFont val="Verdana"/>
        <family val="2"/>
      </rPr>
      <t xml:space="preserve">Residual (i.e. not specified below) </t>
    </r>
    <r>
      <rPr>
        <b/>
        <sz val="10"/>
        <rFont val="Verdana"/>
        <family val="2"/>
      </rPr>
      <t xml:space="preserve">Intragroup or IPS </t>
    </r>
    <r>
      <rPr>
        <b/>
        <u/>
        <sz val="10"/>
        <rFont val="Verdana"/>
        <family val="2"/>
      </rPr>
      <t>out</t>
    </r>
    <r>
      <rPr>
        <b/>
        <sz val="10"/>
        <rFont val="Verdana"/>
        <family val="2"/>
      </rPr>
      <t>flows (excluding FX)</t>
    </r>
  </si>
  <si>
    <r>
      <rPr>
        <b/>
        <sz val="10"/>
        <color rgb="FFFF0000"/>
        <rFont val="Verdana"/>
        <family val="2"/>
      </rPr>
      <t>Residual (i.e. not specified below)</t>
    </r>
    <r>
      <rPr>
        <b/>
        <sz val="10"/>
        <rFont val="Verdana"/>
        <family val="2"/>
      </rPr>
      <t xml:space="preserve"> Intragroup or IPS </t>
    </r>
    <r>
      <rPr>
        <b/>
        <u/>
        <sz val="10"/>
        <rFont val="Verdana"/>
        <family val="2"/>
      </rPr>
      <t>in</t>
    </r>
    <r>
      <rPr>
        <b/>
        <sz val="10"/>
        <rFont val="Verdana"/>
        <family val="2"/>
      </rPr>
      <t>flows (excluding FX and maturing securities)</t>
    </r>
  </si>
  <si>
    <r>
      <rPr>
        <strike/>
        <sz val="10"/>
        <color rgb="FFFF0000"/>
        <rFont val="Verdana"/>
        <family val="2"/>
      </rPr>
      <t xml:space="preserve">Of which: </t>
    </r>
    <r>
      <rPr>
        <sz val="10"/>
        <rFont val="Verdana"/>
        <family val="2"/>
      </rPr>
      <t>reverse repo involving Level 1 HQLA collateral</t>
    </r>
  </si>
  <si>
    <r>
      <rPr>
        <sz val="11"/>
        <color rgb="FFFF0000"/>
        <rFont val="Verdana"/>
        <family val="2"/>
      </rPr>
      <t>Non-CQS 1,</t>
    </r>
    <r>
      <rPr>
        <sz val="11"/>
        <rFont val="Verdana"/>
        <family val="2"/>
      </rPr>
      <t xml:space="preserve"> Level 1 (excluding covered bonds)</t>
    </r>
  </si>
  <si>
    <r>
      <rPr>
        <sz val="11"/>
        <color rgb="FFFF0000"/>
        <rFont val="Verdana"/>
        <family val="2"/>
      </rPr>
      <t>Non-CQS 1,</t>
    </r>
    <r>
      <rPr>
        <sz val="11"/>
        <rFont val="Verdana"/>
        <family val="2"/>
      </rPr>
      <t xml:space="preserve"> Level 1 </t>
    </r>
    <r>
      <rPr>
        <sz val="9"/>
        <rFont val="Verdana"/>
        <family val="2"/>
      </rPr>
      <t>(excluding covered bonds)</t>
    </r>
  </si>
  <si>
    <r>
      <t xml:space="preserve"> </t>
    </r>
    <r>
      <rPr>
        <sz val="11"/>
        <color rgb="FFFF0000"/>
        <rFont val="Verdana"/>
        <family val="2"/>
      </rPr>
      <t>Non-CQS1,</t>
    </r>
    <r>
      <rPr>
        <sz val="11"/>
        <rFont val="Verdana"/>
        <family val="2"/>
      </rPr>
      <t xml:space="preserve"> Level 1 </t>
    </r>
    <r>
      <rPr>
        <sz val="9"/>
        <rFont val="Verdana"/>
        <family val="2"/>
      </rPr>
      <t>(excluding covered bonds)</t>
    </r>
  </si>
  <si>
    <r>
      <rPr>
        <strike/>
        <sz val="10"/>
        <color rgb="FFFF0000"/>
        <rFont val="Verdana"/>
        <family val="2"/>
      </rPr>
      <t xml:space="preserve">Of which: </t>
    </r>
    <r>
      <rPr>
        <sz val="10"/>
        <rFont val="Verdana"/>
        <family val="2"/>
      </rPr>
      <t>CQS1</t>
    </r>
    <r>
      <rPr>
        <sz val="10"/>
        <color rgb="FFFF0000"/>
        <rFont val="Verdana"/>
        <family val="2"/>
      </rPr>
      <t xml:space="preserve">, Level 1 </t>
    </r>
    <r>
      <rPr>
        <sz val="9"/>
        <color rgb="FFFF0000"/>
        <rFont val="Verdana"/>
        <family val="2"/>
      </rPr>
      <t>(excluding covered bonds)</t>
    </r>
  </si>
  <si>
    <t>Day</t>
  </si>
  <si>
    <r>
      <t xml:space="preserve">  Level 1 (CQS 1) </t>
    </r>
    <r>
      <rPr>
        <sz val="9"/>
        <color rgb="FFFF0000"/>
        <rFont val="Verdana"/>
        <family val="2"/>
      </rPr>
      <t>(excluding covered bonds)</t>
    </r>
  </si>
  <si>
    <r>
      <rPr>
        <sz val="11"/>
        <color rgb="FFFF0000"/>
        <rFont val="Verdana"/>
        <family val="2"/>
      </rPr>
      <t>Non-CQS 1,</t>
    </r>
    <r>
      <rPr>
        <sz val="11"/>
        <rFont val="Verdana"/>
        <family val="2"/>
      </rPr>
      <t xml:space="preserve"> Level 1 excluding covered bonds</t>
    </r>
  </si>
  <si>
    <r>
      <t xml:space="preserve">Level 1 (CQS 1) </t>
    </r>
    <r>
      <rPr>
        <sz val="9"/>
        <color rgb="FFFF0000"/>
        <rFont val="Verdana"/>
        <family val="2"/>
      </rPr>
      <t>(excluding covered bonds)</t>
    </r>
  </si>
  <si>
    <t>STANDARD MIN</t>
  </si>
  <si>
    <t>STANDARD MAX</t>
  </si>
  <si>
    <t>Level 2B corporate bonds (CQS1-3)</t>
  </si>
  <si>
    <t>Level 2B: corporate bonds (CQS1-3)</t>
  </si>
  <si>
    <r>
      <rPr>
        <strike/>
        <sz val="10"/>
        <color rgb="FFFF0000"/>
        <rFont val="Verdana"/>
        <family val="2"/>
      </rPr>
      <t xml:space="preserve">Of which: </t>
    </r>
    <r>
      <rPr>
        <sz val="10"/>
        <rFont val="Verdana"/>
        <family val="2"/>
      </rPr>
      <t xml:space="preserve">CQS 1 </t>
    </r>
    <r>
      <rPr>
        <sz val="10"/>
        <color rgb="FFFF0000"/>
        <rFont val="Verdana"/>
        <family val="2"/>
      </rPr>
      <t xml:space="preserve">Level 1 </t>
    </r>
    <r>
      <rPr>
        <sz val="9"/>
        <color rgb="FFFF0000"/>
        <rFont val="Verdana"/>
        <family val="2"/>
      </rPr>
      <t>(excluding covered bonds)</t>
    </r>
  </si>
  <si>
    <r>
      <t xml:space="preserve">Total </t>
    </r>
    <r>
      <rPr>
        <b/>
        <sz val="10"/>
        <color rgb="FFFF0000"/>
        <rFont val="Verdana"/>
        <family val="2"/>
      </rPr>
      <t>Section 1</t>
    </r>
    <r>
      <rPr>
        <b/>
        <sz val="10"/>
        <rFont val="Verdana"/>
        <family val="2"/>
      </rPr>
      <t xml:space="preserve"> outflows</t>
    </r>
  </si>
  <si>
    <r>
      <t xml:space="preserve">Total </t>
    </r>
    <r>
      <rPr>
        <b/>
        <sz val="10"/>
        <color rgb="FFFF0000"/>
        <rFont val="Verdana"/>
        <family val="2"/>
      </rPr>
      <t>Section 2</t>
    </r>
    <r>
      <rPr>
        <b/>
        <sz val="10"/>
        <rFont val="Verdana"/>
        <family val="2"/>
      </rPr>
      <t xml:space="preserve"> inflows</t>
    </r>
  </si>
  <si>
    <r>
      <t xml:space="preserve">Net funding gap </t>
    </r>
    <r>
      <rPr>
        <b/>
        <sz val="10"/>
        <color rgb="FFFF0000"/>
        <rFont val="Verdana"/>
        <family val="2"/>
      </rPr>
      <t>(Sections 1 &amp; 2)</t>
    </r>
  </si>
  <si>
    <r>
      <rPr>
        <strike/>
        <sz val="10"/>
        <color rgb="FFFF0000"/>
        <rFont val="Verdana"/>
        <family val="2"/>
      </rPr>
      <t>Of which:</t>
    </r>
    <r>
      <rPr>
        <sz val="10"/>
        <rFont val="Verdana"/>
        <family val="2"/>
      </rPr>
      <t xml:space="preserve"> from central banks reported as LCR inflows from undrawn credit or liquidity facilities and any other commitments provided by central banks provided that there is no double counting with liquid assets</t>
    </r>
  </si>
  <si>
    <r>
      <t>from other counterparties</t>
    </r>
    <r>
      <rPr>
        <sz val="8.5"/>
        <rFont val="Verdana"/>
        <family val="2"/>
      </rPr>
      <t xml:space="preserve"> </t>
    </r>
    <r>
      <rPr>
        <sz val="8.5"/>
        <color rgb="FFFF0000"/>
        <rFont val="Verdana"/>
        <family val="2"/>
      </rPr>
      <t>excluding facilities from central banks reported as LCR inflows</t>
    </r>
  </si>
  <si>
    <t>Gross* collateral swap inflows</t>
  </si>
  <si>
    <t>Gross* collateral swap outflows</t>
  </si>
  <si>
    <t>Tenorisation</t>
  </si>
  <si>
    <t>Net FX flow (-'ve = outflow)</t>
  </si>
  <si>
    <t>No composition cap</t>
  </si>
  <si>
    <t>After application of composition cap</t>
  </si>
  <si>
    <t>FIRM or Default value where FIRM is blank</t>
  </si>
  <si>
    <t>Peak cumulative net outflow (inside 30 days) no inflow cap (-'ve = outflow) [flows only, i.e. without HQLA]</t>
  </si>
  <si>
    <t>(Calendar) Day of worst net liquidity position (low-point) inside 30 days</t>
  </si>
  <si>
    <t>Worst net liquidity position (inside 30 days) [flows + HQLA] +'ve = surplus</t>
  </si>
  <si>
    <t>Units</t>
  </si>
  <si>
    <t xml:space="preserve"> 'k</t>
  </si>
  <si>
    <t xml:space="preserve"> 'm</t>
  </si>
  <si>
    <t xml:space="preserve"> 'bn</t>
  </si>
  <si>
    <t>GBP</t>
  </si>
  <si>
    <t>Date</t>
  </si>
  <si>
    <t>For information only: Additional assets which meet the individual HQLA criteria but have been excluded by the composition caps</t>
  </si>
  <si>
    <t>The "Metrics" sheet is sensitive to the LCR weights used in the calculations.  Therefore the reported LCR weights undergo some validation in the  "LCR Weights" sheet to prevent errorenous or blank weights from distorting the metrics</t>
  </si>
  <si>
    <r>
      <t xml:space="preserve">Liquidity facilities </t>
    </r>
    <r>
      <rPr>
        <sz val="10"/>
        <color rgb="FFFF0000"/>
        <rFont val="Verdana"/>
        <family val="2"/>
      </rPr>
      <t>residual other (i.e. not specified below)</t>
    </r>
  </si>
  <si>
    <r>
      <t xml:space="preserve">Total </t>
    </r>
    <r>
      <rPr>
        <b/>
        <sz val="10"/>
        <rFont val="Verdana"/>
        <family val="2"/>
      </rPr>
      <t>outflows</t>
    </r>
  </si>
  <si>
    <t>Weight term</t>
  </si>
  <si>
    <t>HQLA (starting position composition caps apply)</t>
  </si>
  <si>
    <t>EXPECTED WEIGHT / Std weight for NDM assets</t>
  </si>
  <si>
    <t>FOR INFORMATION ONLY</t>
  </si>
  <si>
    <t>WEIGHT IF RANGE CRITERIA ENFORCED</t>
  </si>
  <si>
    <t>Granular LCR / Combined Benchmark</t>
  </si>
  <si>
    <t>Gross Inflow (excl. FX, Collateral swaps, CB reserves) (uncapped)</t>
  </si>
  <si>
    <t>Gross Outflow (excl. FX, Collateral swaps) (-'ve = outflow)</t>
  </si>
  <si>
    <t>Peak cumulative net outflow (inside 92 days) no inflow cap (-'ve = outflow) [flows only, i.e. without HQLA]</t>
  </si>
  <si>
    <t>Worst net liquidity position (inside 92 days) [flows + HQLA] +'ve = surplus</t>
  </si>
  <si>
    <t>(Calendar) Day of worst net liquidity position (low-point) inside 92 days</t>
  </si>
  <si>
    <t>1 = Tenorised across 30 days</t>
  </si>
  <si>
    <t>HQLA Profile</t>
  </si>
  <si>
    <t>The "HQLA Profile" sheet applies the LCR composition cap to initial stock of HQLA</t>
  </si>
  <si>
    <t>This tool is provided to firms on a ‘for information’ basis. The materials must not be used to submit regulatory returns required by our rules</t>
  </si>
  <si>
    <t>Australian Dollar</t>
  </si>
  <si>
    <t>Canadian Dollar</t>
  </si>
  <si>
    <t>Danish Krone</t>
  </si>
  <si>
    <t>Euro</t>
  </si>
  <si>
    <t>Hong Kong Dollar</t>
  </si>
  <si>
    <t>Kuwaiti Dinar</t>
  </si>
  <si>
    <t>New Zealand Dollar</t>
  </si>
  <si>
    <t>Norwegian Krone</t>
  </si>
  <si>
    <t>Pound Sterling</t>
  </si>
  <si>
    <t>Rand</t>
  </si>
  <si>
    <t>Russian Ruble</t>
  </si>
  <si>
    <t>Singapore Dollar</t>
  </si>
  <si>
    <t>Swedish Krona</t>
  </si>
  <si>
    <t>Swiss Franc</t>
  </si>
  <si>
    <t>Turkish Lira</t>
  </si>
  <si>
    <t>UAE Dirham</t>
  </si>
  <si>
    <t>US Dollar</t>
  </si>
  <si>
    <t>Won</t>
  </si>
  <si>
    <t>Yen</t>
  </si>
  <si>
    <t>Yuan Renminbi</t>
  </si>
  <si>
    <t>AUD</t>
  </si>
  <si>
    <t>NOK</t>
  </si>
  <si>
    <t>USD</t>
  </si>
  <si>
    <t>CAD</t>
  </si>
  <si>
    <t>DKK</t>
  </si>
  <si>
    <t>EUR</t>
  </si>
  <si>
    <t>HKD</t>
  </si>
  <si>
    <t>KWD</t>
  </si>
  <si>
    <t>NZD</t>
  </si>
  <si>
    <t>ZAR</t>
  </si>
  <si>
    <t>RUB</t>
  </si>
  <si>
    <t>SGD</t>
  </si>
  <si>
    <t>SEK</t>
  </si>
  <si>
    <t>CHF</t>
  </si>
  <si>
    <t>TRY</t>
  </si>
  <si>
    <t>AED</t>
  </si>
  <si>
    <t>KRW</t>
  </si>
  <si>
    <t>JPY</t>
  </si>
  <si>
    <t>CNY</t>
  </si>
  <si>
    <t>PRA template version control</t>
  </si>
  <si>
    <t>unconsolidated</t>
  </si>
  <si>
    <t>liquidity consolidation</t>
  </si>
  <si>
    <t>domestic liquidity sub group</t>
  </si>
  <si>
    <t>Prudential Sub-consolidation group</t>
  </si>
  <si>
    <t>Firm Name</t>
  </si>
  <si>
    <r>
      <t xml:space="preserve">Currency of Denomination </t>
    </r>
    <r>
      <rPr>
        <sz val="11"/>
        <color theme="1"/>
        <rFont val="Arial"/>
        <family val="2"/>
      </rPr>
      <t>(select from list)</t>
    </r>
  </si>
  <si>
    <t>LCR Weights</t>
  </si>
  <si>
    <t>Base Data</t>
  </si>
  <si>
    <t>LCR &amp; Benchmark weighted</t>
  </si>
  <si>
    <t>Metrics</t>
  </si>
  <si>
    <t>Actuals</t>
  </si>
  <si>
    <t>Thousands</t>
  </si>
  <si>
    <t>Millions</t>
  </si>
  <si>
    <t>Billions</t>
  </si>
  <si>
    <t xml:space="preserve"> </t>
  </si>
  <si>
    <t>This tool is provided to firms on a ‘for information’ basis.</t>
  </si>
  <si>
    <t>The materials must not be used to submit regulatory returns required by our rules.</t>
  </si>
  <si>
    <t>Input sheets are this one (header information above) and sheet "PRA110" to which the other sheets link</t>
  </si>
  <si>
    <t>- "Base Data" sheet has different row and column names in certain places due to separating of the totals from the 'of which'  figures to create isolated figures (to which the weights can subsequently be applied)</t>
  </si>
  <si>
    <t>"Base Data" sheet flips the reported  positive signage for outflows into negatives so that the signage on "Base data" figures indicates the flow direction.</t>
  </si>
  <si>
    <t>"LCR Weights" sheet validation legend for conditional formatting of column G</t>
  </si>
  <si>
    <t>The weight in the PRA110 for this particular row is empty, but there are flows reported within the 30-day horizon</t>
  </si>
  <si>
    <t>The weight in this row is derived using weights and flows from related row(s). At least one of these related rows have been highlighted dark orange (see above)</t>
  </si>
  <si>
    <t>The (derived) weight for this (unblended) row is either below 0 or above 1, ie not within the range of possible weights</t>
  </si>
  <si>
    <t>The (derived) weight for this (unblended) row is less prudent than described in the LCR Delegated Act, eg the weight is above the maximum weight for inflows or lower than the minimum weight for outflows</t>
  </si>
  <si>
    <t>The (derived) weight for this (unblended) row is more prudent than described in the LCR Delegated Act, eg the weight is below the minimum weight for inflows or above than the maximum weight for outflows</t>
  </si>
  <si>
    <t>Red text indicates that this is different to PRA110:</t>
  </si>
  <si>
    <t>- additional information, such as dates and days displayed above the columns or currency information</t>
  </si>
  <si>
    <r>
      <t>Reporting Currency</t>
    </r>
    <r>
      <rPr>
        <sz val="11"/>
        <color theme="1"/>
        <rFont val="Arial"/>
        <family val="2"/>
      </rPr>
      <t xml:space="preserve"> (select from list)</t>
    </r>
  </si>
  <si>
    <r>
      <t xml:space="preserve">Firm Reference Number </t>
    </r>
    <r>
      <rPr>
        <i/>
        <sz val="12"/>
        <color theme="1"/>
        <rFont val="Arial"/>
        <family val="2"/>
      </rPr>
      <t>(FRN)</t>
    </r>
  </si>
  <si>
    <r>
      <t>Basis of Reporting</t>
    </r>
    <r>
      <rPr>
        <sz val="11"/>
        <color theme="1"/>
        <rFont val="Arial"/>
        <family val="2"/>
      </rPr>
      <t xml:space="preserve"> </t>
    </r>
    <r>
      <rPr>
        <i/>
        <sz val="11"/>
        <color theme="1"/>
        <rFont val="Arial"/>
        <family val="2"/>
      </rPr>
      <t>(select from list)</t>
    </r>
  </si>
  <si>
    <t>Reporting Period End Date</t>
  </si>
  <si>
    <t>L1 excl. EHQCB collateral 30 day outflows</t>
  </si>
  <si>
    <t>L1 excl. EHQCB collateral 30 day inflows</t>
  </si>
  <si>
    <t>L1 EHQCB collateral 30 day outflows</t>
  </si>
  <si>
    <t>L1 EHQCB collateral 30 day inflows</t>
  </si>
  <si>
    <t>L2A collateral 30 day outflows</t>
  </si>
  <si>
    <t>L2A collateral 30 day inflows</t>
  </si>
  <si>
    <t>L2B collateral 30 day outflows</t>
  </si>
  <si>
    <t>L2B collateral 30 day inflows</t>
  </si>
  <si>
    <t>Secured cash 30 day ouflows</t>
  </si>
  <si>
    <t>Secured cash 30 day inflows</t>
  </si>
  <si>
    <t xml:space="preserve">Certain flows are behaviouralised during the calculations, as indicated by a "1" marker next to affected rows in the "LCR Weights" sheet. These rows highlighted green in the sheet "LCR &amp; Benchmark weighted" </t>
  </si>
  <si>
    <t>Comments</t>
  </si>
  <si>
    <t>Using "cash-leg" weights</t>
  </si>
  <si>
    <t>Using "collateral" weights</t>
  </si>
  <si>
    <t>Net</t>
  </si>
  <si>
    <t>v01.02</t>
  </si>
  <si>
    <t>Adjusted net</t>
  </si>
  <si>
    <t>Adjusted gross* collateral swap inflows</t>
  </si>
  <si>
    <t>Adjusted gross* collateral swap outflows</t>
  </si>
  <si>
    <t>Non-CQS 1, Level 1 (excluding covered bonds)</t>
  </si>
  <si>
    <r>
      <rPr>
        <strike/>
        <sz val="10"/>
        <color theme="0" tint="-0.34998626667073579"/>
        <rFont val="Verdana"/>
        <family val="2"/>
      </rPr>
      <t xml:space="preserve">Of which: </t>
    </r>
    <r>
      <rPr>
        <sz val="10"/>
        <color theme="0" tint="-0.34998626667073579"/>
        <rFont val="Verdana"/>
        <family val="2"/>
      </rPr>
      <t xml:space="preserve">CQS 1 Level 1 </t>
    </r>
    <r>
      <rPr>
        <sz val="9"/>
        <color theme="0" tint="-0.34998626667073579"/>
        <rFont val="Verdana"/>
        <family val="2"/>
      </rPr>
      <t>(excluding covered bonds)</t>
    </r>
  </si>
  <si>
    <r>
      <t xml:space="preserve">Monies due from secured lending and capital market driven transactions </t>
    </r>
    <r>
      <rPr>
        <b/>
        <sz val="10"/>
        <color rgb="FFFF0000"/>
        <rFont val="Verdana"/>
        <family val="2"/>
      </rPr>
      <t xml:space="preserve">not covering shorts, or reverse repos covering shorts where the recognition of an inflow has been adjusted to match the availability of the collateral, </t>
    </r>
    <r>
      <rPr>
        <b/>
        <sz val="10"/>
        <rFont val="Verdana"/>
        <family val="2"/>
      </rPr>
      <t>collateralised by:</t>
    </r>
  </si>
  <si>
    <r>
      <rPr>
        <strike/>
        <sz val="10"/>
        <color rgb="FFFF0000"/>
        <rFont val="Verdana"/>
        <family val="2"/>
      </rPr>
      <t xml:space="preserve">   Of which:</t>
    </r>
    <r>
      <rPr>
        <sz val="10"/>
        <color rgb="FFFF0000"/>
        <rFont val="Verdana"/>
        <family val="2"/>
      </rPr>
      <t xml:space="preserve"> Non-operational deposits from non-financial corporates and other counterparties </t>
    </r>
    <r>
      <rPr>
        <sz val="10"/>
        <rFont val="Verdana"/>
        <family val="2"/>
      </rPr>
      <t>covered by DGS</t>
    </r>
  </si>
  <si>
    <r>
      <t xml:space="preserve">Non-operational deposits from </t>
    </r>
    <r>
      <rPr>
        <sz val="10"/>
        <color rgb="FFFF0000"/>
        <rFont val="Verdana"/>
        <family val="2"/>
      </rPr>
      <t>non-financial corporates and</t>
    </r>
    <r>
      <rPr>
        <sz val="10"/>
        <rFont val="Verdana"/>
        <family val="2"/>
      </rPr>
      <t xml:space="preserve"> other counterparties </t>
    </r>
    <r>
      <rPr>
        <sz val="10"/>
        <color rgb="FFFF0000"/>
        <rFont val="Verdana"/>
        <family val="2"/>
      </rPr>
      <t>NOT covered by DGS</t>
    </r>
  </si>
  <si>
    <r>
      <t xml:space="preserve">Central banks </t>
    </r>
    <r>
      <rPr>
        <sz val="10"/>
        <color rgb="FFFF0000"/>
        <rFont val="Verdana"/>
        <family val="2"/>
      </rPr>
      <t>excluding inflows from withdrawable central bank reserves</t>
    </r>
  </si>
  <si>
    <t>Publication date: 30 August 2019</t>
  </si>
  <si>
    <t>Tabs</t>
  </si>
  <si>
    <t>PRA110-LMM v0.01</t>
  </si>
  <si>
    <t>PRA110-LMM v01.02</t>
  </si>
  <si>
    <t>n.a.</t>
  </si>
  <si>
    <t>Base Data, LCR Weights, LCR &amp; Benchmark weighted</t>
  </si>
  <si>
    <t xml:space="preserve">Excel rows 77-79: Labelling and formulas amended to cease use of row 77 and reflect distribution across row 78 and 79. </t>
  </si>
  <si>
    <t xml:space="preserve">Excel row 20: Due to revision to Excel row 131, deduction in Excel row 20 deleted as has been moved to Base Data.  </t>
  </si>
  <si>
    <t>Topic</t>
  </si>
  <si>
    <t>Monies due from secured lending and capital market driven transactions</t>
  </si>
  <si>
    <t>Non-operational deposits from non-financial corporates and other counterparties</t>
  </si>
  <si>
    <t>Monies due not reported in 2.1 resulting from loans and advances granted to: central banks</t>
  </si>
  <si>
    <t>Excel row 131: Revised item labelling; revised NDM LCR weight and consequential changes to related formulas and formatting; revised Base Data to prevent double count with Item 3.2.</t>
  </si>
  <si>
    <t xml:space="preserve">Excel row 136: Standard minimum LCR weight revised and consequential changes to formulas and formatting.  </t>
  </si>
  <si>
    <t>Liquidity facilities residual other (i.e. not specified below)</t>
  </si>
  <si>
    <t xml:space="preserve">Excel row 192: Formula deriving LCR weight revised. </t>
  </si>
  <si>
    <t>Miscellaneous</t>
  </si>
  <si>
    <t>Base Data, LCR Weights</t>
  </si>
  <si>
    <t xml:space="preserve">Excel row 75: Standard minimum LCR weight revised and consequential changes to formulas and formatting.  </t>
  </si>
  <si>
    <t xml:space="preserve">Excel rows 99, 157, 255: LCR weight range revised and consequential changes to formulas to reflect range of permissible haircuts. </t>
  </si>
  <si>
    <t xml:space="preserve">Excel rows 86-106: Revised formulas to account for reported signage of values in PRA110 rows 6300-6440. 
Excel rows 107-121: Revised formulas to account for reported signage of values in PRA110 rows 6300-6440; revised Col G LCR Weights to enforce use of 0% weight in subsequent calculations (NB: a weight should still be reported for these row to inform calculations for rows 86-106). </t>
  </si>
  <si>
    <t xml:space="preserve">Excel rows 24, 30, 88, 94: Formula deriving LCR weight revised to align with Q&amp;A3(b), formatting revised to reflect this.  </t>
  </si>
  <si>
    <t xml:space="preserve">Excel rows 33, 35-36, 38, 41, 43-44, 46: Logic looking through weekends amended to account for a Saturday report date, in addition to a Friday report date. </t>
  </si>
  <si>
    <t>PRA template version</t>
  </si>
  <si>
    <t>Publication Date</t>
  </si>
  <si>
    <t>Summary of key revisions</t>
  </si>
  <si>
    <t>Excel row 22: Logic amended to draw in Excel row 201 from LCR &amp; Benchmark weighted</t>
  </si>
  <si>
    <t>Metrics, LCR &amp; Benchmark weighted</t>
  </si>
  <si>
    <t>Collateral swaps</t>
  </si>
  <si>
    <t xml:space="preserve">Excel rows 23-24: Metrics formulas amended to reference adjusted flows in LCR &amp; Benchmark weighted Excel rows 321-322. These adjusted flows ensure net flow is recorded that is aligned to the LCR. </t>
  </si>
  <si>
    <t>Intermediate calculations</t>
  </si>
  <si>
    <t>Difference in net figure for the two different approaches</t>
  </si>
  <si>
    <t>Adjustment to gross inflows</t>
  </si>
  <si>
    <t>Adjustment to gross outflows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</si>
</sst>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00_);_(* \(#,##0.00\);_(* &quot;-&quot;??_);_(@_)"/>
    <numFmt numFmtId="165" formatCode="_(* #,##0_);_(* \(#,##0\);_(* &quot;-&quot;_);_(@_)"/>
    <numFmt numFmtId="166" formatCode="&quot;$&quot;#,##0_);[Red]\(&quot;$&quot;#,##0\)"/>
    <numFmt numFmtId="167" formatCode="&quot;$&quot;#,##0.00_);[Red]\(&quot;$&quot;#,##0.00\)"/>
    <numFmt numFmtId="168" formatCode="&quot;$&quot;#,##0.00_);\(&quot;$&quot;#,##0.00\)"/>
    <numFmt numFmtId="169" formatCode="_(&quot;$&quot;* #,##0_);_(&quot;$&quot;* \(#,##0\);_(&quot;$&quot;* &quot;-&quot;_);_(@_)"/>
    <numFmt numFmtId="170" formatCode="0.0%;\(0.0%\)"/>
    <numFmt numFmtId="171" formatCode="0.000%"/>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 numFmtId="181" formatCode="#,##0_ ;[Red]\-#,##0\ "/>
    <numFmt numFmtId="182" formatCode="0.0"/>
    <numFmt numFmtId="183" formatCode="_-* #,##0_-;\-* #,##0_-;_-* &quot;-&quot;??_-;_-@_-"/>
    <numFmt numFmtId="184" formatCode="dd/mm/yy;@"/>
    <numFmt numFmtId="185" formatCode="_-* #,##0.00\ _z_ł_-;\-* #,##0.00\ _z_ł_-;_-* &quot;-&quot;??\ _z_ł_-;_-@_-"/>
    <numFmt numFmtId="186" formatCode="mmmm\ dd\,\ yyyy"/>
    <numFmt numFmtId="187" formatCode="#,##0.0000_);[Red]\(#,##0.0000\)"/>
    <numFmt numFmtId="188" formatCode="_-&quot;$&quot;* #,##0_-;\-&quot;$&quot;* #,##0_-;_-&quot;$&quot;* &quot;-&quot;_-;_-@_-"/>
    <numFmt numFmtId="189" formatCode="_-&quot;$&quot;* #,##0.00_-;\-&quot;$&quot;* #,##0.00_-;_-&quot;$&quot;* &quot;-&quot;??_-;_-@_-"/>
    <numFmt numFmtId="190" formatCode="_-[$€-2]* #,##0.00_-;\-[$€-2]* #,##0.00_-;_-[$€-2]* &quot;-&quot;??_-"/>
    <numFmt numFmtId="191" formatCode="#,##0.000_ ;[Red]\-#,##0.000\ "/>
    <numFmt numFmtId="192" formatCode="#,##0.00_ ;[Red]\-#,##0.00\ "/>
    <numFmt numFmtId="193" formatCode="#,##0.0_ ;[Red]\-#,##0.0\ "/>
  </numFmts>
  <fonts count="146">
    <font>
      <sz val="11"/>
      <color theme="1"/>
      <name val="Calibri"/>
      <family val="2"/>
      <scheme val="minor"/>
    </font>
    <font>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11"/>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b/>
      <sz val="10"/>
      <color theme="1"/>
      <name val="Verdana"/>
      <family val="2"/>
      <charset val="238"/>
    </font>
    <font>
      <sz val="10"/>
      <name val="Verdana"/>
      <family val="2"/>
    </font>
    <font>
      <sz val="10"/>
      <color rgb="FFFF0000"/>
      <name val="Verdana"/>
      <family val="2"/>
    </font>
    <font>
      <sz val="10"/>
      <color theme="0" tint="-0.34998626667073579"/>
      <name val="Verdana"/>
      <family val="2"/>
    </font>
    <font>
      <b/>
      <sz val="10"/>
      <name val="Verdana"/>
      <family val="2"/>
      <charset val="238"/>
    </font>
    <font>
      <b/>
      <sz val="14"/>
      <name val="Verdana"/>
      <family val="2"/>
      <charset val="238"/>
    </font>
    <font>
      <i/>
      <sz val="8"/>
      <name val="Verdana"/>
      <family val="2"/>
    </font>
    <font>
      <sz val="11"/>
      <color theme="0" tint="-0.34998626667073579"/>
      <name val="Verdana"/>
      <family val="2"/>
    </font>
    <font>
      <sz val="8"/>
      <color theme="0" tint="-0.34998626667073579"/>
      <name val="Verdana"/>
      <family val="2"/>
    </font>
    <font>
      <sz val="10"/>
      <color rgb="FFFF00FF"/>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b/>
      <sz val="8"/>
      <color rgb="FFFF0000"/>
      <name val="Verdana"/>
      <family val="2"/>
    </font>
    <font>
      <sz val="9"/>
      <color rgb="FFFF0000"/>
      <name val="Verdana"/>
      <family val="2"/>
    </font>
    <font>
      <b/>
      <sz val="10"/>
      <color rgb="FFFF0000"/>
      <name val="Verdana"/>
      <family val="2"/>
    </font>
    <font>
      <b/>
      <sz val="11"/>
      <name val="Calibri"/>
      <family val="2"/>
      <scheme val="minor"/>
    </font>
    <font>
      <b/>
      <sz val="11"/>
      <name val="Verdana"/>
      <family val="2"/>
      <charset val="238"/>
    </font>
    <font>
      <u/>
      <sz val="10"/>
      <name val="Verdana"/>
      <family val="2"/>
    </font>
    <font>
      <b/>
      <sz val="12"/>
      <name val="Verdana"/>
      <family val="2"/>
    </font>
    <font>
      <sz val="11"/>
      <color indexed="8"/>
      <name val="Verdana"/>
      <family val="2"/>
    </font>
    <font>
      <sz val="11"/>
      <color theme="1"/>
      <name val="Verdana"/>
      <family val="2"/>
    </font>
    <font>
      <sz val="10"/>
      <color theme="1"/>
      <name val="Verdana"/>
      <family val="2"/>
    </font>
    <font>
      <b/>
      <sz val="10"/>
      <name val="Arial"/>
      <family val="2"/>
    </font>
    <font>
      <b/>
      <u/>
      <sz val="10"/>
      <name val="Verdana"/>
      <family val="2"/>
    </font>
    <font>
      <sz val="10"/>
      <color theme="0" tint="-0.499984740745262"/>
      <name val="Verdana"/>
      <family val="2"/>
    </font>
    <font>
      <strike/>
      <sz val="10"/>
      <color rgb="FFFF0000"/>
      <name val="Verdana"/>
      <family val="2"/>
    </font>
    <font>
      <b/>
      <sz val="10"/>
      <color theme="0" tint="-0.34998626667073579"/>
      <name val="Verdana"/>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8.5"/>
      <name val="Verdana"/>
      <family val="2"/>
    </font>
    <font>
      <sz val="8.5"/>
      <color rgb="FFFF0000"/>
      <name val="Verdana"/>
      <family val="2"/>
    </font>
    <font>
      <sz val="10"/>
      <color theme="0" tint="-0.249977111117893"/>
      <name val="Verdana"/>
      <family val="2"/>
    </font>
    <font>
      <b/>
      <sz val="10"/>
      <color theme="0" tint="-0.14999847407452621"/>
      <name val="Verdana"/>
      <family val="2"/>
    </font>
    <font>
      <sz val="8"/>
      <color theme="1"/>
      <name val="Verdana"/>
      <family val="2"/>
    </font>
    <font>
      <sz val="11"/>
      <color theme="0" tint="-0.249977111117893"/>
      <name val="Verdana"/>
      <family val="2"/>
    </font>
    <font>
      <b/>
      <sz val="11"/>
      <color theme="0" tint="-0.249977111117893"/>
      <name val="Verdana"/>
      <family val="2"/>
    </font>
    <font>
      <sz val="9"/>
      <color theme="0" tint="-0.249977111117893"/>
      <name val="Verdana"/>
      <family val="2"/>
    </font>
    <font>
      <b/>
      <sz val="11"/>
      <color indexed="8"/>
      <name val="Verdana"/>
      <family val="2"/>
    </font>
    <font>
      <sz val="12"/>
      <color theme="1"/>
      <name val="Arial"/>
      <family val="2"/>
    </font>
    <font>
      <i/>
      <sz val="12"/>
      <color theme="1"/>
      <name val="Arial"/>
      <family val="2"/>
    </font>
    <font>
      <sz val="12"/>
      <color theme="0"/>
      <name val="Arial"/>
      <family val="2"/>
    </font>
    <font>
      <b/>
      <u/>
      <sz val="10"/>
      <color theme="1"/>
      <name val="Arial"/>
      <family val="2"/>
    </font>
    <font>
      <sz val="12"/>
      <color theme="1"/>
      <name val="Calibri"/>
      <family val="2"/>
      <scheme val="minor"/>
    </font>
    <font>
      <i/>
      <sz val="11"/>
      <color theme="1"/>
      <name val="Arial"/>
      <family val="2"/>
    </font>
    <font>
      <b/>
      <sz val="20"/>
      <name val="Verdana"/>
      <family val="2"/>
    </font>
    <font>
      <b/>
      <sz val="11"/>
      <color rgb="FFFF0000"/>
      <name val="Verdana"/>
      <family val="2"/>
    </font>
    <font>
      <b/>
      <sz val="9"/>
      <name val="Verdana"/>
      <family val="2"/>
    </font>
    <font>
      <i/>
      <sz val="10"/>
      <name val="Verdana"/>
      <family val="2"/>
    </font>
    <font>
      <b/>
      <sz val="14"/>
      <color rgb="FFFF0000"/>
      <name val="Calibri"/>
      <family val="2"/>
      <scheme val="minor"/>
    </font>
    <font>
      <b/>
      <u/>
      <sz val="11"/>
      <color theme="1"/>
      <name val="Calibri"/>
      <family val="2"/>
      <scheme val="minor"/>
    </font>
    <font>
      <b/>
      <sz val="11"/>
      <color theme="1"/>
      <name val="Calibri"/>
      <family val="2"/>
      <scheme val="minor"/>
    </font>
    <font>
      <strike/>
      <sz val="10"/>
      <color theme="0" tint="-0.34998626667073579"/>
      <name val="Verdana"/>
      <family val="2"/>
    </font>
    <font>
      <sz val="9"/>
      <color theme="0" tint="-0.34998626667073579"/>
      <name val="Verdana"/>
      <family val="2"/>
    </font>
    <font>
      <sz val="11"/>
      <color theme="0" tint="-0.34998626667073579"/>
      <name val="Calibri"/>
      <family val="2"/>
      <scheme val="minor"/>
    </font>
    <font>
      <sz val="7"/>
      <name val="Courier New"/>
      <family val="3"/>
    </font>
    <font>
      <sz val="12"/>
      <name val="Arial"/>
      <family val="2"/>
    </font>
    <font>
      <b/>
      <u/>
      <sz val="11"/>
      <color theme="0" tint="-0.34998626667073579"/>
      <name val="Calibri"/>
      <family val="2"/>
      <scheme val="minor"/>
    </font>
  </fonts>
  <fills count="6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249977111117893"/>
        <bgColor indexed="64"/>
      </patternFill>
    </fill>
  </fills>
  <borders count="17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auto="1"/>
      </bottom>
      <diagonal/>
    </border>
    <border>
      <left/>
      <right style="dashed">
        <color indexed="64"/>
      </right>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bottom/>
      <diagonal/>
    </border>
    <border>
      <left/>
      <right style="dotted">
        <color indexed="64"/>
      </right>
      <top style="hair">
        <color indexed="64"/>
      </top>
      <bottom style="hair">
        <color indexed="64"/>
      </bottom>
      <diagonal/>
    </border>
    <border>
      <left/>
      <right style="dashed">
        <color indexed="64"/>
      </right>
      <top style="hair">
        <color indexed="64"/>
      </top>
      <bottom/>
      <diagonal/>
    </border>
    <border>
      <left/>
      <right style="dashed">
        <color indexed="64"/>
      </right>
      <top style="hair">
        <color indexed="64"/>
      </top>
      <bottom style="medium">
        <color indexed="64"/>
      </bottom>
      <diagonal/>
    </border>
    <border>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theme="0" tint="-0.34998626667073579"/>
      </left>
      <right style="thin">
        <color theme="0" tint="-0.34998626667073579"/>
      </right>
      <top/>
      <bottom/>
      <diagonal/>
    </border>
    <border>
      <left/>
      <right style="dotted">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top/>
      <bottom style="hair">
        <color indexed="64"/>
      </bottom>
      <diagonal/>
    </border>
    <border>
      <left style="thin">
        <color indexed="64"/>
      </left>
      <right style="dotted">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s>
  <cellStyleXfs count="407">
    <xf numFmtId="0" fontId="0" fillId="0" borderId="0"/>
    <xf numFmtId="0" fontId="2" fillId="0" borderId="0"/>
    <xf numFmtId="0" fontId="5" fillId="0" borderId="0"/>
    <xf numFmtId="0" fontId="1"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6"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0" fontId="26" fillId="24" borderId="0"/>
    <xf numFmtId="0" fontId="27" fillId="7" borderId="0" applyNumberFormat="0" applyBorder="0" applyAlignment="0" applyProtection="0"/>
    <xf numFmtId="0" fontId="28" fillId="25" borderId="0">
      <alignment vertical="center"/>
    </xf>
    <xf numFmtId="0" fontId="29" fillId="0" borderId="0"/>
    <xf numFmtId="0" fontId="30" fillId="26" borderId="0"/>
    <xf numFmtId="0" fontId="5" fillId="0" borderId="0" applyFill="0" applyBorder="0" applyAlignment="0"/>
    <xf numFmtId="0" fontId="5" fillId="0" borderId="0" applyFill="0" applyBorder="0" applyAlignment="0"/>
    <xf numFmtId="0" fontId="5" fillId="0" borderId="0" applyFill="0" applyBorder="0" applyAlignment="0"/>
    <xf numFmtId="17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71" fontId="30" fillId="26" borderId="0"/>
    <xf numFmtId="0" fontId="30" fillId="26" borderId="0"/>
    <xf numFmtId="0" fontId="31" fillId="27" borderId="55" applyNumberFormat="0" applyAlignment="0" applyProtection="0"/>
    <xf numFmtId="0" fontId="5" fillId="0" borderId="0" applyFill="0" applyBorder="0" applyAlignment="0"/>
    <xf numFmtId="0" fontId="32" fillId="28" borderId="56" applyNumberFormat="0" applyAlignment="0" applyProtection="0"/>
    <xf numFmtId="0" fontId="5" fillId="0" borderId="0" applyFont="0" applyFill="0" applyBorder="0" applyAlignment="0" applyProtection="0"/>
    <xf numFmtId="164" fontId="2"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4" fontId="5" fillId="0" borderId="0"/>
    <xf numFmtId="0" fontId="33" fillId="26" borderId="57">
      <alignment horizontal="left"/>
    </xf>
    <xf numFmtId="15" fontId="34" fillId="24" borderId="0">
      <alignment horizontal="right"/>
    </xf>
    <xf numFmtId="0" fontId="35" fillId="29" borderId="0" applyNumberFormat="0" applyBorder="0" applyAlignment="0">
      <alignment horizontal="center"/>
    </xf>
    <xf numFmtId="0" fontId="36" fillId="30" borderId="0" applyNumberFormat="0" applyBorder="0" applyAlignment="0"/>
    <xf numFmtId="0" fontId="37" fillId="30" borderId="0">
      <alignment horizontal="centerContinuous"/>
    </xf>
    <xf numFmtId="0" fontId="38" fillId="31" borderId="58">
      <alignment horizontal="center"/>
      <protection locked="0"/>
    </xf>
    <xf numFmtId="172" fontId="26" fillId="0" borderId="0" applyFont="0" applyFill="0" applyBorder="0" applyAlignment="0" applyProtection="0"/>
    <xf numFmtId="14" fontId="39" fillId="0" borderId="0" applyFill="0" applyBorder="0" applyAlignment="0"/>
    <xf numFmtId="173" fontId="33" fillId="26" borderId="0" applyFont="0" applyFill="0" applyBorder="0" applyAlignment="0" applyProtection="0">
      <alignment vertical="center"/>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0" borderId="0" applyNumberFormat="0" applyFill="0" applyBorder="0" applyAlignment="0" applyProtection="0"/>
    <xf numFmtId="0" fontId="41" fillId="0" borderId="0"/>
    <xf numFmtId="0" fontId="42" fillId="8" borderId="0" applyNumberFormat="0" applyBorder="0" applyAlignment="0" applyProtection="0"/>
    <xf numFmtId="0" fontId="43" fillId="32" borderId="0"/>
    <xf numFmtId="0" fontId="44" fillId="0" borderId="1" applyNumberFormat="0" applyAlignment="0" applyProtection="0">
      <alignment horizontal="left" vertical="center"/>
    </xf>
    <xf numFmtId="0" fontId="44" fillId="0" borderId="59">
      <alignment horizontal="left" vertical="center"/>
    </xf>
    <xf numFmtId="0" fontId="45" fillId="0" borderId="60" applyNumberFormat="0" applyFill="0" applyAlignment="0" applyProtection="0"/>
    <xf numFmtId="0" fontId="46" fillId="0" borderId="61" applyNumberFormat="0" applyFill="0" applyAlignment="0" applyProtection="0"/>
    <xf numFmtId="0" fontId="47" fillId="0" borderId="62" applyNumberFormat="0" applyFill="0" applyAlignment="0" applyProtection="0"/>
    <xf numFmtId="0" fontId="47" fillId="0" borderId="0" applyNumberFormat="0" applyFill="0" applyBorder="0" applyAlignment="0" applyProtection="0"/>
    <xf numFmtId="0" fontId="48" fillId="11" borderId="55" applyNumberFormat="0" applyAlignment="0" applyProtection="0"/>
    <xf numFmtId="0" fontId="49" fillId="24"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0" fillId="0" borderId="63" applyNumberFormat="0" applyFill="0" applyAlignment="0" applyProtection="0"/>
    <xf numFmtId="0" fontId="51" fillId="33" borderId="64">
      <protection locked="0"/>
    </xf>
    <xf numFmtId="174" fontId="5" fillId="0" borderId="0" applyFont="0" applyFill="0" applyBorder="0" applyAlignment="0" applyProtection="0"/>
    <xf numFmtId="175" fontId="5" fillId="0" borderId="0" applyFont="0" applyFill="0" applyBorder="0" applyAlignment="0" applyProtection="0"/>
    <xf numFmtId="10" fontId="52" fillId="34" borderId="65" applyBorder="0">
      <alignment horizontal="center"/>
      <protection locked="0"/>
    </xf>
    <xf numFmtId="176" fontId="5" fillId="0" borderId="0" applyFont="0" applyFill="0" applyBorder="0" applyAlignment="0" applyProtection="0"/>
    <xf numFmtId="177" fontId="5" fillId="0" borderId="0" applyFont="0" applyFill="0" applyBorder="0" applyAlignment="0" applyProtection="0"/>
    <xf numFmtId="0" fontId="53" fillId="35" borderId="0" applyNumberFormat="0" applyBorder="0" applyAlignment="0" applyProtection="0"/>
    <xf numFmtId="0" fontId="49" fillId="24" borderId="0"/>
    <xf numFmtId="0" fontId="5" fillId="0" borderId="0"/>
    <xf numFmtId="0" fontId="1" fillId="0" borderId="0"/>
    <xf numFmtId="0" fontId="54" fillId="0" borderId="0"/>
    <xf numFmtId="0" fontId="2" fillId="36" borderId="66" applyNumberFormat="0" applyFont="0" applyAlignment="0" applyProtection="0"/>
    <xf numFmtId="0" fontId="55" fillId="27" borderId="67" applyNumberFormat="0" applyAlignment="0" applyProtection="0"/>
    <xf numFmtId="0" fontId="5" fillId="0" borderId="0" applyFont="0" applyFill="0" applyBorder="0" applyAlignment="0" applyProtection="0"/>
    <xf numFmtId="178" fontId="5"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33" fillId="24" borderId="0"/>
    <xf numFmtId="0" fontId="33" fillId="26" borderId="0"/>
    <xf numFmtId="0" fontId="30" fillId="37" borderId="0"/>
    <xf numFmtId="0" fontId="33" fillId="26" borderId="0"/>
    <xf numFmtId="0" fontId="26" fillId="26" borderId="0"/>
    <xf numFmtId="0" fontId="5" fillId="0" borderId="0"/>
    <xf numFmtId="0" fontId="33" fillId="26" borderId="0"/>
    <xf numFmtId="49" fontId="39" fillId="0" borderId="0" applyFill="0" applyBorder="0" applyAlignment="0"/>
    <xf numFmtId="0" fontId="39" fillId="0" borderId="0" applyFill="0" applyBorder="0" applyAlignment="0"/>
    <xf numFmtId="179" fontId="5" fillId="0" borderId="0" applyFill="0" applyBorder="0" applyAlignment="0"/>
    <xf numFmtId="180" fontId="29" fillId="0" borderId="0"/>
    <xf numFmtId="0" fontId="56" fillId="0" borderId="0" applyNumberFormat="0" applyFill="0" applyBorder="0" applyAlignment="0" applyProtection="0"/>
    <xf numFmtId="0" fontId="57" fillId="38" borderId="0">
      <alignment horizontal="centerContinuous"/>
    </xf>
    <xf numFmtId="0" fontId="58" fillId="27" borderId="0" applyNumberFormat="0" applyBorder="0" applyAlignment="0">
      <alignment horizontal="center"/>
    </xf>
    <xf numFmtId="0" fontId="59" fillId="32" borderId="0" applyBorder="0"/>
    <xf numFmtId="0" fontId="60" fillId="0" borderId="68" applyNumberFormat="0" applyFill="0" applyAlignment="0" applyProtection="0"/>
    <xf numFmtId="0" fontId="61" fillId="24" borderId="0" applyNumberFormat="0" applyFont="0" applyBorder="0" applyAlignment="0" applyProtection="0">
      <alignment horizontal="left"/>
    </xf>
    <xf numFmtId="0" fontId="62" fillId="0" borderId="0" applyNumberFormat="0" applyFill="0" applyBorder="0" applyAlignment="0" applyProtection="0"/>
    <xf numFmtId="0" fontId="76" fillId="5" borderId="84" applyFont="0" applyBorder="0">
      <alignment horizontal="center" wrapText="1"/>
    </xf>
    <xf numFmtId="164" fontId="1" fillId="0" borderId="0" applyFont="0" applyFill="0" applyBorder="0" applyAlignment="0" applyProtection="0"/>
    <xf numFmtId="0" fontId="81" fillId="0" borderId="0" applyNumberFormat="0" applyFill="0" applyBorder="0" applyAlignment="0" applyProtection="0"/>
    <xf numFmtId="0" fontId="1" fillId="0" borderId="0"/>
    <xf numFmtId="0" fontId="5" fillId="0" borderId="0"/>
    <xf numFmtId="0" fontId="82" fillId="0" borderId="0"/>
    <xf numFmtId="185" fontId="2" fillId="0" borderId="0" applyFont="0" applyFill="0" applyBorder="0" applyAlignment="0" applyProtection="0"/>
    <xf numFmtId="0" fontId="83" fillId="0" borderId="0"/>
    <xf numFmtId="0" fontId="83" fillId="0" borderId="0"/>
    <xf numFmtId="164" fontId="1" fillId="0" borderId="0" applyFont="0" applyFill="0" applyBorder="0" applyAlignment="0" applyProtection="0"/>
    <xf numFmtId="0" fontId="5" fillId="0" borderId="0"/>
    <xf numFmtId="164" fontId="1" fillId="0" borderId="0" applyFont="0" applyFill="0" applyBorder="0" applyAlignment="0" applyProtection="0"/>
    <xf numFmtId="0" fontId="5" fillId="0" borderId="0">
      <alignment vertical="center"/>
    </xf>
    <xf numFmtId="0" fontId="89" fillId="5" borderId="0" applyNumberFormat="0" applyFill="0" applyBorder="0" applyAlignment="0" applyProtection="0">
      <alignment vertical="top"/>
    </xf>
    <xf numFmtId="0" fontId="90" fillId="0" borderId="0" applyFill="0" applyBorder="0" applyAlignment="0"/>
    <xf numFmtId="0" fontId="5" fillId="0" borderId="0" applyFill="0" applyBorder="0" applyAlignment="0"/>
    <xf numFmtId="0" fontId="31" fillId="27" borderId="55" applyNumberFormat="0" applyAlignment="0" applyProtection="0"/>
    <xf numFmtId="0" fontId="31" fillId="27" borderId="55" applyNumberFormat="0" applyAlignment="0" applyProtection="0"/>
    <xf numFmtId="186" fontId="91" fillId="0" borderId="5" applyFill="0" applyBorder="0" applyAlignment="0" applyProtection="0">
      <alignment horizontal="centerContinuous"/>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2" fillId="0" borderId="0" applyNumberFormat="0" applyAlignment="0">
      <alignment horizontal="left"/>
    </xf>
    <xf numFmtId="0" fontId="33" fillId="26" borderId="57">
      <alignment horizontal="left"/>
    </xf>
    <xf numFmtId="0" fontId="33" fillId="26" borderId="57">
      <alignment horizontal="left"/>
    </xf>
    <xf numFmtId="0" fontId="38" fillId="31" borderId="58">
      <alignment horizontal="center"/>
      <protection locked="0"/>
    </xf>
    <xf numFmtId="0" fontId="38" fillId="31" borderId="58">
      <alignment horizontal="center"/>
      <protection locked="0"/>
    </xf>
    <xf numFmtId="3" fontId="93" fillId="0" borderId="0" applyNumberFormat="0" applyBorder="0">
      <protection locked="0"/>
    </xf>
    <xf numFmtId="0" fontId="94" fillId="0" borderId="0"/>
    <xf numFmtId="0" fontId="34" fillId="0" borderId="0" applyNumberFormat="0">
      <alignment vertical="top" wrapText="1"/>
      <protection locked="0"/>
    </xf>
    <xf numFmtId="0" fontId="95" fillId="0" borderId="0" applyNumberFormat="0" applyAlignment="0">
      <alignment horizontal="left"/>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9" fontId="96" fillId="0" borderId="2" applyNumberFormat="0" applyBorder="0" applyAlignment="0">
      <protection locked="0"/>
    </xf>
    <xf numFmtId="38" fontId="88" fillId="48" borderId="14">
      <alignment horizontal="right" vertical="center"/>
    </xf>
    <xf numFmtId="38" fontId="88" fillId="49" borderId="14">
      <alignment horizontal="right" vertical="center"/>
    </xf>
    <xf numFmtId="187" fontId="97" fillId="0" borderId="0" applyNumberFormat="0" applyBorder="0"/>
    <xf numFmtId="3" fontId="98" fillId="0" borderId="3" applyNumberFormat="0" applyBorder="0"/>
    <xf numFmtId="187" fontId="97" fillId="0" borderId="0" applyNumberFormat="0" applyBorder="0"/>
    <xf numFmtId="0" fontId="99" fillId="0" borderId="0" applyNumberFormat="0"/>
    <xf numFmtId="0" fontId="100" fillId="46" borderId="0" applyNumberFormat="0" applyBorder="0" applyAlignment="0" applyProtection="0"/>
    <xf numFmtId="0" fontId="42" fillId="8" borderId="0" applyNumberFormat="0" applyBorder="0" applyAlignment="0" applyProtection="0"/>
    <xf numFmtId="38" fontId="4" fillId="24" borderId="0" applyNumberFormat="0" applyBorder="0" applyAlignment="0" applyProtection="0"/>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pplyProtection="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lignment horizontal="center" vertical="center"/>
    </xf>
    <xf numFmtId="0" fontId="5" fillId="24" borderId="2" applyNumberFormat="0" applyFont="0" applyBorder="0" applyProtection="0">
      <alignment horizontal="center"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44" fillId="0" borderId="59">
      <alignment horizontal="left" vertical="center"/>
    </xf>
    <xf numFmtId="0" fontId="52" fillId="27" borderId="2">
      <alignment horizontal="center"/>
    </xf>
    <xf numFmtId="0" fontId="45" fillId="0" borderId="60" applyNumberFormat="0" applyFill="0" applyAlignment="0" applyProtection="0"/>
    <xf numFmtId="0" fontId="101" fillId="5" borderId="93" applyNumberFormat="0" applyFill="0" applyBorder="0" applyAlignment="0" applyProtection="0">
      <alignment horizontal="left"/>
    </xf>
    <xf numFmtId="0" fontId="84" fillId="0" borderId="120" applyNumberFormat="0" applyFill="0" applyAlignment="0" applyProtection="0"/>
    <xf numFmtId="0" fontId="84" fillId="0" borderId="120" applyNumberFormat="0" applyFill="0" applyAlignment="0" applyProtection="0"/>
    <xf numFmtId="0" fontId="46" fillId="0" borderId="61" applyNumberFormat="0" applyFill="0" applyAlignment="0" applyProtection="0"/>
    <xf numFmtId="0" fontId="44" fillId="0" borderId="0" applyNumberFormat="0" applyFill="0" applyBorder="0" applyAlignment="0" applyProtection="0"/>
    <xf numFmtId="0" fontId="85" fillId="0" borderId="121" applyNumberFormat="0" applyFill="0" applyAlignment="0" applyProtection="0"/>
    <xf numFmtId="0" fontId="47" fillId="0" borderId="62" applyNumberFormat="0" applyFill="0" applyAlignment="0" applyProtection="0"/>
    <xf numFmtId="0" fontId="52" fillId="27" borderId="2">
      <alignment horizontal="center"/>
    </xf>
    <xf numFmtId="0" fontId="52" fillId="27" borderId="2">
      <alignment horizontal="center"/>
    </xf>
    <xf numFmtId="0" fontId="52" fillId="27" borderId="2">
      <alignment horizontal="center"/>
    </xf>
    <xf numFmtId="0" fontId="52" fillId="27" borderId="2">
      <alignment horizontal="center"/>
    </xf>
    <xf numFmtId="0" fontId="52" fillId="27" borderId="2">
      <alignment horizontal="center"/>
    </xf>
    <xf numFmtId="0" fontId="76" fillId="5" borderId="84" applyFont="0" applyBorder="0">
      <alignment horizontal="center" wrapText="1"/>
    </xf>
    <xf numFmtId="0" fontId="76" fillId="5" borderId="84" applyFont="0" applyBorder="0">
      <alignment horizontal="center" wrapText="1"/>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5" fillId="0" borderId="0" applyNumberFormat="0" applyFill="0" applyBorder="0" applyAlignment="0" applyProtection="0"/>
    <xf numFmtId="38" fontId="88" fillId="50" borderId="14">
      <alignment horizontal="right" vertical="center"/>
    </xf>
    <xf numFmtId="38" fontId="88" fillId="51" borderId="14">
      <alignment horizontal="right" vertical="center"/>
    </xf>
    <xf numFmtId="38" fontId="88" fillId="52" borderId="14">
      <alignment horizontal="right" vertical="center"/>
    </xf>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10" fontId="4" fillId="53" borderId="2" applyNumberFormat="0" applyBorder="0" applyAlignment="0" applyProtection="0"/>
    <xf numFmtId="0" fontId="48" fillId="11" borderId="55" applyNumberFormat="0" applyAlignment="0" applyProtection="0"/>
    <xf numFmtId="0" fontId="48" fillId="11" borderId="55" applyNumberFormat="0" applyAlignment="0" applyProtection="0"/>
    <xf numFmtId="3" fontId="5" fillId="54" borderId="2" applyFont="0">
      <alignment horizontal="right" vertical="center"/>
      <protection locked="0"/>
    </xf>
    <xf numFmtId="3" fontId="5" fillId="54" borderId="2" applyFont="0">
      <alignment horizontal="right" vertical="center"/>
      <protection locked="0"/>
    </xf>
    <xf numFmtId="3" fontId="5" fillId="54" borderId="2" applyFont="0">
      <alignment horizontal="right" vertical="center"/>
      <protection locked="0"/>
    </xf>
    <xf numFmtId="38" fontId="106" fillId="27" borderId="93" applyNumberFormat="0" applyBorder="0" applyAlignment="0">
      <alignment horizontal="right"/>
    </xf>
    <xf numFmtId="0" fontId="4" fillId="24" borderId="83">
      <alignment horizontal="center"/>
    </xf>
    <xf numFmtId="0" fontId="4" fillId="24" borderId="83">
      <alignment horizontal="center"/>
    </xf>
    <xf numFmtId="39" fontId="106" fillId="0" borderId="0" applyNumberFormat="0" applyFill="0">
      <alignment vertical="top"/>
    </xf>
    <xf numFmtId="165" fontId="5" fillId="0" borderId="0" applyNumberFormat="0" applyFill="0" applyBorder="0" applyAlignment="0" applyProtection="0"/>
    <xf numFmtId="164" fontId="5" fillId="0" borderId="0" applyNumberFormat="0" applyFill="0" applyBorder="0" applyAlignment="0" applyProtection="0"/>
    <xf numFmtId="10" fontId="52" fillId="34" borderId="65" applyBorder="0">
      <alignment horizontal="center"/>
      <protection locked="0"/>
    </xf>
    <xf numFmtId="10" fontId="52" fillId="34" borderId="65" applyBorder="0">
      <alignment horizontal="center"/>
      <protection locked="0"/>
    </xf>
    <xf numFmtId="188" fontId="5" fillId="0" borderId="0" applyNumberFormat="0" applyFill="0" applyBorder="0" applyAlignment="0" applyProtection="0"/>
    <xf numFmtId="189" fontId="5" fillId="0" borderId="0" applyNumberFormat="0" applyFill="0" applyBorder="0" applyAlignment="0" applyProtection="0"/>
    <xf numFmtId="0" fontId="107" fillId="47" borderId="0" applyNumberFormat="0" applyBorder="0" applyAlignment="0" applyProtection="0"/>
    <xf numFmtId="0" fontId="53" fillId="35" borderId="0" applyNumberFormat="0" applyBorder="0" applyAlignment="0" applyProtection="0"/>
    <xf numFmtId="0" fontId="99" fillId="0" borderId="0"/>
    <xf numFmtId="0" fontId="5" fillId="0" borderId="0"/>
    <xf numFmtId="190" fontId="1" fillId="0" borderId="0"/>
    <xf numFmtId="190" fontId="1" fillId="0" borderId="0"/>
    <xf numFmtId="0" fontId="5" fillId="0" borderId="0">
      <alignment vertical="center"/>
    </xf>
    <xf numFmtId="0" fontId="1" fillId="0" borderId="0"/>
    <xf numFmtId="0" fontId="5" fillId="0" borderId="0"/>
    <xf numFmtId="0" fontId="1" fillId="0" borderId="0"/>
    <xf numFmtId="0" fontId="5" fillId="0" borderId="0">
      <alignment horizontal="left" wrapText="1"/>
    </xf>
    <xf numFmtId="0" fontId="88" fillId="0" borderId="0"/>
    <xf numFmtId="0" fontId="5" fillId="0" borderId="0">
      <alignment horizontal="left" wrapText="1"/>
    </xf>
    <xf numFmtId="0" fontId="5" fillId="0" borderId="0">
      <alignment horizontal="left" wrapText="1"/>
    </xf>
    <xf numFmtId="0" fontId="1" fillId="0" borderId="0"/>
    <xf numFmtId="0" fontId="1" fillId="0" borderId="0"/>
    <xf numFmtId="0" fontId="5" fillId="0" borderId="0"/>
    <xf numFmtId="0" fontId="108" fillId="0" borderId="0"/>
    <xf numFmtId="0" fontId="108" fillId="0" borderId="0"/>
    <xf numFmtId="0" fontId="108" fillId="0" borderId="0"/>
    <xf numFmtId="0" fontId="5" fillId="0" borderId="0"/>
    <xf numFmtId="0" fontId="108" fillId="0" borderId="0"/>
    <xf numFmtId="0" fontId="109" fillId="0" borderId="0"/>
    <xf numFmtId="0" fontId="88" fillId="0" borderId="0"/>
    <xf numFmtId="0" fontId="109" fillId="0" borderId="0"/>
    <xf numFmtId="0" fontId="5" fillId="0" borderId="0"/>
    <xf numFmtId="0" fontId="1" fillId="0" borderId="0"/>
    <xf numFmtId="0" fontId="109" fillId="0" borderId="0"/>
    <xf numFmtId="0" fontId="109" fillId="0" borderId="0"/>
    <xf numFmtId="0" fontId="109" fillId="0" borderId="0"/>
    <xf numFmtId="0" fontId="1" fillId="0" borderId="0"/>
    <xf numFmtId="0" fontId="1" fillId="0" borderId="0"/>
    <xf numFmtId="0" fontId="5" fillId="0" borderId="0">
      <alignment horizontal="left" wrapText="1"/>
    </xf>
    <xf numFmtId="0" fontId="5" fillId="0" borderId="0">
      <alignment horizontal="left" wrapText="1"/>
    </xf>
    <xf numFmtId="0" fontId="108" fillId="0" borderId="0"/>
    <xf numFmtId="0" fontId="108" fillId="0" borderId="0"/>
    <xf numFmtId="0" fontId="2" fillId="36" borderId="66" applyNumberFormat="0" applyFont="0" applyAlignment="0" applyProtection="0"/>
    <xf numFmtId="0" fontId="2" fillId="36" borderId="66" applyNumberFormat="0" applyFont="0" applyAlignment="0" applyProtection="0"/>
    <xf numFmtId="38" fontId="88" fillId="55" borderId="14">
      <alignment horizontal="right" vertical="center"/>
    </xf>
    <xf numFmtId="38" fontId="88" fillId="56" borderId="14">
      <alignment horizontal="right" vertical="center"/>
    </xf>
    <xf numFmtId="38" fontId="88" fillId="57" borderId="14">
      <alignment horizontal="right" vertical="center"/>
    </xf>
    <xf numFmtId="3" fontId="5" fillId="37" borderId="2" applyFont="0">
      <alignment horizontal="right" vertical="center"/>
      <protection locked="0"/>
    </xf>
    <xf numFmtId="3" fontId="5" fillId="37" borderId="2" applyFont="0">
      <alignment horizontal="right" vertical="center"/>
      <protection locked="0"/>
    </xf>
    <xf numFmtId="3" fontId="5" fillId="37" borderId="2" applyFont="0">
      <alignment horizontal="right" vertical="center"/>
      <protection locked="0"/>
    </xf>
    <xf numFmtId="0" fontId="55" fillId="27" borderId="67" applyNumberFormat="0" applyAlignment="0" applyProtection="0"/>
    <xf numFmtId="0" fontId="55" fillId="27" borderId="67"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9"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NumberForma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110" fillId="0" borderId="102">
      <alignment horizontal="center"/>
    </xf>
    <xf numFmtId="3" fontId="52" fillId="0" borderId="0" applyFont="0" applyFill="0" applyBorder="0" applyAlignment="0" applyProtection="0"/>
    <xf numFmtId="0" fontId="52" fillId="58" borderId="0" applyNumberFormat="0" applyFont="0" applyBorder="0" applyAlignment="0" applyProtection="0"/>
    <xf numFmtId="3" fontId="111" fillId="0" borderId="0" applyNumberFormat="0" applyBorder="0">
      <protection locked="0"/>
    </xf>
    <xf numFmtId="40" fontId="112" fillId="0" borderId="0" applyNumberFormat="0" applyBorder="0">
      <protection locked="0"/>
    </xf>
    <xf numFmtId="0" fontId="113" fillId="0" borderId="0" applyNumberFormat="0" applyBorder="0">
      <protection locked="0"/>
    </xf>
    <xf numFmtId="0" fontId="111" fillId="0" borderId="0" applyNumberFormat="0"/>
    <xf numFmtId="14" fontId="114" fillId="0" borderId="131" applyNumberFormat="0">
      <alignment vertical="top"/>
    </xf>
    <xf numFmtId="0" fontId="115" fillId="0" borderId="0" applyNumberFormat="0" applyBorder="0">
      <alignment vertical="top" wrapText="1"/>
    </xf>
    <xf numFmtId="14" fontId="116" fillId="0" borderId="0" applyNumberFormat="0" applyFill="0" applyBorder="0" applyAlignment="0" applyProtection="0">
      <alignment horizontal="left"/>
    </xf>
    <xf numFmtId="3" fontId="5" fillId="5" borderId="2" applyFont="0">
      <alignment horizontal="right" vertical="center"/>
    </xf>
    <xf numFmtId="3" fontId="5" fillId="5" borderId="2" applyFont="0">
      <alignment horizontal="right" vertical="center"/>
    </xf>
    <xf numFmtId="3" fontId="5" fillId="5" borderId="2" applyFont="0">
      <alignment horizontal="right" vertical="center"/>
    </xf>
    <xf numFmtId="0" fontId="5" fillId="0" borderId="0"/>
    <xf numFmtId="0" fontId="5" fillId="0" borderId="0"/>
    <xf numFmtId="0" fontId="5" fillId="0" borderId="0"/>
    <xf numFmtId="0" fontId="5" fillId="0" borderId="0">
      <alignment horizontal="left" wrapText="1"/>
    </xf>
    <xf numFmtId="0" fontId="5" fillId="0" borderId="0"/>
    <xf numFmtId="0" fontId="5" fillId="0" borderId="0">
      <alignment horizontal="left" wrapText="1"/>
    </xf>
    <xf numFmtId="0" fontId="39" fillId="0" borderId="0" applyNumberFormat="0" applyBorder="0" applyAlignment="0"/>
    <xf numFmtId="40" fontId="117" fillId="0" borderId="0" applyBorder="0">
      <alignment horizontal="right"/>
    </xf>
    <xf numFmtId="0" fontId="45" fillId="0" borderId="60" applyNumberFormat="0" applyFill="0" applyAlignment="0" applyProtection="0"/>
    <xf numFmtId="0" fontId="60" fillId="0" borderId="68" applyNumberFormat="0" applyFill="0" applyAlignment="0" applyProtection="0"/>
    <xf numFmtId="0" fontId="60" fillId="0" borderId="68"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8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cellStyleXfs>
  <cellXfs count="1213">
    <xf numFmtId="0" fontId="0" fillId="0" borderId="0" xfId="0"/>
    <xf numFmtId="0" fontId="0" fillId="0" borderId="0" xfId="0"/>
    <xf numFmtId="0" fontId="0" fillId="0" borderId="0" xfId="0" applyProtection="1"/>
    <xf numFmtId="0" fontId="87" fillId="0" borderId="85" xfId="0" applyFont="1" applyBorder="1" applyAlignment="1" applyProtection="1">
      <alignment horizontal="center" vertical="center"/>
    </xf>
    <xf numFmtId="0" fontId="127" fillId="0" borderId="76" xfId="0" applyFont="1" applyBorder="1" applyAlignment="1" applyProtection="1">
      <alignment vertical="center"/>
    </xf>
    <xf numFmtId="0" fontId="127" fillId="0" borderId="122" xfId="0" applyFont="1" applyBorder="1" applyAlignment="1" applyProtection="1">
      <alignment vertical="center"/>
    </xf>
    <xf numFmtId="0" fontId="87" fillId="0" borderId="88" xfId="0" applyFont="1" applyBorder="1" applyAlignment="1" applyProtection="1">
      <alignment horizontal="center" vertical="center"/>
    </xf>
    <xf numFmtId="0" fontId="127" fillId="0" borderId="0" xfId="0" applyFont="1" applyBorder="1" applyAlignment="1" applyProtection="1">
      <alignment vertical="center"/>
    </xf>
    <xf numFmtId="0" fontId="127" fillId="0" borderId="123" xfId="0" applyFont="1" applyBorder="1" applyAlignment="1" applyProtection="1">
      <alignment vertical="center"/>
    </xf>
    <xf numFmtId="49" fontId="127" fillId="0" borderId="0" xfId="0" applyNumberFormat="1" applyFont="1" applyBorder="1" applyAlignment="1" applyProtection="1">
      <alignment vertical="center"/>
    </xf>
    <xf numFmtId="49" fontId="127" fillId="0" borderId="2" xfId="0" applyNumberFormat="1" applyFont="1" applyFill="1" applyBorder="1" applyAlignment="1" applyProtection="1">
      <alignment horizontal="left" vertical="center" indent="1"/>
      <protection locked="0"/>
    </xf>
    <xf numFmtId="0" fontId="127" fillId="0" borderId="2" xfId="0" applyFont="1" applyFill="1" applyBorder="1" applyAlignment="1" applyProtection="1">
      <alignment horizontal="left" vertical="center" indent="1"/>
      <protection locked="0"/>
    </xf>
    <xf numFmtId="14" fontId="127" fillId="0" borderId="2" xfId="0" applyNumberFormat="1" applyFont="1" applyFill="1" applyBorder="1" applyAlignment="1" applyProtection="1">
      <alignment horizontal="left" vertical="center" indent="1"/>
      <protection locked="0"/>
    </xf>
    <xf numFmtId="0" fontId="87" fillId="0" borderId="125" xfId="0" applyFont="1" applyBorder="1" applyAlignment="1" applyProtection="1">
      <alignment horizontal="center" vertical="center"/>
    </xf>
    <xf numFmtId="0" fontId="127" fillId="0" borderId="102" xfId="0" applyFont="1" applyBorder="1" applyAlignment="1" applyProtection="1">
      <alignment vertical="center"/>
    </xf>
    <xf numFmtId="49" fontId="129" fillId="0" borderId="102" xfId="0" applyNumberFormat="1" applyFont="1" applyBorder="1" applyAlignment="1" applyProtection="1">
      <alignment vertical="center"/>
    </xf>
    <xf numFmtId="0" fontId="127" fillId="0" borderId="124" xfId="0" applyFont="1" applyBorder="1" applyAlignment="1" applyProtection="1">
      <alignment vertical="center"/>
    </xf>
    <xf numFmtId="0" fontId="87" fillId="0" borderId="0" xfId="0" applyFont="1" applyBorder="1" applyAlignment="1" applyProtection="1">
      <alignment horizontal="center" vertical="center"/>
    </xf>
    <xf numFmtId="0" fontId="130" fillId="0" borderId="0" xfId="0" applyFont="1" applyBorder="1" applyAlignment="1" applyProtection="1">
      <alignment horizontal="left" vertical="center"/>
    </xf>
    <xf numFmtId="0" fontId="131" fillId="0" borderId="0" xfId="0" applyFont="1" applyProtection="1"/>
    <xf numFmtId="49" fontId="16" fillId="0" borderId="152" xfId="0" quotePrefix="1" applyNumberFormat="1" applyFont="1" applyBorder="1"/>
    <xf numFmtId="0" fontId="16" fillId="0" borderId="152" xfId="0" applyFont="1" applyBorder="1"/>
    <xf numFmtId="0" fontId="16" fillId="0" borderId="141" xfId="0" applyFont="1" applyBorder="1"/>
    <xf numFmtId="49" fontId="0" fillId="0" borderId="65" xfId="0" applyNumberFormat="1" applyFill="1" applyBorder="1" applyAlignment="1" applyProtection="1">
      <alignment vertical="top" wrapText="1"/>
      <protection locked="0"/>
    </xf>
    <xf numFmtId="49" fontId="0" fillId="0" borderId="32" xfId="0" applyNumberFormat="1" applyFill="1" applyBorder="1" applyAlignment="1" applyProtection="1">
      <alignment vertical="top" wrapText="1"/>
      <protection locked="0"/>
    </xf>
    <xf numFmtId="49" fontId="0" fillId="0" borderId="93"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wrapText="1"/>
      <protection locked="0"/>
    </xf>
    <xf numFmtId="49" fontId="0" fillId="0" borderId="72"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protection locked="0"/>
    </xf>
    <xf numFmtId="2" fontId="6" fillId="0" borderId="0" xfId="2" applyNumberFormat="1" applyFont="1" applyBorder="1" applyAlignment="1" applyProtection="1">
      <alignment horizontal="center" vertical="center"/>
    </xf>
    <xf numFmtId="2" fontId="6" fillId="2" borderId="106" xfId="2" applyNumberFormat="1" applyFont="1" applyFill="1" applyBorder="1" applyAlignment="1" applyProtection="1">
      <alignment horizontal="center" vertical="center"/>
    </xf>
    <xf numFmtId="0" fontId="0" fillId="52" borderId="0" xfId="0" applyFill="1"/>
    <xf numFmtId="181" fontId="16" fillId="2" borderId="14" xfId="2" applyNumberFormat="1" applyFont="1" applyFill="1" applyBorder="1" applyAlignment="1" applyProtection="1"/>
    <xf numFmtId="181" fontId="16" fillId="2" borderId="16" xfId="2" applyNumberFormat="1" applyFont="1" applyFill="1" applyBorder="1" applyAlignment="1" applyProtection="1"/>
    <xf numFmtId="181" fontId="16" fillId="2" borderId="12" xfId="2" applyNumberFormat="1" applyFont="1" applyFill="1" applyBorder="1" applyAlignment="1" applyProtection="1"/>
    <xf numFmtId="181" fontId="16" fillId="2" borderId="15" xfId="2" applyNumberFormat="1" applyFont="1" applyFill="1" applyBorder="1" applyAlignment="1" applyProtection="1"/>
    <xf numFmtId="38" fontId="16" fillId="0" borderId="113" xfId="2" applyNumberFormat="1" applyFont="1" applyBorder="1" applyAlignment="1" applyProtection="1">
      <alignment vertical="center"/>
    </xf>
    <xf numFmtId="38" fontId="14" fillId="0" borderId="45" xfId="2" applyNumberFormat="1" applyFont="1" applyBorder="1" applyAlignment="1" applyProtection="1">
      <alignment vertical="center"/>
    </xf>
    <xf numFmtId="38" fontId="16" fillId="2" borderId="22" xfId="2" applyNumberFormat="1" applyFont="1" applyFill="1" applyBorder="1" applyAlignment="1" applyProtection="1"/>
    <xf numFmtId="38" fontId="16" fillId="2" borderId="23" xfId="2" applyNumberFormat="1" applyFont="1" applyFill="1" applyBorder="1" applyAlignment="1" applyProtection="1"/>
    <xf numFmtId="38" fontId="16" fillId="2" borderId="14" xfId="2" applyNumberFormat="1" applyFont="1" applyFill="1" applyBorder="1" applyAlignment="1" applyProtection="1"/>
    <xf numFmtId="38" fontId="16" fillId="2" borderId="16" xfId="2" applyNumberFormat="1" applyFont="1" applyFill="1" applyBorder="1" applyAlignment="1" applyProtection="1"/>
    <xf numFmtId="38" fontId="16" fillId="2" borderId="50" xfId="2" applyNumberFormat="1" applyFont="1" applyFill="1" applyBorder="1" applyAlignment="1" applyProtection="1"/>
    <xf numFmtId="38" fontId="16" fillId="2" borderId="15" xfId="2" applyNumberFormat="1" applyFont="1" applyFill="1" applyBorder="1" applyAlignment="1" applyProtection="1"/>
    <xf numFmtId="38" fontId="16" fillId="2" borderId="146" xfId="2" applyNumberFormat="1" applyFont="1" applyFill="1" applyBorder="1" applyAlignment="1" applyProtection="1"/>
    <xf numFmtId="38" fontId="16" fillId="0" borderId="16" xfId="2" applyNumberFormat="1" applyFont="1" applyBorder="1" applyAlignment="1" applyProtection="1"/>
    <xf numFmtId="38" fontId="16" fillId="0" borderId="46" xfId="2" applyNumberFormat="1" applyFont="1" applyBorder="1" applyAlignment="1" applyProtection="1"/>
    <xf numFmtId="38" fontId="16" fillId="0" borderId="47" xfId="2" applyNumberFormat="1" applyFont="1" applyBorder="1" applyAlignment="1" applyProtection="1"/>
    <xf numFmtId="181" fontId="16" fillId="2" borderId="30" xfId="2" applyNumberFormat="1" applyFont="1" applyFill="1" applyBorder="1" applyAlignment="1" applyProtection="1">
      <alignment vertical="center"/>
    </xf>
    <xf numFmtId="38" fontId="16" fillId="2" borderId="24" xfId="2" applyNumberFormat="1" applyFont="1" applyFill="1" applyBorder="1" applyAlignment="1" applyProtection="1"/>
    <xf numFmtId="181" fontId="14" fillId="0" borderId="45" xfId="2" applyNumberFormat="1" applyFont="1" applyBorder="1" applyAlignment="1" applyProtection="1"/>
    <xf numFmtId="181" fontId="14" fillId="0" borderId="47" xfId="2" applyNumberFormat="1" applyFont="1" applyBorder="1" applyAlignment="1" applyProtection="1"/>
    <xf numFmtId="0" fontId="3" fillId="0" borderId="0" xfId="1" applyFont="1" applyAlignment="1" applyProtection="1">
      <alignment vertical="center"/>
    </xf>
    <xf numFmtId="0" fontId="8" fillId="0" borderId="0" xfId="1" applyFont="1" applyFill="1" applyBorder="1" applyAlignment="1" applyProtection="1">
      <alignment textRotation="90"/>
    </xf>
    <xf numFmtId="0" fontId="6" fillId="0" borderId="0" xfId="2" applyFont="1" applyFill="1" applyAlignment="1" applyProtection="1">
      <alignment vertical="center"/>
    </xf>
    <xf numFmtId="0" fontId="7" fillId="0" borderId="0" xfId="2" applyFont="1" applyFill="1" applyBorder="1" applyAlignment="1" applyProtection="1">
      <alignment horizontal="left" vertical="center"/>
    </xf>
    <xf numFmtId="0" fontId="65"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indent="2"/>
    </xf>
    <xf numFmtId="0" fontId="6" fillId="0" borderId="0" xfId="2" applyFont="1" applyFill="1" applyProtection="1"/>
    <xf numFmtId="0" fontId="7" fillId="0" borderId="0" xfId="2" applyFont="1" applyFill="1" applyBorder="1" applyAlignment="1" applyProtection="1">
      <alignment horizontal="center" vertical="center"/>
    </xf>
    <xf numFmtId="0" fontId="13" fillId="0" borderId="0" xfId="1" applyFont="1" applyFill="1" applyBorder="1" applyAlignment="1" applyProtection="1">
      <alignment vertical="top" wrapText="1"/>
    </xf>
    <xf numFmtId="0" fontId="6" fillId="0" borderId="0" xfId="2" applyFont="1" applyFill="1" applyBorder="1" applyProtection="1"/>
    <xf numFmtId="0" fontId="3" fillId="0" borderId="0" xfId="1" applyFont="1" applyAlignment="1" applyProtection="1">
      <alignment horizontal="center" vertical="center"/>
    </xf>
    <xf numFmtId="0" fontId="72" fillId="39" borderId="2" xfId="0" applyFont="1" applyFill="1" applyBorder="1" applyAlignment="1" applyProtection="1">
      <alignment horizontal="center" vertical="center" wrapText="1"/>
    </xf>
    <xf numFmtId="1" fontId="8" fillId="0" borderId="0" xfId="2" applyNumberFormat="1" applyFont="1" applyFill="1" applyBorder="1" applyAlignment="1" applyProtection="1">
      <alignment horizontal="center" vertical="center"/>
    </xf>
    <xf numFmtId="0" fontId="133" fillId="0" borderId="0" xfId="2" applyFont="1" applyFill="1" applyBorder="1" applyAlignment="1" applyProtection="1">
      <alignment horizontal="left" vertical="center"/>
    </xf>
    <xf numFmtId="0" fontId="13" fillId="0" borderId="0" xfId="2" applyFont="1" applyFill="1" applyBorder="1" applyAlignment="1" applyProtection="1">
      <alignment horizontal="left" vertical="center" indent="2"/>
    </xf>
    <xf numFmtId="0" fontId="3" fillId="0" borderId="0" xfId="1" applyFont="1" applyFill="1" applyAlignment="1" applyProtection="1">
      <alignment horizontal="center" vertical="center"/>
    </xf>
    <xf numFmtId="0" fontId="72" fillId="0" borderId="0" xfId="0" applyFont="1" applyFill="1" applyBorder="1" applyAlignment="1" applyProtection="1">
      <alignment horizontal="center" vertical="center" wrapText="1"/>
    </xf>
    <xf numFmtId="0" fontId="68" fillId="0" borderId="0" xfId="1" applyFont="1" applyFill="1" applyBorder="1" applyAlignment="1" applyProtection="1">
      <alignment horizontal="center" vertical="center" wrapText="1"/>
    </xf>
    <xf numFmtId="0" fontId="66" fillId="0" borderId="0" xfId="2" applyFont="1" applyFill="1" applyAlignment="1" applyProtection="1">
      <alignment horizontal="center"/>
    </xf>
    <xf numFmtId="0" fontId="67" fillId="0" borderId="0" xfId="2" applyFont="1" applyFill="1" applyAlignment="1" applyProtection="1">
      <alignment horizontal="center"/>
    </xf>
    <xf numFmtId="2" fontId="134" fillId="0" borderId="0" xfId="2" applyNumberFormat="1" applyFont="1" applyFill="1" applyAlignment="1" applyProtection="1">
      <alignment horizontal="center"/>
    </xf>
    <xf numFmtId="184" fontId="67" fillId="0" borderId="0" xfId="2" applyNumberFormat="1" applyFont="1" applyFill="1" applyAlignment="1" applyProtection="1">
      <alignment horizontal="center"/>
    </xf>
    <xf numFmtId="0" fontId="6" fillId="0" borderId="0" xfId="2" applyFont="1" applyProtection="1"/>
    <xf numFmtId="0" fontId="3" fillId="0" borderId="0" xfId="1" applyFont="1" applyFill="1" applyAlignment="1" applyProtection="1">
      <alignment vertical="center"/>
    </xf>
    <xf numFmtId="0" fontId="6" fillId="0" borderId="0" xfId="2" applyFont="1" applyAlignment="1" applyProtection="1">
      <alignment vertical="center"/>
    </xf>
    <xf numFmtId="0" fontId="135" fillId="3" borderId="19" xfId="1" applyFont="1" applyFill="1" applyBorder="1" applyAlignment="1" applyProtection="1">
      <alignment horizontal="left" vertical="top" wrapText="1"/>
    </xf>
    <xf numFmtId="0" fontId="14" fillId="3" borderId="2" xfId="1" applyFont="1" applyFill="1" applyBorder="1" applyAlignment="1" applyProtection="1">
      <alignment horizontal="left" vertical="top" wrapText="1"/>
    </xf>
    <xf numFmtId="0" fontId="14" fillId="3" borderId="2" xfId="1" applyFont="1" applyFill="1" applyBorder="1" applyAlignment="1" applyProtection="1">
      <alignment horizontal="center" vertical="top" wrapText="1"/>
    </xf>
    <xf numFmtId="49" fontId="12" fillId="3" borderId="2" xfId="1" applyNumberFormat="1" applyFont="1" applyFill="1" applyBorder="1" applyAlignment="1" applyProtection="1">
      <alignment horizontal="center" vertical="center" wrapText="1"/>
    </xf>
    <xf numFmtId="49" fontId="12" fillId="3" borderId="7" xfId="1" applyNumberFormat="1" applyFont="1" applyFill="1" applyBorder="1" applyAlignment="1" applyProtection="1">
      <alignment horizontal="center" vertical="center" wrapText="1"/>
    </xf>
    <xf numFmtId="49" fontId="13" fillId="3" borderId="6" xfId="2" applyNumberFormat="1" applyFont="1" applyFill="1" applyBorder="1" applyAlignment="1" applyProtection="1">
      <alignment vertical="center" wrapText="1"/>
    </xf>
    <xf numFmtId="49" fontId="14" fillId="3" borderId="2" xfId="2" applyNumberFormat="1" applyFont="1" applyFill="1" applyBorder="1" applyAlignment="1" applyProtection="1">
      <alignment horizontal="left" vertical="center"/>
    </xf>
    <xf numFmtId="49" fontId="11" fillId="3" borderId="19" xfId="1" applyNumberFormat="1" applyFont="1" applyFill="1" applyBorder="1" applyAlignment="1" applyProtection="1">
      <alignment horizontal="left" vertical="center" wrapText="1"/>
    </xf>
    <xf numFmtId="0" fontId="6" fillId="0" borderId="0" xfId="2" applyFont="1" applyBorder="1" applyAlignment="1" applyProtection="1">
      <alignment vertical="center"/>
    </xf>
    <xf numFmtId="49" fontId="6" fillId="2" borderId="6" xfId="2" applyNumberFormat="1" applyFont="1" applyFill="1" applyBorder="1" applyAlignment="1" applyProtection="1">
      <alignment vertical="center"/>
    </xf>
    <xf numFmtId="49" fontId="14" fillId="0" borderId="8" xfId="2" applyNumberFormat="1" applyFont="1" applyBorder="1" applyAlignment="1" applyProtection="1">
      <alignment horizontal="left" vertical="center"/>
    </xf>
    <xf numFmtId="0" fontId="14" fillId="2" borderId="2" xfId="2" applyFont="1" applyFill="1" applyBorder="1" applyAlignment="1" applyProtection="1">
      <alignment vertical="center" wrapText="1"/>
    </xf>
    <xf numFmtId="49" fontId="16" fillId="0" borderId="8" xfId="2" applyNumberFormat="1" applyFont="1" applyBorder="1" applyAlignment="1" applyProtection="1">
      <alignment horizontal="left" vertical="center"/>
    </xf>
    <xf numFmtId="0" fontId="16" fillId="2" borderId="2" xfId="2" applyFont="1" applyFill="1" applyBorder="1" applyAlignment="1" applyProtection="1">
      <alignment horizontal="left" vertical="center" wrapText="1"/>
    </xf>
    <xf numFmtId="49" fontId="14" fillId="2" borderId="8" xfId="2" applyNumberFormat="1" applyFont="1" applyFill="1" applyBorder="1" applyAlignment="1" applyProtection="1">
      <alignment horizontal="left" vertical="center"/>
    </xf>
    <xf numFmtId="49" fontId="16" fillId="2" borderId="8"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xf>
    <xf numFmtId="0" fontId="16" fillId="2" borderId="2" xfId="3" applyFont="1" applyFill="1" applyBorder="1" applyAlignment="1" applyProtection="1">
      <alignment horizontal="left" vertical="center" wrapText="1"/>
    </xf>
    <xf numFmtId="0" fontId="16" fillId="2" borderId="2" xfId="2" applyFont="1" applyFill="1" applyBorder="1" applyAlignment="1" applyProtection="1">
      <alignment horizontal="left" vertical="center"/>
    </xf>
    <xf numFmtId="0" fontId="14" fillId="0" borderId="2" xfId="2" applyFont="1" applyFill="1" applyBorder="1" applyAlignment="1" applyProtection="1">
      <alignment vertical="center" wrapText="1"/>
    </xf>
    <xf numFmtId="49" fontId="14" fillId="0" borderId="2" xfId="2" applyNumberFormat="1" applyFont="1" applyBorder="1" applyAlignment="1" applyProtection="1">
      <alignment horizontal="left" vertical="center"/>
    </xf>
    <xf numFmtId="181" fontId="14" fillId="3" borderId="2" xfId="1" applyNumberFormat="1" applyFont="1" applyFill="1" applyBorder="1" applyAlignment="1" applyProtection="1">
      <alignment horizontal="center" vertical="top" wrapText="1"/>
    </xf>
    <xf numFmtId="181" fontId="16" fillId="0" borderId="14" xfId="2" applyNumberFormat="1" applyFont="1" applyFill="1" applyBorder="1" applyAlignment="1" applyProtection="1"/>
    <xf numFmtId="0" fontId="14" fillId="2" borderId="2" xfId="3" applyFont="1" applyFill="1" applyBorder="1" applyAlignment="1" applyProtection="1">
      <alignment vertical="center"/>
    </xf>
    <xf numFmtId="181" fontId="16" fillId="4" borderId="16" xfId="2" applyNumberFormat="1" applyFont="1" applyFill="1" applyBorder="1" applyAlignment="1" applyProtection="1"/>
    <xf numFmtId="181" fontId="16" fillId="4" borderId="14" xfId="2" applyNumberFormat="1" applyFont="1" applyFill="1" applyBorder="1" applyAlignment="1" applyProtection="1"/>
    <xf numFmtId="181" fontId="16" fillId="4" borderId="15" xfId="2" applyNumberFormat="1" applyFont="1" applyFill="1" applyBorder="1" applyAlignment="1" applyProtection="1"/>
    <xf numFmtId="0" fontId="16" fillId="0" borderId="0" xfId="2" applyFont="1" applyBorder="1" applyAlignment="1" applyProtection="1">
      <alignment vertical="center"/>
    </xf>
    <xf numFmtId="181" fontId="16" fillId="0" borderId="16" xfId="2" applyNumberFormat="1" applyFont="1" applyFill="1" applyBorder="1" applyAlignment="1" applyProtection="1"/>
    <xf numFmtId="0" fontId="8" fillId="2" borderId="2" xfId="3" applyFont="1" applyFill="1" applyBorder="1" applyAlignment="1" applyProtection="1">
      <alignment vertical="center" wrapText="1"/>
    </xf>
    <xf numFmtId="0" fontId="16" fillId="0" borderId="2" xfId="3" applyFont="1" applyFill="1" applyBorder="1" applyAlignment="1" applyProtection="1">
      <alignment horizontal="left" vertical="center" wrapText="1"/>
    </xf>
    <xf numFmtId="0" fontId="8" fillId="2" borderId="2" xfId="3" applyFont="1" applyFill="1" applyBorder="1" applyAlignment="1" applyProtection="1">
      <alignment horizontal="left" vertical="center" wrapText="1"/>
    </xf>
    <xf numFmtId="0" fontId="8" fillId="2" borderId="2" xfId="3" applyFont="1" applyFill="1" applyBorder="1" applyAlignment="1" applyProtection="1">
      <alignment vertical="center"/>
    </xf>
    <xf numFmtId="0" fontId="14" fillId="2" borderId="2" xfId="3" applyFont="1" applyFill="1" applyBorder="1" applyAlignment="1" applyProtection="1">
      <alignment vertical="center" wrapText="1"/>
    </xf>
    <xf numFmtId="0" fontId="21" fillId="0" borderId="0" xfId="2" applyFont="1" applyBorder="1" applyAlignment="1" applyProtection="1">
      <alignment vertical="center"/>
    </xf>
    <xf numFmtId="0" fontId="21" fillId="0" borderId="0" xfId="2" applyFont="1" applyAlignment="1" applyProtection="1">
      <alignment vertical="center"/>
    </xf>
    <xf numFmtId="0" fontId="16" fillId="0" borderId="0" xfId="2" applyFont="1" applyProtection="1"/>
    <xf numFmtId="49" fontId="6" fillId="2" borderId="28" xfId="2" applyNumberFormat="1" applyFont="1" applyFill="1" applyBorder="1" applyAlignment="1" applyProtection="1">
      <alignment vertical="center"/>
    </xf>
    <xf numFmtId="49" fontId="16" fillId="0" borderId="29" xfId="2" applyNumberFormat="1" applyFont="1" applyBorder="1" applyAlignment="1" applyProtection="1">
      <alignment horizontal="left" vertical="center"/>
    </xf>
    <xf numFmtId="49" fontId="16" fillId="0" borderId="29" xfId="2" applyNumberFormat="1" applyFont="1" applyFill="1" applyBorder="1" applyAlignment="1" applyProtection="1">
      <alignment horizontal="left" vertical="center"/>
    </xf>
    <xf numFmtId="0" fontId="16" fillId="2" borderId="2" xfId="2" applyFont="1" applyFill="1" applyBorder="1" applyAlignment="1" applyProtection="1">
      <alignment vertical="center" wrapText="1"/>
    </xf>
    <xf numFmtId="49" fontId="6" fillId="0" borderId="28" xfId="2" applyNumberFormat="1" applyFont="1" applyFill="1" applyBorder="1" applyAlignment="1" applyProtection="1">
      <alignment vertical="center"/>
    </xf>
    <xf numFmtId="0" fontId="16" fillId="0" borderId="2" xfId="2" applyFont="1" applyFill="1" applyBorder="1" applyAlignment="1" applyProtection="1">
      <alignment horizontal="left" vertical="center" wrapText="1"/>
    </xf>
    <xf numFmtId="181" fontId="16" fillId="4" borderId="30" xfId="2" applyNumberFormat="1" applyFont="1" applyFill="1" applyBorder="1" applyAlignment="1" applyProtection="1"/>
    <xf numFmtId="49" fontId="14" fillId="0" borderId="29" xfId="2" applyNumberFormat="1" applyFont="1" applyBorder="1" applyAlignment="1" applyProtection="1">
      <alignment horizontal="left" vertical="center"/>
    </xf>
    <xf numFmtId="0" fontId="14" fillId="2" borderId="17" xfId="3" applyFont="1" applyFill="1" applyBorder="1" applyAlignment="1" applyProtection="1">
      <alignment vertical="center"/>
    </xf>
    <xf numFmtId="49" fontId="16" fillId="0" borderId="32" xfId="2" applyNumberFormat="1" applyFont="1" applyFill="1" applyBorder="1" applyAlignment="1" applyProtection="1">
      <alignment horizontal="left" vertical="center"/>
    </xf>
    <xf numFmtId="0" fontId="16" fillId="2" borderId="17" xfId="3" applyFont="1" applyFill="1" applyBorder="1" applyAlignment="1" applyProtection="1">
      <alignment horizontal="left" vertical="center"/>
    </xf>
    <xf numFmtId="49" fontId="16" fillId="0" borderId="32" xfId="2" applyNumberFormat="1" applyFont="1" applyBorder="1" applyAlignment="1" applyProtection="1">
      <alignment horizontal="left" vertical="center"/>
    </xf>
    <xf numFmtId="0" fontId="16" fillId="2" borderId="2" xfId="3" applyFont="1" applyFill="1" applyBorder="1" applyAlignment="1" applyProtection="1">
      <alignment vertical="center" wrapText="1"/>
    </xf>
    <xf numFmtId="0" fontId="16" fillId="2" borderId="17" xfId="3" applyFont="1" applyFill="1" applyBorder="1" applyAlignment="1" applyProtection="1">
      <alignment vertical="center" wrapText="1"/>
    </xf>
    <xf numFmtId="0" fontId="22" fillId="0" borderId="0" xfId="1" applyFont="1" applyAlignment="1" applyProtection="1">
      <alignment vertical="center"/>
    </xf>
    <xf numFmtId="0" fontId="22" fillId="0" borderId="0" xfId="1" applyFont="1" applyFill="1" applyAlignment="1" applyProtection="1">
      <alignment vertical="center"/>
    </xf>
    <xf numFmtId="49" fontId="16" fillId="2" borderId="29" xfId="0" applyNumberFormat="1" applyFont="1" applyFill="1" applyBorder="1" applyAlignment="1" applyProtection="1">
      <alignment horizontal="left" vertical="center"/>
    </xf>
    <xf numFmtId="0" fontId="16" fillId="2" borderId="2" xfId="3" applyFont="1" applyFill="1" applyBorder="1" applyAlignment="1" applyProtection="1">
      <alignment vertical="center"/>
    </xf>
    <xf numFmtId="181" fontId="16" fillId="4" borderId="33" xfId="2" applyNumberFormat="1" applyFont="1" applyFill="1" applyBorder="1" applyAlignment="1" applyProtection="1"/>
    <xf numFmtId="0" fontId="18" fillId="0" borderId="0" xfId="2" applyFont="1" applyProtection="1"/>
    <xf numFmtId="49" fontId="14" fillId="0" borderId="8" xfId="0" applyNumberFormat="1" applyFont="1" applyBorder="1" applyAlignment="1" applyProtection="1">
      <alignment horizontal="left" vertical="center"/>
    </xf>
    <xf numFmtId="49" fontId="16" fillId="0" borderId="8" xfId="0" applyNumberFormat="1" applyFont="1" applyBorder="1" applyAlignment="1" applyProtection="1">
      <alignment horizontal="left" vertical="center"/>
    </xf>
    <xf numFmtId="0" fontId="16" fillId="2" borderId="2" xfId="3" applyFont="1" applyFill="1" applyBorder="1" applyAlignment="1" applyProtection="1">
      <alignment horizontal="left" vertical="center"/>
    </xf>
    <xf numFmtId="49" fontId="14" fillId="2" borderId="8" xfId="0" applyNumberFormat="1" applyFont="1" applyFill="1" applyBorder="1" applyAlignment="1" applyProtection="1">
      <alignment horizontal="left" vertical="center"/>
    </xf>
    <xf numFmtId="49" fontId="16" fillId="2" borderId="8" xfId="0" applyNumberFormat="1" applyFont="1" applyFill="1" applyBorder="1" applyAlignment="1" applyProtection="1">
      <alignment horizontal="left" vertical="center"/>
    </xf>
    <xf numFmtId="0" fontId="14" fillId="0" borderId="2" xfId="0" applyFont="1" applyFill="1" applyBorder="1" applyAlignment="1" applyProtection="1">
      <alignment vertical="center"/>
    </xf>
    <xf numFmtId="49" fontId="14" fillId="2" borderId="29" xfId="0" applyNumberFormat="1" applyFont="1" applyFill="1" applyBorder="1" applyAlignment="1" applyProtection="1">
      <alignment horizontal="left" vertical="center"/>
    </xf>
    <xf numFmtId="0" fontId="14" fillId="2" borderId="17" xfId="0" applyFont="1" applyFill="1" applyBorder="1" applyAlignment="1" applyProtection="1">
      <alignment vertical="center"/>
    </xf>
    <xf numFmtId="0" fontId="14" fillId="2" borderId="2" xfId="0" applyFont="1" applyFill="1" applyBorder="1" applyAlignment="1" applyProtection="1">
      <alignment vertical="center"/>
    </xf>
    <xf numFmtId="49" fontId="6" fillId="0" borderId="6" xfId="2" applyNumberFormat="1" applyFont="1" applyFill="1" applyBorder="1" applyAlignment="1" applyProtection="1">
      <alignment vertical="center"/>
    </xf>
    <xf numFmtId="49" fontId="16" fillId="0" borderId="29" xfId="0" applyNumberFormat="1" applyFont="1" applyFill="1" applyBorder="1" applyAlignment="1" applyProtection="1">
      <alignment horizontal="left" vertical="center"/>
    </xf>
    <xf numFmtId="0" fontId="16" fillId="0" borderId="2" xfId="3" applyFont="1" applyFill="1" applyBorder="1" applyAlignment="1" applyProtection="1">
      <alignment vertical="center" wrapText="1"/>
    </xf>
    <xf numFmtId="49" fontId="16" fillId="0" borderId="8" xfId="2" applyNumberFormat="1" applyFont="1" applyFill="1" applyBorder="1" applyAlignment="1" applyProtection="1">
      <alignment horizontal="left" vertical="center"/>
    </xf>
    <xf numFmtId="0" fontId="3" fillId="0" borderId="2" xfId="3" applyFont="1" applyFill="1" applyBorder="1" applyAlignment="1" applyProtection="1">
      <alignment horizontal="left" vertical="center" wrapText="1"/>
    </xf>
    <xf numFmtId="0" fontId="16" fillId="0" borderId="2" xfId="2" applyFont="1" applyFill="1" applyBorder="1" applyAlignment="1" applyProtection="1">
      <alignment horizontal="left" vertical="center"/>
    </xf>
    <xf numFmtId="0" fontId="16" fillId="2" borderId="17" xfId="3" applyFont="1" applyFill="1" applyBorder="1" applyAlignment="1" applyProtection="1">
      <alignment vertical="center"/>
    </xf>
    <xf numFmtId="49" fontId="6" fillId="2" borderId="41" xfId="2" applyNumberFormat="1" applyFont="1" applyFill="1" applyBorder="1" applyAlignment="1" applyProtection="1">
      <alignment vertical="center"/>
    </xf>
    <xf numFmtId="49" fontId="16" fillId="2" borderId="4" xfId="2" applyNumberFormat="1" applyFont="1" applyFill="1" applyBorder="1" applyAlignment="1" applyProtection="1">
      <alignment horizontal="left" vertical="center"/>
    </xf>
    <xf numFmtId="0" fontId="16" fillId="2" borderId="20" xfId="2" applyFont="1" applyFill="1" applyBorder="1" applyAlignment="1" applyProtection="1">
      <alignment vertical="center"/>
    </xf>
    <xf numFmtId="0" fontId="16" fillId="0" borderId="0" xfId="2" applyFont="1" applyAlignment="1" applyProtection="1">
      <alignment vertical="center"/>
    </xf>
    <xf numFmtId="181" fontId="16" fillId="0" borderId="0" xfId="2" applyNumberFormat="1" applyFont="1" applyProtection="1"/>
    <xf numFmtId="0" fontId="16" fillId="0" borderId="17" xfId="3" applyFont="1" applyFill="1" applyBorder="1" applyAlignment="1" applyProtection="1">
      <alignment vertical="center"/>
    </xf>
    <xf numFmtId="181" fontId="16" fillId="4" borderId="9" xfId="2" applyNumberFormat="1" applyFont="1" applyFill="1" applyBorder="1" applyAlignment="1" applyProtection="1">
      <alignment horizontal="center"/>
    </xf>
    <xf numFmtId="181" fontId="16" fillId="4" borderId="146" xfId="2" applyNumberFormat="1" applyFont="1" applyFill="1" applyBorder="1" applyAlignment="1" applyProtection="1">
      <alignment horizontal="center"/>
    </xf>
    <xf numFmtId="0" fontId="8" fillId="0" borderId="0" xfId="1" applyFont="1" applyAlignment="1" applyProtection="1">
      <alignment vertical="center"/>
    </xf>
    <xf numFmtId="0" fontId="8" fillId="0" borderId="0" xfId="1" applyFont="1" applyFill="1" applyAlignment="1" applyProtection="1">
      <alignment vertical="center"/>
    </xf>
    <xf numFmtId="0" fontId="14" fillId="0" borderId="0" xfId="2" applyFont="1" applyAlignment="1" applyProtection="1">
      <alignment vertical="center"/>
    </xf>
    <xf numFmtId="0" fontId="16" fillId="0" borderId="17" xfId="3" applyFont="1" applyFill="1" applyBorder="1" applyAlignment="1" applyProtection="1">
      <alignment horizontal="left" vertical="center"/>
    </xf>
    <xf numFmtId="49" fontId="6" fillId="0" borderId="41" xfId="2" applyNumberFormat="1" applyFont="1" applyFill="1" applyBorder="1" applyAlignment="1" applyProtection="1">
      <alignment vertical="center"/>
    </xf>
    <xf numFmtId="49" fontId="16" fillId="0" borderId="20" xfId="2" applyNumberFormat="1" applyFont="1" applyFill="1" applyBorder="1" applyAlignment="1" applyProtection="1">
      <alignment horizontal="left" vertical="center"/>
    </xf>
    <xf numFmtId="0" fontId="16" fillId="0" borderId="20" xfId="3" applyFont="1" applyFill="1" applyBorder="1" applyAlignment="1" applyProtection="1">
      <alignment horizontal="left" vertical="center"/>
    </xf>
    <xf numFmtId="49" fontId="16" fillId="0" borderId="19" xfId="2" applyNumberFormat="1" applyFont="1" applyBorder="1" applyAlignment="1" applyProtection="1">
      <alignment horizontal="left" vertical="center"/>
    </xf>
    <xf numFmtId="0" fontId="16" fillId="0" borderId="3" xfId="2" applyFont="1" applyBorder="1" applyAlignment="1" applyProtection="1">
      <alignment horizontal="left" vertical="center"/>
    </xf>
    <xf numFmtId="49" fontId="16" fillId="0" borderId="2" xfId="2" applyNumberFormat="1" applyFont="1" applyBorder="1" applyAlignment="1" applyProtection="1">
      <alignment horizontal="left" vertical="center"/>
    </xf>
    <xf numFmtId="38" fontId="14" fillId="0" borderId="47" xfId="2" applyNumberFormat="1" applyFont="1" applyFill="1" applyBorder="1" applyAlignment="1" applyProtection="1"/>
    <xf numFmtId="0" fontId="0" fillId="0" borderId="0" xfId="0" applyAlignment="1" applyProtection="1">
      <alignment vertical="center"/>
    </xf>
    <xf numFmtId="49" fontId="6" fillId="0" borderId="126" xfId="2" applyNumberFormat="1" applyFont="1" applyFill="1" applyBorder="1" applyAlignment="1" applyProtection="1">
      <alignment horizontal="left" vertical="center"/>
    </xf>
    <xf numFmtId="49" fontId="16" fillId="0" borderId="129" xfId="2" applyNumberFormat="1" applyFont="1" applyFill="1" applyBorder="1" applyAlignment="1" applyProtection="1">
      <alignment horizontal="left" vertical="center"/>
    </xf>
    <xf numFmtId="0" fontId="16" fillId="0" borderId="0" xfId="2" applyFont="1" applyAlignment="1" applyProtection="1">
      <alignment horizontal="center"/>
    </xf>
    <xf numFmtId="0" fontId="63" fillId="0" borderId="0" xfId="0" applyFont="1" applyAlignment="1" applyProtection="1">
      <alignment vertical="center"/>
    </xf>
    <xf numFmtId="181" fontId="0" fillId="0" borderId="0" xfId="0" applyNumberFormat="1" applyProtection="1"/>
    <xf numFmtId="0" fontId="16" fillId="4" borderId="65" xfId="2" applyFont="1" applyFill="1" applyBorder="1" applyProtection="1">
      <protection locked="0"/>
    </xf>
    <xf numFmtId="0" fontId="16" fillId="4" borderId="32" xfId="2" applyFont="1" applyFill="1" applyBorder="1" applyProtection="1">
      <protection locked="0"/>
    </xf>
    <xf numFmtId="0" fontId="16" fillId="4" borderId="143" xfId="2" applyFont="1" applyFill="1" applyBorder="1" applyProtection="1">
      <protection locked="0"/>
    </xf>
    <xf numFmtId="2" fontId="16" fillId="2" borderId="75" xfId="2" applyNumberFormat="1" applyFont="1" applyFill="1" applyBorder="1" applyAlignment="1" applyProtection="1">
      <alignment horizontal="right"/>
      <protection locked="0"/>
    </xf>
    <xf numFmtId="181" fontId="16" fillId="4" borderId="25" xfId="2" applyNumberFormat="1" applyFont="1" applyFill="1" applyBorder="1" applyAlignment="1" applyProtection="1">
      <alignment horizontal="right"/>
      <protection locked="0"/>
    </xf>
    <xf numFmtId="181" fontId="16" fillId="2" borderId="75" xfId="2" applyNumberFormat="1" applyFont="1" applyFill="1" applyBorder="1" applyAlignment="1" applyProtection="1">
      <alignment horizontal="right"/>
      <protection locked="0"/>
    </xf>
    <xf numFmtId="181" fontId="16" fillId="4" borderId="23" xfId="2" applyNumberFormat="1" applyFont="1" applyFill="1" applyBorder="1" applyAlignment="1" applyProtection="1">
      <alignment horizontal="right"/>
      <protection locked="0"/>
    </xf>
    <xf numFmtId="181" fontId="16" fillId="2" borderId="23" xfId="2" applyNumberFormat="1" applyFont="1" applyFill="1" applyBorder="1" applyAlignment="1" applyProtection="1">
      <alignment horizontal="right"/>
      <protection locked="0"/>
    </xf>
    <xf numFmtId="181" fontId="16" fillId="5" borderId="23" xfId="2" applyNumberFormat="1" applyFont="1" applyFill="1" applyBorder="1" applyAlignment="1" applyProtection="1">
      <alignment horizontal="right"/>
      <protection locked="0"/>
    </xf>
    <xf numFmtId="181" fontId="16" fillId="5" borderId="24" xfId="2" applyNumberFormat="1" applyFont="1" applyFill="1" applyBorder="1" applyAlignment="1" applyProtection="1">
      <alignment horizontal="right"/>
      <protection locked="0"/>
    </xf>
    <xf numFmtId="2" fontId="16" fillId="2" borderId="9" xfId="2" applyNumberFormat="1" applyFont="1" applyFill="1" applyBorder="1" applyAlignment="1" applyProtection="1">
      <alignment horizontal="right"/>
      <protection locked="0"/>
    </xf>
    <xf numFmtId="181" fontId="16" fillId="4" borderId="13" xfId="2" applyNumberFormat="1" applyFont="1" applyFill="1" applyBorder="1" applyAlignment="1" applyProtection="1">
      <alignment horizontal="right"/>
      <protection locked="0"/>
    </xf>
    <xf numFmtId="181" fontId="16" fillId="2" borderId="9" xfId="2" applyNumberFormat="1" applyFont="1" applyFill="1" applyBorder="1" applyAlignment="1" applyProtection="1">
      <alignment horizontal="right"/>
      <protection locked="0"/>
    </xf>
    <xf numFmtId="181" fontId="16" fillId="4" borderId="14" xfId="2" applyNumberFormat="1" applyFont="1" applyFill="1" applyBorder="1" applyAlignment="1" applyProtection="1">
      <alignment horizontal="right"/>
      <protection locked="0"/>
    </xf>
    <xf numFmtId="181" fontId="16" fillId="2" borderId="14" xfId="2" applyNumberFormat="1" applyFont="1" applyFill="1" applyBorder="1" applyAlignment="1" applyProtection="1">
      <alignment horizontal="right"/>
      <protection locked="0"/>
    </xf>
    <xf numFmtId="181" fontId="16" fillId="2" borderId="14" xfId="2" applyNumberFormat="1" applyFont="1" applyFill="1" applyBorder="1" applyAlignment="1" applyProtection="1">
      <alignment horizontal="right" vertical="center"/>
      <protection locked="0"/>
    </xf>
    <xf numFmtId="181" fontId="16" fillId="5" borderId="14" xfId="2" applyNumberFormat="1" applyFont="1" applyFill="1" applyBorder="1" applyAlignment="1" applyProtection="1">
      <alignment horizontal="right"/>
      <protection locked="0"/>
    </xf>
    <xf numFmtId="181" fontId="16" fillId="5" borderId="15" xfId="2" applyNumberFormat="1" applyFont="1" applyFill="1" applyBorder="1" applyAlignment="1" applyProtection="1">
      <alignment horizontal="right"/>
      <protection locked="0"/>
    </xf>
    <xf numFmtId="181" fontId="16" fillId="0" borderId="14" xfId="2" applyNumberFormat="1" applyFont="1" applyBorder="1" applyAlignment="1" applyProtection="1">
      <alignment horizontal="right"/>
      <protection locked="0"/>
    </xf>
    <xf numFmtId="181" fontId="16" fillId="0" borderId="15" xfId="2" applyNumberFormat="1" applyFont="1" applyBorder="1" applyAlignment="1" applyProtection="1">
      <alignment horizontal="right"/>
      <protection locked="0"/>
    </xf>
    <xf numFmtId="181" fontId="16" fillId="4" borderId="13" xfId="2" applyNumberFormat="1" applyFont="1" applyFill="1" applyBorder="1" applyAlignment="1" applyProtection="1">
      <alignment horizontal="right" vertical="center"/>
      <protection locked="0"/>
    </xf>
    <xf numFmtId="181" fontId="16" fillId="0" borderId="14" xfId="2" applyNumberFormat="1" applyFont="1" applyFill="1" applyBorder="1" applyAlignment="1" applyProtection="1">
      <alignment horizontal="right"/>
      <protection locked="0"/>
    </xf>
    <xf numFmtId="181" fontId="16" fillId="0" borderId="15" xfId="2" applyNumberFormat="1" applyFont="1" applyFill="1" applyBorder="1" applyAlignment="1" applyProtection="1">
      <alignment horizontal="right"/>
      <protection locked="0"/>
    </xf>
    <xf numFmtId="181" fontId="16" fillId="4" borderId="21" xfId="2" applyNumberFormat="1" applyFont="1" applyFill="1" applyBorder="1" applyAlignment="1" applyProtection="1">
      <alignment horizontal="right"/>
      <protection locked="0"/>
    </xf>
    <xf numFmtId="181" fontId="16" fillId="0" borderId="16" xfId="2" applyNumberFormat="1" applyFont="1" applyBorder="1" applyAlignment="1" applyProtection="1">
      <alignment horizontal="right"/>
      <protection locked="0"/>
    </xf>
    <xf numFmtId="181" fontId="14" fillId="3" borderId="19"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left" vertical="top" wrapText="1"/>
      <protection locked="0"/>
    </xf>
    <xf numFmtId="181" fontId="14" fillId="3" borderId="2" xfId="1" applyNumberFormat="1" applyFont="1" applyFill="1" applyBorder="1" applyAlignment="1" applyProtection="1">
      <alignment horizontal="center" vertical="top" wrapText="1"/>
      <protection locked="0"/>
    </xf>
    <xf numFmtId="2" fontId="16" fillId="2" borderId="9" xfId="2" applyNumberFormat="1" applyFont="1" applyFill="1" applyBorder="1" applyAlignment="1" applyProtection="1">
      <alignment horizontal="center"/>
      <protection locked="0"/>
    </xf>
    <xf numFmtId="181" fontId="16" fillId="4" borderId="10" xfId="2" applyNumberFormat="1" applyFont="1" applyFill="1" applyBorder="1" applyProtection="1">
      <protection locked="0"/>
    </xf>
    <xf numFmtId="181" fontId="16" fillId="2" borderId="14" xfId="2" applyNumberFormat="1" applyFont="1" applyFill="1" applyBorder="1" applyAlignment="1" applyProtection="1">
      <protection locked="0"/>
    </xf>
    <xf numFmtId="181" fontId="16" fillId="2" borderId="23" xfId="2" applyNumberFormat="1" applyFont="1" applyFill="1" applyBorder="1" applyAlignment="1" applyProtection="1">
      <protection locked="0"/>
    </xf>
    <xf numFmtId="181" fontId="16" fillId="5" borderId="23" xfId="2" applyNumberFormat="1" applyFont="1" applyFill="1" applyBorder="1" applyAlignment="1" applyProtection="1">
      <protection locked="0"/>
    </xf>
    <xf numFmtId="181" fontId="16" fillId="5" borderId="24" xfId="2" applyNumberFormat="1" applyFont="1" applyFill="1" applyBorder="1" applyAlignment="1" applyProtection="1">
      <protection locked="0"/>
    </xf>
    <xf numFmtId="181" fontId="16" fillId="4" borderId="25" xfId="2" applyNumberFormat="1" applyFont="1" applyFill="1" applyBorder="1" applyProtection="1">
      <protection locked="0"/>
    </xf>
    <xf numFmtId="181" fontId="16" fillId="4" borderId="13" xfId="2" applyNumberFormat="1" applyFont="1" applyFill="1" applyBorder="1" applyProtection="1">
      <protection locked="0"/>
    </xf>
    <xf numFmtId="181" fontId="16" fillId="0" borderId="14" xfId="2" applyNumberFormat="1" applyFont="1" applyFill="1" applyBorder="1" applyAlignment="1" applyProtection="1">
      <protection locked="0"/>
    </xf>
    <xf numFmtId="181" fontId="16" fillId="0" borderId="15" xfId="2" applyNumberFormat="1" applyFont="1" applyFill="1" applyBorder="1" applyAlignment="1" applyProtection="1">
      <protection locked="0"/>
    </xf>
    <xf numFmtId="181" fontId="16" fillId="4" borderId="26" xfId="2" applyNumberFormat="1" applyFont="1" applyFill="1" applyBorder="1" applyAlignment="1" applyProtection="1">
      <alignment vertical="center"/>
      <protection locked="0"/>
    </xf>
    <xf numFmtId="181" fontId="16" fillId="0" borderId="14" xfId="2" applyNumberFormat="1" applyFont="1" applyBorder="1" applyAlignment="1" applyProtection="1">
      <protection locked="0"/>
    </xf>
    <xf numFmtId="181" fontId="16" fillId="0" borderId="15" xfId="2" applyNumberFormat="1" applyFont="1" applyBorder="1" applyAlignment="1" applyProtection="1">
      <protection locked="0"/>
    </xf>
    <xf numFmtId="2" fontId="16" fillId="0" borderId="9" xfId="2" applyNumberFormat="1" applyFont="1" applyFill="1" applyBorder="1" applyAlignment="1" applyProtection="1">
      <alignment horizontal="center"/>
      <protection locked="0"/>
    </xf>
    <xf numFmtId="181" fontId="16" fillId="0" borderId="9" xfId="2" applyNumberFormat="1" applyFont="1" applyFill="1" applyBorder="1" applyAlignment="1" applyProtection="1">
      <protection locked="0"/>
    </xf>
    <xf numFmtId="181" fontId="16" fillId="2" borderId="16" xfId="2" applyNumberFormat="1" applyFont="1" applyFill="1" applyBorder="1" applyAlignment="1" applyProtection="1">
      <protection locked="0"/>
    </xf>
    <xf numFmtId="181" fontId="16" fillId="0" borderId="16" xfId="2" applyNumberFormat="1" applyFont="1" applyBorder="1" applyAlignment="1" applyProtection="1">
      <protection locked="0"/>
    </xf>
    <xf numFmtId="181" fontId="16" fillId="4" borderId="21" xfId="2" applyNumberFormat="1" applyFont="1" applyFill="1" applyBorder="1" applyProtection="1">
      <protection locked="0"/>
    </xf>
    <xf numFmtId="181" fontId="16" fillId="0" borderId="10" xfId="2" applyNumberFormat="1" applyFont="1" applyFill="1" applyBorder="1" applyAlignment="1" applyProtection="1">
      <protection locked="0"/>
    </xf>
    <xf numFmtId="181" fontId="16" fillId="4" borderId="16" xfId="2" applyNumberFormat="1" applyFont="1" applyFill="1" applyBorder="1" applyAlignment="1" applyProtection="1">
      <protection locked="0"/>
    </xf>
    <xf numFmtId="181" fontId="16" fillId="4" borderId="14" xfId="2" applyNumberFormat="1" applyFont="1" applyFill="1" applyBorder="1" applyAlignment="1" applyProtection="1">
      <protection locked="0"/>
    </xf>
    <xf numFmtId="181" fontId="16" fillId="4" borderId="15" xfId="2" applyNumberFormat="1" applyFont="1" applyFill="1" applyBorder="1" applyAlignment="1" applyProtection="1">
      <protection locked="0"/>
    </xf>
    <xf numFmtId="181" fontId="16" fillId="0" borderId="13" xfId="2" applyNumberFormat="1" applyFont="1" applyFill="1" applyBorder="1" applyAlignment="1" applyProtection="1">
      <protection locked="0"/>
    </xf>
    <xf numFmtId="181" fontId="16" fillId="0" borderId="16" xfId="2" applyNumberFormat="1" applyFont="1" applyFill="1" applyBorder="1" applyAlignment="1" applyProtection="1">
      <protection locked="0"/>
    </xf>
    <xf numFmtId="2" fontId="16" fillId="2" borderId="106" xfId="2" applyNumberFormat="1" applyFont="1" applyFill="1" applyBorder="1" applyAlignment="1" applyProtection="1">
      <alignment horizontal="center"/>
      <protection locked="0"/>
    </xf>
    <xf numFmtId="181" fontId="16" fillId="5" borderId="14" xfId="2" applyNumberFormat="1" applyFont="1" applyFill="1" applyBorder="1" applyAlignment="1" applyProtection="1">
      <protection locked="0"/>
    </xf>
    <xf numFmtId="181" fontId="16" fillId="5" borderId="15" xfId="2" applyNumberFormat="1" applyFont="1" applyFill="1" applyBorder="1" applyAlignment="1" applyProtection="1">
      <protection locked="0"/>
    </xf>
    <xf numFmtId="181" fontId="16" fillId="4" borderId="13" xfId="2" applyNumberFormat="1" applyFont="1" applyFill="1" applyBorder="1" applyAlignment="1" applyProtection="1">
      <protection locked="0"/>
    </xf>
    <xf numFmtId="181" fontId="16" fillId="5" borderId="16" xfId="2" applyNumberFormat="1" applyFont="1" applyFill="1" applyBorder="1" applyAlignment="1" applyProtection="1">
      <alignment wrapText="1"/>
      <protection locked="0"/>
    </xf>
    <xf numFmtId="181" fontId="16" fillId="0" borderId="21" xfId="2" applyNumberFormat="1" applyFont="1" applyFill="1" applyBorder="1" applyAlignment="1" applyProtection="1">
      <protection locked="0"/>
    </xf>
    <xf numFmtId="181" fontId="13" fillId="3" borderId="19" xfId="1" applyNumberFormat="1" applyFont="1" applyFill="1" applyBorder="1" applyAlignment="1" applyProtection="1">
      <alignment horizontal="left" vertical="top" wrapText="1"/>
      <protection locked="0"/>
    </xf>
    <xf numFmtId="181" fontId="16" fillId="4" borderId="10" xfId="2" applyNumberFormat="1" applyFont="1" applyFill="1" applyBorder="1" applyAlignment="1" applyProtection="1">
      <protection locked="0"/>
    </xf>
    <xf numFmtId="181" fontId="16" fillId="2" borderId="27" xfId="2" applyNumberFormat="1" applyFont="1" applyFill="1" applyBorder="1" applyAlignment="1" applyProtection="1">
      <protection locked="0"/>
    </xf>
    <xf numFmtId="181" fontId="16" fillId="2" borderId="11" xfId="2" applyNumberFormat="1" applyFont="1" applyFill="1" applyBorder="1" applyAlignment="1" applyProtection="1">
      <protection locked="0"/>
    </xf>
    <xf numFmtId="181" fontId="16" fillId="2" borderId="12" xfId="2" applyNumberFormat="1" applyFont="1" applyFill="1" applyBorder="1" applyAlignment="1" applyProtection="1">
      <protection locked="0"/>
    </xf>
    <xf numFmtId="181" fontId="16" fillId="2" borderId="15" xfId="2" applyNumberFormat="1" applyFont="1" applyFill="1" applyBorder="1" applyAlignment="1" applyProtection="1">
      <protection locked="0"/>
    </xf>
    <xf numFmtId="2" fontId="16" fillId="2" borderId="31" xfId="2" applyNumberFormat="1" applyFont="1" applyFill="1" applyBorder="1" applyAlignment="1" applyProtection="1">
      <alignment horizontal="center"/>
      <protection locked="0"/>
    </xf>
    <xf numFmtId="181" fontId="16" fillId="4" borderId="30" xfId="2" applyNumberFormat="1" applyFont="1" applyFill="1" applyBorder="1" applyAlignment="1" applyProtection="1">
      <protection locked="0"/>
    </xf>
    <xf numFmtId="181" fontId="16" fillId="0" borderId="30" xfId="2" applyNumberFormat="1" applyFont="1" applyFill="1" applyBorder="1" applyAlignment="1" applyProtection="1">
      <protection locked="0"/>
    </xf>
    <xf numFmtId="181" fontId="16" fillId="0" borderId="33" xfId="2" applyNumberFormat="1" applyFont="1" applyFill="1" applyBorder="1" applyAlignment="1" applyProtection="1">
      <protection locked="0"/>
    </xf>
    <xf numFmtId="181" fontId="16" fillId="4" borderId="33" xfId="2" applyNumberFormat="1" applyFont="1" applyFill="1" applyBorder="1" applyAlignment="1" applyProtection="1">
      <protection locked="0"/>
    </xf>
    <xf numFmtId="181" fontId="16" fillId="0" borderId="34" xfId="2" applyNumberFormat="1" applyFont="1" applyBorder="1" applyAlignment="1" applyProtection="1">
      <protection locked="0"/>
    </xf>
    <xf numFmtId="181" fontId="16" fillId="0" borderId="35" xfId="2" applyNumberFormat="1" applyFont="1" applyBorder="1" applyAlignment="1" applyProtection="1">
      <protection locked="0"/>
    </xf>
    <xf numFmtId="181" fontId="16" fillId="0" borderId="36" xfId="2" applyNumberFormat="1" applyFont="1" applyBorder="1" applyAlignment="1" applyProtection="1">
      <protection locked="0"/>
    </xf>
    <xf numFmtId="181" fontId="16" fillId="2" borderId="35" xfId="2" applyNumberFormat="1" applyFont="1" applyFill="1" applyBorder="1" applyAlignment="1" applyProtection="1">
      <protection locked="0"/>
    </xf>
    <xf numFmtId="181" fontId="16" fillId="2" borderId="37" xfId="2" applyNumberFormat="1" applyFont="1" applyFill="1" applyBorder="1" applyAlignment="1" applyProtection="1">
      <protection locked="0"/>
    </xf>
    <xf numFmtId="2" fontId="16" fillId="2" borderId="38" xfId="2" applyNumberFormat="1" applyFont="1" applyFill="1" applyBorder="1" applyAlignment="1" applyProtection="1">
      <alignment horizontal="center"/>
      <protection locked="0"/>
    </xf>
    <xf numFmtId="181" fontId="16" fillId="2" borderId="24" xfId="2" applyNumberFormat="1" applyFont="1" applyFill="1" applyBorder="1" applyAlignment="1" applyProtection="1">
      <protection locked="0"/>
    </xf>
    <xf numFmtId="181" fontId="16" fillId="2" borderId="13" xfId="2" applyNumberFormat="1" applyFont="1" applyFill="1" applyBorder="1" applyAlignment="1" applyProtection="1">
      <alignment vertical="center"/>
      <protection locked="0"/>
    </xf>
    <xf numFmtId="181" fontId="16" fillId="0" borderId="13" xfId="2" applyNumberFormat="1" applyFont="1" applyBorder="1" applyAlignment="1" applyProtection="1">
      <protection locked="0"/>
    </xf>
    <xf numFmtId="181" fontId="16" fillId="4" borderId="39" xfId="2" applyNumberFormat="1" applyFont="1" applyFill="1" applyBorder="1" applyAlignment="1" applyProtection="1">
      <protection locked="0"/>
    </xf>
    <xf numFmtId="2" fontId="16" fillId="2" borderId="106" xfId="2" applyNumberFormat="1" applyFont="1" applyFill="1" applyBorder="1" applyAlignment="1" applyProtection="1">
      <alignment horizontal="center" vertical="center"/>
      <protection locked="0"/>
    </xf>
    <xf numFmtId="2" fontId="16" fillId="2" borderId="42" xfId="2" applyNumberFormat="1" applyFont="1" applyFill="1" applyBorder="1" applyAlignment="1" applyProtection="1">
      <alignment horizontal="center"/>
      <protection locked="0"/>
    </xf>
    <xf numFmtId="181" fontId="16" fillId="4" borderId="43" xfId="2" applyNumberFormat="1" applyFont="1" applyFill="1" applyBorder="1" applyAlignment="1" applyProtection="1">
      <protection locked="0"/>
    </xf>
    <xf numFmtId="181" fontId="16" fillId="0" borderId="44" xfId="2" applyNumberFormat="1" applyFont="1" applyBorder="1" applyAlignment="1" applyProtection="1">
      <protection locked="0"/>
    </xf>
    <xf numFmtId="181" fontId="16" fillId="4" borderId="45" xfId="2" applyNumberFormat="1" applyFont="1" applyFill="1" applyBorder="1" applyAlignment="1" applyProtection="1">
      <protection locked="0"/>
    </xf>
    <xf numFmtId="181" fontId="16" fillId="0" borderId="46" xfId="2" applyNumberFormat="1" applyFont="1" applyBorder="1" applyAlignment="1" applyProtection="1">
      <protection locked="0"/>
    </xf>
    <xf numFmtId="181" fontId="16" fillId="0" borderId="45" xfId="2" applyNumberFormat="1" applyFont="1" applyBorder="1" applyAlignment="1" applyProtection="1">
      <protection locked="0"/>
    </xf>
    <xf numFmtId="181" fontId="16" fillId="2" borderId="45" xfId="2" applyNumberFormat="1" applyFont="1" applyFill="1" applyBorder="1" applyAlignment="1" applyProtection="1">
      <protection locked="0"/>
    </xf>
    <xf numFmtId="181" fontId="16" fillId="2" borderId="47" xfId="2" applyNumberFormat="1" applyFont="1" applyFill="1" applyBorder="1" applyAlignment="1" applyProtection="1">
      <protection locked="0"/>
    </xf>
    <xf numFmtId="2" fontId="24" fillId="0" borderId="0" xfId="2" applyNumberFormat="1" applyFont="1" applyAlignment="1" applyProtection="1">
      <alignment horizontal="center"/>
      <protection locked="0"/>
    </xf>
    <xf numFmtId="181" fontId="16" fillId="0" borderId="0" xfId="2" applyNumberFormat="1" applyFont="1" applyProtection="1">
      <protection locked="0"/>
    </xf>
    <xf numFmtId="2" fontId="17" fillId="0" borderId="0" xfId="2" applyNumberFormat="1" applyFont="1" applyAlignment="1" applyProtection="1">
      <alignment horizontal="center"/>
      <protection locked="0"/>
    </xf>
    <xf numFmtId="2" fontId="16" fillId="4" borderId="9" xfId="2" applyNumberFormat="1" applyFont="1" applyFill="1" applyBorder="1" applyAlignment="1" applyProtection="1">
      <alignment horizontal="center"/>
      <protection locked="0"/>
    </xf>
    <xf numFmtId="181" fontId="16" fillId="4" borderId="10" xfId="2" applyNumberFormat="1" applyFont="1" applyFill="1" applyBorder="1" applyAlignment="1" applyProtection="1">
      <alignment horizontal="right" vertical="center"/>
      <protection locked="0"/>
    </xf>
    <xf numFmtId="181" fontId="16" fillId="4" borderId="9" xfId="2" applyNumberFormat="1" applyFont="1" applyFill="1" applyBorder="1" applyAlignment="1" applyProtection="1">
      <alignment horizontal="center"/>
      <protection locked="0"/>
    </xf>
    <xf numFmtId="181" fontId="16" fillId="4" borderId="146" xfId="2" applyNumberFormat="1" applyFont="1" applyFill="1" applyBorder="1" applyAlignment="1" applyProtection="1">
      <alignment horizontal="center"/>
      <protection locked="0"/>
    </xf>
    <xf numFmtId="181" fontId="16" fillId="4" borderId="25" xfId="2" applyNumberFormat="1" applyFont="1" applyFill="1" applyBorder="1" applyAlignment="1" applyProtection="1">
      <alignment horizontal="right" vertical="center"/>
      <protection locked="0"/>
    </xf>
    <xf numFmtId="181" fontId="16" fillId="4" borderId="22" xfId="2" applyNumberFormat="1" applyFont="1" applyFill="1" applyBorder="1" applyAlignment="1" applyProtection="1">
      <protection locked="0"/>
    </xf>
    <xf numFmtId="181" fontId="14" fillId="4" borderId="9" xfId="2" applyNumberFormat="1" applyFont="1" applyFill="1" applyBorder="1" applyAlignment="1" applyProtection="1">
      <protection locked="0"/>
    </xf>
    <xf numFmtId="181" fontId="14" fillId="4" borderId="146" xfId="2" applyNumberFormat="1" applyFont="1" applyFill="1" applyBorder="1" applyAlignment="1" applyProtection="1">
      <protection locked="0"/>
    </xf>
    <xf numFmtId="2" fontId="16" fillId="4" borderId="44" xfId="2" applyNumberFormat="1" applyFont="1" applyFill="1" applyBorder="1" applyAlignment="1" applyProtection="1">
      <alignment horizontal="center"/>
      <protection locked="0"/>
    </xf>
    <xf numFmtId="181" fontId="16" fillId="4" borderId="43" xfId="2" applyNumberFormat="1" applyFont="1" applyFill="1" applyBorder="1" applyAlignment="1" applyProtection="1">
      <alignment horizontal="right" vertical="center"/>
      <protection locked="0"/>
    </xf>
    <xf numFmtId="181" fontId="16" fillId="2" borderId="139" xfId="2" applyNumberFormat="1" applyFont="1" applyFill="1" applyBorder="1" applyAlignment="1" applyProtection="1">
      <protection locked="0"/>
    </xf>
    <xf numFmtId="181" fontId="16" fillId="4" borderId="98" xfId="2" applyNumberFormat="1" applyFont="1" applyFill="1" applyBorder="1" applyAlignment="1" applyProtection="1">
      <protection locked="0"/>
    </xf>
    <xf numFmtId="2" fontId="16" fillId="0" borderId="0" xfId="2" applyNumberFormat="1" applyFont="1" applyAlignment="1" applyProtection="1">
      <alignment horizontal="center" vertical="center"/>
      <protection locked="0"/>
    </xf>
    <xf numFmtId="181" fontId="16" fillId="0" borderId="0" xfId="2" applyNumberFormat="1" applyFont="1" applyAlignment="1" applyProtection="1">
      <alignment vertical="center"/>
      <protection locked="0"/>
    </xf>
    <xf numFmtId="2" fontId="16" fillId="4" borderId="31" xfId="2" applyNumberFormat="1" applyFont="1" applyFill="1" applyBorder="1" applyAlignment="1" applyProtection="1">
      <alignment horizontal="center"/>
      <protection locked="0"/>
    </xf>
    <xf numFmtId="38" fontId="14" fillId="2" borderId="116" xfId="2" applyNumberFormat="1" applyFont="1" applyFill="1" applyBorder="1" applyAlignment="1" applyProtection="1">
      <protection locked="0"/>
    </xf>
    <xf numFmtId="38" fontId="14" fillId="2" borderId="11" xfId="2" applyNumberFormat="1" applyFont="1" applyFill="1" applyBorder="1" applyAlignment="1" applyProtection="1">
      <protection locked="0"/>
    </xf>
    <xf numFmtId="38" fontId="14" fillId="2" borderId="12" xfId="2" applyNumberFormat="1" applyFont="1" applyFill="1" applyBorder="1" applyAlignment="1" applyProtection="1">
      <protection locked="0"/>
    </xf>
    <xf numFmtId="38" fontId="16" fillId="0" borderId="113" xfId="2" applyNumberFormat="1" applyFont="1" applyBorder="1" applyAlignment="1" applyProtection="1">
      <protection locked="0"/>
    </xf>
    <xf numFmtId="38" fontId="16" fillId="2" borderId="14" xfId="2" applyNumberFormat="1" applyFont="1" applyFill="1" applyBorder="1" applyAlignment="1" applyProtection="1">
      <protection locked="0"/>
    </xf>
    <xf numFmtId="38" fontId="16" fillId="2" borderId="15" xfId="2" applyNumberFormat="1" applyFont="1" applyFill="1" applyBorder="1" applyAlignment="1" applyProtection="1">
      <protection locked="0"/>
    </xf>
    <xf numFmtId="2" fontId="16" fillId="4" borderId="42" xfId="2" applyNumberFormat="1" applyFont="1" applyFill="1" applyBorder="1" applyAlignment="1" applyProtection="1">
      <alignment horizontal="center"/>
      <protection locked="0"/>
    </xf>
    <xf numFmtId="38" fontId="14" fillId="4" borderId="153" xfId="2" applyNumberFormat="1" applyFont="1" applyFill="1" applyBorder="1" applyAlignment="1" applyProtection="1">
      <protection locked="0"/>
    </xf>
    <xf numFmtId="38" fontId="14" fillId="0" borderId="45" xfId="2" applyNumberFormat="1" applyFont="1" applyBorder="1" applyAlignment="1" applyProtection="1">
      <protection locked="0"/>
    </xf>
    <xf numFmtId="38" fontId="14" fillId="0" borderId="47" xfId="2" applyNumberFormat="1" applyFont="1" applyFill="1" applyBorder="1" applyAlignment="1" applyProtection="1">
      <protection locked="0"/>
    </xf>
    <xf numFmtId="2" fontId="75" fillId="0" borderId="0" xfId="0" applyNumberFormat="1" applyFont="1" applyProtection="1">
      <protection locked="0"/>
    </xf>
    <xf numFmtId="181" fontId="75" fillId="0" borderId="0" xfId="0" applyNumberFormat="1" applyFont="1" applyAlignment="1" applyProtection="1">
      <protection locked="0"/>
    </xf>
    <xf numFmtId="181" fontId="75" fillId="0" borderId="0" xfId="0" applyNumberFormat="1" applyFont="1" applyBorder="1" applyAlignment="1" applyProtection="1">
      <protection locked="0"/>
    </xf>
    <xf numFmtId="2" fontId="16" fillId="4" borderId="129" xfId="2" applyNumberFormat="1" applyFont="1" applyFill="1" applyBorder="1" applyAlignment="1" applyProtection="1">
      <alignment horizontal="center"/>
      <protection locked="0"/>
    </xf>
    <xf numFmtId="38" fontId="16" fillId="4" borderId="163" xfId="2" applyNumberFormat="1" applyFont="1" applyFill="1" applyBorder="1" applyAlignment="1" applyProtection="1">
      <protection locked="0"/>
    </xf>
    <xf numFmtId="181" fontId="16" fillId="0" borderId="154" xfId="2" applyNumberFormat="1" applyFont="1" applyBorder="1" applyAlignment="1" applyProtection="1">
      <protection locked="0"/>
    </xf>
    <xf numFmtId="181" fontId="16" fillId="0" borderId="155" xfId="2" applyNumberFormat="1" applyFont="1" applyBorder="1" applyAlignment="1" applyProtection="1">
      <protection locked="0"/>
    </xf>
    <xf numFmtId="181" fontId="16" fillId="0" borderId="156" xfId="2" applyNumberFormat="1" applyFont="1" applyBorder="1" applyAlignment="1" applyProtection="1">
      <protection locked="0"/>
    </xf>
    <xf numFmtId="0" fontId="3" fillId="0" borderId="0" xfId="1" applyFont="1" applyFill="1" applyBorder="1" applyAlignment="1" applyProtection="1">
      <alignment vertical="center"/>
    </xf>
    <xf numFmtId="0" fontId="7" fillId="0" borderId="0" xfId="2" applyFont="1" applyBorder="1" applyAlignment="1" applyProtection="1">
      <alignment horizontal="center" vertical="center"/>
    </xf>
    <xf numFmtId="0" fontId="7" fillId="0" borderId="0" xfId="2" applyFont="1" applyBorder="1" applyAlignment="1" applyProtection="1">
      <alignment horizontal="center"/>
    </xf>
    <xf numFmtId="0" fontId="6" fillId="0" borderId="0" xfId="2" applyFont="1" applyAlignment="1" applyProtection="1">
      <alignment horizontal="center"/>
    </xf>
    <xf numFmtId="182" fontId="8" fillId="0" borderId="0" xfId="2" applyNumberFormat="1" applyFont="1" applyFill="1" applyBorder="1" applyAlignment="1" applyProtection="1">
      <alignment horizontal="center" vertical="center"/>
    </xf>
    <xf numFmtId="0" fontId="6" fillId="0" borderId="0" xfId="2" applyFont="1" applyFill="1" applyAlignment="1" applyProtection="1">
      <alignment horizontal="center"/>
    </xf>
    <xf numFmtId="0" fontId="8" fillId="0" borderId="0" xfId="2" applyFont="1" applyFill="1" applyBorder="1" applyAlignment="1" applyProtection="1">
      <alignment horizontal="left" vertical="center"/>
    </xf>
    <xf numFmtId="0" fontId="65" fillId="0" borderId="0" xfId="2" applyFont="1" applyFill="1" applyBorder="1" applyAlignment="1" applyProtection="1">
      <alignment horizontal="left" vertical="center" indent="2"/>
    </xf>
    <xf numFmtId="0" fontId="13" fillId="0" borderId="0" xfId="1" applyFont="1" applyFill="1" applyBorder="1" applyAlignment="1" applyProtection="1">
      <alignment horizontal="center" vertical="top" wrapText="1"/>
    </xf>
    <xf numFmtId="0" fontId="8" fillId="2" borderId="0" xfId="2" applyFont="1" applyFill="1" applyBorder="1" applyAlignment="1" applyProtection="1">
      <alignment horizontal="right" vertical="center" indent="1"/>
    </xf>
    <xf numFmtId="0" fontId="8" fillId="2" borderId="3" xfId="2" applyFont="1" applyFill="1" applyBorder="1" applyAlignment="1" applyProtection="1">
      <alignment horizontal="right" vertical="center"/>
    </xf>
    <xf numFmtId="0" fontId="69" fillId="2" borderId="0" xfId="0"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0" xfId="2" applyFont="1" applyFill="1" applyBorder="1" applyAlignment="1" applyProtection="1">
      <alignment horizontal="center" vertical="center"/>
    </xf>
    <xf numFmtId="0" fontId="6" fillId="2" borderId="0" xfId="2" applyFont="1" applyFill="1" applyAlignment="1" applyProtection="1">
      <alignment horizontal="center"/>
    </xf>
    <xf numFmtId="0" fontId="8" fillId="0" borderId="0" xfId="2" applyFont="1" applyFill="1" applyBorder="1" applyAlignment="1" applyProtection="1">
      <alignment horizontal="right" vertical="center" indent="1"/>
    </xf>
    <xf numFmtId="0" fontId="8" fillId="0" borderId="0" xfId="2" applyFont="1" applyFill="1" applyBorder="1" applyAlignment="1" applyProtection="1">
      <alignment horizontal="right" vertical="center"/>
    </xf>
    <xf numFmtId="0" fontId="69" fillId="0" borderId="0" xfId="0" applyFont="1" applyFill="1" applyBorder="1" applyAlignment="1" applyProtection="1">
      <alignment horizontal="center" vertical="center"/>
    </xf>
    <xf numFmtId="0" fontId="68" fillId="0" borderId="0" xfId="1" applyFont="1" applyFill="1" applyBorder="1" applyAlignment="1" applyProtection="1">
      <alignment horizontal="right" vertical="center" wrapText="1"/>
    </xf>
    <xf numFmtId="0" fontId="10" fillId="0" borderId="0" xfId="2" applyFont="1" applyFill="1" applyAlignment="1" applyProtection="1">
      <alignment horizontal="center"/>
    </xf>
    <xf numFmtId="0" fontId="70" fillId="0" borderId="0" xfId="2" applyFont="1" applyBorder="1" applyAlignment="1" applyProtection="1">
      <alignment horizontal="center"/>
    </xf>
    <xf numFmtId="184" fontId="10" fillId="0" borderId="0" xfId="2" applyNumberFormat="1" applyFont="1" applyFill="1" applyAlignment="1" applyProtection="1">
      <alignment horizontal="center"/>
    </xf>
    <xf numFmtId="0" fontId="6" fillId="0" borderId="0" xfId="2" applyFont="1" applyAlignment="1" applyProtection="1">
      <alignment horizontal="center" vertical="center"/>
    </xf>
    <xf numFmtId="49" fontId="16" fillId="3" borderId="2" xfId="1" applyNumberFormat="1" applyFont="1" applyFill="1" applyBorder="1" applyAlignment="1" applyProtection="1">
      <alignment horizontal="center" vertical="center" wrapText="1"/>
    </xf>
    <xf numFmtId="49" fontId="67" fillId="3" borderId="2" xfId="1" applyNumberFormat="1" applyFont="1" applyFill="1" applyBorder="1" applyAlignment="1" applyProtection="1">
      <alignment horizontal="center" vertical="center" wrapText="1"/>
    </xf>
    <xf numFmtId="0" fontId="6" fillId="0" borderId="0" xfId="2" applyFont="1" applyFill="1" applyBorder="1" applyAlignment="1" applyProtection="1">
      <alignment horizontal="center"/>
    </xf>
    <xf numFmtId="49" fontId="11" fillId="3" borderId="72" xfId="1" applyNumberFormat="1" applyFont="1" applyFill="1" applyBorder="1" applyAlignment="1" applyProtection="1">
      <alignment horizontal="left" vertical="center" wrapText="1"/>
    </xf>
    <xf numFmtId="0" fontId="16" fillId="4" borderId="118" xfId="2" applyFont="1" applyFill="1" applyBorder="1" applyAlignment="1" applyProtection="1"/>
    <xf numFmtId="0" fontId="16" fillId="4" borderId="94" xfId="2" applyFont="1" applyFill="1" applyBorder="1" applyAlignment="1" applyProtection="1"/>
    <xf numFmtId="38" fontId="16" fillId="4" borderId="109" xfId="2" applyNumberFormat="1" applyFont="1" applyFill="1" applyBorder="1" applyAlignment="1" applyProtection="1"/>
    <xf numFmtId="0" fontId="16" fillId="4" borderId="32" xfId="2" applyFont="1" applyFill="1" applyBorder="1" applyAlignment="1" applyProtection="1"/>
    <xf numFmtId="0" fontId="16" fillId="4" borderId="143" xfId="2" applyFont="1" applyFill="1" applyBorder="1" applyAlignment="1" applyProtection="1"/>
    <xf numFmtId="0" fontId="6" fillId="0" borderId="0" xfId="2" applyFont="1" applyBorder="1" applyAlignment="1" applyProtection="1">
      <alignment horizontal="center" vertical="center"/>
    </xf>
    <xf numFmtId="38" fontId="6" fillId="0" borderId="0" xfId="2" applyNumberFormat="1" applyFont="1" applyFill="1" applyBorder="1" applyAlignment="1" applyProtection="1">
      <alignment horizontal="center"/>
    </xf>
    <xf numFmtId="0" fontId="14" fillId="2" borderId="84" xfId="2" applyFont="1" applyFill="1" applyBorder="1" applyAlignment="1" applyProtection="1">
      <alignment vertical="center" wrapText="1"/>
    </xf>
    <xf numFmtId="0" fontId="18" fillId="4" borderId="117" xfId="2" applyFont="1" applyFill="1" applyBorder="1" applyAlignment="1" applyProtection="1"/>
    <xf numFmtId="38" fontId="16" fillId="4" borderId="23" xfId="2" applyNumberFormat="1" applyFont="1" applyFill="1" applyBorder="1" applyAlignment="1" applyProtection="1"/>
    <xf numFmtId="0" fontId="16" fillId="2" borderId="84" xfId="2" applyFont="1" applyFill="1" applyBorder="1" applyAlignment="1" applyProtection="1">
      <alignment horizontal="left" vertical="center" wrapText="1"/>
    </xf>
    <xf numFmtId="38" fontId="16" fillId="4" borderId="33" xfId="2" applyNumberFormat="1" applyFont="1" applyFill="1" applyBorder="1" applyAlignment="1" applyProtection="1"/>
    <xf numFmtId="38" fontId="16" fillId="4" borderId="14" xfId="2" applyNumberFormat="1" applyFont="1" applyFill="1" applyBorder="1" applyAlignment="1" applyProtection="1"/>
    <xf numFmtId="38" fontId="13" fillId="0" borderId="0" xfId="2" applyNumberFormat="1" applyFont="1" applyFill="1" applyBorder="1" applyAlignment="1" applyProtection="1">
      <alignment horizontal="center" vertical="center"/>
    </xf>
    <xf numFmtId="0" fontId="14" fillId="2" borderId="72" xfId="2" applyFont="1" applyFill="1" applyBorder="1" applyAlignment="1" applyProtection="1">
      <alignment vertical="center" wrapText="1"/>
    </xf>
    <xf numFmtId="38" fontId="23" fillId="0" borderId="0" xfId="2" applyNumberFormat="1" applyFont="1" applyFill="1" applyBorder="1" applyAlignment="1" applyProtection="1">
      <alignment horizontal="center"/>
    </xf>
    <xf numFmtId="0" fontId="23" fillId="0" borderId="0" xfId="1" applyFont="1" applyFill="1" applyBorder="1" applyAlignment="1" applyProtection="1">
      <alignment vertical="center"/>
    </xf>
    <xf numFmtId="49" fontId="23" fillId="2" borderId="6" xfId="2" applyNumberFormat="1" applyFont="1" applyFill="1" applyBorder="1" applyAlignment="1" applyProtection="1">
      <alignment vertical="center"/>
    </xf>
    <xf numFmtId="49" fontId="23" fillId="2" borderId="8" xfId="2" applyNumberFormat="1" applyFont="1" applyFill="1" applyBorder="1" applyAlignment="1" applyProtection="1">
      <alignment horizontal="left" vertical="center"/>
    </xf>
    <xf numFmtId="0" fontId="3" fillId="2" borderId="84" xfId="3" applyFont="1" applyFill="1" applyBorder="1" applyAlignment="1" applyProtection="1">
      <alignment horizontal="left" vertical="center" wrapText="1"/>
    </xf>
    <xf numFmtId="38" fontId="18" fillId="4" borderId="33" xfId="2" applyNumberFormat="1" applyFont="1" applyFill="1" applyBorder="1" applyAlignment="1" applyProtection="1"/>
    <xf numFmtId="0" fontId="23" fillId="0" borderId="0" xfId="2" applyFont="1" applyBorder="1" applyAlignment="1" applyProtection="1">
      <alignment horizontal="center" vertical="center"/>
    </xf>
    <xf numFmtId="0" fontId="3" fillId="0" borderId="84" xfId="3" applyFont="1" applyFill="1" applyBorder="1" applyAlignment="1" applyProtection="1">
      <alignment horizontal="left" vertical="center" wrapText="1"/>
    </xf>
    <xf numFmtId="0" fontId="16" fillId="0" borderId="84" xfId="3" applyFont="1" applyFill="1" applyBorder="1" applyAlignment="1" applyProtection="1">
      <alignment horizontal="left" vertical="center" wrapText="1"/>
    </xf>
    <xf numFmtId="0" fontId="23" fillId="2" borderId="84" xfId="3" applyFont="1" applyFill="1" applyBorder="1" applyAlignment="1" applyProtection="1">
      <alignment horizontal="left" vertical="center" wrapText="1"/>
    </xf>
    <xf numFmtId="38" fontId="18" fillId="2" borderId="16" xfId="2" applyNumberFormat="1" applyFont="1" applyFill="1" applyBorder="1" applyAlignment="1" applyProtection="1"/>
    <xf numFmtId="38" fontId="18" fillId="2" borderId="14" xfId="2" applyNumberFormat="1" applyFont="1" applyFill="1" applyBorder="1" applyAlignment="1" applyProtection="1"/>
    <xf numFmtId="38" fontId="18" fillId="2" borderId="15" xfId="2" applyNumberFormat="1" applyFont="1" applyFill="1" applyBorder="1" applyAlignment="1" applyProtection="1"/>
    <xf numFmtId="0" fontId="3" fillId="2" borderId="84" xfId="2" applyFont="1" applyFill="1" applyBorder="1" applyAlignment="1" applyProtection="1">
      <alignment horizontal="left" vertical="center" wrapText="1"/>
    </xf>
    <xf numFmtId="38" fontId="16" fillId="0" borderId="0" xfId="2" applyNumberFormat="1" applyFont="1" applyFill="1" applyBorder="1" applyAlignment="1" applyProtection="1">
      <alignment horizontal="center" vertical="center"/>
    </xf>
    <xf numFmtId="38" fontId="18" fillId="0" borderId="14" xfId="2" applyNumberFormat="1" applyFont="1" applyBorder="1" applyAlignment="1" applyProtection="1"/>
    <xf numFmtId="38" fontId="18" fillId="0" borderId="15" xfId="2" applyNumberFormat="1" applyFont="1" applyBorder="1" applyAlignment="1" applyProtection="1"/>
    <xf numFmtId="0" fontId="16" fillId="2" borderId="84" xfId="3" applyFont="1" applyFill="1" applyBorder="1" applyAlignment="1" applyProtection="1">
      <alignment horizontal="left" vertical="center" wrapText="1"/>
    </xf>
    <xf numFmtId="0" fontId="23" fillId="2" borderId="2" xfId="3" applyFont="1" applyFill="1" applyBorder="1" applyAlignment="1" applyProtection="1">
      <alignment horizontal="left" vertical="center" wrapText="1"/>
    </xf>
    <xf numFmtId="0" fontId="16" fillId="2" borderId="72" xfId="2" applyFont="1" applyFill="1" applyBorder="1" applyAlignment="1" applyProtection="1">
      <alignment horizontal="left" vertical="center" wrapText="1"/>
    </xf>
    <xf numFmtId="0" fontId="16" fillId="2" borderId="84" xfId="2" applyFont="1" applyFill="1" applyBorder="1" applyAlignment="1" applyProtection="1">
      <alignment horizontal="left" vertical="center"/>
    </xf>
    <xf numFmtId="0" fontId="14" fillId="0" borderId="72" xfId="2" applyFont="1" applyFill="1" applyBorder="1" applyAlignment="1" applyProtection="1">
      <alignment vertical="center" wrapText="1"/>
    </xf>
    <xf numFmtId="38" fontId="16" fillId="4" borderId="15" xfId="2" applyNumberFormat="1" applyFont="1" applyFill="1" applyBorder="1" applyAlignment="1" applyProtection="1"/>
    <xf numFmtId="0" fontId="80" fillId="4" borderId="117" xfId="2" applyFont="1" applyFill="1" applyBorder="1" applyAlignment="1" applyProtection="1">
      <alignment wrapText="1"/>
    </xf>
    <xf numFmtId="38" fontId="16" fillId="4" borderId="110" xfId="2" applyNumberFormat="1" applyFont="1" applyFill="1" applyBorder="1" applyAlignment="1" applyProtection="1"/>
    <xf numFmtId="38" fontId="16" fillId="2" borderId="132" xfId="2" applyNumberFormat="1" applyFont="1" applyFill="1" applyBorder="1" applyAlignment="1" applyProtection="1"/>
    <xf numFmtId="38" fontId="16" fillId="2" borderId="51" xfId="2" applyNumberFormat="1" applyFont="1" applyFill="1" applyBorder="1" applyAlignment="1" applyProtection="1"/>
    <xf numFmtId="38" fontId="14" fillId="3" borderId="2" xfId="1" applyNumberFormat="1" applyFont="1" applyFill="1" applyBorder="1" applyAlignment="1" applyProtection="1">
      <alignment horizontal="center" vertical="top" wrapText="1"/>
    </xf>
    <xf numFmtId="38" fontId="16" fillId="4" borderId="111" xfId="2" applyNumberFormat="1" applyFont="1" applyFill="1" applyBorder="1" applyAlignment="1" applyProtection="1"/>
    <xf numFmtId="38" fontId="16" fillId="0" borderId="16" xfId="2" applyNumberFormat="1" applyFont="1" applyFill="1" applyBorder="1" applyAlignment="1" applyProtection="1"/>
    <xf numFmtId="38" fontId="16" fillId="0" borderId="14" xfId="2" applyNumberFormat="1" applyFont="1" applyFill="1" applyBorder="1" applyAlignment="1" applyProtection="1"/>
    <xf numFmtId="38" fontId="16" fillId="4" borderId="112" xfId="2" applyNumberFormat="1" applyFont="1" applyFill="1" applyBorder="1" applyAlignment="1" applyProtection="1">
      <alignment vertical="center"/>
    </xf>
    <xf numFmtId="0" fontId="14" fillId="0" borderId="84" xfId="2" applyFont="1" applyFill="1" applyBorder="1" applyAlignment="1" applyProtection="1">
      <alignment vertical="center" wrapText="1"/>
    </xf>
    <xf numFmtId="38" fontId="6" fillId="0" borderId="0" xfId="2" applyNumberFormat="1" applyFont="1" applyFill="1" applyBorder="1" applyAlignment="1" applyProtection="1">
      <alignment vertical="center" wrapText="1"/>
    </xf>
    <xf numFmtId="38" fontId="6" fillId="0" borderId="123" xfId="2" applyNumberFormat="1" applyFont="1" applyFill="1" applyBorder="1" applyAlignment="1" applyProtection="1">
      <alignment vertical="center" wrapText="1"/>
    </xf>
    <xf numFmtId="38" fontId="13" fillId="0" borderId="0" xfId="2" applyNumberFormat="1" applyFont="1" applyFill="1" applyBorder="1" applyAlignment="1" applyProtection="1">
      <alignment horizontal="left" vertical="center"/>
    </xf>
    <xf numFmtId="38" fontId="6" fillId="0" borderId="0" xfId="2" applyNumberFormat="1" applyFont="1" applyFill="1" applyBorder="1" applyAlignment="1" applyProtection="1">
      <alignment horizontal="left"/>
    </xf>
    <xf numFmtId="0" fontId="18" fillId="4" borderId="95" xfId="2" applyFont="1" applyFill="1" applyBorder="1" applyAlignment="1" applyProtection="1"/>
    <xf numFmtId="0" fontId="16" fillId="4" borderId="104" xfId="2" applyFont="1" applyFill="1" applyBorder="1" applyAlignment="1" applyProtection="1"/>
    <xf numFmtId="38" fontId="16" fillId="0" borderId="0" xfId="2" applyNumberFormat="1" applyFont="1" applyFill="1" applyBorder="1" applyAlignment="1" applyProtection="1">
      <alignment horizontal="center"/>
    </xf>
    <xf numFmtId="0" fontId="14" fillId="2" borderId="84" xfId="3" applyFont="1" applyFill="1" applyBorder="1" applyAlignment="1" applyProtection="1">
      <alignment vertical="center"/>
    </xf>
    <xf numFmtId="38" fontId="16" fillId="4" borderId="16" xfId="2" applyNumberFormat="1" applyFont="1" applyFill="1" applyBorder="1" applyAlignment="1" applyProtection="1"/>
    <xf numFmtId="0" fontId="16" fillId="0" borderId="0" xfId="2" applyFont="1" applyBorder="1" applyAlignment="1" applyProtection="1">
      <alignment horizontal="center" vertical="center"/>
    </xf>
    <xf numFmtId="0" fontId="8" fillId="2" borderId="84" xfId="3" applyFont="1" applyFill="1" applyBorder="1" applyAlignment="1" applyProtection="1">
      <alignment vertical="center" wrapText="1"/>
    </xf>
    <xf numFmtId="0" fontId="8" fillId="2" borderId="84" xfId="3" applyFont="1" applyFill="1" applyBorder="1" applyAlignment="1" applyProtection="1">
      <alignment horizontal="left" vertical="center" wrapText="1"/>
    </xf>
    <xf numFmtId="0" fontId="8" fillId="2" borderId="84" xfId="3" applyFont="1" applyFill="1" applyBorder="1" applyAlignment="1" applyProtection="1">
      <alignment vertical="center"/>
    </xf>
    <xf numFmtId="0" fontId="118" fillId="2" borderId="84" xfId="3" applyFont="1" applyFill="1" applyBorder="1" applyAlignment="1" applyProtection="1">
      <alignment horizontal="left" vertical="center" wrapText="1"/>
    </xf>
    <xf numFmtId="0" fontId="14" fillId="2" borderId="84" xfId="3" applyFont="1" applyFill="1" applyBorder="1" applyAlignment="1" applyProtection="1">
      <alignment vertical="center" wrapText="1"/>
    </xf>
    <xf numFmtId="0" fontId="14" fillId="2" borderId="82" xfId="3" applyFont="1" applyFill="1" applyBorder="1" applyAlignment="1" applyProtection="1">
      <alignment vertical="center" wrapText="1"/>
    </xf>
    <xf numFmtId="38" fontId="6" fillId="0" borderId="0" xfId="2" applyNumberFormat="1" applyFont="1" applyFill="1" applyBorder="1" applyAlignment="1" applyProtection="1">
      <alignment horizontal="center" vertical="center"/>
    </xf>
    <xf numFmtId="38" fontId="16" fillId="2" borderId="16" xfId="2" applyNumberFormat="1" applyFont="1" applyFill="1" applyBorder="1" applyAlignment="1" applyProtection="1">
      <alignment vertical="center"/>
    </xf>
    <xf numFmtId="38" fontId="16" fillId="2" borderId="146" xfId="2" applyNumberFormat="1" applyFont="1" applyFill="1" applyBorder="1" applyAlignment="1" applyProtection="1">
      <alignment vertical="center"/>
    </xf>
    <xf numFmtId="38" fontId="21" fillId="0" borderId="0" xfId="2" applyNumberFormat="1" applyFont="1" applyFill="1" applyBorder="1" applyAlignment="1" applyProtection="1">
      <alignment horizontal="center" vertical="center"/>
    </xf>
    <xf numFmtId="38" fontId="136" fillId="4" borderId="33" xfId="2" applyNumberFormat="1" applyFont="1" applyFill="1" applyBorder="1" applyAlignment="1" applyProtection="1">
      <alignment vertical="center"/>
    </xf>
    <xf numFmtId="0" fontId="21" fillId="0" borderId="0" xfId="2" applyFont="1" applyBorder="1" applyAlignment="1" applyProtection="1">
      <alignment horizontal="center" vertical="center"/>
    </xf>
    <xf numFmtId="38" fontId="21" fillId="0" borderId="0" xfId="2" applyNumberFormat="1" applyFont="1" applyFill="1" applyBorder="1" applyAlignment="1" applyProtection="1">
      <alignment vertical="center"/>
    </xf>
    <xf numFmtId="0" fontId="21" fillId="0" borderId="0" xfId="2" applyFont="1" applyAlignment="1" applyProtection="1">
      <alignment horizontal="center" vertical="center"/>
    </xf>
    <xf numFmtId="38" fontId="136" fillId="4" borderId="33" xfId="2" applyNumberFormat="1" applyFont="1" applyFill="1" applyBorder="1" applyAlignment="1" applyProtection="1">
      <alignment vertical="center" wrapText="1"/>
    </xf>
    <xf numFmtId="38" fontId="16" fillId="2" borderId="106" xfId="2" applyNumberFormat="1" applyFont="1" applyFill="1" applyBorder="1" applyAlignment="1" applyProtection="1">
      <alignment vertical="center"/>
    </xf>
    <xf numFmtId="0" fontId="0" fillId="0" borderId="0" xfId="0" applyAlignment="1" applyProtection="1">
      <alignment horizontal="center"/>
    </xf>
    <xf numFmtId="0" fontId="16" fillId="2" borderId="84" xfId="2" applyFont="1" applyFill="1" applyBorder="1" applyAlignment="1" applyProtection="1">
      <alignment vertical="center" wrapText="1"/>
    </xf>
    <xf numFmtId="38" fontId="16" fillId="0" borderId="33" xfId="2" applyNumberFormat="1" applyFont="1" applyFill="1" applyBorder="1" applyAlignment="1" applyProtection="1"/>
    <xf numFmtId="0" fontId="16" fillId="0" borderId="84" xfId="2" applyFont="1" applyFill="1" applyBorder="1" applyAlignment="1" applyProtection="1">
      <alignment horizontal="left" vertical="center" wrapText="1"/>
    </xf>
    <xf numFmtId="181" fontId="16" fillId="0" borderId="0" xfId="2" applyNumberFormat="1" applyFont="1" applyFill="1" applyBorder="1" applyAlignment="1" applyProtection="1"/>
    <xf numFmtId="0" fontId="14" fillId="2" borderId="65" xfId="3" applyFont="1" applyFill="1" applyBorder="1" applyAlignment="1" applyProtection="1">
      <alignment vertical="center"/>
    </xf>
    <xf numFmtId="0" fontId="16" fillId="2" borderId="65" xfId="3" applyFont="1" applyFill="1" applyBorder="1" applyAlignment="1" applyProtection="1">
      <alignment horizontal="left" vertical="center"/>
    </xf>
    <xf numFmtId="0" fontId="16" fillId="2" borderId="84" xfId="3" applyFont="1" applyFill="1" applyBorder="1" applyAlignment="1" applyProtection="1">
      <alignment vertical="center" wrapText="1"/>
    </xf>
    <xf numFmtId="0" fontId="16" fillId="2" borderId="65" xfId="3" applyFont="1" applyFill="1" applyBorder="1" applyAlignment="1" applyProtection="1">
      <alignment vertical="center" wrapText="1"/>
    </xf>
    <xf numFmtId="38" fontId="16" fillId="0" borderId="146" xfId="2" applyNumberFormat="1" applyFont="1" applyFill="1" applyBorder="1" applyAlignment="1" applyProtection="1"/>
    <xf numFmtId="0" fontId="22" fillId="0" borderId="0" xfId="1" applyFont="1" applyFill="1" applyBorder="1" applyAlignment="1" applyProtection="1">
      <alignment vertical="center"/>
    </xf>
    <xf numFmtId="0" fontId="16" fillId="2" borderId="84" xfId="3" applyFont="1" applyFill="1" applyBorder="1" applyAlignment="1" applyProtection="1">
      <alignment vertical="center"/>
    </xf>
    <xf numFmtId="0" fontId="18" fillId="0" borderId="0" xfId="2" applyFont="1" applyAlignment="1" applyProtection="1">
      <alignment horizontal="center"/>
    </xf>
    <xf numFmtId="38" fontId="16" fillId="4" borderId="21" xfId="2" applyNumberFormat="1" applyFont="1" applyFill="1" applyBorder="1" applyAlignment="1" applyProtection="1"/>
    <xf numFmtId="38" fontId="16" fillId="0" borderId="50" xfId="2" applyNumberFormat="1" applyFont="1" applyFill="1" applyBorder="1" applyAlignment="1" applyProtection="1"/>
    <xf numFmtId="38" fontId="16" fillId="0" borderId="51" xfId="2" applyNumberFormat="1" applyFont="1" applyFill="1" applyBorder="1" applyAlignment="1" applyProtection="1"/>
    <xf numFmtId="0" fontId="16" fillId="2" borderId="84" xfId="3" applyFont="1" applyFill="1" applyBorder="1" applyAlignment="1" applyProtection="1">
      <alignment horizontal="left" vertical="center"/>
    </xf>
    <xf numFmtId="0" fontId="14" fillId="0" borderId="84" xfId="0" applyFont="1" applyFill="1" applyBorder="1" applyAlignment="1" applyProtection="1">
      <alignment vertical="center"/>
    </xf>
    <xf numFmtId="38" fontId="16" fillId="2" borderId="33" xfId="2" applyNumberFormat="1" applyFont="1" applyFill="1" applyBorder="1" applyAlignment="1" applyProtection="1">
      <alignment vertical="center" wrapText="1"/>
    </xf>
    <xf numFmtId="0" fontId="14" fillId="2" borderId="65" xfId="0" applyFont="1" applyFill="1" applyBorder="1" applyAlignment="1" applyProtection="1">
      <alignment vertical="center"/>
    </xf>
    <xf numFmtId="0" fontId="14" fillId="2" borderId="84" xfId="0" applyFont="1" applyFill="1" applyBorder="1" applyAlignment="1" applyProtection="1">
      <alignment vertical="center"/>
    </xf>
    <xf numFmtId="0" fontId="16" fillId="0" borderId="84" xfId="3" applyFont="1" applyFill="1" applyBorder="1" applyAlignment="1" applyProtection="1">
      <alignment vertical="center" wrapText="1"/>
    </xf>
    <xf numFmtId="38" fontId="16" fillId="4" borderId="114" xfId="2" applyNumberFormat="1" applyFont="1" applyFill="1" applyBorder="1" applyAlignment="1" applyProtection="1"/>
    <xf numFmtId="38" fontId="13" fillId="0" borderId="0" xfId="2" applyNumberFormat="1" applyFont="1" applyFill="1" applyBorder="1" applyAlignment="1" applyProtection="1">
      <alignment horizontal="center"/>
    </xf>
    <xf numFmtId="0" fontId="16" fillId="0" borderId="84" xfId="2" applyFont="1" applyFill="1" applyBorder="1" applyAlignment="1" applyProtection="1">
      <alignment horizontal="left" vertical="center"/>
    </xf>
    <xf numFmtId="0" fontId="16" fillId="2" borderId="65" xfId="3" applyFont="1" applyFill="1" applyBorder="1" applyAlignment="1" applyProtection="1">
      <alignment vertical="center"/>
    </xf>
    <xf numFmtId="38" fontId="18" fillId="0" borderId="0" xfId="2" applyNumberFormat="1" applyFont="1" applyFill="1" applyBorder="1" applyAlignment="1" applyProtection="1">
      <alignment horizontal="center"/>
    </xf>
    <xf numFmtId="0" fontId="16" fillId="2" borderId="82" xfId="2" applyFont="1" applyFill="1" applyBorder="1" applyAlignment="1" applyProtection="1">
      <alignment vertical="center"/>
    </xf>
    <xf numFmtId="0" fontId="18" fillId="4" borderId="87" xfId="2" applyFont="1" applyFill="1" applyBorder="1" applyAlignment="1" applyProtection="1"/>
    <xf numFmtId="0" fontId="16" fillId="4" borderId="97" xfId="2" applyFont="1" applyFill="1" applyBorder="1" applyAlignment="1" applyProtection="1"/>
    <xf numFmtId="38" fontId="18" fillId="4" borderId="115" xfId="2" applyNumberFormat="1" applyFont="1" applyFill="1" applyBorder="1" applyAlignment="1" applyProtection="1"/>
    <xf numFmtId="38" fontId="16" fillId="4" borderId="45" xfId="2" applyNumberFormat="1" applyFont="1" applyFill="1" applyBorder="1" applyAlignment="1" applyProtection="1"/>
    <xf numFmtId="38" fontId="16" fillId="0" borderId="0" xfId="2" applyNumberFormat="1" applyFont="1" applyAlignment="1" applyProtection="1">
      <alignment horizontal="center"/>
    </xf>
    <xf numFmtId="38" fontId="14" fillId="0" borderId="0" xfId="1" applyNumberFormat="1" applyFont="1" applyFill="1" applyBorder="1" applyAlignment="1" applyProtection="1">
      <alignment vertical="top" wrapText="1"/>
    </xf>
    <xf numFmtId="0" fontId="16" fillId="0" borderId="65" xfId="3" applyFont="1" applyFill="1" applyBorder="1" applyAlignment="1" applyProtection="1">
      <alignment vertical="center"/>
    </xf>
    <xf numFmtId="0" fontId="16" fillId="4" borderId="118" xfId="2" applyFont="1" applyFill="1" applyBorder="1" applyAlignment="1" applyProtection="1">
      <alignment horizontal="center"/>
    </xf>
    <xf numFmtId="0" fontId="16" fillId="4" borderId="94" xfId="2" applyFont="1" applyFill="1" applyBorder="1" applyAlignment="1" applyProtection="1">
      <alignment horizontal="center"/>
    </xf>
    <xf numFmtId="38" fontId="16" fillId="4" borderId="111" xfId="2" applyNumberFormat="1" applyFont="1" applyFill="1" applyBorder="1" applyAlignment="1" applyProtection="1">
      <alignment horizontal="center" vertical="center"/>
    </xf>
    <xf numFmtId="38" fontId="16" fillId="4" borderId="9" xfId="2" applyNumberFormat="1" applyFont="1" applyFill="1" applyBorder="1" applyAlignment="1" applyProtection="1">
      <alignment horizontal="center"/>
    </xf>
    <xf numFmtId="38" fontId="16" fillId="4" borderId="146" xfId="2" applyNumberFormat="1" applyFont="1" applyFill="1" applyBorder="1" applyAlignment="1" applyProtection="1">
      <alignment horizontal="center"/>
    </xf>
    <xf numFmtId="0" fontId="16" fillId="0" borderId="0" xfId="2" applyFont="1" applyAlignment="1" applyProtection="1">
      <alignment horizontal="center" vertical="center"/>
    </xf>
    <xf numFmtId="0" fontId="16" fillId="4" borderId="117" xfId="2" applyFont="1" applyFill="1" applyBorder="1" applyAlignment="1" applyProtection="1">
      <alignment horizontal="center"/>
    </xf>
    <xf numFmtId="0" fontId="16" fillId="4" borderId="49" xfId="2" applyFont="1" applyFill="1" applyBorder="1" applyAlignment="1" applyProtection="1">
      <alignment horizontal="center"/>
    </xf>
    <xf numFmtId="38" fontId="16" fillId="4" borderId="109" xfId="2" applyNumberFormat="1" applyFont="1" applyFill="1" applyBorder="1" applyAlignment="1" applyProtection="1">
      <alignment horizontal="center" vertical="center"/>
    </xf>
    <xf numFmtId="38" fontId="16" fillId="4" borderId="16" xfId="2" applyNumberFormat="1" applyFont="1" applyFill="1" applyBorder="1" applyAlignment="1" applyProtection="1">
      <alignment horizontal="center" vertical="center"/>
    </xf>
    <xf numFmtId="38" fontId="16" fillId="0" borderId="16" xfId="2" applyNumberFormat="1" applyFont="1" applyBorder="1" applyAlignment="1" applyProtection="1">
      <alignment vertical="center"/>
    </xf>
    <xf numFmtId="38" fontId="16" fillId="0" borderId="146" xfId="2" applyNumberFormat="1" applyFont="1" applyBorder="1" applyAlignment="1" applyProtection="1">
      <alignment vertical="center"/>
    </xf>
    <xf numFmtId="38" fontId="16" fillId="4" borderId="33" xfId="2" applyNumberFormat="1" applyFont="1" applyFill="1" applyBorder="1" applyAlignment="1" applyProtection="1">
      <alignment horizontal="center" vertical="center"/>
    </xf>
    <xf numFmtId="0" fontId="8" fillId="0" borderId="0" xfId="1" applyFont="1" applyFill="1" applyBorder="1" applyAlignment="1" applyProtection="1">
      <alignment vertical="center"/>
    </xf>
    <xf numFmtId="38" fontId="16" fillId="4" borderId="9" xfId="2" applyNumberFormat="1" applyFont="1" applyFill="1" applyBorder="1" applyAlignment="1" applyProtection="1"/>
    <xf numFmtId="38" fontId="14" fillId="4" borderId="9" xfId="2" applyNumberFormat="1" applyFont="1" applyFill="1" applyBorder="1" applyAlignment="1" applyProtection="1">
      <alignment vertical="center"/>
    </xf>
    <xf numFmtId="38" fontId="14" fillId="4" borderId="146" xfId="2" applyNumberFormat="1" applyFont="1" applyFill="1" applyBorder="1" applyAlignment="1" applyProtection="1">
      <alignment vertical="center"/>
    </xf>
    <xf numFmtId="0" fontId="14" fillId="0" borderId="0" xfId="2" applyFont="1" applyAlignment="1" applyProtection="1">
      <alignment horizontal="center" vertical="center"/>
    </xf>
    <xf numFmtId="0" fontId="16" fillId="0" borderId="65" xfId="3" applyFont="1" applyFill="1" applyBorder="1" applyAlignment="1" applyProtection="1">
      <alignment horizontal="left" vertical="center"/>
    </xf>
    <xf numFmtId="0" fontId="16" fillId="0" borderId="82" xfId="3" applyFont="1" applyFill="1" applyBorder="1" applyAlignment="1" applyProtection="1">
      <alignment horizontal="left" vertical="center"/>
    </xf>
    <xf numFmtId="0" fontId="16" fillId="4" borderId="87" xfId="2" applyFont="1" applyFill="1" applyBorder="1" applyAlignment="1" applyProtection="1">
      <alignment horizontal="center"/>
    </xf>
    <xf numFmtId="0" fontId="16" fillId="4" borderId="97" xfId="2" applyFont="1" applyFill="1" applyBorder="1" applyAlignment="1" applyProtection="1">
      <alignment horizontal="center"/>
    </xf>
    <xf numFmtId="38" fontId="16" fillId="4" borderId="115" xfId="2" applyNumberFormat="1" applyFont="1" applyFill="1" applyBorder="1" applyAlignment="1" applyProtection="1">
      <alignment horizontal="center" vertical="center"/>
    </xf>
    <xf numFmtId="38" fontId="16" fillId="4" borderId="98" xfId="2" applyNumberFormat="1" applyFont="1" applyFill="1" applyBorder="1" applyAlignment="1" applyProtection="1">
      <alignment horizontal="center" vertical="center"/>
    </xf>
    <xf numFmtId="38" fontId="16" fillId="0" borderId="45" xfId="2" applyNumberFormat="1" applyFont="1" applyBorder="1" applyAlignment="1" applyProtection="1">
      <alignment vertical="center"/>
    </xf>
    <xf numFmtId="38" fontId="16" fillId="0" borderId="98" xfId="2" applyNumberFormat="1" applyFont="1" applyBorder="1" applyAlignment="1" applyProtection="1">
      <alignment vertical="center"/>
    </xf>
    <xf numFmtId="38" fontId="16" fillId="0" borderId="151" xfId="2" applyNumberFormat="1" applyFont="1" applyBorder="1" applyAlignment="1" applyProtection="1">
      <alignment vertical="center"/>
    </xf>
    <xf numFmtId="38" fontId="16" fillId="0" borderId="0" xfId="2" applyNumberFormat="1" applyFont="1" applyAlignment="1" applyProtection="1">
      <alignment horizontal="center" vertical="center"/>
    </xf>
    <xf numFmtId="0" fontId="16" fillId="0" borderId="0" xfId="2" applyFont="1" applyBorder="1" applyAlignment="1" applyProtection="1">
      <alignment horizontal="left" vertical="center"/>
    </xf>
    <xf numFmtId="38" fontId="14" fillId="2" borderId="116" xfId="2" applyNumberFormat="1" applyFont="1" applyFill="1" applyBorder="1" applyAlignment="1" applyProtection="1">
      <alignment vertical="center"/>
    </xf>
    <xf numFmtId="38" fontId="14" fillId="4" borderId="53" xfId="2" applyNumberFormat="1" applyFont="1" applyFill="1" applyBorder="1" applyAlignment="1" applyProtection="1">
      <alignment vertical="center"/>
    </xf>
    <xf numFmtId="38" fontId="14" fillId="2" borderId="11" xfId="2" applyNumberFormat="1" applyFont="1" applyFill="1" applyBorder="1" applyAlignment="1" applyProtection="1">
      <alignment vertical="center"/>
    </xf>
    <xf numFmtId="38" fontId="14" fillId="2" borderId="12" xfId="2" applyNumberFormat="1" applyFont="1" applyFill="1" applyBorder="1" applyAlignment="1" applyProtection="1">
      <alignment vertical="center"/>
    </xf>
    <xf numFmtId="38" fontId="16" fillId="4" borderId="54" xfId="2" applyNumberFormat="1" applyFont="1" applyFill="1" applyBorder="1" applyAlignment="1" applyProtection="1">
      <alignment vertical="center"/>
    </xf>
    <xf numFmtId="38" fontId="16" fillId="2" borderId="14" xfId="2" applyNumberFormat="1" applyFont="1" applyFill="1" applyBorder="1" applyAlignment="1" applyProtection="1">
      <alignment vertical="center"/>
    </xf>
    <xf numFmtId="38" fontId="16" fillId="2" borderId="15" xfId="2" applyNumberFormat="1" applyFont="1" applyFill="1" applyBorder="1" applyAlignment="1" applyProtection="1">
      <alignment vertical="center"/>
    </xf>
    <xf numFmtId="38" fontId="14" fillId="4" borderId="153" xfId="2" applyNumberFormat="1" applyFont="1" applyFill="1" applyBorder="1" applyAlignment="1" applyProtection="1">
      <alignment vertical="center"/>
    </xf>
    <xf numFmtId="38" fontId="14" fillId="4" borderId="161" xfId="2" applyNumberFormat="1" applyFont="1" applyFill="1" applyBorder="1" applyAlignment="1" applyProtection="1">
      <alignment vertical="center"/>
    </xf>
    <xf numFmtId="0" fontId="0" fillId="0" borderId="0" xfId="0" applyFill="1" applyBorder="1" applyProtection="1"/>
    <xf numFmtId="0" fontId="3" fillId="0" borderId="0" xfId="0" applyFont="1" applyProtection="1"/>
    <xf numFmtId="0" fontId="3" fillId="0" borderId="0" xfId="0" applyFont="1" applyAlignment="1" applyProtection="1">
      <alignment vertical="center"/>
    </xf>
    <xf numFmtId="0" fontId="16" fillId="0" borderId="0" xfId="0" applyFont="1" applyBorder="1" applyProtection="1"/>
    <xf numFmtId="38" fontId="75" fillId="0" borderId="0" xfId="0" applyNumberFormat="1" applyFont="1" applyAlignment="1" applyProtection="1"/>
    <xf numFmtId="38" fontId="75" fillId="0" borderId="0" xfId="0" applyNumberFormat="1" applyFont="1" applyBorder="1" applyAlignment="1" applyProtection="1"/>
    <xf numFmtId="49" fontId="16" fillId="0" borderId="127" xfId="2" applyNumberFormat="1" applyFont="1" applyFill="1" applyBorder="1" applyAlignment="1" applyProtection="1">
      <alignment horizontal="left" vertical="center"/>
    </xf>
    <xf numFmtId="0" fontId="16" fillId="4" borderId="164" xfId="2" applyFont="1" applyFill="1" applyBorder="1" applyAlignment="1" applyProtection="1">
      <alignment horizontal="center"/>
    </xf>
    <xf numFmtId="0" fontId="16" fillId="4" borderId="165" xfId="2" applyFont="1" applyFill="1" applyBorder="1" applyAlignment="1" applyProtection="1">
      <alignment horizontal="center"/>
    </xf>
    <xf numFmtId="38" fontId="14" fillId="4" borderId="166" xfId="2" applyNumberFormat="1" applyFont="1" applyFill="1" applyBorder="1" applyAlignment="1" applyProtection="1">
      <alignment vertical="center"/>
    </xf>
    <xf numFmtId="38" fontId="16" fillId="0" borderId="154" xfId="2" applyNumberFormat="1" applyFont="1" applyBorder="1" applyAlignment="1" applyProtection="1">
      <alignment vertical="center"/>
    </xf>
    <xf numFmtId="38" fontId="16" fillId="0" borderId="155" xfId="2" applyNumberFormat="1" applyFont="1" applyBorder="1" applyAlignment="1" applyProtection="1">
      <alignment vertical="center"/>
    </xf>
    <xf numFmtId="38" fontId="16" fillId="0" borderId="156" xfId="2" applyNumberFormat="1" applyFont="1" applyBorder="1" applyAlignment="1" applyProtection="1">
      <alignment vertical="center"/>
    </xf>
    <xf numFmtId="49" fontId="6" fillId="0" borderId="0" xfId="2" applyNumberFormat="1" applyFont="1" applyFill="1" applyBorder="1" applyAlignment="1" applyProtection="1">
      <alignment horizontal="left"/>
    </xf>
    <xf numFmtId="49" fontId="16" fillId="0" borderId="0" xfId="2" applyNumberFormat="1" applyFont="1" applyFill="1" applyBorder="1" applyAlignment="1" applyProtection="1">
      <alignment horizontal="left" vertical="center"/>
    </xf>
    <xf numFmtId="38" fontId="6" fillId="0" borderId="0" xfId="2" applyNumberFormat="1" applyFont="1" applyBorder="1" applyAlignment="1" applyProtection="1">
      <alignment horizontal="center" vertical="center"/>
    </xf>
    <xf numFmtId="0" fontId="74" fillId="0" borderId="0" xfId="0" applyFont="1" applyFill="1" applyBorder="1" applyAlignment="1" applyProtection="1">
      <alignment vertical="center"/>
    </xf>
    <xf numFmtId="0" fontId="0" fillId="0" borderId="0" xfId="0" applyBorder="1" applyAlignment="1" applyProtection="1">
      <alignment vertical="center"/>
    </xf>
    <xf numFmtId="0" fontId="0" fillId="0" borderId="0" xfId="0" applyBorder="1" applyProtection="1"/>
    <xf numFmtId="0" fontId="0" fillId="0" borderId="0" xfId="0" applyBorder="1" applyAlignment="1" applyProtection="1">
      <alignment horizontal="center"/>
    </xf>
    <xf numFmtId="0" fontId="74" fillId="0" borderId="0" xfId="0" applyFont="1" applyFill="1" applyAlignment="1" applyProtection="1">
      <alignment vertical="center"/>
    </xf>
    <xf numFmtId="0" fontId="14" fillId="0" borderId="0" xfId="2" applyFont="1" applyFill="1" applyAlignment="1" applyProtection="1">
      <alignment vertical="center"/>
    </xf>
    <xf numFmtId="0" fontId="14" fillId="0" borderId="0" xfId="2" applyFont="1" applyProtection="1"/>
    <xf numFmtId="0" fontId="3" fillId="0" borderId="0" xfId="0" applyFont="1" applyFill="1" applyAlignment="1" applyProtection="1">
      <alignment vertical="center"/>
    </xf>
    <xf numFmtId="0" fontId="63" fillId="0" borderId="0" xfId="0" applyFont="1" applyProtection="1"/>
    <xf numFmtId="0" fontId="16" fillId="0" borderId="0" xfId="2" applyFont="1" applyFill="1" applyAlignment="1" applyProtection="1">
      <alignment vertical="center"/>
    </xf>
    <xf numFmtId="0" fontId="6" fillId="0" borderId="0" xfId="2" applyFont="1" applyAlignment="1" applyProtection="1">
      <alignment horizontal="left"/>
    </xf>
    <xf numFmtId="0" fontId="8" fillId="0" borderId="0" xfId="1" applyFont="1" applyFill="1" applyAlignment="1" applyProtection="1">
      <alignment textRotation="90"/>
    </xf>
    <xf numFmtId="0" fontId="6" fillId="0" borderId="0" xfId="2" applyFont="1" applyFill="1" applyAlignment="1" applyProtection="1">
      <alignment horizontal="left"/>
    </xf>
    <xf numFmtId="0" fontId="8" fillId="0" borderId="3" xfId="2" applyFont="1" applyFill="1" applyBorder="1" applyAlignment="1" applyProtection="1">
      <alignment horizontal="right" vertical="center" indent="1"/>
    </xf>
    <xf numFmtId="2" fontId="9" fillId="0" borderId="0" xfId="2" applyNumberFormat="1" applyFont="1" applyFill="1" applyBorder="1" applyAlignment="1" applyProtection="1">
      <alignment horizontal="center"/>
    </xf>
    <xf numFmtId="0" fontId="70" fillId="0" borderId="0" xfId="2" applyFont="1" applyFill="1" applyBorder="1" applyAlignment="1" applyProtection="1">
      <alignment horizontal="center" vertical="center"/>
    </xf>
    <xf numFmtId="0" fontId="70" fillId="0" borderId="102"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14" fillId="43" borderId="74" xfId="1" applyFont="1" applyFill="1" applyBorder="1" applyAlignment="1" applyProtection="1">
      <alignment horizontal="center" vertical="center" wrapText="1"/>
    </xf>
    <xf numFmtId="0" fontId="6" fillId="0" borderId="0" xfId="2" applyFont="1" applyAlignment="1" applyProtection="1">
      <alignment horizontal="left" vertical="center"/>
    </xf>
    <xf numFmtId="0" fontId="14" fillId="43" borderId="19" xfId="1" applyFont="1" applyFill="1" applyBorder="1" applyAlignment="1" applyProtection="1">
      <alignment horizontal="center" vertical="center" wrapText="1"/>
    </xf>
    <xf numFmtId="2" fontId="12" fillId="3" borderId="8" xfId="1" applyNumberFormat="1" applyFont="1" applyFill="1" applyBorder="1" applyAlignment="1" applyProtection="1">
      <alignment horizontal="center" vertical="center" wrapText="1"/>
    </xf>
    <xf numFmtId="2" fontId="12" fillId="3" borderId="2" xfId="1" applyNumberFormat="1" applyFont="1" applyFill="1" applyBorder="1" applyAlignment="1" applyProtection="1">
      <alignment horizontal="center" vertical="center" wrapText="1"/>
    </xf>
    <xf numFmtId="2" fontId="12" fillId="3" borderId="0" xfId="1" applyNumberFormat="1" applyFont="1" applyFill="1" applyBorder="1" applyAlignment="1" applyProtection="1">
      <alignment horizontal="center" vertical="center" wrapText="1"/>
    </xf>
    <xf numFmtId="2" fontId="12" fillId="43" borderId="0" xfId="1" applyNumberFormat="1" applyFont="1" applyFill="1" applyBorder="1" applyAlignment="1" applyProtection="1">
      <alignment horizontal="center" vertical="center" wrapText="1"/>
    </xf>
    <xf numFmtId="1" fontId="6" fillId="0" borderId="123" xfId="2" applyNumberFormat="1" applyFont="1" applyBorder="1" applyAlignment="1" applyProtection="1">
      <alignment horizontal="center" vertical="center"/>
    </xf>
    <xf numFmtId="2" fontId="6" fillId="0" borderId="0" xfId="2" applyNumberFormat="1" applyFont="1" applyAlignment="1" applyProtection="1">
      <alignment horizontal="left" vertical="center"/>
    </xf>
    <xf numFmtId="2" fontId="6" fillId="4" borderId="32" xfId="2" applyNumberFormat="1" applyFont="1" applyFill="1" applyBorder="1" applyAlignment="1" applyProtection="1">
      <alignment horizontal="center" vertical="center"/>
    </xf>
    <xf numFmtId="2" fontId="6" fillId="4" borderId="65" xfId="2" applyNumberFormat="1" applyFont="1" applyFill="1" applyBorder="1" applyAlignment="1" applyProtection="1">
      <alignment horizontal="center" vertical="center"/>
    </xf>
    <xf numFmtId="2" fontId="6" fillId="43" borderId="0" xfId="2" applyNumberFormat="1" applyFont="1" applyFill="1" applyBorder="1" applyAlignment="1" applyProtection="1">
      <alignment horizontal="center" vertical="center"/>
    </xf>
    <xf numFmtId="1" fontId="6" fillId="4" borderId="69" xfId="2" applyNumberFormat="1" applyFont="1" applyFill="1" applyBorder="1" applyAlignment="1" applyProtection="1">
      <alignment horizontal="center" vertical="center"/>
    </xf>
    <xf numFmtId="2" fontId="6" fillId="0" borderId="0" xfId="2" applyNumberFormat="1" applyFont="1" applyBorder="1" applyAlignment="1" applyProtection="1">
      <alignment horizontal="left" vertical="center"/>
    </xf>
    <xf numFmtId="0" fontId="23" fillId="4" borderId="49" xfId="2" applyFont="1" applyFill="1" applyBorder="1" applyAlignment="1" applyProtection="1">
      <alignment horizontal="center" vertical="center"/>
    </xf>
    <xf numFmtId="1" fontId="23" fillId="4" borderId="148" xfId="2" applyNumberFormat="1" applyFont="1" applyFill="1" applyBorder="1" applyAlignment="1" applyProtection="1">
      <alignment horizontal="center" vertical="center"/>
    </xf>
    <xf numFmtId="0" fontId="16" fillId="2" borderId="2" xfId="2" applyFont="1" applyFill="1" applyBorder="1" applyAlignment="1" applyProtection="1">
      <alignment horizontal="left" vertical="center" wrapText="1" indent="1"/>
    </xf>
    <xf numFmtId="2" fontId="6" fillId="0" borderId="49" xfId="2" applyNumberFormat="1" applyFont="1" applyFill="1" applyBorder="1" applyAlignment="1" applyProtection="1">
      <alignment horizontal="center" vertical="center"/>
    </xf>
    <xf numFmtId="2" fontId="6" fillId="0" borderId="106" xfId="2" applyNumberFormat="1" applyFont="1" applyFill="1" applyBorder="1" applyAlignment="1" applyProtection="1">
      <alignment horizontal="center" vertical="center"/>
    </xf>
    <xf numFmtId="2" fontId="6" fillId="40" borderId="106" xfId="2" applyNumberFormat="1" applyFont="1" applyFill="1" applyBorder="1" applyAlignment="1" applyProtection="1">
      <alignment horizontal="center" vertical="center"/>
    </xf>
    <xf numFmtId="2" fontId="6" fillId="2" borderId="105" xfId="2" applyNumberFormat="1" applyFont="1" applyFill="1" applyBorder="1" applyAlignment="1" applyProtection="1">
      <alignment horizontal="center" vertical="center"/>
    </xf>
    <xf numFmtId="0" fontId="6" fillId="0" borderId="0" xfId="1" applyFont="1" applyAlignment="1" applyProtection="1">
      <alignment vertical="center"/>
    </xf>
    <xf numFmtId="49" fontId="14" fillId="2" borderId="2" xfId="2" applyNumberFormat="1" applyFont="1" applyFill="1" applyBorder="1" applyAlignment="1" applyProtection="1">
      <alignment horizontal="left" vertical="center"/>
    </xf>
    <xf numFmtId="0" fontId="14" fillId="2" borderId="19" xfId="2" applyFont="1" applyFill="1" applyBorder="1" applyAlignment="1" applyProtection="1">
      <alignment vertical="center" wrapText="1"/>
    </xf>
    <xf numFmtId="2" fontId="23" fillId="4" borderId="49" xfId="2" applyNumberFormat="1" applyFont="1" applyFill="1" applyBorder="1" applyAlignment="1" applyProtection="1">
      <alignment horizontal="center" vertical="center"/>
    </xf>
    <xf numFmtId="0" fontId="23" fillId="0" borderId="0" xfId="1" applyFont="1" applyFill="1" applyAlignment="1" applyProtection="1">
      <alignment vertical="center"/>
    </xf>
    <xf numFmtId="49" fontId="23" fillId="2" borderId="2"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indent="1"/>
    </xf>
    <xf numFmtId="0" fontId="3" fillId="0" borderId="84" xfId="3" applyFont="1" applyFill="1" applyBorder="1" applyAlignment="1" applyProtection="1">
      <alignment horizontal="left" vertical="center" wrapText="1" indent="2"/>
    </xf>
    <xf numFmtId="0" fontId="3" fillId="0" borderId="2" xfId="3" applyFont="1" applyFill="1" applyBorder="1" applyAlignment="1" applyProtection="1">
      <alignment horizontal="left" vertical="center" wrapText="1" indent="2"/>
    </xf>
    <xf numFmtId="1" fontId="6" fillId="0" borderId="147" xfId="2" applyNumberFormat="1" applyFont="1" applyFill="1" applyBorder="1" applyAlignment="1" applyProtection="1">
      <alignment horizontal="center" vertical="center"/>
    </xf>
    <xf numFmtId="0" fontId="16" fillId="0" borderId="84" xfId="3" applyFont="1" applyFill="1" applyBorder="1" applyAlignment="1" applyProtection="1">
      <alignment horizontal="left" vertical="center" wrapText="1" indent="3"/>
    </xf>
    <xf numFmtId="0" fontId="23" fillId="2" borderId="2" xfId="3" applyFont="1" applyFill="1" applyBorder="1" applyAlignment="1" applyProtection="1">
      <alignment horizontal="left" vertical="center" wrapText="1" indent="2"/>
    </xf>
    <xf numFmtId="0" fontId="3" fillId="2" borderId="2" xfId="2" applyFont="1" applyFill="1" applyBorder="1" applyAlignment="1" applyProtection="1">
      <alignment horizontal="left" vertical="center" wrapText="1" indent="1"/>
    </xf>
    <xf numFmtId="49" fontId="16" fillId="2" borderId="2" xfId="2" applyNumberFormat="1" applyFont="1" applyFill="1" applyBorder="1" applyAlignment="1" applyProtection="1">
      <alignment horizontal="left" vertical="center"/>
    </xf>
    <xf numFmtId="0" fontId="3" fillId="2" borderId="2" xfId="3" applyFont="1" applyFill="1" applyBorder="1" applyAlignment="1" applyProtection="1">
      <alignment horizontal="left" vertical="center" wrapText="1" indent="2"/>
    </xf>
    <xf numFmtId="0" fontId="16" fillId="2" borderId="2" xfId="3" applyFont="1" applyFill="1" applyBorder="1" applyAlignment="1" applyProtection="1">
      <alignment horizontal="left" vertical="center" wrapText="1" indent="3"/>
    </xf>
    <xf numFmtId="0" fontId="16" fillId="2" borderId="2" xfId="3" applyFont="1" applyFill="1" applyBorder="1" applyAlignment="1" applyProtection="1">
      <alignment horizontal="left" vertical="center" wrapText="1" indent="1"/>
    </xf>
    <xf numFmtId="0" fontId="23" fillId="0" borderId="0" xfId="1" applyFont="1" applyAlignment="1" applyProtection="1">
      <alignment vertical="center"/>
    </xf>
    <xf numFmtId="0" fontId="16" fillId="2" borderId="19" xfId="2" applyFont="1" applyFill="1" applyBorder="1" applyAlignment="1" applyProtection="1">
      <alignment horizontal="left" vertical="center" wrapText="1" indent="1"/>
    </xf>
    <xf numFmtId="0" fontId="16" fillId="2" borderId="2" xfId="3" applyFont="1" applyFill="1" applyBorder="1" applyAlignment="1" applyProtection="1">
      <alignment horizontal="left" vertical="center" wrapText="1" indent="4"/>
    </xf>
    <xf numFmtId="0" fontId="3" fillId="2" borderId="2" xfId="3" applyFont="1" applyFill="1" applyBorder="1" applyAlignment="1" applyProtection="1">
      <alignment horizontal="left" vertical="center" wrapText="1" indent="3"/>
    </xf>
    <xf numFmtId="0" fontId="16" fillId="2" borderId="2" xfId="2" applyFont="1" applyFill="1" applyBorder="1" applyAlignment="1" applyProtection="1">
      <alignment horizontal="left" indent="4"/>
    </xf>
    <xf numFmtId="0" fontId="16" fillId="2" borderId="2" xfId="3" applyFont="1" applyFill="1" applyBorder="1" applyAlignment="1" applyProtection="1">
      <alignment horizontal="left" vertical="center" wrapText="1" indent="2"/>
    </xf>
    <xf numFmtId="0" fontId="14" fillId="0" borderId="19" xfId="2" applyFont="1" applyFill="1" applyBorder="1" applyAlignment="1" applyProtection="1">
      <alignment vertical="center" wrapText="1"/>
    </xf>
    <xf numFmtId="2" fontId="6" fillId="0" borderId="105" xfId="2" applyNumberFormat="1" applyFont="1" applyFill="1" applyBorder="1" applyAlignment="1" applyProtection="1">
      <alignment horizontal="center" vertical="center"/>
    </xf>
    <xf numFmtId="2" fontId="6" fillId="40" borderId="105" xfId="2" applyNumberFormat="1" applyFont="1" applyFill="1" applyBorder="1" applyAlignment="1" applyProtection="1">
      <alignment horizontal="center" vertical="center"/>
    </xf>
    <xf numFmtId="2" fontId="15" fillId="43" borderId="0" xfId="2" applyNumberFormat="1" applyFont="1" applyFill="1" applyBorder="1" applyAlignment="1" applyProtection="1">
      <alignment horizontal="center" vertical="center" wrapText="1"/>
    </xf>
    <xf numFmtId="2" fontId="14" fillId="3" borderId="17" xfId="1" applyNumberFormat="1" applyFont="1" applyFill="1" applyBorder="1" applyAlignment="1" applyProtection="1">
      <alignment horizontal="center" vertical="center" wrapText="1"/>
    </xf>
    <xf numFmtId="2" fontId="14" fillId="3" borderId="29" xfId="1" applyNumberFormat="1" applyFont="1" applyFill="1" applyBorder="1" applyAlignment="1" applyProtection="1">
      <alignment horizontal="center" vertical="center" wrapText="1"/>
    </xf>
    <xf numFmtId="2" fontId="14" fillId="43" borderId="0" xfId="1" applyNumberFormat="1" applyFont="1" applyFill="1" applyBorder="1" applyAlignment="1" applyProtection="1">
      <alignment horizontal="center" vertical="center" wrapText="1"/>
    </xf>
    <xf numFmtId="1" fontId="14" fillId="3" borderId="69"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2" fontId="14" fillId="3" borderId="48" xfId="1" applyNumberFormat="1" applyFont="1" applyFill="1" applyBorder="1" applyAlignment="1" applyProtection="1">
      <alignment horizontal="center" vertical="center" wrapText="1"/>
    </xf>
    <xf numFmtId="1" fontId="14" fillId="3" borderId="70" xfId="1" applyNumberFormat="1" applyFont="1" applyFill="1" applyBorder="1" applyAlignment="1" applyProtection="1">
      <alignment horizontal="center" vertical="center" wrapText="1"/>
    </xf>
    <xf numFmtId="1" fontId="6" fillId="4" borderId="148" xfId="2" applyNumberFormat="1" applyFont="1" applyFill="1" applyBorder="1" applyAlignment="1" applyProtection="1">
      <alignment horizontal="center" vertical="center"/>
    </xf>
    <xf numFmtId="0" fontId="16" fillId="2" borderId="2" xfId="2" applyFont="1" applyFill="1" applyBorder="1" applyAlignment="1" applyProtection="1">
      <alignment horizontal="left" indent="3"/>
    </xf>
    <xf numFmtId="2" fontId="6" fillId="40" borderId="84" xfId="2" applyNumberFormat="1" applyFont="1" applyFill="1" applyBorder="1" applyAlignment="1" applyProtection="1">
      <alignment horizontal="center" vertical="center"/>
    </xf>
    <xf numFmtId="2" fontId="16" fillId="0" borderId="0" xfId="2" applyNumberFormat="1" applyFont="1" applyBorder="1" applyAlignment="1" applyProtection="1">
      <alignment horizontal="left" vertical="center"/>
    </xf>
    <xf numFmtId="2" fontId="16" fillId="0" borderId="0" xfId="2" applyNumberFormat="1" applyFont="1" applyBorder="1" applyAlignment="1" applyProtection="1">
      <alignment horizontal="center" vertical="center"/>
    </xf>
    <xf numFmtId="0" fontId="16" fillId="0" borderId="2" xfId="3" applyFont="1" applyFill="1" applyBorder="1" applyAlignment="1" applyProtection="1">
      <alignment horizontal="left" vertical="center" wrapText="1" indent="2"/>
    </xf>
    <xf numFmtId="0" fontId="118" fillId="2" borderId="2" xfId="3" applyFont="1" applyFill="1" applyBorder="1" applyAlignment="1" applyProtection="1">
      <alignment horizontal="left" vertical="center" wrapText="1" indent="2"/>
    </xf>
    <xf numFmtId="49" fontId="14" fillId="0" borderId="2" xfId="2" applyNumberFormat="1" applyFont="1" applyBorder="1" applyAlignment="1" applyProtection="1">
      <alignment horizontal="left"/>
    </xf>
    <xf numFmtId="49" fontId="16" fillId="0" borderId="2" xfId="2" applyNumberFormat="1" applyFont="1" applyBorder="1" applyAlignment="1" applyProtection="1">
      <alignment horizontal="left"/>
    </xf>
    <xf numFmtId="2" fontId="21" fillId="0" borderId="0" xfId="2" applyNumberFormat="1" applyFont="1" applyBorder="1" applyAlignment="1" applyProtection="1">
      <alignment horizontal="center" vertical="center"/>
    </xf>
    <xf numFmtId="2" fontId="21" fillId="0" borderId="0" xfId="2" applyNumberFormat="1" applyFont="1" applyBorder="1" applyAlignment="1" applyProtection="1">
      <alignment horizontal="left" vertical="center"/>
    </xf>
    <xf numFmtId="0" fontId="16" fillId="2" borderId="2" xfId="2" applyFont="1" applyFill="1" applyBorder="1" applyAlignment="1" applyProtection="1">
      <alignment horizontal="left" vertical="center" wrapText="1" indent="2"/>
    </xf>
    <xf numFmtId="2" fontId="21" fillId="0" borderId="0" xfId="2" applyNumberFormat="1" applyFont="1" applyAlignment="1" applyProtection="1">
      <alignment horizontal="left" vertical="center"/>
    </xf>
    <xf numFmtId="2" fontId="16" fillId="0" borderId="0" xfId="2" applyNumberFormat="1" applyFont="1" applyAlignment="1" applyProtection="1">
      <alignment horizontal="left"/>
    </xf>
    <xf numFmtId="49" fontId="16" fillId="0" borderId="17" xfId="2" applyNumberFormat="1" applyFont="1" applyBorder="1" applyAlignment="1" applyProtection="1">
      <alignment horizontal="left"/>
    </xf>
    <xf numFmtId="49" fontId="16" fillId="0" borderId="17" xfId="2" applyNumberFormat="1" applyFont="1" applyFill="1" applyBorder="1" applyAlignment="1" applyProtection="1">
      <alignment horizontal="left"/>
    </xf>
    <xf numFmtId="2" fontId="0" fillId="0" borderId="0" xfId="0" applyNumberFormat="1" applyBorder="1" applyAlignment="1" applyProtection="1">
      <alignment horizontal="center"/>
    </xf>
    <xf numFmtId="0" fontId="16" fillId="0" borderId="2" xfId="2" applyFont="1" applyFill="1" applyBorder="1" applyAlignment="1" applyProtection="1">
      <alignment horizontal="left" vertical="center" wrapText="1" indent="1"/>
    </xf>
    <xf numFmtId="0" fontId="16" fillId="0" borderId="2" xfId="2" applyFont="1" applyFill="1" applyBorder="1" applyAlignment="1" applyProtection="1">
      <alignment horizontal="left" vertical="center" wrapText="1" indent="2"/>
    </xf>
    <xf numFmtId="49" fontId="14" fillId="0" borderId="17" xfId="2" applyNumberFormat="1" applyFont="1" applyBorder="1" applyAlignment="1" applyProtection="1">
      <alignment horizontal="left"/>
    </xf>
    <xf numFmtId="49" fontId="16" fillId="0" borderId="65" xfId="2" applyNumberFormat="1" applyFont="1" applyFill="1" applyBorder="1" applyAlignment="1" applyProtection="1">
      <alignment horizontal="left"/>
    </xf>
    <xf numFmtId="0" fontId="16" fillId="2" borderId="17" xfId="3" applyFont="1" applyFill="1" applyBorder="1" applyAlignment="1" applyProtection="1">
      <alignment horizontal="left" vertical="center" indent="1"/>
    </xf>
    <xf numFmtId="49" fontId="16" fillId="0" borderId="65" xfId="2" applyNumberFormat="1" applyFont="1" applyBorder="1" applyAlignment="1" applyProtection="1">
      <alignment horizontal="left"/>
    </xf>
    <xf numFmtId="2" fontId="6" fillId="40" borderId="31" xfId="2" applyNumberFormat="1" applyFont="1" applyFill="1" applyBorder="1" applyAlignment="1" applyProtection="1">
      <alignment horizontal="center" vertical="center"/>
    </xf>
    <xf numFmtId="2" fontId="6" fillId="2" borderId="31" xfId="2" applyNumberFormat="1" applyFont="1" applyFill="1" applyBorder="1" applyAlignment="1" applyProtection="1">
      <alignment horizontal="center" vertical="center"/>
    </xf>
    <xf numFmtId="49" fontId="16" fillId="2" borderId="17" xfId="0" applyNumberFormat="1" applyFont="1" applyFill="1" applyBorder="1" applyAlignment="1" applyProtection="1">
      <alignment horizontal="left"/>
    </xf>
    <xf numFmtId="2" fontId="18" fillId="0" borderId="0" xfId="2" applyNumberFormat="1" applyFont="1" applyAlignment="1" applyProtection="1">
      <alignment horizontal="left"/>
    </xf>
    <xf numFmtId="2" fontId="6" fillId="40" borderId="38" xfId="2" applyNumberFormat="1" applyFont="1" applyFill="1" applyBorder="1" applyAlignment="1" applyProtection="1">
      <alignment horizontal="center" vertical="center"/>
    </xf>
    <xf numFmtId="2" fontId="6" fillId="2" borderId="38" xfId="2" applyNumberFormat="1" applyFont="1" applyFill="1" applyBorder="1" applyAlignment="1" applyProtection="1">
      <alignment horizontal="center" vertical="center"/>
    </xf>
    <xf numFmtId="2" fontId="18" fillId="0" borderId="0" xfId="2" applyNumberFormat="1" applyFont="1" applyBorder="1" applyAlignment="1" applyProtection="1">
      <alignment horizontal="center"/>
    </xf>
    <xf numFmtId="49" fontId="14" fillId="0" borderId="2" xfId="0" applyNumberFormat="1" applyFont="1" applyBorder="1" applyAlignment="1" applyProtection="1">
      <alignment horizontal="left"/>
    </xf>
    <xf numFmtId="49" fontId="16" fillId="0" borderId="2" xfId="0" applyNumberFormat="1" applyFont="1" applyBorder="1" applyAlignment="1" applyProtection="1">
      <alignment horizontal="left"/>
    </xf>
    <xf numFmtId="0" fontId="16" fillId="2" borderId="2" xfId="3" applyFont="1" applyFill="1" applyBorder="1" applyAlignment="1" applyProtection="1">
      <alignment horizontal="left" vertical="center" indent="1"/>
    </xf>
    <xf numFmtId="49" fontId="14" fillId="2" borderId="2" xfId="0" applyNumberFormat="1" applyFont="1" applyFill="1" applyBorder="1" applyAlignment="1" applyProtection="1">
      <alignment horizontal="left"/>
    </xf>
    <xf numFmtId="49" fontId="16" fillId="2" borderId="2" xfId="0" applyNumberFormat="1" applyFont="1" applyFill="1" applyBorder="1" applyAlignment="1" applyProtection="1">
      <alignment horizontal="left"/>
    </xf>
    <xf numFmtId="49" fontId="14" fillId="2" borderId="17" xfId="0" applyNumberFormat="1" applyFont="1" applyFill="1" applyBorder="1" applyAlignment="1" applyProtection="1">
      <alignment horizontal="left"/>
    </xf>
    <xf numFmtId="49" fontId="16" fillId="0" borderId="17" xfId="0" applyNumberFormat="1" applyFont="1" applyFill="1" applyBorder="1" applyAlignment="1" applyProtection="1">
      <alignment horizontal="left"/>
    </xf>
    <xf numFmtId="49" fontId="16" fillId="0" borderId="2" xfId="2" applyNumberFormat="1" applyFont="1" applyFill="1" applyBorder="1" applyAlignment="1" applyProtection="1">
      <alignment horizontal="left" vertical="center"/>
    </xf>
    <xf numFmtId="0" fontId="3" fillId="0" borderId="2" xfId="3" applyFont="1" applyFill="1" applyBorder="1" applyAlignment="1" applyProtection="1">
      <alignment horizontal="left" vertical="center" wrapText="1" indent="1"/>
    </xf>
    <xf numFmtId="0" fontId="16" fillId="0" borderId="2" xfId="2" applyFont="1" applyFill="1" applyBorder="1" applyAlignment="1" applyProtection="1">
      <alignment horizontal="left" indent="2"/>
    </xf>
    <xf numFmtId="0" fontId="16" fillId="0" borderId="2" xfId="3" applyFont="1" applyFill="1" applyBorder="1" applyAlignment="1" applyProtection="1">
      <alignment horizontal="left" vertical="center" wrapText="1" indent="1"/>
    </xf>
    <xf numFmtId="49" fontId="16" fillId="2" borderId="2" xfId="2" applyNumberFormat="1" applyFont="1" applyFill="1" applyBorder="1" applyAlignment="1" applyProtection="1">
      <alignment horizontal="left"/>
    </xf>
    <xf numFmtId="0" fontId="16" fillId="2" borderId="2" xfId="2" applyFont="1" applyFill="1" applyBorder="1" applyAlignment="1" applyProtection="1">
      <alignment vertical="center"/>
    </xf>
    <xf numFmtId="1" fontId="23" fillId="4" borderId="149" xfId="2" applyNumberFormat="1" applyFont="1" applyFill="1" applyBorder="1" applyAlignment="1" applyProtection="1">
      <alignment horizontal="center" vertical="center"/>
    </xf>
    <xf numFmtId="0" fontId="16" fillId="0" borderId="88" xfId="2" applyFont="1" applyBorder="1" applyProtection="1"/>
    <xf numFmtId="0" fontId="16" fillId="0" borderId="0" xfId="2" applyFont="1" applyBorder="1" applyProtection="1"/>
    <xf numFmtId="2" fontId="24" fillId="0" borderId="3" xfId="2" applyNumberFormat="1" applyFont="1" applyBorder="1" applyAlignment="1" applyProtection="1">
      <alignment horizontal="center" vertical="center"/>
    </xf>
    <xf numFmtId="2" fontId="24" fillId="43" borderId="0" xfId="2" applyNumberFormat="1" applyFont="1" applyFill="1" applyBorder="1" applyAlignment="1" applyProtection="1">
      <alignment horizontal="center" vertical="center"/>
    </xf>
    <xf numFmtId="1" fontId="24" fillId="0" borderId="92" xfId="2" applyNumberFormat="1" applyFont="1" applyBorder="1" applyAlignment="1" applyProtection="1">
      <alignment horizontal="center" vertical="center"/>
    </xf>
    <xf numFmtId="0" fontId="16" fillId="0" borderId="88" xfId="2" applyFont="1" applyFill="1" applyBorder="1" applyProtection="1"/>
    <xf numFmtId="0" fontId="16" fillId="0" borderId="0" xfId="2" applyFont="1" applyFill="1" applyBorder="1" applyProtection="1"/>
    <xf numFmtId="2" fontId="17" fillId="0" borderId="3" xfId="2" applyNumberFormat="1" applyFont="1" applyBorder="1" applyAlignment="1" applyProtection="1">
      <alignment horizontal="center" vertical="center"/>
    </xf>
    <xf numFmtId="2" fontId="17" fillId="43" borderId="0" xfId="2" applyNumberFormat="1" applyFont="1" applyFill="1" applyBorder="1" applyAlignment="1" applyProtection="1">
      <alignment horizontal="center" vertical="center"/>
    </xf>
    <xf numFmtId="1" fontId="17" fillId="0" borderId="92" xfId="2" applyNumberFormat="1" applyFont="1" applyBorder="1" applyAlignment="1" applyProtection="1">
      <alignment horizontal="center" vertical="center"/>
    </xf>
    <xf numFmtId="49" fontId="16" fillId="0" borderId="32" xfId="2" applyNumberFormat="1" applyFont="1" applyBorder="1" applyAlignment="1" applyProtection="1">
      <alignment horizontal="left"/>
    </xf>
    <xf numFmtId="2" fontId="6" fillId="4" borderId="106" xfId="2" applyNumberFormat="1" applyFont="1" applyFill="1" applyBorder="1" applyAlignment="1" applyProtection="1">
      <alignment horizontal="center" vertical="center"/>
    </xf>
    <xf numFmtId="1" fontId="6" fillId="0" borderId="148" xfId="2" applyNumberFormat="1" applyFont="1" applyFill="1" applyBorder="1" applyAlignment="1" applyProtection="1">
      <alignment horizontal="center" vertical="center"/>
    </xf>
    <xf numFmtId="2" fontId="16" fillId="0" borderId="0" xfId="2" applyNumberFormat="1" applyFont="1" applyAlignment="1" applyProtection="1">
      <alignment horizontal="left" vertical="center"/>
    </xf>
    <xf numFmtId="49" fontId="16" fillId="0" borderId="32" xfId="2" applyNumberFormat="1" applyFont="1" applyFill="1" applyBorder="1" applyAlignment="1" applyProtection="1">
      <alignment horizontal="left"/>
    </xf>
    <xf numFmtId="0" fontId="16" fillId="2" borderId="65" xfId="3" applyFont="1" applyFill="1" applyBorder="1" applyAlignment="1" applyProtection="1">
      <alignment horizontal="left" vertical="center" indent="1"/>
    </xf>
    <xf numFmtId="2" fontId="14" fillId="0" borderId="0" xfId="2" applyNumberFormat="1" applyFont="1" applyAlignment="1" applyProtection="1">
      <alignment horizontal="left" vertical="center"/>
    </xf>
    <xf numFmtId="0" fontId="16" fillId="0" borderId="65" xfId="3" applyFont="1" applyFill="1" applyBorder="1" applyAlignment="1" applyProtection="1">
      <alignment horizontal="left" vertical="center" indent="1"/>
    </xf>
    <xf numFmtId="49" fontId="16" fillId="0" borderId="2" xfId="2" applyNumberFormat="1" applyFont="1" applyFill="1" applyBorder="1" applyAlignment="1" applyProtection="1">
      <alignment horizontal="left"/>
    </xf>
    <xf numFmtId="0" fontId="16" fillId="0" borderId="88" xfId="2" applyFont="1" applyBorder="1" applyAlignment="1" applyProtection="1">
      <alignment vertical="center"/>
    </xf>
    <xf numFmtId="0" fontId="16" fillId="0" borderId="3" xfId="2" applyFont="1" applyBorder="1" applyAlignment="1" applyProtection="1">
      <alignment vertical="center"/>
    </xf>
    <xf numFmtId="2" fontId="16" fillId="0" borderId="3" xfId="2" applyNumberFormat="1" applyFont="1" applyBorder="1" applyAlignment="1" applyProtection="1">
      <alignment horizontal="center" vertical="center"/>
    </xf>
    <xf numFmtId="2" fontId="16" fillId="43" borderId="0" xfId="2" applyNumberFormat="1" applyFont="1" applyFill="1" applyBorder="1" applyAlignment="1" applyProtection="1">
      <alignment horizontal="center" vertical="center"/>
    </xf>
    <xf numFmtId="1" fontId="16" fillId="0" borderId="92" xfId="2" applyNumberFormat="1" applyFont="1" applyBorder="1" applyAlignment="1" applyProtection="1">
      <alignment horizontal="center" vertical="center"/>
    </xf>
    <xf numFmtId="49" fontId="16" fillId="2" borderId="8" xfId="2" applyNumberFormat="1" applyFont="1" applyFill="1" applyBorder="1" applyAlignment="1" applyProtection="1">
      <alignment horizontal="left"/>
    </xf>
    <xf numFmtId="0" fontId="0" fillId="0" borderId="0" xfId="0" applyFill="1" applyProtection="1"/>
    <xf numFmtId="0" fontId="63" fillId="0" borderId="88" xfId="0" applyFont="1" applyBorder="1" applyProtection="1"/>
    <xf numFmtId="0" fontId="63" fillId="0" borderId="0" xfId="0" applyFont="1" applyBorder="1" applyProtection="1"/>
    <xf numFmtId="0" fontId="63" fillId="0" borderId="3" xfId="0" applyFont="1" applyBorder="1" applyProtection="1"/>
    <xf numFmtId="2" fontId="0" fillId="0" borderId="0" xfId="0" applyNumberFormat="1" applyBorder="1" applyAlignment="1" applyProtection="1">
      <alignment horizontal="center" vertical="center"/>
    </xf>
    <xf numFmtId="2" fontId="0" fillId="0" borderId="81" xfId="0" applyNumberFormat="1" applyBorder="1" applyAlignment="1" applyProtection="1">
      <alignment horizontal="center" vertical="center"/>
    </xf>
    <xf numFmtId="2" fontId="0" fillId="43" borderId="0" xfId="0" applyNumberFormat="1" applyFill="1" applyBorder="1" applyAlignment="1" applyProtection="1">
      <alignment horizontal="center" vertical="center"/>
    </xf>
    <xf numFmtId="2" fontId="0" fillId="0" borderId="0" xfId="0" applyNumberFormat="1" applyAlignment="1" applyProtection="1">
      <alignment horizontal="left"/>
    </xf>
    <xf numFmtId="49" fontId="6" fillId="0" borderId="41" xfId="2" applyNumberFormat="1" applyFont="1" applyFill="1" applyBorder="1" applyAlignment="1" applyProtection="1">
      <alignment horizontal="left"/>
    </xf>
    <xf numFmtId="49" fontId="16" fillId="0" borderId="20" xfId="2" applyNumberFormat="1" applyFont="1" applyFill="1" applyBorder="1" applyAlignment="1" applyProtection="1">
      <alignment horizontal="left"/>
    </xf>
    <xf numFmtId="2" fontId="6" fillId="4" borderId="4" xfId="2" applyNumberFormat="1" applyFont="1" applyFill="1" applyBorder="1" applyAlignment="1" applyProtection="1">
      <alignment horizontal="center" vertical="center"/>
    </xf>
    <xf numFmtId="2" fontId="6" fillId="0" borderId="86" xfId="2" applyNumberFormat="1" applyFont="1" applyFill="1" applyBorder="1" applyAlignment="1" applyProtection="1">
      <alignment horizontal="center" vertical="center"/>
    </xf>
    <xf numFmtId="2" fontId="6" fillId="4" borderId="86" xfId="2" applyNumberFormat="1" applyFont="1" applyFill="1" applyBorder="1" applyAlignment="1" applyProtection="1">
      <alignment horizontal="center" vertical="center"/>
    </xf>
    <xf numFmtId="2" fontId="6" fillId="2" borderId="130" xfId="2" applyNumberFormat="1" applyFont="1" applyFill="1" applyBorder="1" applyAlignment="1" applyProtection="1">
      <alignment horizontal="center" vertical="center"/>
    </xf>
    <xf numFmtId="2" fontId="6" fillId="43" borderId="102" xfId="2" applyNumberFormat="1" applyFont="1" applyFill="1" applyBorder="1" applyAlignment="1" applyProtection="1">
      <alignment horizontal="center" vertical="center"/>
    </xf>
    <xf numFmtId="1" fontId="6" fillId="0" borderId="149" xfId="2" applyNumberFormat="1" applyFont="1" applyFill="1" applyBorder="1" applyAlignment="1" applyProtection="1">
      <alignment horizontal="center" vertical="center"/>
    </xf>
    <xf numFmtId="164" fontId="16" fillId="0" borderId="0" xfId="2" applyNumberFormat="1" applyFont="1" applyAlignment="1" applyProtection="1">
      <alignment vertical="center"/>
    </xf>
    <xf numFmtId="164" fontId="16" fillId="0" borderId="0" xfId="2" applyNumberFormat="1" applyFont="1" applyAlignment="1" applyProtection="1">
      <alignment horizontal="center" vertical="center"/>
    </xf>
    <xf numFmtId="164" fontId="0" fillId="0" borderId="0" xfId="0" applyNumberFormat="1" applyAlignment="1" applyProtection="1">
      <alignment horizontal="center"/>
    </xf>
    <xf numFmtId="0" fontId="16" fillId="0" borderId="0" xfId="2" applyFont="1" applyAlignment="1" applyProtection="1">
      <alignment horizontal="left"/>
    </xf>
    <xf numFmtId="164" fontId="16" fillId="0" borderId="0" xfId="2" applyNumberFormat="1" applyFont="1" applyProtection="1"/>
    <xf numFmtId="164" fontId="14" fillId="0" borderId="0" xfId="2" applyNumberFormat="1" applyFont="1" applyAlignment="1" applyProtection="1">
      <alignment vertical="center"/>
    </xf>
    <xf numFmtId="164" fontId="0" fillId="0" borderId="0" xfId="0" applyNumberFormat="1" applyAlignment="1" applyProtection="1">
      <alignment vertical="center"/>
    </xf>
    <xf numFmtId="0" fontId="0" fillId="0" borderId="0" xfId="0" applyAlignment="1" applyProtection="1">
      <alignment horizontal="left"/>
    </xf>
    <xf numFmtId="164" fontId="63" fillId="0" borderId="0" xfId="0" applyNumberFormat="1" applyFont="1" applyAlignment="1" applyProtection="1">
      <alignment vertical="center"/>
    </xf>
    <xf numFmtId="49" fontId="73" fillId="0" borderId="0" xfId="1" applyNumberFormat="1" applyFont="1" applyFill="1" applyAlignment="1" applyProtection="1">
      <alignment horizontal="center" vertical="center"/>
    </xf>
    <xf numFmtId="0" fontId="73" fillId="0" borderId="0" xfId="1" applyFont="1" applyAlignment="1" applyProtection="1">
      <alignment horizontal="center" vertical="center"/>
    </xf>
    <xf numFmtId="0" fontId="73" fillId="0" borderId="0" xfId="1" applyFont="1" applyAlignment="1" applyProtection="1">
      <alignment vertical="center"/>
    </xf>
    <xf numFmtId="0" fontId="73" fillId="2" borderId="0" xfId="1" applyFont="1" applyFill="1" applyAlignment="1" applyProtection="1">
      <alignment vertical="center"/>
    </xf>
    <xf numFmtId="49" fontId="73" fillId="0" borderId="0" xfId="1" applyNumberFormat="1" applyFont="1" applyAlignment="1" applyProtection="1">
      <alignment horizontal="center" vertical="center"/>
    </xf>
    <xf numFmtId="0" fontId="74" fillId="2" borderId="0" xfId="0" applyFont="1" applyFill="1" applyBorder="1" applyAlignment="1" applyProtection="1">
      <alignment horizontal="left" vertical="center" wrapText="1" indent="3"/>
    </xf>
    <xf numFmtId="0" fontId="133" fillId="0" borderId="0" xfId="2" applyFont="1" applyFill="1" applyBorder="1" applyAlignment="1" applyProtection="1">
      <alignment horizontal="left" vertical="center" indent="10"/>
    </xf>
    <xf numFmtId="0" fontId="73" fillId="0" borderId="0" xfId="1" applyFont="1" applyFill="1" applyBorder="1" applyAlignment="1" applyProtection="1">
      <alignment vertical="center"/>
    </xf>
    <xf numFmtId="0" fontId="73" fillId="0" borderId="0" xfId="1" applyFont="1" applyFill="1" applyAlignment="1" applyProtection="1">
      <alignment vertical="center"/>
    </xf>
    <xf numFmtId="0" fontId="74" fillId="0" borderId="0" xfId="0" applyFont="1" applyFill="1" applyBorder="1" applyAlignment="1" applyProtection="1">
      <alignment horizontal="left" vertical="center" wrapText="1" indent="3"/>
    </xf>
    <xf numFmtId="0" fontId="74" fillId="0" borderId="0" xfId="0" applyFont="1" applyFill="1" applyBorder="1" applyAlignment="1" applyProtection="1">
      <alignment horizontal="center" vertical="center" wrapText="1"/>
    </xf>
    <xf numFmtId="2" fontId="134" fillId="0" borderId="0" xfId="0" applyNumberFormat="1" applyFont="1" applyFill="1" applyBorder="1" applyAlignment="1" applyProtection="1">
      <alignment horizontal="center" wrapText="1"/>
    </xf>
    <xf numFmtId="0" fontId="73" fillId="3" borderId="84" xfId="1" applyFont="1" applyFill="1" applyBorder="1" applyAlignment="1" applyProtection="1">
      <alignment vertical="center"/>
    </xf>
    <xf numFmtId="0" fontId="73" fillId="3" borderId="59" xfId="1" applyFont="1" applyFill="1" applyBorder="1" applyAlignment="1" applyProtection="1">
      <alignment vertical="center"/>
    </xf>
    <xf numFmtId="0" fontId="73" fillId="3" borderId="8" xfId="1" applyFont="1" applyFill="1" applyBorder="1" applyAlignment="1" applyProtection="1">
      <alignment vertical="center"/>
    </xf>
    <xf numFmtId="0" fontId="126" fillId="3" borderId="8"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wrapText="1"/>
    </xf>
    <xf numFmtId="0" fontId="73" fillId="2" borderId="0" xfId="1" applyFont="1" applyFill="1" applyBorder="1" applyAlignment="1" applyProtection="1">
      <alignment vertical="center"/>
    </xf>
    <xf numFmtId="49" fontId="8" fillId="3" borderId="20" xfId="1" applyNumberFormat="1" applyFont="1" applyFill="1" applyBorder="1" applyAlignment="1" applyProtection="1">
      <alignment horizontal="center" vertical="center" wrapText="1"/>
    </xf>
    <xf numFmtId="0" fontId="8" fillId="3" borderId="20"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wrapText="1"/>
    </xf>
    <xf numFmtId="49" fontId="16" fillId="3" borderId="2" xfId="1" applyNumberFormat="1" applyFont="1" applyFill="1" applyBorder="1" applyAlignment="1" applyProtection="1">
      <alignment horizontal="left" vertical="center" wrapText="1"/>
    </xf>
    <xf numFmtId="0" fontId="8" fillId="0" borderId="19" xfId="1" applyFont="1" applyFill="1" applyBorder="1" applyAlignment="1" applyProtection="1">
      <alignment horizontal="left" vertical="center" wrapText="1"/>
    </xf>
    <xf numFmtId="181" fontId="8" fillId="0" borderId="19" xfId="1" applyNumberFormat="1" applyFont="1" applyFill="1" applyBorder="1" applyAlignment="1" applyProtection="1">
      <alignment horizontal="center" vertical="center" wrapText="1"/>
    </xf>
    <xf numFmtId="0" fontId="123" fillId="2" borderId="0" xfId="1" applyFont="1" applyFill="1" applyBorder="1" applyAlignment="1" applyProtection="1">
      <alignment vertical="center"/>
    </xf>
    <xf numFmtId="49" fontId="120" fillId="3" borderId="2" xfId="1" applyNumberFormat="1" applyFont="1" applyFill="1" applyBorder="1" applyAlignment="1" applyProtection="1">
      <alignment horizontal="left" vertical="center" wrapText="1"/>
    </xf>
    <xf numFmtId="0" fontId="124" fillId="0" borderId="2" xfId="1" applyFont="1" applyFill="1" applyBorder="1" applyAlignment="1" applyProtection="1">
      <alignment horizontal="left" vertical="center" wrapText="1"/>
    </xf>
    <xf numFmtId="181" fontId="124" fillId="0" borderId="2" xfId="1" applyNumberFormat="1" applyFont="1" applyFill="1" applyBorder="1" applyAlignment="1" applyProtection="1">
      <alignment horizontal="center" vertical="center" wrapText="1"/>
    </xf>
    <xf numFmtId="0" fontId="125" fillId="0" borderId="0" xfId="1" applyFont="1" applyFill="1" applyBorder="1" applyAlignment="1" applyProtection="1">
      <alignment horizontal="left" vertical="center" wrapText="1"/>
    </xf>
    <xf numFmtId="0" fontId="123" fillId="0" borderId="0" xfId="1" applyFont="1" applyFill="1" applyBorder="1" applyAlignment="1" applyProtection="1">
      <alignment vertical="center"/>
    </xf>
    <xf numFmtId="49" fontId="120" fillId="3" borderId="20" xfId="1" applyNumberFormat="1" applyFont="1" applyFill="1" applyBorder="1" applyAlignment="1" applyProtection="1">
      <alignment horizontal="left" vertical="center" wrapText="1"/>
    </xf>
    <xf numFmtId="0" fontId="124" fillId="0" borderId="20" xfId="1" applyFont="1" applyFill="1" applyBorder="1" applyAlignment="1" applyProtection="1">
      <alignment horizontal="left" vertical="center" wrapText="1"/>
    </xf>
    <xf numFmtId="181" fontId="124" fillId="0" borderId="20" xfId="1" applyNumberFormat="1" applyFont="1" applyFill="1" applyBorder="1" applyAlignment="1" applyProtection="1">
      <alignment horizontal="center" vertical="center" wrapText="1"/>
    </xf>
    <xf numFmtId="0" fontId="3" fillId="0" borderId="19" xfId="1" applyFont="1" applyFill="1" applyBorder="1" applyAlignment="1" applyProtection="1">
      <alignment horizontal="left" vertical="center" wrapText="1"/>
    </xf>
    <xf numFmtId="181" fontId="16" fillId="0" borderId="19" xfId="1" applyNumberFormat="1" applyFont="1" applyFill="1" applyBorder="1" applyAlignment="1" applyProtection="1">
      <alignment horizontal="center" vertical="center" wrapText="1"/>
    </xf>
    <xf numFmtId="181" fontId="16" fillId="0" borderId="2" xfId="1" applyNumberFormat="1" applyFont="1" applyFill="1" applyBorder="1" applyAlignment="1" applyProtection="1">
      <alignment horizontal="center" vertical="center" wrapText="1"/>
    </xf>
    <xf numFmtId="49" fontId="16" fillId="3" borderId="99" xfId="1" applyNumberFormat="1" applyFont="1" applyFill="1" applyBorder="1" applyAlignment="1" applyProtection="1">
      <alignment horizontal="left" vertical="center" wrapText="1"/>
    </xf>
    <xf numFmtId="0" fontId="3" fillId="0" borderId="99" xfId="1" applyFont="1" applyFill="1" applyBorder="1" applyAlignment="1" applyProtection="1">
      <alignment horizontal="left" vertical="center" wrapText="1"/>
    </xf>
    <xf numFmtId="181" fontId="16" fillId="0" borderId="99" xfId="1" applyNumberFormat="1" applyFont="1" applyFill="1" applyBorder="1" applyAlignment="1" applyProtection="1">
      <alignment horizontal="center" vertical="center" wrapText="1"/>
    </xf>
    <xf numFmtId="49" fontId="16" fillId="3" borderId="19" xfId="1" applyNumberFormat="1" applyFont="1" applyFill="1" applyBorder="1" applyAlignment="1" applyProtection="1">
      <alignment horizontal="left" vertical="center" wrapText="1"/>
    </xf>
    <xf numFmtId="0" fontId="3" fillId="2" borderId="19" xfId="1" applyFont="1" applyFill="1" applyBorder="1" applyAlignment="1" applyProtection="1">
      <alignment horizontal="left" vertical="center" wrapText="1"/>
    </xf>
    <xf numFmtId="181" fontId="16" fillId="2" borderId="19" xfId="1" applyNumberFormat="1" applyFont="1" applyFill="1" applyBorder="1" applyAlignment="1" applyProtection="1">
      <alignment horizontal="center" vertical="center" wrapText="1"/>
    </xf>
    <xf numFmtId="49" fontId="16" fillId="3" borderId="17" xfId="1" applyNumberFormat="1" applyFont="1" applyFill="1" applyBorder="1" applyAlignment="1" applyProtection="1">
      <alignment horizontal="left" vertical="center" wrapText="1"/>
    </xf>
    <xf numFmtId="0" fontId="3" fillId="0" borderId="17" xfId="1" applyFont="1" applyFill="1" applyBorder="1" applyAlignment="1" applyProtection="1">
      <alignment horizontal="left" vertical="center" wrapText="1"/>
    </xf>
    <xf numFmtId="181" fontId="16" fillId="0" borderId="17" xfId="1" applyNumberFormat="1" applyFont="1" applyFill="1" applyBorder="1" applyAlignment="1" applyProtection="1">
      <alignment horizontal="center" vertical="center" wrapText="1"/>
    </xf>
    <xf numFmtId="0" fontId="12" fillId="2" borderId="0" xfId="1" applyFont="1" applyFill="1" applyBorder="1" applyAlignment="1" applyProtection="1">
      <alignment horizontal="left" vertical="center" wrapText="1"/>
    </xf>
    <xf numFmtId="0" fontId="73" fillId="2" borderId="0" xfId="1" applyFont="1" applyFill="1" applyBorder="1" applyAlignment="1" applyProtection="1">
      <alignment vertical="center" wrapText="1"/>
    </xf>
    <xf numFmtId="0" fontId="3" fillId="2" borderId="99" xfId="1" applyFont="1" applyFill="1" applyBorder="1" applyAlignment="1" applyProtection="1">
      <alignment horizontal="left" vertical="center" wrapText="1"/>
    </xf>
    <xf numFmtId="181" fontId="16" fillId="2" borderId="99"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49" fontId="16" fillId="3" borderId="100" xfId="1" applyNumberFormat="1" applyFont="1" applyFill="1" applyBorder="1" applyAlignment="1" applyProtection="1">
      <alignment horizontal="left" vertical="center" wrapText="1"/>
    </xf>
    <xf numFmtId="0" fontId="3" fillId="2" borderId="100" xfId="1" applyFont="1" applyFill="1" applyBorder="1" applyAlignment="1" applyProtection="1">
      <alignment horizontal="left" vertical="center" wrapText="1"/>
    </xf>
    <xf numFmtId="181" fontId="16" fillId="2" borderId="100" xfId="1" applyNumberFormat="1" applyFont="1" applyFill="1" applyBorder="1" applyAlignment="1" applyProtection="1">
      <alignment horizontal="center" vertical="center" wrapText="1"/>
    </xf>
    <xf numFmtId="181" fontId="16" fillId="0" borderId="100" xfId="1" applyNumberFormat="1" applyFont="1" applyFill="1" applyBorder="1" applyAlignment="1" applyProtection="1">
      <alignment horizontal="center" vertical="center" wrapText="1"/>
    </xf>
    <xf numFmtId="1" fontId="73" fillId="2" borderId="0" xfId="1" applyNumberFormat="1" applyFont="1" applyFill="1" applyBorder="1" applyAlignment="1" applyProtection="1">
      <alignment vertical="center"/>
    </xf>
    <xf numFmtId="181" fontId="14" fillId="0" borderId="19" xfId="1" applyNumberFormat="1" applyFont="1" applyFill="1" applyBorder="1" applyAlignment="1" applyProtection="1">
      <alignment horizontal="center" vertical="center" wrapText="1"/>
    </xf>
    <xf numFmtId="0" fontId="8" fillId="2" borderId="0" xfId="2" applyFont="1" applyFill="1" applyBorder="1" applyAlignment="1" applyProtection="1">
      <alignment horizontal="right" vertical="center"/>
    </xf>
    <xf numFmtId="2" fontId="9" fillId="0" borderId="0" xfId="2" applyNumberFormat="1" applyFont="1" applyBorder="1" applyAlignment="1" applyProtection="1">
      <alignment horizontal="center"/>
    </xf>
    <xf numFmtId="0" fontId="13" fillId="3" borderId="2" xfId="1" applyFont="1" applyFill="1" applyBorder="1" applyAlignment="1" applyProtection="1">
      <alignment horizontal="center" vertical="top" wrapText="1"/>
    </xf>
    <xf numFmtId="0" fontId="6" fillId="0" borderId="0" xfId="2" applyFont="1" applyFill="1" applyBorder="1" applyAlignment="1" applyProtection="1">
      <alignment horizontal="left"/>
    </xf>
    <xf numFmtId="0" fontId="16" fillId="4" borderId="118" xfId="2" applyFont="1" applyFill="1" applyBorder="1" applyProtection="1"/>
    <xf numFmtId="0" fontId="16" fillId="4" borderId="11" xfId="2" applyFont="1" applyFill="1" applyBorder="1" applyProtection="1"/>
    <xf numFmtId="181" fontId="16" fillId="4" borderId="32" xfId="2" applyNumberFormat="1" applyFont="1" applyFill="1" applyBorder="1" applyAlignment="1" applyProtection="1">
      <alignment horizontal="center"/>
    </xf>
    <xf numFmtId="181" fontId="16" fillId="4" borderId="143" xfId="2" applyNumberFormat="1" applyFont="1" applyFill="1" applyBorder="1" applyAlignment="1" applyProtection="1">
      <alignment horizontal="center"/>
    </xf>
    <xf numFmtId="2" fontId="16" fillId="44" borderId="117" xfId="2" applyNumberFormat="1" applyFont="1" applyFill="1" applyBorder="1" applyAlignment="1" applyProtection="1">
      <alignment horizontal="center"/>
    </xf>
    <xf numFmtId="2" fontId="16" fillId="44" borderId="14" xfId="2" applyNumberFormat="1" applyFont="1" applyFill="1" applyBorder="1" applyAlignment="1" applyProtection="1">
      <alignment horizontal="center"/>
    </xf>
    <xf numFmtId="181" fontId="16" fillId="4" borderId="109" xfId="2" applyNumberFormat="1" applyFont="1" applyFill="1" applyBorder="1" applyAlignment="1" applyProtection="1">
      <alignment horizontal="center"/>
    </xf>
    <xf numFmtId="181" fontId="16" fillId="4" borderId="23" xfId="2" applyNumberFormat="1" applyFont="1" applyFill="1" applyBorder="1" applyAlignment="1" applyProtection="1"/>
    <xf numFmtId="0" fontId="16" fillId="2" borderId="84" xfId="2" applyFont="1" applyFill="1" applyBorder="1" applyAlignment="1" applyProtection="1">
      <alignment horizontal="left" vertical="center" wrapText="1" indent="1"/>
    </xf>
    <xf numFmtId="2" fontId="16" fillId="0" borderId="117" xfId="2" applyNumberFormat="1" applyFont="1" applyFill="1" applyBorder="1" applyAlignment="1" applyProtection="1">
      <alignment horizontal="center"/>
    </xf>
    <xf numFmtId="2" fontId="16" fillId="0" borderId="14" xfId="2" applyNumberFormat="1" applyFont="1" applyFill="1" applyBorder="1" applyAlignment="1" applyProtection="1">
      <alignment horizontal="center"/>
    </xf>
    <xf numFmtId="181" fontId="16" fillId="4" borderId="33" xfId="2" applyNumberFormat="1" applyFont="1" applyFill="1" applyBorder="1" applyAlignment="1" applyProtection="1">
      <alignment horizontal="center"/>
    </xf>
    <xf numFmtId="181" fontId="16" fillId="2" borderId="146" xfId="2" applyNumberFormat="1" applyFont="1" applyFill="1" applyBorder="1" applyAlignment="1" applyProtection="1"/>
    <xf numFmtId="0" fontId="3" fillId="2" borderId="84" xfId="3" applyFont="1" applyFill="1" applyBorder="1" applyAlignment="1" applyProtection="1">
      <alignment horizontal="left" vertical="center" wrapText="1" indent="1"/>
    </xf>
    <xf numFmtId="181" fontId="18" fillId="4" borderId="33" xfId="2" applyNumberFormat="1" applyFont="1" applyFill="1" applyBorder="1" applyAlignment="1" applyProtection="1">
      <alignment horizontal="center"/>
    </xf>
    <xf numFmtId="0" fontId="23" fillId="2" borderId="84" xfId="3" applyFont="1" applyFill="1" applyBorder="1" applyAlignment="1" applyProtection="1">
      <alignment horizontal="left" vertical="center" wrapText="1" indent="2"/>
    </xf>
    <xf numFmtId="181" fontId="16" fillId="44" borderId="16" xfId="2" applyNumberFormat="1" applyFont="1" applyFill="1" applyBorder="1" applyAlignment="1" applyProtection="1"/>
    <xf numFmtId="181" fontId="16" fillId="44" borderId="14" xfId="2" applyNumberFormat="1" applyFont="1" applyFill="1" applyBorder="1" applyAlignment="1" applyProtection="1"/>
    <xf numFmtId="181" fontId="16" fillId="44" borderId="15" xfId="2" applyNumberFormat="1" applyFont="1" applyFill="1" applyBorder="1" applyAlignment="1" applyProtection="1"/>
    <xf numFmtId="0" fontId="3" fillId="2" borderId="84" xfId="2" applyFont="1" applyFill="1" applyBorder="1" applyAlignment="1" applyProtection="1">
      <alignment horizontal="left" vertical="center" wrapText="1" indent="1"/>
    </xf>
    <xf numFmtId="0" fontId="3" fillId="2" borderId="84" xfId="3" applyFont="1" applyFill="1" applyBorder="1" applyAlignment="1" applyProtection="1">
      <alignment horizontal="left" vertical="center" wrapText="1" indent="2"/>
    </xf>
    <xf numFmtId="181" fontId="16" fillId="4" borderId="33" xfId="2" applyNumberFormat="1" applyFont="1" applyFill="1" applyBorder="1" applyAlignment="1" applyProtection="1">
      <alignment horizontal="center" vertical="center"/>
    </xf>
    <xf numFmtId="0" fontId="16" fillId="2" borderId="84" xfId="3" applyFont="1" applyFill="1" applyBorder="1" applyAlignment="1" applyProtection="1">
      <alignment horizontal="left" vertical="center" wrapText="1" indent="3"/>
    </xf>
    <xf numFmtId="0" fontId="16" fillId="2" borderId="84" xfId="3" applyFont="1" applyFill="1" applyBorder="1" applyAlignment="1" applyProtection="1">
      <alignment horizontal="left" vertical="center" wrapText="1" indent="1"/>
    </xf>
    <xf numFmtId="181" fontId="16" fillId="40" borderId="16" xfId="2" applyNumberFormat="1" applyFont="1" applyFill="1" applyBorder="1" applyAlignment="1" applyProtection="1"/>
    <xf numFmtId="181" fontId="16" fillId="40" borderId="14" xfId="2" applyNumberFormat="1" applyFont="1" applyFill="1" applyBorder="1" applyAlignment="1" applyProtection="1"/>
    <xf numFmtId="181" fontId="16" fillId="40" borderId="15" xfId="2" applyNumberFormat="1" applyFont="1" applyFill="1" applyBorder="1" applyAlignment="1" applyProtection="1"/>
    <xf numFmtId="0" fontId="16" fillId="2" borderId="72" xfId="2" applyFont="1" applyFill="1" applyBorder="1" applyAlignment="1" applyProtection="1">
      <alignment horizontal="left" vertical="center" wrapText="1" indent="1"/>
    </xf>
    <xf numFmtId="0" fontId="16" fillId="2" borderId="84" xfId="3" applyFont="1" applyFill="1" applyBorder="1" applyAlignment="1" applyProtection="1">
      <alignment horizontal="left" vertical="center" wrapText="1" indent="4"/>
    </xf>
    <xf numFmtId="0" fontId="3" fillId="2" borderId="84" xfId="3" applyFont="1" applyFill="1" applyBorder="1" applyAlignment="1" applyProtection="1">
      <alignment horizontal="left" vertical="center" wrapText="1" indent="3"/>
    </xf>
    <xf numFmtId="2" fontId="16" fillId="40" borderId="117" xfId="2" applyNumberFormat="1" applyFont="1" applyFill="1" applyBorder="1" applyAlignment="1" applyProtection="1">
      <alignment horizontal="center"/>
    </xf>
    <xf numFmtId="2" fontId="16" fillId="40" borderId="14" xfId="2" applyNumberFormat="1" applyFont="1" applyFill="1" applyBorder="1" applyAlignment="1" applyProtection="1">
      <alignment horizontal="center"/>
    </xf>
    <xf numFmtId="0" fontId="16" fillId="2" borderId="84" xfId="2" applyFont="1" applyFill="1" applyBorder="1" applyAlignment="1" applyProtection="1">
      <alignment horizontal="left" indent="4"/>
    </xf>
    <xf numFmtId="0" fontId="16" fillId="2" borderId="84" xfId="3" applyFont="1" applyFill="1" applyBorder="1" applyAlignment="1" applyProtection="1">
      <alignment horizontal="left" vertical="center" wrapText="1" indent="2"/>
    </xf>
    <xf numFmtId="181" fontId="16" fillId="45" borderId="14" xfId="2" applyNumberFormat="1" applyFont="1" applyFill="1" applyBorder="1" applyAlignment="1" applyProtection="1"/>
    <xf numFmtId="2" fontId="16" fillId="40" borderId="95" xfId="2" applyNumberFormat="1" applyFont="1" applyFill="1" applyBorder="1" applyAlignment="1" applyProtection="1">
      <alignment horizontal="center"/>
    </xf>
    <xf numFmtId="2" fontId="16" fillId="40" borderId="51" xfId="2" applyNumberFormat="1" applyFont="1" applyFill="1" applyBorder="1" applyAlignment="1" applyProtection="1">
      <alignment horizontal="center"/>
    </xf>
    <xf numFmtId="181" fontId="16" fillId="4" borderId="110" xfId="2" applyNumberFormat="1" applyFont="1" applyFill="1" applyBorder="1" applyAlignment="1" applyProtection="1">
      <alignment horizontal="center"/>
    </xf>
    <xf numFmtId="181" fontId="16" fillId="2" borderId="50" xfId="2" applyNumberFormat="1" applyFont="1" applyFill="1" applyBorder="1" applyAlignment="1" applyProtection="1"/>
    <xf numFmtId="181" fontId="16" fillId="2" borderId="150" xfId="2" applyNumberFormat="1" applyFont="1" applyFill="1" applyBorder="1" applyAlignment="1" applyProtection="1"/>
    <xf numFmtId="181" fontId="16" fillId="4" borderId="111" xfId="2" applyNumberFormat="1" applyFont="1" applyFill="1" applyBorder="1" applyAlignment="1" applyProtection="1">
      <alignment horizontal="center"/>
    </xf>
    <xf numFmtId="181" fontId="16" fillId="44" borderId="146" xfId="2" applyNumberFormat="1" applyFont="1" applyFill="1" applyBorder="1" applyAlignment="1" applyProtection="1"/>
    <xf numFmtId="181" fontId="16" fillId="4" borderId="112" xfId="2" applyNumberFormat="1" applyFont="1" applyFill="1" applyBorder="1" applyAlignment="1" applyProtection="1">
      <alignment horizontal="center" vertical="center"/>
    </xf>
    <xf numFmtId="0" fontId="16" fillId="2" borderId="84" xfId="2" applyFont="1" applyFill="1" applyBorder="1" applyAlignment="1" applyProtection="1">
      <alignment horizontal="left" indent="3"/>
    </xf>
    <xf numFmtId="2" fontId="16" fillId="0" borderId="95" xfId="2" applyNumberFormat="1" applyFont="1" applyFill="1" applyBorder="1" applyAlignment="1" applyProtection="1">
      <alignment horizontal="center"/>
    </xf>
    <xf numFmtId="2" fontId="16" fillId="0" borderId="118" xfId="2" applyNumberFormat="1" applyFont="1" applyFill="1" applyBorder="1" applyAlignment="1" applyProtection="1">
      <alignment horizontal="center"/>
    </xf>
    <xf numFmtId="2" fontId="16" fillId="0" borderId="162" xfId="2" applyNumberFormat="1" applyFont="1" applyFill="1" applyBorder="1" applyAlignment="1" applyProtection="1">
      <alignment horizontal="center"/>
    </xf>
    <xf numFmtId="181" fontId="16" fillId="2" borderId="136" xfId="2" applyNumberFormat="1" applyFont="1" applyFill="1" applyBorder="1" applyAlignment="1" applyProtection="1"/>
    <xf numFmtId="2" fontId="16" fillId="0" borderId="40" xfId="2" applyNumberFormat="1" applyFont="1" applyFill="1" applyBorder="1" applyAlignment="1" applyProtection="1">
      <alignment horizontal="center"/>
    </xf>
    <xf numFmtId="181" fontId="16" fillId="2" borderId="137" xfId="2" applyNumberFormat="1" applyFont="1" applyFill="1" applyBorder="1" applyAlignment="1" applyProtection="1"/>
    <xf numFmtId="0" fontId="16" fillId="0" borderId="84" xfId="3" applyFont="1" applyFill="1" applyBorder="1" applyAlignment="1" applyProtection="1">
      <alignment horizontal="left" vertical="center" wrapText="1" indent="2"/>
    </xf>
    <xf numFmtId="181" fontId="16" fillId="0" borderId="137" xfId="2" applyNumberFormat="1" applyFont="1" applyFill="1" applyBorder="1" applyAlignment="1" applyProtection="1"/>
    <xf numFmtId="181" fontId="16" fillId="0" borderId="146" xfId="2" applyNumberFormat="1" applyFont="1" applyFill="1" applyBorder="1" applyAlignment="1" applyProtection="1"/>
    <xf numFmtId="0" fontId="118" fillId="2" borderId="84" xfId="3" applyFont="1" applyFill="1" applyBorder="1" applyAlignment="1" applyProtection="1">
      <alignment horizontal="left" vertical="center" wrapText="1" indent="2"/>
    </xf>
    <xf numFmtId="181" fontId="136" fillId="4" borderId="33" xfId="2" applyNumberFormat="1" applyFont="1" applyFill="1" applyBorder="1" applyAlignment="1" applyProtection="1">
      <alignment vertical="center"/>
    </xf>
    <xf numFmtId="181" fontId="16" fillId="0" borderId="138" xfId="2" applyNumberFormat="1" applyFont="1" applyFill="1" applyBorder="1" applyAlignment="1" applyProtection="1"/>
    <xf numFmtId="181" fontId="16" fillId="0" borderId="132" xfId="2" applyNumberFormat="1" applyFont="1" applyFill="1" applyBorder="1" applyAlignment="1" applyProtection="1"/>
    <xf numFmtId="181" fontId="16" fillId="0" borderId="50" xfId="2" applyNumberFormat="1" applyFont="1" applyFill="1" applyBorder="1" applyAlignment="1" applyProtection="1"/>
    <xf numFmtId="181" fontId="16" fillId="0" borderId="150" xfId="2" applyNumberFormat="1" applyFont="1" applyFill="1" applyBorder="1" applyAlignment="1" applyProtection="1"/>
    <xf numFmtId="2" fontId="16" fillId="0" borderId="23" xfId="2" applyNumberFormat="1" applyFont="1" applyFill="1" applyBorder="1" applyAlignment="1" applyProtection="1">
      <alignment horizontal="center"/>
    </xf>
    <xf numFmtId="181" fontId="16" fillId="4" borderId="111" xfId="2" applyNumberFormat="1" applyFont="1" applyFill="1" applyBorder="1" applyAlignment="1" applyProtection="1"/>
    <xf numFmtId="0" fontId="16" fillId="2" borderId="84" xfId="2" applyFont="1" applyFill="1" applyBorder="1" applyAlignment="1" applyProtection="1">
      <alignment horizontal="left" vertical="center" wrapText="1" indent="2"/>
    </xf>
    <xf numFmtId="181" fontId="136" fillId="4" borderId="33" xfId="2" applyNumberFormat="1" applyFont="1" applyFill="1" applyBorder="1" applyAlignment="1" applyProtection="1">
      <alignment vertical="center" wrapText="1"/>
    </xf>
    <xf numFmtId="165" fontId="16" fillId="4" borderId="16" xfId="2" applyNumberFormat="1" applyFont="1" applyFill="1" applyBorder="1" applyAlignment="1" applyProtection="1"/>
    <xf numFmtId="0" fontId="16" fillId="0" borderId="84" xfId="2" applyFont="1" applyFill="1" applyBorder="1" applyAlignment="1" applyProtection="1">
      <alignment horizontal="left" vertical="center" wrapText="1" indent="1"/>
    </xf>
    <xf numFmtId="2" fontId="16" fillId="44" borderId="23" xfId="2" applyNumberFormat="1" applyFont="1" applyFill="1" applyBorder="1" applyAlignment="1" applyProtection="1">
      <alignment horizontal="center"/>
    </xf>
    <xf numFmtId="0" fontId="16" fillId="0" borderId="84" xfId="2" applyFont="1" applyFill="1" applyBorder="1" applyAlignment="1" applyProtection="1">
      <alignment horizontal="left" vertical="center" wrapText="1" indent="2"/>
    </xf>
    <xf numFmtId="181" fontId="16" fillId="4" borderId="135" xfId="2" applyNumberFormat="1" applyFont="1" applyFill="1" applyBorder="1" applyAlignment="1" applyProtection="1"/>
    <xf numFmtId="0" fontId="16" fillId="2" borderId="84" xfId="3" applyFont="1" applyFill="1" applyBorder="1" applyAlignment="1" applyProtection="1">
      <alignment horizontal="left" vertical="center" indent="1"/>
    </xf>
    <xf numFmtId="181" fontId="16" fillId="4" borderId="114" xfId="2" applyNumberFormat="1" applyFont="1" applyFill="1" applyBorder="1" applyAlignment="1" applyProtection="1"/>
    <xf numFmtId="0" fontId="3" fillId="0" borderId="84" xfId="3" applyFont="1" applyFill="1" applyBorder="1" applyAlignment="1" applyProtection="1">
      <alignment horizontal="left" vertical="center" wrapText="1" indent="1"/>
    </xf>
    <xf numFmtId="0" fontId="16" fillId="0" borderId="84" xfId="2" applyFont="1" applyFill="1" applyBorder="1" applyAlignment="1" applyProtection="1">
      <alignment horizontal="left" vertical="center" indent="2"/>
    </xf>
    <xf numFmtId="0" fontId="16" fillId="0" borderId="84" xfId="3" applyFont="1" applyFill="1" applyBorder="1" applyAlignment="1" applyProtection="1">
      <alignment horizontal="left" vertical="center" wrapText="1" indent="1"/>
    </xf>
    <xf numFmtId="2" fontId="16" fillId="0" borderId="87" xfId="2" applyNumberFormat="1" applyFont="1" applyFill="1" applyBorder="1" applyAlignment="1" applyProtection="1">
      <alignment horizontal="center"/>
    </xf>
    <xf numFmtId="2" fontId="16" fillId="0" borderId="45" xfId="2" applyNumberFormat="1" applyFont="1" applyFill="1" applyBorder="1" applyAlignment="1" applyProtection="1">
      <alignment horizontal="center"/>
    </xf>
    <xf numFmtId="181" fontId="18" fillId="4" borderId="115" xfId="2" applyNumberFormat="1" applyFont="1" applyFill="1" applyBorder="1" applyAlignment="1" applyProtection="1"/>
    <xf numFmtId="181" fontId="16" fillId="4" borderId="139" xfId="2" applyNumberFormat="1" applyFont="1" applyFill="1" applyBorder="1" applyAlignment="1" applyProtection="1"/>
    <xf numFmtId="181" fontId="16" fillId="2" borderId="98" xfId="2" applyNumberFormat="1" applyFont="1" applyFill="1" applyBorder="1" applyAlignment="1" applyProtection="1"/>
    <xf numFmtId="181" fontId="16" fillId="2" borderId="151" xfId="2" applyNumberFormat="1" applyFont="1" applyFill="1" applyBorder="1" applyAlignment="1" applyProtection="1"/>
    <xf numFmtId="181" fontId="16" fillId="0" borderId="0" xfId="2" applyNumberFormat="1" applyFont="1" applyAlignment="1" applyProtection="1">
      <alignment horizontal="center"/>
    </xf>
    <xf numFmtId="2" fontId="16" fillId="4" borderId="117" xfId="2" applyNumberFormat="1" applyFont="1" applyFill="1" applyBorder="1" applyAlignment="1" applyProtection="1">
      <alignment horizontal="center"/>
    </xf>
    <xf numFmtId="2" fontId="16" fillId="4" borderId="14" xfId="2" applyNumberFormat="1" applyFont="1" applyFill="1" applyBorder="1" applyAlignment="1" applyProtection="1">
      <alignment horizontal="center"/>
    </xf>
    <xf numFmtId="181" fontId="16" fillId="4" borderId="111" xfId="2" applyNumberFormat="1" applyFont="1" applyFill="1" applyBorder="1" applyAlignment="1" applyProtection="1">
      <alignment horizontal="center" vertical="center"/>
    </xf>
    <xf numFmtId="181" fontId="16" fillId="4" borderId="16" xfId="2" applyNumberFormat="1" applyFont="1" applyFill="1" applyBorder="1" applyAlignment="1" applyProtection="1">
      <alignment horizontal="center" vertical="center"/>
    </xf>
    <xf numFmtId="181" fontId="16" fillId="0" borderId="16" xfId="2" applyNumberFormat="1" applyFont="1" applyBorder="1" applyAlignment="1" applyProtection="1">
      <alignment vertical="center"/>
    </xf>
    <xf numFmtId="181" fontId="16" fillId="0" borderId="146" xfId="2" applyNumberFormat="1" applyFont="1" applyBorder="1" applyAlignment="1" applyProtection="1">
      <alignment vertical="center"/>
    </xf>
    <xf numFmtId="181" fontId="14" fillId="4" borderId="9" xfId="2" applyNumberFormat="1" applyFont="1" applyFill="1" applyBorder="1" applyAlignment="1" applyProtection="1">
      <alignment vertical="center"/>
    </xf>
    <xf numFmtId="181" fontId="14" fillId="4" borderId="146" xfId="2" applyNumberFormat="1" applyFont="1" applyFill="1" applyBorder="1" applyAlignment="1" applyProtection="1">
      <alignment vertical="center"/>
    </xf>
    <xf numFmtId="0" fontId="16" fillId="0" borderId="82" xfId="3" applyFont="1" applyFill="1" applyBorder="1" applyAlignment="1" applyProtection="1">
      <alignment horizontal="left" vertical="center" indent="1"/>
    </xf>
    <xf numFmtId="2" fontId="16" fillId="4" borderId="87" xfId="2" applyNumberFormat="1" applyFont="1" applyFill="1" applyBorder="1" applyAlignment="1" applyProtection="1">
      <alignment horizontal="center"/>
    </xf>
    <xf numFmtId="2" fontId="16" fillId="4" borderId="45" xfId="2" applyNumberFormat="1" applyFont="1" applyFill="1" applyBorder="1" applyAlignment="1" applyProtection="1">
      <alignment horizontal="center"/>
    </xf>
    <xf numFmtId="181" fontId="16" fillId="4" borderId="115" xfId="2" applyNumberFormat="1" applyFont="1" applyFill="1" applyBorder="1" applyAlignment="1" applyProtection="1">
      <alignment horizontal="center" vertical="center"/>
    </xf>
    <xf numFmtId="181" fontId="16" fillId="4" borderId="98" xfId="2" applyNumberFormat="1" applyFont="1" applyFill="1" applyBorder="1" applyAlignment="1" applyProtection="1">
      <alignment horizontal="center" vertical="center"/>
    </xf>
    <xf numFmtId="181" fontId="16" fillId="0" borderId="98" xfId="2" applyNumberFormat="1" applyFont="1" applyBorder="1" applyAlignment="1" applyProtection="1">
      <alignment vertical="center"/>
    </xf>
    <xf numFmtId="181" fontId="16" fillId="0" borderId="151" xfId="2" applyNumberFormat="1" applyFont="1" applyBorder="1" applyAlignment="1" applyProtection="1">
      <alignment vertical="center"/>
    </xf>
    <xf numFmtId="181" fontId="16" fillId="0" borderId="0" xfId="2" applyNumberFormat="1" applyFont="1" applyAlignment="1" applyProtection="1">
      <alignment horizontal="center" vertical="center"/>
    </xf>
    <xf numFmtId="181" fontId="16" fillId="0" borderId="0" xfId="2" applyNumberFormat="1" applyFont="1" applyBorder="1" applyAlignment="1" applyProtection="1">
      <alignment horizontal="center" vertical="center"/>
    </xf>
    <xf numFmtId="2" fontId="16" fillId="4" borderId="118" xfId="2" applyNumberFormat="1" applyFont="1" applyFill="1" applyBorder="1" applyAlignment="1" applyProtection="1">
      <alignment horizontal="center"/>
    </xf>
    <xf numFmtId="2" fontId="16" fillId="4" borderId="94" xfId="2" applyNumberFormat="1" applyFont="1" applyFill="1" applyBorder="1" applyAlignment="1" applyProtection="1">
      <alignment horizontal="center"/>
    </xf>
    <xf numFmtId="181" fontId="14" fillId="2" borderId="167" xfId="2" applyNumberFormat="1" applyFont="1" applyFill="1" applyBorder="1" applyAlignment="1" applyProtection="1">
      <alignment vertical="center"/>
    </xf>
    <xf numFmtId="181" fontId="14" fillId="4" borderId="53" xfId="2" applyNumberFormat="1" applyFont="1" applyFill="1" applyBorder="1" applyAlignment="1" applyProtection="1">
      <alignment vertical="center"/>
    </xf>
    <xf numFmtId="181" fontId="14" fillId="2" borderId="11" xfId="2" applyNumberFormat="1" applyFont="1" applyFill="1" applyBorder="1" applyAlignment="1" applyProtection="1"/>
    <xf numFmtId="181" fontId="14" fillId="2" borderId="12" xfId="2" applyNumberFormat="1" applyFont="1" applyFill="1" applyBorder="1" applyAlignment="1" applyProtection="1"/>
    <xf numFmtId="2" fontId="16" fillId="4" borderId="49" xfId="2" applyNumberFormat="1" applyFont="1" applyFill="1" applyBorder="1" applyAlignment="1" applyProtection="1">
      <alignment horizontal="center"/>
    </xf>
    <xf numFmtId="181" fontId="16" fillId="4" borderId="54" xfId="2" applyNumberFormat="1" applyFont="1" applyFill="1" applyBorder="1" applyAlignment="1" applyProtection="1">
      <alignment vertical="center"/>
    </xf>
    <xf numFmtId="2" fontId="16" fillId="4" borderId="97" xfId="2" applyNumberFormat="1" applyFont="1" applyFill="1" applyBorder="1" applyAlignment="1" applyProtection="1">
      <alignment horizontal="center"/>
    </xf>
    <xf numFmtId="181" fontId="16" fillId="4" borderId="153" xfId="2" applyNumberFormat="1" applyFont="1" applyFill="1" applyBorder="1" applyAlignment="1" applyProtection="1">
      <alignment vertical="center"/>
    </xf>
    <xf numFmtId="181" fontId="16" fillId="4" borderId="161" xfId="2" applyNumberFormat="1" applyFont="1" applyFill="1" applyBorder="1" applyAlignment="1" applyProtection="1">
      <alignment vertical="center"/>
    </xf>
    <xf numFmtId="2" fontId="16" fillId="0" borderId="5" xfId="0" applyNumberFormat="1" applyFont="1" applyBorder="1" applyProtection="1"/>
    <xf numFmtId="181" fontId="75" fillId="0" borderId="5" xfId="0" applyNumberFormat="1" applyFont="1" applyBorder="1" applyAlignment="1" applyProtection="1"/>
    <xf numFmtId="49" fontId="6" fillId="0" borderId="2" xfId="2" applyNumberFormat="1" applyFont="1" applyFill="1" applyBorder="1" applyAlignment="1" applyProtection="1">
      <alignment horizontal="left" vertical="center"/>
    </xf>
    <xf numFmtId="49" fontId="16" fillId="0" borderId="84" xfId="2" applyNumberFormat="1" applyFont="1" applyFill="1" applyBorder="1" applyAlignment="1" applyProtection="1">
      <alignment horizontal="left" vertical="center"/>
    </xf>
    <xf numFmtId="181" fontId="16" fillId="4" borderId="48" xfId="2" applyNumberFormat="1" applyFont="1" applyFill="1" applyBorder="1" applyAlignment="1" applyProtection="1">
      <alignment vertical="center"/>
    </xf>
    <xf numFmtId="181" fontId="16" fillId="0" borderId="103" xfId="2" applyNumberFormat="1" applyFont="1" applyBorder="1" applyAlignment="1" applyProtection="1">
      <alignment vertical="center"/>
    </xf>
    <xf numFmtId="181" fontId="16" fillId="0" borderId="168" xfId="2" applyNumberFormat="1" applyFont="1" applyBorder="1" applyAlignment="1" applyProtection="1">
      <alignment vertical="center"/>
    </xf>
    <xf numFmtId="49" fontId="6" fillId="0" borderId="0" xfId="2" applyNumberFormat="1" applyFont="1" applyFill="1" applyBorder="1" applyAlignment="1" applyProtection="1">
      <alignment horizontal="left" vertical="center"/>
    </xf>
    <xf numFmtId="49" fontId="16" fillId="0" borderId="0" xfId="2" applyNumberFormat="1" applyFont="1" applyFill="1" applyBorder="1" applyAlignment="1" applyProtection="1">
      <alignment horizontal="left"/>
    </xf>
    <xf numFmtId="0" fontId="75" fillId="0" borderId="0" xfId="0" applyFont="1" applyProtection="1"/>
    <xf numFmtId="0" fontId="16" fillId="0" borderId="0" xfId="0" applyFont="1" applyProtection="1"/>
    <xf numFmtId="0" fontId="75" fillId="0" borderId="0" xfId="0" applyFont="1" applyAlignment="1" applyProtection="1">
      <alignment horizontal="center"/>
    </xf>
    <xf numFmtId="0" fontId="17" fillId="0" borderId="0" xfId="1" applyFont="1" applyFill="1" applyAlignment="1" applyProtection="1">
      <alignment vertical="center"/>
    </xf>
    <xf numFmtId="0" fontId="17" fillId="0" borderId="0" xfId="2" applyFont="1" applyFill="1" applyProtection="1"/>
    <xf numFmtId="0" fontId="68" fillId="0" borderId="0" xfId="2" applyFont="1" applyFill="1" applyBorder="1" applyAlignment="1" applyProtection="1">
      <alignment horizontal="center"/>
    </xf>
    <xf numFmtId="0" fontId="14" fillId="0" borderId="0" xfId="2" applyFont="1" applyFill="1" applyBorder="1" applyAlignment="1" applyProtection="1">
      <alignment horizontal="center" vertical="center"/>
    </xf>
    <xf numFmtId="0" fontId="16" fillId="0" borderId="0" xfId="2" applyFont="1" applyFill="1" applyAlignment="1" applyProtection="1">
      <alignment horizontal="center"/>
    </xf>
    <xf numFmtId="0" fontId="16" fillId="0" borderId="0" xfId="1" applyFont="1" applyFill="1" applyAlignment="1" applyProtection="1">
      <alignment vertical="center"/>
    </xf>
    <xf numFmtId="0" fontId="16" fillId="0" borderId="0" xfId="2" applyFont="1" applyFill="1" applyProtection="1"/>
    <xf numFmtId="0" fontId="14" fillId="0" borderId="0" xfId="2" applyFont="1" applyFill="1" applyBorder="1" applyAlignment="1" applyProtection="1">
      <alignment horizontal="right"/>
    </xf>
    <xf numFmtId="0" fontId="14" fillId="0" borderId="0" xfId="2" applyFont="1" applyFill="1" applyBorder="1" applyAlignment="1" applyProtection="1">
      <alignment horizontal="center"/>
    </xf>
    <xf numFmtId="0" fontId="14" fillId="0" borderId="0" xfId="2" applyFont="1" applyFill="1" applyAlignment="1" applyProtection="1">
      <alignment horizontal="center"/>
    </xf>
    <xf numFmtId="184" fontId="16" fillId="41" borderId="0" xfId="2" applyNumberFormat="1" applyFont="1" applyFill="1" applyAlignment="1" applyProtection="1">
      <alignment horizontal="center"/>
    </xf>
    <xf numFmtId="184" fontId="16" fillId="0" borderId="0" xfId="2" applyNumberFormat="1" applyFont="1" applyFill="1" applyAlignment="1" applyProtection="1">
      <alignment horizontal="center"/>
    </xf>
    <xf numFmtId="184" fontId="16" fillId="0" borderId="102" xfId="2" applyNumberFormat="1" applyFont="1" applyFill="1" applyBorder="1" applyAlignment="1" applyProtection="1">
      <alignment horizontal="center"/>
    </xf>
    <xf numFmtId="0" fontId="16" fillId="0" borderId="0" xfId="1" applyFont="1" applyFill="1" applyAlignment="1" applyProtection="1">
      <alignment horizontal="center" vertical="center"/>
    </xf>
    <xf numFmtId="0" fontId="14" fillId="0" borderId="0" xfId="1" applyFont="1" applyFill="1" applyBorder="1" applyAlignment="1" applyProtection="1">
      <alignment horizontal="center" vertical="center" wrapText="1"/>
    </xf>
    <xf numFmtId="0" fontId="14" fillId="3" borderId="17" xfId="1" applyFont="1" applyFill="1" applyBorder="1" applyAlignment="1" applyProtection="1">
      <alignment vertical="center" wrapText="1"/>
    </xf>
    <xf numFmtId="0" fontId="14" fillId="3" borderId="74" xfId="1" applyFont="1" applyFill="1" applyBorder="1" applyAlignment="1" applyProtection="1">
      <alignment horizontal="center" vertical="top" wrapText="1"/>
    </xf>
    <xf numFmtId="0" fontId="14" fillId="3" borderId="78" xfId="1" applyFont="1" applyFill="1" applyBorder="1" applyAlignment="1" applyProtection="1">
      <alignment horizontal="center" vertical="top" wrapText="1"/>
    </xf>
    <xf numFmtId="0" fontId="14" fillId="3" borderId="18" xfId="1" applyFont="1" applyFill="1" applyBorder="1" applyAlignment="1" applyProtection="1">
      <alignment horizontal="center" vertical="top" wrapText="1"/>
    </xf>
    <xf numFmtId="0" fontId="14" fillId="3" borderId="0" xfId="1" applyFont="1" applyFill="1" applyBorder="1" applyAlignment="1" applyProtection="1">
      <alignment horizontal="center" vertical="top" wrapText="1"/>
    </xf>
    <xf numFmtId="0" fontId="14" fillId="3" borderId="18" xfId="1" applyFont="1" applyFill="1" applyBorder="1" applyAlignment="1" applyProtection="1">
      <alignment horizontal="right" vertical="center" wrapText="1"/>
    </xf>
    <xf numFmtId="0" fontId="121" fillId="3" borderId="19" xfId="1" applyFont="1" applyFill="1" applyBorder="1" applyAlignment="1" applyProtection="1">
      <alignment horizontal="center" vertical="top" wrapText="1"/>
    </xf>
    <xf numFmtId="0" fontId="121" fillId="3" borderId="72" xfId="1" applyFont="1" applyFill="1" applyBorder="1" applyAlignment="1" applyProtection="1">
      <alignment horizontal="center" vertical="top" wrapText="1"/>
    </xf>
    <xf numFmtId="0" fontId="16" fillId="0" borderId="0" xfId="0" applyFont="1" applyFill="1" applyBorder="1" applyAlignment="1" applyProtection="1">
      <alignment horizontal="center" vertical="center" wrapText="1"/>
    </xf>
    <xf numFmtId="2" fontId="68" fillId="3" borderId="19" xfId="2" applyNumberFormat="1" applyFont="1" applyFill="1" applyBorder="1" applyAlignment="1" applyProtection="1">
      <alignment horizontal="left"/>
    </xf>
    <xf numFmtId="2" fontId="6" fillId="3" borderId="0" xfId="2" applyNumberFormat="1" applyFont="1" applyFill="1" applyProtection="1"/>
    <xf numFmtId="49" fontId="16" fillId="3" borderId="3" xfId="1" applyNumberFormat="1" applyFont="1" applyFill="1" applyBorder="1" applyAlignment="1" applyProtection="1">
      <alignment horizontal="center" vertical="center" wrapText="1"/>
    </xf>
    <xf numFmtId="49" fontId="16" fillId="3" borderId="8" xfId="1" applyNumberFormat="1" applyFont="1" applyFill="1" applyBorder="1" applyAlignment="1" applyProtection="1">
      <alignment horizontal="center" vertical="center" wrapText="1"/>
    </xf>
    <xf numFmtId="49" fontId="6" fillId="3" borderId="2" xfId="1" applyNumberFormat="1" applyFont="1" applyFill="1" applyBorder="1" applyAlignment="1" applyProtection="1">
      <alignment horizontal="center" vertical="center" wrapText="1"/>
    </xf>
    <xf numFmtId="0" fontId="18" fillId="0" borderId="0" xfId="1" applyFont="1" applyFill="1" applyAlignment="1" applyProtection="1">
      <alignment vertical="center"/>
    </xf>
    <xf numFmtId="0" fontId="18" fillId="3" borderId="0" xfId="2" applyFont="1" applyFill="1" applyProtection="1"/>
    <xf numFmtId="0" fontId="18" fillId="3" borderId="0" xfId="2" applyFont="1" applyFill="1" applyAlignment="1" applyProtection="1">
      <alignment horizontal="center"/>
    </xf>
    <xf numFmtId="183" fontId="18" fillId="0" borderId="0" xfId="126" applyNumberFormat="1" applyFont="1" applyFill="1" applyAlignment="1" applyProtection="1">
      <alignment horizontal="center" vertical="center"/>
    </xf>
    <xf numFmtId="183" fontId="18" fillId="0" borderId="0" xfId="126" applyNumberFormat="1" applyFont="1" applyAlignment="1" applyProtection="1">
      <alignment horizontal="center" vertical="center"/>
    </xf>
    <xf numFmtId="0" fontId="75" fillId="0" borderId="5" xfId="0" applyFont="1" applyBorder="1" applyProtection="1"/>
    <xf numFmtId="0" fontId="16" fillId="0" borderId="5" xfId="0" applyFont="1" applyBorder="1" applyProtection="1"/>
    <xf numFmtId="0" fontId="14" fillId="0" borderId="5" xfId="2" applyFont="1" applyBorder="1" applyProtection="1"/>
    <xf numFmtId="0" fontId="14" fillId="3" borderId="5" xfId="2" applyFont="1" applyFill="1" applyBorder="1" applyProtection="1"/>
    <xf numFmtId="0" fontId="75" fillId="3" borderId="5" xfId="0" applyFont="1" applyFill="1" applyBorder="1" applyProtection="1"/>
    <xf numFmtId="181" fontId="75" fillId="0" borderId="5" xfId="126" applyNumberFormat="1" applyFont="1" applyFill="1" applyBorder="1" applyAlignment="1" applyProtection="1">
      <alignment horizontal="center" vertical="center"/>
    </xf>
    <xf numFmtId="183" fontId="75" fillId="0" borderId="5" xfId="126" applyNumberFormat="1" applyFont="1" applyBorder="1" applyAlignment="1" applyProtection="1">
      <alignment horizontal="center" vertical="center"/>
    </xf>
    <xf numFmtId="0" fontId="16" fillId="3" borderId="0" xfId="2" applyFont="1" applyFill="1" applyProtection="1"/>
    <xf numFmtId="0" fontId="75" fillId="3" borderId="0" xfId="0" applyFont="1" applyFill="1" applyProtection="1"/>
    <xf numFmtId="181" fontId="75" fillId="0" borderId="0" xfId="126" applyNumberFormat="1" applyFont="1" applyAlignment="1" applyProtection="1">
      <alignment horizontal="center" vertical="center"/>
    </xf>
    <xf numFmtId="181" fontId="18" fillId="3" borderId="0" xfId="126" applyNumberFormat="1" applyFont="1" applyFill="1" applyAlignment="1" applyProtection="1">
      <alignment horizontal="center" vertical="center"/>
    </xf>
    <xf numFmtId="181" fontId="18" fillId="44" borderId="0" xfId="126" applyNumberFormat="1" applyFont="1" applyFill="1" applyAlignment="1" applyProtection="1">
      <alignment horizontal="center" vertical="center"/>
    </xf>
    <xf numFmtId="181" fontId="75" fillId="3" borderId="0" xfId="126" applyNumberFormat="1" applyFont="1" applyFill="1" applyAlignment="1" applyProtection="1">
      <alignment horizontal="center" vertical="center"/>
    </xf>
    <xf numFmtId="181" fontId="122" fillId="3" borderId="0" xfId="126" applyNumberFormat="1" applyFont="1" applyFill="1" applyAlignment="1" applyProtection="1">
      <alignment horizontal="center" vertical="center"/>
    </xf>
    <xf numFmtId="0" fontId="16" fillId="0" borderId="0" xfId="2" applyFont="1" applyAlignment="1" applyProtection="1">
      <alignment wrapText="1"/>
    </xf>
    <xf numFmtId="181" fontId="16" fillId="0" borderId="0" xfId="126" applyNumberFormat="1" applyFont="1" applyAlignment="1" applyProtection="1">
      <alignment horizontal="center" vertical="center"/>
    </xf>
    <xf numFmtId="181" fontId="75" fillId="44" borderId="0" xfId="126" applyNumberFormat="1" applyFont="1" applyFill="1" applyAlignment="1" applyProtection="1">
      <alignment horizontal="center" vertical="center"/>
    </xf>
    <xf numFmtId="181" fontId="75" fillId="40" borderId="0" xfId="126" applyNumberFormat="1" applyFont="1" applyFill="1" applyAlignment="1" applyProtection="1">
      <alignment horizontal="center" vertical="center"/>
    </xf>
    <xf numFmtId="181" fontId="75" fillId="0" borderId="0" xfId="126" applyNumberFormat="1" applyFont="1" applyFill="1" applyAlignment="1" applyProtection="1">
      <alignment horizontal="center" vertical="center"/>
    </xf>
    <xf numFmtId="0" fontId="16" fillId="3" borderId="5" xfId="2" applyFont="1" applyFill="1" applyBorder="1" applyProtection="1"/>
    <xf numFmtId="181" fontId="75" fillId="3" borderId="5" xfId="126" applyNumberFormat="1" applyFont="1" applyFill="1" applyBorder="1" applyAlignment="1" applyProtection="1">
      <alignment horizontal="center" vertical="center"/>
    </xf>
    <xf numFmtId="181" fontId="75" fillId="0" borderId="5" xfId="126" applyNumberFormat="1" applyFont="1" applyBorder="1" applyAlignment="1" applyProtection="1">
      <alignment horizontal="center" vertical="center"/>
    </xf>
    <xf numFmtId="181" fontId="75" fillId="44" borderId="5" xfId="126" applyNumberFormat="1" applyFont="1" applyFill="1" applyBorder="1" applyAlignment="1" applyProtection="1">
      <alignment horizontal="center" vertical="center"/>
    </xf>
    <xf numFmtId="181" fontId="122" fillId="3" borderId="5" xfId="126" applyNumberFormat="1" applyFont="1" applyFill="1" applyBorder="1" applyAlignment="1" applyProtection="1">
      <alignment horizontal="center" vertical="center"/>
    </xf>
    <xf numFmtId="0" fontId="16" fillId="0" borderId="0" xfId="0" applyFont="1" applyFill="1" applyProtection="1"/>
    <xf numFmtId="0" fontId="16" fillId="3" borderId="0" xfId="0" applyFont="1" applyFill="1" applyProtection="1"/>
    <xf numFmtId="0" fontId="75" fillId="0" borderId="108" xfId="0" applyFont="1" applyBorder="1" applyProtection="1"/>
    <xf numFmtId="0" fontId="16" fillId="0" borderId="108" xfId="0" applyFont="1" applyBorder="1" applyProtection="1"/>
    <xf numFmtId="0" fontId="16" fillId="0" borderId="108" xfId="0" applyFont="1" applyBorder="1" applyAlignment="1" applyProtection="1">
      <alignment wrapText="1"/>
    </xf>
    <xf numFmtId="0" fontId="16" fillId="3" borderId="108" xfId="0" applyFont="1" applyFill="1" applyBorder="1" applyProtection="1"/>
    <xf numFmtId="0" fontId="75" fillId="3" borderId="108" xfId="0" applyFont="1" applyFill="1" applyBorder="1" applyProtection="1"/>
    <xf numFmtId="181" fontId="75" fillId="0" borderId="108" xfId="126" applyNumberFormat="1" applyFont="1" applyBorder="1" applyAlignment="1" applyProtection="1">
      <alignment horizontal="center" vertical="center"/>
    </xf>
    <xf numFmtId="0" fontId="78" fillId="3" borderId="0" xfId="2" applyFont="1" applyFill="1" applyProtection="1"/>
    <xf numFmtId="0" fontId="78" fillId="3" borderId="0" xfId="0" applyFont="1" applyFill="1" applyProtection="1"/>
    <xf numFmtId="183" fontId="18" fillId="44" borderId="0" xfId="126" applyNumberFormat="1" applyFont="1" applyFill="1" applyAlignment="1" applyProtection="1">
      <alignment horizontal="center" vertical="center"/>
    </xf>
    <xf numFmtId="183" fontId="75" fillId="3" borderId="0" xfId="126" applyNumberFormat="1" applyFont="1" applyFill="1" applyAlignment="1" applyProtection="1">
      <alignment horizontal="center" vertical="center"/>
    </xf>
    <xf numFmtId="183" fontId="75" fillId="3" borderId="0" xfId="126" applyNumberFormat="1" applyFont="1" applyFill="1" applyAlignment="1" applyProtection="1">
      <alignment vertical="center"/>
    </xf>
    <xf numFmtId="0" fontId="75" fillId="0" borderId="5" xfId="0" applyFont="1" applyBorder="1" applyAlignment="1" applyProtection="1">
      <alignment vertical="center"/>
    </xf>
    <xf numFmtId="0" fontId="75" fillId="3" borderId="5" xfId="0" applyFont="1" applyFill="1" applyBorder="1" applyAlignment="1" applyProtection="1">
      <alignment vertical="center"/>
    </xf>
    <xf numFmtId="183" fontId="75" fillId="3" borderId="5" xfId="126" applyNumberFormat="1" applyFont="1" applyFill="1" applyBorder="1" applyAlignment="1" applyProtection="1">
      <alignment horizontal="center" vertical="center"/>
    </xf>
    <xf numFmtId="0" fontId="75" fillId="0" borderId="0" xfId="0" applyFont="1" applyAlignment="1" applyProtection="1">
      <alignment vertical="center"/>
    </xf>
    <xf numFmtId="0" fontId="75" fillId="3" borderId="0" xfId="0" applyFont="1" applyFill="1" applyAlignment="1" applyProtection="1">
      <alignment vertical="center"/>
    </xf>
    <xf numFmtId="183" fontId="75" fillId="0" borderId="0" xfId="126" applyNumberFormat="1" applyFont="1" applyAlignment="1" applyProtection="1">
      <alignment horizontal="center" vertical="center"/>
    </xf>
    <xf numFmtId="0" fontId="16" fillId="0" borderId="108" xfId="0" applyFont="1" applyFill="1" applyBorder="1" applyProtection="1"/>
    <xf numFmtId="0" fontId="75" fillId="0" borderId="0" xfId="0" applyFont="1" applyProtection="1">
      <protection locked="0"/>
    </xf>
    <xf numFmtId="0" fontId="16" fillId="0" borderId="0" xfId="0" applyFont="1" applyProtection="1">
      <protection locked="0"/>
    </xf>
    <xf numFmtId="0" fontId="75" fillId="0" borderId="0" xfId="0" applyFont="1" applyAlignment="1" applyProtection="1">
      <alignment horizontal="center"/>
      <protection locked="0"/>
    </xf>
    <xf numFmtId="0" fontId="75" fillId="0" borderId="0" xfId="0" applyFont="1" applyBorder="1" applyAlignment="1" applyProtection="1">
      <alignment horizontal="center"/>
      <protection locked="0"/>
    </xf>
    <xf numFmtId="0" fontId="16" fillId="59" borderId="3" xfId="1" applyFont="1" applyFill="1" applyBorder="1" applyAlignment="1" applyProtection="1">
      <alignment vertical="center"/>
      <protection locked="0"/>
    </xf>
    <xf numFmtId="0" fontId="16" fillId="42" borderId="3" xfId="1" applyFont="1" applyFill="1" applyBorder="1" applyAlignment="1" applyProtection="1">
      <alignment vertical="center"/>
      <protection locked="0"/>
    </xf>
    <xf numFmtId="0" fontId="16" fillId="0" borderId="0" xfId="2" applyFont="1" applyFill="1" applyBorder="1" applyAlignment="1" applyProtection="1">
      <alignment horizontal="center"/>
      <protection locked="0"/>
    </xf>
    <xf numFmtId="0" fontId="16" fillId="0" borderId="0" xfId="2" applyFont="1" applyBorder="1" applyAlignment="1" applyProtection="1">
      <alignment horizontal="center" vertical="center"/>
      <protection locked="0"/>
    </xf>
    <xf numFmtId="0" fontId="18" fillId="0" borderId="0" xfId="0" applyFont="1" applyBorder="1" applyAlignment="1" applyProtection="1">
      <alignment horizontal="center"/>
      <protection locked="0"/>
    </xf>
    <xf numFmtId="0" fontId="18" fillId="0" borderId="0" xfId="2" applyFont="1" applyBorder="1" applyAlignment="1" applyProtection="1">
      <alignment horizontal="center"/>
      <protection locked="0"/>
    </xf>
    <xf numFmtId="0" fontId="75" fillId="0" borderId="0" xfId="0" applyFont="1" applyBorder="1" applyProtection="1">
      <protection locked="0"/>
    </xf>
    <xf numFmtId="0" fontId="14" fillId="0" borderId="0" xfId="2" applyFont="1" applyFill="1" applyBorder="1" applyAlignment="1" applyProtection="1">
      <alignment horizontal="center" vertical="center"/>
      <protection locked="0"/>
    </xf>
    <xf numFmtId="0" fontId="16" fillId="0" borderId="0" xfId="2" applyFont="1" applyFill="1" applyAlignment="1" applyProtection="1">
      <alignment horizontal="center"/>
      <protection locked="0"/>
    </xf>
    <xf numFmtId="0" fontId="137" fillId="0" borderId="0" xfId="0" applyFont="1" applyProtection="1"/>
    <xf numFmtId="49" fontId="0" fillId="62" borderId="0" xfId="0" applyNumberFormat="1" applyFill="1" applyBorder="1" applyAlignment="1" applyProtection="1">
      <alignment vertical="top" wrapText="1"/>
      <protection locked="0"/>
    </xf>
    <xf numFmtId="49" fontId="0" fillId="61" borderId="0" xfId="0" applyNumberFormat="1" applyFill="1" applyBorder="1" applyAlignment="1" applyProtection="1">
      <alignment vertical="top" wrapText="1"/>
      <protection locked="0"/>
    </xf>
    <xf numFmtId="49" fontId="0" fillId="64" borderId="0" xfId="0" applyNumberFormat="1" applyFill="1" applyBorder="1" applyAlignment="1" applyProtection="1">
      <alignment vertical="top" wrapText="1"/>
      <protection locked="0"/>
    </xf>
    <xf numFmtId="49" fontId="138" fillId="0" borderId="0" xfId="0" applyNumberFormat="1" applyFont="1" applyFill="1" applyBorder="1" applyAlignment="1" applyProtection="1">
      <alignment vertical="top"/>
      <protection locked="0"/>
    </xf>
    <xf numFmtId="49" fontId="0" fillId="41" borderId="0" xfId="0" applyNumberFormat="1" applyFill="1" applyBorder="1" applyAlignment="1" applyProtection="1">
      <alignment vertical="top" wrapText="1"/>
      <protection locked="0"/>
    </xf>
    <xf numFmtId="49" fontId="0" fillId="63" borderId="0" xfId="0" applyNumberFormat="1" applyFill="1" applyBorder="1" applyAlignment="1" applyProtection="1">
      <alignment vertical="top" wrapText="1"/>
      <protection locked="0"/>
    </xf>
    <xf numFmtId="0" fontId="123" fillId="0" borderId="19"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top" indent="1"/>
      <protection locked="0"/>
    </xf>
    <xf numFmtId="181" fontId="16" fillId="2" borderId="169" xfId="2" applyNumberFormat="1" applyFont="1" applyFill="1" applyBorder="1" applyAlignment="1" applyProtection="1">
      <protection locked="0"/>
    </xf>
    <xf numFmtId="181" fontId="16" fillId="4" borderId="15" xfId="2" applyNumberFormat="1" applyFont="1" applyFill="1" applyBorder="1" applyAlignment="1" applyProtection="1">
      <alignment horizontal="right"/>
      <protection locked="0"/>
    </xf>
    <xf numFmtId="0" fontId="0" fillId="0" borderId="3" xfId="0" applyBorder="1" applyProtection="1"/>
    <xf numFmtId="0" fontId="0" fillId="0" borderId="32" xfId="0" applyBorder="1" applyProtection="1"/>
    <xf numFmtId="0" fontId="0" fillId="0" borderId="29" xfId="0" applyBorder="1" applyProtection="1"/>
    <xf numFmtId="0" fontId="0" fillId="0" borderId="5" xfId="0" applyBorder="1" applyProtection="1"/>
    <xf numFmtId="0" fontId="0" fillId="0" borderId="48" xfId="0" applyBorder="1" applyProtection="1"/>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0" fontId="16" fillId="0" borderId="17" xfId="3" applyFont="1" applyFill="1" applyBorder="1" applyAlignment="1" applyProtection="1">
      <alignment horizontal="left" vertical="center" indent="1"/>
    </xf>
    <xf numFmtId="0" fontId="16" fillId="0" borderId="2" xfId="3" applyFont="1" applyFill="1" applyBorder="1" applyAlignment="1" applyProtection="1">
      <alignment horizontal="left" vertical="center" indent="1"/>
    </xf>
    <xf numFmtId="0" fontId="123" fillId="0" borderId="17" xfId="1" applyFont="1" applyFill="1" applyBorder="1" applyAlignment="1" applyProtection="1">
      <alignment vertical="center" wrapText="1"/>
    </xf>
    <xf numFmtId="181" fontId="16" fillId="0" borderId="17" xfId="1" applyNumberFormat="1" applyFont="1" applyFill="1" applyBorder="1" applyAlignment="1" applyProtection="1">
      <alignment vertical="center" wrapText="1"/>
    </xf>
    <xf numFmtId="0" fontId="123" fillId="0" borderId="2" xfId="1" applyFont="1" applyFill="1" applyBorder="1" applyAlignment="1" applyProtection="1">
      <alignment vertical="center" wrapText="1"/>
    </xf>
    <xf numFmtId="181" fontId="16" fillId="0" borderId="2" xfId="1" applyNumberFormat="1" applyFont="1" applyFill="1" applyBorder="1" applyAlignment="1" applyProtection="1">
      <alignment vertical="center" wrapText="1"/>
    </xf>
    <xf numFmtId="2" fontId="6" fillId="4" borderId="145" xfId="2" applyNumberFormat="1" applyFont="1" applyFill="1" applyBorder="1" applyAlignment="1" applyProtection="1">
      <alignment horizontal="center" vertical="center"/>
    </xf>
    <xf numFmtId="2" fontId="6" fillId="0" borderId="102" xfId="2" applyNumberFormat="1" applyFont="1" applyBorder="1" applyAlignment="1" applyProtection="1">
      <alignment horizontal="center" vertical="center"/>
    </xf>
    <xf numFmtId="38" fontId="18" fillId="0" borderId="16" xfId="2" applyNumberFormat="1" applyFont="1" applyFill="1" applyBorder="1" applyAlignment="1" applyProtection="1"/>
    <xf numFmtId="38" fontId="18" fillId="0" borderId="14" xfId="2" applyNumberFormat="1" applyFont="1" applyFill="1" applyBorder="1" applyAlignment="1" applyProtection="1"/>
    <xf numFmtId="38" fontId="16" fillId="0" borderId="22" xfId="2" applyNumberFormat="1" applyFont="1" applyFill="1" applyBorder="1" applyAlignment="1" applyProtection="1"/>
    <xf numFmtId="38" fontId="16" fillId="0" borderId="23" xfId="2" applyNumberFormat="1" applyFont="1" applyFill="1" applyBorder="1" applyAlignment="1" applyProtection="1"/>
    <xf numFmtId="10" fontId="0" fillId="0" borderId="0" xfId="360" applyNumberFormat="1" applyFont="1" applyAlignment="1" applyProtection="1">
      <alignment horizontal="center"/>
    </xf>
    <xf numFmtId="0" fontId="63" fillId="0" borderId="34" xfId="0" applyFont="1" applyBorder="1" applyProtection="1"/>
    <xf numFmtId="0" fontId="63" fillId="0" borderId="75" xfId="0" applyFont="1" applyBorder="1" applyProtection="1"/>
    <xf numFmtId="49" fontId="23" fillId="0" borderId="6" xfId="2" applyNumberFormat="1" applyFont="1" applyFill="1" applyBorder="1" applyAlignment="1" applyProtection="1">
      <alignment vertical="center"/>
    </xf>
    <xf numFmtId="49" fontId="18" fillId="0" borderId="29" xfId="0" applyNumberFormat="1" applyFont="1" applyFill="1" applyBorder="1" applyAlignment="1" applyProtection="1">
      <alignment horizontal="left" vertical="center"/>
    </xf>
    <xf numFmtId="0" fontId="18" fillId="0" borderId="84" xfId="3" applyFont="1" applyFill="1" applyBorder="1" applyAlignment="1" applyProtection="1">
      <alignment vertical="center" wrapText="1"/>
    </xf>
    <xf numFmtId="2" fontId="18" fillId="0" borderId="117" xfId="2" applyNumberFormat="1" applyFont="1" applyFill="1" applyBorder="1" applyAlignment="1" applyProtection="1">
      <alignment horizontal="center"/>
    </xf>
    <xf numFmtId="2" fontId="18" fillId="0" borderId="14" xfId="2" applyNumberFormat="1" applyFont="1" applyFill="1" applyBorder="1" applyAlignment="1" applyProtection="1">
      <alignment horizontal="center"/>
    </xf>
    <xf numFmtId="181" fontId="18" fillId="4" borderId="114" xfId="2" applyNumberFormat="1" applyFont="1" applyFill="1" applyBorder="1" applyAlignment="1" applyProtection="1"/>
    <xf numFmtId="181" fontId="18" fillId="2" borderId="16" xfId="2" applyNumberFormat="1" applyFont="1" applyFill="1" applyBorder="1" applyAlignment="1" applyProtection="1"/>
    <xf numFmtId="181" fontId="18" fillId="2" borderId="15" xfId="2" applyNumberFormat="1" applyFont="1" applyFill="1" applyBorder="1" applyAlignment="1" applyProtection="1"/>
    <xf numFmtId="49" fontId="18" fillId="0" borderId="8" xfId="2" applyNumberFormat="1" applyFont="1" applyFill="1" applyBorder="1" applyAlignment="1" applyProtection="1">
      <alignment horizontal="left" vertical="center"/>
    </xf>
    <xf numFmtId="0" fontId="22" fillId="0" borderId="84" xfId="3" applyFont="1" applyFill="1" applyBorder="1" applyAlignment="1" applyProtection="1">
      <alignment horizontal="left" vertical="center" wrapText="1" indent="1"/>
    </xf>
    <xf numFmtId="181" fontId="18" fillId="4" borderId="33" xfId="2" applyNumberFormat="1" applyFont="1" applyFill="1" applyBorder="1" applyAlignment="1" applyProtection="1"/>
    <xf numFmtId="0" fontId="22" fillId="40" borderId="84" xfId="3" applyFont="1" applyFill="1" applyBorder="1" applyAlignment="1" applyProtection="1">
      <alignment horizontal="left" vertical="center" wrapText="1" indent="2"/>
    </xf>
    <xf numFmtId="181" fontId="18" fillId="2" borderId="14" xfId="2" applyNumberFormat="1" applyFont="1" applyFill="1" applyBorder="1" applyAlignment="1" applyProtection="1"/>
    <xf numFmtId="0" fontId="18" fillId="40" borderId="84" xfId="3" applyFont="1" applyFill="1" applyBorder="1" applyAlignment="1" applyProtection="1">
      <alignment horizontal="left" vertical="center" wrapText="1" indent="4"/>
    </xf>
    <xf numFmtId="0" fontId="22" fillId="40" borderId="84" xfId="3" applyFont="1" applyFill="1" applyBorder="1" applyAlignment="1" applyProtection="1">
      <alignment horizontal="left" vertical="center" wrapText="1" indent="1"/>
    </xf>
    <xf numFmtId="0" fontId="18" fillId="40" borderId="84" xfId="3" applyFont="1" applyFill="1" applyBorder="1" applyAlignment="1" applyProtection="1">
      <alignment horizontal="left" vertical="center" wrapText="1" indent="2"/>
    </xf>
    <xf numFmtId="0" fontId="18" fillId="40" borderId="84" xfId="2" applyFont="1" applyFill="1" applyBorder="1" applyAlignment="1" applyProtection="1">
      <alignment horizontal="left" vertical="center" indent="2"/>
    </xf>
    <xf numFmtId="0" fontId="18" fillId="40" borderId="84" xfId="3" applyFont="1" applyFill="1" applyBorder="1" applyAlignment="1" applyProtection="1">
      <alignment horizontal="left" vertical="center" wrapText="1" indent="1"/>
    </xf>
    <xf numFmtId="49" fontId="23" fillId="0" borderId="0" xfId="2" applyNumberFormat="1" applyFont="1" applyFill="1" applyBorder="1" applyAlignment="1" applyProtection="1">
      <alignment vertical="center"/>
    </xf>
    <xf numFmtId="49" fontId="18" fillId="0" borderId="0" xfId="2" applyNumberFormat="1" applyFont="1" applyFill="1" applyBorder="1" applyAlignment="1" applyProtection="1">
      <alignment horizontal="left" vertical="center"/>
    </xf>
    <xf numFmtId="0" fontId="18" fillId="0" borderId="0" xfId="3" applyFont="1" applyFill="1" applyBorder="1" applyAlignment="1" applyProtection="1">
      <alignment horizontal="left" vertical="center" wrapText="1" indent="1"/>
    </xf>
    <xf numFmtId="2" fontId="18" fillId="0" borderId="0" xfId="2" applyNumberFormat="1" applyFont="1" applyFill="1" applyBorder="1" applyAlignment="1" applyProtection="1">
      <alignment horizontal="center"/>
    </xf>
    <xf numFmtId="181" fontId="18" fillId="0" borderId="0" xfId="2" applyNumberFormat="1" applyFont="1" applyFill="1" applyBorder="1" applyAlignment="1" applyProtection="1"/>
    <xf numFmtId="181" fontId="18" fillId="2" borderId="0" xfId="2" applyNumberFormat="1" applyFont="1" applyFill="1" applyBorder="1" applyAlignment="1" applyProtection="1"/>
    <xf numFmtId="0" fontId="142" fillId="0" borderId="0" xfId="0" applyFont="1" applyProtection="1"/>
    <xf numFmtId="0" fontId="142" fillId="0" borderId="0" xfId="0" applyFont="1" applyAlignment="1" applyProtection="1">
      <alignment vertical="center"/>
    </xf>
    <xf numFmtId="0" fontId="142" fillId="0" borderId="0" xfId="0" applyFont="1" applyAlignment="1" applyProtection="1">
      <alignment horizontal="center"/>
    </xf>
    <xf numFmtId="0" fontId="18" fillId="0" borderId="0" xfId="0" applyFont="1" applyProtection="1"/>
    <xf numFmtId="0" fontId="18" fillId="3" borderId="0" xfId="0" applyFont="1" applyFill="1" applyProtection="1"/>
    <xf numFmtId="181" fontId="18" fillId="0" borderId="0" xfId="126" applyNumberFormat="1" applyFont="1" applyAlignment="1" applyProtection="1">
      <alignment horizontal="center" vertical="center"/>
    </xf>
    <xf numFmtId="181" fontId="23" fillId="3" borderId="0" xfId="126" applyNumberFormat="1" applyFont="1" applyFill="1" applyAlignment="1" applyProtection="1">
      <alignment horizontal="center" vertical="center"/>
    </xf>
    <xf numFmtId="181" fontId="142" fillId="0" borderId="0" xfId="0" applyNumberFormat="1" applyFont="1" applyAlignment="1" applyProtection="1">
      <alignment horizontal="center"/>
    </xf>
    <xf numFmtId="181" fontId="142" fillId="52" borderId="0" xfId="0" applyNumberFormat="1" applyFont="1" applyFill="1" applyAlignment="1" applyProtection="1">
      <alignment horizontal="center"/>
    </xf>
    <xf numFmtId="0" fontId="63" fillId="0" borderId="34" xfId="0" applyFont="1" applyBorder="1" applyAlignment="1" applyProtection="1">
      <alignment horizontal="center"/>
    </xf>
    <xf numFmtId="181" fontId="69" fillId="0" borderId="34" xfId="0" applyNumberFormat="1" applyFont="1" applyBorder="1" applyAlignment="1" applyProtection="1">
      <alignment horizontal="center"/>
    </xf>
    <xf numFmtId="0" fontId="63" fillId="0" borderId="0" xfId="0" applyFont="1" applyAlignment="1" applyProtection="1">
      <alignment horizontal="center"/>
    </xf>
    <xf numFmtId="0" fontId="63" fillId="0" borderId="75" xfId="0" applyFont="1" applyBorder="1" applyAlignment="1" applyProtection="1">
      <alignment horizontal="center"/>
    </xf>
    <xf numFmtId="181" fontId="69" fillId="0" borderId="75" xfId="0" applyNumberFormat="1" applyFont="1" applyBorder="1" applyAlignment="1" applyProtection="1">
      <alignment horizontal="center"/>
    </xf>
    <xf numFmtId="191" fontId="142" fillId="0" borderId="0" xfId="0" applyNumberFormat="1" applyFont="1" applyAlignment="1" applyProtection="1">
      <alignment horizontal="center"/>
    </xf>
    <xf numFmtId="0" fontId="18" fillId="0" borderId="0" xfId="0" applyFont="1" applyAlignment="1" applyProtection="1">
      <alignment vertical="center"/>
    </xf>
    <xf numFmtId="0" fontId="14" fillId="0" borderId="37" xfId="0" applyFont="1" applyBorder="1" applyAlignment="1" applyProtection="1">
      <alignment vertical="center"/>
    </xf>
    <xf numFmtId="0" fontId="16" fillId="0" borderId="34" xfId="0" applyFont="1" applyBorder="1" applyAlignment="1" applyProtection="1">
      <alignment vertical="center"/>
    </xf>
    <xf numFmtId="0" fontId="14" fillId="0" borderId="162" xfId="0" applyFont="1" applyBorder="1" applyAlignment="1" applyProtection="1">
      <alignment vertical="center"/>
    </xf>
    <xf numFmtId="0" fontId="16" fillId="0" borderId="75" xfId="0" applyFont="1" applyBorder="1" applyAlignment="1" applyProtection="1">
      <alignment vertical="center"/>
    </xf>
    <xf numFmtId="0" fontId="143" fillId="0" borderId="0" xfId="0" applyFont="1" applyAlignment="1">
      <alignment vertical="center"/>
    </xf>
    <xf numFmtId="192" fontId="16" fillId="2" borderId="14" xfId="2" applyNumberFormat="1" applyFont="1" applyFill="1" applyBorder="1" applyAlignment="1" applyProtection="1">
      <protection locked="0"/>
    </xf>
    <xf numFmtId="193" fontId="16" fillId="2" borderId="23" xfId="2" applyNumberFormat="1" applyFont="1" applyFill="1" applyBorder="1" applyAlignment="1" applyProtection="1">
      <protection locked="0"/>
    </xf>
    <xf numFmtId="193" fontId="16" fillId="2" borderId="14" xfId="2" applyNumberFormat="1" applyFont="1" applyFill="1" applyBorder="1" applyAlignment="1" applyProtection="1">
      <protection locked="0"/>
    </xf>
    <xf numFmtId="0" fontId="23" fillId="2" borderId="2" xfId="3" applyFont="1" applyFill="1" applyBorder="1" applyAlignment="1" applyProtection="1">
      <alignment vertical="center" wrapText="1"/>
    </xf>
    <xf numFmtId="0" fontId="23" fillId="2" borderId="2" xfId="3" applyFont="1" applyFill="1" applyBorder="1" applyAlignment="1" applyProtection="1">
      <alignment horizontal="left" vertical="center" wrapText="1" indent="1"/>
    </xf>
    <xf numFmtId="2" fontId="6" fillId="45" borderId="49" xfId="2" applyNumberFormat="1" applyFont="1" applyFill="1" applyBorder="1" applyAlignment="1" applyProtection="1">
      <alignment horizontal="center" vertical="center"/>
    </xf>
    <xf numFmtId="49" fontId="63" fillId="0" borderId="0" xfId="0" applyNumberFormat="1" applyFont="1" applyFill="1" applyBorder="1" applyAlignment="1" applyProtection="1">
      <alignment vertical="top"/>
      <protection locked="0"/>
    </xf>
    <xf numFmtId="49" fontId="63" fillId="0" borderId="0" xfId="0" applyNumberFormat="1" applyFont="1" applyFill="1" applyBorder="1" applyAlignment="1" applyProtection="1">
      <alignment vertical="top" wrapText="1"/>
      <protection locked="0"/>
    </xf>
    <xf numFmtId="49" fontId="144" fillId="3" borderId="2" xfId="0" applyNumberFormat="1" applyFont="1" applyFill="1" applyBorder="1" applyAlignment="1" applyProtection="1">
      <alignment horizontal="left" vertical="center" indent="1"/>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139" fillId="2" borderId="2" xfId="0" applyFont="1" applyFill="1" applyBorder="1"/>
    <xf numFmtId="0" fontId="0" fillId="2" borderId="2" xfId="0" applyFill="1" applyBorder="1" applyAlignment="1">
      <alignment vertical="center"/>
    </xf>
    <xf numFmtId="15" fontId="0" fillId="2" borderId="2" xfId="0" applyNumberFormat="1"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wrapText="1"/>
    </xf>
    <xf numFmtId="0" fontId="0" fillId="2" borderId="2" xfId="0" applyFill="1" applyBorder="1"/>
    <xf numFmtId="0" fontId="138" fillId="2" borderId="0" xfId="0" applyFont="1" applyFill="1"/>
    <xf numFmtId="0" fontId="145" fillId="0" borderId="0" xfId="0" applyFont="1" applyAlignment="1" applyProtection="1">
      <alignment vertical="center"/>
    </xf>
    <xf numFmtId="0" fontId="16" fillId="0" borderId="0" xfId="0" applyFont="1" applyAlignment="1" applyProtection="1">
      <alignment vertical="center"/>
    </xf>
    <xf numFmtId="0" fontId="14" fillId="3" borderId="74" xfId="1" applyFont="1" applyFill="1" applyBorder="1" applyAlignment="1" applyProtection="1">
      <alignment horizontal="center" vertical="top" wrapText="1"/>
    </xf>
    <xf numFmtId="0" fontId="14" fillId="3" borderId="19" xfId="1" applyFont="1" applyFill="1" applyBorder="1" applyAlignment="1" applyProtection="1">
      <alignment horizontal="center" vertical="top" wrapText="1"/>
    </xf>
    <xf numFmtId="0" fontId="17" fillId="3" borderId="76" xfId="1" applyFont="1" applyFill="1" applyBorder="1" applyAlignment="1" applyProtection="1">
      <alignment horizontal="left" wrapText="1"/>
    </xf>
    <xf numFmtId="0" fontId="17" fillId="3" borderId="79" xfId="1" applyFont="1" applyFill="1" applyBorder="1" applyAlignment="1" applyProtection="1">
      <alignment horizontal="left" wrapText="1"/>
    </xf>
    <xf numFmtId="0" fontId="17" fillId="3" borderId="0" xfId="1" applyFont="1" applyFill="1" applyBorder="1" applyAlignment="1" applyProtection="1">
      <alignment horizontal="left" wrapText="1"/>
    </xf>
    <xf numFmtId="0" fontId="17" fillId="3" borderId="3" xfId="1" applyFont="1" applyFill="1" applyBorder="1" applyAlignment="1" applyProtection="1">
      <alignment horizontal="left" wrapText="1"/>
    </xf>
    <xf numFmtId="181" fontId="14" fillId="3" borderId="17" xfId="1" applyNumberFormat="1" applyFont="1" applyFill="1" applyBorder="1" applyAlignment="1" applyProtection="1">
      <alignment horizontal="left" vertical="top" wrapText="1"/>
      <protection locked="0"/>
    </xf>
    <xf numFmtId="181" fontId="14" fillId="3" borderId="19" xfId="1" applyNumberFormat="1" applyFont="1" applyFill="1" applyBorder="1" applyAlignment="1" applyProtection="1">
      <alignment horizontal="left" vertical="top" wrapText="1"/>
      <protection locked="0"/>
    </xf>
    <xf numFmtId="181" fontId="14" fillId="3" borderId="69" xfId="1" applyNumberFormat="1" applyFont="1" applyFill="1" applyBorder="1" applyAlignment="1" applyProtection="1">
      <alignment horizontal="left" vertical="top" wrapText="1"/>
      <protection locked="0"/>
    </xf>
    <xf numFmtId="181" fontId="14" fillId="3" borderId="70" xfId="1" applyNumberFormat="1" applyFont="1" applyFill="1" applyBorder="1" applyAlignment="1" applyProtection="1">
      <alignment horizontal="left" vertical="top" wrapText="1"/>
      <protection locked="0"/>
    </xf>
    <xf numFmtId="181" fontId="14" fillId="3" borderId="74" xfId="1" applyNumberFormat="1" applyFont="1" applyFill="1" applyBorder="1" applyAlignment="1" applyProtection="1">
      <alignment horizontal="left" vertical="top" wrapText="1"/>
      <protection locked="0"/>
    </xf>
    <xf numFmtId="2" fontId="14" fillId="3" borderId="17" xfId="1" applyNumberFormat="1" applyFont="1" applyFill="1" applyBorder="1" applyAlignment="1" applyProtection="1">
      <alignment horizontal="left" vertical="top" wrapText="1"/>
      <protection locked="0"/>
    </xf>
    <xf numFmtId="2" fontId="14" fillId="3" borderId="19" xfId="1" applyNumberFormat="1" applyFont="1" applyFill="1" applyBorder="1" applyAlignment="1" applyProtection="1">
      <alignment horizontal="left" vertical="top" wrapText="1"/>
      <protection locked="0"/>
    </xf>
    <xf numFmtId="181" fontId="14" fillId="3" borderId="65" xfId="1" applyNumberFormat="1" applyFont="1" applyFill="1" applyBorder="1" applyAlignment="1" applyProtection="1">
      <alignment horizontal="left" vertical="top" wrapText="1"/>
      <protection locked="0"/>
    </xf>
    <xf numFmtId="181" fontId="14" fillId="3" borderId="29" xfId="1" applyNumberFormat="1" applyFont="1" applyFill="1" applyBorder="1" applyAlignment="1" applyProtection="1">
      <alignment horizontal="left" vertical="top" wrapText="1"/>
      <protection locked="0"/>
    </xf>
    <xf numFmtId="181" fontId="14" fillId="3" borderId="32" xfId="1" applyNumberFormat="1" applyFont="1" applyFill="1" applyBorder="1" applyAlignment="1" applyProtection="1">
      <alignment horizontal="left" vertical="top" wrapText="1"/>
      <protection locked="0"/>
    </xf>
    <xf numFmtId="181" fontId="13" fillId="3" borderId="32" xfId="1" applyNumberFormat="1" applyFont="1" applyFill="1" applyBorder="1" applyAlignment="1" applyProtection="1">
      <alignment horizontal="left" vertical="top" wrapText="1"/>
      <protection locked="0"/>
    </xf>
    <xf numFmtId="181" fontId="13" fillId="3" borderId="29" xfId="1" applyNumberFormat="1" applyFont="1" applyFill="1" applyBorder="1" applyAlignment="1" applyProtection="1">
      <alignment horizontal="left" vertical="top" wrapText="1"/>
      <protection locked="0"/>
    </xf>
    <xf numFmtId="181" fontId="14" fillId="3" borderId="76" xfId="1" applyNumberFormat="1" applyFont="1" applyFill="1" applyBorder="1" applyAlignment="1" applyProtection="1">
      <alignment horizontal="left" vertical="top" wrapText="1"/>
      <protection locked="0"/>
    </xf>
    <xf numFmtId="181" fontId="14" fillId="3" borderId="79" xfId="1" applyNumberFormat="1" applyFont="1" applyFill="1" applyBorder="1" applyAlignment="1" applyProtection="1">
      <alignment horizontal="left" vertical="top" wrapText="1"/>
      <protection locked="0"/>
    </xf>
    <xf numFmtId="181" fontId="14" fillId="3" borderId="80" xfId="1" applyNumberFormat="1" applyFont="1" applyFill="1" applyBorder="1" applyAlignment="1" applyProtection="1">
      <alignment horizontal="left" vertical="top" wrapText="1"/>
      <protection locked="0"/>
    </xf>
    <xf numFmtId="2" fontId="14" fillId="3" borderId="74" xfId="1" applyNumberFormat="1" applyFont="1" applyFill="1" applyBorder="1" applyAlignment="1" applyProtection="1">
      <alignment horizontal="left" vertical="top" wrapText="1"/>
      <protection locked="0"/>
    </xf>
    <xf numFmtId="181" fontId="14" fillId="3" borderId="76" xfId="1" applyNumberFormat="1" applyFont="1" applyFill="1" applyBorder="1" applyAlignment="1" applyProtection="1">
      <alignment horizontal="center" vertical="center" wrapText="1"/>
      <protection locked="0"/>
    </xf>
    <xf numFmtId="181" fontId="16" fillId="0" borderId="5" xfId="0" applyNumberFormat="1" applyFont="1" applyBorder="1" applyAlignment="1" applyProtection="1">
      <alignment horizontal="center" vertical="center" wrapText="1"/>
      <protection locked="0"/>
    </xf>
    <xf numFmtId="0" fontId="8" fillId="3" borderId="74" xfId="1" applyFont="1" applyFill="1" applyBorder="1" applyAlignment="1" applyProtection="1">
      <alignment horizontal="center" vertical="center" wrapText="1"/>
    </xf>
    <xf numFmtId="0" fontId="8" fillId="3" borderId="18" xfId="1" applyFont="1" applyFill="1" applyBorder="1" applyAlignment="1" applyProtection="1">
      <alignment horizontal="center" vertical="center" wrapText="1"/>
    </xf>
    <xf numFmtId="0" fontId="63" fillId="0" borderId="19" xfId="0" applyFont="1" applyBorder="1" applyAlignment="1" applyProtection="1">
      <alignment horizontal="center" vertical="center" wrapText="1"/>
    </xf>
    <xf numFmtId="0" fontId="14" fillId="3" borderId="74" xfId="1" applyFont="1" applyFill="1" applyBorder="1" applyAlignment="1" applyProtection="1">
      <alignment horizontal="left" vertical="top" wrapText="1"/>
    </xf>
    <xf numFmtId="0" fontId="14" fillId="3" borderId="19" xfId="1" applyFont="1" applyFill="1" applyBorder="1" applyAlignment="1" applyProtection="1">
      <alignment horizontal="left" vertical="top" wrapText="1"/>
    </xf>
    <xf numFmtId="0" fontId="14" fillId="3" borderId="78" xfId="1" applyFont="1" applyFill="1" applyBorder="1" applyAlignment="1" applyProtection="1">
      <alignment horizontal="left" vertical="top" wrapText="1"/>
    </xf>
    <xf numFmtId="0" fontId="14" fillId="3" borderId="79" xfId="1" applyFont="1" applyFill="1" applyBorder="1" applyAlignment="1" applyProtection="1">
      <alignment horizontal="left" vertical="top" wrapText="1"/>
    </xf>
    <xf numFmtId="0" fontId="13" fillId="3" borderId="76" xfId="1" applyFont="1" applyFill="1" applyBorder="1" applyAlignment="1" applyProtection="1">
      <alignment horizontal="left" vertical="top" wrapText="1"/>
    </xf>
    <xf numFmtId="0" fontId="13" fillId="3" borderId="79" xfId="1" applyFont="1" applyFill="1" applyBorder="1" applyAlignment="1" applyProtection="1">
      <alignment horizontal="left" vertical="top" wrapText="1"/>
    </xf>
    <xf numFmtId="49" fontId="13" fillId="3" borderId="77" xfId="2" applyNumberFormat="1" applyFont="1" applyFill="1" applyBorder="1" applyAlignment="1" applyProtection="1">
      <alignment vertical="center" wrapText="1"/>
    </xf>
    <xf numFmtId="49" fontId="63" fillId="0" borderId="71" xfId="0" applyNumberFormat="1" applyFont="1" applyBorder="1" applyAlignment="1" applyProtection="1">
      <alignment vertical="center" wrapText="1"/>
    </xf>
    <xf numFmtId="0" fontId="20" fillId="3" borderId="65" xfId="1" applyFont="1" applyFill="1" applyBorder="1" applyAlignment="1" applyProtection="1">
      <alignment horizontal="left" vertical="center" wrapText="1" indent="1"/>
    </xf>
    <xf numFmtId="0" fontId="20" fillId="3" borderId="29" xfId="1" applyFont="1" applyFill="1" applyBorder="1" applyAlignment="1" applyProtection="1">
      <alignment horizontal="left" vertical="center" wrapText="1" indent="1"/>
    </xf>
    <xf numFmtId="0" fontId="63" fillId="0" borderId="72" xfId="0" applyFont="1" applyBorder="1" applyAlignment="1" applyProtection="1">
      <alignment horizontal="left" vertical="center" wrapText="1" indent="1"/>
    </xf>
    <xf numFmtId="0" fontId="63" fillId="0" borderId="48" xfId="0" applyFont="1" applyBorder="1" applyAlignment="1" applyProtection="1">
      <alignment horizontal="left" vertical="center" wrapText="1" indent="1"/>
    </xf>
    <xf numFmtId="0" fontId="13" fillId="3" borderId="73" xfId="2" applyFont="1" applyFill="1" applyBorder="1" applyAlignment="1" applyProtection="1">
      <alignment vertical="center" wrapText="1"/>
    </xf>
    <xf numFmtId="0" fontId="63" fillId="0" borderId="71" xfId="0" applyFont="1" applyBorder="1" applyAlignment="1" applyProtection="1">
      <alignment vertical="center" wrapText="1"/>
    </xf>
    <xf numFmtId="0" fontId="11" fillId="3" borderId="78" xfId="1" applyFont="1" applyFill="1" applyBorder="1" applyAlignment="1" applyProtection="1">
      <alignment horizontal="left" vertical="center" wrapText="1" indent="1"/>
    </xf>
    <xf numFmtId="0" fontId="11" fillId="3" borderId="79" xfId="1" applyFont="1" applyFill="1" applyBorder="1" applyAlignment="1" applyProtection="1">
      <alignment horizontal="left" vertical="center" wrapText="1" indent="1"/>
    </xf>
    <xf numFmtId="181" fontId="14" fillId="3" borderId="78" xfId="1" applyNumberFormat="1" applyFont="1" applyFill="1" applyBorder="1" applyAlignment="1" applyProtection="1">
      <alignment horizontal="left" vertical="top" wrapText="1"/>
      <protection locked="0"/>
    </xf>
    <xf numFmtId="0" fontId="14" fillId="3" borderId="80" xfId="1" applyFont="1" applyFill="1" applyBorder="1" applyAlignment="1" applyProtection="1">
      <alignment horizontal="left" vertical="top" wrapText="1"/>
    </xf>
    <xf numFmtId="0" fontId="14" fillId="3" borderId="70" xfId="1" applyFont="1" applyFill="1" applyBorder="1" applyAlignment="1" applyProtection="1">
      <alignment horizontal="left" vertical="top" wrapText="1"/>
    </xf>
    <xf numFmtId="0" fontId="8" fillId="3" borderId="73" xfId="1" applyFont="1" applyFill="1" applyBorder="1" applyAlignment="1" applyProtection="1">
      <alignment horizontal="center" vertical="center" wrapText="1"/>
    </xf>
    <xf numFmtId="0" fontId="8" fillId="3" borderId="77" xfId="1" applyFont="1" applyFill="1" applyBorder="1" applyAlignment="1" applyProtection="1">
      <alignment horizontal="center" vertical="center" wrapText="1"/>
    </xf>
    <xf numFmtId="0" fontId="63" fillId="0" borderId="71" xfId="0" applyFont="1" applyBorder="1" applyAlignment="1" applyProtection="1">
      <alignment horizontal="center" vertical="center" wrapText="1"/>
    </xf>
    <xf numFmtId="49" fontId="14" fillId="3" borderId="18" xfId="2" applyNumberFormat="1" applyFont="1" applyFill="1" applyBorder="1" applyAlignment="1" applyProtection="1">
      <alignment horizontal="left" vertical="center" wrapText="1"/>
    </xf>
    <xf numFmtId="0" fontId="63" fillId="0" borderId="19" xfId="0" applyFont="1" applyBorder="1" applyAlignment="1" applyProtection="1">
      <alignment horizontal="left" vertical="center" wrapText="1"/>
    </xf>
    <xf numFmtId="49" fontId="11" fillId="3" borderId="18" xfId="1" applyNumberFormat="1" applyFont="1" applyFill="1" applyBorder="1" applyAlignment="1" applyProtection="1">
      <alignment horizontal="left" vertical="center" wrapText="1"/>
    </xf>
    <xf numFmtId="0" fontId="19" fillId="3" borderId="18" xfId="1" applyFont="1" applyFill="1" applyBorder="1" applyAlignment="1" applyProtection="1">
      <alignment horizontal="left" vertical="center" wrapText="1"/>
    </xf>
    <xf numFmtId="0" fontId="20" fillId="3" borderId="18" xfId="1" applyFont="1" applyFill="1" applyBorder="1" applyAlignment="1" applyProtection="1">
      <alignment horizontal="left" vertical="center" wrapText="1"/>
    </xf>
    <xf numFmtId="49" fontId="14" fillId="3" borderId="19" xfId="2" applyNumberFormat="1" applyFont="1" applyFill="1" applyBorder="1" applyAlignment="1" applyProtection="1">
      <alignment horizontal="left" vertical="center" wrapText="1"/>
    </xf>
    <xf numFmtId="38" fontId="14" fillId="0" borderId="0" xfId="1" applyNumberFormat="1" applyFont="1" applyFill="1" applyBorder="1" applyAlignment="1" applyProtection="1">
      <alignment horizontal="center" vertical="top" wrapText="1"/>
    </xf>
    <xf numFmtId="38" fontId="66" fillId="0" borderId="0" xfId="1" applyNumberFormat="1" applyFont="1" applyFill="1" applyBorder="1" applyAlignment="1" applyProtection="1">
      <alignment horizontal="center" vertical="top" wrapText="1"/>
    </xf>
    <xf numFmtId="0" fontId="3" fillId="0" borderId="71" xfId="0" applyFont="1" applyBorder="1" applyAlignment="1" applyProtection="1">
      <alignment horizontal="center" vertical="center" wrapText="1"/>
    </xf>
    <xf numFmtId="49" fontId="13" fillId="3" borderId="71" xfId="2" applyNumberFormat="1" applyFont="1" applyFill="1" applyBorder="1" applyAlignment="1" applyProtection="1">
      <alignment vertical="center" wrapText="1"/>
    </xf>
    <xf numFmtId="0" fontId="3" fillId="0" borderId="19" xfId="0" applyFont="1" applyBorder="1" applyAlignment="1" applyProtection="1">
      <alignment horizontal="center" vertical="center" wrapText="1"/>
    </xf>
    <xf numFmtId="0" fontId="80" fillId="3" borderId="74" xfId="1" applyFont="1" applyFill="1" applyBorder="1" applyAlignment="1" applyProtection="1">
      <alignment horizontal="center" vertical="top" wrapText="1"/>
    </xf>
    <xf numFmtId="0" fontId="80" fillId="3" borderId="19" xfId="1" applyFont="1" applyFill="1" applyBorder="1" applyAlignment="1" applyProtection="1">
      <alignment horizontal="center" vertical="top" wrapText="1"/>
    </xf>
    <xf numFmtId="0" fontId="68" fillId="3" borderId="74" xfId="1" applyFont="1" applyFill="1" applyBorder="1" applyAlignment="1" applyProtection="1">
      <alignment horizontal="center" vertical="top" wrapText="1"/>
    </xf>
    <xf numFmtId="0" fontId="68" fillId="3" borderId="19" xfId="1" applyFont="1" applyFill="1" applyBorder="1" applyAlignment="1" applyProtection="1">
      <alignment horizontal="center" vertical="top" wrapText="1"/>
    </xf>
    <xf numFmtId="0" fontId="14" fillId="3" borderId="76" xfId="1" applyFont="1" applyFill="1" applyBorder="1" applyAlignment="1" applyProtection="1">
      <alignment horizontal="center" vertical="top" wrapText="1"/>
    </xf>
    <xf numFmtId="0" fontId="14" fillId="3" borderId="79" xfId="1" applyFont="1" applyFill="1" applyBorder="1" applyAlignment="1" applyProtection="1">
      <alignment horizontal="center" vertical="top" wrapText="1"/>
    </xf>
    <xf numFmtId="0" fontId="14" fillId="3" borderId="80" xfId="1" applyFont="1" applyFill="1" applyBorder="1" applyAlignment="1" applyProtection="1">
      <alignment horizontal="center" vertical="top" wrapText="1"/>
    </xf>
    <xf numFmtId="0" fontId="14" fillId="3" borderId="70" xfId="1" applyFont="1" applyFill="1" applyBorder="1" applyAlignment="1" applyProtection="1">
      <alignment horizontal="center" vertical="top" wrapText="1"/>
    </xf>
    <xf numFmtId="49" fontId="11" fillId="3" borderId="93" xfId="1" applyNumberFormat="1" applyFont="1" applyFill="1" applyBorder="1" applyAlignment="1" applyProtection="1">
      <alignment horizontal="left" vertical="center" wrapText="1"/>
    </xf>
    <xf numFmtId="0" fontId="3" fillId="0" borderId="72" xfId="0" applyFont="1" applyBorder="1" applyAlignment="1" applyProtection="1">
      <alignment horizontal="left" vertical="center" wrapText="1"/>
    </xf>
    <xf numFmtId="0" fontId="80" fillId="45" borderId="119" xfId="1" applyFont="1" applyFill="1" applyBorder="1" applyAlignment="1" applyProtection="1">
      <alignment horizontal="left" vertical="top" wrapText="1"/>
    </xf>
    <xf numFmtId="0" fontId="80" fillId="45" borderId="107" xfId="1" applyFont="1" applyFill="1" applyBorder="1" applyAlignment="1" applyProtection="1">
      <alignment horizontal="left" vertical="top" wrapText="1"/>
    </xf>
    <xf numFmtId="38" fontId="14" fillId="3" borderId="29" xfId="1" applyNumberFormat="1" applyFont="1" applyFill="1" applyBorder="1" applyAlignment="1" applyProtection="1">
      <alignment horizontal="center" vertical="top" wrapText="1"/>
    </xf>
    <xf numFmtId="38" fontId="14" fillId="3" borderId="48" xfId="1" applyNumberFormat="1" applyFont="1" applyFill="1" applyBorder="1" applyAlignment="1" applyProtection="1">
      <alignment horizontal="center" vertical="top" wrapText="1"/>
    </xf>
    <xf numFmtId="38" fontId="14" fillId="3" borderId="17" xfId="1" applyNumberFormat="1" applyFont="1" applyFill="1" applyBorder="1" applyAlignment="1" applyProtection="1">
      <alignment horizontal="center" vertical="top" wrapText="1"/>
    </xf>
    <xf numFmtId="38" fontId="14" fillId="3" borderId="19" xfId="1" applyNumberFormat="1" applyFont="1" applyFill="1" applyBorder="1" applyAlignment="1" applyProtection="1">
      <alignment horizontal="center" vertical="top" wrapText="1"/>
    </xf>
    <xf numFmtId="38" fontId="14" fillId="3" borderId="69" xfId="1" applyNumberFormat="1" applyFont="1" applyFill="1" applyBorder="1" applyAlignment="1" applyProtection="1">
      <alignment horizontal="center" vertical="top" wrapText="1"/>
    </xf>
    <xf numFmtId="38" fontId="14" fillId="3" borderId="70" xfId="1" applyNumberFormat="1" applyFont="1" applyFill="1" applyBorder="1" applyAlignment="1" applyProtection="1">
      <alignment horizontal="center" vertical="top" wrapText="1"/>
    </xf>
    <xf numFmtId="38" fontId="14" fillId="3" borderId="74" xfId="1" applyNumberFormat="1" applyFont="1" applyFill="1" applyBorder="1" applyAlignment="1" applyProtection="1">
      <alignment horizontal="center" vertical="top" wrapText="1"/>
    </xf>
    <xf numFmtId="38" fontId="14" fillId="3" borderId="32" xfId="1" applyNumberFormat="1" applyFont="1" applyFill="1" applyBorder="1" applyAlignment="1" applyProtection="1">
      <alignment horizontal="center" vertical="top" wrapText="1"/>
    </xf>
    <xf numFmtId="0" fontId="80" fillId="45" borderId="105" xfId="1" applyFont="1" applyFill="1" applyBorder="1" applyAlignment="1" applyProtection="1">
      <alignment horizontal="left" vertical="top" wrapText="1"/>
    </xf>
    <xf numFmtId="38" fontId="14" fillId="3" borderId="3" xfId="1" applyNumberFormat="1" applyFont="1" applyFill="1" applyBorder="1" applyAlignment="1" applyProtection="1">
      <alignment horizontal="center" vertical="top" wrapText="1"/>
    </xf>
    <xf numFmtId="0" fontId="80" fillId="45" borderId="145" xfId="1" applyFont="1" applyFill="1" applyBorder="1" applyAlignment="1" applyProtection="1">
      <alignment horizontal="left" vertical="top" wrapText="1"/>
    </xf>
    <xf numFmtId="0" fontId="80" fillId="45" borderId="38" xfId="1" applyFont="1" applyFill="1" applyBorder="1" applyAlignment="1" applyProtection="1">
      <alignment horizontal="left" vertical="top" wrapText="1"/>
    </xf>
    <xf numFmtId="49" fontId="13" fillId="3" borderId="73" xfId="2" applyNumberFormat="1" applyFont="1" applyFill="1" applyBorder="1" applyAlignment="1" applyProtection="1">
      <alignment vertical="center" wrapText="1"/>
    </xf>
    <xf numFmtId="0" fontId="14" fillId="3" borderId="74" xfId="1" applyFont="1" applyFill="1" applyBorder="1" applyAlignment="1" applyProtection="1">
      <alignment horizontal="left" vertical="center" wrapText="1"/>
    </xf>
    <xf numFmtId="0" fontId="14" fillId="3" borderId="19" xfId="1" applyFont="1" applyFill="1" applyBorder="1" applyAlignment="1" applyProtection="1">
      <alignment horizontal="left" vertical="center" wrapText="1"/>
    </xf>
    <xf numFmtId="0" fontId="11" fillId="3" borderId="78" xfId="1" applyFont="1" applyFill="1" applyBorder="1" applyAlignment="1" applyProtection="1">
      <alignment horizontal="left" vertical="center" wrapText="1"/>
    </xf>
    <xf numFmtId="49" fontId="3" fillId="0" borderId="71" xfId="0" applyNumberFormat="1" applyFont="1" applyBorder="1" applyAlignment="1" applyProtection="1">
      <alignment vertical="center" wrapText="1"/>
    </xf>
    <xf numFmtId="0" fontId="11" fillId="3" borderId="65" xfId="1" applyFont="1" applyFill="1" applyBorder="1" applyAlignment="1" applyProtection="1">
      <alignment horizontal="left" vertical="center" wrapText="1" indent="1"/>
    </xf>
    <xf numFmtId="0" fontId="11" fillId="3" borderId="32" xfId="1" applyFont="1" applyFill="1" applyBorder="1" applyAlignment="1" applyProtection="1">
      <alignment horizontal="left" vertical="center" wrapText="1" indent="1"/>
    </xf>
    <xf numFmtId="0" fontId="3" fillId="0" borderId="72" xfId="0" applyFont="1" applyBorder="1" applyAlignment="1" applyProtection="1">
      <alignment horizontal="left" vertical="center" wrapText="1" indent="1"/>
    </xf>
    <xf numFmtId="0" fontId="3" fillId="0" borderId="5" xfId="0" applyFont="1" applyBorder="1" applyAlignment="1" applyProtection="1">
      <alignment horizontal="left" vertical="center" wrapText="1" indent="1"/>
    </xf>
    <xf numFmtId="38" fontId="68" fillId="3" borderId="18" xfId="1" applyNumberFormat="1" applyFont="1" applyFill="1" applyBorder="1" applyAlignment="1" applyProtection="1">
      <alignment horizontal="center" vertical="top" wrapText="1"/>
    </xf>
    <xf numFmtId="38" fontId="68" fillId="3" borderId="19" xfId="1" applyNumberFormat="1" applyFont="1" applyFill="1" applyBorder="1" applyAlignment="1" applyProtection="1">
      <alignment horizontal="center" vertical="top" wrapText="1"/>
    </xf>
    <xf numFmtId="0" fontId="13" fillId="3" borderId="71" xfId="2" applyFont="1" applyFill="1" applyBorder="1" applyAlignment="1" applyProtection="1">
      <alignment vertical="center" wrapText="1"/>
    </xf>
    <xf numFmtId="0" fontId="11" fillId="3" borderId="76" xfId="1" applyFont="1" applyFill="1" applyBorder="1" applyAlignment="1" applyProtection="1">
      <alignment horizontal="left" vertical="center" wrapText="1" indent="1"/>
    </xf>
    <xf numFmtId="0" fontId="14" fillId="45" borderId="158" xfId="1" applyFont="1" applyFill="1" applyBorder="1" applyAlignment="1" applyProtection="1">
      <alignment horizontal="left" vertical="top" wrapText="1"/>
    </xf>
    <xf numFmtId="0" fontId="14" fillId="45" borderId="104" xfId="1" applyFont="1" applyFill="1" applyBorder="1" applyAlignment="1" applyProtection="1">
      <alignment horizontal="left" vertical="top" wrapText="1"/>
    </xf>
    <xf numFmtId="38" fontId="14" fillId="3" borderId="79" xfId="1" applyNumberFormat="1" applyFont="1" applyFill="1" applyBorder="1" applyAlignment="1" applyProtection="1">
      <alignment horizontal="center" vertical="top" wrapText="1"/>
    </xf>
    <xf numFmtId="38" fontId="14" fillId="3" borderId="74" xfId="1" applyNumberFormat="1" applyFont="1" applyFill="1" applyBorder="1" applyAlignment="1" applyProtection="1">
      <alignment horizontal="center" vertical="center" wrapText="1"/>
    </xf>
    <xf numFmtId="38" fontId="16" fillId="0" borderId="19" xfId="0" applyNumberFormat="1" applyFont="1" applyBorder="1" applyAlignment="1" applyProtection="1">
      <alignment horizontal="center" vertical="center" wrapText="1"/>
    </xf>
    <xf numFmtId="38" fontId="68" fillId="3" borderId="76" xfId="1" applyNumberFormat="1" applyFont="1" applyFill="1" applyBorder="1" applyAlignment="1" applyProtection="1">
      <alignment horizontal="center" vertical="center" wrapText="1"/>
    </xf>
    <xf numFmtId="38" fontId="17" fillId="0" borderId="5" xfId="0" applyNumberFormat="1" applyFont="1" applyBorder="1" applyAlignment="1" applyProtection="1">
      <alignment horizontal="center" vertical="center" wrapText="1"/>
    </xf>
    <xf numFmtId="38" fontId="14" fillId="3" borderId="80" xfId="1" applyNumberFormat="1" applyFont="1" applyFill="1" applyBorder="1" applyAlignment="1" applyProtection="1">
      <alignment horizontal="center" vertical="top" wrapText="1"/>
    </xf>
    <xf numFmtId="0" fontId="3" fillId="0" borderId="71" xfId="0" applyFont="1" applyBorder="1" applyAlignment="1" applyProtection="1">
      <alignment vertical="center" wrapText="1"/>
    </xf>
    <xf numFmtId="0" fontId="14" fillId="3" borderId="160" xfId="1" applyFont="1" applyFill="1" applyBorder="1" applyAlignment="1" applyProtection="1">
      <alignment horizontal="left" vertical="top" wrapText="1"/>
    </xf>
    <xf numFmtId="0" fontId="14" fillId="3" borderId="52" xfId="1" applyFont="1" applyFill="1" applyBorder="1" applyAlignment="1" applyProtection="1">
      <alignment horizontal="left" vertical="top" wrapText="1"/>
    </xf>
    <xf numFmtId="38" fontId="14" fillId="3" borderId="76" xfId="1" applyNumberFormat="1" applyFont="1" applyFill="1" applyBorder="1" applyAlignment="1" applyProtection="1">
      <alignment horizontal="center" vertical="top" wrapText="1"/>
    </xf>
    <xf numFmtId="0" fontId="80" fillId="45" borderId="101" xfId="1" applyFont="1" applyFill="1" applyBorder="1" applyAlignment="1" applyProtection="1">
      <alignment horizontal="left" vertical="top" wrapText="1"/>
    </xf>
    <xf numFmtId="0" fontId="80" fillId="45" borderId="140" xfId="1" applyFont="1" applyFill="1" applyBorder="1" applyAlignment="1" applyProtection="1">
      <alignment horizontal="left" vertical="top" wrapText="1"/>
    </xf>
    <xf numFmtId="0" fontId="80" fillId="45" borderId="144" xfId="1" applyFont="1" applyFill="1" applyBorder="1" applyAlignment="1" applyProtection="1">
      <alignment horizontal="left" vertical="top" wrapText="1"/>
    </xf>
    <xf numFmtId="0" fontId="14" fillId="45" borderId="157" xfId="1" applyFont="1" applyFill="1" applyBorder="1" applyAlignment="1" applyProtection="1">
      <alignment horizontal="left" vertical="top" wrapText="1"/>
    </xf>
    <xf numFmtId="0" fontId="14" fillId="45" borderId="134" xfId="1" applyFont="1" applyFill="1" applyBorder="1" applyAlignment="1" applyProtection="1">
      <alignment horizontal="left" vertical="top" wrapText="1"/>
    </xf>
    <xf numFmtId="0" fontId="14" fillId="3" borderId="159" xfId="1" applyFont="1" applyFill="1" applyBorder="1" applyAlignment="1" applyProtection="1">
      <alignment horizontal="left" vertical="top" wrapText="1"/>
    </xf>
    <xf numFmtId="0" fontId="14" fillId="3" borderId="95" xfId="1" applyFont="1" applyFill="1" applyBorder="1" applyAlignment="1" applyProtection="1">
      <alignment horizontal="left" vertical="top" wrapText="1"/>
    </xf>
    <xf numFmtId="38" fontId="68" fillId="3" borderId="74" xfId="1" applyNumberFormat="1" applyFont="1" applyFill="1" applyBorder="1" applyAlignment="1" applyProtection="1">
      <alignment horizontal="center" vertical="top" wrapText="1"/>
    </xf>
    <xf numFmtId="0" fontId="70" fillId="60" borderId="102" xfId="2" applyFont="1" applyFill="1" applyBorder="1" applyAlignment="1" applyProtection="1">
      <alignment horizontal="center" vertical="center"/>
    </xf>
    <xf numFmtId="2" fontId="14" fillId="3" borderId="17" xfId="1" applyNumberFormat="1" applyFont="1" applyFill="1" applyBorder="1" applyAlignment="1" applyProtection="1">
      <alignment horizontal="center" vertical="center" wrapText="1"/>
    </xf>
    <xf numFmtId="2" fontId="14" fillId="3" borderId="19" xfId="1" applyNumberFormat="1" applyFont="1" applyFill="1" applyBorder="1" applyAlignment="1" applyProtection="1">
      <alignment horizontal="center" vertical="center" wrapText="1"/>
    </xf>
    <xf numFmtId="0" fontId="14" fillId="3" borderId="79" xfId="1" applyFont="1" applyFill="1" applyBorder="1" applyAlignment="1" applyProtection="1">
      <alignment horizontal="center" vertical="center" wrapText="1"/>
    </xf>
    <xf numFmtId="0" fontId="14" fillId="3" borderId="48" xfId="1" applyFont="1" applyFill="1" applyBorder="1" applyAlignment="1" applyProtection="1">
      <alignment horizontal="center" vertical="center" wrapText="1"/>
    </xf>
    <xf numFmtId="0" fontId="14" fillId="3" borderId="74" xfId="1" applyFont="1" applyFill="1" applyBorder="1" applyAlignment="1" applyProtection="1">
      <alignment horizontal="center" vertical="center" wrapText="1"/>
    </xf>
    <xf numFmtId="0" fontId="14" fillId="3" borderId="19" xfId="1" applyFont="1" applyFill="1" applyBorder="1" applyAlignment="1" applyProtection="1">
      <alignment horizontal="center" vertical="center" wrapText="1"/>
    </xf>
    <xf numFmtId="0" fontId="19" fillId="3" borderId="18" xfId="1" applyFont="1" applyFill="1" applyBorder="1" applyAlignment="1" applyProtection="1">
      <alignment horizontal="left" vertical="center" wrapText="1" indent="1"/>
    </xf>
    <xf numFmtId="0" fontId="63" fillId="0" borderId="19" xfId="0" applyFont="1" applyBorder="1" applyAlignment="1" applyProtection="1">
      <alignment horizontal="left" vertical="center" wrapText="1" indent="1"/>
    </xf>
    <xf numFmtId="0" fontId="20" fillId="3" borderId="18" xfId="1" applyFont="1" applyFill="1" applyBorder="1" applyAlignment="1" applyProtection="1">
      <alignment horizontal="left" vertical="center" wrapText="1" indent="1"/>
    </xf>
    <xf numFmtId="0" fontId="13" fillId="3" borderId="28" xfId="2" applyFont="1" applyFill="1" applyBorder="1" applyAlignment="1" applyProtection="1">
      <alignment vertical="center" wrapText="1"/>
    </xf>
    <xf numFmtId="0" fontId="11" fillId="3" borderId="29" xfId="1" applyFont="1" applyFill="1" applyBorder="1" applyAlignment="1" applyProtection="1">
      <alignment horizontal="left" vertical="center" wrapText="1" indent="1"/>
    </xf>
    <xf numFmtId="0" fontId="11" fillId="3" borderId="0" xfId="1" applyFont="1" applyFill="1" applyBorder="1" applyAlignment="1" applyProtection="1">
      <alignment horizontal="left" vertical="center" wrapText="1" indent="1"/>
    </xf>
    <xf numFmtId="0" fontId="63" fillId="0" borderId="5" xfId="0" applyFont="1" applyBorder="1" applyAlignment="1" applyProtection="1">
      <alignment horizontal="left" vertical="center" wrapText="1" indent="1"/>
    </xf>
    <xf numFmtId="1" fontId="14" fillId="3" borderId="80" xfId="1" applyNumberFormat="1" applyFont="1" applyFill="1" applyBorder="1" applyAlignment="1" applyProtection="1">
      <alignment horizontal="center" vertical="center" wrapText="1"/>
    </xf>
    <xf numFmtId="1" fontId="14" fillId="3" borderId="70" xfId="1" applyNumberFormat="1" applyFont="1" applyFill="1" applyBorder="1" applyAlignment="1" applyProtection="1">
      <alignment horizontal="center" vertical="center" wrapText="1"/>
    </xf>
    <xf numFmtId="1" fontId="14" fillId="3" borderId="69" xfId="1" applyNumberFormat="1" applyFont="1" applyFill="1" applyBorder="1" applyAlignment="1" applyProtection="1">
      <alignment horizontal="center" vertical="center" wrapText="1"/>
    </xf>
    <xf numFmtId="0" fontId="8" fillId="3" borderId="127" xfId="1" applyFont="1" applyFill="1" applyBorder="1" applyAlignment="1" applyProtection="1">
      <alignment horizontal="left" vertical="center" wrapText="1"/>
    </xf>
    <xf numFmtId="0" fontId="8" fillId="3" borderId="1" xfId="1" applyFont="1" applyFill="1" applyBorder="1" applyAlignment="1" applyProtection="1">
      <alignment horizontal="left" vertical="center" wrapText="1"/>
    </xf>
    <xf numFmtId="0" fontId="8" fillId="3" borderId="128" xfId="1" applyFont="1" applyFill="1" applyBorder="1" applyAlignment="1" applyProtection="1">
      <alignment horizontal="left" vertical="center" wrapText="1"/>
    </xf>
    <xf numFmtId="0" fontId="8" fillId="3" borderId="72" xfId="1" applyFont="1" applyFill="1" applyBorder="1" applyAlignment="1" applyProtection="1">
      <alignment horizontal="left" vertical="center" wrapText="1"/>
    </xf>
    <xf numFmtId="0" fontId="8" fillId="3" borderId="5" xfId="1" applyFont="1" applyFill="1" applyBorder="1" applyAlignment="1" applyProtection="1">
      <alignment horizontal="left" vertical="center" wrapText="1"/>
    </xf>
    <xf numFmtId="0" fontId="8" fillId="3" borderId="48" xfId="1" applyFont="1" applyFill="1" applyBorder="1" applyAlignment="1" applyProtection="1">
      <alignment horizontal="left" vertical="center" wrapText="1"/>
    </xf>
    <xf numFmtId="0" fontId="8" fillId="3" borderId="89" xfId="1" applyFont="1" applyFill="1" applyBorder="1" applyAlignment="1" applyProtection="1">
      <alignment horizontal="left" vertical="center" wrapText="1"/>
    </xf>
    <xf numFmtId="0" fontId="8" fillId="3" borderId="90" xfId="1" applyFont="1" applyFill="1" applyBorder="1" applyAlignment="1" applyProtection="1">
      <alignment horizontal="left" vertical="center" wrapText="1"/>
    </xf>
    <xf numFmtId="0" fontId="8" fillId="3" borderId="91" xfId="1" applyFont="1" applyFill="1" applyBorder="1" applyAlignment="1" applyProtection="1">
      <alignment horizontal="left" vertical="center" wrapText="1"/>
    </xf>
    <xf numFmtId="2" fontId="14" fillId="3" borderId="159" xfId="1" applyNumberFormat="1" applyFont="1" applyFill="1" applyBorder="1" applyAlignment="1" applyProtection="1">
      <alignment horizontal="left" vertical="top" wrapText="1"/>
    </xf>
    <xf numFmtId="2" fontId="14" fillId="3" borderId="95" xfId="1" applyNumberFormat="1" applyFont="1" applyFill="1" applyBorder="1" applyAlignment="1" applyProtection="1">
      <alignment horizontal="left" vertical="top" wrapText="1"/>
    </xf>
    <xf numFmtId="2" fontId="14" fillId="3" borderId="160" xfId="1" applyNumberFormat="1" applyFont="1" applyFill="1" applyBorder="1" applyAlignment="1" applyProtection="1">
      <alignment horizontal="left" vertical="top" wrapText="1"/>
    </xf>
    <xf numFmtId="2" fontId="14" fillId="3" borderId="52" xfId="1" applyNumberFormat="1" applyFont="1" applyFill="1" applyBorder="1" applyAlignment="1" applyProtection="1">
      <alignment horizontal="left" vertical="top" wrapText="1"/>
    </xf>
    <xf numFmtId="0" fontId="66" fillId="3" borderId="74" xfId="1" applyFont="1" applyFill="1" applyBorder="1" applyAlignment="1" applyProtection="1">
      <alignment horizontal="center" vertical="top" wrapText="1"/>
    </xf>
    <xf numFmtId="0" fontId="66" fillId="3" borderId="19" xfId="1" applyFont="1" applyFill="1" applyBorder="1" applyAlignment="1" applyProtection="1">
      <alignment horizontal="center" vertical="top" wrapText="1"/>
    </xf>
    <xf numFmtId="0" fontId="13" fillId="3" borderId="74" xfId="1" applyFont="1" applyFill="1" applyBorder="1" applyAlignment="1" applyProtection="1">
      <alignment horizontal="center" vertical="top" wrapText="1"/>
    </xf>
    <xf numFmtId="0" fontId="13" fillId="3" borderId="19" xfId="1" applyFont="1" applyFill="1" applyBorder="1" applyAlignment="1" applyProtection="1">
      <alignment horizontal="center" vertical="top" wrapText="1"/>
    </xf>
    <xf numFmtId="0" fontId="63" fillId="0" borderId="72" xfId="0" applyFont="1" applyBorder="1" applyAlignment="1" applyProtection="1">
      <alignment horizontal="left" vertical="center" wrapText="1"/>
    </xf>
    <xf numFmtId="2" fontId="14" fillId="45" borderId="133" xfId="1" applyNumberFormat="1" applyFont="1" applyFill="1" applyBorder="1" applyAlignment="1" applyProtection="1">
      <alignment horizontal="left" vertical="top" wrapText="1"/>
    </xf>
    <xf numFmtId="2" fontId="14" fillId="45" borderId="95" xfId="1" applyNumberFormat="1" applyFont="1" applyFill="1" applyBorder="1" applyAlignment="1" applyProtection="1">
      <alignment horizontal="left" vertical="top" wrapText="1"/>
    </xf>
    <xf numFmtId="2" fontId="14" fillId="45" borderId="96" xfId="1" applyNumberFormat="1" applyFont="1" applyFill="1" applyBorder="1" applyAlignment="1" applyProtection="1">
      <alignment horizontal="left" vertical="top" wrapText="1"/>
    </xf>
    <xf numFmtId="2" fontId="14" fillId="45" borderId="52" xfId="1" applyNumberFormat="1" applyFont="1" applyFill="1" applyBorder="1" applyAlignment="1" applyProtection="1">
      <alignment horizontal="left" vertical="top" wrapText="1"/>
    </xf>
    <xf numFmtId="181" fontId="14" fillId="3" borderId="3" xfId="1" applyNumberFormat="1" applyFont="1" applyFill="1" applyBorder="1" applyAlignment="1" applyProtection="1">
      <alignment horizontal="center" vertical="top" wrapText="1"/>
    </xf>
    <xf numFmtId="181" fontId="14" fillId="3" borderId="48" xfId="1" applyNumberFormat="1" applyFont="1" applyFill="1" applyBorder="1" applyAlignment="1" applyProtection="1">
      <alignment horizontal="center" vertical="top" wrapText="1"/>
    </xf>
    <xf numFmtId="181" fontId="14" fillId="3" borderId="17" xfId="1" applyNumberFormat="1" applyFont="1" applyFill="1" applyBorder="1" applyAlignment="1" applyProtection="1">
      <alignment horizontal="center" vertical="top" wrapText="1"/>
    </xf>
    <xf numFmtId="181" fontId="14" fillId="3" borderId="19" xfId="1" applyNumberFormat="1" applyFont="1" applyFill="1" applyBorder="1" applyAlignment="1" applyProtection="1">
      <alignment horizontal="center" vertical="top" wrapText="1"/>
    </xf>
    <xf numFmtId="2" fontId="14" fillId="45" borderId="118" xfId="1" applyNumberFormat="1" applyFont="1" applyFill="1" applyBorder="1" applyAlignment="1" applyProtection="1">
      <alignment horizontal="left" vertical="top" wrapText="1"/>
    </xf>
    <xf numFmtId="0" fontId="14" fillId="3" borderId="18" xfId="1" applyFont="1" applyFill="1" applyBorder="1" applyAlignment="1" applyProtection="1">
      <alignment horizontal="center" vertical="top" wrapText="1"/>
    </xf>
    <xf numFmtId="181" fontId="14" fillId="3" borderId="32" xfId="1" applyNumberFormat="1" applyFont="1" applyFill="1" applyBorder="1" applyAlignment="1" applyProtection="1">
      <alignment horizontal="center" vertical="top" wrapText="1"/>
    </xf>
    <xf numFmtId="181" fontId="14" fillId="3" borderId="2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top" wrapText="1"/>
    </xf>
    <xf numFmtId="181" fontId="68" fillId="3" borderId="17" xfId="1" applyNumberFormat="1" applyFont="1" applyFill="1" applyBorder="1" applyAlignment="1" applyProtection="1">
      <alignment horizontal="center" vertical="top" wrapText="1"/>
    </xf>
    <xf numFmtId="181" fontId="68" fillId="3" borderId="19" xfId="1" applyNumberFormat="1" applyFont="1" applyFill="1" applyBorder="1" applyAlignment="1" applyProtection="1">
      <alignment horizontal="center" vertical="top" wrapText="1"/>
    </xf>
    <xf numFmtId="181" fontId="68" fillId="3" borderId="18" xfId="1" applyNumberFormat="1" applyFont="1" applyFill="1" applyBorder="1" applyAlignment="1" applyProtection="1">
      <alignment horizontal="center" vertical="top" wrapText="1"/>
    </xf>
    <xf numFmtId="0" fontId="13" fillId="3" borderId="80" xfId="1" applyFont="1" applyFill="1" applyBorder="1" applyAlignment="1" applyProtection="1">
      <alignment horizontal="center" vertical="top" wrapText="1"/>
    </xf>
    <xf numFmtId="0" fontId="13" fillId="3" borderId="70" xfId="1" applyFont="1" applyFill="1" applyBorder="1" applyAlignment="1" applyProtection="1">
      <alignment horizontal="center" vertical="top" wrapText="1"/>
    </xf>
    <xf numFmtId="0" fontId="13" fillId="3" borderId="76" xfId="1" applyFont="1" applyFill="1" applyBorder="1" applyAlignment="1" applyProtection="1">
      <alignment horizontal="center" vertical="top" wrapText="1"/>
    </xf>
    <xf numFmtId="0" fontId="13" fillId="3" borderId="79" xfId="1" applyFont="1" applyFill="1" applyBorder="1" applyAlignment="1" applyProtection="1">
      <alignment horizontal="center" vertical="top" wrapText="1"/>
    </xf>
    <xf numFmtId="181" fontId="14" fillId="3" borderId="69" xfId="1" applyNumberFormat="1" applyFont="1" applyFill="1" applyBorder="1" applyAlignment="1" applyProtection="1">
      <alignment horizontal="center" vertical="top" wrapText="1"/>
    </xf>
    <xf numFmtId="181" fontId="14" fillId="3" borderId="70" xfId="1" applyNumberFormat="1" applyFont="1" applyFill="1" applyBorder="1" applyAlignment="1" applyProtection="1">
      <alignment horizontal="center" vertical="top" wrapText="1"/>
    </xf>
    <xf numFmtId="181" fontId="14" fillId="3" borderId="18" xfId="1" applyNumberFormat="1" applyFont="1" applyFill="1" applyBorder="1" applyAlignment="1" applyProtection="1">
      <alignment horizontal="center" vertical="top" wrapText="1"/>
    </xf>
    <xf numFmtId="0" fontId="20" fillId="3" borderId="93" xfId="1" applyFont="1" applyFill="1" applyBorder="1" applyAlignment="1" applyProtection="1">
      <alignment horizontal="left" vertical="center" wrapText="1" indent="1"/>
    </xf>
    <xf numFmtId="0" fontId="20" fillId="3" borderId="32" xfId="1" applyFont="1" applyFill="1" applyBorder="1" applyAlignment="1" applyProtection="1">
      <alignment horizontal="left" vertical="center" wrapText="1" indent="1"/>
    </xf>
    <xf numFmtId="0" fontId="14" fillId="45" borderId="18" xfId="1" applyFont="1" applyFill="1" applyBorder="1" applyAlignment="1" applyProtection="1">
      <alignment horizontal="center" vertical="top" wrapText="1"/>
    </xf>
    <xf numFmtId="0" fontId="14" fillId="45" borderId="19" xfId="1" applyFont="1" applyFill="1" applyBorder="1" applyAlignment="1" applyProtection="1">
      <alignment horizontal="center" vertical="top" wrapText="1"/>
    </xf>
    <xf numFmtId="181" fontId="68" fillId="3" borderId="142" xfId="1" applyNumberFormat="1" applyFont="1" applyFill="1" applyBorder="1" applyAlignment="1" applyProtection="1">
      <alignment horizontal="center" vertical="top" wrapText="1"/>
    </xf>
    <xf numFmtId="181" fontId="14" fillId="3" borderId="79" xfId="1" applyNumberFormat="1" applyFont="1" applyFill="1" applyBorder="1" applyAlignment="1" applyProtection="1">
      <alignment horizontal="center" vertical="top" wrapText="1"/>
    </xf>
    <xf numFmtId="181" fontId="14" fillId="3" borderId="74" xfId="1" applyNumberFormat="1" applyFont="1" applyFill="1" applyBorder="1" applyAlignment="1" applyProtection="1">
      <alignment horizontal="center" vertical="center" wrapText="1"/>
    </xf>
    <xf numFmtId="181" fontId="16" fillId="0" borderId="19" xfId="0" applyNumberFormat="1" applyFont="1" applyBorder="1" applyAlignment="1" applyProtection="1">
      <alignment horizontal="center" vertical="center" wrapText="1"/>
    </xf>
    <xf numFmtId="181" fontId="68" fillId="3" borderId="74" xfId="1" applyNumberFormat="1" applyFont="1" applyFill="1" applyBorder="1" applyAlignment="1" applyProtection="1">
      <alignment horizontal="center" vertical="top" wrapText="1"/>
    </xf>
    <xf numFmtId="181" fontId="14" fillId="3" borderId="76" xfId="1" applyNumberFormat="1" applyFont="1" applyFill="1" applyBorder="1" applyAlignment="1" applyProtection="1">
      <alignment horizontal="center" vertical="top" wrapText="1"/>
    </xf>
    <xf numFmtId="181" fontId="14" fillId="3" borderId="80" xfId="1" applyNumberFormat="1" applyFont="1" applyFill="1" applyBorder="1" applyAlignment="1" applyProtection="1">
      <alignment horizontal="center" vertical="top" wrapText="1"/>
    </xf>
  </cellXfs>
  <cellStyles count="407">
    <cellStyle name="=C:\WINNT35\SYSTEM32\COMMAND.COM" xfId="13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BPM_Normal 2" xfId="138"/>
    <cellStyle name="Ç¥ÁØ_´ë¿ìÃâÇÏ¿äÃ» " xfId="35"/>
    <cellStyle name="calc" xfId="36"/>
    <cellStyle name="Calc Currency (0)" xfId="37"/>
    <cellStyle name="Calc Currency (0) 2" xfId="139"/>
    <cellStyle name="Calc Currency (0) 3" xfId="140"/>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ulation 2 2" xfId="141"/>
    <cellStyle name="Calculation 2 3" xfId="142"/>
    <cellStyle name="CalcҐCurrency (0)_laroux" xfId="48"/>
    <cellStyle name="Check Cell 2" xfId="49"/>
    <cellStyle name="Column Heads" xfId="143"/>
    <cellStyle name="Comma" xfId="126" builtinId="3"/>
    <cellStyle name="Comma [00]" xfId="50"/>
    <cellStyle name="Comma 10" xfId="134"/>
    <cellStyle name="Comma 10 2" xfId="363"/>
    <cellStyle name="Comma 11" xfId="347"/>
    <cellStyle name="Comma 11 2" xfId="394"/>
    <cellStyle name="Comma 12" xfId="346"/>
    <cellStyle name="Comma 12 2" xfId="393"/>
    <cellStyle name="Comma 13" xfId="362"/>
    <cellStyle name="Comma 2" xfId="51"/>
    <cellStyle name="Comma 2 2" xfId="131"/>
    <cellStyle name="Comma 2 2 2" xfId="144"/>
    <cellStyle name="Comma 2 2 2 2" xfId="348"/>
    <cellStyle name="Comma 2 2 2 2 2" xfId="395"/>
    <cellStyle name="Comma 2 2 2 3" xfId="365"/>
    <cellStyle name="Comma 2 3" xfId="145"/>
    <cellStyle name="Comma 2 3 2" xfId="366"/>
    <cellStyle name="Comma 2 4" xfId="146"/>
    <cellStyle name="Comma 2 4 2" xfId="147"/>
    <cellStyle name="Comma 2 4 2 2" xfId="349"/>
    <cellStyle name="Comma 2 4 2 2 2" xfId="396"/>
    <cellStyle name="Comma 2 4 2 3" xfId="368"/>
    <cellStyle name="Comma 2 4 3" xfId="367"/>
    <cellStyle name="Comma 2 5" xfId="136"/>
    <cellStyle name="Comma 2 5 2" xfId="364"/>
    <cellStyle name="Comma 2 6" xfId="148"/>
    <cellStyle name="Comma 2 6 2" xfId="369"/>
    <cellStyle name="Comma 2 7" xfId="149"/>
    <cellStyle name="Comma 2 7 2" xfId="370"/>
    <cellStyle name="Comma 2 8" xfId="361"/>
    <cellStyle name="Comma 3" xfId="150"/>
    <cellStyle name="Comma 3 2" xfId="371"/>
    <cellStyle name="Comma 4" xfId="151"/>
    <cellStyle name="Comma 4 2" xfId="152"/>
    <cellStyle name="Comma 4 2 2" xfId="373"/>
    <cellStyle name="Comma 4 3" xfId="153"/>
    <cellStyle name="Comma 4 3 2" xfId="154"/>
    <cellStyle name="Comma 4 3 2 2" xfId="350"/>
    <cellStyle name="Comma 4 3 2 2 2" xfId="397"/>
    <cellStyle name="Comma 4 3 2 3" xfId="375"/>
    <cellStyle name="Comma 4 3 3" xfId="374"/>
    <cellStyle name="Comma 4 4" xfId="155"/>
    <cellStyle name="Comma 4 4 2" xfId="351"/>
    <cellStyle name="Comma 4 4 2 2" xfId="398"/>
    <cellStyle name="Comma 4 4 3" xfId="376"/>
    <cellStyle name="Comma 4 5" xfId="372"/>
    <cellStyle name="Comma 5" xfId="156"/>
    <cellStyle name="Comma 5 2" xfId="157"/>
    <cellStyle name="Comma 5 2 2" xfId="158"/>
    <cellStyle name="Comma 5 2 2 2" xfId="352"/>
    <cellStyle name="Comma 5 2 2 2 2" xfId="399"/>
    <cellStyle name="Comma 5 2 2 3" xfId="379"/>
    <cellStyle name="Comma 5 2 3" xfId="378"/>
    <cellStyle name="Comma 5 3" xfId="159"/>
    <cellStyle name="Comma 5 3 2" xfId="160"/>
    <cellStyle name="Comma 5 3 2 2" xfId="353"/>
    <cellStyle name="Comma 5 3 2 2 2" xfId="400"/>
    <cellStyle name="Comma 5 3 2 3" xfId="381"/>
    <cellStyle name="Comma 5 3 3" xfId="380"/>
    <cellStyle name="Comma 5 4" xfId="161"/>
    <cellStyle name="Comma 5 4 2" xfId="354"/>
    <cellStyle name="Comma 5 4 2 2" xfId="401"/>
    <cellStyle name="Comma 5 4 3" xfId="382"/>
    <cellStyle name="Comma 5 5" xfId="377"/>
    <cellStyle name="Comma 6" xfId="162"/>
    <cellStyle name="Comma 6 2" xfId="163"/>
    <cellStyle name="Comma 6 2 2" xfId="355"/>
    <cellStyle name="Comma 6 2 2 2" xfId="402"/>
    <cellStyle name="Comma 6 2 3" xfId="384"/>
    <cellStyle name="Comma 6 3" xfId="383"/>
    <cellStyle name="Comma 7" xfId="164"/>
    <cellStyle name="Comma 7 2" xfId="165"/>
    <cellStyle name="Comma 7 2 2" xfId="356"/>
    <cellStyle name="Comma 7 2 2 2" xfId="403"/>
    <cellStyle name="Comma 7 2 3" xfId="386"/>
    <cellStyle name="Comma 7 3" xfId="385"/>
    <cellStyle name="Comma 8" xfId="166"/>
    <cellStyle name="Comma 8 2" xfId="167"/>
    <cellStyle name="Comma 8 2 2" xfId="168"/>
    <cellStyle name="Comma 8 2 2 2" xfId="357"/>
    <cellStyle name="Comma 8 2 2 2 2" xfId="404"/>
    <cellStyle name="Comma 8 2 2 3" xfId="389"/>
    <cellStyle name="Comma 8 2 3" xfId="388"/>
    <cellStyle name="Comma 8 3" xfId="169"/>
    <cellStyle name="Comma 8 3 2" xfId="358"/>
    <cellStyle name="Comma 8 3 2 2" xfId="405"/>
    <cellStyle name="Comma 8 3 3" xfId="390"/>
    <cellStyle name="Comma 8 4" xfId="387"/>
    <cellStyle name="Comma 9" xfId="170"/>
    <cellStyle name="Comma 9 2" xfId="171"/>
    <cellStyle name="Comma 9 2 2" xfId="359"/>
    <cellStyle name="Comma 9 2 2 2" xfId="406"/>
    <cellStyle name="Comma 9 2 3" xfId="392"/>
    <cellStyle name="Comma 9 3" xfId="391"/>
    <cellStyle name="Copied" xfId="172"/>
    <cellStyle name="Coᱠma [0]_Q2 FY96" xfId="52"/>
    <cellStyle name="Currency [00]" xfId="53"/>
    <cellStyle name="DAGS" xfId="54"/>
    <cellStyle name="data" xfId="55"/>
    <cellStyle name="data 2" xfId="173"/>
    <cellStyle name="data 3" xfId="174"/>
    <cellStyle name="Data1" xfId="56"/>
    <cellStyle name="Data2" xfId="57"/>
    <cellStyle name="Data3" xfId="58"/>
    <cellStyle name="Data4" xfId="59"/>
    <cellStyle name="Data5" xfId="60"/>
    <cellStyle name="Data5 2" xfId="175"/>
    <cellStyle name="Data5 3" xfId="176"/>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nterable Data" xfId="177"/>
    <cellStyle name="Enterable_Data" xfId="178"/>
    <cellStyle name="EnterableExceptions" xfId="179"/>
    <cellStyle name="Entered" xfId="180"/>
    <cellStyle name="Entries" xfId="181"/>
    <cellStyle name="Entries 2" xfId="182"/>
    <cellStyle name="Entries 2 2" xfId="183"/>
    <cellStyle name="Entries 2 3" xfId="184"/>
    <cellStyle name="Entries 3" xfId="185"/>
    <cellStyle name="Entries 4" xfId="186"/>
    <cellStyle name="Explanatory Text 2" xfId="69"/>
    <cellStyle name="ForecastIn3PlusNotGranularEssential" xfId="187"/>
    <cellStyle name="ForecastsIn3PlusEssential" xfId="188"/>
    <cellStyle name="Formula DaDa Bold" xfId="189"/>
    <cellStyle name="Formula Data" xfId="190"/>
    <cellStyle name="Formula Data Bold" xfId="191"/>
    <cellStyle name="Formula_G" xfId="192"/>
    <cellStyle name="Fyrirsögn" xfId="70"/>
    <cellStyle name="Good 2" xfId="71"/>
    <cellStyle name="Good 2 2" xfId="193"/>
    <cellStyle name="Good 2 3" xfId="194"/>
    <cellStyle name="Grey" xfId="195"/>
    <cellStyle name="greyed" xfId="196"/>
    <cellStyle name="greyed 2" xfId="197"/>
    <cellStyle name="greyed 2 2" xfId="198"/>
    <cellStyle name="greyed 2 3" xfId="199"/>
    <cellStyle name="greyed 3" xfId="200"/>
    <cellStyle name="greyed 3 2" xfId="201"/>
    <cellStyle name="greyed 4" xfId="202"/>
    <cellStyle name="greyed 5" xfId="203"/>
    <cellStyle name="Header" xfId="72"/>
    <cellStyle name="Header1" xfId="73"/>
    <cellStyle name="Header2" xfId="74"/>
    <cellStyle name="Header2 2" xfId="204"/>
    <cellStyle name="Header2 2 2" xfId="205"/>
    <cellStyle name="Header2 2 3" xfId="206"/>
    <cellStyle name="Header2 3" xfId="207"/>
    <cellStyle name="Header2 4" xfId="208"/>
    <cellStyle name="Heading" xfId="209"/>
    <cellStyle name="Heading 1 2" xfId="75"/>
    <cellStyle name="Heading 1 2 2" xfId="210"/>
    <cellStyle name="Heading 1 2 3" xfId="211"/>
    <cellStyle name="Heading 2 2" xfId="76"/>
    <cellStyle name="Heading 2 2 2" xfId="212"/>
    <cellStyle name="Heading 2 2 2 2" xfId="213"/>
    <cellStyle name="Heading 2 2 2 3" xfId="214"/>
    <cellStyle name="Heading 2 2 3" xfId="215"/>
    <cellStyle name="Heading 3 2" xfId="77"/>
    <cellStyle name="Heading 3 2 2" xfId="216"/>
    <cellStyle name="Heading 3 2 3" xfId="217"/>
    <cellStyle name="Heading 4 2" xfId="78"/>
    <cellStyle name="Heading 5" xfId="218"/>
    <cellStyle name="Heading 5 2" xfId="219"/>
    <cellStyle name="Heading 5 3" xfId="220"/>
    <cellStyle name="Heading 6" xfId="221"/>
    <cellStyle name="Heading 7" xfId="222"/>
    <cellStyle name="HeadingTable" xfId="125"/>
    <cellStyle name="HeadingTable 2" xfId="223"/>
    <cellStyle name="HeadingTable 3" xfId="224"/>
    <cellStyle name="Hyperlink 2" xfId="127"/>
    <cellStyle name="Hyperlink 2 2" xfId="225"/>
    <cellStyle name="Hyperlink 2 3" xfId="226"/>
    <cellStyle name="Hyperlink 3" xfId="227"/>
    <cellStyle name="Hyperlink 4" xfId="228"/>
    <cellStyle name="Hyperlink 5" xfId="229"/>
    <cellStyle name="In3PlusEssential" xfId="230"/>
    <cellStyle name="In3PlusNotEssentialMayHelp" xfId="231"/>
    <cellStyle name="In3PlusNotGranular" xfId="232"/>
    <cellStyle name="Input [yellow]" xfId="233"/>
    <cellStyle name="Input [yellow] 2" xfId="234"/>
    <cellStyle name="Input [yellow] 2 2" xfId="235"/>
    <cellStyle name="Input [yellow] 2 3" xfId="236"/>
    <cellStyle name="Input [yellow] 3" xfId="237"/>
    <cellStyle name="Input [yellow] 4" xfId="238"/>
    <cellStyle name="Input 2" xfId="79"/>
    <cellStyle name="Input 2 2" xfId="239"/>
    <cellStyle name="Input 2 3" xfId="240"/>
    <cellStyle name="inputExposure" xfId="241"/>
    <cellStyle name="inputExposure 2" xfId="242"/>
    <cellStyle name="inputExposure 3" xfId="243"/>
    <cellStyle name="label" xfId="80"/>
    <cellStyle name="Labels" xfId="244"/>
    <cellStyle name="Link Currency (0)" xfId="81"/>
    <cellStyle name="Link Currency (2)" xfId="82"/>
    <cellStyle name="Link Units (0)" xfId="83"/>
    <cellStyle name="Link Units (1)" xfId="84"/>
    <cellStyle name="Link Units (2)" xfId="85"/>
    <cellStyle name="Linked Cell 2" xfId="86"/>
    <cellStyle name="LkupHdg" xfId="245"/>
    <cellStyle name="LkupHdg 2" xfId="246"/>
    <cellStyle name="main_input" xfId="87"/>
    <cellStyle name="MCIDColumns" xfId="247"/>
    <cellStyle name="Millares [0]_FAS91_Model_v4" xfId="248"/>
    <cellStyle name="Millares_comi0403" xfId="249"/>
    <cellStyle name="Milliers [0]_3A_NumeratorReport_Option1_040611" xfId="88"/>
    <cellStyle name="Milliers_3A_NumeratorReport_Option1_040611" xfId="89"/>
    <cellStyle name="Modifiable" xfId="90"/>
    <cellStyle name="Modifiable 2" xfId="250"/>
    <cellStyle name="Modifiable 3" xfId="251"/>
    <cellStyle name="Moneda [0]_FAS91_Model_v4" xfId="252"/>
    <cellStyle name="Moneda_FAS91_Model_v4" xfId="253"/>
    <cellStyle name="Monétaire [0]_3A_NumeratorReport_Option1_040611" xfId="91"/>
    <cellStyle name="Monétaire_3A_NumeratorReport_Option1_040611" xfId="92"/>
    <cellStyle name="Neutral 2" xfId="93"/>
    <cellStyle name="Neutral 2 2" xfId="254"/>
    <cellStyle name="Neutral 2 3" xfId="255"/>
    <cellStyle name="Next holiday" xfId="94"/>
    <cellStyle name="Non-Enterable_G" xfId="256"/>
    <cellStyle name="Normal" xfId="0" builtinId="0"/>
    <cellStyle name="Normal - Style1" xfId="257"/>
    <cellStyle name="Normal 13 2" xfId="258"/>
    <cellStyle name="Normal 18" xfId="259"/>
    <cellStyle name="Normal 2" xfId="95"/>
    <cellStyle name="Normal 2 2" xfId="260"/>
    <cellStyle name="Normal 2 2 2" xfId="2"/>
    <cellStyle name="Normal 2 2 2 2" xfId="129"/>
    <cellStyle name="Normal 2 2 2 3" xfId="261"/>
    <cellStyle name="Normal 2 2 2 4" xfId="135"/>
    <cellStyle name="Normal 2 2 2 5" xfId="262"/>
    <cellStyle name="Normal 2 2 3" xfId="263"/>
    <cellStyle name="Normal 2 3" xfId="264"/>
    <cellStyle name="Normal 3" xfId="96"/>
    <cellStyle name="Normal 3 2" xfId="265"/>
    <cellStyle name="Normal 3 3" xfId="266"/>
    <cellStyle name="Normal 3 4" xfId="267"/>
    <cellStyle name="Normal 3 5" xfId="268"/>
    <cellStyle name="Normal 34 2" xfId="269"/>
    <cellStyle name="Normal 4" xfId="270"/>
    <cellStyle name="Normal 4 2" xfId="271"/>
    <cellStyle name="Normal 4 2 2" xfId="272"/>
    <cellStyle name="Normal 4 2 3" xfId="273"/>
    <cellStyle name="Normal 4 3" xfId="274"/>
    <cellStyle name="Normal 4 4" xfId="275"/>
    <cellStyle name="Normal 49" xfId="276"/>
    <cellStyle name="Normal 5" xfId="277"/>
    <cellStyle name="Normal 50" xfId="278"/>
    <cellStyle name="Normal 51" xfId="279"/>
    <cellStyle name="Normal 52" xfId="280"/>
    <cellStyle name="Normal 53" xfId="281"/>
    <cellStyle name="Normal 54" xfId="282"/>
    <cellStyle name="Normal 55" xfId="283"/>
    <cellStyle name="Normal 6" xfId="284"/>
    <cellStyle name="Normal 7" xfId="285"/>
    <cellStyle name="Normal 8" xfId="286"/>
    <cellStyle name="Normal 8 2" xfId="287"/>
    <cellStyle name="Normal 9" xfId="288"/>
    <cellStyle name="Normal 9 2" xfId="289"/>
    <cellStyle name="Normal_Assets Final" xfId="1"/>
    <cellStyle name="Normální 2" xfId="3"/>
    <cellStyle name="Normální 3" xfId="97"/>
    <cellStyle name="Normalny 12" xfId="132"/>
    <cellStyle name="Normalny 12 2" xfId="133"/>
    <cellStyle name="Normalny 2 2 2 2" xfId="130"/>
    <cellStyle name="Normalny 4" xfId="128"/>
    <cellStyle name="Note 2" xfId="98"/>
    <cellStyle name="Note 2 2" xfId="290"/>
    <cellStyle name="Note 2 3" xfId="291"/>
    <cellStyle name="NotIn3PlusButCorepNotEssential" xfId="292"/>
    <cellStyle name="NotIn3PlusInCorepEssential" xfId="293"/>
    <cellStyle name="NotIn3PlusOrCorepEssential" xfId="294"/>
    <cellStyle name="optionalExposure" xfId="295"/>
    <cellStyle name="optionalExposure 2" xfId="296"/>
    <cellStyle name="optionalExposure 3" xfId="297"/>
    <cellStyle name="Output 2" xfId="99"/>
    <cellStyle name="Output 2 2" xfId="298"/>
    <cellStyle name="Output 2 3" xfId="299"/>
    <cellStyle name="Percent" xfId="360" builtinId="5"/>
    <cellStyle name="Percent [0]" xfId="100"/>
    <cellStyle name="Percent [00]" xfId="101"/>
    <cellStyle name="Percent [2]" xfId="300"/>
    <cellStyle name="Percent 2" xfId="301"/>
    <cellStyle name="Percent 2 2" xfId="302"/>
    <cellStyle name="Percent 2 2 2" xfId="303"/>
    <cellStyle name="Percent 2 2 3" xfId="304"/>
    <cellStyle name="Percent 2 3" xfId="305"/>
    <cellStyle name="Percent 2 8" xfId="306"/>
    <cellStyle name="Percent 3" xfId="307"/>
    <cellStyle name="Percent 3 2" xfId="308"/>
    <cellStyle name="Percent 3 3" xfId="309"/>
    <cellStyle name="Percent 4" xfId="310"/>
    <cellStyle name="Percent 5" xfId="311"/>
    <cellStyle name="Percent 6" xfId="312"/>
    <cellStyle name="Percent 7" xfId="313"/>
    <cellStyle name="Percent 7 2" xfId="314"/>
    <cellStyle name="Percent 8" xfId="315"/>
    <cellStyle name="Percent 8 2" xfId="316"/>
    <cellStyle name="Percent 9" xfId="317"/>
    <cellStyle name="Porcentual_FAS91_Model_v4" xfId="318"/>
    <cellStyle name="PrePop Currency (0)" xfId="102"/>
    <cellStyle name="PrePop Currency (2)" xfId="103"/>
    <cellStyle name="PrePop Units (0)" xfId="104"/>
    <cellStyle name="PrePop Units (1)" xfId="105"/>
    <cellStyle name="PrePop Units (2)" xfId="106"/>
    <cellStyle name="PSChar" xfId="319"/>
    <cellStyle name="PSDate" xfId="320"/>
    <cellStyle name="PSDec" xfId="321"/>
    <cellStyle name="PSHeading" xfId="322"/>
    <cellStyle name="PSInt" xfId="323"/>
    <cellStyle name="PSSpacer" xfId="324"/>
    <cellStyle name="Rates" xfId="107"/>
    <cellStyle name="realtime" xfId="108"/>
    <cellStyle name="result" xfId="109"/>
    <cellStyle name="Retrieved Data" xfId="325"/>
    <cellStyle name="Retrieved Data Bold" xfId="326"/>
    <cellStyle name="Retrieved Data Bold Wing" xfId="327"/>
    <cellStyle name="Retrieved_Data" xfId="328"/>
    <cellStyle name="RetrievedExceptions" xfId="329"/>
    <cellStyle name="RetrievedWrapped" xfId="330"/>
    <cellStyle name="RevList" xfId="331"/>
    <cellStyle name="rt" xfId="110"/>
    <cellStyle name="showExposure" xfId="332"/>
    <cellStyle name="showExposure 2" xfId="333"/>
    <cellStyle name="showExposure 3" xfId="334"/>
    <cellStyle name="Standard 3" xfId="335"/>
    <cellStyle name="static" xfId="111"/>
    <cellStyle name="Style 1" xfId="112"/>
    <cellStyle name="Style 1 2" xfId="336"/>
    <cellStyle name="Style 1 3" xfId="337"/>
    <cellStyle name="Style 1 4" xfId="338"/>
    <cellStyle name="Style 1 5" xfId="339"/>
    <cellStyle name="Style 1 6" xfId="340"/>
    <cellStyle name="STYLE1" xfId="341"/>
    <cellStyle name="Subtotal" xfId="342"/>
    <cellStyle name="text" xfId="113"/>
    <cellStyle name="Text Indent A" xfId="114"/>
    <cellStyle name="Text Indent B" xfId="115"/>
    <cellStyle name="Text Indent C" xfId="116"/>
    <cellStyle name="Tilbod" xfId="117"/>
    <cellStyle name="Title 2" xfId="118"/>
    <cellStyle name="TitreRub" xfId="119"/>
    <cellStyle name="TitreTab" xfId="120"/>
    <cellStyle name="Título 1" xfId="343"/>
    <cellStyle name="Topheader" xfId="121"/>
    <cellStyle name="Total 2" xfId="122"/>
    <cellStyle name="Total 2 2" xfId="344"/>
    <cellStyle name="Total 2 3" xfId="345"/>
    <cellStyle name="toto" xfId="123"/>
    <cellStyle name="Warning Text 2" xfId="124"/>
  </cellStyles>
  <dxfs count="388">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5" formatCode="_(* #,##0_);_(* \(#,##0\);_(* &quot;-&quot;_);_(@_)"/>
      <fill>
        <patternFill>
          <bgColor theme="0" tint="-0.34998626667073579"/>
        </patternFill>
      </fill>
    </dxf>
    <dxf>
      <numFmt numFmtId="165" formatCode="_(* #,##0_);_(* \(#,##0\);_(* &quot;-&quot;_);_(@_)"/>
      <fill>
        <patternFill>
          <bgColor theme="0" tint="-0.34998626667073579"/>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5" tint="0.3999450666829432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ont>
        <b val="0"/>
        <i val="0"/>
        <color auto="1"/>
      </font>
      <fill>
        <patternFill>
          <bgColor theme="5" tint="0.59996337778862885"/>
        </patternFill>
      </fill>
      <border>
        <left/>
        <right/>
        <top/>
        <bottom/>
      </border>
    </dxf>
    <dxf>
      <fill>
        <patternFill>
          <bgColor theme="9" tint="0.7999816888943144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ont>
        <b val="0"/>
        <i val="0"/>
        <strike val="0"/>
        <color auto="1"/>
      </font>
      <fill>
        <patternFill>
          <bgColor theme="5" tint="0.59996337778862885"/>
        </patternFill>
      </fill>
      <border>
        <left/>
        <right/>
        <top/>
        <bottom/>
        <vertical/>
        <horizontal/>
      </border>
    </dxf>
    <dxf>
      <fill>
        <patternFill>
          <bgColor theme="9" tint="0.79998168889431442"/>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ont>
        <b val="0"/>
        <i val="0"/>
        <strike val="0"/>
        <color auto="1"/>
      </font>
      <fill>
        <patternFill>
          <bgColor theme="5" tint="0.59996337778862885"/>
        </patternFill>
      </fill>
      <border>
        <left/>
        <right/>
        <top/>
        <bottom/>
        <vertical/>
        <horizontal/>
      </border>
    </dxf>
    <dxf>
      <font>
        <b val="0"/>
        <i val="0"/>
        <color auto="1"/>
      </font>
      <fill>
        <patternFill>
          <bgColor theme="5" tint="0.59996337778862885"/>
        </patternFill>
      </fill>
      <border>
        <left/>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0066"/>
      <color rgb="FF85279F"/>
      <color rgb="FFEAEAEA"/>
      <color rgb="FFFFFF99"/>
      <color rgb="FF0000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12976</xdr:colOff>
      <xdr:row>3</xdr:row>
      <xdr:rowOff>91310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3060976" cy="758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481099</xdr:colOff>
      <xdr:row>15</xdr:row>
      <xdr:rowOff>0</xdr:rowOff>
    </xdr:from>
    <xdr:ext cx="184731" cy="264560"/>
    <xdr:sp macro="" textlink="">
      <xdr:nvSpPr>
        <xdr:cNvPr id="3"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 name="TextovéPole 1"/>
        <xdr:cNvSpPr txBox="1"/>
      </xdr:nvSpPr>
      <xdr:spPr>
        <a:xfrm>
          <a:off x="2471824" y="691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5"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6"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7"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8"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9"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0"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1"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2"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3"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4"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5"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6"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7"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8"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9"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0"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1"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2"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3"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4"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5"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6"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8"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9"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0"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5"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6"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3</xdr:col>
      <xdr:colOff>2803801</xdr:colOff>
      <xdr:row>7</xdr:row>
      <xdr:rowOff>24635</xdr:rowOff>
    </xdr:to>
    <xdr:pic>
      <xdr:nvPicPr>
        <xdr:cNvPr id="214" name="Picture 2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19050</xdr:colOff>
      <xdr:row>93</xdr:row>
      <xdr:rowOff>0</xdr:rowOff>
    </xdr:from>
    <xdr:to>
      <xdr:col>107</xdr:col>
      <xdr:colOff>19050</xdr:colOff>
      <xdr:row>98</xdr:row>
      <xdr:rowOff>28575</xdr:rowOff>
    </xdr:to>
    <xdr:sp macro="" textlink="">
      <xdr:nvSpPr>
        <xdr:cNvPr id="2" name="Line 28"/>
        <xdr:cNvSpPr>
          <a:spLocks noChangeShapeType="1"/>
        </xdr:cNvSpPr>
      </xdr:nvSpPr>
      <xdr:spPr bwMode="auto">
        <a:xfrm>
          <a:off x="73733025" y="24460200"/>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107</xdr:col>
      <xdr:colOff>19050</xdr:colOff>
      <xdr:row>111</xdr:row>
      <xdr:rowOff>0</xdr:rowOff>
    </xdr:from>
    <xdr:to>
      <xdr:col>107</xdr:col>
      <xdr:colOff>19050</xdr:colOff>
      <xdr:row>113</xdr:row>
      <xdr:rowOff>28575</xdr:rowOff>
    </xdr:to>
    <xdr:sp macro="" textlink="">
      <xdr:nvSpPr>
        <xdr:cNvPr id="4" name="Line 28"/>
        <xdr:cNvSpPr>
          <a:spLocks noChangeShapeType="1"/>
        </xdr:cNvSpPr>
      </xdr:nvSpPr>
      <xdr:spPr bwMode="auto">
        <a:xfrm>
          <a:off x="73733025" y="293465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4327" cy="758060"/>
        </a:xfrm>
        <a:prstGeom prst="rect">
          <a:avLst/>
        </a:prstGeom>
      </xdr:spPr>
    </xdr:pic>
    <xdr:clientData/>
  </xdr:twoCellAnchor>
  <xdr:twoCellAnchor>
    <xdr:from>
      <xdr:col>107</xdr:col>
      <xdr:colOff>19050</xdr:colOff>
      <xdr:row>93</xdr:row>
      <xdr:rowOff>0</xdr:rowOff>
    </xdr:from>
    <xdr:to>
      <xdr:col>107</xdr:col>
      <xdr:colOff>19050</xdr:colOff>
      <xdr:row>98</xdr:row>
      <xdr:rowOff>28575</xdr:rowOff>
    </xdr:to>
    <xdr:sp macro="" textlink="">
      <xdr:nvSpPr>
        <xdr:cNvPr id="12" name="Line 28"/>
        <xdr:cNvSpPr>
          <a:spLocks noChangeShapeType="1"/>
        </xdr:cNvSpPr>
      </xdr:nvSpPr>
      <xdr:spPr bwMode="auto">
        <a:xfrm>
          <a:off x="113366550" y="243744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111</xdr:row>
      <xdr:rowOff>0</xdr:rowOff>
    </xdr:from>
    <xdr:to>
      <xdr:col>107</xdr:col>
      <xdr:colOff>19050</xdr:colOff>
      <xdr:row>113</xdr:row>
      <xdr:rowOff>28575</xdr:rowOff>
    </xdr:to>
    <xdr:sp macro="" textlink="">
      <xdr:nvSpPr>
        <xdr:cNvPr id="13" name="Line 28"/>
        <xdr:cNvSpPr>
          <a:spLocks noChangeShapeType="1"/>
        </xdr:cNvSpPr>
      </xdr:nvSpPr>
      <xdr:spPr bwMode="auto">
        <a:xfrm>
          <a:off x="113366550" y="292608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3733025" y="244697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3733025" y="2935605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6"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7"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8"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9" name="TextovéPole 1"/>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0"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1"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2"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1244876</xdr:colOff>
      <xdr:row>7</xdr:row>
      <xdr:rowOff>8760</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1232176</xdr:colOff>
      <xdr:row>7</xdr:row>
      <xdr:rowOff>8760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2"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15"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6"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7"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8"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9"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0"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1"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2"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5"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1295676</xdr:colOff>
      <xdr:row>7</xdr:row>
      <xdr:rowOff>8760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53317</xdr:colOff>
      <xdr:row>4</xdr:row>
      <xdr:rowOff>84027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072742" cy="7698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44"/>
  <sheetViews>
    <sheetView showGridLines="0" tabSelected="1" zoomScaleNormal="100" workbookViewId="0"/>
  </sheetViews>
  <sheetFormatPr defaultColWidth="9.1328125" defaultRowHeight="14.25"/>
  <cols>
    <col min="1" max="1" width="2.59765625" style="2" customWidth="1"/>
    <col min="2" max="8" width="9.1328125" style="2"/>
    <col min="9" max="9" width="25.1328125" style="2" customWidth="1"/>
    <col min="10" max="10" width="47.86328125" style="2" customWidth="1"/>
    <col min="11" max="11" width="6.3984375" style="2" customWidth="1"/>
    <col min="12" max="16384" width="9.1328125" style="2"/>
  </cols>
  <sheetData>
    <row r="2" spans="2:11" ht="18">
      <c r="H2" s="928" t="s">
        <v>1093</v>
      </c>
    </row>
    <row r="3" spans="2:11" ht="18">
      <c r="H3" s="928" t="s">
        <v>1094</v>
      </c>
    </row>
    <row r="4" spans="2:11" ht="14.65" thickBot="1"/>
    <row r="5" spans="2:11" ht="15">
      <c r="B5" s="3"/>
      <c r="C5" s="4"/>
      <c r="D5" s="4"/>
      <c r="E5" s="4"/>
      <c r="F5" s="4"/>
      <c r="G5" s="4"/>
      <c r="H5" s="4"/>
      <c r="I5" s="4"/>
      <c r="J5" s="4"/>
      <c r="K5" s="5"/>
    </row>
    <row r="6" spans="2:11" ht="15">
      <c r="B6" s="6">
        <v>1</v>
      </c>
      <c r="C6" s="7" t="s">
        <v>1077</v>
      </c>
      <c r="D6" s="7"/>
      <c r="E6" s="7"/>
      <c r="F6" s="7"/>
      <c r="G6" s="7"/>
      <c r="H6" s="7"/>
      <c r="I6" s="7"/>
      <c r="J6" s="1014" t="s">
        <v>1125</v>
      </c>
      <c r="K6" s="8"/>
    </row>
    <row r="7" spans="2:11" ht="15">
      <c r="B7" s="6"/>
      <c r="C7" s="7"/>
      <c r="D7" s="7"/>
      <c r="E7" s="7"/>
      <c r="F7" s="7"/>
      <c r="G7" s="7"/>
      <c r="H7" s="7"/>
      <c r="I7" s="7"/>
      <c r="J7" s="9"/>
      <c r="K7" s="8"/>
    </row>
    <row r="8" spans="2:11" ht="15.4">
      <c r="B8" s="6">
        <v>2</v>
      </c>
      <c r="C8" s="7" t="s">
        <v>1107</v>
      </c>
      <c r="D8" s="7"/>
      <c r="E8" s="7"/>
      <c r="F8" s="7"/>
      <c r="G8" s="7"/>
      <c r="H8" s="7"/>
      <c r="I8" s="7"/>
      <c r="J8" s="10"/>
      <c r="K8" s="8"/>
    </row>
    <row r="9" spans="2:11" ht="15">
      <c r="B9" s="6"/>
      <c r="C9" s="7"/>
      <c r="D9" s="7"/>
      <c r="E9" s="7"/>
      <c r="F9" s="7"/>
      <c r="G9" s="7"/>
      <c r="H9" s="7"/>
      <c r="I9" s="7"/>
      <c r="J9" s="7"/>
      <c r="K9" s="8"/>
    </row>
    <row r="10" spans="2:11" ht="15">
      <c r="B10" s="6">
        <v>3</v>
      </c>
      <c r="C10" s="7" t="s">
        <v>1082</v>
      </c>
      <c r="D10" s="7"/>
      <c r="E10" s="7"/>
      <c r="F10" s="7"/>
      <c r="H10" s="7"/>
      <c r="I10" s="7"/>
      <c r="J10" s="11"/>
      <c r="K10" s="8"/>
    </row>
    <row r="11" spans="2:11" ht="15">
      <c r="B11" s="6"/>
      <c r="C11" s="7"/>
      <c r="D11" s="7"/>
      <c r="E11" s="7"/>
      <c r="F11" s="7"/>
      <c r="G11" s="7"/>
      <c r="H11" s="7"/>
      <c r="I11" s="7"/>
      <c r="J11" s="7"/>
      <c r="K11" s="8"/>
    </row>
    <row r="12" spans="2:11" ht="15">
      <c r="B12" s="6">
        <v>4</v>
      </c>
      <c r="C12" s="7" t="s">
        <v>1108</v>
      </c>
      <c r="D12" s="7"/>
      <c r="E12" s="7"/>
      <c r="F12" s="7"/>
      <c r="G12" s="7"/>
      <c r="H12" s="7"/>
      <c r="I12" s="7"/>
      <c r="J12" s="10"/>
      <c r="K12" s="8"/>
    </row>
    <row r="13" spans="2:11" ht="15">
      <c r="B13" s="6"/>
      <c r="C13" s="7"/>
      <c r="D13" s="7"/>
      <c r="E13" s="7"/>
      <c r="F13" s="7"/>
      <c r="G13" s="7"/>
      <c r="H13" s="7"/>
      <c r="I13" s="7"/>
      <c r="J13" s="7"/>
      <c r="K13" s="8"/>
    </row>
    <row r="14" spans="2:11" ht="15">
      <c r="B14" s="6">
        <v>5</v>
      </c>
      <c r="C14" s="7" t="s">
        <v>1109</v>
      </c>
      <c r="D14" s="7"/>
      <c r="E14" s="7"/>
      <c r="F14" s="7"/>
      <c r="G14" s="7"/>
      <c r="H14" s="7"/>
      <c r="I14" s="7"/>
      <c r="J14" s="12"/>
      <c r="K14" s="8"/>
    </row>
    <row r="15" spans="2:11" ht="15">
      <c r="B15" s="6"/>
      <c r="C15" s="7"/>
      <c r="D15" s="7"/>
      <c r="E15" s="7"/>
      <c r="F15" s="7"/>
      <c r="G15" s="7"/>
      <c r="H15" s="7"/>
      <c r="I15" s="7"/>
      <c r="J15" s="9"/>
      <c r="K15" s="8"/>
    </row>
    <row r="16" spans="2:11" ht="15">
      <c r="B16" s="6">
        <v>6</v>
      </c>
      <c r="C16" s="7" t="s">
        <v>1083</v>
      </c>
      <c r="D16" s="7"/>
      <c r="E16" s="7"/>
      <c r="F16" s="7"/>
      <c r="G16" s="7"/>
      <c r="H16" s="7"/>
      <c r="I16" s="7"/>
      <c r="J16" s="12"/>
      <c r="K16" s="8"/>
    </row>
    <row r="17" spans="2:20" ht="15">
      <c r="B17" s="6"/>
      <c r="C17" s="7"/>
      <c r="D17" s="7"/>
      <c r="E17" s="7"/>
      <c r="F17" s="7"/>
      <c r="G17" s="7"/>
      <c r="H17" s="7"/>
      <c r="I17" s="7"/>
      <c r="J17" s="9"/>
      <c r="K17" s="8"/>
    </row>
    <row r="18" spans="2:20" ht="15">
      <c r="B18" s="6">
        <v>7</v>
      </c>
      <c r="C18" s="7" t="s">
        <v>1106</v>
      </c>
      <c r="D18" s="7"/>
      <c r="E18" s="7"/>
      <c r="F18" s="7"/>
      <c r="G18" s="7"/>
      <c r="H18" s="7"/>
      <c r="I18" s="7"/>
      <c r="J18" s="10"/>
      <c r="K18" s="8"/>
    </row>
    <row r="19" spans="2:20" ht="15">
      <c r="B19" s="6"/>
      <c r="C19" s="7"/>
      <c r="D19" s="7"/>
      <c r="E19" s="7"/>
      <c r="F19" s="7"/>
      <c r="G19" s="7"/>
      <c r="H19" s="7"/>
      <c r="I19" s="7"/>
      <c r="J19" s="9"/>
      <c r="K19" s="8"/>
    </row>
    <row r="20" spans="2:20" ht="15">
      <c r="B20" s="6">
        <v>8</v>
      </c>
      <c r="C20" s="7" t="s">
        <v>1013</v>
      </c>
      <c r="D20" s="7"/>
      <c r="E20" s="7"/>
      <c r="F20" s="7"/>
      <c r="G20" s="7"/>
      <c r="H20" s="7"/>
      <c r="I20" s="7"/>
      <c r="J20" s="10"/>
      <c r="K20" s="8"/>
    </row>
    <row r="21" spans="2:20" ht="15.4" thickBot="1">
      <c r="B21" s="13"/>
      <c r="C21" s="14"/>
      <c r="D21" s="14"/>
      <c r="E21" s="14"/>
      <c r="F21" s="14"/>
      <c r="G21" s="14"/>
      <c r="H21" s="14"/>
      <c r="I21" s="14"/>
      <c r="J21" s="15"/>
      <c r="K21" s="16"/>
    </row>
    <row r="22" spans="2:20" ht="15">
      <c r="B22" s="17"/>
      <c r="C22" s="7"/>
      <c r="D22" s="7"/>
      <c r="E22" s="7"/>
      <c r="F22" s="7"/>
      <c r="G22" s="7"/>
      <c r="H22" s="7"/>
      <c r="I22" s="7"/>
      <c r="J22" s="7"/>
      <c r="K22" s="7"/>
    </row>
    <row r="23" spans="2:20" ht="15">
      <c r="B23" s="18" t="s">
        <v>758</v>
      </c>
      <c r="C23" s="7"/>
      <c r="D23" s="7"/>
      <c r="E23" s="7"/>
      <c r="F23" s="7"/>
      <c r="G23" s="7"/>
      <c r="H23" s="7"/>
      <c r="I23" s="7"/>
      <c r="J23" s="7"/>
      <c r="K23" s="7"/>
    </row>
    <row r="24" spans="2:20" ht="9.75" customHeight="1">
      <c r="B24" s="19"/>
      <c r="C24" s="19"/>
      <c r="D24" s="19"/>
      <c r="E24" s="19"/>
      <c r="F24" s="19"/>
      <c r="G24" s="19"/>
      <c r="H24" s="19"/>
      <c r="I24" s="19"/>
      <c r="J24" s="19"/>
      <c r="K24" s="19"/>
    </row>
    <row r="25" spans="2:20">
      <c r="B25" s="23"/>
      <c r="C25" s="24"/>
      <c r="D25" s="24"/>
      <c r="E25" s="24"/>
      <c r="F25" s="24"/>
      <c r="G25" s="24"/>
      <c r="H25" s="24"/>
      <c r="I25" s="24"/>
      <c r="J25" s="24"/>
      <c r="K25" s="24"/>
      <c r="L25" s="940"/>
      <c r="M25" s="940"/>
      <c r="N25" s="940"/>
      <c r="O25" s="940"/>
      <c r="P25" s="940"/>
      <c r="Q25" s="940"/>
      <c r="R25" s="940"/>
      <c r="S25" s="940"/>
      <c r="T25" s="941"/>
    </row>
    <row r="26" spans="2:20">
      <c r="B26" s="25"/>
      <c r="C26" s="1012" t="s">
        <v>1135</v>
      </c>
      <c r="D26" s="1013"/>
      <c r="E26" s="1013"/>
      <c r="F26" s="26"/>
      <c r="G26" s="26"/>
      <c r="H26" s="26"/>
      <c r="I26" s="26"/>
      <c r="J26" s="26"/>
      <c r="K26" s="26"/>
      <c r="L26" s="492"/>
      <c r="M26" s="492"/>
      <c r="N26" s="492"/>
      <c r="O26" s="492"/>
      <c r="P26" s="492"/>
      <c r="Q26" s="492"/>
      <c r="R26" s="492"/>
      <c r="S26" s="492"/>
      <c r="T26" s="939"/>
    </row>
    <row r="27" spans="2:20">
      <c r="B27" s="25"/>
      <c r="C27" s="29" t="s">
        <v>1095</v>
      </c>
      <c r="D27" s="26"/>
      <c r="E27" s="26"/>
      <c r="F27" s="26"/>
      <c r="G27" s="26"/>
      <c r="H27" s="26"/>
      <c r="I27" s="26"/>
      <c r="J27" s="26"/>
      <c r="K27" s="26"/>
      <c r="L27" s="492"/>
      <c r="M27" s="492"/>
      <c r="N27" s="492"/>
      <c r="O27" s="492"/>
      <c r="P27" s="492"/>
      <c r="Q27" s="492"/>
      <c r="R27" s="492"/>
      <c r="S27" s="492"/>
      <c r="T27" s="939"/>
    </row>
    <row r="28" spans="2:20">
      <c r="B28" s="25"/>
      <c r="C28" s="29" t="s">
        <v>1104</v>
      </c>
      <c r="D28" s="26"/>
      <c r="E28" s="26"/>
      <c r="F28" s="26"/>
      <c r="G28" s="26"/>
      <c r="H28" s="26"/>
      <c r="I28" s="26"/>
      <c r="J28" s="26"/>
      <c r="K28" s="26"/>
      <c r="L28" s="492"/>
      <c r="M28" s="492"/>
      <c r="N28" s="492"/>
      <c r="O28" s="492"/>
      <c r="P28" s="492"/>
      <c r="Q28" s="492"/>
      <c r="R28" s="492"/>
      <c r="S28" s="492"/>
      <c r="T28" s="939"/>
    </row>
    <row r="29" spans="2:20">
      <c r="B29" s="25"/>
      <c r="C29" s="936" t="s">
        <v>1105</v>
      </c>
      <c r="D29" s="26"/>
      <c r="E29" s="26"/>
      <c r="F29" s="26"/>
      <c r="G29" s="26"/>
      <c r="H29" s="26"/>
      <c r="I29" s="26"/>
      <c r="J29" s="26"/>
      <c r="K29" s="26"/>
      <c r="L29" s="492"/>
      <c r="M29" s="492"/>
      <c r="N29" s="492"/>
      <c r="O29" s="492"/>
      <c r="P29" s="492"/>
      <c r="Q29" s="492"/>
      <c r="R29" s="492"/>
      <c r="S29" s="492"/>
      <c r="T29" s="939"/>
    </row>
    <row r="30" spans="2:20">
      <c r="B30" s="25"/>
      <c r="C30" s="936" t="s">
        <v>1096</v>
      </c>
      <c r="D30" s="26"/>
      <c r="E30" s="26"/>
      <c r="F30" s="26"/>
      <c r="G30" s="26"/>
      <c r="H30" s="26"/>
      <c r="I30" s="26"/>
      <c r="J30" s="26"/>
      <c r="K30" s="26"/>
      <c r="L30" s="492"/>
      <c r="M30" s="492"/>
      <c r="N30" s="492"/>
      <c r="O30" s="492"/>
      <c r="P30" s="492"/>
      <c r="Q30" s="492"/>
      <c r="R30" s="492"/>
      <c r="S30" s="492"/>
      <c r="T30" s="939"/>
    </row>
    <row r="31" spans="2:20">
      <c r="B31" s="25"/>
      <c r="C31" s="29" t="s">
        <v>1097</v>
      </c>
      <c r="D31" s="26"/>
      <c r="E31" s="26"/>
      <c r="F31" s="26"/>
      <c r="G31" s="26"/>
      <c r="H31" s="26"/>
      <c r="I31" s="26"/>
      <c r="J31" s="26"/>
      <c r="K31" s="26"/>
      <c r="L31" s="492"/>
      <c r="M31" s="492"/>
      <c r="N31" s="492"/>
      <c r="O31" s="492"/>
      <c r="P31" s="492"/>
      <c r="Q31" s="492"/>
      <c r="R31" s="492"/>
      <c r="S31" s="492"/>
      <c r="T31" s="939"/>
    </row>
    <row r="32" spans="2:20">
      <c r="B32" s="25"/>
      <c r="C32" s="29" t="s">
        <v>1020</v>
      </c>
      <c r="D32" s="26"/>
      <c r="E32" s="26"/>
      <c r="F32" s="26"/>
      <c r="G32" s="26"/>
      <c r="H32" s="26"/>
      <c r="I32" s="26"/>
      <c r="J32" s="26"/>
      <c r="K32" s="26"/>
      <c r="L32" s="492"/>
      <c r="M32" s="492"/>
      <c r="N32" s="492"/>
      <c r="O32" s="492"/>
      <c r="P32" s="492"/>
      <c r="Q32" s="492"/>
      <c r="R32" s="492"/>
      <c r="S32" s="492"/>
      <c r="T32" s="939"/>
    </row>
    <row r="33" spans="2:20">
      <c r="B33" s="25"/>
      <c r="C33" s="29" t="s">
        <v>1120</v>
      </c>
      <c r="D33" s="26"/>
      <c r="E33" s="26"/>
      <c r="F33" s="26"/>
      <c r="G33" s="26"/>
      <c r="H33" s="26"/>
      <c r="I33" s="26"/>
      <c r="J33" s="26"/>
      <c r="K33" s="26"/>
      <c r="L33" s="492"/>
      <c r="M33" s="492"/>
      <c r="N33" s="492"/>
      <c r="O33" s="492"/>
      <c r="P33" s="492"/>
      <c r="Q33" s="492"/>
      <c r="R33" s="492"/>
      <c r="S33" s="492"/>
      <c r="T33" s="939"/>
    </row>
    <row r="34" spans="2:20">
      <c r="B34" s="25"/>
      <c r="C34" s="29" t="s">
        <v>1036</v>
      </c>
      <c r="D34" s="26"/>
      <c r="E34" s="26"/>
      <c r="F34" s="26"/>
      <c r="G34" s="26"/>
      <c r="H34" s="26"/>
      <c r="I34" s="26"/>
      <c r="J34" s="26"/>
      <c r="K34" s="26"/>
      <c r="L34" s="492"/>
      <c r="M34" s="492"/>
      <c r="N34" s="492"/>
      <c r="O34" s="492"/>
      <c r="P34" s="492"/>
      <c r="Q34" s="492"/>
      <c r="R34" s="492"/>
      <c r="S34" s="492"/>
      <c r="T34" s="939"/>
    </row>
    <row r="35" spans="2:20">
      <c r="B35" s="25"/>
      <c r="C35" s="29" t="s">
        <v>1037</v>
      </c>
      <c r="D35" s="26"/>
      <c r="E35" s="26"/>
      <c r="F35" s="26"/>
      <c r="G35" s="26"/>
      <c r="H35" s="26"/>
      <c r="I35" s="26"/>
      <c r="J35" s="26"/>
      <c r="K35" s="26"/>
      <c r="L35" s="492"/>
      <c r="M35" s="492"/>
      <c r="N35" s="492"/>
      <c r="O35" s="492"/>
      <c r="P35" s="492"/>
      <c r="Q35" s="492"/>
      <c r="R35" s="492"/>
      <c r="S35" s="492"/>
      <c r="T35" s="939"/>
    </row>
    <row r="36" spans="2:20">
      <c r="B36" s="25"/>
      <c r="C36" s="26"/>
      <c r="D36" s="26"/>
      <c r="E36" s="26"/>
      <c r="F36" s="26"/>
      <c r="G36" s="26"/>
      <c r="H36" s="26"/>
      <c r="I36" s="26"/>
      <c r="J36" s="26"/>
      <c r="K36" s="26"/>
      <c r="L36" s="492"/>
      <c r="M36" s="492"/>
      <c r="N36" s="492"/>
      <c r="O36" s="492"/>
      <c r="P36" s="492"/>
      <c r="Q36" s="492"/>
      <c r="R36" s="492"/>
      <c r="S36" s="492"/>
      <c r="T36" s="939"/>
    </row>
    <row r="37" spans="2:20">
      <c r="B37" s="25"/>
      <c r="C37" s="932" t="s">
        <v>1098</v>
      </c>
      <c r="D37" s="26"/>
      <c r="E37" s="26"/>
      <c r="F37" s="26"/>
      <c r="G37" s="26"/>
      <c r="H37" s="26"/>
      <c r="I37" s="26"/>
      <c r="J37" s="26"/>
      <c r="K37" s="26"/>
      <c r="L37" s="492"/>
      <c r="M37" s="492"/>
      <c r="N37" s="492"/>
      <c r="O37" s="492"/>
      <c r="P37" s="492"/>
      <c r="Q37" s="492"/>
      <c r="R37" s="492"/>
      <c r="S37" s="492"/>
      <c r="T37" s="939"/>
    </row>
    <row r="38" spans="2:20">
      <c r="B38" s="25"/>
      <c r="C38" s="931"/>
      <c r="D38" s="29" t="s">
        <v>1099</v>
      </c>
      <c r="E38" s="26"/>
      <c r="F38" s="26"/>
      <c r="G38" s="26"/>
      <c r="H38" s="26"/>
      <c r="I38" s="26"/>
      <c r="J38" s="26"/>
      <c r="K38" s="26"/>
      <c r="L38" s="492"/>
      <c r="M38" s="492"/>
      <c r="N38" s="492"/>
      <c r="O38" s="492"/>
      <c r="P38" s="492"/>
      <c r="Q38" s="492"/>
      <c r="R38" s="492"/>
      <c r="S38" s="492"/>
      <c r="T38" s="939"/>
    </row>
    <row r="39" spans="2:20">
      <c r="B39" s="25"/>
      <c r="C39" s="930"/>
      <c r="D39" s="29" t="s">
        <v>1100</v>
      </c>
      <c r="E39" s="26"/>
      <c r="F39" s="26"/>
      <c r="G39" s="26"/>
      <c r="H39" s="26"/>
      <c r="I39" s="26"/>
      <c r="J39" s="26"/>
      <c r="K39" s="26"/>
      <c r="L39" s="492"/>
      <c r="M39" s="492"/>
      <c r="N39" s="492"/>
      <c r="O39" s="492"/>
      <c r="P39" s="492"/>
      <c r="Q39" s="492"/>
      <c r="R39" s="492"/>
      <c r="S39" s="492"/>
      <c r="T39" s="939"/>
    </row>
    <row r="40" spans="2:20">
      <c r="B40" s="25"/>
      <c r="C40" s="933"/>
      <c r="D40" s="29" t="s">
        <v>1101</v>
      </c>
      <c r="E40" s="26"/>
      <c r="F40" s="26"/>
      <c r="G40" s="26"/>
      <c r="H40" s="26"/>
      <c r="I40" s="26"/>
      <c r="J40" s="26"/>
      <c r="K40" s="26"/>
      <c r="L40" s="492"/>
      <c r="M40" s="492"/>
      <c r="N40" s="492"/>
      <c r="O40" s="492"/>
      <c r="P40" s="492"/>
      <c r="Q40" s="492"/>
      <c r="R40" s="492"/>
      <c r="S40" s="492"/>
      <c r="T40" s="939"/>
    </row>
    <row r="41" spans="2:20">
      <c r="B41" s="25"/>
      <c r="C41" s="934"/>
      <c r="D41" s="29" t="s">
        <v>1102</v>
      </c>
      <c r="E41" s="26"/>
      <c r="F41" s="26"/>
      <c r="G41" s="26"/>
      <c r="H41" s="26"/>
      <c r="I41" s="26"/>
      <c r="J41" s="26"/>
      <c r="K41" s="26"/>
      <c r="L41" s="492"/>
      <c r="M41" s="492"/>
      <c r="N41" s="492"/>
      <c r="O41" s="492"/>
      <c r="P41" s="492"/>
      <c r="Q41" s="492"/>
      <c r="R41" s="492"/>
      <c r="S41" s="492"/>
      <c r="T41" s="939"/>
    </row>
    <row r="42" spans="2:20">
      <c r="B42" s="25"/>
      <c r="C42" s="929"/>
      <c r="D42" s="29" t="s">
        <v>1103</v>
      </c>
      <c r="E42" s="26"/>
      <c r="F42" s="26"/>
      <c r="G42" s="26"/>
      <c r="H42" s="26"/>
      <c r="I42" s="26"/>
      <c r="J42" s="26"/>
      <c r="K42" s="26"/>
      <c r="L42" s="492"/>
      <c r="M42" s="492"/>
      <c r="N42" s="492"/>
      <c r="O42" s="492"/>
      <c r="P42" s="492"/>
      <c r="Q42" s="492"/>
      <c r="R42" s="492"/>
      <c r="S42" s="492"/>
      <c r="T42" s="939"/>
    </row>
    <row r="43" spans="2:20">
      <c r="B43" s="25"/>
      <c r="C43" s="26"/>
      <c r="D43" s="26"/>
      <c r="E43" s="26"/>
      <c r="F43" s="26"/>
      <c r="G43" s="26"/>
      <c r="H43" s="26"/>
      <c r="I43" s="26"/>
      <c r="J43" s="26"/>
      <c r="K43" s="26"/>
      <c r="L43" s="492"/>
      <c r="M43" s="492"/>
      <c r="N43" s="492"/>
      <c r="O43" s="492"/>
      <c r="P43" s="492"/>
      <c r="Q43" s="492"/>
      <c r="R43" s="492"/>
      <c r="S43" s="492"/>
      <c r="T43" s="939"/>
    </row>
    <row r="44" spans="2:20">
      <c r="B44" s="27"/>
      <c r="C44" s="28"/>
      <c r="D44" s="28"/>
      <c r="E44" s="28"/>
      <c r="F44" s="28"/>
      <c r="G44" s="28"/>
      <c r="H44" s="28"/>
      <c r="I44" s="28"/>
      <c r="J44" s="28"/>
      <c r="K44" s="28"/>
      <c r="L44" s="942"/>
      <c r="M44" s="942"/>
      <c r="N44" s="942"/>
      <c r="O44" s="942"/>
      <c r="P44" s="942"/>
      <c r="Q44" s="942"/>
      <c r="R44" s="942"/>
      <c r="S44" s="942"/>
      <c r="T44" s="943"/>
    </row>
  </sheetData>
  <sheetProtection selectLockedCells="1"/>
  <dataValidations count="4">
    <dataValidation type="list" allowBlank="1" showInputMessage="1" showErrorMessage="1" sqref="J12">
      <formula1>RepBasis</formula1>
    </dataValidation>
    <dataValidation type="list" allowBlank="1" showInputMessage="1" showErrorMessage="1" sqref="J16">
      <formula1>CurrDenom</formula1>
    </dataValidation>
    <dataValidation type="list" allowBlank="1" showInputMessage="1" showErrorMessage="1" sqref="J18">
      <formula1>RepCurr</formula1>
    </dataValidation>
    <dataValidation type="list" allowBlank="1" showInputMessage="1" showErrorMessage="1" sqref="J20">
      <formula1>Units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1"/>
  <sheetViews>
    <sheetView workbookViewId="0">
      <selection activeCell="E1" sqref="E1"/>
    </sheetView>
  </sheetViews>
  <sheetFormatPr defaultRowHeight="14.25"/>
  <cols>
    <col min="1" max="1" width="16.265625" bestFit="1" customWidth="1"/>
    <col min="3" max="3" width="23.1328125" bestFit="1" customWidth="1"/>
  </cols>
  <sheetData>
    <row r="1" spans="1:6">
      <c r="A1" s="1" t="s">
        <v>713</v>
      </c>
      <c r="C1" s="1" t="s">
        <v>1078</v>
      </c>
      <c r="D1" t="s">
        <v>1088</v>
      </c>
      <c r="E1" t="s">
        <v>1092</v>
      </c>
      <c r="F1" s="32" t="str">
        <f>IFERROR(VLOOKUP('Header &amp; Notes'!J20,Admin!D1:E4,2,FALSE),"")</f>
        <v/>
      </c>
    </row>
    <row r="2" spans="1:6">
      <c r="A2" s="1" t="s">
        <v>1038</v>
      </c>
      <c r="B2" t="s">
        <v>1058</v>
      </c>
      <c r="C2" s="1" t="s">
        <v>1079</v>
      </c>
      <c r="D2" t="s">
        <v>1089</v>
      </c>
      <c r="E2" s="20" t="s">
        <v>1014</v>
      </c>
    </row>
    <row r="3" spans="1:6">
      <c r="A3" s="1" t="s">
        <v>1039</v>
      </c>
      <c r="B3" t="s">
        <v>1061</v>
      </c>
      <c r="C3" s="1" t="s">
        <v>1080</v>
      </c>
      <c r="D3" t="s">
        <v>1090</v>
      </c>
      <c r="E3" s="21" t="s">
        <v>1015</v>
      </c>
    </row>
    <row r="4" spans="1:6">
      <c r="A4" s="1" t="s">
        <v>1040</v>
      </c>
      <c r="B4" t="s">
        <v>1062</v>
      </c>
      <c r="C4" t="s">
        <v>1081</v>
      </c>
      <c r="D4" t="s">
        <v>1091</v>
      </c>
      <c r="E4" s="22" t="s">
        <v>1016</v>
      </c>
    </row>
    <row r="5" spans="1:6">
      <c r="A5" s="1" t="s">
        <v>1041</v>
      </c>
      <c r="B5" t="s">
        <v>1063</v>
      </c>
    </row>
    <row r="6" spans="1:6">
      <c r="A6" s="1" t="s">
        <v>1042</v>
      </c>
      <c r="B6" t="s">
        <v>1064</v>
      </c>
    </row>
    <row r="7" spans="1:6">
      <c r="A7" s="1" t="s">
        <v>1043</v>
      </c>
      <c r="B7" t="s">
        <v>1065</v>
      </c>
    </row>
    <row r="8" spans="1:6">
      <c r="A8" s="1" t="s">
        <v>1044</v>
      </c>
      <c r="B8" t="s">
        <v>1066</v>
      </c>
    </row>
    <row r="9" spans="1:6">
      <c r="A9" s="1" t="s">
        <v>1045</v>
      </c>
      <c r="B9" t="s">
        <v>1059</v>
      </c>
    </row>
    <row r="10" spans="1:6">
      <c r="A10" s="1" t="s">
        <v>1046</v>
      </c>
      <c r="B10" t="s">
        <v>1017</v>
      </c>
    </row>
    <row r="11" spans="1:6">
      <c r="A11" s="1" t="s">
        <v>1047</v>
      </c>
      <c r="B11" t="s">
        <v>1067</v>
      </c>
    </row>
    <row r="12" spans="1:6">
      <c r="A12" s="1" t="s">
        <v>1048</v>
      </c>
      <c r="B12" t="s">
        <v>1068</v>
      </c>
    </row>
    <row r="13" spans="1:6">
      <c r="A13" s="1" t="s">
        <v>1049</v>
      </c>
      <c r="B13" t="s">
        <v>1069</v>
      </c>
    </row>
    <row r="14" spans="1:6">
      <c r="A14" s="1" t="s">
        <v>1050</v>
      </c>
      <c r="B14" t="s">
        <v>1070</v>
      </c>
    </row>
    <row r="15" spans="1:6">
      <c r="A15" s="1" t="s">
        <v>1051</v>
      </c>
      <c r="B15" t="s">
        <v>1071</v>
      </c>
    </row>
    <row r="16" spans="1:6">
      <c r="A16" s="1" t="s">
        <v>1052</v>
      </c>
      <c r="B16" t="s">
        <v>1072</v>
      </c>
    </row>
    <row r="17" spans="1:2">
      <c r="A17" s="1" t="s">
        <v>1053</v>
      </c>
      <c r="B17" t="s">
        <v>1073</v>
      </c>
    </row>
    <row r="18" spans="1:2">
      <c r="A18" s="1" t="s">
        <v>1054</v>
      </c>
      <c r="B18" t="s">
        <v>1060</v>
      </c>
    </row>
    <row r="19" spans="1:2">
      <c r="A19" s="1" t="s">
        <v>1055</v>
      </c>
      <c r="B19" t="s">
        <v>1074</v>
      </c>
    </row>
    <row r="20" spans="1:2">
      <c r="A20" s="1" t="s">
        <v>1056</v>
      </c>
      <c r="B20" t="s">
        <v>1075</v>
      </c>
    </row>
    <row r="21" spans="1:2">
      <c r="A21" s="1" t="s">
        <v>1057</v>
      </c>
      <c r="B21" t="s">
        <v>1076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ZR159"/>
  <sheetViews>
    <sheetView showGridLines="0" zoomScale="85" zoomScaleNormal="85" workbookViewId="0">
      <pane xSplit="4" ySplit="15" topLeftCell="F16" activePane="bottomRight" state="frozen"/>
      <selection activeCell="D302" sqref="D302"/>
      <selection pane="topRight" activeCell="D302" sqref="D302"/>
      <selection pane="bottomLeft" activeCell="D302" sqref="D302"/>
      <selection pane="bottomRight"/>
    </sheetView>
  </sheetViews>
  <sheetFormatPr defaultColWidth="11.3984375" defaultRowHeight="12.4"/>
  <cols>
    <col min="1" max="1" width="1.265625" style="834" customWidth="1"/>
    <col min="2" max="3" width="1.265625" style="835" customWidth="1"/>
    <col min="4" max="4" width="80.73046875" style="835" customWidth="1"/>
    <col min="5" max="5" width="2.265625" style="835" customWidth="1"/>
    <col min="6" max="6" width="2.265625" style="834" customWidth="1"/>
    <col min="7" max="114" width="20.86328125" style="836" customWidth="1"/>
    <col min="115" max="255" width="11.3984375" style="918"/>
    <col min="256" max="256" width="2.73046875" style="918" customWidth="1"/>
    <col min="257" max="257" width="7" style="918" customWidth="1"/>
    <col min="258" max="258" width="9.73046875" style="918" bestFit="1" customWidth="1"/>
    <col min="259" max="259" width="76" style="918" customWidth="1"/>
    <col min="260" max="260" width="14.265625" style="918" customWidth="1"/>
    <col min="261" max="269" width="11.265625" style="918" customWidth="1"/>
    <col min="270" max="276" width="9.73046875" style="918" customWidth="1"/>
    <col min="277" max="277" width="11.265625" style="918" customWidth="1"/>
    <col min="278" max="284" width="9.73046875" style="918" customWidth="1"/>
    <col min="285" max="285" width="11.265625" style="918" customWidth="1"/>
    <col min="286" max="292" width="9.73046875" style="918" customWidth="1"/>
    <col min="293" max="293" width="11.265625" style="918" customWidth="1"/>
    <col min="294" max="300" width="9.73046875" style="918" customWidth="1"/>
    <col min="301" max="301" width="11.265625" style="918" customWidth="1"/>
    <col min="302" max="328" width="9.73046875" style="918" customWidth="1"/>
    <col min="329" max="329" width="11.265625" style="918" customWidth="1"/>
    <col min="330" max="362" width="9.73046875" style="918" customWidth="1"/>
    <col min="363" max="370" width="11.265625" style="918" customWidth="1"/>
    <col min="371" max="511" width="11.3984375" style="918"/>
    <col min="512" max="512" width="2.73046875" style="918" customWidth="1"/>
    <col min="513" max="513" width="7" style="918" customWidth="1"/>
    <col min="514" max="514" width="9.73046875" style="918" bestFit="1" customWidth="1"/>
    <col min="515" max="515" width="76" style="918" customWidth="1"/>
    <col min="516" max="516" width="14.265625" style="918" customWidth="1"/>
    <col min="517" max="525" width="11.265625" style="918" customWidth="1"/>
    <col min="526" max="532" width="9.73046875" style="918" customWidth="1"/>
    <col min="533" max="533" width="11.265625" style="918" customWidth="1"/>
    <col min="534" max="540" width="9.73046875" style="918" customWidth="1"/>
    <col min="541" max="541" width="11.265625" style="918" customWidth="1"/>
    <col min="542" max="548" width="9.73046875" style="918" customWidth="1"/>
    <col min="549" max="549" width="11.265625" style="918" customWidth="1"/>
    <col min="550" max="556" width="9.73046875" style="918" customWidth="1"/>
    <col min="557" max="557" width="11.265625" style="918" customWidth="1"/>
    <col min="558" max="584" width="9.73046875" style="918" customWidth="1"/>
    <col min="585" max="585" width="11.265625" style="918" customWidth="1"/>
    <col min="586" max="618" width="9.73046875" style="918" customWidth="1"/>
    <col min="619" max="626" width="11.265625" style="918" customWidth="1"/>
    <col min="627" max="767" width="11.3984375" style="918"/>
    <col min="768" max="768" width="2.73046875" style="918" customWidth="1"/>
    <col min="769" max="769" width="7" style="918" customWidth="1"/>
    <col min="770" max="770" width="9.73046875" style="918" bestFit="1" customWidth="1"/>
    <col min="771" max="771" width="76" style="918" customWidth="1"/>
    <col min="772" max="772" width="14.265625" style="918" customWidth="1"/>
    <col min="773" max="781" width="11.265625" style="918" customWidth="1"/>
    <col min="782" max="788" width="9.73046875" style="918" customWidth="1"/>
    <col min="789" max="789" width="11.265625" style="918" customWidth="1"/>
    <col min="790" max="796" width="9.73046875" style="918" customWidth="1"/>
    <col min="797" max="797" width="11.265625" style="918" customWidth="1"/>
    <col min="798" max="804" width="9.73046875" style="918" customWidth="1"/>
    <col min="805" max="805" width="11.265625" style="918" customWidth="1"/>
    <col min="806" max="812" width="9.73046875" style="918" customWidth="1"/>
    <col min="813" max="813" width="11.265625" style="918" customWidth="1"/>
    <col min="814" max="840" width="9.73046875" style="918" customWidth="1"/>
    <col min="841" max="841" width="11.265625" style="918" customWidth="1"/>
    <col min="842" max="874" width="9.73046875" style="918" customWidth="1"/>
    <col min="875" max="882" width="11.265625" style="918" customWidth="1"/>
    <col min="883" max="1023" width="11.3984375" style="918"/>
    <col min="1024" max="1024" width="2.73046875" style="918" customWidth="1"/>
    <col min="1025" max="1025" width="7" style="918" customWidth="1"/>
    <col min="1026" max="1026" width="9.73046875" style="918" bestFit="1" customWidth="1"/>
    <col min="1027" max="1027" width="76" style="918" customWidth="1"/>
    <col min="1028" max="1028" width="14.265625" style="918" customWidth="1"/>
    <col min="1029" max="1037" width="11.265625" style="918" customWidth="1"/>
    <col min="1038" max="1044" width="9.73046875" style="918" customWidth="1"/>
    <col min="1045" max="1045" width="11.265625" style="918" customWidth="1"/>
    <col min="1046" max="1052" width="9.73046875" style="918" customWidth="1"/>
    <col min="1053" max="1053" width="11.265625" style="918" customWidth="1"/>
    <col min="1054" max="1060" width="9.73046875" style="918" customWidth="1"/>
    <col min="1061" max="1061" width="11.265625" style="918" customWidth="1"/>
    <col min="1062" max="1068" width="9.73046875" style="918" customWidth="1"/>
    <col min="1069" max="1069" width="11.265625" style="918" customWidth="1"/>
    <col min="1070" max="1096" width="9.73046875" style="918" customWidth="1"/>
    <col min="1097" max="1097" width="11.265625" style="918" customWidth="1"/>
    <col min="1098" max="1130" width="9.73046875" style="918" customWidth="1"/>
    <col min="1131" max="1138" width="11.265625" style="918" customWidth="1"/>
    <col min="1139" max="1279" width="11.3984375" style="918"/>
    <col min="1280" max="1280" width="2.73046875" style="918" customWidth="1"/>
    <col min="1281" max="1281" width="7" style="918" customWidth="1"/>
    <col min="1282" max="1282" width="9.73046875" style="918" bestFit="1" customWidth="1"/>
    <col min="1283" max="1283" width="76" style="918" customWidth="1"/>
    <col min="1284" max="1284" width="14.265625" style="918" customWidth="1"/>
    <col min="1285" max="1293" width="11.265625" style="918" customWidth="1"/>
    <col min="1294" max="1300" width="9.73046875" style="918" customWidth="1"/>
    <col min="1301" max="1301" width="11.265625" style="918" customWidth="1"/>
    <col min="1302" max="1308" width="9.73046875" style="918" customWidth="1"/>
    <col min="1309" max="1309" width="11.265625" style="918" customWidth="1"/>
    <col min="1310" max="1316" width="9.73046875" style="918" customWidth="1"/>
    <col min="1317" max="1317" width="11.265625" style="918" customWidth="1"/>
    <col min="1318" max="1324" width="9.73046875" style="918" customWidth="1"/>
    <col min="1325" max="1325" width="11.265625" style="918" customWidth="1"/>
    <col min="1326" max="1352" width="9.73046875" style="918" customWidth="1"/>
    <col min="1353" max="1353" width="11.265625" style="918" customWidth="1"/>
    <col min="1354" max="1386" width="9.73046875" style="918" customWidth="1"/>
    <col min="1387" max="1394" width="11.265625" style="918" customWidth="1"/>
    <col min="1395" max="1535" width="11.3984375" style="918"/>
    <col min="1536" max="1536" width="2.73046875" style="918" customWidth="1"/>
    <col min="1537" max="1537" width="7" style="918" customWidth="1"/>
    <col min="1538" max="1538" width="9.73046875" style="918" bestFit="1" customWidth="1"/>
    <col min="1539" max="1539" width="76" style="918" customWidth="1"/>
    <col min="1540" max="1540" width="14.265625" style="918" customWidth="1"/>
    <col min="1541" max="1549" width="11.265625" style="918" customWidth="1"/>
    <col min="1550" max="1556" width="9.73046875" style="918" customWidth="1"/>
    <col min="1557" max="1557" width="11.265625" style="918" customWidth="1"/>
    <col min="1558" max="1564" width="9.73046875" style="918" customWidth="1"/>
    <col min="1565" max="1565" width="11.265625" style="918" customWidth="1"/>
    <col min="1566" max="1572" width="9.73046875" style="918" customWidth="1"/>
    <col min="1573" max="1573" width="11.265625" style="918" customWidth="1"/>
    <col min="1574" max="1580" width="9.73046875" style="918" customWidth="1"/>
    <col min="1581" max="1581" width="11.265625" style="918" customWidth="1"/>
    <col min="1582" max="1608" width="9.73046875" style="918" customWidth="1"/>
    <col min="1609" max="1609" width="11.265625" style="918" customWidth="1"/>
    <col min="1610" max="1642" width="9.73046875" style="918" customWidth="1"/>
    <col min="1643" max="1650" width="11.265625" style="918" customWidth="1"/>
    <col min="1651" max="1791" width="11.3984375" style="918"/>
    <col min="1792" max="1792" width="2.73046875" style="918" customWidth="1"/>
    <col min="1793" max="1793" width="7" style="918" customWidth="1"/>
    <col min="1794" max="1794" width="9.73046875" style="918" bestFit="1" customWidth="1"/>
    <col min="1795" max="1795" width="76" style="918" customWidth="1"/>
    <col min="1796" max="1796" width="14.265625" style="918" customWidth="1"/>
    <col min="1797" max="1805" width="11.265625" style="918" customWidth="1"/>
    <col min="1806" max="1812" width="9.73046875" style="918" customWidth="1"/>
    <col min="1813" max="1813" width="11.265625" style="918" customWidth="1"/>
    <col min="1814" max="1820" width="9.73046875" style="918" customWidth="1"/>
    <col min="1821" max="1821" width="11.265625" style="918" customWidth="1"/>
    <col min="1822" max="1828" width="9.73046875" style="918" customWidth="1"/>
    <col min="1829" max="1829" width="11.265625" style="918" customWidth="1"/>
    <col min="1830" max="1836" width="9.73046875" style="918" customWidth="1"/>
    <col min="1837" max="1837" width="11.265625" style="918" customWidth="1"/>
    <col min="1838" max="1864" width="9.73046875" style="918" customWidth="1"/>
    <col min="1865" max="1865" width="11.265625" style="918" customWidth="1"/>
    <col min="1866" max="1898" width="9.73046875" style="918" customWidth="1"/>
    <col min="1899" max="1906" width="11.265625" style="918" customWidth="1"/>
    <col min="1907" max="2047" width="11.3984375" style="918"/>
    <col min="2048" max="2048" width="2.73046875" style="918" customWidth="1"/>
    <col min="2049" max="2049" width="7" style="918" customWidth="1"/>
    <col min="2050" max="2050" width="9.73046875" style="918" bestFit="1" customWidth="1"/>
    <col min="2051" max="2051" width="76" style="918" customWidth="1"/>
    <col min="2052" max="2052" width="14.265625" style="918" customWidth="1"/>
    <col min="2053" max="2061" width="11.265625" style="918" customWidth="1"/>
    <col min="2062" max="2068" width="9.73046875" style="918" customWidth="1"/>
    <col min="2069" max="2069" width="11.265625" style="918" customWidth="1"/>
    <col min="2070" max="2076" width="9.73046875" style="918" customWidth="1"/>
    <col min="2077" max="2077" width="11.265625" style="918" customWidth="1"/>
    <col min="2078" max="2084" width="9.73046875" style="918" customWidth="1"/>
    <col min="2085" max="2085" width="11.265625" style="918" customWidth="1"/>
    <col min="2086" max="2092" width="9.73046875" style="918" customWidth="1"/>
    <col min="2093" max="2093" width="11.265625" style="918" customWidth="1"/>
    <col min="2094" max="2120" width="9.73046875" style="918" customWidth="1"/>
    <col min="2121" max="2121" width="11.265625" style="918" customWidth="1"/>
    <col min="2122" max="2154" width="9.73046875" style="918" customWidth="1"/>
    <col min="2155" max="2162" width="11.265625" style="918" customWidth="1"/>
    <col min="2163" max="2303" width="11.3984375" style="918"/>
    <col min="2304" max="2304" width="2.73046875" style="918" customWidth="1"/>
    <col min="2305" max="2305" width="7" style="918" customWidth="1"/>
    <col min="2306" max="2306" width="9.73046875" style="918" bestFit="1" customWidth="1"/>
    <col min="2307" max="2307" width="76" style="918" customWidth="1"/>
    <col min="2308" max="2308" width="14.265625" style="918" customWidth="1"/>
    <col min="2309" max="2317" width="11.265625" style="918" customWidth="1"/>
    <col min="2318" max="2324" width="9.73046875" style="918" customWidth="1"/>
    <col min="2325" max="2325" width="11.265625" style="918" customWidth="1"/>
    <col min="2326" max="2332" width="9.73046875" style="918" customWidth="1"/>
    <col min="2333" max="2333" width="11.265625" style="918" customWidth="1"/>
    <col min="2334" max="2340" width="9.73046875" style="918" customWidth="1"/>
    <col min="2341" max="2341" width="11.265625" style="918" customWidth="1"/>
    <col min="2342" max="2348" width="9.73046875" style="918" customWidth="1"/>
    <col min="2349" max="2349" width="11.265625" style="918" customWidth="1"/>
    <col min="2350" max="2376" width="9.73046875" style="918" customWidth="1"/>
    <col min="2377" max="2377" width="11.265625" style="918" customWidth="1"/>
    <col min="2378" max="2410" width="9.73046875" style="918" customWidth="1"/>
    <col min="2411" max="2418" width="11.265625" style="918" customWidth="1"/>
    <col min="2419" max="2559" width="11.3984375" style="918"/>
    <col min="2560" max="2560" width="2.73046875" style="918" customWidth="1"/>
    <col min="2561" max="2561" width="7" style="918" customWidth="1"/>
    <col min="2562" max="2562" width="9.73046875" style="918" bestFit="1" customWidth="1"/>
    <col min="2563" max="2563" width="76" style="918" customWidth="1"/>
    <col min="2564" max="2564" width="14.265625" style="918" customWidth="1"/>
    <col min="2565" max="2573" width="11.265625" style="918" customWidth="1"/>
    <col min="2574" max="2580" width="9.73046875" style="918" customWidth="1"/>
    <col min="2581" max="2581" width="11.265625" style="918" customWidth="1"/>
    <col min="2582" max="2588" width="9.73046875" style="918" customWidth="1"/>
    <col min="2589" max="2589" width="11.265625" style="918" customWidth="1"/>
    <col min="2590" max="2596" width="9.73046875" style="918" customWidth="1"/>
    <col min="2597" max="2597" width="11.265625" style="918" customWidth="1"/>
    <col min="2598" max="2604" width="9.73046875" style="918" customWidth="1"/>
    <col min="2605" max="2605" width="11.265625" style="918" customWidth="1"/>
    <col min="2606" max="2632" width="9.73046875" style="918" customWidth="1"/>
    <col min="2633" max="2633" width="11.265625" style="918" customWidth="1"/>
    <col min="2634" max="2666" width="9.73046875" style="918" customWidth="1"/>
    <col min="2667" max="2674" width="11.265625" style="918" customWidth="1"/>
    <col min="2675" max="2815" width="11.3984375" style="918"/>
    <col min="2816" max="2816" width="2.73046875" style="918" customWidth="1"/>
    <col min="2817" max="2817" width="7" style="918" customWidth="1"/>
    <col min="2818" max="2818" width="9.73046875" style="918" bestFit="1" customWidth="1"/>
    <col min="2819" max="2819" width="76" style="918" customWidth="1"/>
    <col min="2820" max="2820" width="14.265625" style="918" customWidth="1"/>
    <col min="2821" max="2829" width="11.265625" style="918" customWidth="1"/>
    <col min="2830" max="2836" width="9.73046875" style="918" customWidth="1"/>
    <col min="2837" max="2837" width="11.265625" style="918" customWidth="1"/>
    <col min="2838" max="2844" width="9.73046875" style="918" customWidth="1"/>
    <col min="2845" max="2845" width="11.265625" style="918" customWidth="1"/>
    <col min="2846" max="2852" width="9.73046875" style="918" customWidth="1"/>
    <col min="2853" max="2853" width="11.265625" style="918" customWidth="1"/>
    <col min="2854" max="2860" width="9.73046875" style="918" customWidth="1"/>
    <col min="2861" max="2861" width="11.265625" style="918" customWidth="1"/>
    <col min="2862" max="2888" width="9.73046875" style="918" customWidth="1"/>
    <col min="2889" max="2889" width="11.265625" style="918" customWidth="1"/>
    <col min="2890" max="2922" width="9.73046875" style="918" customWidth="1"/>
    <col min="2923" max="2930" width="11.265625" style="918" customWidth="1"/>
    <col min="2931" max="3071" width="11.3984375" style="918"/>
    <col min="3072" max="3072" width="2.73046875" style="918" customWidth="1"/>
    <col min="3073" max="3073" width="7" style="918" customWidth="1"/>
    <col min="3074" max="3074" width="9.73046875" style="918" bestFit="1" customWidth="1"/>
    <col min="3075" max="3075" width="76" style="918" customWidth="1"/>
    <col min="3076" max="3076" width="14.265625" style="918" customWidth="1"/>
    <col min="3077" max="3085" width="11.265625" style="918" customWidth="1"/>
    <col min="3086" max="3092" width="9.73046875" style="918" customWidth="1"/>
    <col min="3093" max="3093" width="11.265625" style="918" customWidth="1"/>
    <col min="3094" max="3100" width="9.73046875" style="918" customWidth="1"/>
    <col min="3101" max="3101" width="11.265625" style="918" customWidth="1"/>
    <col min="3102" max="3108" width="9.73046875" style="918" customWidth="1"/>
    <col min="3109" max="3109" width="11.265625" style="918" customWidth="1"/>
    <col min="3110" max="3116" width="9.73046875" style="918" customWidth="1"/>
    <col min="3117" max="3117" width="11.265625" style="918" customWidth="1"/>
    <col min="3118" max="3144" width="9.73046875" style="918" customWidth="1"/>
    <col min="3145" max="3145" width="11.265625" style="918" customWidth="1"/>
    <col min="3146" max="3178" width="9.73046875" style="918" customWidth="1"/>
    <col min="3179" max="3186" width="11.265625" style="918" customWidth="1"/>
    <col min="3187" max="3327" width="11.3984375" style="918"/>
    <col min="3328" max="3328" width="2.73046875" style="918" customWidth="1"/>
    <col min="3329" max="3329" width="7" style="918" customWidth="1"/>
    <col min="3330" max="3330" width="9.73046875" style="918" bestFit="1" customWidth="1"/>
    <col min="3331" max="3331" width="76" style="918" customWidth="1"/>
    <col min="3332" max="3332" width="14.265625" style="918" customWidth="1"/>
    <col min="3333" max="3341" width="11.265625" style="918" customWidth="1"/>
    <col min="3342" max="3348" width="9.73046875" style="918" customWidth="1"/>
    <col min="3349" max="3349" width="11.265625" style="918" customWidth="1"/>
    <col min="3350" max="3356" width="9.73046875" style="918" customWidth="1"/>
    <col min="3357" max="3357" width="11.265625" style="918" customWidth="1"/>
    <col min="3358" max="3364" width="9.73046875" style="918" customWidth="1"/>
    <col min="3365" max="3365" width="11.265625" style="918" customWidth="1"/>
    <col min="3366" max="3372" width="9.73046875" style="918" customWidth="1"/>
    <col min="3373" max="3373" width="11.265625" style="918" customWidth="1"/>
    <col min="3374" max="3400" width="9.73046875" style="918" customWidth="1"/>
    <col min="3401" max="3401" width="11.265625" style="918" customWidth="1"/>
    <col min="3402" max="3434" width="9.73046875" style="918" customWidth="1"/>
    <col min="3435" max="3442" width="11.265625" style="918" customWidth="1"/>
    <col min="3443" max="3583" width="11.3984375" style="918"/>
    <col min="3584" max="3584" width="2.73046875" style="918" customWidth="1"/>
    <col min="3585" max="3585" width="7" style="918" customWidth="1"/>
    <col min="3586" max="3586" width="9.73046875" style="918" bestFit="1" customWidth="1"/>
    <col min="3587" max="3587" width="76" style="918" customWidth="1"/>
    <col min="3588" max="3588" width="14.265625" style="918" customWidth="1"/>
    <col min="3589" max="3597" width="11.265625" style="918" customWidth="1"/>
    <col min="3598" max="3604" width="9.73046875" style="918" customWidth="1"/>
    <col min="3605" max="3605" width="11.265625" style="918" customWidth="1"/>
    <col min="3606" max="3612" width="9.73046875" style="918" customWidth="1"/>
    <col min="3613" max="3613" width="11.265625" style="918" customWidth="1"/>
    <col min="3614" max="3620" width="9.73046875" style="918" customWidth="1"/>
    <col min="3621" max="3621" width="11.265625" style="918" customWidth="1"/>
    <col min="3622" max="3628" width="9.73046875" style="918" customWidth="1"/>
    <col min="3629" max="3629" width="11.265625" style="918" customWidth="1"/>
    <col min="3630" max="3656" width="9.73046875" style="918" customWidth="1"/>
    <col min="3657" max="3657" width="11.265625" style="918" customWidth="1"/>
    <col min="3658" max="3690" width="9.73046875" style="918" customWidth="1"/>
    <col min="3691" max="3698" width="11.265625" style="918" customWidth="1"/>
    <col min="3699" max="3839" width="11.3984375" style="918"/>
    <col min="3840" max="3840" width="2.73046875" style="918" customWidth="1"/>
    <col min="3841" max="3841" width="7" style="918" customWidth="1"/>
    <col min="3842" max="3842" width="9.73046875" style="918" bestFit="1" customWidth="1"/>
    <col min="3843" max="3843" width="76" style="918" customWidth="1"/>
    <col min="3844" max="3844" width="14.265625" style="918" customWidth="1"/>
    <col min="3845" max="3853" width="11.265625" style="918" customWidth="1"/>
    <col min="3854" max="3860" width="9.73046875" style="918" customWidth="1"/>
    <col min="3861" max="3861" width="11.265625" style="918" customWidth="1"/>
    <col min="3862" max="3868" width="9.73046875" style="918" customWidth="1"/>
    <col min="3869" max="3869" width="11.265625" style="918" customWidth="1"/>
    <col min="3870" max="3876" width="9.73046875" style="918" customWidth="1"/>
    <col min="3877" max="3877" width="11.265625" style="918" customWidth="1"/>
    <col min="3878" max="3884" width="9.73046875" style="918" customWidth="1"/>
    <col min="3885" max="3885" width="11.265625" style="918" customWidth="1"/>
    <col min="3886" max="3912" width="9.73046875" style="918" customWidth="1"/>
    <col min="3913" max="3913" width="11.265625" style="918" customWidth="1"/>
    <col min="3914" max="3946" width="9.73046875" style="918" customWidth="1"/>
    <col min="3947" max="3954" width="11.265625" style="918" customWidth="1"/>
    <col min="3955" max="4095" width="11.3984375" style="918"/>
    <col min="4096" max="4096" width="2.73046875" style="918" customWidth="1"/>
    <col min="4097" max="4097" width="7" style="918" customWidth="1"/>
    <col min="4098" max="4098" width="9.73046875" style="918" bestFit="1" customWidth="1"/>
    <col min="4099" max="4099" width="76" style="918" customWidth="1"/>
    <col min="4100" max="4100" width="14.265625" style="918" customWidth="1"/>
    <col min="4101" max="4109" width="11.265625" style="918" customWidth="1"/>
    <col min="4110" max="4116" width="9.73046875" style="918" customWidth="1"/>
    <col min="4117" max="4117" width="11.265625" style="918" customWidth="1"/>
    <col min="4118" max="4124" width="9.73046875" style="918" customWidth="1"/>
    <col min="4125" max="4125" width="11.265625" style="918" customWidth="1"/>
    <col min="4126" max="4132" width="9.73046875" style="918" customWidth="1"/>
    <col min="4133" max="4133" width="11.265625" style="918" customWidth="1"/>
    <col min="4134" max="4140" width="9.73046875" style="918" customWidth="1"/>
    <col min="4141" max="4141" width="11.265625" style="918" customWidth="1"/>
    <col min="4142" max="4168" width="9.73046875" style="918" customWidth="1"/>
    <col min="4169" max="4169" width="11.265625" style="918" customWidth="1"/>
    <col min="4170" max="4202" width="9.73046875" style="918" customWidth="1"/>
    <col min="4203" max="4210" width="11.265625" style="918" customWidth="1"/>
    <col min="4211" max="4351" width="11.3984375" style="918"/>
    <col min="4352" max="4352" width="2.73046875" style="918" customWidth="1"/>
    <col min="4353" max="4353" width="7" style="918" customWidth="1"/>
    <col min="4354" max="4354" width="9.73046875" style="918" bestFit="1" customWidth="1"/>
    <col min="4355" max="4355" width="76" style="918" customWidth="1"/>
    <col min="4356" max="4356" width="14.265625" style="918" customWidth="1"/>
    <col min="4357" max="4365" width="11.265625" style="918" customWidth="1"/>
    <col min="4366" max="4372" width="9.73046875" style="918" customWidth="1"/>
    <col min="4373" max="4373" width="11.265625" style="918" customWidth="1"/>
    <col min="4374" max="4380" width="9.73046875" style="918" customWidth="1"/>
    <col min="4381" max="4381" width="11.265625" style="918" customWidth="1"/>
    <col min="4382" max="4388" width="9.73046875" style="918" customWidth="1"/>
    <col min="4389" max="4389" width="11.265625" style="918" customWidth="1"/>
    <col min="4390" max="4396" width="9.73046875" style="918" customWidth="1"/>
    <col min="4397" max="4397" width="11.265625" style="918" customWidth="1"/>
    <col min="4398" max="4424" width="9.73046875" style="918" customWidth="1"/>
    <col min="4425" max="4425" width="11.265625" style="918" customWidth="1"/>
    <col min="4426" max="4458" width="9.73046875" style="918" customWidth="1"/>
    <col min="4459" max="4466" width="11.265625" style="918" customWidth="1"/>
    <col min="4467" max="4607" width="11.3984375" style="918"/>
    <col min="4608" max="4608" width="2.73046875" style="918" customWidth="1"/>
    <col min="4609" max="4609" width="7" style="918" customWidth="1"/>
    <col min="4610" max="4610" width="9.73046875" style="918" bestFit="1" customWidth="1"/>
    <col min="4611" max="4611" width="76" style="918" customWidth="1"/>
    <col min="4612" max="4612" width="14.265625" style="918" customWidth="1"/>
    <col min="4613" max="4621" width="11.265625" style="918" customWidth="1"/>
    <col min="4622" max="4628" width="9.73046875" style="918" customWidth="1"/>
    <col min="4629" max="4629" width="11.265625" style="918" customWidth="1"/>
    <col min="4630" max="4636" width="9.73046875" style="918" customWidth="1"/>
    <col min="4637" max="4637" width="11.265625" style="918" customWidth="1"/>
    <col min="4638" max="4644" width="9.73046875" style="918" customWidth="1"/>
    <col min="4645" max="4645" width="11.265625" style="918" customWidth="1"/>
    <col min="4646" max="4652" width="9.73046875" style="918" customWidth="1"/>
    <col min="4653" max="4653" width="11.265625" style="918" customWidth="1"/>
    <col min="4654" max="4680" width="9.73046875" style="918" customWidth="1"/>
    <col min="4681" max="4681" width="11.265625" style="918" customWidth="1"/>
    <col min="4682" max="4714" width="9.73046875" style="918" customWidth="1"/>
    <col min="4715" max="4722" width="11.265625" style="918" customWidth="1"/>
    <col min="4723" max="4863" width="11.3984375" style="918"/>
    <col min="4864" max="4864" width="2.73046875" style="918" customWidth="1"/>
    <col min="4865" max="4865" width="7" style="918" customWidth="1"/>
    <col min="4866" max="4866" width="9.73046875" style="918" bestFit="1" customWidth="1"/>
    <col min="4867" max="4867" width="76" style="918" customWidth="1"/>
    <col min="4868" max="4868" width="14.265625" style="918" customWidth="1"/>
    <col min="4869" max="4877" width="11.265625" style="918" customWidth="1"/>
    <col min="4878" max="4884" width="9.73046875" style="918" customWidth="1"/>
    <col min="4885" max="4885" width="11.265625" style="918" customWidth="1"/>
    <col min="4886" max="4892" width="9.73046875" style="918" customWidth="1"/>
    <col min="4893" max="4893" width="11.265625" style="918" customWidth="1"/>
    <col min="4894" max="4900" width="9.73046875" style="918" customWidth="1"/>
    <col min="4901" max="4901" width="11.265625" style="918" customWidth="1"/>
    <col min="4902" max="4908" width="9.73046875" style="918" customWidth="1"/>
    <col min="4909" max="4909" width="11.265625" style="918" customWidth="1"/>
    <col min="4910" max="4936" width="9.73046875" style="918" customWidth="1"/>
    <col min="4937" max="4937" width="11.265625" style="918" customWidth="1"/>
    <col min="4938" max="4970" width="9.73046875" style="918" customWidth="1"/>
    <col min="4971" max="4978" width="11.265625" style="918" customWidth="1"/>
    <col min="4979" max="5119" width="11.3984375" style="918"/>
    <col min="5120" max="5120" width="2.73046875" style="918" customWidth="1"/>
    <col min="5121" max="5121" width="7" style="918" customWidth="1"/>
    <col min="5122" max="5122" width="9.73046875" style="918" bestFit="1" customWidth="1"/>
    <col min="5123" max="5123" width="76" style="918" customWidth="1"/>
    <col min="5124" max="5124" width="14.265625" style="918" customWidth="1"/>
    <col min="5125" max="5133" width="11.265625" style="918" customWidth="1"/>
    <col min="5134" max="5140" width="9.73046875" style="918" customWidth="1"/>
    <col min="5141" max="5141" width="11.265625" style="918" customWidth="1"/>
    <col min="5142" max="5148" width="9.73046875" style="918" customWidth="1"/>
    <col min="5149" max="5149" width="11.265625" style="918" customWidth="1"/>
    <col min="5150" max="5156" width="9.73046875" style="918" customWidth="1"/>
    <col min="5157" max="5157" width="11.265625" style="918" customWidth="1"/>
    <col min="5158" max="5164" width="9.73046875" style="918" customWidth="1"/>
    <col min="5165" max="5165" width="11.265625" style="918" customWidth="1"/>
    <col min="5166" max="5192" width="9.73046875" style="918" customWidth="1"/>
    <col min="5193" max="5193" width="11.265625" style="918" customWidth="1"/>
    <col min="5194" max="5226" width="9.73046875" style="918" customWidth="1"/>
    <col min="5227" max="5234" width="11.265625" style="918" customWidth="1"/>
    <col min="5235" max="5375" width="11.3984375" style="918"/>
    <col min="5376" max="5376" width="2.73046875" style="918" customWidth="1"/>
    <col min="5377" max="5377" width="7" style="918" customWidth="1"/>
    <col min="5378" max="5378" width="9.73046875" style="918" bestFit="1" customWidth="1"/>
    <col min="5379" max="5379" width="76" style="918" customWidth="1"/>
    <col min="5380" max="5380" width="14.265625" style="918" customWidth="1"/>
    <col min="5381" max="5389" width="11.265625" style="918" customWidth="1"/>
    <col min="5390" max="5396" width="9.73046875" style="918" customWidth="1"/>
    <col min="5397" max="5397" width="11.265625" style="918" customWidth="1"/>
    <col min="5398" max="5404" width="9.73046875" style="918" customWidth="1"/>
    <col min="5405" max="5405" width="11.265625" style="918" customWidth="1"/>
    <col min="5406" max="5412" width="9.73046875" style="918" customWidth="1"/>
    <col min="5413" max="5413" width="11.265625" style="918" customWidth="1"/>
    <col min="5414" max="5420" width="9.73046875" style="918" customWidth="1"/>
    <col min="5421" max="5421" width="11.265625" style="918" customWidth="1"/>
    <col min="5422" max="5448" width="9.73046875" style="918" customWidth="1"/>
    <col min="5449" max="5449" width="11.265625" style="918" customWidth="1"/>
    <col min="5450" max="5482" width="9.73046875" style="918" customWidth="1"/>
    <col min="5483" max="5490" width="11.265625" style="918" customWidth="1"/>
    <col min="5491" max="5631" width="11.3984375" style="918"/>
    <col min="5632" max="5632" width="2.73046875" style="918" customWidth="1"/>
    <col min="5633" max="5633" width="7" style="918" customWidth="1"/>
    <col min="5634" max="5634" width="9.73046875" style="918" bestFit="1" customWidth="1"/>
    <col min="5635" max="5635" width="76" style="918" customWidth="1"/>
    <col min="5636" max="5636" width="14.265625" style="918" customWidth="1"/>
    <col min="5637" max="5645" width="11.265625" style="918" customWidth="1"/>
    <col min="5646" max="5652" width="9.73046875" style="918" customWidth="1"/>
    <col min="5653" max="5653" width="11.265625" style="918" customWidth="1"/>
    <col min="5654" max="5660" width="9.73046875" style="918" customWidth="1"/>
    <col min="5661" max="5661" width="11.265625" style="918" customWidth="1"/>
    <col min="5662" max="5668" width="9.73046875" style="918" customWidth="1"/>
    <col min="5669" max="5669" width="11.265625" style="918" customWidth="1"/>
    <col min="5670" max="5676" width="9.73046875" style="918" customWidth="1"/>
    <col min="5677" max="5677" width="11.265625" style="918" customWidth="1"/>
    <col min="5678" max="5704" width="9.73046875" style="918" customWidth="1"/>
    <col min="5705" max="5705" width="11.265625" style="918" customWidth="1"/>
    <col min="5706" max="5738" width="9.73046875" style="918" customWidth="1"/>
    <col min="5739" max="5746" width="11.265625" style="918" customWidth="1"/>
    <col min="5747" max="5887" width="11.3984375" style="918"/>
    <col min="5888" max="5888" width="2.73046875" style="918" customWidth="1"/>
    <col min="5889" max="5889" width="7" style="918" customWidth="1"/>
    <col min="5890" max="5890" width="9.73046875" style="918" bestFit="1" customWidth="1"/>
    <col min="5891" max="5891" width="76" style="918" customWidth="1"/>
    <col min="5892" max="5892" width="14.265625" style="918" customWidth="1"/>
    <col min="5893" max="5901" width="11.265625" style="918" customWidth="1"/>
    <col min="5902" max="5908" width="9.73046875" style="918" customWidth="1"/>
    <col min="5909" max="5909" width="11.265625" style="918" customWidth="1"/>
    <col min="5910" max="5916" width="9.73046875" style="918" customWidth="1"/>
    <col min="5917" max="5917" width="11.265625" style="918" customWidth="1"/>
    <col min="5918" max="5924" width="9.73046875" style="918" customWidth="1"/>
    <col min="5925" max="5925" width="11.265625" style="918" customWidth="1"/>
    <col min="5926" max="5932" width="9.73046875" style="918" customWidth="1"/>
    <col min="5933" max="5933" width="11.265625" style="918" customWidth="1"/>
    <col min="5934" max="5960" width="9.73046875" style="918" customWidth="1"/>
    <col min="5961" max="5961" width="11.265625" style="918" customWidth="1"/>
    <col min="5962" max="5994" width="9.73046875" style="918" customWidth="1"/>
    <col min="5995" max="6002" width="11.265625" style="918" customWidth="1"/>
    <col min="6003" max="6143" width="11.3984375" style="918"/>
    <col min="6144" max="6144" width="2.73046875" style="918" customWidth="1"/>
    <col min="6145" max="6145" width="7" style="918" customWidth="1"/>
    <col min="6146" max="6146" width="9.73046875" style="918" bestFit="1" customWidth="1"/>
    <col min="6147" max="6147" width="76" style="918" customWidth="1"/>
    <col min="6148" max="6148" width="14.265625" style="918" customWidth="1"/>
    <col min="6149" max="6157" width="11.265625" style="918" customWidth="1"/>
    <col min="6158" max="6164" width="9.73046875" style="918" customWidth="1"/>
    <col min="6165" max="6165" width="11.265625" style="918" customWidth="1"/>
    <col min="6166" max="6172" width="9.73046875" style="918" customWidth="1"/>
    <col min="6173" max="6173" width="11.265625" style="918" customWidth="1"/>
    <col min="6174" max="6180" width="9.73046875" style="918" customWidth="1"/>
    <col min="6181" max="6181" width="11.265625" style="918" customWidth="1"/>
    <col min="6182" max="6188" width="9.73046875" style="918" customWidth="1"/>
    <col min="6189" max="6189" width="11.265625" style="918" customWidth="1"/>
    <col min="6190" max="6216" width="9.73046875" style="918" customWidth="1"/>
    <col min="6217" max="6217" width="11.265625" style="918" customWidth="1"/>
    <col min="6218" max="6250" width="9.73046875" style="918" customWidth="1"/>
    <col min="6251" max="6258" width="11.265625" style="918" customWidth="1"/>
    <col min="6259" max="6399" width="11.3984375" style="918"/>
    <col min="6400" max="6400" width="2.73046875" style="918" customWidth="1"/>
    <col min="6401" max="6401" width="7" style="918" customWidth="1"/>
    <col min="6402" max="6402" width="9.73046875" style="918" bestFit="1" customWidth="1"/>
    <col min="6403" max="6403" width="76" style="918" customWidth="1"/>
    <col min="6404" max="6404" width="14.265625" style="918" customWidth="1"/>
    <col min="6405" max="6413" width="11.265625" style="918" customWidth="1"/>
    <col min="6414" max="6420" width="9.73046875" style="918" customWidth="1"/>
    <col min="6421" max="6421" width="11.265625" style="918" customWidth="1"/>
    <col min="6422" max="6428" width="9.73046875" style="918" customWidth="1"/>
    <col min="6429" max="6429" width="11.265625" style="918" customWidth="1"/>
    <col min="6430" max="6436" width="9.73046875" style="918" customWidth="1"/>
    <col min="6437" max="6437" width="11.265625" style="918" customWidth="1"/>
    <col min="6438" max="6444" width="9.73046875" style="918" customWidth="1"/>
    <col min="6445" max="6445" width="11.265625" style="918" customWidth="1"/>
    <col min="6446" max="6472" width="9.73046875" style="918" customWidth="1"/>
    <col min="6473" max="6473" width="11.265625" style="918" customWidth="1"/>
    <col min="6474" max="6506" width="9.73046875" style="918" customWidth="1"/>
    <col min="6507" max="6514" width="11.265625" style="918" customWidth="1"/>
    <col min="6515" max="6655" width="11.3984375" style="918"/>
    <col min="6656" max="6656" width="2.73046875" style="918" customWidth="1"/>
    <col min="6657" max="6657" width="7" style="918" customWidth="1"/>
    <col min="6658" max="6658" width="9.73046875" style="918" bestFit="1" customWidth="1"/>
    <col min="6659" max="6659" width="76" style="918" customWidth="1"/>
    <col min="6660" max="6660" width="14.265625" style="918" customWidth="1"/>
    <col min="6661" max="6669" width="11.265625" style="918" customWidth="1"/>
    <col min="6670" max="6676" width="9.73046875" style="918" customWidth="1"/>
    <col min="6677" max="6677" width="11.265625" style="918" customWidth="1"/>
    <col min="6678" max="6684" width="9.73046875" style="918" customWidth="1"/>
    <col min="6685" max="6685" width="11.265625" style="918" customWidth="1"/>
    <col min="6686" max="6692" width="9.73046875" style="918" customWidth="1"/>
    <col min="6693" max="6693" width="11.265625" style="918" customWidth="1"/>
    <col min="6694" max="6700" width="9.73046875" style="918" customWidth="1"/>
    <col min="6701" max="6701" width="11.265625" style="918" customWidth="1"/>
    <col min="6702" max="6728" width="9.73046875" style="918" customWidth="1"/>
    <col min="6729" max="6729" width="11.265625" style="918" customWidth="1"/>
    <col min="6730" max="6762" width="9.73046875" style="918" customWidth="1"/>
    <col min="6763" max="6770" width="11.265625" style="918" customWidth="1"/>
    <col min="6771" max="6911" width="11.3984375" style="918"/>
    <col min="6912" max="6912" width="2.73046875" style="918" customWidth="1"/>
    <col min="6913" max="6913" width="7" style="918" customWidth="1"/>
    <col min="6914" max="6914" width="9.73046875" style="918" bestFit="1" customWidth="1"/>
    <col min="6915" max="6915" width="76" style="918" customWidth="1"/>
    <col min="6916" max="6916" width="14.265625" style="918" customWidth="1"/>
    <col min="6917" max="6925" width="11.265625" style="918" customWidth="1"/>
    <col min="6926" max="6932" width="9.73046875" style="918" customWidth="1"/>
    <col min="6933" max="6933" width="11.265625" style="918" customWidth="1"/>
    <col min="6934" max="6940" width="9.73046875" style="918" customWidth="1"/>
    <col min="6941" max="6941" width="11.265625" style="918" customWidth="1"/>
    <col min="6942" max="6948" width="9.73046875" style="918" customWidth="1"/>
    <col min="6949" max="6949" width="11.265625" style="918" customWidth="1"/>
    <col min="6950" max="6956" width="9.73046875" style="918" customWidth="1"/>
    <col min="6957" max="6957" width="11.265625" style="918" customWidth="1"/>
    <col min="6958" max="6984" width="9.73046875" style="918" customWidth="1"/>
    <col min="6985" max="6985" width="11.265625" style="918" customWidth="1"/>
    <col min="6986" max="7018" width="9.73046875" style="918" customWidth="1"/>
    <col min="7019" max="7026" width="11.265625" style="918" customWidth="1"/>
    <col min="7027" max="7167" width="11.3984375" style="918"/>
    <col min="7168" max="7168" width="2.73046875" style="918" customWidth="1"/>
    <col min="7169" max="7169" width="7" style="918" customWidth="1"/>
    <col min="7170" max="7170" width="9.73046875" style="918" bestFit="1" customWidth="1"/>
    <col min="7171" max="7171" width="76" style="918" customWidth="1"/>
    <col min="7172" max="7172" width="14.265625" style="918" customWidth="1"/>
    <col min="7173" max="7181" width="11.265625" style="918" customWidth="1"/>
    <col min="7182" max="7188" width="9.73046875" style="918" customWidth="1"/>
    <col min="7189" max="7189" width="11.265625" style="918" customWidth="1"/>
    <col min="7190" max="7196" width="9.73046875" style="918" customWidth="1"/>
    <col min="7197" max="7197" width="11.265625" style="918" customWidth="1"/>
    <col min="7198" max="7204" width="9.73046875" style="918" customWidth="1"/>
    <col min="7205" max="7205" width="11.265625" style="918" customWidth="1"/>
    <col min="7206" max="7212" width="9.73046875" style="918" customWidth="1"/>
    <col min="7213" max="7213" width="11.265625" style="918" customWidth="1"/>
    <col min="7214" max="7240" width="9.73046875" style="918" customWidth="1"/>
    <col min="7241" max="7241" width="11.265625" style="918" customWidth="1"/>
    <col min="7242" max="7274" width="9.73046875" style="918" customWidth="1"/>
    <col min="7275" max="7282" width="11.265625" style="918" customWidth="1"/>
    <col min="7283" max="7423" width="11.3984375" style="918"/>
    <col min="7424" max="7424" width="2.73046875" style="918" customWidth="1"/>
    <col min="7425" max="7425" width="7" style="918" customWidth="1"/>
    <col min="7426" max="7426" width="9.73046875" style="918" bestFit="1" customWidth="1"/>
    <col min="7427" max="7427" width="76" style="918" customWidth="1"/>
    <col min="7428" max="7428" width="14.265625" style="918" customWidth="1"/>
    <col min="7429" max="7437" width="11.265625" style="918" customWidth="1"/>
    <col min="7438" max="7444" width="9.73046875" style="918" customWidth="1"/>
    <col min="7445" max="7445" width="11.265625" style="918" customWidth="1"/>
    <col min="7446" max="7452" width="9.73046875" style="918" customWidth="1"/>
    <col min="7453" max="7453" width="11.265625" style="918" customWidth="1"/>
    <col min="7454" max="7460" width="9.73046875" style="918" customWidth="1"/>
    <col min="7461" max="7461" width="11.265625" style="918" customWidth="1"/>
    <col min="7462" max="7468" width="9.73046875" style="918" customWidth="1"/>
    <col min="7469" max="7469" width="11.265625" style="918" customWidth="1"/>
    <col min="7470" max="7496" width="9.73046875" style="918" customWidth="1"/>
    <col min="7497" max="7497" width="11.265625" style="918" customWidth="1"/>
    <col min="7498" max="7530" width="9.73046875" style="918" customWidth="1"/>
    <col min="7531" max="7538" width="11.265625" style="918" customWidth="1"/>
    <col min="7539" max="7679" width="11.3984375" style="918"/>
    <col min="7680" max="7680" width="2.73046875" style="918" customWidth="1"/>
    <col min="7681" max="7681" width="7" style="918" customWidth="1"/>
    <col min="7682" max="7682" width="9.73046875" style="918" bestFit="1" customWidth="1"/>
    <col min="7683" max="7683" width="76" style="918" customWidth="1"/>
    <col min="7684" max="7684" width="14.265625" style="918" customWidth="1"/>
    <col min="7685" max="7693" width="11.265625" style="918" customWidth="1"/>
    <col min="7694" max="7700" width="9.73046875" style="918" customWidth="1"/>
    <col min="7701" max="7701" width="11.265625" style="918" customWidth="1"/>
    <col min="7702" max="7708" width="9.73046875" style="918" customWidth="1"/>
    <col min="7709" max="7709" width="11.265625" style="918" customWidth="1"/>
    <col min="7710" max="7716" width="9.73046875" style="918" customWidth="1"/>
    <col min="7717" max="7717" width="11.265625" style="918" customWidth="1"/>
    <col min="7718" max="7724" width="9.73046875" style="918" customWidth="1"/>
    <col min="7725" max="7725" width="11.265625" style="918" customWidth="1"/>
    <col min="7726" max="7752" width="9.73046875" style="918" customWidth="1"/>
    <col min="7753" max="7753" width="11.265625" style="918" customWidth="1"/>
    <col min="7754" max="7786" width="9.73046875" style="918" customWidth="1"/>
    <col min="7787" max="7794" width="11.265625" style="918" customWidth="1"/>
    <col min="7795" max="7935" width="11.3984375" style="918"/>
    <col min="7936" max="7936" width="2.73046875" style="918" customWidth="1"/>
    <col min="7937" max="7937" width="7" style="918" customWidth="1"/>
    <col min="7938" max="7938" width="9.73046875" style="918" bestFit="1" customWidth="1"/>
    <col min="7939" max="7939" width="76" style="918" customWidth="1"/>
    <col min="7940" max="7940" width="14.265625" style="918" customWidth="1"/>
    <col min="7941" max="7949" width="11.265625" style="918" customWidth="1"/>
    <col min="7950" max="7956" width="9.73046875" style="918" customWidth="1"/>
    <col min="7957" max="7957" width="11.265625" style="918" customWidth="1"/>
    <col min="7958" max="7964" width="9.73046875" style="918" customWidth="1"/>
    <col min="7965" max="7965" width="11.265625" style="918" customWidth="1"/>
    <col min="7966" max="7972" width="9.73046875" style="918" customWidth="1"/>
    <col min="7973" max="7973" width="11.265625" style="918" customWidth="1"/>
    <col min="7974" max="7980" width="9.73046875" style="918" customWidth="1"/>
    <col min="7981" max="7981" width="11.265625" style="918" customWidth="1"/>
    <col min="7982" max="8008" width="9.73046875" style="918" customWidth="1"/>
    <col min="8009" max="8009" width="11.265625" style="918" customWidth="1"/>
    <col min="8010" max="8042" width="9.73046875" style="918" customWidth="1"/>
    <col min="8043" max="8050" width="11.265625" style="918" customWidth="1"/>
    <col min="8051" max="8191" width="11.3984375" style="918"/>
    <col min="8192" max="8192" width="2.73046875" style="918" customWidth="1"/>
    <col min="8193" max="8193" width="7" style="918" customWidth="1"/>
    <col min="8194" max="8194" width="9.73046875" style="918" bestFit="1" customWidth="1"/>
    <col min="8195" max="8195" width="76" style="918" customWidth="1"/>
    <col min="8196" max="8196" width="14.265625" style="918" customWidth="1"/>
    <col min="8197" max="8205" width="11.265625" style="918" customWidth="1"/>
    <col min="8206" max="8212" width="9.73046875" style="918" customWidth="1"/>
    <col min="8213" max="8213" width="11.265625" style="918" customWidth="1"/>
    <col min="8214" max="8220" width="9.73046875" style="918" customWidth="1"/>
    <col min="8221" max="8221" width="11.265625" style="918" customWidth="1"/>
    <col min="8222" max="8228" width="9.73046875" style="918" customWidth="1"/>
    <col min="8229" max="8229" width="11.265625" style="918" customWidth="1"/>
    <col min="8230" max="8236" width="9.73046875" style="918" customWidth="1"/>
    <col min="8237" max="8237" width="11.265625" style="918" customWidth="1"/>
    <col min="8238" max="8264" width="9.73046875" style="918" customWidth="1"/>
    <col min="8265" max="8265" width="11.265625" style="918" customWidth="1"/>
    <col min="8266" max="8298" width="9.73046875" style="918" customWidth="1"/>
    <col min="8299" max="8306" width="11.265625" style="918" customWidth="1"/>
    <col min="8307" max="8447" width="11.3984375" style="918"/>
    <col min="8448" max="8448" width="2.73046875" style="918" customWidth="1"/>
    <col min="8449" max="8449" width="7" style="918" customWidth="1"/>
    <col min="8450" max="8450" width="9.73046875" style="918" bestFit="1" customWidth="1"/>
    <col min="8451" max="8451" width="76" style="918" customWidth="1"/>
    <col min="8452" max="8452" width="14.265625" style="918" customWidth="1"/>
    <col min="8453" max="8461" width="11.265625" style="918" customWidth="1"/>
    <col min="8462" max="8468" width="9.73046875" style="918" customWidth="1"/>
    <col min="8469" max="8469" width="11.265625" style="918" customWidth="1"/>
    <col min="8470" max="8476" width="9.73046875" style="918" customWidth="1"/>
    <col min="8477" max="8477" width="11.265625" style="918" customWidth="1"/>
    <col min="8478" max="8484" width="9.73046875" style="918" customWidth="1"/>
    <col min="8485" max="8485" width="11.265625" style="918" customWidth="1"/>
    <col min="8486" max="8492" width="9.73046875" style="918" customWidth="1"/>
    <col min="8493" max="8493" width="11.265625" style="918" customWidth="1"/>
    <col min="8494" max="8520" width="9.73046875" style="918" customWidth="1"/>
    <col min="8521" max="8521" width="11.265625" style="918" customWidth="1"/>
    <col min="8522" max="8554" width="9.73046875" style="918" customWidth="1"/>
    <col min="8555" max="8562" width="11.265625" style="918" customWidth="1"/>
    <col min="8563" max="8703" width="11.3984375" style="918"/>
    <col min="8704" max="8704" width="2.73046875" style="918" customWidth="1"/>
    <col min="8705" max="8705" width="7" style="918" customWidth="1"/>
    <col min="8706" max="8706" width="9.73046875" style="918" bestFit="1" customWidth="1"/>
    <col min="8707" max="8707" width="76" style="918" customWidth="1"/>
    <col min="8708" max="8708" width="14.265625" style="918" customWidth="1"/>
    <col min="8709" max="8717" width="11.265625" style="918" customWidth="1"/>
    <col min="8718" max="8724" width="9.73046875" style="918" customWidth="1"/>
    <col min="8725" max="8725" width="11.265625" style="918" customWidth="1"/>
    <col min="8726" max="8732" width="9.73046875" style="918" customWidth="1"/>
    <col min="8733" max="8733" width="11.265625" style="918" customWidth="1"/>
    <col min="8734" max="8740" width="9.73046875" style="918" customWidth="1"/>
    <col min="8741" max="8741" width="11.265625" style="918" customWidth="1"/>
    <col min="8742" max="8748" width="9.73046875" style="918" customWidth="1"/>
    <col min="8749" max="8749" width="11.265625" style="918" customWidth="1"/>
    <col min="8750" max="8776" width="9.73046875" style="918" customWidth="1"/>
    <col min="8777" max="8777" width="11.265625" style="918" customWidth="1"/>
    <col min="8778" max="8810" width="9.73046875" style="918" customWidth="1"/>
    <col min="8811" max="8818" width="11.265625" style="918" customWidth="1"/>
    <col min="8819" max="8959" width="11.3984375" style="918"/>
    <col min="8960" max="8960" width="2.73046875" style="918" customWidth="1"/>
    <col min="8961" max="8961" width="7" style="918" customWidth="1"/>
    <col min="8962" max="8962" width="9.73046875" style="918" bestFit="1" customWidth="1"/>
    <col min="8963" max="8963" width="76" style="918" customWidth="1"/>
    <col min="8964" max="8964" width="14.265625" style="918" customWidth="1"/>
    <col min="8965" max="8973" width="11.265625" style="918" customWidth="1"/>
    <col min="8974" max="8980" width="9.73046875" style="918" customWidth="1"/>
    <col min="8981" max="8981" width="11.265625" style="918" customWidth="1"/>
    <col min="8982" max="8988" width="9.73046875" style="918" customWidth="1"/>
    <col min="8989" max="8989" width="11.265625" style="918" customWidth="1"/>
    <col min="8990" max="8996" width="9.73046875" style="918" customWidth="1"/>
    <col min="8997" max="8997" width="11.265625" style="918" customWidth="1"/>
    <col min="8998" max="9004" width="9.73046875" style="918" customWidth="1"/>
    <col min="9005" max="9005" width="11.265625" style="918" customWidth="1"/>
    <col min="9006" max="9032" width="9.73046875" style="918" customWidth="1"/>
    <col min="9033" max="9033" width="11.265625" style="918" customWidth="1"/>
    <col min="9034" max="9066" width="9.73046875" style="918" customWidth="1"/>
    <col min="9067" max="9074" width="11.265625" style="918" customWidth="1"/>
    <col min="9075" max="9215" width="11.3984375" style="918"/>
    <col min="9216" max="9216" width="2.73046875" style="918" customWidth="1"/>
    <col min="9217" max="9217" width="7" style="918" customWidth="1"/>
    <col min="9218" max="9218" width="9.73046875" style="918" bestFit="1" customWidth="1"/>
    <col min="9219" max="9219" width="76" style="918" customWidth="1"/>
    <col min="9220" max="9220" width="14.265625" style="918" customWidth="1"/>
    <col min="9221" max="9229" width="11.265625" style="918" customWidth="1"/>
    <col min="9230" max="9236" width="9.73046875" style="918" customWidth="1"/>
    <col min="9237" max="9237" width="11.265625" style="918" customWidth="1"/>
    <col min="9238" max="9244" width="9.73046875" style="918" customWidth="1"/>
    <col min="9245" max="9245" width="11.265625" style="918" customWidth="1"/>
    <col min="9246" max="9252" width="9.73046875" style="918" customWidth="1"/>
    <col min="9253" max="9253" width="11.265625" style="918" customWidth="1"/>
    <col min="9254" max="9260" width="9.73046875" style="918" customWidth="1"/>
    <col min="9261" max="9261" width="11.265625" style="918" customWidth="1"/>
    <col min="9262" max="9288" width="9.73046875" style="918" customWidth="1"/>
    <col min="9289" max="9289" width="11.265625" style="918" customWidth="1"/>
    <col min="9290" max="9322" width="9.73046875" style="918" customWidth="1"/>
    <col min="9323" max="9330" width="11.265625" style="918" customWidth="1"/>
    <col min="9331" max="9471" width="11.3984375" style="918"/>
    <col min="9472" max="9472" width="2.73046875" style="918" customWidth="1"/>
    <col min="9473" max="9473" width="7" style="918" customWidth="1"/>
    <col min="9474" max="9474" width="9.73046875" style="918" bestFit="1" customWidth="1"/>
    <col min="9475" max="9475" width="76" style="918" customWidth="1"/>
    <col min="9476" max="9476" width="14.265625" style="918" customWidth="1"/>
    <col min="9477" max="9485" width="11.265625" style="918" customWidth="1"/>
    <col min="9486" max="9492" width="9.73046875" style="918" customWidth="1"/>
    <col min="9493" max="9493" width="11.265625" style="918" customWidth="1"/>
    <col min="9494" max="9500" width="9.73046875" style="918" customWidth="1"/>
    <col min="9501" max="9501" width="11.265625" style="918" customWidth="1"/>
    <col min="9502" max="9508" width="9.73046875" style="918" customWidth="1"/>
    <col min="9509" max="9509" width="11.265625" style="918" customWidth="1"/>
    <col min="9510" max="9516" width="9.73046875" style="918" customWidth="1"/>
    <col min="9517" max="9517" width="11.265625" style="918" customWidth="1"/>
    <col min="9518" max="9544" width="9.73046875" style="918" customWidth="1"/>
    <col min="9545" max="9545" width="11.265625" style="918" customWidth="1"/>
    <col min="9546" max="9578" width="9.73046875" style="918" customWidth="1"/>
    <col min="9579" max="9586" width="11.265625" style="918" customWidth="1"/>
    <col min="9587" max="9727" width="11.3984375" style="918"/>
    <col min="9728" max="9728" width="2.73046875" style="918" customWidth="1"/>
    <col min="9729" max="9729" width="7" style="918" customWidth="1"/>
    <col min="9730" max="9730" width="9.73046875" style="918" bestFit="1" customWidth="1"/>
    <col min="9731" max="9731" width="76" style="918" customWidth="1"/>
    <col min="9732" max="9732" width="14.265625" style="918" customWidth="1"/>
    <col min="9733" max="9741" width="11.265625" style="918" customWidth="1"/>
    <col min="9742" max="9748" width="9.73046875" style="918" customWidth="1"/>
    <col min="9749" max="9749" width="11.265625" style="918" customWidth="1"/>
    <col min="9750" max="9756" width="9.73046875" style="918" customWidth="1"/>
    <col min="9757" max="9757" width="11.265625" style="918" customWidth="1"/>
    <col min="9758" max="9764" width="9.73046875" style="918" customWidth="1"/>
    <col min="9765" max="9765" width="11.265625" style="918" customWidth="1"/>
    <col min="9766" max="9772" width="9.73046875" style="918" customWidth="1"/>
    <col min="9773" max="9773" width="11.265625" style="918" customWidth="1"/>
    <col min="9774" max="9800" width="9.73046875" style="918" customWidth="1"/>
    <col min="9801" max="9801" width="11.265625" style="918" customWidth="1"/>
    <col min="9802" max="9834" width="9.73046875" style="918" customWidth="1"/>
    <col min="9835" max="9842" width="11.265625" style="918" customWidth="1"/>
    <col min="9843" max="9983" width="11.3984375" style="918"/>
    <col min="9984" max="9984" width="2.73046875" style="918" customWidth="1"/>
    <col min="9985" max="9985" width="7" style="918" customWidth="1"/>
    <col min="9986" max="9986" width="9.73046875" style="918" bestFit="1" customWidth="1"/>
    <col min="9987" max="9987" width="76" style="918" customWidth="1"/>
    <col min="9988" max="9988" width="14.265625" style="918" customWidth="1"/>
    <col min="9989" max="9997" width="11.265625" style="918" customWidth="1"/>
    <col min="9998" max="10004" width="9.73046875" style="918" customWidth="1"/>
    <col min="10005" max="10005" width="11.265625" style="918" customWidth="1"/>
    <col min="10006" max="10012" width="9.73046875" style="918" customWidth="1"/>
    <col min="10013" max="10013" width="11.265625" style="918" customWidth="1"/>
    <col min="10014" max="10020" width="9.73046875" style="918" customWidth="1"/>
    <col min="10021" max="10021" width="11.265625" style="918" customWidth="1"/>
    <col min="10022" max="10028" width="9.73046875" style="918" customWidth="1"/>
    <col min="10029" max="10029" width="11.265625" style="918" customWidth="1"/>
    <col min="10030" max="10056" width="9.73046875" style="918" customWidth="1"/>
    <col min="10057" max="10057" width="11.265625" style="918" customWidth="1"/>
    <col min="10058" max="10090" width="9.73046875" style="918" customWidth="1"/>
    <col min="10091" max="10098" width="11.265625" style="918" customWidth="1"/>
    <col min="10099" max="10239" width="11.3984375" style="918"/>
    <col min="10240" max="10240" width="2.73046875" style="918" customWidth="1"/>
    <col min="10241" max="10241" width="7" style="918" customWidth="1"/>
    <col min="10242" max="10242" width="9.73046875" style="918" bestFit="1" customWidth="1"/>
    <col min="10243" max="10243" width="76" style="918" customWidth="1"/>
    <col min="10244" max="10244" width="14.265625" style="918" customWidth="1"/>
    <col min="10245" max="10253" width="11.265625" style="918" customWidth="1"/>
    <col min="10254" max="10260" width="9.73046875" style="918" customWidth="1"/>
    <col min="10261" max="10261" width="11.265625" style="918" customWidth="1"/>
    <col min="10262" max="10268" width="9.73046875" style="918" customWidth="1"/>
    <col min="10269" max="10269" width="11.265625" style="918" customWidth="1"/>
    <col min="10270" max="10276" width="9.73046875" style="918" customWidth="1"/>
    <col min="10277" max="10277" width="11.265625" style="918" customWidth="1"/>
    <col min="10278" max="10284" width="9.73046875" style="918" customWidth="1"/>
    <col min="10285" max="10285" width="11.265625" style="918" customWidth="1"/>
    <col min="10286" max="10312" width="9.73046875" style="918" customWidth="1"/>
    <col min="10313" max="10313" width="11.265625" style="918" customWidth="1"/>
    <col min="10314" max="10346" width="9.73046875" style="918" customWidth="1"/>
    <col min="10347" max="10354" width="11.265625" style="918" customWidth="1"/>
    <col min="10355" max="10495" width="11.3984375" style="918"/>
    <col min="10496" max="10496" width="2.73046875" style="918" customWidth="1"/>
    <col min="10497" max="10497" width="7" style="918" customWidth="1"/>
    <col min="10498" max="10498" width="9.73046875" style="918" bestFit="1" customWidth="1"/>
    <col min="10499" max="10499" width="76" style="918" customWidth="1"/>
    <col min="10500" max="10500" width="14.265625" style="918" customWidth="1"/>
    <col min="10501" max="10509" width="11.265625" style="918" customWidth="1"/>
    <col min="10510" max="10516" width="9.73046875" style="918" customWidth="1"/>
    <col min="10517" max="10517" width="11.265625" style="918" customWidth="1"/>
    <col min="10518" max="10524" width="9.73046875" style="918" customWidth="1"/>
    <col min="10525" max="10525" width="11.265625" style="918" customWidth="1"/>
    <col min="10526" max="10532" width="9.73046875" style="918" customWidth="1"/>
    <col min="10533" max="10533" width="11.265625" style="918" customWidth="1"/>
    <col min="10534" max="10540" width="9.73046875" style="918" customWidth="1"/>
    <col min="10541" max="10541" width="11.265625" style="918" customWidth="1"/>
    <col min="10542" max="10568" width="9.73046875" style="918" customWidth="1"/>
    <col min="10569" max="10569" width="11.265625" style="918" customWidth="1"/>
    <col min="10570" max="10602" width="9.73046875" style="918" customWidth="1"/>
    <col min="10603" max="10610" width="11.265625" style="918" customWidth="1"/>
    <col min="10611" max="10751" width="11.3984375" style="918"/>
    <col min="10752" max="10752" width="2.73046875" style="918" customWidth="1"/>
    <col min="10753" max="10753" width="7" style="918" customWidth="1"/>
    <col min="10754" max="10754" width="9.73046875" style="918" bestFit="1" customWidth="1"/>
    <col min="10755" max="10755" width="76" style="918" customWidth="1"/>
    <col min="10756" max="10756" width="14.265625" style="918" customWidth="1"/>
    <col min="10757" max="10765" width="11.265625" style="918" customWidth="1"/>
    <col min="10766" max="10772" width="9.73046875" style="918" customWidth="1"/>
    <col min="10773" max="10773" width="11.265625" style="918" customWidth="1"/>
    <col min="10774" max="10780" width="9.73046875" style="918" customWidth="1"/>
    <col min="10781" max="10781" width="11.265625" style="918" customWidth="1"/>
    <col min="10782" max="10788" width="9.73046875" style="918" customWidth="1"/>
    <col min="10789" max="10789" width="11.265625" style="918" customWidth="1"/>
    <col min="10790" max="10796" width="9.73046875" style="918" customWidth="1"/>
    <col min="10797" max="10797" width="11.265625" style="918" customWidth="1"/>
    <col min="10798" max="10824" width="9.73046875" style="918" customWidth="1"/>
    <col min="10825" max="10825" width="11.265625" style="918" customWidth="1"/>
    <col min="10826" max="10858" width="9.73046875" style="918" customWidth="1"/>
    <col min="10859" max="10866" width="11.265625" style="918" customWidth="1"/>
    <col min="10867" max="11007" width="11.3984375" style="918"/>
    <col min="11008" max="11008" width="2.73046875" style="918" customWidth="1"/>
    <col min="11009" max="11009" width="7" style="918" customWidth="1"/>
    <col min="11010" max="11010" width="9.73046875" style="918" bestFit="1" customWidth="1"/>
    <col min="11011" max="11011" width="76" style="918" customWidth="1"/>
    <col min="11012" max="11012" width="14.265625" style="918" customWidth="1"/>
    <col min="11013" max="11021" width="11.265625" style="918" customWidth="1"/>
    <col min="11022" max="11028" width="9.73046875" style="918" customWidth="1"/>
    <col min="11029" max="11029" width="11.265625" style="918" customWidth="1"/>
    <col min="11030" max="11036" width="9.73046875" style="918" customWidth="1"/>
    <col min="11037" max="11037" width="11.265625" style="918" customWidth="1"/>
    <col min="11038" max="11044" width="9.73046875" style="918" customWidth="1"/>
    <col min="11045" max="11045" width="11.265625" style="918" customWidth="1"/>
    <col min="11046" max="11052" width="9.73046875" style="918" customWidth="1"/>
    <col min="11053" max="11053" width="11.265625" style="918" customWidth="1"/>
    <col min="11054" max="11080" width="9.73046875" style="918" customWidth="1"/>
    <col min="11081" max="11081" width="11.265625" style="918" customWidth="1"/>
    <col min="11082" max="11114" width="9.73046875" style="918" customWidth="1"/>
    <col min="11115" max="11122" width="11.265625" style="918" customWidth="1"/>
    <col min="11123" max="11263" width="11.3984375" style="918"/>
    <col min="11264" max="11264" width="2.73046875" style="918" customWidth="1"/>
    <col min="11265" max="11265" width="7" style="918" customWidth="1"/>
    <col min="11266" max="11266" width="9.73046875" style="918" bestFit="1" customWidth="1"/>
    <col min="11267" max="11267" width="76" style="918" customWidth="1"/>
    <col min="11268" max="11268" width="14.265625" style="918" customWidth="1"/>
    <col min="11269" max="11277" width="11.265625" style="918" customWidth="1"/>
    <col min="11278" max="11284" width="9.73046875" style="918" customWidth="1"/>
    <col min="11285" max="11285" width="11.265625" style="918" customWidth="1"/>
    <col min="11286" max="11292" width="9.73046875" style="918" customWidth="1"/>
    <col min="11293" max="11293" width="11.265625" style="918" customWidth="1"/>
    <col min="11294" max="11300" width="9.73046875" style="918" customWidth="1"/>
    <col min="11301" max="11301" width="11.265625" style="918" customWidth="1"/>
    <col min="11302" max="11308" width="9.73046875" style="918" customWidth="1"/>
    <col min="11309" max="11309" width="11.265625" style="918" customWidth="1"/>
    <col min="11310" max="11336" width="9.73046875" style="918" customWidth="1"/>
    <col min="11337" max="11337" width="11.265625" style="918" customWidth="1"/>
    <col min="11338" max="11370" width="9.73046875" style="918" customWidth="1"/>
    <col min="11371" max="11378" width="11.265625" style="918" customWidth="1"/>
    <col min="11379" max="11519" width="11.3984375" style="918"/>
    <col min="11520" max="11520" width="2.73046875" style="918" customWidth="1"/>
    <col min="11521" max="11521" width="7" style="918" customWidth="1"/>
    <col min="11522" max="11522" width="9.73046875" style="918" bestFit="1" customWidth="1"/>
    <col min="11523" max="11523" width="76" style="918" customWidth="1"/>
    <col min="11524" max="11524" width="14.265625" style="918" customWidth="1"/>
    <col min="11525" max="11533" width="11.265625" style="918" customWidth="1"/>
    <col min="11534" max="11540" width="9.73046875" style="918" customWidth="1"/>
    <col min="11541" max="11541" width="11.265625" style="918" customWidth="1"/>
    <col min="11542" max="11548" width="9.73046875" style="918" customWidth="1"/>
    <col min="11549" max="11549" width="11.265625" style="918" customWidth="1"/>
    <col min="11550" max="11556" width="9.73046875" style="918" customWidth="1"/>
    <col min="11557" max="11557" width="11.265625" style="918" customWidth="1"/>
    <col min="11558" max="11564" width="9.73046875" style="918" customWidth="1"/>
    <col min="11565" max="11565" width="11.265625" style="918" customWidth="1"/>
    <col min="11566" max="11592" width="9.73046875" style="918" customWidth="1"/>
    <col min="11593" max="11593" width="11.265625" style="918" customWidth="1"/>
    <col min="11594" max="11626" width="9.73046875" style="918" customWidth="1"/>
    <col min="11627" max="11634" width="11.265625" style="918" customWidth="1"/>
    <col min="11635" max="11775" width="11.3984375" style="918"/>
    <col min="11776" max="11776" width="2.73046875" style="918" customWidth="1"/>
    <col min="11777" max="11777" width="7" style="918" customWidth="1"/>
    <col min="11778" max="11778" width="9.73046875" style="918" bestFit="1" customWidth="1"/>
    <col min="11779" max="11779" width="76" style="918" customWidth="1"/>
    <col min="11780" max="11780" width="14.265625" style="918" customWidth="1"/>
    <col min="11781" max="11789" width="11.265625" style="918" customWidth="1"/>
    <col min="11790" max="11796" width="9.73046875" style="918" customWidth="1"/>
    <col min="11797" max="11797" width="11.265625" style="918" customWidth="1"/>
    <col min="11798" max="11804" width="9.73046875" style="918" customWidth="1"/>
    <col min="11805" max="11805" width="11.265625" style="918" customWidth="1"/>
    <col min="11806" max="11812" width="9.73046875" style="918" customWidth="1"/>
    <col min="11813" max="11813" width="11.265625" style="918" customWidth="1"/>
    <col min="11814" max="11820" width="9.73046875" style="918" customWidth="1"/>
    <col min="11821" max="11821" width="11.265625" style="918" customWidth="1"/>
    <col min="11822" max="11848" width="9.73046875" style="918" customWidth="1"/>
    <col min="11849" max="11849" width="11.265625" style="918" customWidth="1"/>
    <col min="11850" max="11882" width="9.73046875" style="918" customWidth="1"/>
    <col min="11883" max="11890" width="11.265625" style="918" customWidth="1"/>
    <col min="11891" max="12031" width="11.3984375" style="918"/>
    <col min="12032" max="12032" width="2.73046875" style="918" customWidth="1"/>
    <col min="12033" max="12033" width="7" style="918" customWidth="1"/>
    <col min="12034" max="12034" width="9.73046875" style="918" bestFit="1" customWidth="1"/>
    <col min="12035" max="12035" width="76" style="918" customWidth="1"/>
    <col min="12036" max="12036" width="14.265625" style="918" customWidth="1"/>
    <col min="12037" max="12045" width="11.265625" style="918" customWidth="1"/>
    <col min="12046" max="12052" width="9.73046875" style="918" customWidth="1"/>
    <col min="12053" max="12053" width="11.265625" style="918" customWidth="1"/>
    <col min="12054" max="12060" width="9.73046875" style="918" customWidth="1"/>
    <col min="12061" max="12061" width="11.265625" style="918" customWidth="1"/>
    <col min="12062" max="12068" width="9.73046875" style="918" customWidth="1"/>
    <col min="12069" max="12069" width="11.265625" style="918" customWidth="1"/>
    <col min="12070" max="12076" width="9.73046875" style="918" customWidth="1"/>
    <col min="12077" max="12077" width="11.265625" style="918" customWidth="1"/>
    <col min="12078" max="12104" width="9.73046875" style="918" customWidth="1"/>
    <col min="12105" max="12105" width="11.265625" style="918" customWidth="1"/>
    <col min="12106" max="12138" width="9.73046875" style="918" customWidth="1"/>
    <col min="12139" max="12146" width="11.265625" style="918" customWidth="1"/>
    <col min="12147" max="12287" width="11.3984375" style="918"/>
    <col min="12288" max="12288" width="2.73046875" style="918" customWidth="1"/>
    <col min="12289" max="12289" width="7" style="918" customWidth="1"/>
    <col min="12290" max="12290" width="9.73046875" style="918" bestFit="1" customWidth="1"/>
    <col min="12291" max="12291" width="76" style="918" customWidth="1"/>
    <col min="12292" max="12292" width="14.265625" style="918" customWidth="1"/>
    <col min="12293" max="12301" width="11.265625" style="918" customWidth="1"/>
    <col min="12302" max="12308" width="9.73046875" style="918" customWidth="1"/>
    <col min="12309" max="12309" width="11.265625" style="918" customWidth="1"/>
    <col min="12310" max="12316" width="9.73046875" style="918" customWidth="1"/>
    <col min="12317" max="12317" width="11.265625" style="918" customWidth="1"/>
    <col min="12318" max="12324" width="9.73046875" style="918" customWidth="1"/>
    <col min="12325" max="12325" width="11.265625" style="918" customWidth="1"/>
    <col min="12326" max="12332" width="9.73046875" style="918" customWidth="1"/>
    <col min="12333" max="12333" width="11.265625" style="918" customWidth="1"/>
    <col min="12334" max="12360" width="9.73046875" style="918" customWidth="1"/>
    <col min="12361" max="12361" width="11.265625" style="918" customWidth="1"/>
    <col min="12362" max="12394" width="9.73046875" style="918" customWidth="1"/>
    <col min="12395" max="12402" width="11.265625" style="918" customWidth="1"/>
    <col min="12403" max="12543" width="11.3984375" style="918"/>
    <col min="12544" max="12544" width="2.73046875" style="918" customWidth="1"/>
    <col min="12545" max="12545" width="7" style="918" customWidth="1"/>
    <col min="12546" max="12546" width="9.73046875" style="918" bestFit="1" customWidth="1"/>
    <col min="12547" max="12547" width="76" style="918" customWidth="1"/>
    <col min="12548" max="12548" width="14.265625" style="918" customWidth="1"/>
    <col min="12549" max="12557" width="11.265625" style="918" customWidth="1"/>
    <col min="12558" max="12564" width="9.73046875" style="918" customWidth="1"/>
    <col min="12565" max="12565" width="11.265625" style="918" customWidth="1"/>
    <col min="12566" max="12572" width="9.73046875" style="918" customWidth="1"/>
    <col min="12573" max="12573" width="11.265625" style="918" customWidth="1"/>
    <col min="12574" max="12580" width="9.73046875" style="918" customWidth="1"/>
    <col min="12581" max="12581" width="11.265625" style="918" customWidth="1"/>
    <col min="12582" max="12588" width="9.73046875" style="918" customWidth="1"/>
    <col min="12589" max="12589" width="11.265625" style="918" customWidth="1"/>
    <col min="12590" max="12616" width="9.73046875" style="918" customWidth="1"/>
    <col min="12617" max="12617" width="11.265625" style="918" customWidth="1"/>
    <col min="12618" max="12650" width="9.73046875" style="918" customWidth="1"/>
    <col min="12651" max="12658" width="11.265625" style="918" customWidth="1"/>
    <col min="12659" max="12799" width="11.3984375" style="918"/>
    <col min="12800" max="12800" width="2.73046875" style="918" customWidth="1"/>
    <col min="12801" max="12801" width="7" style="918" customWidth="1"/>
    <col min="12802" max="12802" width="9.73046875" style="918" bestFit="1" customWidth="1"/>
    <col min="12803" max="12803" width="76" style="918" customWidth="1"/>
    <col min="12804" max="12804" width="14.265625" style="918" customWidth="1"/>
    <col min="12805" max="12813" width="11.265625" style="918" customWidth="1"/>
    <col min="12814" max="12820" width="9.73046875" style="918" customWidth="1"/>
    <col min="12821" max="12821" width="11.265625" style="918" customWidth="1"/>
    <col min="12822" max="12828" width="9.73046875" style="918" customWidth="1"/>
    <col min="12829" max="12829" width="11.265625" style="918" customWidth="1"/>
    <col min="12830" max="12836" width="9.73046875" style="918" customWidth="1"/>
    <col min="12837" max="12837" width="11.265625" style="918" customWidth="1"/>
    <col min="12838" max="12844" width="9.73046875" style="918" customWidth="1"/>
    <col min="12845" max="12845" width="11.265625" style="918" customWidth="1"/>
    <col min="12846" max="12872" width="9.73046875" style="918" customWidth="1"/>
    <col min="12873" max="12873" width="11.265625" style="918" customWidth="1"/>
    <col min="12874" max="12906" width="9.73046875" style="918" customWidth="1"/>
    <col min="12907" max="12914" width="11.265625" style="918" customWidth="1"/>
    <col min="12915" max="13055" width="11.3984375" style="918"/>
    <col min="13056" max="13056" width="2.73046875" style="918" customWidth="1"/>
    <col min="13057" max="13057" width="7" style="918" customWidth="1"/>
    <col min="13058" max="13058" width="9.73046875" style="918" bestFit="1" customWidth="1"/>
    <col min="13059" max="13059" width="76" style="918" customWidth="1"/>
    <col min="13060" max="13060" width="14.265625" style="918" customWidth="1"/>
    <col min="13061" max="13069" width="11.265625" style="918" customWidth="1"/>
    <col min="13070" max="13076" width="9.73046875" style="918" customWidth="1"/>
    <col min="13077" max="13077" width="11.265625" style="918" customWidth="1"/>
    <col min="13078" max="13084" width="9.73046875" style="918" customWidth="1"/>
    <col min="13085" max="13085" width="11.265625" style="918" customWidth="1"/>
    <col min="13086" max="13092" width="9.73046875" style="918" customWidth="1"/>
    <col min="13093" max="13093" width="11.265625" style="918" customWidth="1"/>
    <col min="13094" max="13100" width="9.73046875" style="918" customWidth="1"/>
    <col min="13101" max="13101" width="11.265625" style="918" customWidth="1"/>
    <col min="13102" max="13128" width="9.73046875" style="918" customWidth="1"/>
    <col min="13129" max="13129" width="11.265625" style="918" customWidth="1"/>
    <col min="13130" max="13162" width="9.73046875" style="918" customWidth="1"/>
    <col min="13163" max="13170" width="11.265625" style="918" customWidth="1"/>
    <col min="13171" max="13311" width="11.3984375" style="918"/>
    <col min="13312" max="13312" width="2.73046875" style="918" customWidth="1"/>
    <col min="13313" max="13313" width="7" style="918" customWidth="1"/>
    <col min="13314" max="13314" width="9.73046875" style="918" bestFit="1" customWidth="1"/>
    <col min="13315" max="13315" width="76" style="918" customWidth="1"/>
    <col min="13316" max="13316" width="14.265625" style="918" customWidth="1"/>
    <col min="13317" max="13325" width="11.265625" style="918" customWidth="1"/>
    <col min="13326" max="13332" width="9.73046875" style="918" customWidth="1"/>
    <col min="13333" max="13333" width="11.265625" style="918" customWidth="1"/>
    <col min="13334" max="13340" width="9.73046875" style="918" customWidth="1"/>
    <col min="13341" max="13341" width="11.265625" style="918" customWidth="1"/>
    <col min="13342" max="13348" width="9.73046875" style="918" customWidth="1"/>
    <col min="13349" max="13349" width="11.265625" style="918" customWidth="1"/>
    <col min="13350" max="13356" width="9.73046875" style="918" customWidth="1"/>
    <col min="13357" max="13357" width="11.265625" style="918" customWidth="1"/>
    <col min="13358" max="13384" width="9.73046875" style="918" customWidth="1"/>
    <col min="13385" max="13385" width="11.265625" style="918" customWidth="1"/>
    <col min="13386" max="13418" width="9.73046875" style="918" customWidth="1"/>
    <col min="13419" max="13426" width="11.265625" style="918" customWidth="1"/>
    <col min="13427" max="13567" width="11.3984375" style="918"/>
    <col min="13568" max="13568" width="2.73046875" style="918" customWidth="1"/>
    <col min="13569" max="13569" width="7" style="918" customWidth="1"/>
    <col min="13570" max="13570" width="9.73046875" style="918" bestFit="1" customWidth="1"/>
    <col min="13571" max="13571" width="76" style="918" customWidth="1"/>
    <col min="13572" max="13572" width="14.265625" style="918" customWidth="1"/>
    <col min="13573" max="13581" width="11.265625" style="918" customWidth="1"/>
    <col min="13582" max="13588" width="9.73046875" style="918" customWidth="1"/>
    <col min="13589" max="13589" width="11.265625" style="918" customWidth="1"/>
    <col min="13590" max="13596" width="9.73046875" style="918" customWidth="1"/>
    <col min="13597" max="13597" width="11.265625" style="918" customWidth="1"/>
    <col min="13598" max="13604" width="9.73046875" style="918" customWidth="1"/>
    <col min="13605" max="13605" width="11.265625" style="918" customWidth="1"/>
    <col min="13606" max="13612" width="9.73046875" style="918" customWidth="1"/>
    <col min="13613" max="13613" width="11.265625" style="918" customWidth="1"/>
    <col min="13614" max="13640" width="9.73046875" style="918" customWidth="1"/>
    <col min="13641" max="13641" width="11.265625" style="918" customWidth="1"/>
    <col min="13642" max="13674" width="9.73046875" style="918" customWidth="1"/>
    <col min="13675" max="13682" width="11.265625" style="918" customWidth="1"/>
    <col min="13683" max="13823" width="11.3984375" style="918"/>
    <col min="13824" max="13824" width="2.73046875" style="918" customWidth="1"/>
    <col min="13825" max="13825" width="7" style="918" customWidth="1"/>
    <col min="13826" max="13826" width="9.73046875" style="918" bestFit="1" customWidth="1"/>
    <col min="13827" max="13827" width="76" style="918" customWidth="1"/>
    <col min="13828" max="13828" width="14.265625" style="918" customWidth="1"/>
    <col min="13829" max="13837" width="11.265625" style="918" customWidth="1"/>
    <col min="13838" max="13844" width="9.73046875" style="918" customWidth="1"/>
    <col min="13845" max="13845" width="11.265625" style="918" customWidth="1"/>
    <col min="13846" max="13852" width="9.73046875" style="918" customWidth="1"/>
    <col min="13853" max="13853" width="11.265625" style="918" customWidth="1"/>
    <col min="13854" max="13860" width="9.73046875" style="918" customWidth="1"/>
    <col min="13861" max="13861" width="11.265625" style="918" customWidth="1"/>
    <col min="13862" max="13868" width="9.73046875" style="918" customWidth="1"/>
    <col min="13869" max="13869" width="11.265625" style="918" customWidth="1"/>
    <col min="13870" max="13896" width="9.73046875" style="918" customWidth="1"/>
    <col min="13897" max="13897" width="11.265625" style="918" customWidth="1"/>
    <col min="13898" max="13930" width="9.73046875" style="918" customWidth="1"/>
    <col min="13931" max="13938" width="11.265625" style="918" customWidth="1"/>
    <col min="13939" max="14079" width="11.3984375" style="918"/>
    <col min="14080" max="14080" width="2.73046875" style="918" customWidth="1"/>
    <col min="14081" max="14081" width="7" style="918" customWidth="1"/>
    <col min="14082" max="14082" width="9.73046875" style="918" bestFit="1" customWidth="1"/>
    <col min="14083" max="14083" width="76" style="918" customWidth="1"/>
    <col min="14084" max="14084" width="14.265625" style="918" customWidth="1"/>
    <col min="14085" max="14093" width="11.265625" style="918" customWidth="1"/>
    <col min="14094" max="14100" width="9.73046875" style="918" customWidth="1"/>
    <col min="14101" max="14101" width="11.265625" style="918" customWidth="1"/>
    <col min="14102" max="14108" width="9.73046875" style="918" customWidth="1"/>
    <col min="14109" max="14109" width="11.265625" style="918" customWidth="1"/>
    <col min="14110" max="14116" width="9.73046875" style="918" customWidth="1"/>
    <col min="14117" max="14117" width="11.265625" style="918" customWidth="1"/>
    <col min="14118" max="14124" width="9.73046875" style="918" customWidth="1"/>
    <col min="14125" max="14125" width="11.265625" style="918" customWidth="1"/>
    <col min="14126" max="14152" width="9.73046875" style="918" customWidth="1"/>
    <col min="14153" max="14153" width="11.265625" style="918" customWidth="1"/>
    <col min="14154" max="14186" width="9.73046875" style="918" customWidth="1"/>
    <col min="14187" max="14194" width="11.265625" style="918" customWidth="1"/>
    <col min="14195" max="14335" width="11.3984375" style="918"/>
    <col min="14336" max="14336" width="2.73046875" style="918" customWidth="1"/>
    <col min="14337" max="14337" width="7" style="918" customWidth="1"/>
    <col min="14338" max="14338" width="9.73046875" style="918" bestFit="1" customWidth="1"/>
    <col min="14339" max="14339" width="76" style="918" customWidth="1"/>
    <col min="14340" max="14340" width="14.265625" style="918" customWidth="1"/>
    <col min="14341" max="14349" width="11.265625" style="918" customWidth="1"/>
    <col min="14350" max="14356" width="9.73046875" style="918" customWidth="1"/>
    <col min="14357" max="14357" width="11.265625" style="918" customWidth="1"/>
    <col min="14358" max="14364" width="9.73046875" style="918" customWidth="1"/>
    <col min="14365" max="14365" width="11.265625" style="918" customWidth="1"/>
    <col min="14366" max="14372" width="9.73046875" style="918" customWidth="1"/>
    <col min="14373" max="14373" width="11.265625" style="918" customWidth="1"/>
    <col min="14374" max="14380" width="9.73046875" style="918" customWidth="1"/>
    <col min="14381" max="14381" width="11.265625" style="918" customWidth="1"/>
    <col min="14382" max="14408" width="9.73046875" style="918" customWidth="1"/>
    <col min="14409" max="14409" width="11.265625" style="918" customWidth="1"/>
    <col min="14410" max="14442" width="9.73046875" style="918" customWidth="1"/>
    <col min="14443" max="14450" width="11.265625" style="918" customWidth="1"/>
    <col min="14451" max="14591" width="11.3984375" style="918"/>
    <col min="14592" max="14592" width="2.73046875" style="918" customWidth="1"/>
    <col min="14593" max="14593" width="7" style="918" customWidth="1"/>
    <col min="14594" max="14594" width="9.73046875" style="918" bestFit="1" customWidth="1"/>
    <col min="14595" max="14595" width="76" style="918" customWidth="1"/>
    <col min="14596" max="14596" width="14.265625" style="918" customWidth="1"/>
    <col min="14597" max="14605" width="11.265625" style="918" customWidth="1"/>
    <col min="14606" max="14612" width="9.73046875" style="918" customWidth="1"/>
    <col min="14613" max="14613" width="11.265625" style="918" customWidth="1"/>
    <col min="14614" max="14620" width="9.73046875" style="918" customWidth="1"/>
    <col min="14621" max="14621" width="11.265625" style="918" customWidth="1"/>
    <col min="14622" max="14628" width="9.73046875" style="918" customWidth="1"/>
    <col min="14629" max="14629" width="11.265625" style="918" customWidth="1"/>
    <col min="14630" max="14636" width="9.73046875" style="918" customWidth="1"/>
    <col min="14637" max="14637" width="11.265625" style="918" customWidth="1"/>
    <col min="14638" max="14664" width="9.73046875" style="918" customWidth="1"/>
    <col min="14665" max="14665" width="11.265625" style="918" customWidth="1"/>
    <col min="14666" max="14698" width="9.73046875" style="918" customWidth="1"/>
    <col min="14699" max="14706" width="11.265625" style="918" customWidth="1"/>
    <col min="14707" max="14847" width="11.3984375" style="918"/>
    <col min="14848" max="14848" width="2.73046875" style="918" customWidth="1"/>
    <col min="14849" max="14849" width="7" style="918" customWidth="1"/>
    <col min="14850" max="14850" width="9.73046875" style="918" bestFit="1" customWidth="1"/>
    <col min="14851" max="14851" width="76" style="918" customWidth="1"/>
    <col min="14852" max="14852" width="14.265625" style="918" customWidth="1"/>
    <col min="14853" max="14861" width="11.265625" style="918" customWidth="1"/>
    <col min="14862" max="14868" width="9.73046875" style="918" customWidth="1"/>
    <col min="14869" max="14869" width="11.265625" style="918" customWidth="1"/>
    <col min="14870" max="14876" width="9.73046875" style="918" customWidth="1"/>
    <col min="14877" max="14877" width="11.265625" style="918" customWidth="1"/>
    <col min="14878" max="14884" width="9.73046875" style="918" customWidth="1"/>
    <col min="14885" max="14885" width="11.265625" style="918" customWidth="1"/>
    <col min="14886" max="14892" width="9.73046875" style="918" customWidth="1"/>
    <col min="14893" max="14893" width="11.265625" style="918" customWidth="1"/>
    <col min="14894" max="14920" width="9.73046875" style="918" customWidth="1"/>
    <col min="14921" max="14921" width="11.265625" style="918" customWidth="1"/>
    <col min="14922" max="14954" width="9.73046875" style="918" customWidth="1"/>
    <col min="14955" max="14962" width="11.265625" style="918" customWidth="1"/>
    <col min="14963" max="15103" width="11.3984375" style="918"/>
    <col min="15104" max="15104" width="2.73046875" style="918" customWidth="1"/>
    <col min="15105" max="15105" width="7" style="918" customWidth="1"/>
    <col min="15106" max="15106" width="9.73046875" style="918" bestFit="1" customWidth="1"/>
    <col min="15107" max="15107" width="76" style="918" customWidth="1"/>
    <col min="15108" max="15108" width="14.265625" style="918" customWidth="1"/>
    <col min="15109" max="15117" width="11.265625" style="918" customWidth="1"/>
    <col min="15118" max="15124" width="9.73046875" style="918" customWidth="1"/>
    <col min="15125" max="15125" width="11.265625" style="918" customWidth="1"/>
    <col min="15126" max="15132" width="9.73046875" style="918" customWidth="1"/>
    <col min="15133" max="15133" width="11.265625" style="918" customWidth="1"/>
    <col min="15134" max="15140" width="9.73046875" style="918" customWidth="1"/>
    <col min="15141" max="15141" width="11.265625" style="918" customWidth="1"/>
    <col min="15142" max="15148" width="9.73046875" style="918" customWidth="1"/>
    <col min="15149" max="15149" width="11.265625" style="918" customWidth="1"/>
    <col min="15150" max="15176" width="9.73046875" style="918" customWidth="1"/>
    <col min="15177" max="15177" width="11.265625" style="918" customWidth="1"/>
    <col min="15178" max="15210" width="9.73046875" style="918" customWidth="1"/>
    <col min="15211" max="15218" width="11.265625" style="918" customWidth="1"/>
    <col min="15219" max="15359" width="11.3984375" style="918"/>
    <col min="15360" max="15360" width="2.73046875" style="918" customWidth="1"/>
    <col min="15361" max="15361" width="7" style="918" customWidth="1"/>
    <col min="15362" max="15362" width="9.73046875" style="918" bestFit="1" customWidth="1"/>
    <col min="15363" max="15363" width="76" style="918" customWidth="1"/>
    <col min="15364" max="15364" width="14.265625" style="918" customWidth="1"/>
    <col min="15365" max="15373" width="11.265625" style="918" customWidth="1"/>
    <col min="15374" max="15380" width="9.73046875" style="918" customWidth="1"/>
    <col min="15381" max="15381" width="11.265625" style="918" customWidth="1"/>
    <col min="15382" max="15388" width="9.73046875" style="918" customWidth="1"/>
    <col min="15389" max="15389" width="11.265625" style="918" customWidth="1"/>
    <col min="15390" max="15396" width="9.73046875" style="918" customWidth="1"/>
    <col min="15397" max="15397" width="11.265625" style="918" customWidth="1"/>
    <col min="15398" max="15404" width="9.73046875" style="918" customWidth="1"/>
    <col min="15405" max="15405" width="11.265625" style="918" customWidth="1"/>
    <col min="15406" max="15432" width="9.73046875" style="918" customWidth="1"/>
    <col min="15433" max="15433" width="11.265625" style="918" customWidth="1"/>
    <col min="15434" max="15466" width="9.73046875" style="918" customWidth="1"/>
    <col min="15467" max="15474" width="11.265625" style="918" customWidth="1"/>
    <col min="15475" max="15615" width="11.3984375" style="918"/>
    <col min="15616" max="15616" width="2.73046875" style="918" customWidth="1"/>
    <col min="15617" max="15617" width="7" style="918" customWidth="1"/>
    <col min="15618" max="15618" width="9.73046875" style="918" bestFit="1" customWidth="1"/>
    <col min="15619" max="15619" width="76" style="918" customWidth="1"/>
    <col min="15620" max="15620" width="14.265625" style="918" customWidth="1"/>
    <col min="15621" max="15629" width="11.265625" style="918" customWidth="1"/>
    <col min="15630" max="15636" width="9.73046875" style="918" customWidth="1"/>
    <col min="15637" max="15637" width="11.265625" style="918" customWidth="1"/>
    <col min="15638" max="15644" width="9.73046875" style="918" customWidth="1"/>
    <col min="15645" max="15645" width="11.265625" style="918" customWidth="1"/>
    <col min="15646" max="15652" width="9.73046875" style="918" customWidth="1"/>
    <col min="15653" max="15653" width="11.265625" style="918" customWidth="1"/>
    <col min="15654" max="15660" width="9.73046875" style="918" customWidth="1"/>
    <col min="15661" max="15661" width="11.265625" style="918" customWidth="1"/>
    <col min="15662" max="15688" width="9.73046875" style="918" customWidth="1"/>
    <col min="15689" max="15689" width="11.265625" style="918" customWidth="1"/>
    <col min="15690" max="15722" width="9.73046875" style="918" customWidth="1"/>
    <col min="15723" max="15730" width="11.265625" style="918" customWidth="1"/>
    <col min="15731" max="15871" width="11.3984375" style="918"/>
    <col min="15872" max="15872" width="2.73046875" style="918" customWidth="1"/>
    <col min="15873" max="15873" width="7" style="918" customWidth="1"/>
    <col min="15874" max="15874" width="9.73046875" style="918" bestFit="1" customWidth="1"/>
    <col min="15875" max="15875" width="76" style="918" customWidth="1"/>
    <col min="15876" max="15876" width="14.265625" style="918" customWidth="1"/>
    <col min="15877" max="15885" width="11.265625" style="918" customWidth="1"/>
    <col min="15886" max="15892" width="9.73046875" style="918" customWidth="1"/>
    <col min="15893" max="15893" width="11.265625" style="918" customWidth="1"/>
    <col min="15894" max="15900" width="9.73046875" style="918" customWidth="1"/>
    <col min="15901" max="15901" width="11.265625" style="918" customWidth="1"/>
    <col min="15902" max="15908" width="9.73046875" style="918" customWidth="1"/>
    <col min="15909" max="15909" width="11.265625" style="918" customWidth="1"/>
    <col min="15910" max="15916" width="9.73046875" style="918" customWidth="1"/>
    <col min="15917" max="15917" width="11.265625" style="918" customWidth="1"/>
    <col min="15918" max="15944" width="9.73046875" style="918" customWidth="1"/>
    <col min="15945" max="15945" width="11.265625" style="918" customWidth="1"/>
    <col min="15946" max="15978" width="9.73046875" style="918" customWidth="1"/>
    <col min="15979" max="15986" width="11.265625" style="918" customWidth="1"/>
    <col min="15987" max="16127" width="11.3984375" style="918"/>
    <col min="16128" max="16128" width="2.73046875" style="918" customWidth="1"/>
    <col min="16129" max="16129" width="7" style="918" customWidth="1"/>
    <col min="16130" max="16130" width="9.73046875" style="918" bestFit="1" customWidth="1"/>
    <col min="16131" max="16131" width="76" style="918" customWidth="1"/>
    <col min="16132" max="16132" width="14.265625" style="918" customWidth="1"/>
    <col min="16133" max="16141" width="11.265625" style="918" customWidth="1"/>
    <col min="16142" max="16148" width="9.73046875" style="918" customWidth="1"/>
    <col min="16149" max="16149" width="11.265625" style="918" customWidth="1"/>
    <col min="16150" max="16156" width="9.73046875" style="918" customWidth="1"/>
    <col min="16157" max="16157" width="11.265625" style="918" customWidth="1"/>
    <col min="16158" max="16164" width="9.73046875" style="918" customWidth="1"/>
    <col min="16165" max="16165" width="11.265625" style="918" customWidth="1"/>
    <col min="16166" max="16172" width="9.73046875" style="918" customWidth="1"/>
    <col min="16173" max="16173" width="11.265625" style="918" customWidth="1"/>
    <col min="16174" max="16200" width="9.73046875" style="918" customWidth="1"/>
    <col min="16201" max="16201" width="11.265625" style="918" customWidth="1"/>
    <col min="16202" max="16234" width="9.73046875" style="918" customWidth="1"/>
    <col min="16235" max="16242" width="11.265625" style="918" customWidth="1"/>
    <col min="16243" max="16384" width="11.3984375" style="918"/>
  </cols>
  <sheetData>
    <row r="1" spans="1:115" ht="6" customHeight="1"/>
    <row r="2" spans="1:115" ht="6" customHeight="1">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17"/>
      <c r="AL2" s="917"/>
      <c r="AM2" s="917"/>
      <c r="AN2" s="917"/>
      <c r="AO2" s="917"/>
      <c r="AP2" s="917"/>
      <c r="AQ2" s="917"/>
      <c r="AR2" s="917"/>
      <c r="AS2" s="917"/>
      <c r="AT2" s="917"/>
      <c r="AU2" s="917"/>
      <c r="AV2" s="917"/>
      <c r="AW2" s="917"/>
      <c r="AX2" s="917"/>
      <c r="AY2" s="917"/>
      <c r="AZ2" s="917"/>
      <c r="BA2" s="917"/>
      <c r="BB2" s="917"/>
      <c r="BC2" s="917"/>
      <c r="BD2" s="917"/>
      <c r="BE2" s="917"/>
      <c r="BF2" s="917"/>
      <c r="BG2" s="917"/>
      <c r="BH2" s="917"/>
      <c r="BI2" s="917"/>
      <c r="BJ2" s="917"/>
      <c r="BK2" s="917"/>
      <c r="BL2" s="917"/>
      <c r="BM2" s="917"/>
      <c r="BN2" s="917"/>
      <c r="BO2" s="917"/>
      <c r="BP2" s="917"/>
      <c r="BQ2" s="917"/>
      <c r="BR2" s="917"/>
      <c r="BS2" s="917"/>
      <c r="BT2" s="917"/>
      <c r="BU2" s="917"/>
      <c r="BV2" s="917"/>
      <c r="BW2" s="917"/>
      <c r="BX2" s="917"/>
      <c r="BY2" s="917"/>
      <c r="BZ2" s="917"/>
      <c r="CA2" s="917"/>
      <c r="CB2" s="917"/>
      <c r="CC2" s="917"/>
      <c r="CD2" s="917"/>
      <c r="CE2" s="917"/>
      <c r="CF2" s="917"/>
      <c r="CG2" s="917"/>
      <c r="CH2" s="917"/>
      <c r="CI2" s="917"/>
      <c r="CJ2" s="917"/>
      <c r="CK2" s="917"/>
      <c r="CL2" s="917"/>
      <c r="CM2" s="917"/>
      <c r="CN2" s="917"/>
      <c r="CO2" s="917"/>
      <c r="CP2" s="917"/>
      <c r="CQ2" s="917"/>
      <c r="CR2" s="917"/>
      <c r="CS2" s="917"/>
      <c r="CT2" s="917"/>
      <c r="CU2" s="917"/>
      <c r="CV2" s="917"/>
      <c r="CW2" s="917"/>
      <c r="CX2" s="917"/>
      <c r="CY2" s="917"/>
      <c r="CZ2" s="917"/>
      <c r="DA2" s="917"/>
      <c r="DB2" s="917"/>
      <c r="DC2" s="917"/>
      <c r="DD2" s="917"/>
      <c r="DE2" s="917"/>
      <c r="DF2" s="917"/>
      <c r="DG2" s="917"/>
      <c r="DH2" s="917"/>
      <c r="DI2" s="917"/>
      <c r="DJ2" s="917"/>
    </row>
    <row r="3" spans="1:115" ht="6" customHeight="1">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7"/>
      <c r="AQ3" s="917"/>
      <c r="AR3" s="917"/>
      <c r="AS3" s="917"/>
      <c r="AT3" s="917"/>
      <c r="AU3" s="917"/>
      <c r="AV3" s="917"/>
      <c r="AW3" s="917"/>
      <c r="AX3" s="917"/>
      <c r="AY3" s="917"/>
      <c r="AZ3" s="917"/>
      <c r="BA3" s="917"/>
      <c r="BB3" s="917"/>
      <c r="BC3" s="917"/>
      <c r="BD3" s="917"/>
      <c r="BE3" s="917"/>
      <c r="BF3" s="917"/>
      <c r="BG3" s="917"/>
      <c r="BH3" s="917"/>
      <c r="BI3" s="917"/>
      <c r="BJ3" s="917"/>
      <c r="BK3" s="917"/>
      <c r="BL3" s="917"/>
      <c r="BM3" s="917"/>
      <c r="BN3" s="917"/>
      <c r="BO3" s="917"/>
      <c r="BP3" s="917"/>
      <c r="BQ3" s="917"/>
      <c r="BR3" s="917"/>
      <c r="BS3" s="917"/>
      <c r="BT3" s="917"/>
      <c r="BU3" s="917"/>
      <c r="BV3" s="917"/>
      <c r="BW3" s="917"/>
      <c r="BX3" s="917"/>
      <c r="BY3" s="917"/>
      <c r="BZ3" s="917"/>
      <c r="CA3" s="917"/>
      <c r="CB3" s="917"/>
      <c r="CC3" s="917"/>
      <c r="CD3" s="917"/>
      <c r="CE3" s="917"/>
      <c r="CF3" s="917"/>
      <c r="CG3" s="917"/>
      <c r="CH3" s="917"/>
      <c r="CI3" s="917"/>
      <c r="CJ3" s="917"/>
      <c r="CK3" s="917"/>
      <c r="CL3" s="917"/>
      <c r="CM3" s="917"/>
      <c r="CN3" s="917"/>
      <c r="CO3" s="917"/>
      <c r="CP3" s="917"/>
      <c r="CQ3" s="917"/>
      <c r="CR3" s="917"/>
      <c r="CS3" s="917"/>
      <c r="CT3" s="917"/>
      <c r="CU3" s="917"/>
      <c r="CV3" s="917"/>
      <c r="CW3" s="917"/>
      <c r="CX3" s="917"/>
      <c r="CY3" s="917"/>
      <c r="CZ3" s="917"/>
      <c r="DA3" s="917"/>
      <c r="DB3" s="917"/>
      <c r="DC3" s="917"/>
      <c r="DD3" s="917"/>
      <c r="DE3" s="917"/>
      <c r="DF3" s="917"/>
      <c r="DG3" s="917"/>
      <c r="DH3" s="917"/>
      <c r="DI3" s="917"/>
      <c r="DJ3" s="917"/>
    </row>
    <row r="4" spans="1:115" ht="6" customHeight="1">
      <c r="H4" s="917"/>
      <c r="I4" s="917"/>
      <c r="J4" s="917"/>
      <c r="K4" s="917"/>
      <c r="L4" s="917"/>
      <c r="M4" s="917"/>
      <c r="N4" s="917"/>
      <c r="O4" s="917"/>
      <c r="P4" s="917"/>
      <c r="Q4" s="917"/>
      <c r="R4" s="917"/>
      <c r="S4" s="917"/>
      <c r="T4" s="917"/>
      <c r="U4" s="917"/>
      <c r="V4" s="917"/>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7"/>
      <c r="AW4" s="917"/>
      <c r="AX4" s="917"/>
      <c r="AY4" s="917"/>
      <c r="AZ4" s="917"/>
      <c r="BA4" s="917"/>
      <c r="BB4" s="917"/>
      <c r="BC4" s="917"/>
      <c r="BD4" s="917"/>
      <c r="BE4" s="917"/>
      <c r="BF4" s="917"/>
      <c r="BG4" s="917"/>
      <c r="BH4" s="917"/>
      <c r="BI4" s="917"/>
      <c r="BJ4" s="917"/>
      <c r="BK4" s="917"/>
      <c r="BL4" s="917"/>
      <c r="BM4" s="917"/>
      <c r="BN4" s="917"/>
      <c r="BO4" s="917"/>
      <c r="BP4" s="917"/>
      <c r="BQ4" s="917"/>
      <c r="BR4" s="917"/>
      <c r="BS4" s="917"/>
      <c r="BT4" s="917"/>
      <c r="BU4" s="917"/>
      <c r="BV4" s="917"/>
      <c r="BW4" s="917"/>
      <c r="BX4" s="917"/>
      <c r="BY4" s="917"/>
      <c r="BZ4" s="917"/>
      <c r="CA4" s="917"/>
      <c r="CB4" s="917"/>
      <c r="CC4" s="917"/>
      <c r="CD4" s="917"/>
      <c r="CE4" s="917"/>
      <c r="CF4" s="917"/>
      <c r="CG4" s="917"/>
      <c r="CH4" s="917"/>
      <c r="CI4" s="917"/>
      <c r="CJ4" s="917"/>
      <c r="CK4" s="917"/>
      <c r="CL4" s="917"/>
      <c r="CM4" s="917"/>
      <c r="CN4" s="917"/>
      <c r="CO4" s="917"/>
      <c r="CP4" s="917"/>
      <c r="CQ4" s="917"/>
      <c r="CR4" s="917"/>
      <c r="CS4" s="917"/>
      <c r="CT4" s="917"/>
      <c r="CU4" s="917"/>
      <c r="CV4" s="917"/>
      <c r="CW4" s="917"/>
      <c r="CX4" s="917"/>
      <c r="CY4" s="917"/>
      <c r="CZ4" s="917"/>
      <c r="DA4" s="917"/>
      <c r="DB4" s="917"/>
      <c r="DC4" s="917"/>
      <c r="DD4" s="917"/>
      <c r="DE4" s="917"/>
      <c r="DF4" s="917"/>
      <c r="DG4" s="917"/>
      <c r="DH4" s="917"/>
      <c r="DI4" s="917"/>
      <c r="DJ4" s="917"/>
    </row>
    <row r="5" spans="1:115" ht="6" customHeight="1">
      <c r="H5" s="917"/>
      <c r="I5" s="917"/>
      <c r="J5" s="917"/>
      <c r="K5" s="917"/>
      <c r="L5" s="917"/>
      <c r="M5" s="917"/>
      <c r="N5" s="917"/>
      <c r="O5" s="917"/>
      <c r="P5" s="917"/>
      <c r="Q5" s="917"/>
      <c r="R5" s="917"/>
      <c r="S5" s="917"/>
      <c r="T5" s="917"/>
      <c r="U5" s="917"/>
      <c r="V5" s="917"/>
      <c r="W5" s="917"/>
      <c r="X5" s="917"/>
      <c r="Y5" s="917"/>
      <c r="Z5" s="917"/>
      <c r="AA5" s="917"/>
      <c r="AB5" s="917"/>
      <c r="AC5" s="917"/>
      <c r="AD5" s="917"/>
      <c r="AE5" s="917"/>
      <c r="AF5" s="917"/>
      <c r="AG5" s="917"/>
      <c r="AH5" s="917"/>
      <c r="AI5" s="917"/>
      <c r="AJ5" s="917"/>
      <c r="AK5" s="917"/>
      <c r="AL5" s="917"/>
      <c r="AM5" s="917"/>
      <c r="AN5" s="917"/>
      <c r="AO5" s="917"/>
      <c r="AP5" s="917"/>
      <c r="AQ5" s="917"/>
      <c r="AR5" s="917"/>
      <c r="AS5" s="917"/>
      <c r="AT5" s="917"/>
      <c r="AU5" s="917"/>
      <c r="AV5" s="917"/>
      <c r="AW5" s="917"/>
      <c r="AX5" s="917"/>
      <c r="AY5" s="917"/>
      <c r="AZ5" s="917"/>
      <c r="BA5" s="917"/>
      <c r="BB5" s="917"/>
      <c r="BC5" s="917"/>
      <c r="BD5" s="917"/>
      <c r="BE5" s="917"/>
      <c r="BF5" s="917"/>
      <c r="BG5" s="917"/>
      <c r="BH5" s="917"/>
      <c r="BI5" s="917"/>
      <c r="BJ5" s="917"/>
      <c r="BK5" s="917"/>
      <c r="BL5" s="917"/>
      <c r="BM5" s="917"/>
      <c r="BN5" s="917"/>
      <c r="BO5" s="917"/>
      <c r="BP5" s="917"/>
      <c r="BQ5" s="917"/>
      <c r="BR5" s="917"/>
      <c r="BS5" s="917"/>
      <c r="BT5" s="917"/>
      <c r="BU5" s="917"/>
      <c r="BV5" s="917"/>
      <c r="BW5" s="917"/>
      <c r="BX5" s="917"/>
      <c r="BY5" s="917"/>
      <c r="BZ5" s="917"/>
      <c r="CA5" s="917"/>
      <c r="CB5" s="917"/>
      <c r="CC5" s="917"/>
      <c r="CD5" s="917"/>
      <c r="CE5" s="917"/>
      <c r="CF5" s="917"/>
      <c r="CG5" s="917"/>
      <c r="CH5" s="917"/>
      <c r="CI5" s="917"/>
      <c r="CJ5" s="917"/>
      <c r="CK5" s="917"/>
      <c r="CL5" s="917"/>
      <c r="CM5" s="917"/>
      <c r="CN5" s="917"/>
      <c r="CO5" s="917"/>
      <c r="CP5" s="917"/>
      <c r="CQ5" s="917"/>
      <c r="CR5" s="917"/>
      <c r="CS5" s="917"/>
      <c r="CT5" s="917"/>
      <c r="CU5" s="917"/>
      <c r="CV5" s="917"/>
      <c r="CW5" s="917"/>
      <c r="CX5" s="917"/>
      <c r="CY5" s="917"/>
      <c r="CZ5" s="917"/>
      <c r="DA5" s="917"/>
      <c r="DB5" s="917"/>
      <c r="DC5" s="917"/>
      <c r="DD5" s="917"/>
      <c r="DE5" s="917"/>
      <c r="DF5" s="917"/>
      <c r="DG5" s="917"/>
      <c r="DH5" s="917"/>
      <c r="DI5" s="917"/>
      <c r="DJ5" s="917"/>
    </row>
    <row r="6" spans="1:115" ht="6" customHeight="1">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7"/>
      <c r="AY6" s="917"/>
      <c r="AZ6" s="917"/>
      <c r="BA6" s="917"/>
      <c r="BB6" s="917"/>
      <c r="BC6" s="917"/>
      <c r="BD6" s="917"/>
      <c r="BE6" s="917"/>
      <c r="BF6" s="917"/>
      <c r="BG6" s="917"/>
      <c r="BH6" s="917"/>
      <c r="BI6" s="917"/>
      <c r="BJ6" s="917"/>
      <c r="BK6" s="917"/>
      <c r="BL6" s="917"/>
      <c r="BM6" s="917"/>
      <c r="BN6" s="917"/>
      <c r="BO6" s="917"/>
      <c r="BP6" s="917"/>
      <c r="BQ6" s="917"/>
      <c r="BR6" s="917"/>
      <c r="BS6" s="917"/>
      <c r="BT6" s="917"/>
      <c r="BU6" s="917"/>
      <c r="BV6" s="917"/>
      <c r="BW6" s="917"/>
      <c r="BX6" s="917"/>
      <c r="BY6" s="917"/>
      <c r="BZ6" s="917"/>
      <c r="CA6" s="917"/>
      <c r="CB6" s="917"/>
      <c r="CC6" s="917"/>
      <c r="CD6" s="917"/>
      <c r="CE6" s="917"/>
      <c r="CF6" s="917"/>
      <c r="CG6" s="917"/>
      <c r="CH6" s="917"/>
      <c r="CI6" s="917"/>
      <c r="CJ6" s="917"/>
      <c r="CK6" s="917"/>
      <c r="CL6" s="917"/>
      <c r="CM6" s="917"/>
      <c r="CN6" s="917"/>
      <c r="CO6" s="917"/>
      <c r="CP6" s="917"/>
      <c r="CQ6" s="917"/>
      <c r="CR6" s="917"/>
      <c r="CS6" s="917"/>
      <c r="CT6" s="917"/>
      <c r="CU6" s="917"/>
      <c r="CV6" s="917"/>
      <c r="CW6" s="917"/>
      <c r="CX6" s="917"/>
      <c r="CY6" s="917"/>
      <c r="CZ6" s="917"/>
      <c r="DA6" s="917"/>
      <c r="DB6" s="917"/>
      <c r="DC6" s="917"/>
      <c r="DD6" s="917"/>
      <c r="DE6" s="917"/>
      <c r="DF6" s="917"/>
      <c r="DG6" s="917"/>
      <c r="DH6" s="917"/>
      <c r="DI6" s="917"/>
      <c r="DJ6" s="917"/>
    </row>
    <row r="7" spans="1:115" ht="21.75" customHeight="1">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c r="CA7" s="917"/>
      <c r="CB7" s="917"/>
      <c r="CC7" s="917"/>
      <c r="CD7" s="917"/>
      <c r="CE7" s="917"/>
      <c r="CF7" s="917"/>
      <c r="CG7" s="917"/>
      <c r="CH7" s="917"/>
      <c r="CI7" s="917"/>
      <c r="CJ7" s="917"/>
      <c r="CK7" s="917"/>
      <c r="CL7" s="917"/>
      <c r="CM7" s="917"/>
      <c r="CN7" s="917"/>
      <c r="CO7" s="917"/>
      <c r="CP7" s="917"/>
      <c r="CQ7" s="917"/>
      <c r="CR7" s="917"/>
      <c r="CS7" s="917"/>
      <c r="CT7" s="917"/>
      <c r="CU7" s="917"/>
      <c r="CV7" s="917"/>
      <c r="CW7" s="917"/>
      <c r="CX7" s="917"/>
      <c r="CY7" s="917"/>
      <c r="CZ7" s="917"/>
      <c r="DA7" s="917"/>
      <c r="DB7" s="917"/>
      <c r="DC7" s="917"/>
      <c r="DD7" s="917"/>
      <c r="DE7" s="917"/>
      <c r="DF7" s="917"/>
      <c r="DG7" s="917"/>
      <c r="DH7" s="917"/>
      <c r="DI7" s="917"/>
      <c r="DJ7" s="917"/>
    </row>
    <row r="8" spans="1:115" ht="6" customHeight="1">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7"/>
      <c r="AY8" s="917"/>
      <c r="AZ8" s="917"/>
      <c r="BA8" s="917"/>
      <c r="BB8" s="917"/>
      <c r="BC8" s="917"/>
      <c r="BD8" s="917"/>
      <c r="BE8" s="917"/>
      <c r="BF8" s="917"/>
      <c r="BG8" s="917"/>
      <c r="BH8" s="917"/>
      <c r="BI8" s="917"/>
      <c r="BJ8" s="917"/>
      <c r="BK8" s="917"/>
      <c r="BL8" s="917"/>
      <c r="BM8" s="917"/>
      <c r="BN8" s="917"/>
      <c r="BO8" s="917"/>
      <c r="BP8" s="917"/>
      <c r="BQ8" s="917"/>
      <c r="BR8" s="917"/>
      <c r="BS8" s="917"/>
      <c r="BT8" s="917"/>
      <c r="BU8" s="917"/>
      <c r="BV8" s="917"/>
      <c r="BW8" s="917"/>
      <c r="BX8" s="917"/>
      <c r="BY8" s="917"/>
      <c r="BZ8" s="917"/>
      <c r="CA8" s="917"/>
      <c r="CB8" s="917"/>
      <c r="CC8" s="917"/>
      <c r="CD8" s="917"/>
      <c r="CE8" s="917"/>
      <c r="CF8" s="917"/>
      <c r="CG8" s="917"/>
      <c r="CH8" s="917"/>
      <c r="CI8" s="917"/>
      <c r="CJ8" s="917"/>
      <c r="CK8" s="917"/>
      <c r="CL8" s="917"/>
      <c r="CM8" s="917"/>
      <c r="CN8" s="917"/>
      <c r="CO8" s="917"/>
      <c r="CP8" s="917"/>
      <c r="CQ8" s="917"/>
      <c r="CR8" s="917"/>
      <c r="CS8" s="917"/>
      <c r="CT8" s="917"/>
      <c r="CU8" s="917"/>
      <c r="CV8" s="917"/>
      <c r="CW8" s="917"/>
      <c r="CX8" s="917"/>
      <c r="CY8" s="917"/>
      <c r="CZ8" s="917"/>
      <c r="DA8" s="917"/>
      <c r="DB8" s="917"/>
      <c r="DC8" s="917"/>
      <c r="DD8" s="917"/>
      <c r="DE8" s="917"/>
      <c r="DF8" s="917"/>
      <c r="DG8" s="917"/>
      <c r="DH8" s="917"/>
      <c r="DI8" s="917"/>
      <c r="DJ8" s="917"/>
    </row>
    <row r="9" spans="1:115" s="921" customFormat="1" ht="39.950000000000003" customHeight="1">
      <c r="A9" s="837"/>
      <c r="B9" s="838"/>
      <c r="C9" s="838"/>
      <c r="D9" s="64" t="str">
        <f>'PRA110'!F9</f>
        <v xml:space="preserve"> -  : 00/01/1900</v>
      </c>
      <c r="E9" s="839"/>
      <c r="F9" s="840"/>
      <c r="G9" s="66" t="s">
        <v>1087</v>
      </c>
      <c r="H9" s="926"/>
      <c r="I9" s="926"/>
      <c r="J9" s="926"/>
      <c r="K9" s="926"/>
      <c r="L9" s="926"/>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7"/>
      <c r="BQ9" s="927"/>
      <c r="BR9" s="927"/>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row>
    <row r="10" spans="1:115" s="921" customFormat="1" ht="6" customHeight="1">
      <c r="A10" s="837"/>
      <c r="B10" s="838"/>
      <c r="C10" s="838"/>
      <c r="D10" s="69"/>
      <c r="E10" s="839"/>
      <c r="F10" s="840"/>
      <c r="G10" s="840"/>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6"/>
      <c r="AY10" s="926"/>
      <c r="AZ10" s="926"/>
      <c r="BA10" s="926"/>
      <c r="BB10" s="926"/>
      <c r="BC10" s="926"/>
      <c r="BD10" s="926"/>
      <c r="BE10" s="926"/>
      <c r="BF10" s="926"/>
      <c r="BG10" s="926"/>
      <c r="BH10" s="926"/>
      <c r="BI10" s="926"/>
      <c r="BJ10" s="926"/>
      <c r="BK10" s="926"/>
      <c r="BL10" s="926"/>
      <c r="BM10" s="926"/>
      <c r="BN10" s="926"/>
      <c r="BO10" s="926"/>
      <c r="BP10" s="927"/>
      <c r="BQ10" s="927"/>
      <c r="BR10" s="927"/>
      <c r="BS10" s="926"/>
      <c r="BT10" s="926"/>
      <c r="BU10" s="926"/>
      <c r="BV10" s="926"/>
      <c r="BW10" s="926"/>
      <c r="BX10" s="926"/>
      <c r="BY10" s="926"/>
      <c r="BZ10" s="926"/>
      <c r="CA10" s="926"/>
      <c r="CB10" s="926"/>
      <c r="CC10" s="926"/>
      <c r="CD10" s="926"/>
      <c r="CE10" s="926"/>
      <c r="CF10" s="926"/>
      <c r="CG10" s="926"/>
      <c r="CH10" s="926"/>
      <c r="CI10" s="926"/>
      <c r="CJ10" s="926"/>
      <c r="CK10" s="926"/>
      <c r="CL10" s="926"/>
      <c r="CM10" s="926"/>
      <c r="CN10" s="926"/>
      <c r="CO10" s="926"/>
      <c r="CP10" s="926"/>
      <c r="CQ10" s="926"/>
      <c r="CR10" s="926"/>
      <c r="CS10" s="926"/>
      <c r="CT10" s="926"/>
      <c r="CU10" s="926"/>
      <c r="CV10" s="926"/>
      <c r="CW10" s="926"/>
      <c r="CX10" s="926"/>
      <c r="CY10" s="926"/>
      <c r="CZ10" s="926"/>
      <c r="DA10" s="926"/>
      <c r="DB10" s="926"/>
      <c r="DC10" s="926"/>
      <c r="DD10" s="926"/>
      <c r="DE10" s="926"/>
      <c r="DF10" s="926"/>
      <c r="DG10" s="926"/>
      <c r="DH10" s="926"/>
      <c r="DI10" s="926"/>
      <c r="DJ10" s="926"/>
    </row>
    <row r="11" spans="1:115" s="921" customFormat="1">
      <c r="A11" s="842"/>
      <c r="B11" s="843"/>
      <c r="C11" s="843"/>
      <c r="D11" s="844" t="s">
        <v>989</v>
      </c>
      <c r="E11" s="845"/>
      <c r="F11" s="846"/>
      <c r="G11" s="841" t="str">
        <f>TEXT(G12,"ddd")</f>
        <v>Sat</v>
      </c>
      <c r="H11" s="841" t="str">
        <f t="shared" ref="H11:N11" si="0">TEXT(H12,"ddd")</f>
        <v>Sun</v>
      </c>
      <c r="I11" s="841" t="str">
        <f t="shared" si="0"/>
        <v>Sun</v>
      </c>
      <c r="J11" s="841" t="str">
        <f t="shared" si="0"/>
        <v>Mon</v>
      </c>
      <c r="K11" s="841" t="str">
        <f t="shared" si="0"/>
        <v>Tue</v>
      </c>
      <c r="L11" s="841" t="str">
        <f t="shared" si="0"/>
        <v>Wed</v>
      </c>
      <c r="M11" s="841" t="str">
        <f t="shared" si="0"/>
        <v>Thu</v>
      </c>
      <c r="N11" s="841" t="str">
        <f t="shared" si="0"/>
        <v>Fri</v>
      </c>
      <c r="O11" s="841" t="str">
        <f t="shared" ref="O11" si="1">TEXT(O12,"ddd")</f>
        <v>Sat</v>
      </c>
      <c r="P11" s="841" t="str">
        <f t="shared" ref="P11" si="2">TEXT(P12,"ddd")</f>
        <v>Sun</v>
      </c>
      <c r="Q11" s="841" t="str">
        <f t="shared" ref="Q11" si="3">TEXT(Q12,"ddd")</f>
        <v>Mon</v>
      </c>
      <c r="R11" s="841" t="str">
        <f t="shared" ref="R11" si="4">TEXT(R12,"ddd")</f>
        <v>Tue</v>
      </c>
      <c r="S11" s="841" t="str">
        <f t="shared" ref="S11" si="5">TEXT(S12,"ddd")</f>
        <v>Wed</v>
      </c>
      <c r="T11" s="841" t="str">
        <f t="shared" ref="T11" si="6">TEXT(T12,"ddd")</f>
        <v>Thu</v>
      </c>
      <c r="U11" s="841" t="str">
        <f t="shared" ref="U11" si="7">TEXT(U12,"ddd")</f>
        <v>Fri</v>
      </c>
      <c r="V11" s="841" t="str">
        <f t="shared" ref="V11" si="8">TEXT(V12,"ddd")</f>
        <v>Sat</v>
      </c>
      <c r="W11" s="841" t="str">
        <f t="shared" ref="W11" si="9">TEXT(W12,"ddd")</f>
        <v>Sun</v>
      </c>
      <c r="X11" s="841" t="str">
        <f t="shared" ref="X11" si="10">TEXT(X12,"ddd")</f>
        <v>Mon</v>
      </c>
      <c r="Y11" s="841" t="str">
        <f t="shared" ref="Y11" si="11">TEXT(Y12,"ddd")</f>
        <v>Tue</v>
      </c>
      <c r="Z11" s="841" t="str">
        <f t="shared" ref="Z11" si="12">TEXT(Z12,"ddd")</f>
        <v>Wed</v>
      </c>
      <c r="AA11" s="841" t="str">
        <f t="shared" ref="AA11" si="13">TEXT(AA12,"ddd")</f>
        <v>Thu</v>
      </c>
      <c r="AB11" s="841" t="str">
        <f t="shared" ref="AB11" si="14">TEXT(AB12,"ddd")</f>
        <v>Fri</v>
      </c>
      <c r="AC11" s="841" t="str">
        <f t="shared" ref="AC11" si="15">TEXT(AC12,"ddd")</f>
        <v>Sat</v>
      </c>
      <c r="AD11" s="841" t="str">
        <f t="shared" ref="AD11" si="16">TEXT(AD12,"ddd")</f>
        <v>Sun</v>
      </c>
      <c r="AE11" s="841" t="str">
        <f t="shared" ref="AE11" si="17">TEXT(AE12,"ddd")</f>
        <v>Mon</v>
      </c>
      <c r="AF11" s="841" t="str">
        <f t="shared" ref="AF11" si="18">TEXT(AF12,"ddd")</f>
        <v>Tue</v>
      </c>
      <c r="AG11" s="841" t="str">
        <f t="shared" ref="AG11" si="19">TEXT(AG12,"ddd")</f>
        <v>Wed</v>
      </c>
      <c r="AH11" s="841" t="str">
        <f t="shared" ref="AH11" si="20">TEXT(AH12,"ddd")</f>
        <v>Thu</v>
      </c>
      <c r="AI11" s="841" t="str">
        <f t="shared" ref="AI11" si="21">TEXT(AI12,"ddd")</f>
        <v>Fri</v>
      </c>
      <c r="AJ11" s="841" t="str">
        <f t="shared" ref="AJ11" si="22">TEXT(AJ12,"ddd")</f>
        <v>Sat</v>
      </c>
      <c r="AK11" s="841" t="str">
        <f t="shared" ref="AK11" si="23">TEXT(AK12,"ddd")</f>
        <v>Sun</v>
      </c>
      <c r="AL11" s="841" t="str">
        <f t="shared" ref="AL11" si="24">TEXT(AL12,"ddd")</f>
        <v>Mon</v>
      </c>
      <c r="AM11" s="841" t="str">
        <f t="shared" ref="AM11" si="25">TEXT(AM12,"ddd")</f>
        <v>Tue</v>
      </c>
      <c r="AN11" s="841" t="str">
        <f t="shared" ref="AN11" si="26">TEXT(AN12,"ddd")</f>
        <v>Wed</v>
      </c>
      <c r="AO11" s="841" t="str">
        <f t="shared" ref="AO11" si="27">TEXT(AO12,"ddd")</f>
        <v>Thu</v>
      </c>
      <c r="AP11" s="841" t="str">
        <f t="shared" ref="AP11" si="28">TEXT(AP12,"ddd")</f>
        <v>Fri</v>
      </c>
      <c r="AQ11" s="841" t="str">
        <f t="shared" ref="AQ11" si="29">TEXT(AQ12,"ddd")</f>
        <v>Sat</v>
      </c>
      <c r="AR11" s="841" t="str">
        <f t="shared" ref="AR11" si="30">TEXT(AR12,"ddd")</f>
        <v>Sun</v>
      </c>
      <c r="AS11" s="841" t="str">
        <f t="shared" ref="AS11" si="31">TEXT(AS12,"ddd")</f>
        <v>Mon</v>
      </c>
      <c r="AT11" s="841" t="str">
        <f t="shared" ref="AT11" si="32">TEXT(AT12,"ddd")</f>
        <v>Tue</v>
      </c>
      <c r="AU11" s="841" t="str">
        <f t="shared" ref="AU11" si="33">TEXT(AU12,"ddd")</f>
        <v>Wed</v>
      </c>
      <c r="AV11" s="841" t="str">
        <f t="shared" ref="AV11" si="34">TEXT(AV12,"ddd")</f>
        <v>Thu</v>
      </c>
      <c r="AW11" s="841" t="str">
        <f t="shared" ref="AW11" si="35">TEXT(AW12,"ddd")</f>
        <v>Fri</v>
      </c>
      <c r="AX11" s="841" t="str">
        <f t="shared" ref="AX11" si="36">TEXT(AX12,"ddd")</f>
        <v>Sat</v>
      </c>
      <c r="AY11" s="841" t="str">
        <f t="shared" ref="AY11" si="37">TEXT(AY12,"ddd")</f>
        <v>Sun</v>
      </c>
      <c r="AZ11" s="841" t="str">
        <f t="shared" ref="AZ11" si="38">TEXT(AZ12,"ddd")</f>
        <v>Mon</v>
      </c>
      <c r="BA11" s="841" t="str">
        <f t="shared" ref="BA11" si="39">TEXT(BA12,"ddd")</f>
        <v>Tue</v>
      </c>
      <c r="BB11" s="841" t="str">
        <f t="shared" ref="BB11" si="40">TEXT(BB12,"ddd")</f>
        <v>Wed</v>
      </c>
      <c r="BC11" s="841" t="str">
        <f t="shared" ref="BC11" si="41">TEXT(BC12,"ddd")</f>
        <v>Thu</v>
      </c>
      <c r="BD11" s="841" t="str">
        <f t="shared" ref="BD11" si="42">TEXT(BD12,"ddd")</f>
        <v>Fri</v>
      </c>
      <c r="BE11" s="841" t="str">
        <f t="shared" ref="BE11" si="43">TEXT(BE12,"ddd")</f>
        <v>Sat</v>
      </c>
      <c r="BF11" s="841" t="str">
        <f t="shared" ref="BF11" si="44">TEXT(BF12,"ddd")</f>
        <v>Sun</v>
      </c>
      <c r="BG11" s="841" t="str">
        <f t="shared" ref="BG11" si="45">TEXT(BG12,"ddd")</f>
        <v>Mon</v>
      </c>
      <c r="BH11" s="841" t="str">
        <f t="shared" ref="BH11" si="46">TEXT(BH12,"ddd")</f>
        <v>Tue</v>
      </c>
      <c r="BI11" s="841" t="str">
        <f t="shared" ref="BI11" si="47">TEXT(BI12,"ddd")</f>
        <v>Wed</v>
      </c>
      <c r="BJ11" s="841" t="str">
        <f t="shared" ref="BJ11" si="48">TEXT(BJ12,"ddd")</f>
        <v>Thu</v>
      </c>
      <c r="BK11" s="841" t="str">
        <f t="shared" ref="BK11" si="49">TEXT(BK12,"ddd")</f>
        <v>Fri</v>
      </c>
      <c r="BL11" s="841" t="str">
        <f t="shared" ref="BL11" si="50">TEXT(BL12,"ddd")</f>
        <v>Sat</v>
      </c>
      <c r="BM11" s="841" t="str">
        <f t="shared" ref="BM11" si="51">TEXT(BM12,"ddd")</f>
        <v>Sun</v>
      </c>
      <c r="BN11" s="841" t="str">
        <f t="shared" ref="BN11" si="52">TEXT(BN12,"ddd")</f>
        <v>Mon</v>
      </c>
      <c r="BO11" s="841" t="str">
        <f t="shared" ref="BO11" si="53">TEXT(BO12,"ddd")</f>
        <v>Tue</v>
      </c>
      <c r="BP11" s="841" t="str">
        <f t="shared" ref="BP11" si="54">TEXT(BP12,"ddd")</f>
        <v>Wed</v>
      </c>
      <c r="BQ11" s="841" t="str">
        <f t="shared" ref="BQ11" si="55">TEXT(BQ12,"ddd")</f>
        <v>Thu</v>
      </c>
      <c r="BR11" s="841" t="str">
        <f t="shared" ref="BR11" si="56">TEXT(BR12,"ddd")</f>
        <v>Fri</v>
      </c>
      <c r="BS11" s="841" t="str">
        <f t="shared" ref="BS11" si="57">TEXT(BS12,"ddd")</f>
        <v>Sat</v>
      </c>
      <c r="BT11" s="841" t="str">
        <f t="shared" ref="BT11" si="58">TEXT(BT12,"ddd")</f>
        <v>Sun</v>
      </c>
      <c r="BU11" s="841" t="str">
        <f t="shared" ref="BU11" si="59">TEXT(BU12,"ddd")</f>
        <v>Mon</v>
      </c>
      <c r="BV11" s="841" t="str">
        <f t="shared" ref="BV11" si="60">TEXT(BV12,"ddd")</f>
        <v>Tue</v>
      </c>
      <c r="BW11" s="841" t="str">
        <f t="shared" ref="BW11" si="61">TEXT(BW12,"ddd")</f>
        <v>Wed</v>
      </c>
      <c r="BX11" s="841" t="str">
        <f t="shared" ref="BX11" si="62">TEXT(BX12,"ddd")</f>
        <v>Thu</v>
      </c>
      <c r="BY11" s="841" t="str">
        <f t="shared" ref="BY11" si="63">TEXT(BY12,"ddd")</f>
        <v>Fri</v>
      </c>
      <c r="BZ11" s="841" t="str">
        <f t="shared" ref="BZ11" si="64">TEXT(BZ12,"ddd")</f>
        <v>Sat</v>
      </c>
      <c r="CA11" s="841" t="str">
        <f t="shared" ref="CA11" si="65">TEXT(CA12,"ddd")</f>
        <v>Sun</v>
      </c>
      <c r="CB11" s="841" t="str">
        <f t="shared" ref="CB11" si="66">TEXT(CB12,"ddd")</f>
        <v>Mon</v>
      </c>
      <c r="CC11" s="841" t="str">
        <f t="shared" ref="CC11" si="67">TEXT(CC12,"ddd")</f>
        <v>Tue</v>
      </c>
      <c r="CD11" s="841" t="str">
        <f t="shared" ref="CD11" si="68">TEXT(CD12,"ddd")</f>
        <v>Wed</v>
      </c>
      <c r="CE11" s="841" t="str">
        <f t="shared" ref="CE11" si="69">TEXT(CE12,"ddd")</f>
        <v>Thu</v>
      </c>
      <c r="CF11" s="841" t="str">
        <f t="shared" ref="CF11" si="70">TEXT(CF12,"ddd")</f>
        <v>Fri</v>
      </c>
      <c r="CG11" s="841" t="str">
        <f t="shared" ref="CG11" si="71">TEXT(CG12,"ddd")</f>
        <v>Sat</v>
      </c>
      <c r="CH11" s="841" t="str">
        <f t="shared" ref="CH11" si="72">TEXT(CH12,"ddd")</f>
        <v>Sun</v>
      </c>
      <c r="CI11" s="841" t="str">
        <f t="shared" ref="CI11" si="73">TEXT(CI12,"ddd")</f>
        <v>Mon</v>
      </c>
      <c r="CJ11" s="841" t="str">
        <f t="shared" ref="CJ11" si="74">TEXT(CJ12,"ddd")</f>
        <v>Tue</v>
      </c>
      <c r="CK11" s="841" t="str">
        <f t="shared" ref="CK11" si="75">TEXT(CK12,"ddd")</f>
        <v>Wed</v>
      </c>
      <c r="CL11" s="841" t="str">
        <f t="shared" ref="CL11" si="76">TEXT(CL12,"ddd")</f>
        <v>Thu</v>
      </c>
      <c r="CM11" s="841" t="str">
        <f t="shared" ref="CM11" si="77">TEXT(CM12,"ddd")</f>
        <v>Fri</v>
      </c>
      <c r="CN11" s="841" t="str">
        <f t="shared" ref="CN11" si="78">TEXT(CN12,"ddd")</f>
        <v>Sat</v>
      </c>
      <c r="CO11" s="841" t="str">
        <f t="shared" ref="CO11" si="79">TEXT(CO12,"ddd")</f>
        <v>Sun</v>
      </c>
      <c r="CP11" s="841" t="str">
        <f t="shared" ref="CP11" si="80">TEXT(CP12,"ddd")</f>
        <v>Mon</v>
      </c>
      <c r="CQ11" s="841" t="str">
        <f t="shared" ref="CQ11" si="81">TEXT(CQ12,"ddd")</f>
        <v>Tue</v>
      </c>
      <c r="CR11" s="841" t="str">
        <f t="shared" ref="CR11" si="82">TEXT(CR12,"ddd")</f>
        <v>Wed</v>
      </c>
      <c r="CS11" s="841" t="str">
        <f t="shared" ref="CS11" si="83">TEXT(CS12,"ddd")</f>
        <v>Thu</v>
      </c>
      <c r="CT11" s="841" t="str">
        <f t="shared" ref="CT11" si="84">TEXT(CT12,"ddd")</f>
        <v>Fri</v>
      </c>
      <c r="CU11" s="841" t="str">
        <f t="shared" ref="CU11" si="85">TEXT(CU12,"ddd")</f>
        <v>Sat</v>
      </c>
      <c r="CV11" s="841" t="str">
        <f t="shared" ref="CV11" si="86">TEXT(CV12,"ddd")</f>
        <v>Sun</v>
      </c>
      <c r="CW11" s="841"/>
      <c r="CX11" s="841"/>
      <c r="CY11" s="841"/>
      <c r="CZ11" s="841"/>
      <c r="DA11" s="841"/>
      <c r="DB11" s="841"/>
      <c r="DC11" s="841"/>
      <c r="DD11" s="841"/>
      <c r="DE11" s="841"/>
      <c r="DF11" s="841"/>
      <c r="DG11" s="841"/>
      <c r="DH11" s="841"/>
      <c r="DI11" s="841"/>
      <c r="DJ11" s="841"/>
    </row>
    <row r="12" spans="1:115" s="921" customFormat="1" ht="12.75" customHeight="1" thickBot="1">
      <c r="A12" s="842"/>
      <c r="B12" s="843"/>
      <c r="C12" s="843"/>
      <c r="D12" s="844" t="s">
        <v>1018</v>
      </c>
      <c r="E12" s="845"/>
      <c r="F12" s="846"/>
      <c r="G12" s="847">
        <f>'Base Data'!I12</f>
        <v>0</v>
      </c>
      <c r="H12" s="848">
        <f>'Base Data'!J12</f>
        <v>1</v>
      </c>
      <c r="I12" s="848">
        <f>'Base Data'!K12</f>
        <v>1</v>
      </c>
      <c r="J12" s="848">
        <f>'Base Data'!L12</f>
        <v>2</v>
      </c>
      <c r="K12" s="848">
        <f>'Base Data'!M12</f>
        <v>3</v>
      </c>
      <c r="L12" s="848">
        <f>'Base Data'!N12</f>
        <v>4</v>
      </c>
      <c r="M12" s="848">
        <f>'Base Data'!O12</f>
        <v>5</v>
      </c>
      <c r="N12" s="848">
        <f>'Base Data'!P12</f>
        <v>6</v>
      </c>
      <c r="O12" s="848">
        <f>'Base Data'!Q12</f>
        <v>7</v>
      </c>
      <c r="P12" s="849">
        <f>'Base Data'!R12</f>
        <v>8</v>
      </c>
      <c r="Q12" s="849">
        <f>'Base Data'!S12</f>
        <v>9</v>
      </c>
      <c r="R12" s="849">
        <f>'Base Data'!T12</f>
        <v>10</v>
      </c>
      <c r="S12" s="849">
        <f>'Base Data'!U12</f>
        <v>11</v>
      </c>
      <c r="T12" s="849">
        <f>'Base Data'!V12</f>
        <v>12</v>
      </c>
      <c r="U12" s="849">
        <f>'Base Data'!W12</f>
        <v>13</v>
      </c>
      <c r="V12" s="849">
        <f>'Base Data'!X12</f>
        <v>14</v>
      </c>
      <c r="W12" s="849">
        <f>'Base Data'!Y12</f>
        <v>15</v>
      </c>
      <c r="X12" s="849">
        <f>'Base Data'!Z12</f>
        <v>16</v>
      </c>
      <c r="Y12" s="849">
        <f>'Base Data'!AA12</f>
        <v>17</v>
      </c>
      <c r="Z12" s="849">
        <f>'Base Data'!AB12</f>
        <v>18</v>
      </c>
      <c r="AA12" s="849">
        <f>'Base Data'!AC12</f>
        <v>19</v>
      </c>
      <c r="AB12" s="849">
        <f>'Base Data'!AD12</f>
        <v>20</v>
      </c>
      <c r="AC12" s="849">
        <f>'Base Data'!AE12</f>
        <v>21</v>
      </c>
      <c r="AD12" s="849">
        <f>'Base Data'!AF12</f>
        <v>22</v>
      </c>
      <c r="AE12" s="849">
        <f>'Base Data'!AG12</f>
        <v>23</v>
      </c>
      <c r="AF12" s="849">
        <f>'Base Data'!AH12</f>
        <v>24</v>
      </c>
      <c r="AG12" s="849">
        <f>'Base Data'!AI12</f>
        <v>25</v>
      </c>
      <c r="AH12" s="849">
        <f>'Base Data'!AJ12</f>
        <v>26</v>
      </c>
      <c r="AI12" s="849">
        <f>'Base Data'!AK12</f>
        <v>27</v>
      </c>
      <c r="AJ12" s="849">
        <f>'Base Data'!AL12</f>
        <v>28</v>
      </c>
      <c r="AK12" s="849">
        <f>'Base Data'!AM12</f>
        <v>29</v>
      </c>
      <c r="AL12" s="849">
        <f>'Base Data'!AN12</f>
        <v>30</v>
      </c>
      <c r="AM12" s="849">
        <f>'Base Data'!AO12</f>
        <v>31</v>
      </c>
      <c r="AN12" s="849">
        <f>'Base Data'!AP12</f>
        <v>32</v>
      </c>
      <c r="AO12" s="849">
        <f>'Base Data'!AQ12</f>
        <v>33</v>
      </c>
      <c r="AP12" s="849">
        <f>'Base Data'!AR12</f>
        <v>34</v>
      </c>
      <c r="AQ12" s="849">
        <f>'Base Data'!AS12</f>
        <v>35</v>
      </c>
      <c r="AR12" s="849">
        <f>'Base Data'!AT12</f>
        <v>36</v>
      </c>
      <c r="AS12" s="849">
        <f>'Base Data'!AU12</f>
        <v>37</v>
      </c>
      <c r="AT12" s="849">
        <f>'Base Data'!AV12</f>
        <v>38</v>
      </c>
      <c r="AU12" s="849">
        <f>'Base Data'!AW12</f>
        <v>39</v>
      </c>
      <c r="AV12" s="849">
        <f>'Base Data'!AX12</f>
        <v>40</v>
      </c>
      <c r="AW12" s="849">
        <f>'Base Data'!AY12</f>
        <v>41</v>
      </c>
      <c r="AX12" s="849">
        <f>'Base Data'!AZ12</f>
        <v>42</v>
      </c>
      <c r="AY12" s="849">
        <f>'Base Data'!BA12</f>
        <v>43</v>
      </c>
      <c r="AZ12" s="849">
        <f>'Base Data'!BB12</f>
        <v>44</v>
      </c>
      <c r="BA12" s="849">
        <f>'Base Data'!BC12</f>
        <v>45</v>
      </c>
      <c r="BB12" s="849">
        <f>'Base Data'!BD12</f>
        <v>46</v>
      </c>
      <c r="BC12" s="849">
        <f>'Base Data'!BE12</f>
        <v>47</v>
      </c>
      <c r="BD12" s="849">
        <f>'Base Data'!BF12</f>
        <v>48</v>
      </c>
      <c r="BE12" s="849">
        <f>'Base Data'!BG12</f>
        <v>49</v>
      </c>
      <c r="BF12" s="849">
        <f>'Base Data'!BH12</f>
        <v>50</v>
      </c>
      <c r="BG12" s="849">
        <f>'Base Data'!BI12</f>
        <v>51</v>
      </c>
      <c r="BH12" s="849">
        <f>'Base Data'!BJ12</f>
        <v>52</v>
      </c>
      <c r="BI12" s="849">
        <f>'Base Data'!BK12</f>
        <v>53</v>
      </c>
      <c r="BJ12" s="849">
        <f>'Base Data'!BL12</f>
        <v>54</v>
      </c>
      <c r="BK12" s="849">
        <f>'Base Data'!BM12</f>
        <v>55</v>
      </c>
      <c r="BL12" s="849">
        <f>'Base Data'!BN12</f>
        <v>56</v>
      </c>
      <c r="BM12" s="849">
        <f>'Base Data'!BO12</f>
        <v>57</v>
      </c>
      <c r="BN12" s="849">
        <f>'Base Data'!BP12</f>
        <v>58</v>
      </c>
      <c r="BO12" s="849">
        <f>'Base Data'!BQ12</f>
        <v>59</v>
      </c>
      <c r="BP12" s="849">
        <f>'Base Data'!BR12</f>
        <v>60</v>
      </c>
      <c r="BQ12" s="849">
        <f>'Base Data'!BS12</f>
        <v>61</v>
      </c>
      <c r="BR12" s="849">
        <f>'Base Data'!BT12</f>
        <v>62</v>
      </c>
      <c r="BS12" s="849">
        <f>'Base Data'!BU12</f>
        <v>63</v>
      </c>
      <c r="BT12" s="849">
        <f>'Base Data'!BV12</f>
        <v>64</v>
      </c>
      <c r="BU12" s="849">
        <f>'Base Data'!BW12</f>
        <v>65</v>
      </c>
      <c r="BV12" s="849">
        <f>'Base Data'!BX12</f>
        <v>66</v>
      </c>
      <c r="BW12" s="849">
        <f>'Base Data'!BY12</f>
        <v>67</v>
      </c>
      <c r="BX12" s="849">
        <f>'Base Data'!BZ12</f>
        <v>68</v>
      </c>
      <c r="BY12" s="849">
        <f>'Base Data'!CA12</f>
        <v>69</v>
      </c>
      <c r="BZ12" s="849">
        <f>'Base Data'!CB12</f>
        <v>70</v>
      </c>
      <c r="CA12" s="849">
        <f>'Base Data'!CC12</f>
        <v>71</v>
      </c>
      <c r="CB12" s="849">
        <f>'Base Data'!CD12</f>
        <v>72</v>
      </c>
      <c r="CC12" s="849">
        <f>'Base Data'!CE12</f>
        <v>73</v>
      </c>
      <c r="CD12" s="849">
        <f>'Base Data'!CF12</f>
        <v>74</v>
      </c>
      <c r="CE12" s="849">
        <f>'Base Data'!CG12</f>
        <v>75</v>
      </c>
      <c r="CF12" s="849">
        <f>'Base Data'!CH12</f>
        <v>76</v>
      </c>
      <c r="CG12" s="849">
        <f>'Base Data'!CI12</f>
        <v>77</v>
      </c>
      <c r="CH12" s="849">
        <f>'Base Data'!CJ12</f>
        <v>78</v>
      </c>
      <c r="CI12" s="849">
        <f>'Base Data'!CK12</f>
        <v>79</v>
      </c>
      <c r="CJ12" s="849">
        <f>'Base Data'!CL12</f>
        <v>80</v>
      </c>
      <c r="CK12" s="849">
        <f>'Base Data'!CM12</f>
        <v>81</v>
      </c>
      <c r="CL12" s="849">
        <f>'Base Data'!CN12</f>
        <v>82</v>
      </c>
      <c r="CM12" s="849">
        <f>'Base Data'!CO12</f>
        <v>83</v>
      </c>
      <c r="CN12" s="849">
        <f>'Base Data'!CP12</f>
        <v>84</v>
      </c>
      <c r="CO12" s="849">
        <f>'Base Data'!CQ12</f>
        <v>85</v>
      </c>
      <c r="CP12" s="849">
        <f>'Base Data'!CR12</f>
        <v>86</v>
      </c>
      <c r="CQ12" s="849">
        <f>'Base Data'!CS12</f>
        <v>87</v>
      </c>
      <c r="CR12" s="849">
        <f>'Base Data'!CT12</f>
        <v>88</v>
      </c>
      <c r="CS12" s="849">
        <f>'Base Data'!CU12</f>
        <v>89</v>
      </c>
      <c r="CT12" s="849">
        <f>'Base Data'!CV12</f>
        <v>90</v>
      </c>
      <c r="CU12" s="849">
        <f>'Base Data'!CW12</f>
        <v>91</v>
      </c>
      <c r="CV12" s="849">
        <f>'Base Data'!CX12</f>
        <v>92</v>
      </c>
      <c r="CW12" s="841"/>
      <c r="CX12" s="841"/>
      <c r="CY12" s="841"/>
      <c r="CZ12" s="841"/>
      <c r="DA12" s="841"/>
      <c r="DB12" s="841"/>
      <c r="DC12" s="841"/>
      <c r="DD12" s="841"/>
      <c r="DE12" s="841"/>
      <c r="DF12" s="841"/>
      <c r="DG12" s="841"/>
      <c r="DH12" s="841"/>
      <c r="DI12" s="841"/>
      <c r="DJ12" s="841"/>
    </row>
    <row r="13" spans="1:115" s="922" customFormat="1" ht="20.45" customHeight="1">
      <c r="A13" s="850"/>
      <c r="B13" s="851"/>
      <c r="C13" s="851"/>
      <c r="D13" s="852"/>
      <c r="E13" s="1029"/>
      <c r="F13" s="1030"/>
      <c r="G13" s="1027" t="s">
        <v>35</v>
      </c>
      <c r="H13" s="853" t="s">
        <v>759</v>
      </c>
      <c r="I13" s="853" t="s">
        <v>760</v>
      </c>
      <c r="J13" s="853" t="s">
        <v>1</v>
      </c>
      <c r="K13" s="853" t="s">
        <v>2</v>
      </c>
      <c r="L13" s="853" t="s">
        <v>3</v>
      </c>
      <c r="M13" s="853" t="s">
        <v>4</v>
      </c>
      <c r="N13" s="853" t="s">
        <v>5</v>
      </c>
      <c r="O13" s="854" t="s">
        <v>6</v>
      </c>
      <c r="P13" s="855" t="s">
        <v>373</v>
      </c>
      <c r="Q13" s="856" t="s">
        <v>374</v>
      </c>
      <c r="R13" s="855" t="s">
        <v>375</v>
      </c>
      <c r="S13" s="856" t="s">
        <v>376</v>
      </c>
      <c r="T13" s="855" t="s">
        <v>377</v>
      </c>
      <c r="U13" s="856" t="s">
        <v>378</v>
      </c>
      <c r="V13" s="855" t="s">
        <v>379</v>
      </c>
      <c r="W13" s="855" t="s">
        <v>380</v>
      </c>
      <c r="X13" s="855" t="s">
        <v>381</v>
      </c>
      <c r="Y13" s="855" t="s">
        <v>382</v>
      </c>
      <c r="Z13" s="855" t="s">
        <v>383</v>
      </c>
      <c r="AA13" s="855" t="s">
        <v>384</v>
      </c>
      <c r="AB13" s="855" t="s">
        <v>385</v>
      </c>
      <c r="AC13" s="855" t="s">
        <v>386</v>
      </c>
      <c r="AD13" s="855" t="s">
        <v>387</v>
      </c>
      <c r="AE13" s="855" t="s">
        <v>388</v>
      </c>
      <c r="AF13" s="855" t="s">
        <v>389</v>
      </c>
      <c r="AG13" s="855" t="s">
        <v>390</v>
      </c>
      <c r="AH13" s="855" t="s">
        <v>391</v>
      </c>
      <c r="AI13" s="855" t="s">
        <v>392</v>
      </c>
      <c r="AJ13" s="855" t="s">
        <v>393</v>
      </c>
      <c r="AK13" s="855" t="s">
        <v>394</v>
      </c>
      <c r="AL13" s="855" t="s">
        <v>395</v>
      </c>
      <c r="AM13" s="855" t="s">
        <v>396</v>
      </c>
      <c r="AN13" s="855" t="s">
        <v>397</v>
      </c>
      <c r="AO13" s="855" t="s">
        <v>398</v>
      </c>
      <c r="AP13" s="855" t="s">
        <v>399</v>
      </c>
      <c r="AQ13" s="855" t="s">
        <v>400</v>
      </c>
      <c r="AR13" s="855" t="s">
        <v>401</v>
      </c>
      <c r="AS13" s="855" t="s">
        <v>402</v>
      </c>
      <c r="AT13" s="855" t="s">
        <v>403</v>
      </c>
      <c r="AU13" s="855" t="s">
        <v>404</v>
      </c>
      <c r="AV13" s="855" t="s">
        <v>405</v>
      </c>
      <c r="AW13" s="855" t="s">
        <v>406</v>
      </c>
      <c r="AX13" s="855" t="s">
        <v>407</v>
      </c>
      <c r="AY13" s="855" t="s">
        <v>408</v>
      </c>
      <c r="AZ13" s="855" t="s">
        <v>409</v>
      </c>
      <c r="BA13" s="855" t="s">
        <v>410</v>
      </c>
      <c r="BB13" s="855" t="s">
        <v>411</v>
      </c>
      <c r="BC13" s="855" t="s">
        <v>412</v>
      </c>
      <c r="BD13" s="855" t="s">
        <v>413</v>
      </c>
      <c r="BE13" s="855" t="s">
        <v>414</v>
      </c>
      <c r="BF13" s="855" t="s">
        <v>415</v>
      </c>
      <c r="BG13" s="855" t="s">
        <v>416</v>
      </c>
      <c r="BH13" s="855" t="s">
        <v>417</v>
      </c>
      <c r="BI13" s="855" t="s">
        <v>418</v>
      </c>
      <c r="BJ13" s="855" t="s">
        <v>419</v>
      </c>
      <c r="BK13" s="855" t="s">
        <v>420</v>
      </c>
      <c r="BL13" s="855" t="s">
        <v>421</v>
      </c>
      <c r="BM13" s="855" t="s">
        <v>422</v>
      </c>
      <c r="BN13" s="855" t="s">
        <v>423</v>
      </c>
      <c r="BO13" s="855" t="s">
        <v>424</v>
      </c>
      <c r="BP13" s="855" t="s">
        <v>425</v>
      </c>
      <c r="BQ13" s="855" t="s">
        <v>426</v>
      </c>
      <c r="BR13" s="855" t="s">
        <v>427</v>
      </c>
      <c r="BS13" s="855" t="s">
        <v>428</v>
      </c>
      <c r="BT13" s="855" t="s">
        <v>429</v>
      </c>
      <c r="BU13" s="855" t="s">
        <v>430</v>
      </c>
      <c r="BV13" s="855" t="s">
        <v>431</v>
      </c>
      <c r="BW13" s="855" t="s">
        <v>432</v>
      </c>
      <c r="BX13" s="855" t="s">
        <v>433</v>
      </c>
      <c r="BY13" s="855" t="s">
        <v>434</v>
      </c>
      <c r="BZ13" s="855" t="s">
        <v>435</v>
      </c>
      <c r="CA13" s="855" t="s">
        <v>436</v>
      </c>
      <c r="CB13" s="855" t="s">
        <v>437</v>
      </c>
      <c r="CC13" s="855" t="s">
        <v>438</v>
      </c>
      <c r="CD13" s="855" t="s">
        <v>439</v>
      </c>
      <c r="CE13" s="855" t="s">
        <v>440</v>
      </c>
      <c r="CF13" s="855" t="s">
        <v>441</v>
      </c>
      <c r="CG13" s="855" t="s">
        <v>442</v>
      </c>
      <c r="CH13" s="855" t="s">
        <v>443</v>
      </c>
      <c r="CI13" s="855" t="s">
        <v>444</v>
      </c>
      <c r="CJ13" s="855" t="s">
        <v>445</v>
      </c>
      <c r="CK13" s="855" t="s">
        <v>446</v>
      </c>
      <c r="CL13" s="855" t="s">
        <v>447</v>
      </c>
      <c r="CM13" s="855" t="s">
        <v>448</v>
      </c>
      <c r="CN13" s="855" t="s">
        <v>449</v>
      </c>
      <c r="CO13" s="855" t="s">
        <v>450</v>
      </c>
      <c r="CP13" s="855" t="s">
        <v>451</v>
      </c>
      <c r="CQ13" s="855" t="s">
        <v>452</v>
      </c>
      <c r="CR13" s="855" t="s">
        <v>453</v>
      </c>
      <c r="CS13" s="855" t="s">
        <v>454</v>
      </c>
      <c r="CT13" s="855" t="s">
        <v>455</v>
      </c>
      <c r="CU13" s="855" t="s">
        <v>456</v>
      </c>
      <c r="CV13" s="855" t="s">
        <v>457</v>
      </c>
      <c r="CW13" s="1027" t="s">
        <v>43</v>
      </c>
      <c r="CX13" s="1027" t="s">
        <v>44</v>
      </c>
      <c r="CY13" s="1027" t="s">
        <v>763</v>
      </c>
      <c r="CZ13" s="1027" t="s">
        <v>764</v>
      </c>
      <c r="DA13" s="1027" t="s">
        <v>45</v>
      </c>
      <c r="DB13" s="1027" t="s">
        <v>46</v>
      </c>
      <c r="DC13" s="1027" t="s">
        <v>47</v>
      </c>
      <c r="DD13" s="1027" t="s">
        <v>48</v>
      </c>
      <c r="DE13" s="1027" t="s">
        <v>49</v>
      </c>
      <c r="DF13" s="1027" t="s">
        <v>50</v>
      </c>
      <c r="DG13" s="1027" t="s">
        <v>51</v>
      </c>
      <c r="DH13" s="1027" t="s">
        <v>52</v>
      </c>
      <c r="DI13" s="1027" t="s">
        <v>53</v>
      </c>
      <c r="DJ13" s="1027" t="s">
        <v>54</v>
      </c>
    </row>
    <row r="14" spans="1:115" s="922" customFormat="1" ht="14.25" customHeight="1">
      <c r="A14" s="842"/>
      <c r="B14" s="851"/>
      <c r="C14" s="851"/>
      <c r="D14" s="857"/>
      <c r="E14" s="1031"/>
      <c r="F14" s="1032"/>
      <c r="G14" s="1028"/>
      <c r="H14" s="858" t="s">
        <v>0</v>
      </c>
      <c r="I14" s="858" t="s">
        <v>0</v>
      </c>
      <c r="J14" s="858" t="str">
        <f>J13</f>
        <v>Day 2</v>
      </c>
      <c r="K14" s="858" t="str">
        <f t="shared" ref="K14:O14" si="87">K13</f>
        <v>Day 3</v>
      </c>
      <c r="L14" s="858" t="str">
        <f t="shared" si="87"/>
        <v>Day 4</v>
      </c>
      <c r="M14" s="858" t="str">
        <f t="shared" si="87"/>
        <v>Day 5</v>
      </c>
      <c r="N14" s="858" t="str">
        <f t="shared" si="87"/>
        <v>Day 6</v>
      </c>
      <c r="O14" s="859" t="str">
        <f t="shared" si="87"/>
        <v>Day 7</v>
      </c>
      <c r="P14" s="859" t="s">
        <v>373</v>
      </c>
      <c r="Q14" s="859" t="s">
        <v>374</v>
      </c>
      <c r="R14" s="859" t="s">
        <v>375</v>
      </c>
      <c r="S14" s="859" t="s">
        <v>376</v>
      </c>
      <c r="T14" s="859" t="s">
        <v>377</v>
      </c>
      <c r="U14" s="859" t="s">
        <v>378</v>
      </c>
      <c r="V14" s="859" t="s">
        <v>379</v>
      </c>
      <c r="W14" s="859" t="s">
        <v>380</v>
      </c>
      <c r="X14" s="859" t="s">
        <v>381</v>
      </c>
      <c r="Y14" s="859" t="s">
        <v>382</v>
      </c>
      <c r="Z14" s="859" t="s">
        <v>383</v>
      </c>
      <c r="AA14" s="859" t="s">
        <v>384</v>
      </c>
      <c r="AB14" s="859" t="s">
        <v>385</v>
      </c>
      <c r="AC14" s="859" t="s">
        <v>386</v>
      </c>
      <c r="AD14" s="859" t="s">
        <v>387</v>
      </c>
      <c r="AE14" s="859" t="s">
        <v>388</v>
      </c>
      <c r="AF14" s="859" t="s">
        <v>389</v>
      </c>
      <c r="AG14" s="859" t="s">
        <v>390</v>
      </c>
      <c r="AH14" s="859" t="s">
        <v>391</v>
      </c>
      <c r="AI14" s="859" t="s">
        <v>392</v>
      </c>
      <c r="AJ14" s="859" t="s">
        <v>393</v>
      </c>
      <c r="AK14" s="859" t="s">
        <v>394</v>
      </c>
      <c r="AL14" s="859" t="s">
        <v>395</v>
      </c>
      <c r="AM14" s="859" t="s">
        <v>396</v>
      </c>
      <c r="AN14" s="859" t="s">
        <v>397</v>
      </c>
      <c r="AO14" s="859" t="s">
        <v>398</v>
      </c>
      <c r="AP14" s="859" t="s">
        <v>399</v>
      </c>
      <c r="AQ14" s="859" t="s">
        <v>400</v>
      </c>
      <c r="AR14" s="859" t="s">
        <v>401</v>
      </c>
      <c r="AS14" s="859" t="s">
        <v>402</v>
      </c>
      <c r="AT14" s="859" t="s">
        <v>403</v>
      </c>
      <c r="AU14" s="859" t="s">
        <v>404</v>
      </c>
      <c r="AV14" s="859" t="s">
        <v>405</v>
      </c>
      <c r="AW14" s="859" t="s">
        <v>406</v>
      </c>
      <c r="AX14" s="859" t="s">
        <v>407</v>
      </c>
      <c r="AY14" s="859" t="s">
        <v>408</v>
      </c>
      <c r="AZ14" s="859" t="s">
        <v>409</v>
      </c>
      <c r="BA14" s="859" t="s">
        <v>410</v>
      </c>
      <c r="BB14" s="859" t="s">
        <v>411</v>
      </c>
      <c r="BC14" s="859" t="s">
        <v>412</v>
      </c>
      <c r="BD14" s="859" t="s">
        <v>413</v>
      </c>
      <c r="BE14" s="859" t="s">
        <v>414</v>
      </c>
      <c r="BF14" s="859" t="s">
        <v>415</v>
      </c>
      <c r="BG14" s="859" t="s">
        <v>416</v>
      </c>
      <c r="BH14" s="859" t="s">
        <v>417</v>
      </c>
      <c r="BI14" s="859" t="s">
        <v>418</v>
      </c>
      <c r="BJ14" s="859" t="s">
        <v>419</v>
      </c>
      <c r="BK14" s="859" t="s">
        <v>420</v>
      </c>
      <c r="BL14" s="859" t="s">
        <v>421</v>
      </c>
      <c r="BM14" s="859" t="s">
        <v>422</v>
      </c>
      <c r="BN14" s="859" t="s">
        <v>423</v>
      </c>
      <c r="BO14" s="859" t="s">
        <v>424</v>
      </c>
      <c r="BP14" s="859" t="s">
        <v>425</v>
      </c>
      <c r="BQ14" s="859" t="s">
        <v>426</v>
      </c>
      <c r="BR14" s="859" t="s">
        <v>427</v>
      </c>
      <c r="BS14" s="859" t="s">
        <v>428</v>
      </c>
      <c r="BT14" s="859" t="s">
        <v>429</v>
      </c>
      <c r="BU14" s="859" t="s">
        <v>430</v>
      </c>
      <c r="BV14" s="859" t="s">
        <v>431</v>
      </c>
      <c r="BW14" s="859" t="s">
        <v>432</v>
      </c>
      <c r="BX14" s="859" t="s">
        <v>433</v>
      </c>
      <c r="BY14" s="859" t="s">
        <v>434</v>
      </c>
      <c r="BZ14" s="859" t="s">
        <v>435</v>
      </c>
      <c r="CA14" s="859" t="s">
        <v>436</v>
      </c>
      <c r="CB14" s="859" t="s">
        <v>437</v>
      </c>
      <c r="CC14" s="859" t="s">
        <v>438</v>
      </c>
      <c r="CD14" s="859" t="s">
        <v>439</v>
      </c>
      <c r="CE14" s="859" t="s">
        <v>440</v>
      </c>
      <c r="CF14" s="859" t="s">
        <v>441</v>
      </c>
      <c r="CG14" s="859" t="s">
        <v>442</v>
      </c>
      <c r="CH14" s="859" t="s">
        <v>443</v>
      </c>
      <c r="CI14" s="859" t="s">
        <v>444</v>
      </c>
      <c r="CJ14" s="859" t="s">
        <v>445</v>
      </c>
      <c r="CK14" s="859" t="s">
        <v>446</v>
      </c>
      <c r="CL14" s="859" t="s">
        <v>447</v>
      </c>
      <c r="CM14" s="859" t="s">
        <v>448</v>
      </c>
      <c r="CN14" s="859" t="s">
        <v>449</v>
      </c>
      <c r="CO14" s="859" t="s">
        <v>450</v>
      </c>
      <c r="CP14" s="859" t="s">
        <v>451</v>
      </c>
      <c r="CQ14" s="859" t="s">
        <v>452</v>
      </c>
      <c r="CR14" s="859" t="s">
        <v>453</v>
      </c>
      <c r="CS14" s="859" t="s">
        <v>454</v>
      </c>
      <c r="CT14" s="859" t="s">
        <v>455</v>
      </c>
      <c r="CU14" s="859" t="s">
        <v>456</v>
      </c>
      <c r="CV14" s="859" t="s">
        <v>457</v>
      </c>
      <c r="CW14" s="1028"/>
      <c r="CX14" s="1028"/>
      <c r="CY14" s="1028"/>
      <c r="CZ14" s="1028"/>
      <c r="DA14" s="1028"/>
      <c r="DB14" s="1028"/>
      <c r="DC14" s="1028"/>
      <c r="DD14" s="1028"/>
      <c r="DE14" s="1028"/>
      <c r="DF14" s="1028"/>
      <c r="DG14" s="1028"/>
      <c r="DH14" s="1028"/>
      <c r="DI14" s="1028"/>
      <c r="DJ14" s="1028"/>
    </row>
    <row r="15" spans="1:115" s="922" customFormat="1" ht="12.75" customHeight="1">
      <c r="A15" s="842"/>
      <c r="B15" s="860"/>
      <c r="C15" s="860"/>
      <c r="D15" s="861" t="str">
        <f>'PRA110'!F12</f>
        <v xml:space="preserve"> reported in </v>
      </c>
      <c r="E15" s="862"/>
      <c r="F15" s="863"/>
      <c r="G15" s="864" t="s">
        <v>10</v>
      </c>
      <c r="H15" s="323" t="s">
        <v>458</v>
      </c>
      <c r="I15" s="865" t="s">
        <v>922</v>
      </c>
      <c r="J15" s="323" t="s">
        <v>12</v>
      </c>
      <c r="K15" s="323" t="s">
        <v>13</v>
      </c>
      <c r="L15" s="323" t="s">
        <v>14</v>
      </c>
      <c r="M15" s="323" t="s">
        <v>15</v>
      </c>
      <c r="N15" s="323" t="s">
        <v>16</v>
      </c>
      <c r="O15" s="323" t="s">
        <v>17</v>
      </c>
      <c r="P15" s="323" t="s">
        <v>459</v>
      </c>
      <c r="Q15" s="323" t="s">
        <v>460</v>
      </c>
      <c r="R15" s="323" t="s">
        <v>461</v>
      </c>
      <c r="S15" s="323" t="s">
        <v>462</v>
      </c>
      <c r="T15" s="323" t="s">
        <v>463</v>
      </c>
      <c r="U15" s="323" t="s">
        <v>464</v>
      </c>
      <c r="V15" s="323" t="s">
        <v>465</v>
      </c>
      <c r="W15" s="323" t="s">
        <v>466</v>
      </c>
      <c r="X15" s="323" t="s">
        <v>467</v>
      </c>
      <c r="Y15" s="323" t="s">
        <v>468</v>
      </c>
      <c r="Z15" s="323" t="s">
        <v>469</v>
      </c>
      <c r="AA15" s="323" t="s">
        <v>470</v>
      </c>
      <c r="AB15" s="323" t="s">
        <v>471</v>
      </c>
      <c r="AC15" s="323" t="s">
        <v>472</v>
      </c>
      <c r="AD15" s="323" t="s">
        <v>473</v>
      </c>
      <c r="AE15" s="323" t="s">
        <v>474</v>
      </c>
      <c r="AF15" s="323" t="s">
        <v>475</v>
      </c>
      <c r="AG15" s="323" t="s">
        <v>476</v>
      </c>
      <c r="AH15" s="323" t="s">
        <v>477</v>
      </c>
      <c r="AI15" s="323" t="s">
        <v>478</v>
      </c>
      <c r="AJ15" s="323" t="s">
        <v>479</v>
      </c>
      <c r="AK15" s="323" t="s">
        <v>480</v>
      </c>
      <c r="AL15" s="323" t="s">
        <v>481</v>
      </c>
      <c r="AM15" s="323" t="s">
        <v>482</v>
      </c>
      <c r="AN15" s="323" t="s">
        <v>483</v>
      </c>
      <c r="AO15" s="323" t="s">
        <v>484</v>
      </c>
      <c r="AP15" s="323" t="s">
        <v>485</v>
      </c>
      <c r="AQ15" s="323" t="s">
        <v>486</v>
      </c>
      <c r="AR15" s="323" t="s">
        <v>487</v>
      </c>
      <c r="AS15" s="323" t="s">
        <v>488</v>
      </c>
      <c r="AT15" s="323" t="s">
        <v>489</v>
      </c>
      <c r="AU15" s="323" t="s">
        <v>490</v>
      </c>
      <c r="AV15" s="323" t="s">
        <v>491</v>
      </c>
      <c r="AW15" s="323" t="s">
        <v>492</v>
      </c>
      <c r="AX15" s="323" t="s">
        <v>493</v>
      </c>
      <c r="AY15" s="323" t="s">
        <v>494</v>
      </c>
      <c r="AZ15" s="323" t="s">
        <v>495</v>
      </c>
      <c r="BA15" s="323" t="s">
        <v>496</v>
      </c>
      <c r="BB15" s="323" t="s">
        <v>497</v>
      </c>
      <c r="BC15" s="323" t="s">
        <v>498</v>
      </c>
      <c r="BD15" s="323" t="s">
        <v>499</v>
      </c>
      <c r="BE15" s="323" t="s">
        <v>500</v>
      </c>
      <c r="BF15" s="323" t="s">
        <v>501</v>
      </c>
      <c r="BG15" s="323" t="s">
        <v>502</v>
      </c>
      <c r="BH15" s="323" t="s">
        <v>503</v>
      </c>
      <c r="BI15" s="323" t="s">
        <v>504</v>
      </c>
      <c r="BJ15" s="323" t="s">
        <v>505</v>
      </c>
      <c r="BK15" s="323" t="s">
        <v>506</v>
      </c>
      <c r="BL15" s="323" t="s">
        <v>507</v>
      </c>
      <c r="BM15" s="323" t="s">
        <v>508</v>
      </c>
      <c r="BN15" s="323" t="s">
        <v>509</v>
      </c>
      <c r="BO15" s="323" t="s">
        <v>510</v>
      </c>
      <c r="BP15" s="323" t="s">
        <v>511</v>
      </c>
      <c r="BQ15" s="323" t="s">
        <v>512</v>
      </c>
      <c r="BR15" s="323" t="s">
        <v>513</v>
      </c>
      <c r="BS15" s="323" t="s">
        <v>517</v>
      </c>
      <c r="BT15" s="323" t="s">
        <v>518</v>
      </c>
      <c r="BU15" s="323" t="s">
        <v>519</v>
      </c>
      <c r="BV15" s="323" t="s">
        <v>520</v>
      </c>
      <c r="BW15" s="323" t="s">
        <v>521</v>
      </c>
      <c r="BX15" s="323" t="s">
        <v>522</v>
      </c>
      <c r="BY15" s="323" t="s">
        <v>523</v>
      </c>
      <c r="BZ15" s="323" t="s">
        <v>524</v>
      </c>
      <c r="CA15" s="323" t="s">
        <v>525</v>
      </c>
      <c r="CB15" s="323" t="s">
        <v>526</v>
      </c>
      <c r="CC15" s="323" t="s">
        <v>527</v>
      </c>
      <c r="CD15" s="323" t="s">
        <v>528</v>
      </c>
      <c r="CE15" s="323" t="s">
        <v>529</v>
      </c>
      <c r="CF15" s="323" t="s">
        <v>530</v>
      </c>
      <c r="CG15" s="323" t="s">
        <v>531</v>
      </c>
      <c r="CH15" s="323" t="s">
        <v>532</v>
      </c>
      <c r="CI15" s="323" t="s">
        <v>533</v>
      </c>
      <c r="CJ15" s="323" t="s">
        <v>534</v>
      </c>
      <c r="CK15" s="323" t="s">
        <v>535</v>
      </c>
      <c r="CL15" s="323" t="s">
        <v>536</v>
      </c>
      <c r="CM15" s="323" t="s">
        <v>537</v>
      </c>
      <c r="CN15" s="323" t="s">
        <v>538</v>
      </c>
      <c r="CO15" s="323" t="s">
        <v>539</v>
      </c>
      <c r="CP15" s="323" t="s">
        <v>540</v>
      </c>
      <c r="CQ15" s="323" t="s">
        <v>541</v>
      </c>
      <c r="CR15" s="323" t="s">
        <v>542</v>
      </c>
      <c r="CS15" s="323" t="s">
        <v>543</v>
      </c>
      <c r="CT15" s="323" t="s">
        <v>544</v>
      </c>
      <c r="CU15" s="323" t="s">
        <v>545</v>
      </c>
      <c r="CV15" s="323" t="s">
        <v>546</v>
      </c>
      <c r="CW15" s="323" t="s">
        <v>18</v>
      </c>
      <c r="CX15" s="323" t="s">
        <v>19</v>
      </c>
      <c r="CY15" s="323" t="s">
        <v>20</v>
      </c>
      <c r="CZ15" s="323" t="s">
        <v>21</v>
      </c>
      <c r="DA15" s="323" t="s">
        <v>22</v>
      </c>
      <c r="DB15" s="323" t="s">
        <v>23</v>
      </c>
      <c r="DC15" s="323" t="s">
        <v>24</v>
      </c>
      <c r="DD15" s="323" t="s">
        <v>25</v>
      </c>
      <c r="DE15" s="323" t="s">
        <v>26</v>
      </c>
      <c r="DF15" s="323" t="s">
        <v>27</v>
      </c>
      <c r="DG15" s="323" t="s">
        <v>28</v>
      </c>
      <c r="DH15" s="323" t="s">
        <v>29</v>
      </c>
      <c r="DI15" s="323" t="s">
        <v>30</v>
      </c>
      <c r="DJ15" s="323" t="s">
        <v>31</v>
      </c>
    </row>
    <row r="16" spans="1:115" s="924" customFormat="1">
      <c r="A16" s="866"/>
      <c r="B16" s="134"/>
      <c r="C16" s="134"/>
      <c r="D16" s="114"/>
      <c r="E16" s="867"/>
      <c r="F16" s="868"/>
      <c r="G16" s="869"/>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0"/>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c r="BK16" s="870"/>
      <c r="BL16" s="870"/>
      <c r="BM16" s="870"/>
      <c r="BN16" s="870"/>
      <c r="BO16" s="870"/>
      <c r="BP16" s="870"/>
      <c r="BQ16" s="870"/>
      <c r="BR16" s="870"/>
      <c r="BS16" s="870"/>
      <c r="BT16" s="870"/>
      <c r="BU16" s="870"/>
      <c r="BV16" s="870"/>
      <c r="BW16" s="870"/>
      <c r="BX16" s="870"/>
      <c r="BY16" s="870"/>
      <c r="BZ16" s="870"/>
      <c r="CA16" s="870"/>
      <c r="CB16" s="870"/>
      <c r="CC16" s="870"/>
      <c r="CD16" s="870"/>
      <c r="CE16" s="870"/>
      <c r="CF16" s="870"/>
      <c r="CG16" s="870"/>
      <c r="CH16" s="870"/>
      <c r="CI16" s="870"/>
      <c r="CJ16" s="870"/>
      <c r="CK16" s="870"/>
      <c r="CL16" s="870"/>
      <c r="CM16" s="870"/>
      <c r="CN16" s="870"/>
      <c r="CO16" s="870"/>
      <c r="CP16" s="870"/>
      <c r="CQ16" s="870"/>
      <c r="CR16" s="870"/>
      <c r="CS16" s="870"/>
      <c r="CT16" s="870"/>
      <c r="CU16" s="870"/>
      <c r="CV16" s="870"/>
      <c r="CW16" s="870"/>
      <c r="CX16" s="870"/>
      <c r="CY16" s="870"/>
      <c r="CZ16" s="870"/>
      <c r="DA16" s="870"/>
      <c r="DB16" s="870"/>
      <c r="DC16" s="870"/>
      <c r="DD16" s="870"/>
      <c r="DE16" s="870"/>
      <c r="DF16" s="870"/>
      <c r="DG16" s="870"/>
      <c r="DH16" s="870"/>
      <c r="DI16" s="870"/>
      <c r="DJ16" s="870"/>
      <c r="DK16" s="923"/>
    </row>
    <row r="17" spans="1:114">
      <c r="A17" s="871"/>
      <c r="B17" s="872"/>
      <c r="C17" s="872"/>
      <c r="D17" s="873" t="s">
        <v>1028</v>
      </c>
      <c r="E17" s="874"/>
      <c r="F17" s="875"/>
      <c r="G17" s="876"/>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877"/>
      <c r="AM17" s="877"/>
      <c r="AN17" s="877"/>
      <c r="AO17" s="877"/>
      <c r="AP17" s="877"/>
      <c r="AQ17" s="877"/>
      <c r="AR17" s="877"/>
      <c r="AS17" s="877"/>
      <c r="AT17" s="877"/>
      <c r="AU17" s="877"/>
      <c r="AV17" s="877"/>
      <c r="AW17" s="877"/>
      <c r="AX17" s="877"/>
      <c r="AY17" s="877"/>
      <c r="AZ17" s="877"/>
      <c r="BA17" s="877"/>
      <c r="BB17" s="877"/>
      <c r="BC17" s="877"/>
      <c r="BD17" s="877"/>
      <c r="BE17" s="877"/>
      <c r="BF17" s="877"/>
      <c r="BG17" s="877"/>
      <c r="BH17" s="877"/>
      <c r="BI17" s="877"/>
      <c r="BJ17" s="877"/>
      <c r="BK17" s="877"/>
      <c r="BL17" s="877"/>
      <c r="BM17" s="877"/>
      <c r="BN17" s="877"/>
      <c r="BO17" s="877"/>
      <c r="BP17" s="877"/>
      <c r="BQ17" s="877"/>
      <c r="BR17" s="877"/>
      <c r="BS17" s="877"/>
      <c r="BT17" s="877"/>
      <c r="BU17" s="877"/>
      <c r="BV17" s="877"/>
      <c r="BW17" s="877"/>
      <c r="BX17" s="877"/>
      <c r="BY17" s="877"/>
      <c r="BZ17" s="877"/>
      <c r="CA17" s="877"/>
      <c r="CB17" s="877"/>
      <c r="CC17" s="877"/>
      <c r="CD17" s="877"/>
      <c r="CE17" s="877"/>
      <c r="CF17" s="877"/>
      <c r="CG17" s="877"/>
      <c r="CH17" s="877"/>
      <c r="CI17" s="877"/>
      <c r="CJ17" s="877"/>
      <c r="CK17" s="877"/>
      <c r="CL17" s="877"/>
      <c r="CM17" s="877"/>
      <c r="CN17" s="877"/>
      <c r="CO17" s="877"/>
      <c r="CP17" s="877"/>
      <c r="CQ17" s="877"/>
      <c r="CR17" s="877"/>
      <c r="CS17" s="877"/>
      <c r="CT17" s="877"/>
      <c r="CU17" s="877"/>
      <c r="CV17" s="877"/>
      <c r="CW17" s="877"/>
      <c r="CX17" s="877"/>
      <c r="CY17" s="877"/>
      <c r="CZ17" s="877"/>
      <c r="DA17" s="877"/>
      <c r="DB17" s="877"/>
      <c r="DC17" s="877"/>
      <c r="DD17" s="877"/>
      <c r="DE17" s="877"/>
      <c r="DF17" s="877"/>
      <c r="DG17" s="877"/>
      <c r="DH17" s="877"/>
      <c r="DI17" s="877"/>
      <c r="DJ17" s="877"/>
    </row>
    <row r="18" spans="1:114">
      <c r="D18" s="613" t="s">
        <v>1024</v>
      </c>
      <c r="E18" s="878"/>
      <c r="F18" s="879"/>
      <c r="G18" s="880">
        <f>'HQLA Profile'!$F16</f>
        <v>0</v>
      </c>
      <c r="H18" s="881">
        <f>$G18</f>
        <v>0</v>
      </c>
      <c r="I18" s="881">
        <f t="shared" ref="I18:BT18" si="88">$G18</f>
        <v>0</v>
      </c>
      <c r="J18" s="881">
        <f t="shared" si="88"/>
        <v>0</v>
      </c>
      <c r="K18" s="881">
        <f t="shared" si="88"/>
        <v>0</v>
      </c>
      <c r="L18" s="881">
        <f t="shared" si="88"/>
        <v>0</v>
      </c>
      <c r="M18" s="881">
        <f t="shared" si="88"/>
        <v>0</v>
      </c>
      <c r="N18" s="881">
        <f t="shared" si="88"/>
        <v>0</v>
      </c>
      <c r="O18" s="881">
        <f t="shared" si="88"/>
        <v>0</v>
      </c>
      <c r="P18" s="881">
        <f t="shared" si="88"/>
        <v>0</v>
      </c>
      <c r="Q18" s="881">
        <f t="shared" si="88"/>
        <v>0</v>
      </c>
      <c r="R18" s="881">
        <f t="shared" si="88"/>
        <v>0</v>
      </c>
      <c r="S18" s="881">
        <f t="shared" si="88"/>
        <v>0</v>
      </c>
      <c r="T18" s="881">
        <f t="shared" si="88"/>
        <v>0</v>
      </c>
      <c r="U18" s="881">
        <f t="shared" si="88"/>
        <v>0</v>
      </c>
      <c r="V18" s="881">
        <f t="shared" si="88"/>
        <v>0</v>
      </c>
      <c r="W18" s="881">
        <f t="shared" si="88"/>
        <v>0</v>
      </c>
      <c r="X18" s="881">
        <f t="shared" si="88"/>
        <v>0</v>
      </c>
      <c r="Y18" s="881">
        <f t="shared" si="88"/>
        <v>0</v>
      </c>
      <c r="Z18" s="881">
        <f t="shared" si="88"/>
        <v>0</v>
      </c>
      <c r="AA18" s="881">
        <f t="shared" si="88"/>
        <v>0</v>
      </c>
      <c r="AB18" s="881">
        <f t="shared" si="88"/>
        <v>0</v>
      </c>
      <c r="AC18" s="881">
        <f t="shared" si="88"/>
        <v>0</v>
      </c>
      <c r="AD18" s="881">
        <f t="shared" si="88"/>
        <v>0</v>
      </c>
      <c r="AE18" s="881">
        <f t="shared" si="88"/>
        <v>0</v>
      </c>
      <c r="AF18" s="881">
        <f t="shared" si="88"/>
        <v>0</v>
      </c>
      <c r="AG18" s="881">
        <f t="shared" si="88"/>
        <v>0</v>
      </c>
      <c r="AH18" s="881">
        <f t="shared" si="88"/>
        <v>0</v>
      </c>
      <c r="AI18" s="881">
        <f t="shared" si="88"/>
        <v>0</v>
      </c>
      <c r="AJ18" s="881">
        <f t="shared" si="88"/>
        <v>0</v>
      </c>
      <c r="AK18" s="881">
        <f t="shared" si="88"/>
        <v>0</v>
      </c>
      <c r="AL18" s="881">
        <f t="shared" si="88"/>
        <v>0</v>
      </c>
      <c r="AM18" s="882">
        <f t="shared" si="88"/>
        <v>0</v>
      </c>
      <c r="AN18" s="882">
        <f t="shared" si="88"/>
        <v>0</v>
      </c>
      <c r="AO18" s="882">
        <f t="shared" si="88"/>
        <v>0</v>
      </c>
      <c r="AP18" s="882">
        <f t="shared" si="88"/>
        <v>0</v>
      </c>
      <c r="AQ18" s="882">
        <f t="shared" si="88"/>
        <v>0</v>
      </c>
      <c r="AR18" s="882">
        <f t="shared" si="88"/>
        <v>0</v>
      </c>
      <c r="AS18" s="882">
        <f t="shared" si="88"/>
        <v>0</v>
      </c>
      <c r="AT18" s="882">
        <f t="shared" si="88"/>
        <v>0</v>
      </c>
      <c r="AU18" s="882">
        <f t="shared" si="88"/>
        <v>0</v>
      </c>
      <c r="AV18" s="882">
        <f t="shared" si="88"/>
        <v>0</v>
      </c>
      <c r="AW18" s="882">
        <f t="shared" si="88"/>
        <v>0</v>
      </c>
      <c r="AX18" s="882">
        <f t="shared" si="88"/>
        <v>0</v>
      </c>
      <c r="AY18" s="882">
        <f t="shared" si="88"/>
        <v>0</v>
      </c>
      <c r="AZ18" s="882">
        <f t="shared" si="88"/>
        <v>0</v>
      </c>
      <c r="BA18" s="882">
        <f t="shared" si="88"/>
        <v>0</v>
      </c>
      <c r="BB18" s="882">
        <f t="shared" si="88"/>
        <v>0</v>
      </c>
      <c r="BC18" s="882">
        <f t="shared" si="88"/>
        <v>0</v>
      </c>
      <c r="BD18" s="882">
        <f t="shared" si="88"/>
        <v>0</v>
      </c>
      <c r="BE18" s="882">
        <f t="shared" si="88"/>
        <v>0</v>
      </c>
      <c r="BF18" s="882">
        <f t="shared" si="88"/>
        <v>0</v>
      </c>
      <c r="BG18" s="882">
        <f t="shared" si="88"/>
        <v>0</v>
      </c>
      <c r="BH18" s="882">
        <f t="shared" si="88"/>
        <v>0</v>
      </c>
      <c r="BI18" s="882">
        <f t="shared" si="88"/>
        <v>0</v>
      </c>
      <c r="BJ18" s="882">
        <f t="shared" si="88"/>
        <v>0</v>
      </c>
      <c r="BK18" s="882">
        <f t="shared" si="88"/>
        <v>0</v>
      </c>
      <c r="BL18" s="882">
        <f t="shared" si="88"/>
        <v>0</v>
      </c>
      <c r="BM18" s="882">
        <f t="shared" si="88"/>
        <v>0</v>
      </c>
      <c r="BN18" s="882">
        <f t="shared" si="88"/>
        <v>0</v>
      </c>
      <c r="BO18" s="882">
        <f t="shared" si="88"/>
        <v>0</v>
      </c>
      <c r="BP18" s="882">
        <f t="shared" si="88"/>
        <v>0</v>
      </c>
      <c r="BQ18" s="882">
        <f t="shared" si="88"/>
        <v>0</v>
      </c>
      <c r="BR18" s="882">
        <f t="shared" si="88"/>
        <v>0</v>
      </c>
      <c r="BS18" s="882">
        <f t="shared" si="88"/>
        <v>0</v>
      </c>
      <c r="BT18" s="882">
        <f t="shared" si="88"/>
        <v>0</v>
      </c>
      <c r="BU18" s="882">
        <f t="shared" ref="BU18:CV18" si="89">$G18</f>
        <v>0</v>
      </c>
      <c r="BV18" s="882">
        <f t="shared" si="89"/>
        <v>0</v>
      </c>
      <c r="BW18" s="882">
        <f t="shared" si="89"/>
        <v>0</v>
      </c>
      <c r="BX18" s="882">
        <f t="shared" si="89"/>
        <v>0</v>
      </c>
      <c r="BY18" s="882">
        <f t="shared" si="89"/>
        <v>0</v>
      </c>
      <c r="BZ18" s="882">
        <f t="shared" si="89"/>
        <v>0</v>
      </c>
      <c r="CA18" s="882">
        <f t="shared" si="89"/>
        <v>0</v>
      </c>
      <c r="CB18" s="882">
        <f t="shared" si="89"/>
        <v>0</v>
      </c>
      <c r="CC18" s="882">
        <f t="shared" si="89"/>
        <v>0</v>
      </c>
      <c r="CD18" s="882">
        <f t="shared" si="89"/>
        <v>0</v>
      </c>
      <c r="CE18" s="882">
        <f t="shared" si="89"/>
        <v>0</v>
      </c>
      <c r="CF18" s="882">
        <f t="shared" si="89"/>
        <v>0</v>
      </c>
      <c r="CG18" s="882">
        <f t="shared" si="89"/>
        <v>0</v>
      </c>
      <c r="CH18" s="882">
        <f t="shared" si="89"/>
        <v>0</v>
      </c>
      <c r="CI18" s="882">
        <f t="shared" si="89"/>
        <v>0</v>
      </c>
      <c r="CJ18" s="882">
        <f t="shared" si="89"/>
        <v>0</v>
      </c>
      <c r="CK18" s="882">
        <f t="shared" si="89"/>
        <v>0</v>
      </c>
      <c r="CL18" s="882">
        <f t="shared" si="89"/>
        <v>0</v>
      </c>
      <c r="CM18" s="882">
        <f t="shared" si="89"/>
        <v>0</v>
      </c>
      <c r="CN18" s="882">
        <f t="shared" si="89"/>
        <v>0</v>
      </c>
      <c r="CO18" s="882">
        <f t="shared" si="89"/>
        <v>0</v>
      </c>
      <c r="CP18" s="882">
        <f t="shared" si="89"/>
        <v>0</v>
      </c>
      <c r="CQ18" s="882">
        <f t="shared" si="89"/>
        <v>0</v>
      </c>
      <c r="CR18" s="882">
        <f t="shared" si="89"/>
        <v>0</v>
      </c>
      <c r="CS18" s="882">
        <f t="shared" si="89"/>
        <v>0</v>
      </c>
      <c r="CT18" s="882">
        <f t="shared" si="89"/>
        <v>0</v>
      </c>
      <c r="CU18" s="882">
        <f t="shared" si="89"/>
        <v>0</v>
      </c>
      <c r="CV18" s="882">
        <f t="shared" si="89"/>
        <v>0</v>
      </c>
      <c r="CW18" s="883"/>
      <c r="CX18" s="883"/>
      <c r="CY18" s="883"/>
      <c r="CZ18" s="883"/>
      <c r="DA18" s="883"/>
      <c r="DB18" s="883"/>
      <c r="DC18" s="883"/>
      <c r="DD18" s="884"/>
      <c r="DE18" s="884"/>
      <c r="DF18" s="884"/>
      <c r="DG18" s="884"/>
      <c r="DH18" s="884"/>
      <c r="DI18" s="884"/>
      <c r="DJ18" s="884"/>
    </row>
    <row r="19" spans="1:114" ht="24.75">
      <c r="D19" s="885" t="s">
        <v>1019</v>
      </c>
      <c r="E19" s="878"/>
      <c r="F19" s="879"/>
      <c r="G19" s="886">
        <f>'HQLA Profile'!E16-'HQLA Profile'!F16</f>
        <v>0</v>
      </c>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883"/>
      <c r="AG19" s="883"/>
      <c r="AH19" s="883"/>
      <c r="AI19" s="883"/>
      <c r="AJ19" s="883"/>
      <c r="AK19" s="883"/>
      <c r="AL19" s="883"/>
      <c r="AM19" s="883"/>
      <c r="AN19" s="883"/>
      <c r="AO19" s="883"/>
      <c r="AP19" s="883"/>
      <c r="AQ19" s="883"/>
      <c r="AR19" s="883"/>
      <c r="AS19" s="883"/>
      <c r="AT19" s="883"/>
      <c r="AU19" s="883"/>
      <c r="AV19" s="883"/>
      <c r="AW19" s="883"/>
      <c r="AX19" s="883"/>
      <c r="AY19" s="883"/>
      <c r="AZ19" s="883"/>
      <c r="BA19" s="883"/>
      <c r="BB19" s="883"/>
      <c r="BC19" s="883"/>
      <c r="BD19" s="883"/>
      <c r="BE19" s="883"/>
      <c r="BF19" s="883"/>
      <c r="BG19" s="883"/>
      <c r="BH19" s="883"/>
      <c r="BI19" s="883"/>
      <c r="BJ19" s="883"/>
      <c r="BK19" s="883"/>
      <c r="BL19" s="883"/>
      <c r="BM19" s="883"/>
      <c r="BN19" s="883"/>
      <c r="BO19" s="883"/>
      <c r="BP19" s="883"/>
      <c r="BQ19" s="883"/>
      <c r="BR19" s="883"/>
      <c r="BS19" s="883"/>
      <c r="BT19" s="883"/>
      <c r="BU19" s="883"/>
      <c r="BV19" s="883"/>
      <c r="BW19" s="883"/>
      <c r="BX19" s="883"/>
      <c r="BY19" s="883"/>
      <c r="BZ19" s="883"/>
      <c r="CA19" s="883"/>
      <c r="CB19" s="883"/>
      <c r="CC19" s="883"/>
      <c r="CD19" s="883"/>
      <c r="CE19" s="883"/>
      <c r="CF19" s="883"/>
      <c r="CG19" s="883"/>
      <c r="CH19" s="883"/>
      <c r="CI19" s="883"/>
      <c r="CJ19" s="883"/>
      <c r="CK19" s="883"/>
      <c r="CL19" s="883"/>
      <c r="CM19" s="883"/>
      <c r="CN19" s="883"/>
      <c r="CO19" s="883"/>
      <c r="CP19" s="883"/>
      <c r="CQ19" s="883"/>
      <c r="CR19" s="883"/>
      <c r="CS19" s="883"/>
      <c r="CT19" s="883"/>
      <c r="CU19" s="883"/>
      <c r="CV19" s="883"/>
      <c r="CW19" s="883"/>
      <c r="CX19" s="883"/>
      <c r="CY19" s="883"/>
      <c r="CZ19" s="883"/>
      <c r="DA19" s="883"/>
      <c r="DB19" s="883"/>
      <c r="DC19" s="883"/>
      <c r="DD19" s="884"/>
      <c r="DE19" s="884"/>
      <c r="DF19" s="884"/>
      <c r="DG19" s="884"/>
      <c r="DH19" s="884"/>
      <c r="DI19" s="884"/>
      <c r="DJ19" s="884"/>
    </row>
    <row r="20" spans="1:114">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883"/>
      <c r="AQ20" s="883"/>
      <c r="AR20" s="883"/>
      <c r="AS20" s="883"/>
      <c r="AT20" s="883"/>
      <c r="AU20" s="883"/>
      <c r="AV20" s="883"/>
      <c r="AW20" s="883"/>
      <c r="AX20" s="883"/>
      <c r="AY20" s="883"/>
      <c r="AZ20" s="883"/>
      <c r="BA20" s="883"/>
      <c r="BB20" s="883"/>
      <c r="BC20" s="883"/>
      <c r="BD20" s="883"/>
      <c r="BE20" s="883"/>
      <c r="BF20" s="883"/>
      <c r="BG20" s="883"/>
      <c r="BH20" s="883"/>
      <c r="BI20" s="883"/>
      <c r="BJ20" s="883"/>
      <c r="BK20" s="883"/>
      <c r="BL20" s="883"/>
      <c r="BM20" s="883"/>
      <c r="BN20" s="883"/>
      <c r="BO20" s="883"/>
      <c r="BP20" s="883"/>
      <c r="BQ20" s="883"/>
      <c r="BR20" s="883"/>
      <c r="BS20" s="883"/>
      <c r="BT20" s="883"/>
      <c r="BU20" s="883"/>
      <c r="BV20" s="883"/>
      <c r="BW20" s="883"/>
      <c r="BX20" s="883"/>
      <c r="BY20" s="883"/>
      <c r="BZ20" s="883"/>
      <c r="CA20" s="883"/>
      <c r="CB20" s="883"/>
      <c r="CC20" s="883"/>
      <c r="CD20" s="883"/>
      <c r="CE20" s="883"/>
      <c r="CF20" s="883"/>
      <c r="CG20" s="883"/>
      <c r="CH20" s="883"/>
      <c r="CI20" s="883"/>
      <c r="CJ20" s="883"/>
      <c r="CK20" s="883"/>
      <c r="CL20" s="883"/>
      <c r="CM20" s="883"/>
      <c r="CN20" s="883"/>
      <c r="CO20" s="883"/>
      <c r="CP20" s="883"/>
      <c r="CQ20" s="883"/>
      <c r="CR20" s="883"/>
      <c r="CS20" s="883"/>
      <c r="CT20" s="883"/>
      <c r="CU20" s="883"/>
      <c r="CV20" s="883"/>
      <c r="CW20" s="883"/>
      <c r="CX20" s="883"/>
      <c r="CY20" s="883"/>
      <c r="CZ20" s="883"/>
      <c r="DA20" s="883"/>
      <c r="DB20" s="883"/>
      <c r="DC20" s="883"/>
      <c r="DD20" s="884"/>
      <c r="DE20" s="884"/>
      <c r="DF20" s="884"/>
      <c r="DG20" s="884"/>
      <c r="DH20" s="884"/>
      <c r="DI20" s="884"/>
      <c r="DJ20" s="884"/>
    </row>
    <row r="21" spans="1:114">
      <c r="D21" s="114" t="s">
        <v>1029</v>
      </c>
      <c r="E21" s="878"/>
      <c r="F21" s="879"/>
      <c r="G21" s="883"/>
      <c r="H21" s="880">
        <f>'LCR &amp; Benchmark weighted'!J137-'LCR &amp; Benchmark weighted'!J133+SUM('LCR &amp; Benchmark weighted'!I175:J175)</f>
        <v>0</v>
      </c>
      <c r="I21" s="880">
        <f>'LCR &amp; Benchmark weighted'!K137-'LCR &amp; Benchmark weighted'!K133+'LCR &amp; Benchmark weighted'!K175</f>
        <v>0</v>
      </c>
      <c r="J21" s="880">
        <f>'LCR &amp; Benchmark weighted'!L137-'LCR &amp; Benchmark weighted'!L133+'LCR &amp; Benchmark weighted'!L175</f>
        <v>0</v>
      </c>
      <c r="K21" s="880">
        <f>'LCR &amp; Benchmark weighted'!M137-'LCR &amp; Benchmark weighted'!M133+'LCR &amp; Benchmark weighted'!M175</f>
        <v>0</v>
      </c>
      <c r="L21" s="880">
        <f>'LCR &amp; Benchmark weighted'!N137-'LCR &amp; Benchmark weighted'!N133+'LCR &amp; Benchmark weighted'!N175</f>
        <v>0</v>
      </c>
      <c r="M21" s="880">
        <f>'LCR &amp; Benchmark weighted'!O137-'LCR &amp; Benchmark weighted'!O133+'LCR &amp; Benchmark weighted'!O175</f>
        <v>0</v>
      </c>
      <c r="N21" s="880">
        <f>'LCR &amp; Benchmark weighted'!P137-'LCR &amp; Benchmark weighted'!P133+'LCR &amp; Benchmark weighted'!P175</f>
        <v>0</v>
      </c>
      <c r="O21" s="880">
        <f>'LCR &amp; Benchmark weighted'!Q137-'LCR &amp; Benchmark weighted'!Q133+'LCR &amp; Benchmark weighted'!Q175</f>
        <v>0</v>
      </c>
      <c r="P21" s="880">
        <f>'LCR &amp; Benchmark weighted'!R137-'LCR &amp; Benchmark weighted'!R133+'LCR &amp; Benchmark weighted'!R175</f>
        <v>0</v>
      </c>
      <c r="Q21" s="880">
        <f>'LCR &amp; Benchmark weighted'!S137-'LCR &amp; Benchmark weighted'!S133+'LCR &amp; Benchmark weighted'!S175</f>
        <v>0</v>
      </c>
      <c r="R21" s="880">
        <f>'LCR &amp; Benchmark weighted'!T137-'LCR &amp; Benchmark weighted'!T133+'LCR &amp; Benchmark weighted'!T175</f>
        <v>0</v>
      </c>
      <c r="S21" s="880">
        <f>'LCR &amp; Benchmark weighted'!U137-'LCR &amp; Benchmark weighted'!U133+'LCR &amp; Benchmark weighted'!U175</f>
        <v>0</v>
      </c>
      <c r="T21" s="880">
        <f>'LCR &amp; Benchmark weighted'!V137-'LCR &amp; Benchmark weighted'!V133+'LCR &amp; Benchmark weighted'!V175</f>
        <v>0</v>
      </c>
      <c r="U21" s="880">
        <f>'LCR &amp; Benchmark weighted'!W137-'LCR &amp; Benchmark weighted'!W133+'LCR &amp; Benchmark weighted'!W175</f>
        <v>0</v>
      </c>
      <c r="V21" s="880">
        <f>'LCR &amp; Benchmark weighted'!X137-'LCR &amp; Benchmark weighted'!X133+'LCR &amp; Benchmark weighted'!X175</f>
        <v>0</v>
      </c>
      <c r="W21" s="880">
        <f>'LCR &amp; Benchmark weighted'!Y137-'LCR &amp; Benchmark weighted'!Y133+'LCR &amp; Benchmark weighted'!Y175</f>
        <v>0</v>
      </c>
      <c r="X21" s="880">
        <f>'LCR &amp; Benchmark weighted'!Z137-'LCR &amp; Benchmark weighted'!Z133+'LCR &amp; Benchmark weighted'!Z175</f>
        <v>0</v>
      </c>
      <c r="Y21" s="880">
        <f>'LCR &amp; Benchmark weighted'!AA137-'LCR &amp; Benchmark weighted'!AA133+'LCR &amp; Benchmark weighted'!AA175</f>
        <v>0</v>
      </c>
      <c r="Z21" s="880">
        <f>'LCR &amp; Benchmark weighted'!AB137-'LCR &amp; Benchmark weighted'!AB133+'LCR &amp; Benchmark weighted'!AB175</f>
        <v>0</v>
      </c>
      <c r="AA21" s="880">
        <f>'LCR &amp; Benchmark weighted'!AC137-'LCR &amp; Benchmark weighted'!AC133+'LCR &amp; Benchmark weighted'!AC175</f>
        <v>0</v>
      </c>
      <c r="AB21" s="880">
        <f>'LCR &amp; Benchmark weighted'!AD137-'LCR &amp; Benchmark weighted'!AD133+'LCR &amp; Benchmark weighted'!AD175</f>
        <v>0</v>
      </c>
      <c r="AC21" s="880">
        <f>'LCR &amp; Benchmark weighted'!AE137-'LCR &amp; Benchmark weighted'!AE133+'LCR &amp; Benchmark weighted'!AE175</f>
        <v>0</v>
      </c>
      <c r="AD21" s="880">
        <f>'LCR &amp; Benchmark weighted'!AF137-'LCR &amp; Benchmark weighted'!AF133+'LCR &amp; Benchmark weighted'!AF175</f>
        <v>0</v>
      </c>
      <c r="AE21" s="880">
        <f>'LCR &amp; Benchmark weighted'!AG137-'LCR &amp; Benchmark weighted'!AG133+'LCR &amp; Benchmark weighted'!AG175</f>
        <v>0</v>
      </c>
      <c r="AF21" s="880">
        <f>'LCR &amp; Benchmark weighted'!AH137-'LCR &amp; Benchmark weighted'!AH133+'LCR &amp; Benchmark weighted'!AH175</f>
        <v>0</v>
      </c>
      <c r="AG21" s="880">
        <f>'LCR &amp; Benchmark weighted'!AI137-'LCR &amp; Benchmark weighted'!AI133+'LCR &amp; Benchmark weighted'!AI175</f>
        <v>0</v>
      </c>
      <c r="AH21" s="880">
        <f>'LCR &amp; Benchmark weighted'!AJ137-'LCR &amp; Benchmark weighted'!AJ133+'LCR &amp; Benchmark weighted'!AJ175</f>
        <v>0</v>
      </c>
      <c r="AI21" s="880">
        <f>'LCR &amp; Benchmark weighted'!AK137-'LCR &amp; Benchmark weighted'!AK133+'LCR &amp; Benchmark weighted'!AK175</f>
        <v>0</v>
      </c>
      <c r="AJ21" s="880">
        <f>'LCR &amp; Benchmark weighted'!AL137-'LCR &amp; Benchmark weighted'!AL133+'LCR &amp; Benchmark weighted'!AL175</f>
        <v>0</v>
      </c>
      <c r="AK21" s="880">
        <f>'LCR &amp; Benchmark weighted'!AM137-'LCR &amp; Benchmark weighted'!AM133+'LCR &amp; Benchmark weighted'!AM175</f>
        <v>0</v>
      </c>
      <c r="AL21" s="880">
        <f>'LCR &amp; Benchmark weighted'!AN137-'LCR &amp; Benchmark weighted'!AN133+'LCR &amp; Benchmark weighted'!AN175</f>
        <v>0</v>
      </c>
      <c r="AM21" s="887">
        <f>'LCR &amp; Benchmark weighted'!AO137-'LCR &amp; Benchmark weighted'!AO133+'LCR &amp; Benchmark weighted'!AO175</f>
        <v>0</v>
      </c>
      <c r="AN21" s="887">
        <f>'LCR &amp; Benchmark weighted'!AP137-'LCR &amp; Benchmark weighted'!AP133+'LCR &amp; Benchmark weighted'!AP175</f>
        <v>0</v>
      </c>
      <c r="AO21" s="887">
        <f>'LCR &amp; Benchmark weighted'!AQ137-'LCR &amp; Benchmark weighted'!AQ133+'LCR &amp; Benchmark weighted'!AQ175</f>
        <v>0</v>
      </c>
      <c r="AP21" s="887">
        <f>'LCR &amp; Benchmark weighted'!AR137-'LCR &amp; Benchmark weighted'!AR133+'LCR &amp; Benchmark weighted'!AR175</f>
        <v>0</v>
      </c>
      <c r="AQ21" s="887">
        <f>'LCR &amp; Benchmark weighted'!AS137-'LCR &amp; Benchmark weighted'!AS133+'LCR &amp; Benchmark weighted'!AS175</f>
        <v>0</v>
      </c>
      <c r="AR21" s="887">
        <f>'LCR &amp; Benchmark weighted'!AT137-'LCR &amp; Benchmark weighted'!AT133+'LCR &amp; Benchmark weighted'!AT175</f>
        <v>0</v>
      </c>
      <c r="AS21" s="887">
        <f>'LCR &amp; Benchmark weighted'!AU137-'LCR &amp; Benchmark weighted'!AU133+'LCR &amp; Benchmark weighted'!AU175</f>
        <v>0</v>
      </c>
      <c r="AT21" s="887">
        <f>'LCR &amp; Benchmark weighted'!AV137-'LCR &amp; Benchmark weighted'!AV133+'LCR &amp; Benchmark weighted'!AV175</f>
        <v>0</v>
      </c>
      <c r="AU21" s="887">
        <f>'LCR &amp; Benchmark weighted'!AW137-'LCR &amp; Benchmark weighted'!AW133+'LCR &amp; Benchmark weighted'!AW175</f>
        <v>0</v>
      </c>
      <c r="AV21" s="887">
        <f>'LCR &amp; Benchmark weighted'!AX137-'LCR &amp; Benchmark weighted'!AX133+'LCR &amp; Benchmark weighted'!AX175</f>
        <v>0</v>
      </c>
      <c r="AW21" s="887">
        <f>'LCR &amp; Benchmark weighted'!AY137-'LCR &amp; Benchmark weighted'!AY133+'LCR &amp; Benchmark weighted'!AY175</f>
        <v>0</v>
      </c>
      <c r="AX21" s="887">
        <f>'LCR &amp; Benchmark weighted'!AZ137-'LCR &amp; Benchmark weighted'!AZ133+'LCR &amp; Benchmark weighted'!AZ175</f>
        <v>0</v>
      </c>
      <c r="AY21" s="887">
        <f>'LCR &amp; Benchmark weighted'!BA137-'LCR &amp; Benchmark weighted'!BA133+'LCR &amp; Benchmark weighted'!BA175</f>
        <v>0</v>
      </c>
      <c r="AZ21" s="887">
        <f>'LCR &amp; Benchmark weighted'!BB137-'LCR &amp; Benchmark weighted'!BB133+'LCR &amp; Benchmark weighted'!BB175</f>
        <v>0</v>
      </c>
      <c r="BA21" s="887">
        <f>'LCR &amp; Benchmark weighted'!BC137-'LCR &amp; Benchmark weighted'!BC133+'LCR &amp; Benchmark weighted'!BC175</f>
        <v>0</v>
      </c>
      <c r="BB21" s="887">
        <f>'LCR &amp; Benchmark weighted'!BD137-'LCR &amp; Benchmark weighted'!BD133+'LCR &amp; Benchmark weighted'!BD175</f>
        <v>0</v>
      </c>
      <c r="BC21" s="887">
        <f>'LCR &amp; Benchmark weighted'!BE137-'LCR &amp; Benchmark weighted'!BE133+'LCR &amp; Benchmark weighted'!BE175</f>
        <v>0</v>
      </c>
      <c r="BD21" s="887">
        <f>'LCR &amp; Benchmark weighted'!BF137-'LCR &amp; Benchmark weighted'!BF133+'LCR &amp; Benchmark weighted'!BF175</f>
        <v>0</v>
      </c>
      <c r="BE21" s="887">
        <f>'LCR &amp; Benchmark weighted'!BG137-'LCR &amp; Benchmark weighted'!BG133+'LCR &amp; Benchmark weighted'!BG175</f>
        <v>0</v>
      </c>
      <c r="BF21" s="887">
        <f>'LCR &amp; Benchmark weighted'!BH137-'LCR &amp; Benchmark weighted'!BH133+'LCR &amp; Benchmark weighted'!BH175</f>
        <v>0</v>
      </c>
      <c r="BG21" s="887">
        <f>'LCR &amp; Benchmark weighted'!BI137-'LCR &amp; Benchmark weighted'!BI133+'LCR &amp; Benchmark weighted'!BI175</f>
        <v>0</v>
      </c>
      <c r="BH21" s="887">
        <f>'LCR &amp; Benchmark weighted'!BJ137-'LCR &amp; Benchmark weighted'!BJ133+'LCR &amp; Benchmark weighted'!BJ175</f>
        <v>0</v>
      </c>
      <c r="BI21" s="887">
        <f>'LCR &amp; Benchmark weighted'!BK137-'LCR &amp; Benchmark weighted'!BK133+'LCR &amp; Benchmark weighted'!BK175</f>
        <v>0</v>
      </c>
      <c r="BJ21" s="887">
        <f>'LCR &amp; Benchmark weighted'!BL137-'LCR &amp; Benchmark weighted'!BL133+'LCR &amp; Benchmark weighted'!BL175</f>
        <v>0</v>
      </c>
      <c r="BK21" s="887">
        <f>'LCR &amp; Benchmark weighted'!BM137-'LCR &amp; Benchmark weighted'!BM133+'LCR &amp; Benchmark weighted'!BM175</f>
        <v>0</v>
      </c>
      <c r="BL21" s="887">
        <f>'LCR &amp; Benchmark weighted'!BN137-'LCR &amp; Benchmark weighted'!BN133+'LCR &amp; Benchmark weighted'!BN175</f>
        <v>0</v>
      </c>
      <c r="BM21" s="887">
        <f>'LCR &amp; Benchmark weighted'!BO137-'LCR &amp; Benchmark weighted'!BO133+'LCR &amp; Benchmark weighted'!BO175</f>
        <v>0</v>
      </c>
      <c r="BN21" s="887">
        <f>'LCR &amp; Benchmark weighted'!BP137-'LCR &amp; Benchmark weighted'!BP133+'LCR &amp; Benchmark weighted'!BP175</f>
        <v>0</v>
      </c>
      <c r="BO21" s="887">
        <f>'LCR &amp; Benchmark weighted'!BQ137-'LCR &amp; Benchmark weighted'!BQ133+'LCR &amp; Benchmark weighted'!BQ175</f>
        <v>0</v>
      </c>
      <c r="BP21" s="887">
        <f>'LCR &amp; Benchmark weighted'!BR137-'LCR &amp; Benchmark weighted'!BR133+'LCR &amp; Benchmark weighted'!BR175</f>
        <v>0</v>
      </c>
      <c r="BQ21" s="887">
        <f>'LCR &amp; Benchmark weighted'!BS137-'LCR &amp; Benchmark weighted'!BS133+'LCR &amp; Benchmark weighted'!BS175</f>
        <v>0</v>
      </c>
      <c r="BR21" s="887">
        <f>'LCR &amp; Benchmark weighted'!BT137-'LCR &amp; Benchmark weighted'!BT133+'LCR &amp; Benchmark weighted'!BT175</f>
        <v>0</v>
      </c>
      <c r="BS21" s="887">
        <f>'LCR &amp; Benchmark weighted'!BU137-'LCR &amp; Benchmark weighted'!BU133+'LCR &amp; Benchmark weighted'!BU175</f>
        <v>0</v>
      </c>
      <c r="BT21" s="887">
        <f>'LCR &amp; Benchmark weighted'!BV137-'LCR &amp; Benchmark weighted'!BV133+'LCR &amp; Benchmark weighted'!BV175</f>
        <v>0</v>
      </c>
      <c r="BU21" s="887">
        <f>'LCR &amp; Benchmark weighted'!BW137-'LCR &amp; Benchmark weighted'!BW133+'LCR &amp; Benchmark weighted'!BW175</f>
        <v>0</v>
      </c>
      <c r="BV21" s="887">
        <f>'LCR &amp; Benchmark weighted'!BX137-'LCR &amp; Benchmark weighted'!BX133+'LCR &amp; Benchmark weighted'!BX175</f>
        <v>0</v>
      </c>
      <c r="BW21" s="887">
        <f>'LCR &amp; Benchmark weighted'!BY137-'LCR &amp; Benchmark weighted'!BY133+'LCR &amp; Benchmark weighted'!BY175</f>
        <v>0</v>
      </c>
      <c r="BX21" s="887">
        <f>'LCR &amp; Benchmark weighted'!BZ137-'LCR &amp; Benchmark weighted'!BZ133+'LCR &amp; Benchmark weighted'!BZ175</f>
        <v>0</v>
      </c>
      <c r="BY21" s="887">
        <f>'LCR &amp; Benchmark weighted'!CA137-'LCR &amp; Benchmark weighted'!CA133+'LCR &amp; Benchmark weighted'!CA175</f>
        <v>0</v>
      </c>
      <c r="BZ21" s="887">
        <f>'LCR &amp; Benchmark weighted'!CB137-'LCR &amp; Benchmark weighted'!CB133+'LCR &amp; Benchmark weighted'!CB175</f>
        <v>0</v>
      </c>
      <c r="CA21" s="887">
        <f>'LCR &amp; Benchmark weighted'!CC137-'LCR &amp; Benchmark weighted'!CC133+'LCR &amp; Benchmark weighted'!CC175</f>
        <v>0</v>
      </c>
      <c r="CB21" s="887">
        <f>'LCR &amp; Benchmark weighted'!CD137-'LCR &amp; Benchmark weighted'!CD133+'LCR &amp; Benchmark weighted'!CD175</f>
        <v>0</v>
      </c>
      <c r="CC21" s="887">
        <f>'LCR &amp; Benchmark weighted'!CE137-'LCR &amp; Benchmark weighted'!CE133+'LCR &amp; Benchmark weighted'!CE175</f>
        <v>0</v>
      </c>
      <c r="CD21" s="887">
        <f>'LCR &amp; Benchmark weighted'!CF137-'LCR &amp; Benchmark weighted'!CF133+'LCR &amp; Benchmark weighted'!CF175</f>
        <v>0</v>
      </c>
      <c r="CE21" s="887">
        <f>'LCR &amp; Benchmark weighted'!CG137-'LCR &amp; Benchmark weighted'!CG133+'LCR &amp; Benchmark weighted'!CG175</f>
        <v>0</v>
      </c>
      <c r="CF21" s="887">
        <f>'LCR &amp; Benchmark weighted'!CH137-'LCR &amp; Benchmark weighted'!CH133+'LCR &amp; Benchmark weighted'!CH175</f>
        <v>0</v>
      </c>
      <c r="CG21" s="887">
        <f>'LCR &amp; Benchmark weighted'!CI137-'LCR &amp; Benchmark weighted'!CI133+'LCR &amp; Benchmark weighted'!CI175</f>
        <v>0</v>
      </c>
      <c r="CH21" s="887">
        <f>'LCR &amp; Benchmark weighted'!CJ137-'LCR &amp; Benchmark weighted'!CJ133+'LCR &amp; Benchmark weighted'!CJ175</f>
        <v>0</v>
      </c>
      <c r="CI21" s="887">
        <f>'LCR &amp; Benchmark weighted'!CK137-'LCR &amp; Benchmark weighted'!CK133+'LCR &amp; Benchmark weighted'!CK175</f>
        <v>0</v>
      </c>
      <c r="CJ21" s="887">
        <f>'LCR &amp; Benchmark weighted'!CL137-'LCR &amp; Benchmark weighted'!CL133+'LCR &amp; Benchmark weighted'!CL175</f>
        <v>0</v>
      </c>
      <c r="CK21" s="887">
        <f>'LCR &amp; Benchmark weighted'!CM137-'LCR &amp; Benchmark weighted'!CM133+'LCR &amp; Benchmark weighted'!CM175</f>
        <v>0</v>
      </c>
      <c r="CL21" s="887">
        <f>'LCR &amp; Benchmark weighted'!CN137-'LCR &amp; Benchmark weighted'!CN133+'LCR &amp; Benchmark weighted'!CN175</f>
        <v>0</v>
      </c>
      <c r="CM21" s="887">
        <f>'LCR &amp; Benchmark weighted'!CO137-'LCR &amp; Benchmark weighted'!CO133+'LCR &amp; Benchmark weighted'!CO175</f>
        <v>0</v>
      </c>
      <c r="CN21" s="887">
        <f>'LCR &amp; Benchmark weighted'!CP137-'LCR &amp; Benchmark weighted'!CP133+'LCR &amp; Benchmark weighted'!CP175</f>
        <v>0</v>
      </c>
      <c r="CO21" s="887">
        <f>'LCR &amp; Benchmark weighted'!CQ137-'LCR &amp; Benchmark weighted'!CQ133+'LCR &amp; Benchmark weighted'!CQ175</f>
        <v>0</v>
      </c>
      <c r="CP21" s="887">
        <f>'LCR &amp; Benchmark weighted'!CR137-'LCR &amp; Benchmark weighted'!CR133+'LCR &amp; Benchmark weighted'!CR175</f>
        <v>0</v>
      </c>
      <c r="CQ21" s="887">
        <f>'LCR &amp; Benchmark weighted'!CS137-'LCR &amp; Benchmark weighted'!CS133+'LCR &amp; Benchmark weighted'!CS175</f>
        <v>0</v>
      </c>
      <c r="CR21" s="887">
        <f>'LCR &amp; Benchmark weighted'!CT137-'LCR &amp; Benchmark weighted'!CT133+'LCR &amp; Benchmark weighted'!CT175</f>
        <v>0</v>
      </c>
      <c r="CS21" s="887">
        <f>'LCR &amp; Benchmark weighted'!CU137-'LCR &amp; Benchmark weighted'!CU133+'LCR &amp; Benchmark weighted'!CU175</f>
        <v>0</v>
      </c>
      <c r="CT21" s="887">
        <f>'LCR &amp; Benchmark weighted'!CV137-'LCR &amp; Benchmark weighted'!CV133+'LCR &amp; Benchmark weighted'!CV175</f>
        <v>0</v>
      </c>
      <c r="CU21" s="887">
        <f>'LCR &amp; Benchmark weighted'!CW137-'LCR &amp; Benchmark weighted'!CW133+'LCR &amp; Benchmark weighted'!CW175</f>
        <v>0</v>
      </c>
      <c r="CV21" s="887">
        <f>'LCR &amp; Benchmark weighted'!CX137-'LCR &amp; Benchmark weighted'!CX133+'LCR &amp; Benchmark weighted'!CX175</f>
        <v>0</v>
      </c>
      <c r="CW21" s="883"/>
      <c r="CX21" s="883"/>
      <c r="CY21" s="883"/>
      <c r="CZ21" s="883"/>
      <c r="DA21" s="883"/>
      <c r="DB21" s="883"/>
      <c r="DC21" s="883"/>
      <c r="DD21" s="884"/>
      <c r="DE21" s="884"/>
      <c r="DF21" s="884"/>
      <c r="DG21" s="884"/>
      <c r="DH21" s="884"/>
      <c r="DI21" s="884"/>
      <c r="DJ21" s="884"/>
    </row>
    <row r="22" spans="1:114">
      <c r="D22" s="114" t="s">
        <v>1030</v>
      </c>
      <c r="E22" s="878"/>
      <c r="F22" s="879"/>
      <c r="G22" s="883"/>
      <c r="H22" s="880">
        <f>SUM('LCR &amp; Benchmark weighted'!J83,'LCR &amp; Benchmark weighted'!J184,'LCR &amp; Benchmark weighted'!J201,'LCR &amp; Benchmark weighted'!J216,'LCR &amp; Benchmark weighted'!J225:J233)-'LCR &amp; Benchmark weighted'!J80</f>
        <v>0</v>
      </c>
      <c r="I22" s="880">
        <f>SUM('LCR &amp; Benchmark weighted'!K83,'LCR &amp; Benchmark weighted'!K184, 'LCR &amp; Benchmark weighted'!K201,'LCR &amp; Benchmark weighted'!K216,'LCR &amp; Benchmark weighted'!K225:K233)-'LCR &amp; Benchmark weighted'!K80</f>
        <v>0</v>
      </c>
      <c r="J22" s="880">
        <f>SUM('LCR &amp; Benchmark weighted'!L83,'LCR &amp; Benchmark weighted'!L184, 'LCR &amp; Benchmark weighted'!L201,'LCR &amp; Benchmark weighted'!L216,'LCR &amp; Benchmark weighted'!L225:L233)-'LCR &amp; Benchmark weighted'!L80</f>
        <v>0</v>
      </c>
      <c r="K22" s="880">
        <f>SUM('LCR &amp; Benchmark weighted'!M83,'LCR &amp; Benchmark weighted'!M184, 'LCR &amp; Benchmark weighted'!M201,'LCR &amp; Benchmark weighted'!M216,'LCR &amp; Benchmark weighted'!M225:M233)-'LCR &amp; Benchmark weighted'!M80</f>
        <v>0</v>
      </c>
      <c r="L22" s="880">
        <f>SUM('LCR &amp; Benchmark weighted'!N83,'LCR &amp; Benchmark weighted'!N184, 'LCR &amp; Benchmark weighted'!N201,'LCR &amp; Benchmark weighted'!N216,'LCR &amp; Benchmark weighted'!N225:N233)-'LCR &amp; Benchmark weighted'!N80</f>
        <v>0</v>
      </c>
      <c r="M22" s="880">
        <f>SUM('LCR &amp; Benchmark weighted'!O83,'LCR &amp; Benchmark weighted'!O184, 'LCR &amp; Benchmark weighted'!O201,'LCR &amp; Benchmark weighted'!O216,'LCR &amp; Benchmark weighted'!O225:O233)-'LCR &amp; Benchmark weighted'!O80</f>
        <v>0</v>
      </c>
      <c r="N22" s="880">
        <f>SUM('LCR &amp; Benchmark weighted'!P83,'LCR &amp; Benchmark weighted'!P184, 'LCR &amp; Benchmark weighted'!P201,'LCR &amp; Benchmark weighted'!P216,'LCR &amp; Benchmark weighted'!P225:P233)-'LCR &amp; Benchmark weighted'!P80</f>
        <v>0</v>
      </c>
      <c r="O22" s="880">
        <f>SUM('LCR &amp; Benchmark weighted'!Q83,'LCR &amp; Benchmark weighted'!Q184, 'LCR &amp; Benchmark weighted'!Q201,'LCR &amp; Benchmark weighted'!Q216,'LCR &amp; Benchmark weighted'!Q225:Q233)-'LCR &amp; Benchmark weighted'!Q80</f>
        <v>0</v>
      </c>
      <c r="P22" s="880">
        <f>SUM('LCR &amp; Benchmark weighted'!R83,'LCR &amp; Benchmark weighted'!R184, 'LCR &amp; Benchmark weighted'!R201,'LCR &amp; Benchmark weighted'!R216,'LCR &amp; Benchmark weighted'!R225:R233)-'LCR &amp; Benchmark weighted'!R80</f>
        <v>0</v>
      </c>
      <c r="Q22" s="880">
        <f>SUM('LCR &amp; Benchmark weighted'!S83,'LCR &amp; Benchmark weighted'!S184, 'LCR &amp; Benchmark weighted'!S201,'LCR &amp; Benchmark weighted'!S216,'LCR &amp; Benchmark weighted'!S225:S233)-'LCR &amp; Benchmark weighted'!S80</f>
        <v>0</v>
      </c>
      <c r="R22" s="880">
        <f>SUM('LCR &amp; Benchmark weighted'!T83,'LCR &amp; Benchmark weighted'!T184, 'LCR &amp; Benchmark weighted'!T201,'LCR &amp; Benchmark weighted'!T216,'LCR &amp; Benchmark weighted'!T225:T233)-'LCR &amp; Benchmark weighted'!T80</f>
        <v>0</v>
      </c>
      <c r="S22" s="880">
        <f>SUM('LCR &amp; Benchmark weighted'!U83,'LCR &amp; Benchmark weighted'!U184, 'LCR &amp; Benchmark weighted'!U201,'LCR &amp; Benchmark weighted'!U216,'LCR &amp; Benchmark weighted'!U225:U233)-'LCR &amp; Benchmark weighted'!U80</f>
        <v>0</v>
      </c>
      <c r="T22" s="880">
        <f>SUM('LCR &amp; Benchmark weighted'!V83,'LCR &amp; Benchmark weighted'!V184, 'LCR &amp; Benchmark weighted'!V201,'LCR &amp; Benchmark weighted'!V216,'LCR &amp; Benchmark weighted'!V225:V233)-'LCR &amp; Benchmark weighted'!V80</f>
        <v>0</v>
      </c>
      <c r="U22" s="880">
        <f>SUM('LCR &amp; Benchmark weighted'!W83,'LCR &amp; Benchmark weighted'!W184, 'LCR &amp; Benchmark weighted'!W201,'LCR &amp; Benchmark weighted'!W216,'LCR &amp; Benchmark weighted'!W225:W233)-'LCR &amp; Benchmark weighted'!W80</f>
        <v>0</v>
      </c>
      <c r="V22" s="880">
        <f>SUM('LCR &amp; Benchmark weighted'!X83,'LCR &amp; Benchmark weighted'!X184, 'LCR &amp; Benchmark weighted'!X201,'LCR &amp; Benchmark weighted'!X216,'LCR &amp; Benchmark weighted'!X225:X233)-'LCR &amp; Benchmark weighted'!X80</f>
        <v>0</v>
      </c>
      <c r="W22" s="880">
        <f>SUM('LCR &amp; Benchmark weighted'!Y83,'LCR &amp; Benchmark weighted'!Y184, 'LCR &amp; Benchmark weighted'!Y201,'LCR &amp; Benchmark weighted'!Y216,'LCR &amp; Benchmark weighted'!Y225:Y233)-'LCR &amp; Benchmark weighted'!Y80</f>
        <v>0</v>
      </c>
      <c r="X22" s="880">
        <f>SUM('LCR &amp; Benchmark weighted'!Z83,'LCR &amp; Benchmark weighted'!Z184, 'LCR &amp; Benchmark weighted'!Z201,'LCR &amp; Benchmark weighted'!Z216,'LCR &amp; Benchmark weighted'!Z225:Z233)-'LCR &amp; Benchmark weighted'!Z80</f>
        <v>0</v>
      </c>
      <c r="Y22" s="880">
        <f>SUM('LCR &amp; Benchmark weighted'!AA83,'LCR &amp; Benchmark weighted'!AA184, 'LCR &amp; Benchmark weighted'!AA201,'LCR &amp; Benchmark weighted'!AA216,'LCR &amp; Benchmark weighted'!AA225:AA233)-'LCR &amp; Benchmark weighted'!AA80</f>
        <v>0</v>
      </c>
      <c r="Z22" s="880">
        <f>SUM('LCR &amp; Benchmark weighted'!AB83,'LCR &amp; Benchmark weighted'!AB184, 'LCR &amp; Benchmark weighted'!AB201,'LCR &amp; Benchmark weighted'!AB216,'LCR &amp; Benchmark weighted'!AB225:AB233)-'LCR &amp; Benchmark weighted'!AB80</f>
        <v>0</v>
      </c>
      <c r="AA22" s="880">
        <f>SUM('LCR &amp; Benchmark weighted'!AC83,'LCR &amp; Benchmark weighted'!AC184, 'LCR &amp; Benchmark weighted'!AC201,'LCR &amp; Benchmark weighted'!AC216,'LCR &amp; Benchmark weighted'!AC225:AC233)-'LCR &amp; Benchmark weighted'!AC80</f>
        <v>0</v>
      </c>
      <c r="AB22" s="880">
        <f>SUM('LCR &amp; Benchmark weighted'!AD83,'LCR &amp; Benchmark weighted'!AD184, 'LCR &amp; Benchmark weighted'!AD201,'LCR &amp; Benchmark weighted'!AD216,'LCR &amp; Benchmark weighted'!AD225:AD233)-'LCR &amp; Benchmark weighted'!AD80</f>
        <v>0</v>
      </c>
      <c r="AC22" s="880">
        <f>SUM('LCR &amp; Benchmark weighted'!AE83,'LCR &amp; Benchmark weighted'!AE184, 'LCR &amp; Benchmark weighted'!AE201,'LCR &amp; Benchmark weighted'!AE216,'LCR &amp; Benchmark weighted'!AE225:AE233)-'LCR &amp; Benchmark weighted'!AE80</f>
        <v>0</v>
      </c>
      <c r="AD22" s="880">
        <f>SUM('LCR &amp; Benchmark weighted'!AF83,'LCR &amp; Benchmark weighted'!AF184, 'LCR &amp; Benchmark weighted'!AF201,'LCR &amp; Benchmark weighted'!AF216,'LCR &amp; Benchmark weighted'!AF225:AF233)-'LCR &amp; Benchmark weighted'!AF80</f>
        <v>0</v>
      </c>
      <c r="AE22" s="880">
        <f>SUM('LCR &amp; Benchmark weighted'!AG83,'LCR &amp; Benchmark weighted'!AG184, 'LCR &amp; Benchmark weighted'!AG201,'LCR &amp; Benchmark weighted'!AG216,'LCR &amp; Benchmark weighted'!AG225:AG233)-'LCR &amp; Benchmark weighted'!AG80</f>
        <v>0</v>
      </c>
      <c r="AF22" s="880">
        <f>SUM('LCR &amp; Benchmark weighted'!AH83,'LCR &amp; Benchmark weighted'!AH184, 'LCR &amp; Benchmark weighted'!AH201,'LCR &amp; Benchmark weighted'!AH216,'LCR &amp; Benchmark weighted'!AH225:AH233)-'LCR &amp; Benchmark weighted'!AH80</f>
        <v>0</v>
      </c>
      <c r="AG22" s="880">
        <f>SUM('LCR &amp; Benchmark weighted'!AI83,'LCR &amp; Benchmark weighted'!AI184, 'LCR &amp; Benchmark weighted'!AI201,'LCR &amp; Benchmark weighted'!AI216,'LCR &amp; Benchmark weighted'!AI225:AI233)-'LCR &amp; Benchmark weighted'!AI80</f>
        <v>0</v>
      </c>
      <c r="AH22" s="880">
        <f>SUM('LCR &amp; Benchmark weighted'!AJ83,'LCR &amp; Benchmark weighted'!AJ184, 'LCR &amp; Benchmark weighted'!AJ201,'LCR &amp; Benchmark weighted'!AJ216,'LCR &amp; Benchmark weighted'!AJ225:AJ233)-'LCR &amp; Benchmark weighted'!AJ80</f>
        <v>0</v>
      </c>
      <c r="AI22" s="880">
        <f>SUM('LCR &amp; Benchmark weighted'!AK83,'LCR &amp; Benchmark weighted'!AK184, 'LCR &amp; Benchmark weighted'!AK201,'LCR &amp; Benchmark weighted'!AK216,'LCR &amp; Benchmark weighted'!AK225:AK233)-'LCR &amp; Benchmark weighted'!AK80</f>
        <v>0</v>
      </c>
      <c r="AJ22" s="880">
        <f>SUM('LCR &amp; Benchmark weighted'!AL83,'LCR &amp; Benchmark weighted'!AL184, 'LCR &amp; Benchmark weighted'!AL201,'LCR &amp; Benchmark weighted'!AL216,'LCR &amp; Benchmark weighted'!AL225:AL233)-'LCR &amp; Benchmark weighted'!AL80</f>
        <v>0</v>
      </c>
      <c r="AK22" s="880">
        <f>SUM('LCR &amp; Benchmark weighted'!AM83,'LCR &amp; Benchmark weighted'!AM184, 'LCR &amp; Benchmark weighted'!AM201,'LCR &amp; Benchmark weighted'!AM216,'LCR &amp; Benchmark weighted'!AM225:AM233)-'LCR &amp; Benchmark weighted'!AM80</f>
        <v>0</v>
      </c>
      <c r="AL22" s="880">
        <f>SUM('LCR &amp; Benchmark weighted'!AN83,'LCR &amp; Benchmark weighted'!AN184, 'LCR &amp; Benchmark weighted'!AN201,'LCR &amp; Benchmark weighted'!AN216,'LCR &amp; Benchmark weighted'!AN225:AN233)-'LCR &amp; Benchmark weighted'!AN80</f>
        <v>0</v>
      </c>
      <c r="AM22" s="887">
        <f>SUM('LCR &amp; Benchmark weighted'!AO83,'LCR &amp; Benchmark weighted'!AO184, 'LCR &amp; Benchmark weighted'!AO201,'LCR &amp; Benchmark weighted'!AO216,'LCR &amp; Benchmark weighted'!AO225:AO233)-'LCR &amp; Benchmark weighted'!AO80</f>
        <v>0</v>
      </c>
      <c r="AN22" s="887">
        <f>SUM('LCR &amp; Benchmark weighted'!AP83,'LCR &amp; Benchmark weighted'!AP184, 'LCR &amp; Benchmark weighted'!AP201,'LCR &amp; Benchmark weighted'!AP216,'LCR &amp; Benchmark weighted'!AP225:AP233)-'LCR &amp; Benchmark weighted'!AP80</f>
        <v>0</v>
      </c>
      <c r="AO22" s="887">
        <f>SUM('LCR &amp; Benchmark weighted'!AQ83,'LCR &amp; Benchmark weighted'!AQ184, 'LCR &amp; Benchmark weighted'!AQ201,'LCR &amp; Benchmark weighted'!AQ216,'LCR &amp; Benchmark weighted'!AQ225:AQ233)-'LCR &amp; Benchmark weighted'!AQ80</f>
        <v>0</v>
      </c>
      <c r="AP22" s="887">
        <f>SUM('LCR &amp; Benchmark weighted'!AR83,'LCR &amp; Benchmark weighted'!AR184, 'LCR &amp; Benchmark weighted'!AR201,'LCR &amp; Benchmark weighted'!AR216,'LCR &amp; Benchmark weighted'!AR225:AR233)-'LCR &amp; Benchmark weighted'!AR80</f>
        <v>0</v>
      </c>
      <c r="AQ22" s="887">
        <f>SUM('LCR &amp; Benchmark weighted'!AS83,'LCR &amp; Benchmark weighted'!AS184, 'LCR &amp; Benchmark weighted'!AS201,'LCR &amp; Benchmark weighted'!AS216,'LCR &amp; Benchmark weighted'!AS225:AS233)-'LCR &amp; Benchmark weighted'!AS80</f>
        <v>0</v>
      </c>
      <c r="AR22" s="887">
        <f>SUM('LCR &amp; Benchmark weighted'!AT83,'LCR &amp; Benchmark weighted'!AT184, 'LCR &amp; Benchmark weighted'!AT201,'LCR &amp; Benchmark weighted'!AT216,'LCR &amp; Benchmark weighted'!AT225:AT233)-'LCR &amp; Benchmark weighted'!AT80</f>
        <v>0</v>
      </c>
      <c r="AS22" s="887">
        <f>SUM('LCR &amp; Benchmark weighted'!AU83,'LCR &amp; Benchmark weighted'!AU184, 'LCR &amp; Benchmark weighted'!AU201,'LCR &amp; Benchmark weighted'!AU216,'LCR &amp; Benchmark weighted'!AU225:AU233)-'LCR &amp; Benchmark weighted'!AU80</f>
        <v>0</v>
      </c>
      <c r="AT22" s="887">
        <f>SUM('LCR &amp; Benchmark weighted'!AV83,'LCR &amp; Benchmark weighted'!AV184, 'LCR &amp; Benchmark weighted'!AV201,'LCR &amp; Benchmark weighted'!AV216,'LCR &amp; Benchmark weighted'!AV225:AV233)-'LCR &amp; Benchmark weighted'!AV80</f>
        <v>0</v>
      </c>
      <c r="AU22" s="887">
        <f>SUM('LCR &amp; Benchmark weighted'!AW83,'LCR &amp; Benchmark weighted'!AW184, 'LCR &amp; Benchmark weighted'!AW201,'LCR &amp; Benchmark weighted'!AW216,'LCR &amp; Benchmark weighted'!AW225:AW233)-'LCR &amp; Benchmark weighted'!AW80</f>
        <v>0</v>
      </c>
      <c r="AV22" s="887">
        <f>SUM('LCR &amp; Benchmark weighted'!AX83,'LCR &amp; Benchmark weighted'!AX184, 'LCR &amp; Benchmark weighted'!AX201,'LCR &amp; Benchmark weighted'!AX216,'LCR &amp; Benchmark weighted'!AX225:AX233)-'LCR &amp; Benchmark weighted'!AX80</f>
        <v>0</v>
      </c>
      <c r="AW22" s="887">
        <f>SUM('LCR &amp; Benchmark weighted'!AY83,'LCR &amp; Benchmark weighted'!AY184, 'LCR &amp; Benchmark weighted'!AY201,'LCR &amp; Benchmark weighted'!AY216,'LCR &amp; Benchmark weighted'!AY225:AY233)-'LCR &amp; Benchmark weighted'!AY80</f>
        <v>0</v>
      </c>
      <c r="AX22" s="887">
        <f>SUM('LCR &amp; Benchmark weighted'!AZ83,'LCR &amp; Benchmark weighted'!AZ184, 'LCR &amp; Benchmark weighted'!AZ201,'LCR &amp; Benchmark weighted'!AZ216,'LCR &amp; Benchmark weighted'!AZ225:AZ233)-'LCR &amp; Benchmark weighted'!AZ80</f>
        <v>0</v>
      </c>
      <c r="AY22" s="887">
        <f>SUM('LCR &amp; Benchmark weighted'!BA83,'LCR &amp; Benchmark weighted'!BA184, 'LCR &amp; Benchmark weighted'!BA201,'LCR &amp; Benchmark weighted'!BA216,'LCR &amp; Benchmark weighted'!BA225:BA233)-'LCR &amp; Benchmark weighted'!BA80</f>
        <v>0</v>
      </c>
      <c r="AZ22" s="887">
        <f>SUM('LCR &amp; Benchmark weighted'!BB83,'LCR &amp; Benchmark weighted'!BB184, 'LCR &amp; Benchmark weighted'!BB201,'LCR &amp; Benchmark weighted'!BB216,'LCR &amp; Benchmark weighted'!BB225:BB233)-'LCR &amp; Benchmark weighted'!BB80</f>
        <v>0</v>
      </c>
      <c r="BA22" s="887">
        <f>SUM('LCR &amp; Benchmark weighted'!BC83,'LCR &amp; Benchmark weighted'!BC184, 'LCR &amp; Benchmark weighted'!BC201,'LCR &amp; Benchmark weighted'!BC216,'LCR &amp; Benchmark weighted'!BC225:BC233)-'LCR &amp; Benchmark weighted'!BC80</f>
        <v>0</v>
      </c>
      <c r="BB22" s="887">
        <f>SUM('LCR &amp; Benchmark weighted'!BD83,'LCR &amp; Benchmark weighted'!BD184, 'LCR &amp; Benchmark weighted'!BD201,'LCR &amp; Benchmark weighted'!BD216,'LCR &amp; Benchmark weighted'!BD225:BD233)-'LCR &amp; Benchmark weighted'!BD80</f>
        <v>0</v>
      </c>
      <c r="BC22" s="887">
        <f>SUM('LCR &amp; Benchmark weighted'!BE83,'LCR &amp; Benchmark weighted'!BE184, 'LCR &amp; Benchmark weighted'!BE201,'LCR &amp; Benchmark weighted'!BE216,'LCR &amp; Benchmark weighted'!BE225:BE233)-'LCR &amp; Benchmark weighted'!BE80</f>
        <v>0</v>
      </c>
      <c r="BD22" s="887">
        <f>SUM('LCR &amp; Benchmark weighted'!BF83,'LCR &amp; Benchmark weighted'!BF184, 'LCR &amp; Benchmark weighted'!BF201,'LCR &amp; Benchmark weighted'!BF216,'LCR &amp; Benchmark weighted'!BF225:BF233)-'LCR &amp; Benchmark weighted'!BF80</f>
        <v>0</v>
      </c>
      <c r="BE22" s="887">
        <f>SUM('LCR &amp; Benchmark weighted'!BG83,'LCR &amp; Benchmark weighted'!BG184, 'LCR &amp; Benchmark weighted'!BG201,'LCR &amp; Benchmark weighted'!BG216,'LCR &amp; Benchmark weighted'!BG225:BG233)-'LCR &amp; Benchmark weighted'!BG80</f>
        <v>0</v>
      </c>
      <c r="BF22" s="887">
        <f>SUM('LCR &amp; Benchmark weighted'!BH83,'LCR &amp; Benchmark weighted'!BH184, 'LCR &amp; Benchmark weighted'!BH201,'LCR &amp; Benchmark weighted'!BH216,'LCR &amp; Benchmark weighted'!BH225:BH233)-'LCR &amp; Benchmark weighted'!BH80</f>
        <v>0</v>
      </c>
      <c r="BG22" s="887">
        <f>SUM('LCR &amp; Benchmark weighted'!BI83,'LCR &amp; Benchmark weighted'!BI184, 'LCR &amp; Benchmark weighted'!BI201,'LCR &amp; Benchmark weighted'!BI216,'LCR &amp; Benchmark weighted'!BI225:BI233)-'LCR &amp; Benchmark weighted'!BI80</f>
        <v>0</v>
      </c>
      <c r="BH22" s="887">
        <f>SUM('LCR &amp; Benchmark weighted'!BJ83,'LCR &amp; Benchmark weighted'!BJ184, 'LCR &amp; Benchmark weighted'!BJ201,'LCR &amp; Benchmark weighted'!BJ216,'LCR &amp; Benchmark weighted'!BJ225:BJ233)-'LCR &amp; Benchmark weighted'!BJ80</f>
        <v>0</v>
      </c>
      <c r="BI22" s="887">
        <f>SUM('LCR &amp; Benchmark weighted'!BK83,'LCR &amp; Benchmark weighted'!BK184, 'LCR &amp; Benchmark weighted'!BK201,'LCR &amp; Benchmark weighted'!BK216,'LCR &amp; Benchmark weighted'!BK225:BK233)-'LCR &amp; Benchmark weighted'!BK80</f>
        <v>0</v>
      </c>
      <c r="BJ22" s="887">
        <f>SUM('LCR &amp; Benchmark weighted'!BL83,'LCR &amp; Benchmark weighted'!BL184, 'LCR &amp; Benchmark weighted'!BL201,'LCR &amp; Benchmark weighted'!BL216,'LCR &amp; Benchmark weighted'!BL225:BL233)-'LCR &amp; Benchmark weighted'!BL80</f>
        <v>0</v>
      </c>
      <c r="BK22" s="887">
        <f>SUM('LCR &amp; Benchmark weighted'!BM83,'LCR &amp; Benchmark weighted'!BM184, 'LCR &amp; Benchmark weighted'!BM201,'LCR &amp; Benchmark weighted'!BM216,'LCR &amp; Benchmark weighted'!BM225:BM233)-'LCR &amp; Benchmark weighted'!BM80</f>
        <v>0</v>
      </c>
      <c r="BL22" s="887">
        <f>SUM('LCR &amp; Benchmark weighted'!BN83,'LCR &amp; Benchmark weighted'!BN184, 'LCR &amp; Benchmark weighted'!BN201,'LCR &amp; Benchmark weighted'!BN216,'LCR &amp; Benchmark weighted'!BN225:BN233)-'LCR &amp; Benchmark weighted'!BN80</f>
        <v>0</v>
      </c>
      <c r="BM22" s="887">
        <f>SUM('LCR &amp; Benchmark weighted'!BO83,'LCR &amp; Benchmark weighted'!BO184, 'LCR &amp; Benchmark weighted'!BO201,'LCR &amp; Benchmark weighted'!BO216,'LCR &amp; Benchmark weighted'!BO225:BO233)-'LCR &amp; Benchmark weighted'!BO80</f>
        <v>0</v>
      </c>
      <c r="BN22" s="887">
        <f>SUM('LCR &amp; Benchmark weighted'!BP83,'LCR &amp; Benchmark weighted'!BP184, 'LCR &amp; Benchmark weighted'!BP201,'LCR &amp; Benchmark weighted'!BP216,'LCR &amp; Benchmark weighted'!BP225:BP233)-'LCR &amp; Benchmark weighted'!BP80</f>
        <v>0</v>
      </c>
      <c r="BO22" s="887">
        <f>SUM('LCR &amp; Benchmark weighted'!BQ83,'LCR &amp; Benchmark weighted'!BQ184, 'LCR &amp; Benchmark weighted'!BQ201,'LCR &amp; Benchmark weighted'!BQ216,'LCR &amp; Benchmark weighted'!BQ225:BQ233)-'LCR &amp; Benchmark weighted'!BQ80</f>
        <v>0</v>
      </c>
      <c r="BP22" s="887">
        <f>SUM('LCR &amp; Benchmark weighted'!BR83,'LCR &amp; Benchmark weighted'!BR184, 'LCR &amp; Benchmark weighted'!BR201,'LCR &amp; Benchmark weighted'!BR216,'LCR &amp; Benchmark weighted'!BR225:BR233)-'LCR &amp; Benchmark weighted'!BR80</f>
        <v>0</v>
      </c>
      <c r="BQ22" s="887">
        <f>SUM('LCR &amp; Benchmark weighted'!BS83,'LCR &amp; Benchmark weighted'!BS184, 'LCR &amp; Benchmark weighted'!BS201,'LCR &amp; Benchmark weighted'!BS216,'LCR &amp; Benchmark weighted'!BS225:BS233)-'LCR &amp; Benchmark weighted'!BS80</f>
        <v>0</v>
      </c>
      <c r="BR22" s="887">
        <f>SUM('LCR &amp; Benchmark weighted'!BT83,'LCR &amp; Benchmark weighted'!BT184, 'LCR &amp; Benchmark weighted'!BT201,'LCR &amp; Benchmark weighted'!BT216,'LCR &amp; Benchmark weighted'!BT225:BT233)-'LCR &amp; Benchmark weighted'!BT80</f>
        <v>0</v>
      </c>
      <c r="BS22" s="887">
        <f>SUM('LCR &amp; Benchmark weighted'!BU83,'LCR &amp; Benchmark weighted'!BU184, 'LCR &amp; Benchmark weighted'!BU201,'LCR &amp; Benchmark weighted'!BU216,'LCR &amp; Benchmark weighted'!BU225:BU233)-'LCR &amp; Benchmark weighted'!BU80</f>
        <v>0</v>
      </c>
      <c r="BT22" s="887">
        <f>SUM('LCR &amp; Benchmark weighted'!BV83,'LCR &amp; Benchmark weighted'!BV184, 'LCR &amp; Benchmark weighted'!BV201,'LCR &amp; Benchmark weighted'!BV216,'LCR &amp; Benchmark weighted'!BV225:BV233)-'LCR &amp; Benchmark weighted'!BV80</f>
        <v>0</v>
      </c>
      <c r="BU22" s="887">
        <f>SUM('LCR &amp; Benchmark weighted'!BW83,'LCR &amp; Benchmark weighted'!BW184, 'LCR &amp; Benchmark weighted'!BW201,'LCR &amp; Benchmark weighted'!BW216,'LCR &amp; Benchmark weighted'!BW225:BW233)-'LCR &amp; Benchmark weighted'!BW80</f>
        <v>0</v>
      </c>
      <c r="BV22" s="887">
        <f>SUM('LCR &amp; Benchmark weighted'!BX83,'LCR &amp; Benchmark weighted'!BX184, 'LCR &amp; Benchmark weighted'!BX201,'LCR &amp; Benchmark weighted'!BX216,'LCR &amp; Benchmark weighted'!BX225:BX233)-'LCR &amp; Benchmark weighted'!BX80</f>
        <v>0</v>
      </c>
      <c r="BW22" s="887">
        <f>SUM('LCR &amp; Benchmark weighted'!BY83,'LCR &amp; Benchmark weighted'!BY184, 'LCR &amp; Benchmark weighted'!BY201,'LCR &amp; Benchmark weighted'!BY216,'LCR &amp; Benchmark weighted'!BY225:BY233)-'LCR &amp; Benchmark weighted'!BY80</f>
        <v>0</v>
      </c>
      <c r="BX22" s="887">
        <f>SUM('LCR &amp; Benchmark weighted'!BZ83,'LCR &amp; Benchmark weighted'!BZ184, 'LCR &amp; Benchmark weighted'!BZ201,'LCR &amp; Benchmark weighted'!BZ216,'LCR &amp; Benchmark weighted'!BZ225:BZ233)-'LCR &amp; Benchmark weighted'!BZ80</f>
        <v>0</v>
      </c>
      <c r="BY22" s="887">
        <f>SUM('LCR &amp; Benchmark weighted'!CA83,'LCR &amp; Benchmark weighted'!CA184, 'LCR &amp; Benchmark weighted'!CA201,'LCR &amp; Benchmark weighted'!CA216,'LCR &amp; Benchmark weighted'!CA225:CA233)-'LCR &amp; Benchmark weighted'!CA80</f>
        <v>0</v>
      </c>
      <c r="BZ22" s="887">
        <f>SUM('LCR &amp; Benchmark weighted'!CB83,'LCR &amp; Benchmark weighted'!CB184, 'LCR &amp; Benchmark weighted'!CB201,'LCR &amp; Benchmark weighted'!CB216,'LCR &amp; Benchmark weighted'!CB225:CB233)-'LCR &amp; Benchmark weighted'!CB80</f>
        <v>0</v>
      </c>
      <c r="CA22" s="887">
        <f>SUM('LCR &amp; Benchmark weighted'!CC83,'LCR &amp; Benchmark weighted'!CC184, 'LCR &amp; Benchmark weighted'!CC201,'LCR &amp; Benchmark weighted'!CC216,'LCR &amp; Benchmark weighted'!CC225:CC233)-'LCR &amp; Benchmark weighted'!CC80</f>
        <v>0</v>
      </c>
      <c r="CB22" s="887">
        <f>SUM('LCR &amp; Benchmark weighted'!CD83,'LCR &amp; Benchmark weighted'!CD184, 'LCR &amp; Benchmark weighted'!CD201,'LCR &amp; Benchmark weighted'!CD216,'LCR &amp; Benchmark weighted'!CD225:CD233)-'LCR &amp; Benchmark weighted'!CD80</f>
        <v>0</v>
      </c>
      <c r="CC22" s="887">
        <f>SUM('LCR &amp; Benchmark weighted'!CE83,'LCR &amp; Benchmark weighted'!CE184, 'LCR &amp; Benchmark weighted'!CE201,'LCR &amp; Benchmark weighted'!CE216,'LCR &amp; Benchmark weighted'!CE225:CE233)-'LCR &amp; Benchmark weighted'!CE80</f>
        <v>0</v>
      </c>
      <c r="CD22" s="887">
        <f>SUM('LCR &amp; Benchmark weighted'!CF83,'LCR &amp; Benchmark weighted'!CF184, 'LCR &amp; Benchmark weighted'!CF201,'LCR &amp; Benchmark weighted'!CF216,'LCR &amp; Benchmark weighted'!CF225:CF233)-'LCR &amp; Benchmark weighted'!CF80</f>
        <v>0</v>
      </c>
      <c r="CE22" s="887">
        <f>SUM('LCR &amp; Benchmark weighted'!CG83,'LCR &amp; Benchmark weighted'!CG184, 'LCR &amp; Benchmark weighted'!CG201,'LCR &amp; Benchmark weighted'!CG216,'LCR &amp; Benchmark weighted'!CG225:CG233)-'LCR &amp; Benchmark weighted'!CG80</f>
        <v>0</v>
      </c>
      <c r="CF22" s="887">
        <f>SUM('LCR &amp; Benchmark weighted'!CH83,'LCR &amp; Benchmark weighted'!CH184, 'LCR &amp; Benchmark weighted'!CH201,'LCR &amp; Benchmark weighted'!CH216,'LCR &amp; Benchmark weighted'!CH225:CH233)-'LCR &amp; Benchmark weighted'!CH80</f>
        <v>0</v>
      </c>
      <c r="CG22" s="887">
        <f>SUM('LCR &amp; Benchmark weighted'!CI83,'LCR &amp; Benchmark weighted'!CI184, 'LCR &amp; Benchmark weighted'!CI201,'LCR &amp; Benchmark weighted'!CI216,'LCR &amp; Benchmark weighted'!CI225:CI233)-'LCR &amp; Benchmark weighted'!CI80</f>
        <v>0</v>
      </c>
      <c r="CH22" s="887">
        <f>SUM('LCR &amp; Benchmark weighted'!CJ83,'LCR &amp; Benchmark weighted'!CJ184, 'LCR &amp; Benchmark weighted'!CJ201,'LCR &amp; Benchmark weighted'!CJ216,'LCR &amp; Benchmark weighted'!CJ225:CJ233)-'LCR &amp; Benchmark weighted'!CJ80</f>
        <v>0</v>
      </c>
      <c r="CI22" s="887">
        <f>SUM('LCR &amp; Benchmark weighted'!CK83,'LCR &amp; Benchmark weighted'!CK184, 'LCR &amp; Benchmark weighted'!CK201,'LCR &amp; Benchmark weighted'!CK216,'LCR &amp; Benchmark weighted'!CK225:CK233)-'LCR &amp; Benchmark weighted'!CK80</f>
        <v>0</v>
      </c>
      <c r="CJ22" s="887">
        <f>SUM('LCR &amp; Benchmark weighted'!CL83,'LCR &amp; Benchmark weighted'!CL184, 'LCR &amp; Benchmark weighted'!CL201,'LCR &amp; Benchmark weighted'!CL216,'LCR &amp; Benchmark weighted'!CL225:CL233)-'LCR &amp; Benchmark weighted'!CL80</f>
        <v>0</v>
      </c>
      <c r="CK22" s="887">
        <f>SUM('LCR &amp; Benchmark weighted'!CM83,'LCR &amp; Benchmark weighted'!CM184, 'LCR &amp; Benchmark weighted'!CM201,'LCR &amp; Benchmark weighted'!CM216,'LCR &amp; Benchmark weighted'!CM225:CM233)-'LCR &amp; Benchmark weighted'!CM80</f>
        <v>0</v>
      </c>
      <c r="CL22" s="887">
        <f>SUM('LCR &amp; Benchmark weighted'!CN83,'LCR &amp; Benchmark weighted'!CN184, 'LCR &amp; Benchmark weighted'!CN201,'LCR &amp; Benchmark weighted'!CN216,'LCR &amp; Benchmark weighted'!CN225:CN233)-'LCR &amp; Benchmark weighted'!CN80</f>
        <v>0</v>
      </c>
      <c r="CM22" s="887">
        <f>SUM('LCR &amp; Benchmark weighted'!CO83,'LCR &amp; Benchmark weighted'!CO184, 'LCR &amp; Benchmark weighted'!CO201,'LCR &amp; Benchmark weighted'!CO216,'LCR &amp; Benchmark weighted'!CO225:CO233)-'LCR &amp; Benchmark weighted'!CO80</f>
        <v>0</v>
      </c>
      <c r="CN22" s="887">
        <f>SUM('LCR &amp; Benchmark weighted'!CP83,'LCR &amp; Benchmark weighted'!CP184, 'LCR &amp; Benchmark weighted'!CP201,'LCR &amp; Benchmark weighted'!CP216,'LCR &amp; Benchmark weighted'!CP225:CP233)-'LCR &amp; Benchmark weighted'!CP80</f>
        <v>0</v>
      </c>
      <c r="CO22" s="887">
        <f>SUM('LCR &amp; Benchmark weighted'!CQ83,'LCR &amp; Benchmark weighted'!CQ184, 'LCR &amp; Benchmark weighted'!CQ201,'LCR &amp; Benchmark weighted'!CQ216,'LCR &amp; Benchmark weighted'!CQ225:CQ233)-'LCR &amp; Benchmark weighted'!CQ80</f>
        <v>0</v>
      </c>
      <c r="CP22" s="887">
        <f>SUM('LCR &amp; Benchmark weighted'!CR83,'LCR &amp; Benchmark weighted'!CR184, 'LCR &amp; Benchmark weighted'!CR201,'LCR &amp; Benchmark weighted'!CR216,'LCR &amp; Benchmark weighted'!CR225:CR233)-'LCR &amp; Benchmark weighted'!CR80</f>
        <v>0</v>
      </c>
      <c r="CQ22" s="887">
        <f>SUM('LCR &amp; Benchmark weighted'!CS83,'LCR &amp; Benchmark weighted'!CS184, 'LCR &amp; Benchmark weighted'!CS201,'LCR &amp; Benchmark weighted'!CS216,'LCR &amp; Benchmark weighted'!CS225:CS233)-'LCR &amp; Benchmark weighted'!CS80</f>
        <v>0</v>
      </c>
      <c r="CR22" s="887">
        <f>SUM('LCR &amp; Benchmark weighted'!CT83,'LCR &amp; Benchmark weighted'!CT184, 'LCR &amp; Benchmark weighted'!CT201,'LCR &amp; Benchmark weighted'!CT216,'LCR &amp; Benchmark weighted'!CT225:CT233)-'LCR &amp; Benchmark weighted'!CT80</f>
        <v>0</v>
      </c>
      <c r="CS22" s="887">
        <f>SUM('LCR &amp; Benchmark weighted'!CU83,'LCR &amp; Benchmark weighted'!CU184, 'LCR &amp; Benchmark weighted'!CU201,'LCR &amp; Benchmark weighted'!CU216,'LCR &amp; Benchmark weighted'!CU225:CU233)-'LCR &amp; Benchmark weighted'!CU80</f>
        <v>0</v>
      </c>
      <c r="CT22" s="887">
        <f>SUM('LCR &amp; Benchmark weighted'!CV83,'LCR &amp; Benchmark weighted'!CV184, 'LCR &amp; Benchmark weighted'!CV201,'LCR &amp; Benchmark weighted'!CV216,'LCR &amp; Benchmark weighted'!CV225:CV233)-'LCR &amp; Benchmark weighted'!CV80</f>
        <v>0</v>
      </c>
      <c r="CU22" s="887">
        <f>SUM('LCR &amp; Benchmark weighted'!CW83,'LCR &amp; Benchmark weighted'!CW184, 'LCR &amp; Benchmark weighted'!CW201,'LCR &amp; Benchmark weighted'!CW216,'LCR &amp; Benchmark weighted'!CW225:CW233)-'LCR &amp; Benchmark weighted'!CW80</f>
        <v>0</v>
      </c>
      <c r="CV22" s="887">
        <f>SUM('LCR &amp; Benchmark weighted'!CX83,'LCR &amp; Benchmark weighted'!CX184, 'LCR &amp; Benchmark weighted'!CX201,'LCR &amp; Benchmark weighted'!CX216,'LCR &amp; Benchmark weighted'!CX225:CX233)-'LCR &amp; Benchmark weighted'!CX80</f>
        <v>0</v>
      </c>
      <c r="CW22" s="883"/>
      <c r="CX22" s="883"/>
      <c r="CY22" s="883"/>
      <c r="CZ22" s="883"/>
      <c r="DA22" s="883"/>
      <c r="DB22" s="883"/>
      <c r="DC22" s="883"/>
      <c r="DD22" s="884"/>
      <c r="DE22" s="884"/>
      <c r="DF22" s="884"/>
      <c r="DG22" s="884"/>
      <c r="DH22" s="884"/>
      <c r="DI22" s="884"/>
      <c r="DJ22" s="884"/>
    </row>
    <row r="23" spans="1:114">
      <c r="D23" s="114" t="s">
        <v>1003</v>
      </c>
      <c r="E23" s="878"/>
      <c r="F23" s="879"/>
      <c r="G23" s="883"/>
      <c r="H23" s="880">
        <f>'LCR &amp; Benchmark weighted'!J321</f>
        <v>0</v>
      </c>
      <c r="I23" s="880">
        <f>'LCR &amp; Benchmark weighted'!K321</f>
        <v>0</v>
      </c>
      <c r="J23" s="880">
        <f>'LCR &amp; Benchmark weighted'!L321</f>
        <v>0</v>
      </c>
      <c r="K23" s="880">
        <f>'LCR &amp; Benchmark weighted'!M321</f>
        <v>0</v>
      </c>
      <c r="L23" s="880">
        <f>'LCR &amp; Benchmark weighted'!N321</f>
        <v>0</v>
      </c>
      <c r="M23" s="880">
        <f>'LCR &amp; Benchmark weighted'!O321</f>
        <v>0</v>
      </c>
      <c r="N23" s="880">
        <f>'LCR &amp; Benchmark weighted'!P321</f>
        <v>0</v>
      </c>
      <c r="O23" s="880">
        <f>'LCR &amp; Benchmark weighted'!Q321</f>
        <v>0</v>
      </c>
      <c r="P23" s="880">
        <f>'LCR &amp; Benchmark weighted'!R321</f>
        <v>0</v>
      </c>
      <c r="Q23" s="880">
        <f>'LCR &amp; Benchmark weighted'!S321</f>
        <v>0</v>
      </c>
      <c r="R23" s="880">
        <f>'LCR &amp; Benchmark weighted'!T321</f>
        <v>0</v>
      </c>
      <c r="S23" s="880">
        <f>'LCR &amp; Benchmark weighted'!U321</f>
        <v>0</v>
      </c>
      <c r="T23" s="880">
        <f>'LCR &amp; Benchmark weighted'!V321</f>
        <v>0</v>
      </c>
      <c r="U23" s="880">
        <f>'LCR &amp; Benchmark weighted'!W321</f>
        <v>0</v>
      </c>
      <c r="V23" s="880">
        <f>'LCR &amp; Benchmark weighted'!X321</f>
        <v>0</v>
      </c>
      <c r="W23" s="880">
        <f>'LCR &amp; Benchmark weighted'!Y321</f>
        <v>0</v>
      </c>
      <c r="X23" s="880">
        <f>'LCR &amp; Benchmark weighted'!Z321</f>
        <v>0</v>
      </c>
      <c r="Y23" s="880">
        <f>'LCR &amp; Benchmark weighted'!AA321</f>
        <v>0</v>
      </c>
      <c r="Z23" s="880">
        <f>'LCR &amp; Benchmark weighted'!AB321</f>
        <v>0</v>
      </c>
      <c r="AA23" s="880">
        <f>'LCR &amp; Benchmark weighted'!AC321</f>
        <v>0</v>
      </c>
      <c r="AB23" s="880">
        <f>'LCR &amp; Benchmark weighted'!AD321</f>
        <v>0</v>
      </c>
      <c r="AC23" s="880">
        <f>'LCR &amp; Benchmark weighted'!AE321</f>
        <v>0</v>
      </c>
      <c r="AD23" s="880">
        <f>'LCR &amp; Benchmark weighted'!AF321</f>
        <v>0</v>
      </c>
      <c r="AE23" s="880">
        <f>'LCR &amp; Benchmark weighted'!AG321</f>
        <v>0</v>
      </c>
      <c r="AF23" s="880">
        <f>'LCR &amp; Benchmark weighted'!AH321</f>
        <v>0</v>
      </c>
      <c r="AG23" s="880">
        <f>'LCR &amp; Benchmark weighted'!AI321</f>
        <v>0</v>
      </c>
      <c r="AH23" s="880">
        <f>'LCR &amp; Benchmark weighted'!AJ321</f>
        <v>0</v>
      </c>
      <c r="AI23" s="880">
        <f>'LCR &amp; Benchmark weighted'!AK321</f>
        <v>0</v>
      </c>
      <c r="AJ23" s="880">
        <f>'LCR &amp; Benchmark weighted'!AL321</f>
        <v>0</v>
      </c>
      <c r="AK23" s="880">
        <f>'LCR &amp; Benchmark weighted'!AM321</f>
        <v>0</v>
      </c>
      <c r="AL23" s="880">
        <f>'LCR &amp; Benchmark weighted'!AN321</f>
        <v>0</v>
      </c>
      <c r="AM23" s="887">
        <f>'LCR &amp; Benchmark weighted'!AO321</f>
        <v>0</v>
      </c>
      <c r="AN23" s="887">
        <f>'LCR &amp; Benchmark weighted'!AP321</f>
        <v>0</v>
      </c>
      <c r="AO23" s="887">
        <f>'LCR &amp; Benchmark weighted'!AQ321</f>
        <v>0</v>
      </c>
      <c r="AP23" s="887">
        <f>'LCR &amp; Benchmark weighted'!AR321</f>
        <v>0</v>
      </c>
      <c r="AQ23" s="887">
        <f>'LCR &amp; Benchmark weighted'!AS321</f>
        <v>0</v>
      </c>
      <c r="AR23" s="887">
        <f>'LCR &amp; Benchmark weighted'!AT321</f>
        <v>0</v>
      </c>
      <c r="AS23" s="887">
        <f>'LCR &amp; Benchmark weighted'!AU321</f>
        <v>0</v>
      </c>
      <c r="AT23" s="887">
        <f>'LCR &amp; Benchmark weighted'!AV321</f>
        <v>0</v>
      </c>
      <c r="AU23" s="887">
        <f>'LCR &amp; Benchmark weighted'!AW321</f>
        <v>0</v>
      </c>
      <c r="AV23" s="887">
        <f>'LCR &amp; Benchmark weighted'!AX321</f>
        <v>0</v>
      </c>
      <c r="AW23" s="887">
        <f>'LCR &amp; Benchmark weighted'!AY321</f>
        <v>0</v>
      </c>
      <c r="AX23" s="887">
        <f>'LCR &amp; Benchmark weighted'!AZ321</f>
        <v>0</v>
      </c>
      <c r="AY23" s="887">
        <f>'LCR &amp; Benchmark weighted'!BA321</f>
        <v>0</v>
      </c>
      <c r="AZ23" s="887">
        <f>'LCR &amp; Benchmark weighted'!BB321</f>
        <v>0</v>
      </c>
      <c r="BA23" s="887">
        <f>'LCR &amp; Benchmark weighted'!BC321</f>
        <v>0</v>
      </c>
      <c r="BB23" s="887">
        <f>'LCR &amp; Benchmark weighted'!BD321</f>
        <v>0</v>
      </c>
      <c r="BC23" s="887">
        <f>'LCR &amp; Benchmark weighted'!BE321</f>
        <v>0</v>
      </c>
      <c r="BD23" s="887">
        <f>'LCR &amp; Benchmark weighted'!BF321</f>
        <v>0</v>
      </c>
      <c r="BE23" s="887">
        <f>'LCR &amp; Benchmark weighted'!BG321</f>
        <v>0</v>
      </c>
      <c r="BF23" s="887">
        <f>'LCR &amp; Benchmark weighted'!BH321</f>
        <v>0</v>
      </c>
      <c r="BG23" s="887">
        <f>'LCR &amp; Benchmark weighted'!BI321</f>
        <v>0</v>
      </c>
      <c r="BH23" s="887">
        <f>'LCR &amp; Benchmark weighted'!BJ321</f>
        <v>0</v>
      </c>
      <c r="BI23" s="887">
        <f>'LCR &amp; Benchmark weighted'!BK321</f>
        <v>0</v>
      </c>
      <c r="BJ23" s="887">
        <f>'LCR &amp; Benchmark weighted'!BL321</f>
        <v>0</v>
      </c>
      <c r="BK23" s="887">
        <f>'LCR &amp; Benchmark weighted'!BM321</f>
        <v>0</v>
      </c>
      <c r="BL23" s="887">
        <f>'LCR &amp; Benchmark weighted'!BN321</f>
        <v>0</v>
      </c>
      <c r="BM23" s="887">
        <f>'LCR &amp; Benchmark weighted'!BO321</f>
        <v>0</v>
      </c>
      <c r="BN23" s="887">
        <f>'LCR &amp; Benchmark weighted'!BP321</f>
        <v>0</v>
      </c>
      <c r="BO23" s="887">
        <f>'LCR &amp; Benchmark weighted'!BQ321</f>
        <v>0</v>
      </c>
      <c r="BP23" s="887">
        <f>'LCR &amp; Benchmark weighted'!BR321</f>
        <v>0</v>
      </c>
      <c r="BQ23" s="887">
        <f>'LCR &amp; Benchmark weighted'!BS321</f>
        <v>0</v>
      </c>
      <c r="BR23" s="887">
        <f>'LCR &amp; Benchmark weighted'!BT321</f>
        <v>0</v>
      </c>
      <c r="BS23" s="887">
        <f>'LCR &amp; Benchmark weighted'!BU321</f>
        <v>0</v>
      </c>
      <c r="BT23" s="887">
        <f>'LCR &amp; Benchmark weighted'!BV321</f>
        <v>0</v>
      </c>
      <c r="BU23" s="887">
        <f>'LCR &amp; Benchmark weighted'!BW321</f>
        <v>0</v>
      </c>
      <c r="BV23" s="887">
        <f>'LCR &amp; Benchmark weighted'!BX321</f>
        <v>0</v>
      </c>
      <c r="BW23" s="887">
        <f>'LCR &amp; Benchmark weighted'!BY321</f>
        <v>0</v>
      </c>
      <c r="BX23" s="887">
        <f>'LCR &amp; Benchmark weighted'!BZ321</f>
        <v>0</v>
      </c>
      <c r="BY23" s="887">
        <f>'LCR &amp; Benchmark weighted'!CA321</f>
        <v>0</v>
      </c>
      <c r="BZ23" s="887">
        <f>'LCR &amp; Benchmark weighted'!CB321</f>
        <v>0</v>
      </c>
      <c r="CA23" s="887">
        <f>'LCR &amp; Benchmark weighted'!CC321</f>
        <v>0</v>
      </c>
      <c r="CB23" s="887">
        <f>'LCR &amp; Benchmark weighted'!CD321</f>
        <v>0</v>
      </c>
      <c r="CC23" s="887">
        <f>'LCR &amp; Benchmark weighted'!CE321</f>
        <v>0</v>
      </c>
      <c r="CD23" s="887">
        <f>'LCR &amp; Benchmark weighted'!CF321</f>
        <v>0</v>
      </c>
      <c r="CE23" s="887">
        <f>'LCR &amp; Benchmark weighted'!CG321</f>
        <v>0</v>
      </c>
      <c r="CF23" s="887">
        <f>'LCR &amp; Benchmark weighted'!CH321</f>
        <v>0</v>
      </c>
      <c r="CG23" s="887">
        <f>'LCR &amp; Benchmark weighted'!CI321</f>
        <v>0</v>
      </c>
      <c r="CH23" s="887">
        <f>'LCR &amp; Benchmark weighted'!CJ321</f>
        <v>0</v>
      </c>
      <c r="CI23" s="887">
        <f>'LCR &amp; Benchmark weighted'!CK321</f>
        <v>0</v>
      </c>
      <c r="CJ23" s="887">
        <f>'LCR &amp; Benchmark weighted'!CL321</f>
        <v>0</v>
      </c>
      <c r="CK23" s="887">
        <f>'LCR &amp; Benchmark weighted'!CM321</f>
        <v>0</v>
      </c>
      <c r="CL23" s="887">
        <f>'LCR &amp; Benchmark weighted'!CN321</f>
        <v>0</v>
      </c>
      <c r="CM23" s="887">
        <f>'LCR &amp; Benchmark weighted'!CO321</f>
        <v>0</v>
      </c>
      <c r="CN23" s="887">
        <f>'LCR &amp; Benchmark weighted'!CP321</f>
        <v>0</v>
      </c>
      <c r="CO23" s="887">
        <f>'LCR &amp; Benchmark weighted'!CQ321</f>
        <v>0</v>
      </c>
      <c r="CP23" s="887">
        <f>'LCR &amp; Benchmark weighted'!CR321</f>
        <v>0</v>
      </c>
      <c r="CQ23" s="887">
        <f>'LCR &amp; Benchmark weighted'!CS321</f>
        <v>0</v>
      </c>
      <c r="CR23" s="887">
        <f>'LCR &amp; Benchmark weighted'!CT321</f>
        <v>0</v>
      </c>
      <c r="CS23" s="887">
        <f>'LCR &amp; Benchmark weighted'!CU321</f>
        <v>0</v>
      </c>
      <c r="CT23" s="887">
        <f>'LCR &amp; Benchmark weighted'!CV321</f>
        <v>0</v>
      </c>
      <c r="CU23" s="887">
        <f>'LCR &amp; Benchmark weighted'!CW321</f>
        <v>0</v>
      </c>
      <c r="CV23" s="887">
        <f>'LCR &amp; Benchmark weighted'!CX321</f>
        <v>0</v>
      </c>
      <c r="CW23" s="883"/>
      <c r="CX23" s="883"/>
      <c r="CY23" s="883"/>
      <c r="CZ23" s="883"/>
      <c r="DA23" s="883"/>
      <c r="DB23" s="883"/>
      <c r="DC23" s="883"/>
      <c r="DD23" s="884"/>
      <c r="DE23" s="884"/>
      <c r="DF23" s="884"/>
      <c r="DG23" s="884"/>
      <c r="DH23" s="884"/>
      <c r="DI23" s="884"/>
      <c r="DJ23" s="884"/>
    </row>
    <row r="24" spans="1:114">
      <c r="D24" s="114" t="s">
        <v>1004</v>
      </c>
      <c r="E24" s="878"/>
      <c r="F24" s="879"/>
      <c r="G24" s="883"/>
      <c r="H24" s="880">
        <f>'LCR &amp; Benchmark weighted'!J322</f>
        <v>0</v>
      </c>
      <c r="I24" s="880">
        <f>'LCR &amp; Benchmark weighted'!K322</f>
        <v>0</v>
      </c>
      <c r="J24" s="880">
        <f>'LCR &amp; Benchmark weighted'!L322</f>
        <v>0</v>
      </c>
      <c r="K24" s="880">
        <f>'LCR &amp; Benchmark weighted'!M322</f>
        <v>0</v>
      </c>
      <c r="L24" s="880">
        <f>'LCR &amp; Benchmark weighted'!N322</f>
        <v>0</v>
      </c>
      <c r="M24" s="880">
        <f>'LCR &amp; Benchmark weighted'!O322</f>
        <v>0</v>
      </c>
      <c r="N24" s="880">
        <f>'LCR &amp; Benchmark weighted'!P322</f>
        <v>0</v>
      </c>
      <c r="O24" s="880">
        <f>'LCR &amp; Benchmark weighted'!Q322</f>
        <v>0</v>
      </c>
      <c r="P24" s="880">
        <f>'LCR &amp; Benchmark weighted'!R322</f>
        <v>0</v>
      </c>
      <c r="Q24" s="880">
        <f>'LCR &amp; Benchmark weighted'!S322</f>
        <v>0</v>
      </c>
      <c r="R24" s="880">
        <f>'LCR &amp; Benchmark weighted'!T322</f>
        <v>0</v>
      </c>
      <c r="S24" s="880">
        <f>'LCR &amp; Benchmark weighted'!U322</f>
        <v>0</v>
      </c>
      <c r="T24" s="880">
        <f>'LCR &amp; Benchmark weighted'!V322</f>
        <v>0</v>
      </c>
      <c r="U24" s="880">
        <f>'LCR &amp; Benchmark weighted'!W322</f>
        <v>0</v>
      </c>
      <c r="V24" s="880">
        <f>'LCR &amp; Benchmark weighted'!X322</f>
        <v>0</v>
      </c>
      <c r="W24" s="880">
        <f>'LCR &amp; Benchmark weighted'!Y322</f>
        <v>0</v>
      </c>
      <c r="X24" s="880">
        <f>'LCR &amp; Benchmark weighted'!Z322</f>
        <v>0</v>
      </c>
      <c r="Y24" s="880">
        <f>'LCR &amp; Benchmark weighted'!AA322</f>
        <v>0</v>
      </c>
      <c r="Z24" s="880">
        <f>'LCR &amp; Benchmark weighted'!AB322</f>
        <v>0</v>
      </c>
      <c r="AA24" s="880">
        <f>'LCR &amp; Benchmark weighted'!AC322</f>
        <v>0</v>
      </c>
      <c r="AB24" s="880">
        <f>'LCR &amp; Benchmark weighted'!AD322</f>
        <v>0</v>
      </c>
      <c r="AC24" s="880">
        <f>'LCR &amp; Benchmark weighted'!AE322</f>
        <v>0</v>
      </c>
      <c r="AD24" s="880">
        <f>'LCR &amp; Benchmark weighted'!AF322</f>
        <v>0</v>
      </c>
      <c r="AE24" s="880">
        <f>'LCR &amp; Benchmark weighted'!AG322</f>
        <v>0</v>
      </c>
      <c r="AF24" s="880">
        <f>'LCR &amp; Benchmark weighted'!AH322</f>
        <v>0</v>
      </c>
      <c r="AG24" s="880">
        <f>'LCR &amp; Benchmark weighted'!AI322</f>
        <v>0</v>
      </c>
      <c r="AH24" s="880">
        <f>'LCR &amp; Benchmark weighted'!AJ322</f>
        <v>0</v>
      </c>
      <c r="AI24" s="880">
        <f>'LCR &amp; Benchmark weighted'!AK322</f>
        <v>0</v>
      </c>
      <c r="AJ24" s="880">
        <f>'LCR &amp; Benchmark weighted'!AL322</f>
        <v>0</v>
      </c>
      <c r="AK24" s="880">
        <f>'LCR &amp; Benchmark weighted'!AM322</f>
        <v>0</v>
      </c>
      <c r="AL24" s="880">
        <f>'LCR &amp; Benchmark weighted'!AN322</f>
        <v>0</v>
      </c>
      <c r="AM24" s="887">
        <f>'LCR &amp; Benchmark weighted'!AO322</f>
        <v>0</v>
      </c>
      <c r="AN24" s="887">
        <f>'LCR &amp; Benchmark weighted'!AP322</f>
        <v>0</v>
      </c>
      <c r="AO24" s="887">
        <f>'LCR &amp; Benchmark weighted'!AQ322</f>
        <v>0</v>
      </c>
      <c r="AP24" s="887">
        <f>'LCR &amp; Benchmark weighted'!AR322</f>
        <v>0</v>
      </c>
      <c r="AQ24" s="887">
        <f>'LCR &amp; Benchmark weighted'!AS322</f>
        <v>0</v>
      </c>
      <c r="AR24" s="887">
        <f>'LCR &amp; Benchmark weighted'!AT322</f>
        <v>0</v>
      </c>
      <c r="AS24" s="887">
        <f>'LCR &amp; Benchmark weighted'!AU322</f>
        <v>0</v>
      </c>
      <c r="AT24" s="887">
        <f>'LCR &amp; Benchmark weighted'!AV322</f>
        <v>0</v>
      </c>
      <c r="AU24" s="887">
        <f>'LCR &amp; Benchmark weighted'!AW322</f>
        <v>0</v>
      </c>
      <c r="AV24" s="887">
        <f>'LCR &amp; Benchmark weighted'!AX322</f>
        <v>0</v>
      </c>
      <c r="AW24" s="887">
        <f>'LCR &amp; Benchmark weighted'!AY322</f>
        <v>0</v>
      </c>
      <c r="AX24" s="887">
        <f>'LCR &amp; Benchmark weighted'!AZ322</f>
        <v>0</v>
      </c>
      <c r="AY24" s="887">
        <f>'LCR &amp; Benchmark weighted'!BA322</f>
        <v>0</v>
      </c>
      <c r="AZ24" s="887">
        <f>'LCR &amp; Benchmark weighted'!BB322</f>
        <v>0</v>
      </c>
      <c r="BA24" s="887">
        <f>'LCR &amp; Benchmark weighted'!BC322</f>
        <v>0</v>
      </c>
      <c r="BB24" s="887">
        <f>'LCR &amp; Benchmark weighted'!BD322</f>
        <v>0</v>
      </c>
      <c r="BC24" s="887">
        <f>'LCR &amp; Benchmark weighted'!BE322</f>
        <v>0</v>
      </c>
      <c r="BD24" s="887">
        <f>'LCR &amp; Benchmark weighted'!BF322</f>
        <v>0</v>
      </c>
      <c r="BE24" s="887">
        <f>'LCR &amp; Benchmark weighted'!BG322</f>
        <v>0</v>
      </c>
      <c r="BF24" s="887">
        <f>'LCR &amp; Benchmark weighted'!BH322</f>
        <v>0</v>
      </c>
      <c r="BG24" s="887">
        <f>'LCR &amp; Benchmark weighted'!BI322</f>
        <v>0</v>
      </c>
      <c r="BH24" s="887">
        <f>'LCR &amp; Benchmark weighted'!BJ322</f>
        <v>0</v>
      </c>
      <c r="BI24" s="887">
        <f>'LCR &amp; Benchmark weighted'!BK322</f>
        <v>0</v>
      </c>
      <c r="BJ24" s="887">
        <f>'LCR &amp; Benchmark weighted'!BL322</f>
        <v>0</v>
      </c>
      <c r="BK24" s="887">
        <f>'LCR &amp; Benchmark weighted'!BM322</f>
        <v>0</v>
      </c>
      <c r="BL24" s="887">
        <f>'LCR &amp; Benchmark weighted'!BN322</f>
        <v>0</v>
      </c>
      <c r="BM24" s="887">
        <f>'LCR &amp; Benchmark weighted'!BO322</f>
        <v>0</v>
      </c>
      <c r="BN24" s="887">
        <f>'LCR &amp; Benchmark weighted'!BP322</f>
        <v>0</v>
      </c>
      <c r="BO24" s="887">
        <f>'LCR &amp; Benchmark weighted'!BQ322</f>
        <v>0</v>
      </c>
      <c r="BP24" s="887">
        <f>'LCR &amp; Benchmark weighted'!BR322</f>
        <v>0</v>
      </c>
      <c r="BQ24" s="887">
        <f>'LCR &amp; Benchmark weighted'!BS322</f>
        <v>0</v>
      </c>
      <c r="BR24" s="887">
        <f>'LCR &amp; Benchmark weighted'!BT322</f>
        <v>0</v>
      </c>
      <c r="BS24" s="887">
        <f>'LCR &amp; Benchmark weighted'!BU322</f>
        <v>0</v>
      </c>
      <c r="BT24" s="887">
        <f>'LCR &amp; Benchmark weighted'!BV322</f>
        <v>0</v>
      </c>
      <c r="BU24" s="887">
        <f>'LCR &amp; Benchmark weighted'!BW322</f>
        <v>0</v>
      </c>
      <c r="BV24" s="887">
        <f>'LCR &amp; Benchmark weighted'!BX322</f>
        <v>0</v>
      </c>
      <c r="BW24" s="887">
        <f>'LCR &amp; Benchmark weighted'!BY322</f>
        <v>0</v>
      </c>
      <c r="BX24" s="887">
        <f>'LCR &amp; Benchmark weighted'!BZ322</f>
        <v>0</v>
      </c>
      <c r="BY24" s="887">
        <f>'LCR &amp; Benchmark weighted'!CA322</f>
        <v>0</v>
      </c>
      <c r="BZ24" s="887">
        <f>'LCR &amp; Benchmark weighted'!CB322</f>
        <v>0</v>
      </c>
      <c r="CA24" s="887">
        <f>'LCR &amp; Benchmark weighted'!CC322</f>
        <v>0</v>
      </c>
      <c r="CB24" s="887">
        <f>'LCR &amp; Benchmark weighted'!CD322</f>
        <v>0</v>
      </c>
      <c r="CC24" s="887">
        <f>'LCR &amp; Benchmark weighted'!CE322</f>
        <v>0</v>
      </c>
      <c r="CD24" s="887">
        <f>'LCR &amp; Benchmark weighted'!CF322</f>
        <v>0</v>
      </c>
      <c r="CE24" s="887">
        <f>'LCR &amp; Benchmark weighted'!CG322</f>
        <v>0</v>
      </c>
      <c r="CF24" s="887">
        <f>'LCR &amp; Benchmark weighted'!CH322</f>
        <v>0</v>
      </c>
      <c r="CG24" s="887">
        <f>'LCR &amp; Benchmark weighted'!CI322</f>
        <v>0</v>
      </c>
      <c r="CH24" s="887">
        <f>'LCR &amp; Benchmark weighted'!CJ322</f>
        <v>0</v>
      </c>
      <c r="CI24" s="887">
        <f>'LCR &amp; Benchmark weighted'!CK322</f>
        <v>0</v>
      </c>
      <c r="CJ24" s="887">
        <f>'LCR &amp; Benchmark weighted'!CL322</f>
        <v>0</v>
      </c>
      <c r="CK24" s="887">
        <f>'LCR &amp; Benchmark weighted'!CM322</f>
        <v>0</v>
      </c>
      <c r="CL24" s="887">
        <f>'LCR &amp; Benchmark weighted'!CN322</f>
        <v>0</v>
      </c>
      <c r="CM24" s="887">
        <f>'LCR &amp; Benchmark weighted'!CO322</f>
        <v>0</v>
      </c>
      <c r="CN24" s="887">
        <f>'LCR &amp; Benchmark weighted'!CP322</f>
        <v>0</v>
      </c>
      <c r="CO24" s="887">
        <f>'LCR &amp; Benchmark weighted'!CQ322</f>
        <v>0</v>
      </c>
      <c r="CP24" s="887">
        <f>'LCR &amp; Benchmark weighted'!CR322</f>
        <v>0</v>
      </c>
      <c r="CQ24" s="887">
        <f>'LCR &amp; Benchmark weighted'!CS322</f>
        <v>0</v>
      </c>
      <c r="CR24" s="887">
        <f>'LCR &amp; Benchmark weighted'!CT322</f>
        <v>0</v>
      </c>
      <c r="CS24" s="887">
        <f>'LCR &amp; Benchmark weighted'!CU322</f>
        <v>0</v>
      </c>
      <c r="CT24" s="887">
        <f>'LCR &amp; Benchmark weighted'!CV322</f>
        <v>0</v>
      </c>
      <c r="CU24" s="887">
        <f>'LCR &amp; Benchmark weighted'!CW322</f>
        <v>0</v>
      </c>
      <c r="CV24" s="887">
        <f>'LCR &amp; Benchmark weighted'!CX322</f>
        <v>0</v>
      </c>
      <c r="CW24" s="883"/>
      <c r="CX24" s="883"/>
      <c r="CY24" s="883"/>
      <c r="CZ24" s="883"/>
      <c r="DA24" s="883"/>
      <c r="DB24" s="883"/>
      <c r="DC24" s="883"/>
      <c r="DD24" s="884"/>
      <c r="DE24" s="884"/>
      <c r="DF24" s="884"/>
      <c r="DG24" s="884"/>
      <c r="DH24" s="884"/>
      <c r="DI24" s="884"/>
      <c r="DJ24" s="884"/>
    </row>
    <row r="25" spans="1:114">
      <c r="D25" s="114" t="s">
        <v>1006</v>
      </c>
      <c r="E25" s="878"/>
      <c r="F25" s="879"/>
      <c r="G25" s="883"/>
      <c r="H25" s="880">
        <f>'LCR &amp; Benchmark weighted'!J80+'LCR &amp; Benchmark weighted'!J133</f>
        <v>0</v>
      </c>
      <c r="I25" s="880">
        <f>'LCR &amp; Benchmark weighted'!K80+'LCR &amp; Benchmark weighted'!K133</f>
        <v>0</v>
      </c>
      <c r="J25" s="880">
        <f>'LCR &amp; Benchmark weighted'!L80+'LCR &amp; Benchmark weighted'!L133</f>
        <v>0</v>
      </c>
      <c r="K25" s="880">
        <f>'LCR &amp; Benchmark weighted'!M80+'LCR &amp; Benchmark weighted'!M133</f>
        <v>0</v>
      </c>
      <c r="L25" s="880">
        <f>'LCR &amp; Benchmark weighted'!N80+'LCR &amp; Benchmark weighted'!N133</f>
        <v>0</v>
      </c>
      <c r="M25" s="880">
        <f>'LCR &amp; Benchmark weighted'!O80+'LCR &amp; Benchmark weighted'!O133</f>
        <v>0</v>
      </c>
      <c r="N25" s="880">
        <f>'LCR &amp; Benchmark weighted'!P80+'LCR &amp; Benchmark weighted'!P133</f>
        <v>0</v>
      </c>
      <c r="O25" s="880">
        <f>'LCR &amp; Benchmark weighted'!Q80+'LCR &amp; Benchmark weighted'!Q133</f>
        <v>0</v>
      </c>
      <c r="P25" s="880">
        <f>'LCR &amp; Benchmark weighted'!R80+'LCR &amp; Benchmark weighted'!R133</f>
        <v>0</v>
      </c>
      <c r="Q25" s="880">
        <f>'LCR &amp; Benchmark weighted'!S80+'LCR &amp; Benchmark weighted'!S133</f>
        <v>0</v>
      </c>
      <c r="R25" s="880">
        <f>'LCR &amp; Benchmark weighted'!T80+'LCR &amp; Benchmark weighted'!T133</f>
        <v>0</v>
      </c>
      <c r="S25" s="880">
        <f>'LCR &amp; Benchmark weighted'!U80+'LCR &amp; Benchmark weighted'!U133</f>
        <v>0</v>
      </c>
      <c r="T25" s="880">
        <f>'LCR &amp; Benchmark weighted'!V80+'LCR &amp; Benchmark weighted'!V133</f>
        <v>0</v>
      </c>
      <c r="U25" s="880">
        <f>'LCR &amp; Benchmark weighted'!W80+'LCR &amp; Benchmark weighted'!W133</f>
        <v>0</v>
      </c>
      <c r="V25" s="880">
        <f>'LCR &amp; Benchmark weighted'!X80+'LCR &amp; Benchmark weighted'!X133</f>
        <v>0</v>
      </c>
      <c r="W25" s="880">
        <f>'LCR &amp; Benchmark weighted'!Y80+'LCR &amp; Benchmark weighted'!Y133</f>
        <v>0</v>
      </c>
      <c r="X25" s="880">
        <f>'LCR &amp; Benchmark weighted'!Z80+'LCR &amp; Benchmark weighted'!Z133</f>
        <v>0</v>
      </c>
      <c r="Y25" s="880">
        <f>'LCR &amp; Benchmark weighted'!AA80+'LCR &amp; Benchmark weighted'!AA133</f>
        <v>0</v>
      </c>
      <c r="Z25" s="880">
        <f>'LCR &amp; Benchmark weighted'!AB80+'LCR &amp; Benchmark weighted'!AB133</f>
        <v>0</v>
      </c>
      <c r="AA25" s="880">
        <f>'LCR &amp; Benchmark weighted'!AC80+'LCR &amp; Benchmark weighted'!AC133</f>
        <v>0</v>
      </c>
      <c r="AB25" s="880">
        <f>'LCR &amp; Benchmark weighted'!AD80+'LCR &amp; Benchmark weighted'!AD133</f>
        <v>0</v>
      </c>
      <c r="AC25" s="880">
        <f>'LCR &amp; Benchmark weighted'!AE80+'LCR &amp; Benchmark weighted'!AE133</f>
        <v>0</v>
      </c>
      <c r="AD25" s="880">
        <f>'LCR &amp; Benchmark weighted'!AF80+'LCR &amp; Benchmark weighted'!AF133</f>
        <v>0</v>
      </c>
      <c r="AE25" s="880">
        <f>'LCR &amp; Benchmark weighted'!AG80+'LCR &amp; Benchmark weighted'!AG133</f>
        <v>0</v>
      </c>
      <c r="AF25" s="880">
        <f>'LCR &amp; Benchmark weighted'!AH80+'LCR &amp; Benchmark weighted'!AH133</f>
        <v>0</v>
      </c>
      <c r="AG25" s="880">
        <f>'LCR &amp; Benchmark weighted'!AI80+'LCR &amp; Benchmark weighted'!AI133</f>
        <v>0</v>
      </c>
      <c r="AH25" s="880">
        <f>'LCR &amp; Benchmark weighted'!AJ80+'LCR &amp; Benchmark weighted'!AJ133</f>
        <v>0</v>
      </c>
      <c r="AI25" s="880">
        <f>'LCR &amp; Benchmark weighted'!AK80+'LCR &amp; Benchmark weighted'!AK133</f>
        <v>0</v>
      </c>
      <c r="AJ25" s="880">
        <f>'LCR &amp; Benchmark weighted'!AL80+'LCR &amp; Benchmark weighted'!AL133</f>
        <v>0</v>
      </c>
      <c r="AK25" s="880">
        <f>'LCR &amp; Benchmark weighted'!AM80+'LCR &amp; Benchmark weighted'!AM133</f>
        <v>0</v>
      </c>
      <c r="AL25" s="880">
        <f>'LCR &amp; Benchmark weighted'!AN80+'LCR &amp; Benchmark weighted'!AN133</f>
        <v>0</v>
      </c>
      <c r="AM25" s="887">
        <f>'LCR &amp; Benchmark weighted'!AO80+'LCR &amp; Benchmark weighted'!AO133</f>
        <v>0</v>
      </c>
      <c r="AN25" s="887">
        <f>'LCR &amp; Benchmark weighted'!AP80+'LCR &amp; Benchmark weighted'!AP133</f>
        <v>0</v>
      </c>
      <c r="AO25" s="887">
        <f>'LCR &amp; Benchmark weighted'!AQ80+'LCR &amp; Benchmark weighted'!AQ133</f>
        <v>0</v>
      </c>
      <c r="AP25" s="887">
        <f>'LCR &amp; Benchmark weighted'!AR80+'LCR &amp; Benchmark weighted'!AR133</f>
        <v>0</v>
      </c>
      <c r="AQ25" s="887">
        <f>'LCR &amp; Benchmark weighted'!AS80+'LCR &amp; Benchmark weighted'!AS133</f>
        <v>0</v>
      </c>
      <c r="AR25" s="887">
        <f>'LCR &amp; Benchmark weighted'!AT80+'LCR &amp; Benchmark weighted'!AT133</f>
        <v>0</v>
      </c>
      <c r="AS25" s="887">
        <f>'LCR &amp; Benchmark weighted'!AU80+'LCR &amp; Benchmark weighted'!AU133</f>
        <v>0</v>
      </c>
      <c r="AT25" s="887">
        <f>'LCR &amp; Benchmark weighted'!AV80+'LCR &amp; Benchmark weighted'!AV133</f>
        <v>0</v>
      </c>
      <c r="AU25" s="887">
        <f>'LCR &amp; Benchmark weighted'!AW80+'LCR &amp; Benchmark weighted'!AW133</f>
        <v>0</v>
      </c>
      <c r="AV25" s="887">
        <f>'LCR &amp; Benchmark weighted'!AX80+'LCR &amp; Benchmark weighted'!AX133</f>
        <v>0</v>
      </c>
      <c r="AW25" s="887">
        <f>'LCR &amp; Benchmark weighted'!AY80+'LCR &amp; Benchmark weighted'!AY133</f>
        <v>0</v>
      </c>
      <c r="AX25" s="887">
        <f>'LCR &amp; Benchmark weighted'!AZ80+'LCR &amp; Benchmark weighted'!AZ133</f>
        <v>0</v>
      </c>
      <c r="AY25" s="887">
        <f>'LCR &amp; Benchmark weighted'!BA80+'LCR &amp; Benchmark weighted'!BA133</f>
        <v>0</v>
      </c>
      <c r="AZ25" s="887">
        <f>'LCR &amp; Benchmark weighted'!BB80+'LCR &amp; Benchmark weighted'!BB133</f>
        <v>0</v>
      </c>
      <c r="BA25" s="887">
        <f>'LCR &amp; Benchmark weighted'!BC80+'LCR &amp; Benchmark weighted'!BC133</f>
        <v>0</v>
      </c>
      <c r="BB25" s="887">
        <f>'LCR &amp; Benchmark weighted'!BD80+'LCR &amp; Benchmark weighted'!BD133</f>
        <v>0</v>
      </c>
      <c r="BC25" s="887">
        <f>'LCR &amp; Benchmark weighted'!BE80+'LCR &amp; Benchmark weighted'!BE133</f>
        <v>0</v>
      </c>
      <c r="BD25" s="887">
        <f>'LCR &amp; Benchmark weighted'!BF80+'LCR &amp; Benchmark weighted'!BF133</f>
        <v>0</v>
      </c>
      <c r="BE25" s="887">
        <f>'LCR &amp; Benchmark weighted'!BG80+'LCR &amp; Benchmark weighted'!BG133</f>
        <v>0</v>
      </c>
      <c r="BF25" s="887">
        <f>'LCR &amp; Benchmark weighted'!BH80+'LCR &amp; Benchmark weighted'!BH133</f>
        <v>0</v>
      </c>
      <c r="BG25" s="887">
        <f>'LCR &amp; Benchmark weighted'!BI80+'LCR &amp; Benchmark weighted'!BI133</f>
        <v>0</v>
      </c>
      <c r="BH25" s="887">
        <f>'LCR &amp; Benchmark weighted'!BJ80+'LCR &amp; Benchmark weighted'!BJ133</f>
        <v>0</v>
      </c>
      <c r="BI25" s="887">
        <f>'LCR &amp; Benchmark weighted'!BK80+'LCR &amp; Benchmark weighted'!BK133</f>
        <v>0</v>
      </c>
      <c r="BJ25" s="887">
        <f>'LCR &amp; Benchmark weighted'!BL80+'LCR &amp; Benchmark weighted'!BL133</f>
        <v>0</v>
      </c>
      <c r="BK25" s="887">
        <f>'LCR &amp; Benchmark weighted'!BM80+'LCR &amp; Benchmark weighted'!BM133</f>
        <v>0</v>
      </c>
      <c r="BL25" s="887">
        <f>'LCR &amp; Benchmark weighted'!BN80+'LCR &amp; Benchmark weighted'!BN133</f>
        <v>0</v>
      </c>
      <c r="BM25" s="887">
        <f>'LCR &amp; Benchmark weighted'!BO80+'LCR &amp; Benchmark weighted'!BO133</f>
        <v>0</v>
      </c>
      <c r="BN25" s="887">
        <f>'LCR &amp; Benchmark weighted'!BP80+'LCR &amp; Benchmark weighted'!BP133</f>
        <v>0</v>
      </c>
      <c r="BO25" s="887">
        <f>'LCR &amp; Benchmark weighted'!BQ80+'LCR &amp; Benchmark weighted'!BQ133</f>
        <v>0</v>
      </c>
      <c r="BP25" s="887">
        <f>'LCR &amp; Benchmark weighted'!BR80+'LCR &amp; Benchmark weighted'!BR133</f>
        <v>0</v>
      </c>
      <c r="BQ25" s="887">
        <f>'LCR &amp; Benchmark weighted'!BS80+'LCR &amp; Benchmark weighted'!BS133</f>
        <v>0</v>
      </c>
      <c r="BR25" s="887">
        <f>'LCR &amp; Benchmark weighted'!BT80+'LCR &amp; Benchmark weighted'!BT133</f>
        <v>0</v>
      </c>
      <c r="BS25" s="887">
        <f>'LCR &amp; Benchmark weighted'!BU80+'LCR &amp; Benchmark weighted'!BU133</f>
        <v>0</v>
      </c>
      <c r="BT25" s="887">
        <f>'LCR &amp; Benchmark weighted'!BV80+'LCR &amp; Benchmark weighted'!BV133</f>
        <v>0</v>
      </c>
      <c r="BU25" s="887">
        <f>'LCR &amp; Benchmark weighted'!BW80+'LCR &amp; Benchmark weighted'!BW133</f>
        <v>0</v>
      </c>
      <c r="BV25" s="887">
        <f>'LCR &amp; Benchmark weighted'!BX80+'LCR &amp; Benchmark weighted'!BX133</f>
        <v>0</v>
      </c>
      <c r="BW25" s="887">
        <f>'LCR &amp; Benchmark weighted'!BY80+'LCR &amp; Benchmark weighted'!BY133</f>
        <v>0</v>
      </c>
      <c r="BX25" s="887">
        <f>'LCR &amp; Benchmark weighted'!BZ80+'LCR &amp; Benchmark weighted'!BZ133</f>
        <v>0</v>
      </c>
      <c r="BY25" s="887">
        <f>'LCR &amp; Benchmark weighted'!CA80+'LCR &amp; Benchmark weighted'!CA133</f>
        <v>0</v>
      </c>
      <c r="BZ25" s="887">
        <f>'LCR &amp; Benchmark weighted'!CB80+'LCR &amp; Benchmark weighted'!CB133</f>
        <v>0</v>
      </c>
      <c r="CA25" s="887">
        <f>'LCR &amp; Benchmark weighted'!CC80+'LCR &amp; Benchmark weighted'!CC133</f>
        <v>0</v>
      </c>
      <c r="CB25" s="887">
        <f>'LCR &amp; Benchmark weighted'!CD80+'LCR &amp; Benchmark weighted'!CD133</f>
        <v>0</v>
      </c>
      <c r="CC25" s="887">
        <f>'LCR &amp; Benchmark weighted'!CE80+'LCR &amp; Benchmark weighted'!CE133</f>
        <v>0</v>
      </c>
      <c r="CD25" s="887">
        <f>'LCR &amp; Benchmark weighted'!CF80+'LCR &amp; Benchmark weighted'!CF133</f>
        <v>0</v>
      </c>
      <c r="CE25" s="887">
        <f>'LCR &amp; Benchmark weighted'!CG80+'LCR &amp; Benchmark weighted'!CG133</f>
        <v>0</v>
      </c>
      <c r="CF25" s="887">
        <f>'LCR &amp; Benchmark weighted'!CH80+'LCR &amp; Benchmark weighted'!CH133</f>
        <v>0</v>
      </c>
      <c r="CG25" s="887">
        <f>'LCR &amp; Benchmark weighted'!CI80+'LCR &amp; Benchmark weighted'!CI133</f>
        <v>0</v>
      </c>
      <c r="CH25" s="887">
        <f>'LCR &amp; Benchmark weighted'!CJ80+'LCR &amp; Benchmark weighted'!CJ133</f>
        <v>0</v>
      </c>
      <c r="CI25" s="887">
        <f>'LCR &amp; Benchmark weighted'!CK80+'LCR &amp; Benchmark weighted'!CK133</f>
        <v>0</v>
      </c>
      <c r="CJ25" s="887">
        <f>'LCR &amp; Benchmark weighted'!CL80+'LCR &amp; Benchmark weighted'!CL133</f>
        <v>0</v>
      </c>
      <c r="CK25" s="887">
        <f>'LCR &amp; Benchmark weighted'!CM80+'LCR &amp; Benchmark weighted'!CM133</f>
        <v>0</v>
      </c>
      <c r="CL25" s="887">
        <f>'LCR &amp; Benchmark weighted'!CN80+'LCR &amp; Benchmark weighted'!CN133</f>
        <v>0</v>
      </c>
      <c r="CM25" s="887">
        <f>'LCR &amp; Benchmark weighted'!CO80+'LCR &amp; Benchmark weighted'!CO133</f>
        <v>0</v>
      </c>
      <c r="CN25" s="887">
        <f>'LCR &amp; Benchmark weighted'!CP80+'LCR &amp; Benchmark weighted'!CP133</f>
        <v>0</v>
      </c>
      <c r="CO25" s="887">
        <f>'LCR &amp; Benchmark weighted'!CQ80+'LCR &amp; Benchmark weighted'!CQ133</f>
        <v>0</v>
      </c>
      <c r="CP25" s="887">
        <f>'LCR &amp; Benchmark weighted'!CR80+'LCR &amp; Benchmark weighted'!CR133</f>
        <v>0</v>
      </c>
      <c r="CQ25" s="887">
        <f>'LCR &amp; Benchmark weighted'!CS80+'LCR &amp; Benchmark weighted'!CS133</f>
        <v>0</v>
      </c>
      <c r="CR25" s="887">
        <f>'LCR &amp; Benchmark weighted'!CT80+'LCR &amp; Benchmark weighted'!CT133</f>
        <v>0</v>
      </c>
      <c r="CS25" s="887">
        <f>'LCR &amp; Benchmark weighted'!CU80+'LCR &amp; Benchmark weighted'!CU133</f>
        <v>0</v>
      </c>
      <c r="CT25" s="887">
        <f>'LCR &amp; Benchmark weighted'!CV80+'LCR &amp; Benchmark weighted'!CV133</f>
        <v>0</v>
      </c>
      <c r="CU25" s="887">
        <f>'LCR &amp; Benchmark weighted'!CW80+'LCR &amp; Benchmark weighted'!CW133</f>
        <v>0</v>
      </c>
      <c r="CV25" s="887">
        <f>'LCR &amp; Benchmark weighted'!CX80+'LCR &amp; Benchmark weighted'!CX133</f>
        <v>0</v>
      </c>
      <c r="CW25" s="883"/>
      <c r="CX25" s="883"/>
      <c r="CY25" s="883"/>
      <c r="CZ25" s="883"/>
      <c r="DA25" s="883"/>
      <c r="DB25" s="883"/>
      <c r="DC25" s="883"/>
      <c r="DD25" s="884"/>
      <c r="DE25" s="884"/>
      <c r="DF25" s="884"/>
      <c r="DG25" s="884"/>
      <c r="DH25" s="884"/>
      <c r="DI25" s="884"/>
      <c r="DJ25" s="884"/>
    </row>
    <row r="26" spans="1:114">
      <c r="D26" s="843" t="s">
        <v>761</v>
      </c>
      <c r="E26" s="878"/>
      <c r="F26" s="879"/>
      <c r="G26" s="883"/>
      <c r="H26" s="880">
        <f>'LCR &amp; Benchmark weighted'!J299</f>
        <v>0</v>
      </c>
      <c r="I26" s="880">
        <f>'LCR &amp; Benchmark weighted'!K299</f>
        <v>0</v>
      </c>
      <c r="J26" s="880">
        <f>'LCR &amp; Benchmark weighted'!L299</f>
        <v>0</v>
      </c>
      <c r="K26" s="880">
        <f>'LCR &amp; Benchmark weighted'!M299</f>
        <v>0</v>
      </c>
      <c r="L26" s="880">
        <f>'LCR &amp; Benchmark weighted'!N299</f>
        <v>0</v>
      </c>
      <c r="M26" s="880">
        <f>'LCR &amp; Benchmark weighted'!O299</f>
        <v>0</v>
      </c>
      <c r="N26" s="880">
        <f>'LCR &amp; Benchmark weighted'!P299</f>
        <v>0</v>
      </c>
      <c r="O26" s="880">
        <f>'LCR &amp; Benchmark weighted'!Q299</f>
        <v>0</v>
      </c>
      <c r="P26" s="880">
        <f>'LCR &amp; Benchmark weighted'!R299</f>
        <v>0</v>
      </c>
      <c r="Q26" s="880">
        <f>'LCR &amp; Benchmark weighted'!S299</f>
        <v>0</v>
      </c>
      <c r="R26" s="880">
        <f>'LCR &amp; Benchmark weighted'!T299</f>
        <v>0</v>
      </c>
      <c r="S26" s="880">
        <f>'LCR &amp; Benchmark weighted'!U299</f>
        <v>0</v>
      </c>
      <c r="T26" s="880">
        <f>'LCR &amp; Benchmark weighted'!V299</f>
        <v>0</v>
      </c>
      <c r="U26" s="880">
        <f>'LCR &amp; Benchmark weighted'!W299</f>
        <v>0</v>
      </c>
      <c r="V26" s="880">
        <f>'LCR &amp; Benchmark weighted'!X299</f>
        <v>0</v>
      </c>
      <c r="W26" s="880">
        <f>'LCR &amp; Benchmark weighted'!Y299</f>
        <v>0</v>
      </c>
      <c r="X26" s="880">
        <f>'LCR &amp; Benchmark weighted'!Z299</f>
        <v>0</v>
      </c>
      <c r="Y26" s="880">
        <f>'LCR &amp; Benchmark weighted'!AA299</f>
        <v>0</v>
      </c>
      <c r="Z26" s="880">
        <f>'LCR &amp; Benchmark weighted'!AB299</f>
        <v>0</v>
      </c>
      <c r="AA26" s="880">
        <f>'LCR &amp; Benchmark weighted'!AC299</f>
        <v>0</v>
      </c>
      <c r="AB26" s="880">
        <f>'LCR &amp; Benchmark weighted'!AD299</f>
        <v>0</v>
      </c>
      <c r="AC26" s="880">
        <f>'LCR &amp; Benchmark weighted'!AE299</f>
        <v>0</v>
      </c>
      <c r="AD26" s="880">
        <f>'LCR &amp; Benchmark weighted'!AF299</f>
        <v>0</v>
      </c>
      <c r="AE26" s="880">
        <f>'LCR &amp; Benchmark weighted'!AG299</f>
        <v>0</v>
      </c>
      <c r="AF26" s="880">
        <f>'LCR &amp; Benchmark weighted'!AH299</f>
        <v>0</v>
      </c>
      <c r="AG26" s="880">
        <f>'LCR &amp; Benchmark weighted'!AI299</f>
        <v>0</v>
      </c>
      <c r="AH26" s="880">
        <f>'LCR &amp; Benchmark weighted'!AJ299</f>
        <v>0</v>
      </c>
      <c r="AI26" s="880">
        <f>'LCR &amp; Benchmark weighted'!AK299</f>
        <v>0</v>
      </c>
      <c r="AJ26" s="880">
        <f>'LCR &amp; Benchmark weighted'!AL299</f>
        <v>0</v>
      </c>
      <c r="AK26" s="880">
        <f>'LCR &amp; Benchmark weighted'!AM299</f>
        <v>0</v>
      </c>
      <c r="AL26" s="880">
        <f>'LCR &amp; Benchmark weighted'!AN299</f>
        <v>0</v>
      </c>
      <c r="AM26" s="882">
        <f>'LCR &amp; Benchmark weighted'!AO299</f>
        <v>0</v>
      </c>
      <c r="AN26" s="882">
        <f>'LCR &amp; Benchmark weighted'!AP299</f>
        <v>0</v>
      </c>
      <c r="AO26" s="882">
        <f>'LCR &amp; Benchmark weighted'!AQ299</f>
        <v>0</v>
      </c>
      <c r="AP26" s="882">
        <f>'LCR &amp; Benchmark weighted'!AR299</f>
        <v>0</v>
      </c>
      <c r="AQ26" s="882">
        <f>'LCR &amp; Benchmark weighted'!AS299</f>
        <v>0</v>
      </c>
      <c r="AR26" s="882">
        <f>'LCR &amp; Benchmark weighted'!AT299</f>
        <v>0</v>
      </c>
      <c r="AS26" s="882">
        <f>'LCR &amp; Benchmark weighted'!AU299</f>
        <v>0</v>
      </c>
      <c r="AT26" s="882">
        <f>'LCR &amp; Benchmark weighted'!AV299</f>
        <v>0</v>
      </c>
      <c r="AU26" s="882">
        <f>'LCR &amp; Benchmark weighted'!AW299</f>
        <v>0</v>
      </c>
      <c r="AV26" s="882">
        <f>'LCR &amp; Benchmark weighted'!AX299</f>
        <v>0</v>
      </c>
      <c r="AW26" s="882">
        <f>'LCR &amp; Benchmark weighted'!AY299</f>
        <v>0</v>
      </c>
      <c r="AX26" s="882">
        <f>'LCR &amp; Benchmark weighted'!AZ299</f>
        <v>0</v>
      </c>
      <c r="AY26" s="882">
        <f>'LCR &amp; Benchmark weighted'!BA299</f>
        <v>0</v>
      </c>
      <c r="AZ26" s="882">
        <f>'LCR &amp; Benchmark weighted'!BB299</f>
        <v>0</v>
      </c>
      <c r="BA26" s="882">
        <f>'LCR &amp; Benchmark weighted'!BC299</f>
        <v>0</v>
      </c>
      <c r="BB26" s="882">
        <f>'LCR &amp; Benchmark weighted'!BD299</f>
        <v>0</v>
      </c>
      <c r="BC26" s="882">
        <f>'LCR &amp; Benchmark weighted'!BE299</f>
        <v>0</v>
      </c>
      <c r="BD26" s="882">
        <f>'LCR &amp; Benchmark weighted'!BF299</f>
        <v>0</v>
      </c>
      <c r="BE26" s="882">
        <f>'LCR &amp; Benchmark weighted'!BG299</f>
        <v>0</v>
      </c>
      <c r="BF26" s="882">
        <f>'LCR &amp; Benchmark weighted'!BH299</f>
        <v>0</v>
      </c>
      <c r="BG26" s="882">
        <f>'LCR &amp; Benchmark weighted'!BI299</f>
        <v>0</v>
      </c>
      <c r="BH26" s="882">
        <f>'LCR &amp; Benchmark weighted'!BJ299</f>
        <v>0</v>
      </c>
      <c r="BI26" s="882">
        <f>'LCR &amp; Benchmark weighted'!BK299</f>
        <v>0</v>
      </c>
      <c r="BJ26" s="882">
        <f>'LCR &amp; Benchmark weighted'!BL299</f>
        <v>0</v>
      </c>
      <c r="BK26" s="882">
        <f>'LCR &amp; Benchmark weighted'!BM299</f>
        <v>0</v>
      </c>
      <c r="BL26" s="882">
        <f>'LCR &amp; Benchmark weighted'!BN299</f>
        <v>0</v>
      </c>
      <c r="BM26" s="882">
        <f>'LCR &amp; Benchmark weighted'!BO299</f>
        <v>0</v>
      </c>
      <c r="BN26" s="882">
        <f>'LCR &amp; Benchmark weighted'!BP299</f>
        <v>0</v>
      </c>
      <c r="BO26" s="882">
        <f>'LCR &amp; Benchmark weighted'!BQ299</f>
        <v>0</v>
      </c>
      <c r="BP26" s="882">
        <f>'LCR &amp; Benchmark weighted'!BR299</f>
        <v>0</v>
      </c>
      <c r="BQ26" s="882">
        <f>'LCR &amp; Benchmark weighted'!BS299</f>
        <v>0</v>
      </c>
      <c r="BR26" s="882">
        <f>'LCR &amp; Benchmark weighted'!BT299</f>
        <v>0</v>
      </c>
      <c r="BS26" s="882">
        <f>'LCR &amp; Benchmark weighted'!BU299</f>
        <v>0</v>
      </c>
      <c r="BT26" s="882">
        <f>'LCR &amp; Benchmark weighted'!BV299</f>
        <v>0</v>
      </c>
      <c r="BU26" s="882">
        <f>'LCR &amp; Benchmark weighted'!BW299</f>
        <v>0</v>
      </c>
      <c r="BV26" s="882">
        <f>'LCR &amp; Benchmark weighted'!BX299</f>
        <v>0</v>
      </c>
      <c r="BW26" s="882">
        <f>'LCR &amp; Benchmark weighted'!BY299</f>
        <v>0</v>
      </c>
      <c r="BX26" s="882">
        <f>'LCR &amp; Benchmark weighted'!BZ299</f>
        <v>0</v>
      </c>
      <c r="BY26" s="882">
        <f>'LCR &amp; Benchmark weighted'!CA299</f>
        <v>0</v>
      </c>
      <c r="BZ26" s="882">
        <f>'LCR &amp; Benchmark weighted'!CB299</f>
        <v>0</v>
      </c>
      <c r="CA26" s="882">
        <f>'LCR &amp; Benchmark weighted'!CC299</f>
        <v>0</v>
      </c>
      <c r="CB26" s="882">
        <f>'LCR &amp; Benchmark weighted'!CD299</f>
        <v>0</v>
      </c>
      <c r="CC26" s="882">
        <f>'LCR &amp; Benchmark weighted'!CE299</f>
        <v>0</v>
      </c>
      <c r="CD26" s="882">
        <f>'LCR &amp; Benchmark weighted'!CF299</f>
        <v>0</v>
      </c>
      <c r="CE26" s="882">
        <f>'LCR &amp; Benchmark weighted'!CG299</f>
        <v>0</v>
      </c>
      <c r="CF26" s="882">
        <f>'LCR &amp; Benchmark weighted'!CH299</f>
        <v>0</v>
      </c>
      <c r="CG26" s="882">
        <f>'LCR &amp; Benchmark weighted'!CI299</f>
        <v>0</v>
      </c>
      <c r="CH26" s="882">
        <f>'LCR &amp; Benchmark weighted'!CJ299</f>
        <v>0</v>
      </c>
      <c r="CI26" s="882">
        <f>'LCR &amp; Benchmark weighted'!CK299</f>
        <v>0</v>
      </c>
      <c r="CJ26" s="882">
        <f>'LCR &amp; Benchmark weighted'!CL299</f>
        <v>0</v>
      </c>
      <c r="CK26" s="882">
        <f>'LCR &amp; Benchmark weighted'!CM299</f>
        <v>0</v>
      </c>
      <c r="CL26" s="882">
        <f>'LCR &amp; Benchmark weighted'!CN299</f>
        <v>0</v>
      </c>
      <c r="CM26" s="882">
        <f>'LCR &amp; Benchmark weighted'!CO299</f>
        <v>0</v>
      </c>
      <c r="CN26" s="882">
        <f>'LCR &amp; Benchmark weighted'!CP299</f>
        <v>0</v>
      </c>
      <c r="CO26" s="882">
        <f>'LCR &amp; Benchmark weighted'!CQ299</f>
        <v>0</v>
      </c>
      <c r="CP26" s="882">
        <f>'LCR &amp; Benchmark weighted'!CR299</f>
        <v>0</v>
      </c>
      <c r="CQ26" s="882">
        <f>'LCR &amp; Benchmark weighted'!CS299</f>
        <v>0</v>
      </c>
      <c r="CR26" s="882">
        <f>'LCR &amp; Benchmark weighted'!CT299</f>
        <v>0</v>
      </c>
      <c r="CS26" s="882">
        <f>'LCR &amp; Benchmark weighted'!CU299</f>
        <v>0</v>
      </c>
      <c r="CT26" s="882">
        <f>'LCR &amp; Benchmark weighted'!CV299</f>
        <v>0</v>
      </c>
      <c r="CU26" s="882">
        <f>'LCR &amp; Benchmark weighted'!CW299</f>
        <v>0</v>
      </c>
      <c r="CV26" s="882">
        <f>'LCR &amp; Benchmark weighted'!CX299</f>
        <v>0</v>
      </c>
      <c r="CW26" s="883"/>
      <c r="CX26" s="883"/>
      <c r="CY26" s="883"/>
      <c r="CZ26" s="883"/>
      <c r="DA26" s="883"/>
      <c r="DB26" s="883"/>
      <c r="DC26" s="883"/>
      <c r="DD26" s="884"/>
      <c r="DE26" s="884"/>
      <c r="DF26" s="884"/>
      <c r="DG26" s="884"/>
      <c r="DH26" s="884"/>
      <c r="DI26" s="884"/>
      <c r="DJ26" s="884"/>
    </row>
    <row r="27" spans="1:114">
      <c r="D27" s="843" t="s">
        <v>944</v>
      </c>
      <c r="E27" s="878"/>
      <c r="F27" s="879"/>
      <c r="G27" s="883"/>
      <c r="H27" s="880">
        <f>IF(H25&gt;0,H21+H23+H25,H21+H23)</f>
        <v>0</v>
      </c>
      <c r="I27" s="880">
        <f>IF(I25&gt;0,I21+I23+I25,I21+I23)+H27</f>
        <v>0</v>
      </c>
      <c r="J27" s="880">
        <f t="shared" ref="J27:BU27" si="90">IF(J25&gt;0,J21+J23+J25,J21+J23)+I27</f>
        <v>0</v>
      </c>
      <c r="K27" s="880">
        <f>IF(K25&gt;0,K21+K23+K25,K21+K23)+J27</f>
        <v>0</v>
      </c>
      <c r="L27" s="880">
        <f t="shared" si="90"/>
        <v>0</v>
      </c>
      <c r="M27" s="880">
        <f t="shared" si="90"/>
        <v>0</v>
      </c>
      <c r="N27" s="880">
        <f t="shared" si="90"/>
        <v>0</v>
      </c>
      <c r="O27" s="880">
        <f t="shared" si="90"/>
        <v>0</v>
      </c>
      <c r="P27" s="880">
        <f t="shared" si="90"/>
        <v>0</v>
      </c>
      <c r="Q27" s="880">
        <f t="shared" si="90"/>
        <v>0</v>
      </c>
      <c r="R27" s="880">
        <f t="shared" si="90"/>
        <v>0</v>
      </c>
      <c r="S27" s="880">
        <f t="shared" si="90"/>
        <v>0</v>
      </c>
      <c r="T27" s="880">
        <f t="shared" si="90"/>
        <v>0</v>
      </c>
      <c r="U27" s="880">
        <f t="shared" si="90"/>
        <v>0</v>
      </c>
      <c r="V27" s="880">
        <f t="shared" si="90"/>
        <v>0</v>
      </c>
      <c r="W27" s="880">
        <f t="shared" si="90"/>
        <v>0</v>
      </c>
      <c r="X27" s="880">
        <f t="shared" si="90"/>
        <v>0</v>
      </c>
      <c r="Y27" s="880">
        <f t="shared" si="90"/>
        <v>0</v>
      </c>
      <c r="Z27" s="880">
        <f t="shared" si="90"/>
        <v>0</v>
      </c>
      <c r="AA27" s="880">
        <f t="shared" si="90"/>
        <v>0</v>
      </c>
      <c r="AB27" s="880">
        <f t="shared" si="90"/>
        <v>0</v>
      </c>
      <c r="AC27" s="880">
        <f t="shared" si="90"/>
        <v>0</v>
      </c>
      <c r="AD27" s="880">
        <f t="shared" si="90"/>
        <v>0</v>
      </c>
      <c r="AE27" s="880">
        <f t="shared" si="90"/>
        <v>0</v>
      </c>
      <c r="AF27" s="880">
        <f t="shared" si="90"/>
        <v>0</v>
      </c>
      <c r="AG27" s="880">
        <f t="shared" si="90"/>
        <v>0</v>
      </c>
      <c r="AH27" s="880">
        <f t="shared" si="90"/>
        <v>0</v>
      </c>
      <c r="AI27" s="880">
        <f t="shared" si="90"/>
        <v>0</v>
      </c>
      <c r="AJ27" s="880">
        <f t="shared" si="90"/>
        <v>0</v>
      </c>
      <c r="AK27" s="880">
        <f t="shared" si="90"/>
        <v>0</v>
      </c>
      <c r="AL27" s="880">
        <f t="shared" si="90"/>
        <v>0</v>
      </c>
      <c r="AM27" s="882">
        <f t="shared" si="90"/>
        <v>0</v>
      </c>
      <c r="AN27" s="882">
        <f t="shared" si="90"/>
        <v>0</v>
      </c>
      <c r="AO27" s="882">
        <f t="shared" si="90"/>
        <v>0</v>
      </c>
      <c r="AP27" s="882">
        <f t="shared" si="90"/>
        <v>0</v>
      </c>
      <c r="AQ27" s="882">
        <f t="shared" si="90"/>
        <v>0</v>
      </c>
      <c r="AR27" s="882">
        <f t="shared" si="90"/>
        <v>0</v>
      </c>
      <c r="AS27" s="882">
        <f t="shared" si="90"/>
        <v>0</v>
      </c>
      <c r="AT27" s="882">
        <f t="shared" si="90"/>
        <v>0</v>
      </c>
      <c r="AU27" s="882">
        <f t="shared" si="90"/>
        <v>0</v>
      </c>
      <c r="AV27" s="882">
        <f t="shared" si="90"/>
        <v>0</v>
      </c>
      <c r="AW27" s="882">
        <f t="shared" si="90"/>
        <v>0</v>
      </c>
      <c r="AX27" s="882">
        <f t="shared" si="90"/>
        <v>0</v>
      </c>
      <c r="AY27" s="882">
        <f t="shared" si="90"/>
        <v>0</v>
      </c>
      <c r="AZ27" s="882">
        <f t="shared" si="90"/>
        <v>0</v>
      </c>
      <c r="BA27" s="882">
        <f t="shared" si="90"/>
        <v>0</v>
      </c>
      <c r="BB27" s="882">
        <f t="shared" si="90"/>
        <v>0</v>
      </c>
      <c r="BC27" s="882">
        <f t="shared" si="90"/>
        <v>0</v>
      </c>
      <c r="BD27" s="882">
        <f t="shared" si="90"/>
        <v>0</v>
      </c>
      <c r="BE27" s="882">
        <f t="shared" si="90"/>
        <v>0</v>
      </c>
      <c r="BF27" s="882">
        <f t="shared" si="90"/>
        <v>0</v>
      </c>
      <c r="BG27" s="882">
        <f t="shared" si="90"/>
        <v>0</v>
      </c>
      <c r="BH27" s="882">
        <f t="shared" si="90"/>
        <v>0</v>
      </c>
      <c r="BI27" s="882">
        <f t="shared" si="90"/>
        <v>0</v>
      </c>
      <c r="BJ27" s="882">
        <f t="shared" si="90"/>
        <v>0</v>
      </c>
      <c r="BK27" s="882">
        <f t="shared" si="90"/>
        <v>0</v>
      </c>
      <c r="BL27" s="882">
        <f t="shared" si="90"/>
        <v>0</v>
      </c>
      <c r="BM27" s="882">
        <f t="shared" si="90"/>
        <v>0</v>
      </c>
      <c r="BN27" s="882">
        <f t="shared" si="90"/>
        <v>0</v>
      </c>
      <c r="BO27" s="882">
        <f t="shared" si="90"/>
        <v>0</v>
      </c>
      <c r="BP27" s="882">
        <f t="shared" si="90"/>
        <v>0</v>
      </c>
      <c r="BQ27" s="882">
        <f t="shared" si="90"/>
        <v>0</v>
      </c>
      <c r="BR27" s="882">
        <f t="shared" si="90"/>
        <v>0</v>
      </c>
      <c r="BS27" s="882">
        <f t="shared" si="90"/>
        <v>0</v>
      </c>
      <c r="BT27" s="882">
        <f t="shared" si="90"/>
        <v>0</v>
      </c>
      <c r="BU27" s="882">
        <f t="shared" si="90"/>
        <v>0</v>
      </c>
      <c r="BV27" s="882">
        <f t="shared" ref="BV27:CV27" si="91">IF(BV25&gt;0,BV21+BV23+BV25,BV21+BV23)+BU27</f>
        <v>0</v>
      </c>
      <c r="BW27" s="882">
        <f t="shared" si="91"/>
        <v>0</v>
      </c>
      <c r="BX27" s="882">
        <f t="shared" si="91"/>
        <v>0</v>
      </c>
      <c r="BY27" s="882">
        <f t="shared" si="91"/>
        <v>0</v>
      </c>
      <c r="BZ27" s="882">
        <f t="shared" si="91"/>
        <v>0</v>
      </c>
      <c r="CA27" s="882">
        <f t="shared" si="91"/>
        <v>0</v>
      </c>
      <c r="CB27" s="882">
        <f t="shared" si="91"/>
        <v>0</v>
      </c>
      <c r="CC27" s="882">
        <f t="shared" si="91"/>
        <v>0</v>
      </c>
      <c r="CD27" s="882">
        <f t="shared" si="91"/>
        <v>0</v>
      </c>
      <c r="CE27" s="882">
        <f t="shared" si="91"/>
        <v>0</v>
      </c>
      <c r="CF27" s="882">
        <f t="shared" si="91"/>
        <v>0</v>
      </c>
      <c r="CG27" s="882">
        <f t="shared" si="91"/>
        <v>0</v>
      </c>
      <c r="CH27" s="882">
        <f t="shared" si="91"/>
        <v>0</v>
      </c>
      <c r="CI27" s="882">
        <f t="shared" si="91"/>
        <v>0</v>
      </c>
      <c r="CJ27" s="882">
        <f t="shared" si="91"/>
        <v>0</v>
      </c>
      <c r="CK27" s="882">
        <f t="shared" si="91"/>
        <v>0</v>
      </c>
      <c r="CL27" s="882">
        <f t="shared" si="91"/>
        <v>0</v>
      </c>
      <c r="CM27" s="882">
        <f t="shared" si="91"/>
        <v>0</v>
      </c>
      <c r="CN27" s="882">
        <f t="shared" si="91"/>
        <v>0</v>
      </c>
      <c r="CO27" s="882">
        <f t="shared" si="91"/>
        <v>0</v>
      </c>
      <c r="CP27" s="882">
        <f t="shared" si="91"/>
        <v>0</v>
      </c>
      <c r="CQ27" s="882">
        <f t="shared" si="91"/>
        <v>0</v>
      </c>
      <c r="CR27" s="882">
        <f t="shared" si="91"/>
        <v>0</v>
      </c>
      <c r="CS27" s="882">
        <f t="shared" si="91"/>
        <v>0</v>
      </c>
      <c r="CT27" s="882">
        <f t="shared" si="91"/>
        <v>0</v>
      </c>
      <c r="CU27" s="882">
        <f t="shared" si="91"/>
        <v>0</v>
      </c>
      <c r="CV27" s="882">
        <f t="shared" si="91"/>
        <v>0</v>
      </c>
      <c r="CW27" s="883"/>
      <c r="CX27" s="883"/>
      <c r="CY27" s="883"/>
      <c r="CZ27" s="883"/>
      <c r="DA27" s="883"/>
      <c r="DB27" s="883"/>
      <c r="DC27" s="883"/>
      <c r="DD27" s="884"/>
      <c r="DE27" s="884"/>
      <c r="DF27" s="884"/>
      <c r="DG27" s="884"/>
      <c r="DH27" s="884"/>
      <c r="DI27" s="884"/>
      <c r="DJ27" s="884"/>
    </row>
    <row r="28" spans="1:114">
      <c r="D28" s="843" t="s">
        <v>950</v>
      </c>
      <c r="E28" s="878"/>
      <c r="F28" s="879"/>
      <c r="G28" s="883"/>
      <c r="H28" s="880">
        <f>IF(H25&lt;0,H22+H24+H25+H26,H22+H24+H26)</f>
        <v>0</v>
      </c>
      <c r="I28" s="880">
        <f>IF(I25&lt;0,I22+I24+I25+I26,I22+I24+I26)+H28</f>
        <v>0</v>
      </c>
      <c r="J28" s="880">
        <f>IF(J25&lt;0,J22+J24+J25+J26,J22+J24+J26)+I28</f>
        <v>0</v>
      </c>
      <c r="K28" s="880">
        <f t="shared" ref="K28:BU28" si="92">IF(K25&lt;0,K22+K24+K25+K26,K22+K24+K26)+J28</f>
        <v>0</v>
      </c>
      <c r="L28" s="880">
        <f t="shared" si="92"/>
        <v>0</v>
      </c>
      <c r="M28" s="880">
        <f t="shared" si="92"/>
        <v>0</v>
      </c>
      <c r="N28" s="880">
        <f t="shared" si="92"/>
        <v>0</v>
      </c>
      <c r="O28" s="880">
        <f t="shared" si="92"/>
        <v>0</v>
      </c>
      <c r="P28" s="880">
        <f t="shared" si="92"/>
        <v>0</v>
      </c>
      <c r="Q28" s="880">
        <f t="shared" si="92"/>
        <v>0</v>
      </c>
      <c r="R28" s="880">
        <f t="shared" si="92"/>
        <v>0</v>
      </c>
      <c r="S28" s="880">
        <f t="shared" si="92"/>
        <v>0</v>
      </c>
      <c r="T28" s="880">
        <f t="shared" si="92"/>
        <v>0</v>
      </c>
      <c r="U28" s="880">
        <f t="shared" si="92"/>
        <v>0</v>
      </c>
      <c r="V28" s="880">
        <f t="shared" si="92"/>
        <v>0</v>
      </c>
      <c r="W28" s="880">
        <f t="shared" si="92"/>
        <v>0</v>
      </c>
      <c r="X28" s="880">
        <f t="shared" si="92"/>
        <v>0</v>
      </c>
      <c r="Y28" s="880">
        <f t="shared" si="92"/>
        <v>0</v>
      </c>
      <c r="Z28" s="880">
        <f t="shared" si="92"/>
        <v>0</v>
      </c>
      <c r="AA28" s="880">
        <f t="shared" si="92"/>
        <v>0</v>
      </c>
      <c r="AB28" s="880">
        <f t="shared" si="92"/>
        <v>0</v>
      </c>
      <c r="AC28" s="880">
        <f t="shared" si="92"/>
        <v>0</v>
      </c>
      <c r="AD28" s="880">
        <f t="shared" si="92"/>
        <v>0</v>
      </c>
      <c r="AE28" s="880">
        <f t="shared" si="92"/>
        <v>0</v>
      </c>
      <c r="AF28" s="880">
        <f t="shared" si="92"/>
        <v>0</v>
      </c>
      <c r="AG28" s="880">
        <f t="shared" si="92"/>
        <v>0</v>
      </c>
      <c r="AH28" s="880">
        <f t="shared" si="92"/>
        <v>0</v>
      </c>
      <c r="AI28" s="880">
        <f t="shared" si="92"/>
        <v>0</v>
      </c>
      <c r="AJ28" s="880">
        <f t="shared" si="92"/>
        <v>0</v>
      </c>
      <c r="AK28" s="880">
        <f t="shared" si="92"/>
        <v>0</v>
      </c>
      <c r="AL28" s="880">
        <f t="shared" si="92"/>
        <v>0</v>
      </c>
      <c r="AM28" s="887">
        <f t="shared" si="92"/>
        <v>0</v>
      </c>
      <c r="AN28" s="887">
        <f t="shared" si="92"/>
        <v>0</v>
      </c>
      <c r="AO28" s="887">
        <f t="shared" si="92"/>
        <v>0</v>
      </c>
      <c r="AP28" s="887">
        <f t="shared" si="92"/>
        <v>0</v>
      </c>
      <c r="AQ28" s="887">
        <f t="shared" si="92"/>
        <v>0</v>
      </c>
      <c r="AR28" s="887">
        <f t="shared" si="92"/>
        <v>0</v>
      </c>
      <c r="AS28" s="887">
        <f t="shared" si="92"/>
        <v>0</v>
      </c>
      <c r="AT28" s="887">
        <f t="shared" si="92"/>
        <v>0</v>
      </c>
      <c r="AU28" s="887">
        <f t="shared" si="92"/>
        <v>0</v>
      </c>
      <c r="AV28" s="887">
        <f t="shared" si="92"/>
        <v>0</v>
      </c>
      <c r="AW28" s="887">
        <f t="shared" si="92"/>
        <v>0</v>
      </c>
      <c r="AX28" s="887">
        <f t="shared" si="92"/>
        <v>0</v>
      </c>
      <c r="AY28" s="887">
        <f t="shared" si="92"/>
        <v>0</v>
      </c>
      <c r="AZ28" s="887">
        <f t="shared" si="92"/>
        <v>0</v>
      </c>
      <c r="BA28" s="887">
        <f t="shared" si="92"/>
        <v>0</v>
      </c>
      <c r="BB28" s="887">
        <f t="shared" si="92"/>
        <v>0</v>
      </c>
      <c r="BC28" s="887">
        <f t="shared" si="92"/>
        <v>0</v>
      </c>
      <c r="BD28" s="887">
        <f t="shared" si="92"/>
        <v>0</v>
      </c>
      <c r="BE28" s="887">
        <f t="shared" si="92"/>
        <v>0</v>
      </c>
      <c r="BF28" s="887">
        <f t="shared" si="92"/>
        <v>0</v>
      </c>
      <c r="BG28" s="887">
        <f t="shared" si="92"/>
        <v>0</v>
      </c>
      <c r="BH28" s="887">
        <f t="shared" si="92"/>
        <v>0</v>
      </c>
      <c r="BI28" s="887">
        <f t="shared" si="92"/>
        <v>0</v>
      </c>
      <c r="BJ28" s="887">
        <f t="shared" si="92"/>
        <v>0</v>
      </c>
      <c r="BK28" s="887">
        <f t="shared" si="92"/>
        <v>0</v>
      </c>
      <c r="BL28" s="887">
        <f t="shared" si="92"/>
        <v>0</v>
      </c>
      <c r="BM28" s="887">
        <f t="shared" si="92"/>
        <v>0</v>
      </c>
      <c r="BN28" s="887">
        <f t="shared" si="92"/>
        <v>0</v>
      </c>
      <c r="BO28" s="887">
        <f t="shared" si="92"/>
        <v>0</v>
      </c>
      <c r="BP28" s="887">
        <f t="shared" si="92"/>
        <v>0</v>
      </c>
      <c r="BQ28" s="887">
        <f t="shared" si="92"/>
        <v>0</v>
      </c>
      <c r="BR28" s="887">
        <f t="shared" si="92"/>
        <v>0</v>
      </c>
      <c r="BS28" s="887">
        <f t="shared" si="92"/>
        <v>0</v>
      </c>
      <c r="BT28" s="887">
        <f t="shared" si="92"/>
        <v>0</v>
      </c>
      <c r="BU28" s="887">
        <f t="shared" si="92"/>
        <v>0</v>
      </c>
      <c r="BV28" s="887">
        <f t="shared" ref="BV28:CV28" si="93">IF(BV25&lt;0,BV22+BV24+BV25+BV26,BV22+BV24+BV26)+BU28</f>
        <v>0</v>
      </c>
      <c r="BW28" s="887">
        <f t="shared" si="93"/>
        <v>0</v>
      </c>
      <c r="BX28" s="887">
        <f t="shared" si="93"/>
        <v>0</v>
      </c>
      <c r="BY28" s="887">
        <f t="shared" si="93"/>
        <v>0</v>
      </c>
      <c r="BZ28" s="887">
        <f t="shared" si="93"/>
        <v>0</v>
      </c>
      <c r="CA28" s="887">
        <f t="shared" si="93"/>
        <v>0</v>
      </c>
      <c r="CB28" s="887">
        <f t="shared" si="93"/>
        <v>0</v>
      </c>
      <c r="CC28" s="887">
        <f t="shared" si="93"/>
        <v>0</v>
      </c>
      <c r="CD28" s="887">
        <f t="shared" si="93"/>
        <v>0</v>
      </c>
      <c r="CE28" s="887">
        <f t="shared" si="93"/>
        <v>0</v>
      </c>
      <c r="CF28" s="887">
        <f t="shared" si="93"/>
        <v>0</v>
      </c>
      <c r="CG28" s="887">
        <f t="shared" si="93"/>
        <v>0</v>
      </c>
      <c r="CH28" s="887">
        <f t="shared" si="93"/>
        <v>0</v>
      </c>
      <c r="CI28" s="887">
        <f t="shared" si="93"/>
        <v>0</v>
      </c>
      <c r="CJ28" s="887">
        <f t="shared" si="93"/>
        <v>0</v>
      </c>
      <c r="CK28" s="887">
        <f t="shared" si="93"/>
        <v>0</v>
      </c>
      <c r="CL28" s="887">
        <f t="shared" si="93"/>
        <v>0</v>
      </c>
      <c r="CM28" s="887">
        <f t="shared" si="93"/>
        <v>0</v>
      </c>
      <c r="CN28" s="887">
        <f t="shared" si="93"/>
        <v>0</v>
      </c>
      <c r="CO28" s="887">
        <f t="shared" si="93"/>
        <v>0</v>
      </c>
      <c r="CP28" s="887">
        <f t="shared" si="93"/>
        <v>0</v>
      </c>
      <c r="CQ28" s="887">
        <f t="shared" si="93"/>
        <v>0</v>
      </c>
      <c r="CR28" s="887">
        <f t="shared" si="93"/>
        <v>0</v>
      </c>
      <c r="CS28" s="887">
        <f t="shared" si="93"/>
        <v>0</v>
      </c>
      <c r="CT28" s="887">
        <f t="shared" si="93"/>
        <v>0</v>
      </c>
      <c r="CU28" s="887">
        <f t="shared" si="93"/>
        <v>0</v>
      </c>
      <c r="CV28" s="887">
        <f t="shared" si="93"/>
        <v>0</v>
      </c>
      <c r="CW28" s="883"/>
      <c r="CX28" s="883"/>
      <c r="CY28" s="883"/>
      <c r="CZ28" s="883"/>
      <c r="DA28" s="883"/>
      <c r="DB28" s="883"/>
      <c r="DC28" s="883"/>
      <c r="DD28" s="884"/>
      <c r="DE28" s="884"/>
      <c r="DF28" s="884"/>
      <c r="DG28" s="884"/>
      <c r="DH28" s="884"/>
      <c r="DI28" s="884"/>
      <c r="DJ28" s="884"/>
    </row>
    <row r="29" spans="1:114">
      <c r="D29" s="843" t="s">
        <v>949</v>
      </c>
      <c r="E29" s="878"/>
      <c r="F29" s="879"/>
      <c r="G29" s="883"/>
      <c r="H29" s="888">
        <f t="shared" ref="H29:J29" si="94">SUM(H27:H28)</f>
        <v>0</v>
      </c>
      <c r="I29" s="880">
        <f>SUM(I27:I28)</f>
        <v>0</v>
      </c>
      <c r="J29" s="880">
        <f t="shared" si="94"/>
        <v>0</v>
      </c>
      <c r="K29" s="880">
        <f t="shared" ref="K29:BV29" si="95">SUM(K27:K28)</f>
        <v>0</v>
      </c>
      <c r="L29" s="880">
        <f t="shared" si="95"/>
        <v>0</v>
      </c>
      <c r="M29" s="880">
        <f t="shared" si="95"/>
        <v>0</v>
      </c>
      <c r="N29" s="880">
        <f t="shared" si="95"/>
        <v>0</v>
      </c>
      <c r="O29" s="880">
        <f t="shared" si="95"/>
        <v>0</v>
      </c>
      <c r="P29" s="880">
        <f t="shared" si="95"/>
        <v>0</v>
      </c>
      <c r="Q29" s="880">
        <f t="shared" si="95"/>
        <v>0</v>
      </c>
      <c r="R29" s="880">
        <f t="shared" si="95"/>
        <v>0</v>
      </c>
      <c r="S29" s="880">
        <f t="shared" si="95"/>
        <v>0</v>
      </c>
      <c r="T29" s="880">
        <f t="shared" si="95"/>
        <v>0</v>
      </c>
      <c r="U29" s="880">
        <f t="shared" si="95"/>
        <v>0</v>
      </c>
      <c r="V29" s="880">
        <f t="shared" si="95"/>
        <v>0</v>
      </c>
      <c r="W29" s="880">
        <f t="shared" si="95"/>
        <v>0</v>
      </c>
      <c r="X29" s="880">
        <f t="shared" si="95"/>
        <v>0</v>
      </c>
      <c r="Y29" s="880">
        <f t="shared" si="95"/>
        <v>0</v>
      </c>
      <c r="Z29" s="880">
        <f t="shared" si="95"/>
        <v>0</v>
      </c>
      <c r="AA29" s="880">
        <f t="shared" si="95"/>
        <v>0</v>
      </c>
      <c r="AB29" s="880">
        <f t="shared" si="95"/>
        <v>0</v>
      </c>
      <c r="AC29" s="880">
        <f t="shared" si="95"/>
        <v>0</v>
      </c>
      <c r="AD29" s="880">
        <f t="shared" si="95"/>
        <v>0</v>
      </c>
      <c r="AE29" s="880">
        <f t="shared" si="95"/>
        <v>0</v>
      </c>
      <c r="AF29" s="880">
        <f t="shared" si="95"/>
        <v>0</v>
      </c>
      <c r="AG29" s="880">
        <f t="shared" si="95"/>
        <v>0</v>
      </c>
      <c r="AH29" s="880">
        <f t="shared" si="95"/>
        <v>0</v>
      </c>
      <c r="AI29" s="880">
        <f t="shared" si="95"/>
        <v>0</v>
      </c>
      <c r="AJ29" s="880">
        <f t="shared" si="95"/>
        <v>0</v>
      </c>
      <c r="AK29" s="880">
        <f t="shared" si="95"/>
        <v>0</v>
      </c>
      <c r="AL29" s="880">
        <f t="shared" si="95"/>
        <v>0</v>
      </c>
      <c r="AM29" s="887">
        <f t="shared" si="95"/>
        <v>0</v>
      </c>
      <c r="AN29" s="887">
        <f t="shared" si="95"/>
        <v>0</v>
      </c>
      <c r="AO29" s="887">
        <f t="shared" si="95"/>
        <v>0</v>
      </c>
      <c r="AP29" s="887">
        <f t="shared" si="95"/>
        <v>0</v>
      </c>
      <c r="AQ29" s="887">
        <f t="shared" si="95"/>
        <v>0</v>
      </c>
      <c r="AR29" s="887">
        <f t="shared" si="95"/>
        <v>0</v>
      </c>
      <c r="AS29" s="887">
        <f t="shared" si="95"/>
        <v>0</v>
      </c>
      <c r="AT29" s="887">
        <f t="shared" si="95"/>
        <v>0</v>
      </c>
      <c r="AU29" s="887">
        <f t="shared" si="95"/>
        <v>0</v>
      </c>
      <c r="AV29" s="887">
        <f t="shared" si="95"/>
        <v>0</v>
      </c>
      <c r="AW29" s="887">
        <f t="shared" si="95"/>
        <v>0</v>
      </c>
      <c r="AX29" s="887">
        <f t="shared" si="95"/>
        <v>0</v>
      </c>
      <c r="AY29" s="887">
        <f t="shared" si="95"/>
        <v>0</v>
      </c>
      <c r="AZ29" s="887">
        <f t="shared" si="95"/>
        <v>0</v>
      </c>
      <c r="BA29" s="887">
        <f t="shared" si="95"/>
        <v>0</v>
      </c>
      <c r="BB29" s="887">
        <f t="shared" si="95"/>
        <v>0</v>
      </c>
      <c r="BC29" s="887">
        <f t="shared" si="95"/>
        <v>0</v>
      </c>
      <c r="BD29" s="887">
        <f t="shared" si="95"/>
        <v>0</v>
      </c>
      <c r="BE29" s="887">
        <f t="shared" si="95"/>
        <v>0</v>
      </c>
      <c r="BF29" s="887">
        <f t="shared" si="95"/>
        <v>0</v>
      </c>
      <c r="BG29" s="887">
        <f t="shared" si="95"/>
        <v>0</v>
      </c>
      <c r="BH29" s="887">
        <f t="shared" si="95"/>
        <v>0</v>
      </c>
      <c r="BI29" s="887">
        <f t="shared" si="95"/>
        <v>0</v>
      </c>
      <c r="BJ29" s="887">
        <f t="shared" si="95"/>
        <v>0</v>
      </c>
      <c r="BK29" s="887">
        <f t="shared" si="95"/>
        <v>0</v>
      </c>
      <c r="BL29" s="887">
        <f t="shared" si="95"/>
        <v>0</v>
      </c>
      <c r="BM29" s="887">
        <f t="shared" si="95"/>
        <v>0</v>
      </c>
      <c r="BN29" s="887">
        <f t="shared" si="95"/>
        <v>0</v>
      </c>
      <c r="BO29" s="887">
        <f t="shared" si="95"/>
        <v>0</v>
      </c>
      <c r="BP29" s="887">
        <f t="shared" si="95"/>
        <v>0</v>
      </c>
      <c r="BQ29" s="887">
        <f t="shared" si="95"/>
        <v>0</v>
      </c>
      <c r="BR29" s="887">
        <f t="shared" si="95"/>
        <v>0</v>
      </c>
      <c r="BS29" s="887">
        <f t="shared" si="95"/>
        <v>0</v>
      </c>
      <c r="BT29" s="887">
        <f t="shared" si="95"/>
        <v>0</v>
      </c>
      <c r="BU29" s="887">
        <f t="shared" si="95"/>
        <v>0</v>
      </c>
      <c r="BV29" s="887">
        <f t="shared" si="95"/>
        <v>0</v>
      </c>
      <c r="BW29" s="887">
        <f t="shared" ref="BW29:CV29" si="96">SUM(BW27:BW28)</f>
        <v>0</v>
      </c>
      <c r="BX29" s="887">
        <f t="shared" si="96"/>
        <v>0</v>
      </c>
      <c r="BY29" s="887">
        <f t="shared" si="96"/>
        <v>0</v>
      </c>
      <c r="BZ29" s="887">
        <f t="shared" si="96"/>
        <v>0</v>
      </c>
      <c r="CA29" s="887">
        <f t="shared" si="96"/>
        <v>0</v>
      </c>
      <c r="CB29" s="887">
        <f t="shared" si="96"/>
        <v>0</v>
      </c>
      <c r="CC29" s="887">
        <f t="shared" si="96"/>
        <v>0</v>
      </c>
      <c r="CD29" s="887">
        <f t="shared" si="96"/>
        <v>0</v>
      </c>
      <c r="CE29" s="887">
        <f t="shared" si="96"/>
        <v>0</v>
      </c>
      <c r="CF29" s="887">
        <f t="shared" si="96"/>
        <v>0</v>
      </c>
      <c r="CG29" s="887">
        <f t="shared" si="96"/>
        <v>0</v>
      </c>
      <c r="CH29" s="887">
        <f t="shared" si="96"/>
        <v>0</v>
      </c>
      <c r="CI29" s="887">
        <f t="shared" si="96"/>
        <v>0</v>
      </c>
      <c r="CJ29" s="887">
        <f t="shared" si="96"/>
        <v>0</v>
      </c>
      <c r="CK29" s="887">
        <f t="shared" si="96"/>
        <v>0</v>
      </c>
      <c r="CL29" s="887">
        <f t="shared" si="96"/>
        <v>0</v>
      </c>
      <c r="CM29" s="887">
        <f t="shared" si="96"/>
        <v>0</v>
      </c>
      <c r="CN29" s="887">
        <f t="shared" si="96"/>
        <v>0</v>
      </c>
      <c r="CO29" s="887">
        <f t="shared" si="96"/>
        <v>0</v>
      </c>
      <c r="CP29" s="887">
        <f t="shared" si="96"/>
        <v>0</v>
      </c>
      <c r="CQ29" s="887">
        <f t="shared" si="96"/>
        <v>0</v>
      </c>
      <c r="CR29" s="887">
        <f t="shared" si="96"/>
        <v>0</v>
      </c>
      <c r="CS29" s="887">
        <f t="shared" si="96"/>
        <v>0</v>
      </c>
      <c r="CT29" s="887">
        <f t="shared" si="96"/>
        <v>0</v>
      </c>
      <c r="CU29" s="887">
        <f t="shared" si="96"/>
        <v>0</v>
      </c>
      <c r="CV29" s="887">
        <f t="shared" si="96"/>
        <v>0</v>
      </c>
      <c r="CW29" s="883"/>
      <c r="CX29" s="883"/>
      <c r="CY29" s="883"/>
      <c r="CZ29" s="883"/>
      <c r="DA29" s="883"/>
      <c r="DB29" s="883"/>
      <c r="DC29" s="883"/>
      <c r="DD29" s="884"/>
      <c r="DE29" s="884"/>
      <c r="DF29" s="884"/>
      <c r="DG29" s="884"/>
      <c r="DH29" s="884"/>
      <c r="DI29" s="884"/>
      <c r="DJ29" s="884"/>
    </row>
    <row r="30" spans="1:114">
      <c r="D30" s="843" t="s">
        <v>951</v>
      </c>
      <c r="E30" s="878"/>
      <c r="F30" s="879"/>
      <c r="G30" s="883"/>
      <c r="H30" s="888">
        <f>H18+H29</f>
        <v>0</v>
      </c>
      <c r="I30" s="880">
        <f>I18+I29</f>
        <v>0</v>
      </c>
      <c r="J30" s="880">
        <f t="shared" ref="J30" si="97">J18+J29</f>
        <v>0</v>
      </c>
      <c r="K30" s="880">
        <f t="shared" ref="K30:BV30" si="98">K18+K29</f>
        <v>0</v>
      </c>
      <c r="L30" s="880">
        <f t="shared" si="98"/>
        <v>0</v>
      </c>
      <c r="M30" s="880">
        <f t="shared" si="98"/>
        <v>0</v>
      </c>
      <c r="N30" s="880">
        <f t="shared" si="98"/>
        <v>0</v>
      </c>
      <c r="O30" s="880">
        <f t="shared" si="98"/>
        <v>0</v>
      </c>
      <c r="P30" s="880">
        <f t="shared" si="98"/>
        <v>0</v>
      </c>
      <c r="Q30" s="880">
        <f t="shared" si="98"/>
        <v>0</v>
      </c>
      <c r="R30" s="880">
        <f t="shared" si="98"/>
        <v>0</v>
      </c>
      <c r="S30" s="880">
        <f t="shared" si="98"/>
        <v>0</v>
      </c>
      <c r="T30" s="880">
        <f t="shared" si="98"/>
        <v>0</v>
      </c>
      <c r="U30" s="880">
        <f t="shared" si="98"/>
        <v>0</v>
      </c>
      <c r="V30" s="880">
        <f t="shared" si="98"/>
        <v>0</v>
      </c>
      <c r="W30" s="880">
        <f t="shared" si="98"/>
        <v>0</v>
      </c>
      <c r="X30" s="880">
        <f t="shared" si="98"/>
        <v>0</v>
      </c>
      <c r="Y30" s="880">
        <f t="shared" si="98"/>
        <v>0</v>
      </c>
      <c r="Z30" s="880">
        <f t="shared" si="98"/>
        <v>0</v>
      </c>
      <c r="AA30" s="880">
        <f t="shared" si="98"/>
        <v>0</v>
      </c>
      <c r="AB30" s="880">
        <f t="shared" si="98"/>
        <v>0</v>
      </c>
      <c r="AC30" s="880">
        <f t="shared" si="98"/>
        <v>0</v>
      </c>
      <c r="AD30" s="880">
        <f t="shared" si="98"/>
        <v>0</v>
      </c>
      <c r="AE30" s="880">
        <f t="shared" si="98"/>
        <v>0</v>
      </c>
      <c r="AF30" s="880">
        <f t="shared" si="98"/>
        <v>0</v>
      </c>
      <c r="AG30" s="880">
        <f t="shared" si="98"/>
        <v>0</v>
      </c>
      <c r="AH30" s="880">
        <f t="shared" si="98"/>
        <v>0</v>
      </c>
      <c r="AI30" s="880">
        <f t="shared" si="98"/>
        <v>0</v>
      </c>
      <c r="AJ30" s="880">
        <f t="shared" si="98"/>
        <v>0</v>
      </c>
      <c r="AK30" s="880">
        <f t="shared" si="98"/>
        <v>0</v>
      </c>
      <c r="AL30" s="880">
        <f t="shared" si="98"/>
        <v>0</v>
      </c>
      <c r="AM30" s="887">
        <f t="shared" si="98"/>
        <v>0</v>
      </c>
      <c r="AN30" s="887">
        <f t="shared" si="98"/>
        <v>0</v>
      </c>
      <c r="AO30" s="887">
        <f t="shared" si="98"/>
        <v>0</v>
      </c>
      <c r="AP30" s="887">
        <f t="shared" si="98"/>
        <v>0</v>
      </c>
      <c r="AQ30" s="887">
        <f t="shared" si="98"/>
        <v>0</v>
      </c>
      <c r="AR30" s="887">
        <f t="shared" si="98"/>
        <v>0</v>
      </c>
      <c r="AS30" s="887">
        <f t="shared" si="98"/>
        <v>0</v>
      </c>
      <c r="AT30" s="887">
        <f t="shared" si="98"/>
        <v>0</v>
      </c>
      <c r="AU30" s="887">
        <f t="shared" si="98"/>
        <v>0</v>
      </c>
      <c r="AV30" s="887">
        <f t="shared" si="98"/>
        <v>0</v>
      </c>
      <c r="AW30" s="887">
        <f t="shared" si="98"/>
        <v>0</v>
      </c>
      <c r="AX30" s="887">
        <f t="shared" si="98"/>
        <v>0</v>
      </c>
      <c r="AY30" s="887">
        <f t="shared" si="98"/>
        <v>0</v>
      </c>
      <c r="AZ30" s="887">
        <f t="shared" si="98"/>
        <v>0</v>
      </c>
      <c r="BA30" s="887">
        <f t="shared" si="98"/>
        <v>0</v>
      </c>
      <c r="BB30" s="887">
        <f t="shared" si="98"/>
        <v>0</v>
      </c>
      <c r="BC30" s="887">
        <f t="shared" si="98"/>
        <v>0</v>
      </c>
      <c r="BD30" s="887">
        <f t="shared" si="98"/>
        <v>0</v>
      </c>
      <c r="BE30" s="887">
        <f t="shared" si="98"/>
        <v>0</v>
      </c>
      <c r="BF30" s="887">
        <f t="shared" si="98"/>
        <v>0</v>
      </c>
      <c r="BG30" s="887">
        <f t="shared" si="98"/>
        <v>0</v>
      </c>
      <c r="BH30" s="887">
        <f t="shared" si="98"/>
        <v>0</v>
      </c>
      <c r="BI30" s="887">
        <f t="shared" si="98"/>
        <v>0</v>
      </c>
      <c r="BJ30" s="887">
        <f t="shared" si="98"/>
        <v>0</v>
      </c>
      <c r="BK30" s="887">
        <f t="shared" si="98"/>
        <v>0</v>
      </c>
      <c r="BL30" s="887">
        <f t="shared" si="98"/>
        <v>0</v>
      </c>
      <c r="BM30" s="887">
        <f t="shared" si="98"/>
        <v>0</v>
      </c>
      <c r="BN30" s="887">
        <f t="shared" si="98"/>
        <v>0</v>
      </c>
      <c r="BO30" s="887">
        <f t="shared" si="98"/>
        <v>0</v>
      </c>
      <c r="BP30" s="887">
        <f t="shared" si="98"/>
        <v>0</v>
      </c>
      <c r="BQ30" s="887">
        <f t="shared" si="98"/>
        <v>0</v>
      </c>
      <c r="BR30" s="887">
        <f t="shared" si="98"/>
        <v>0</v>
      </c>
      <c r="BS30" s="887">
        <f t="shared" si="98"/>
        <v>0</v>
      </c>
      <c r="BT30" s="887">
        <f t="shared" si="98"/>
        <v>0</v>
      </c>
      <c r="BU30" s="887">
        <f t="shared" si="98"/>
        <v>0</v>
      </c>
      <c r="BV30" s="887">
        <f t="shared" si="98"/>
        <v>0</v>
      </c>
      <c r="BW30" s="887">
        <f t="shared" ref="BW30:CV30" si="99">BW18+BW29</f>
        <v>0</v>
      </c>
      <c r="BX30" s="887">
        <f t="shared" si="99"/>
        <v>0</v>
      </c>
      <c r="BY30" s="887">
        <f t="shared" si="99"/>
        <v>0</v>
      </c>
      <c r="BZ30" s="887">
        <f t="shared" si="99"/>
        <v>0</v>
      </c>
      <c r="CA30" s="887">
        <f t="shared" si="99"/>
        <v>0</v>
      </c>
      <c r="CB30" s="887">
        <f t="shared" si="99"/>
        <v>0</v>
      </c>
      <c r="CC30" s="887">
        <f t="shared" si="99"/>
        <v>0</v>
      </c>
      <c r="CD30" s="887">
        <f t="shared" si="99"/>
        <v>0</v>
      </c>
      <c r="CE30" s="887">
        <f t="shared" si="99"/>
        <v>0</v>
      </c>
      <c r="CF30" s="887">
        <f t="shared" si="99"/>
        <v>0</v>
      </c>
      <c r="CG30" s="887">
        <f t="shared" si="99"/>
        <v>0</v>
      </c>
      <c r="CH30" s="887">
        <f t="shared" si="99"/>
        <v>0</v>
      </c>
      <c r="CI30" s="887">
        <f t="shared" si="99"/>
        <v>0</v>
      </c>
      <c r="CJ30" s="887">
        <f t="shared" si="99"/>
        <v>0</v>
      </c>
      <c r="CK30" s="887">
        <f t="shared" si="99"/>
        <v>0</v>
      </c>
      <c r="CL30" s="887">
        <f t="shared" si="99"/>
        <v>0</v>
      </c>
      <c r="CM30" s="887">
        <f t="shared" si="99"/>
        <v>0</v>
      </c>
      <c r="CN30" s="887">
        <f t="shared" si="99"/>
        <v>0</v>
      </c>
      <c r="CO30" s="887">
        <f t="shared" si="99"/>
        <v>0</v>
      </c>
      <c r="CP30" s="887">
        <f t="shared" si="99"/>
        <v>0</v>
      </c>
      <c r="CQ30" s="887">
        <f t="shared" si="99"/>
        <v>0</v>
      </c>
      <c r="CR30" s="887">
        <f t="shared" si="99"/>
        <v>0</v>
      </c>
      <c r="CS30" s="887">
        <f t="shared" si="99"/>
        <v>0</v>
      </c>
      <c r="CT30" s="887">
        <f t="shared" si="99"/>
        <v>0</v>
      </c>
      <c r="CU30" s="887">
        <f t="shared" si="99"/>
        <v>0</v>
      </c>
      <c r="CV30" s="887">
        <f t="shared" si="99"/>
        <v>0</v>
      </c>
      <c r="CW30" s="883"/>
      <c r="CX30" s="883"/>
      <c r="CY30" s="883"/>
      <c r="CZ30" s="883"/>
      <c r="DA30" s="883"/>
      <c r="DB30" s="883"/>
      <c r="DC30" s="883"/>
      <c r="DD30" s="884"/>
      <c r="DE30" s="884"/>
      <c r="DF30" s="884"/>
      <c r="DG30" s="884"/>
      <c r="DH30" s="884"/>
      <c r="DI30" s="884"/>
      <c r="DJ30" s="884"/>
    </row>
    <row r="31" spans="1:114">
      <c r="D31" s="843"/>
      <c r="E31" s="878"/>
      <c r="F31" s="879"/>
      <c r="G31" s="883"/>
      <c r="H31" s="889"/>
      <c r="I31" s="880"/>
      <c r="J31" s="880"/>
      <c r="K31" s="880"/>
      <c r="L31" s="880"/>
      <c r="M31" s="880"/>
      <c r="N31" s="880"/>
      <c r="O31" s="880"/>
      <c r="P31" s="880"/>
      <c r="Q31" s="880"/>
      <c r="R31" s="880"/>
      <c r="S31" s="880"/>
      <c r="T31" s="880"/>
      <c r="U31" s="880"/>
      <c r="V31" s="880"/>
      <c r="W31" s="880"/>
      <c r="X31" s="880"/>
      <c r="Y31" s="880"/>
      <c r="Z31" s="880"/>
      <c r="AA31" s="880"/>
      <c r="AB31" s="880"/>
      <c r="AC31" s="880"/>
      <c r="AD31" s="880"/>
      <c r="AE31" s="880"/>
      <c r="AF31" s="880"/>
      <c r="AG31" s="880"/>
      <c r="AH31" s="880"/>
      <c r="AI31" s="880"/>
      <c r="AJ31" s="880"/>
      <c r="AK31" s="880"/>
      <c r="AL31" s="880"/>
      <c r="AM31" s="887"/>
      <c r="AN31" s="887"/>
      <c r="AO31" s="887"/>
      <c r="AP31" s="887"/>
      <c r="AQ31" s="887"/>
      <c r="AR31" s="887"/>
      <c r="AS31" s="887"/>
      <c r="AT31" s="887"/>
      <c r="AU31" s="887"/>
      <c r="AV31" s="887"/>
      <c r="AW31" s="887"/>
      <c r="AX31" s="887"/>
      <c r="AY31" s="887"/>
      <c r="AZ31" s="887"/>
      <c r="BA31" s="887"/>
      <c r="BB31" s="887"/>
      <c r="BC31" s="887"/>
      <c r="BD31" s="887"/>
      <c r="BE31" s="887"/>
      <c r="BF31" s="887"/>
      <c r="BG31" s="887"/>
      <c r="BH31" s="887"/>
      <c r="BI31" s="887"/>
      <c r="BJ31" s="887"/>
      <c r="BK31" s="887"/>
      <c r="BL31" s="887"/>
      <c r="BM31" s="887"/>
      <c r="BN31" s="887"/>
      <c r="BO31" s="887"/>
      <c r="BP31" s="887"/>
      <c r="BQ31" s="887"/>
      <c r="BR31" s="887"/>
      <c r="BS31" s="887"/>
      <c r="BT31" s="887"/>
      <c r="BU31" s="887"/>
      <c r="BV31" s="887"/>
      <c r="BW31" s="887"/>
      <c r="BX31" s="887"/>
      <c r="BY31" s="887"/>
      <c r="BZ31" s="887"/>
      <c r="CA31" s="887"/>
      <c r="CB31" s="887"/>
      <c r="CC31" s="887"/>
      <c r="CD31" s="887"/>
      <c r="CE31" s="887"/>
      <c r="CF31" s="887"/>
      <c r="CG31" s="887"/>
      <c r="CH31" s="887"/>
      <c r="CI31" s="887"/>
      <c r="CJ31" s="887"/>
      <c r="CK31" s="887"/>
      <c r="CL31" s="887"/>
      <c r="CM31" s="887"/>
      <c r="CN31" s="887"/>
      <c r="CO31" s="887"/>
      <c r="CP31" s="887"/>
      <c r="CQ31" s="887"/>
      <c r="CR31" s="887"/>
      <c r="CS31" s="887"/>
      <c r="CT31" s="887"/>
      <c r="CU31" s="887"/>
      <c r="CV31" s="887"/>
      <c r="CW31" s="883"/>
      <c r="CX31" s="883"/>
      <c r="CY31" s="883"/>
      <c r="CZ31" s="883"/>
      <c r="DA31" s="883"/>
      <c r="DB31" s="883"/>
      <c r="DC31" s="883"/>
      <c r="DD31" s="884"/>
      <c r="DE31" s="884"/>
      <c r="DF31" s="884"/>
      <c r="DG31" s="884"/>
      <c r="DH31" s="884"/>
      <c r="DI31" s="884"/>
      <c r="DJ31" s="884"/>
    </row>
    <row r="32" spans="1:114">
      <c r="A32" s="871"/>
      <c r="B32" s="872"/>
      <c r="C32" s="872"/>
      <c r="D32" s="873" t="s">
        <v>954</v>
      </c>
      <c r="E32" s="890"/>
      <c r="F32" s="875"/>
      <c r="G32" s="891"/>
      <c r="H32" s="876"/>
      <c r="I32" s="892"/>
      <c r="J32" s="892"/>
      <c r="K32" s="892"/>
      <c r="L32" s="892"/>
      <c r="M32" s="892"/>
      <c r="N32" s="892"/>
      <c r="O32" s="892"/>
      <c r="P32" s="892"/>
      <c r="Q32" s="892"/>
      <c r="R32" s="892"/>
      <c r="S32" s="892"/>
      <c r="T32" s="892"/>
      <c r="U32" s="892"/>
      <c r="V32" s="892"/>
      <c r="W32" s="892"/>
      <c r="X32" s="892"/>
      <c r="Y32" s="892"/>
      <c r="Z32" s="892"/>
      <c r="AA32" s="892"/>
      <c r="AB32" s="892"/>
      <c r="AC32" s="892"/>
      <c r="AD32" s="892"/>
      <c r="AE32" s="892"/>
      <c r="AF32" s="892"/>
      <c r="AG32" s="892"/>
      <c r="AH32" s="892"/>
      <c r="AI32" s="892"/>
      <c r="AJ32" s="892"/>
      <c r="AK32" s="892"/>
      <c r="AL32" s="892"/>
      <c r="AM32" s="893"/>
      <c r="AN32" s="893"/>
      <c r="AO32" s="893"/>
      <c r="AP32" s="893"/>
      <c r="AQ32" s="893"/>
      <c r="AR32" s="893"/>
      <c r="AS32" s="893"/>
      <c r="AT32" s="893"/>
      <c r="AU32" s="893"/>
      <c r="AV32" s="893"/>
      <c r="AW32" s="893"/>
      <c r="AX32" s="893"/>
      <c r="AY32" s="893"/>
      <c r="AZ32" s="893"/>
      <c r="BA32" s="893"/>
      <c r="BB32" s="893"/>
      <c r="BC32" s="893"/>
      <c r="BD32" s="893"/>
      <c r="BE32" s="893"/>
      <c r="BF32" s="893"/>
      <c r="BG32" s="893"/>
      <c r="BH32" s="893"/>
      <c r="BI32" s="893"/>
      <c r="BJ32" s="893"/>
      <c r="BK32" s="893"/>
      <c r="BL32" s="893"/>
      <c r="BM32" s="893"/>
      <c r="BN32" s="893"/>
      <c r="BO32" s="893"/>
      <c r="BP32" s="893"/>
      <c r="BQ32" s="893"/>
      <c r="BR32" s="893"/>
      <c r="BS32" s="893"/>
      <c r="BT32" s="893"/>
      <c r="BU32" s="893"/>
      <c r="BV32" s="893"/>
      <c r="BW32" s="893"/>
      <c r="BX32" s="893"/>
      <c r="BY32" s="893"/>
      <c r="BZ32" s="893"/>
      <c r="CA32" s="893"/>
      <c r="CB32" s="893"/>
      <c r="CC32" s="893"/>
      <c r="CD32" s="893"/>
      <c r="CE32" s="893"/>
      <c r="CF32" s="893"/>
      <c r="CG32" s="893"/>
      <c r="CH32" s="893"/>
      <c r="CI32" s="893"/>
      <c r="CJ32" s="893"/>
      <c r="CK32" s="893"/>
      <c r="CL32" s="893"/>
      <c r="CM32" s="893"/>
      <c r="CN32" s="893"/>
      <c r="CO32" s="893"/>
      <c r="CP32" s="893"/>
      <c r="CQ32" s="893"/>
      <c r="CR32" s="893"/>
      <c r="CS32" s="893"/>
      <c r="CT32" s="893"/>
      <c r="CU32" s="893"/>
      <c r="CV32" s="893"/>
      <c r="CW32" s="891"/>
      <c r="CX32" s="891"/>
      <c r="CY32" s="891"/>
      <c r="CZ32" s="891"/>
      <c r="DA32" s="891"/>
      <c r="DB32" s="891"/>
      <c r="DC32" s="891"/>
      <c r="DD32" s="894"/>
      <c r="DE32" s="894"/>
      <c r="DF32" s="894"/>
      <c r="DG32" s="894"/>
      <c r="DH32" s="894"/>
      <c r="DI32" s="894"/>
      <c r="DJ32" s="894"/>
    </row>
    <row r="33" spans="1:16242">
      <c r="D33" s="895" t="s">
        <v>1012</v>
      </c>
      <c r="E33" s="896"/>
      <c r="F33" s="879"/>
      <c r="G33" s="880">
        <f>IF(G$11="Fri",MIN(K$30:AL$30),
IF(G$11="Sat", MIN(J$30:AL$30),
MIN(I$30:AL$30)))</f>
        <v>0</v>
      </c>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c r="BP33" s="883"/>
      <c r="BQ33" s="883"/>
      <c r="BR33" s="883"/>
      <c r="BS33" s="883"/>
      <c r="BT33" s="883"/>
      <c r="BU33" s="883"/>
      <c r="BV33" s="883"/>
      <c r="BW33" s="883"/>
      <c r="BX33" s="883"/>
      <c r="BY33" s="883"/>
      <c r="BZ33" s="883"/>
      <c r="CA33" s="883"/>
      <c r="CB33" s="883"/>
      <c r="CC33" s="883"/>
      <c r="CD33" s="883"/>
      <c r="CE33" s="883"/>
      <c r="CF33" s="883"/>
      <c r="CG33" s="883"/>
      <c r="CH33" s="883"/>
      <c r="CI33" s="883"/>
      <c r="CJ33" s="883"/>
      <c r="CK33" s="883"/>
      <c r="CL33" s="883"/>
      <c r="CM33" s="883"/>
      <c r="CN33" s="883"/>
      <c r="CO33" s="883"/>
      <c r="CP33" s="883"/>
      <c r="CQ33" s="883"/>
      <c r="CR33" s="883"/>
      <c r="CS33" s="883"/>
      <c r="CT33" s="883"/>
      <c r="CU33" s="883"/>
      <c r="CV33" s="883"/>
      <c r="CW33" s="883"/>
      <c r="CX33" s="883"/>
      <c r="CY33" s="883"/>
      <c r="CZ33" s="883"/>
      <c r="DA33" s="883"/>
      <c r="DB33" s="883"/>
      <c r="DC33" s="883"/>
      <c r="DD33" s="884"/>
      <c r="DE33" s="884"/>
      <c r="DF33" s="884"/>
      <c r="DG33" s="884"/>
      <c r="DH33" s="884"/>
      <c r="DI33" s="884"/>
      <c r="DJ33" s="884"/>
    </row>
    <row r="34" spans="1:16242">
      <c r="D34" s="895" t="s">
        <v>1011</v>
      </c>
      <c r="E34" s="896"/>
      <c r="F34" s="879"/>
      <c r="G34" s="880" t="str">
        <f>INDEX($I$14:$AL$14,1,MATCH(G33,I30:AL30,0))</f>
        <v>Day 1</v>
      </c>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c r="BP34" s="883"/>
      <c r="BQ34" s="883"/>
      <c r="BR34" s="883"/>
      <c r="BS34" s="883"/>
      <c r="BT34" s="883"/>
      <c r="BU34" s="883"/>
      <c r="BV34" s="883"/>
      <c r="BW34" s="883"/>
      <c r="BX34" s="883"/>
      <c r="BY34" s="883"/>
      <c r="BZ34" s="883"/>
      <c r="CA34" s="883"/>
      <c r="CB34" s="883"/>
      <c r="CC34" s="883"/>
      <c r="CD34" s="883"/>
      <c r="CE34" s="883"/>
      <c r="CF34" s="883"/>
      <c r="CG34" s="883"/>
      <c r="CH34" s="883"/>
      <c r="CI34" s="883"/>
      <c r="CJ34" s="883"/>
      <c r="CK34" s="883"/>
      <c r="CL34" s="883"/>
      <c r="CM34" s="883"/>
      <c r="CN34" s="883"/>
      <c r="CO34" s="883"/>
      <c r="CP34" s="883"/>
      <c r="CQ34" s="883"/>
      <c r="CR34" s="883"/>
      <c r="CS34" s="883"/>
      <c r="CT34" s="883"/>
      <c r="CU34" s="883"/>
      <c r="CV34" s="883"/>
      <c r="CW34" s="883"/>
      <c r="CX34" s="883"/>
      <c r="CY34" s="883"/>
      <c r="CZ34" s="883"/>
      <c r="DA34" s="883"/>
      <c r="DB34" s="883"/>
      <c r="DC34" s="883"/>
      <c r="DD34" s="883"/>
      <c r="DE34" s="883"/>
      <c r="DF34" s="883"/>
      <c r="DG34" s="883"/>
      <c r="DH34" s="883"/>
      <c r="DI34" s="883"/>
      <c r="DJ34" s="883"/>
    </row>
    <row r="35" spans="1:16242" ht="24.75">
      <c r="A35" s="897"/>
      <c r="B35" s="898"/>
      <c r="C35" s="898"/>
      <c r="D35" s="899" t="s">
        <v>1010</v>
      </c>
      <c r="E35" s="900"/>
      <c r="F35" s="901"/>
      <c r="G35" s="902">
        <f>IF(G$11="Fri",MIN(K$29:AL$29),
IF(G$11="Sat", MIN(J$29:AL$29),
MIN(I$29:AL$29)))</f>
        <v>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c r="BP35" s="883"/>
      <c r="BQ35" s="883"/>
      <c r="BR35" s="883"/>
      <c r="BS35" s="883"/>
      <c r="BT35" s="883"/>
      <c r="BU35" s="883"/>
      <c r="BV35" s="883"/>
      <c r="BW35" s="883"/>
      <c r="BX35" s="883"/>
      <c r="BY35" s="883"/>
      <c r="BZ35" s="883"/>
      <c r="CA35" s="883"/>
      <c r="CB35" s="883"/>
      <c r="CC35" s="883"/>
      <c r="CD35" s="883"/>
      <c r="CE35" s="883"/>
      <c r="CF35" s="883"/>
      <c r="CG35" s="883"/>
      <c r="CH35" s="883"/>
      <c r="CI35" s="883"/>
      <c r="CJ35" s="883"/>
      <c r="CK35" s="883"/>
      <c r="CL35" s="883"/>
      <c r="CM35" s="883"/>
      <c r="CN35" s="883"/>
      <c r="CO35" s="883"/>
      <c r="CP35" s="883"/>
      <c r="CQ35" s="883"/>
      <c r="CR35" s="883"/>
      <c r="CS35" s="883"/>
      <c r="CT35" s="883"/>
      <c r="CU35" s="883"/>
      <c r="CV35" s="883"/>
      <c r="CW35" s="883"/>
      <c r="CX35" s="883"/>
      <c r="CY35" s="883"/>
      <c r="CZ35" s="883"/>
      <c r="DA35" s="883"/>
      <c r="DB35" s="883"/>
      <c r="DC35" s="883"/>
      <c r="DD35" s="883"/>
      <c r="DE35" s="883"/>
      <c r="DF35" s="883"/>
      <c r="DG35" s="883"/>
      <c r="DH35" s="883"/>
      <c r="DI35" s="883"/>
      <c r="DJ35" s="883"/>
    </row>
    <row r="36" spans="1:16242" s="925" customFormat="1">
      <c r="A36" s="834"/>
      <c r="B36" s="835"/>
      <c r="C36" s="835"/>
      <c r="D36" s="835" t="s">
        <v>953</v>
      </c>
      <c r="E36" s="903"/>
      <c r="F36" s="904"/>
      <c r="G36" s="848" t="str">
        <f>IF(G$11="Fri",
IF(SUM(K$36:AL$36)&gt;0,INDEX(K$12:AL$12,1,MATCH(1,K$36:AL$36,0)),"Outside 30 days"),
IF(G$11="Sat",
IF(SUM(J$36:AL$36)&gt;0,INDEX(J$12:AL$12,1,MATCH(1,J$36:AL$36,0)),"Outside 30 days"),
IF(SUM(I$36:AL$36)&gt;0,INDEX(I$12:AL$12,1,MATCH(1,I$36:AL$36,0)),"Outside 30 days")))</f>
        <v>Outside 30 days</v>
      </c>
      <c r="H36" s="905">
        <f t="shared" ref="H36:AM36" si="100">IF(H30&gt;=0,0,1)</f>
        <v>0</v>
      </c>
      <c r="I36" s="905">
        <f t="shared" si="100"/>
        <v>0</v>
      </c>
      <c r="J36" s="905">
        <f t="shared" si="100"/>
        <v>0</v>
      </c>
      <c r="K36" s="905">
        <f t="shared" si="100"/>
        <v>0</v>
      </c>
      <c r="L36" s="905">
        <f t="shared" si="100"/>
        <v>0</v>
      </c>
      <c r="M36" s="905">
        <f t="shared" si="100"/>
        <v>0</v>
      </c>
      <c r="N36" s="905">
        <f t="shared" si="100"/>
        <v>0</v>
      </c>
      <c r="O36" s="905">
        <f t="shared" si="100"/>
        <v>0</v>
      </c>
      <c r="P36" s="905">
        <f t="shared" si="100"/>
        <v>0</v>
      </c>
      <c r="Q36" s="905">
        <f t="shared" si="100"/>
        <v>0</v>
      </c>
      <c r="R36" s="905">
        <f t="shared" si="100"/>
        <v>0</v>
      </c>
      <c r="S36" s="905">
        <f t="shared" si="100"/>
        <v>0</v>
      </c>
      <c r="T36" s="905">
        <f t="shared" si="100"/>
        <v>0</v>
      </c>
      <c r="U36" s="905">
        <f t="shared" si="100"/>
        <v>0</v>
      </c>
      <c r="V36" s="905">
        <f t="shared" si="100"/>
        <v>0</v>
      </c>
      <c r="W36" s="905">
        <f t="shared" si="100"/>
        <v>0</v>
      </c>
      <c r="X36" s="905">
        <f t="shared" si="100"/>
        <v>0</v>
      </c>
      <c r="Y36" s="905">
        <f t="shared" si="100"/>
        <v>0</v>
      </c>
      <c r="Z36" s="905">
        <f t="shared" si="100"/>
        <v>0</v>
      </c>
      <c r="AA36" s="905">
        <f t="shared" si="100"/>
        <v>0</v>
      </c>
      <c r="AB36" s="905">
        <f t="shared" si="100"/>
        <v>0</v>
      </c>
      <c r="AC36" s="905">
        <f t="shared" si="100"/>
        <v>0</v>
      </c>
      <c r="AD36" s="905">
        <f t="shared" si="100"/>
        <v>0</v>
      </c>
      <c r="AE36" s="905">
        <f t="shared" si="100"/>
        <v>0</v>
      </c>
      <c r="AF36" s="905">
        <f t="shared" si="100"/>
        <v>0</v>
      </c>
      <c r="AG36" s="905">
        <f t="shared" si="100"/>
        <v>0</v>
      </c>
      <c r="AH36" s="905">
        <f t="shared" si="100"/>
        <v>0</v>
      </c>
      <c r="AI36" s="905">
        <f t="shared" si="100"/>
        <v>0</v>
      </c>
      <c r="AJ36" s="905">
        <f t="shared" si="100"/>
        <v>0</v>
      </c>
      <c r="AK36" s="905">
        <f t="shared" si="100"/>
        <v>0</v>
      </c>
      <c r="AL36" s="905">
        <f t="shared" si="100"/>
        <v>0</v>
      </c>
      <c r="AM36" s="905">
        <f t="shared" si="100"/>
        <v>0</v>
      </c>
      <c r="AN36" s="905">
        <f t="shared" ref="AN36:BS36" si="101">IF(AN30&gt;=0,0,1)</f>
        <v>0</v>
      </c>
      <c r="AO36" s="905">
        <f t="shared" si="101"/>
        <v>0</v>
      </c>
      <c r="AP36" s="905">
        <f t="shared" si="101"/>
        <v>0</v>
      </c>
      <c r="AQ36" s="905">
        <f t="shared" si="101"/>
        <v>0</v>
      </c>
      <c r="AR36" s="905">
        <f t="shared" si="101"/>
        <v>0</v>
      </c>
      <c r="AS36" s="905">
        <f t="shared" si="101"/>
        <v>0</v>
      </c>
      <c r="AT36" s="905">
        <f t="shared" si="101"/>
        <v>0</v>
      </c>
      <c r="AU36" s="905">
        <f t="shared" si="101"/>
        <v>0</v>
      </c>
      <c r="AV36" s="905">
        <f t="shared" si="101"/>
        <v>0</v>
      </c>
      <c r="AW36" s="905">
        <f t="shared" si="101"/>
        <v>0</v>
      </c>
      <c r="AX36" s="905">
        <f t="shared" si="101"/>
        <v>0</v>
      </c>
      <c r="AY36" s="905">
        <f t="shared" si="101"/>
        <v>0</v>
      </c>
      <c r="AZ36" s="905">
        <f t="shared" si="101"/>
        <v>0</v>
      </c>
      <c r="BA36" s="905">
        <f t="shared" si="101"/>
        <v>0</v>
      </c>
      <c r="BB36" s="905">
        <f t="shared" si="101"/>
        <v>0</v>
      </c>
      <c r="BC36" s="905">
        <f t="shared" si="101"/>
        <v>0</v>
      </c>
      <c r="BD36" s="905">
        <f t="shared" si="101"/>
        <v>0</v>
      </c>
      <c r="BE36" s="905">
        <f t="shared" si="101"/>
        <v>0</v>
      </c>
      <c r="BF36" s="905">
        <f t="shared" si="101"/>
        <v>0</v>
      </c>
      <c r="BG36" s="905">
        <f t="shared" si="101"/>
        <v>0</v>
      </c>
      <c r="BH36" s="905">
        <f t="shared" si="101"/>
        <v>0</v>
      </c>
      <c r="BI36" s="905">
        <f t="shared" si="101"/>
        <v>0</v>
      </c>
      <c r="BJ36" s="905">
        <f t="shared" si="101"/>
        <v>0</v>
      </c>
      <c r="BK36" s="905">
        <f t="shared" si="101"/>
        <v>0</v>
      </c>
      <c r="BL36" s="905">
        <f t="shared" si="101"/>
        <v>0</v>
      </c>
      <c r="BM36" s="905">
        <f t="shared" si="101"/>
        <v>0</v>
      </c>
      <c r="BN36" s="905">
        <f t="shared" si="101"/>
        <v>0</v>
      </c>
      <c r="BO36" s="905">
        <f t="shared" si="101"/>
        <v>0</v>
      </c>
      <c r="BP36" s="905">
        <f t="shared" si="101"/>
        <v>0</v>
      </c>
      <c r="BQ36" s="905">
        <f t="shared" si="101"/>
        <v>0</v>
      </c>
      <c r="BR36" s="905">
        <f t="shared" si="101"/>
        <v>0</v>
      </c>
      <c r="BS36" s="905">
        <f t="shared" si="101"/>
        <v>0</v>
      </c>
      <c r="BT36" s="905">
        <f t="shared" ref="BT36:CV36" si="102">IF(BT30&gt;=0,0,1)</f>
        <v>0</v>
      </c>
      <c r="BU36" s="905">
        <f t="shared" si="102"/>
        <v>0</v>
      </c>
      <c r="BV36" s="905">
        <f t="shared" si="102"/>
        <v>0</v>
      </c>
      <c r="BW36" s="905">
        <f t="shared" si="102"/>
        <v>0</v>
      </c>
      <c r="BX36" s="905">
        <f t="shared" si="102"/>
        <v>0</v>
      </c>
      <c r="BY36" s="905">
        <f t="shared" si="102"/>
        <v>0</v>
      </c>
      <c r="BZ36" s="905">
        <f t="shared" si="102"/>
        <v>0</v>
      </c>
      <c r="CA36" s="905">
        <f t="shared" si="102"/>
        <v>0</v>
      </c>
      <c r="CB36" s="905">
        <f t="shared" si="102"/>
        <v>0</v>
      </c>
      <c r="CC36" s="905">
        <f t="shared" si="102"/>
        <v>0</v>
      </c>
      <c r="CD36" s="905">
        <f t="shared" si="102"/>
        <v>0</v>
      </c>
      <c r="CE36" s="905">
        <f t="shared" si="102"/>
        <v>0</v>
      </c>
      <c r="CF36" s="905">
        <f t="shared" si="102"/>
        <v>0</v>
      </c>
      <c r="CG36" s="905">
        <f t="shared" si="102"/>
        <v>0</v>
      </c>
      <c r="CH36" s="905">
        <f t="shared" si="102"/>
        <v>0</v>
      </c>
      <c r="CI36" s="905">
        <f t="shared" si="102"/>
        <v>0</v>
      </c>
      <c r="CJ36" s="905">
        <f t="shared" si="102"/>
        <v>0</v>
      </c>
      <c r="CK36" s="905">
        <f t="shared" si="102"/>
        <v>0</v>
      </c>
      <c r="CL36" s="905">
        <f t="shared" si="102"/>
        <v>0</v>
      </c>
      <c r="CM36" s="905">
        <f t="shared" si="102"/>
        <v>0</v>
      </c>
      <c r="CN36" s="905">
        <f t="shared" si="102"/>
        <v>0</v>
      </c>
      <c r="CO36" s="905">
        <f t="shared" si="102"/>
        <v>0</v>
      </c>
      <c r="CP36" s="905">
        <f t="shared" si="102"/>
        <v>0</v>
      </c>
      <c r="CQ36" s="905">
        <f t="shared" si="102"/>
        <v>0</v>
      </c>
      <c r="CR36" s="905">
        <f t="shared" si="102"/>
        <v>0</v>
      </c>
      <c r="CS36" s="905">
        <f t="shared" si="102"/>
        <v>0</v>
      </c>
      <c r="CT36" s="905">
        <f t="shared" si="102"/>
        <v>0</v>
      </c>
      <c r="CU36" s="905">
        <f t="shared" si="102"/>
        <v>0</v>
      </c>
      <c r="CV36" s="905">
        <f t="shared" si="102"/>
        <v>0</v>
      </c>
      <c r="CW36" s="906"/>
      <c r="CX36" s="906"/>
      <c r="CY36" s="906"/>
      <c r="CZ36" s="906"/>
      <c r="DA36" s="906"/>
      <c r="DB36" s="906"/>
      <c r="DC36" s="906"/>
      <c r="DD36" s="906"/>
      <c r="DE36" s="906"/>
      <c r="DF36" s="906"/>
      <c r="DG36" s="906"/>
      <c r="DH36" s="906"/>
      <c r="DI36" s="906"/>
      <c r="DJ36" s="906"/>
      <c r="DK36" s="918"/>
      <c r="DL36" s="918"/>
      <c r="DM36" s="918"/>
      <c r="DN36" s="918"/>
      <c r="DO36" s="918"/>
      <c r="DP36" s="918"/>
      <c r="DQ36" s="918"/>
      <c r="DR36" s="918"/>
      <c r="DS36" s="918"/>
      <c r="DT36" s="918"/>
      <c r="DU36" s="918"/>
      <c r="DV36" s="918"/>
      <c r="DW36" s="918"/>
      <c r="DX36" s="918"/>
      <c r="DY36" s="918"/>
      <c r="DZ36" s="918"/>
      <c r="EA36" s="918"/>
      <c r="EB36" s="918"/>
      <c r="EC36" s="918"/>
      <c r="ED36" s="918"/>
      <c r="EE36" s="918"/>
      <c r="EF36" s="918"/>
      <c r="EG36" s="918"/>
      <c r="EH36" s="918"/>
      <c r="EI36" s="918"/>
      <c r="EJ36" s="918"/>
      <c r="EK36" s="918"/>
      <c r="EL36" s="918"/>
      <c r="EM36" s="918"/>
      <c r="EN36" s="918"/>
      <c r="EO36" s="918"/>
      <c r="EP36" s="918"/>
      <c r="EQ36" s="918"/>
      <c r="ER36" s="918"/>
      <c r="ES36" s="918"/>
      <c r="ET36" s="918"/>
      <c r="EU36" s="918"/>
      <c r="EV36" s="918"/>
      <c r="EW36" s="918"/>
      <c r="EX36" s="918"/>
      <c r="EY36" s="918"/>
      <c r="EZ36" s="918"/>
      <c r="FA36" s="918"/>
      <c r="FB36" s="918"/>
      <c r="FC36" s="918"/>
      <c r="FD36" s="918"/>
      <c r="FE36" s="918"/>
      <c r="FF36" s="918"/>
      <c r="FG36" s="918"/>
      <c r="FH36" s="918"/>
      <c r="FI36" s="918"/>
      <c r="FJ36" s="918"/>
      <c r="FK36" s="918"/>
      <c r="FL36" s="918"/>
      <c r="FM36" s="918"/>
      <c r="FN36" s="918"/>
      <c r="FO36" s="918"/>
      <c r="FP36" s="918"/>
      <c r="FQ36" s="918"/>
      <c r="FR36" s="918"/>
      <c r="FS36" s="918"/>
      <c r="FT36" s="918"/>
      <c r="FU36" s="918"/>
      <c r="FV36" s="918"/>
      <c r="FW36" s="918"/>
      <c r="FX36" s="918"/>
      <c r="FY36" s="918"/>
      <c r="FZ36" s="918"/>
      <c r="GA36" s="918"/>
      <c r="GB36" s="918"/>
      <c r="GC36" s="918"/>
      <c r="GD36" s="918"/>
      <c r="GE36" s="918"/>
      <c r="GF36" s="918"/>
      <c r="GG36" s="918"/>
      <c r="GH36" s="918"/>
      <c r="GI36" s="918"/>
      <c r="GJ36" s="918"/>
      <c r="GK36" s="918"/>
      <c r="GL36" s="918"/>
      <c r="GM36" s="918"/>
      <c r="GN36" s="918"/>
      <c r="GO36" s="918"/>
      <c r="GP36" s="918"/>
      <c r="GQ36" s="918"/>
      <c r="GR36" s="918"/>
      <c r="GS36" s="918"/>
      <c r="GT36" s="918"/>
      <c r="GU36" s="918"/>
      <c r="GV36" s="918"/>
      <c r="GW36" s="918"/>
      <c r="GX36" s="918"/>
      <c r="GY36" s="918"/>
      <c r="GZ36" s="918"/>
      <c r="HA36" s="918"/>
      <c r="HB36" s="918"/>
      <c r="HC36" s="918"/>
      <c r="HD36" s="918"/>
      <c r="HE36" s="918"/>
      <c r="HF36" s="918"/>
      <c r="HG36" s="918"/>
      <c r="HH36" s="918"/>
      <c r="HI36" s="918"/>
      <c r="HJ36" s="918"/>
      <c r="HK36" s="918"/>
      <c r="HL36" s="918"/>
      <c r="HM36" s="918"/>
      <c r="HN36" s="918"/>
      <c r="HO36" s="918"/>
      <c r="HP36" s="918"/>
      <c r="HQ36" s="918"/>
      <c r="HR36" s="918"/>
      <c r="HS36" s="918"/>
      <c r="HT36" s="918"/>
      <c r="HU36" s="918"/>
      <c r="HV36" s="918"/>
      <c r="HW36" s="918"/>
      <c r="HX36" s="918"/>
      <c r="HY36" s="918"/>
      <c r="HZ36" s="918"/>
      <c r="IA36" s="918"/>
      <c r="IB36" s="918"/>
      <c r="IC36" s="918"/>
      <c r="ID36" s="918"/>
      <c r="IE36" s="918"/>
      <c r="IF36" s="918"/>
      <c r="IG36" s="918"/>
      <c r="IH36" s="918"/>
      <c r="II36" s="918"/>
      <c r="IJ36" s="918"/>
      <c r="IK36" s="918"/>
      <c r="IL36" s="918"/>
      <c r="IM36" s="918"/>
      <c r="IN36" s="918"/>
      <c r="IO36" s="918"/>
      <c r="IP36" s="918"/>
      <c r="IQ36" s="918"/>
      <c r="IR36" s="918"/>
      <c r="IS36" s="918"/>
      <c r="IT36" s="918"/>
      <c r="IU36" s="918"/>
      <c r="IV36" s="918"/>
      <c r="IW36" s="918"/>
      <c r="IX36" s="918"/>
      <c r="IY36" s="918"/>
      <c r="IZ36" s="918"/>
      <c r="JA36" s="918"/>
      <c r="JB36" s="918"/>
      <c r="JC36" s="918"/>
      <c r="JD36" s="918"/>
      <c r="JE36" s="918"/>
      <c r="JF36" s="918"/>
      <c r="JG36" s="918"/>
      <c r="JH36" s="918"/>
      <c r="JI36" s="918"/>
      <c r="JJ36" s="918"/>
      <c r="JK36" s="918"/>
      <c r="JL36" s="918"/>
      <c r="JM36" s="918"/>
      <c r="JN36" s="918"/>
      <c r="JO36" s="918"/>
      <c r="JP36" s="918"/>
      <c r="JQ36" s="918"/>
      <c r="JR36" s="918"/>
      <c r="JS36" s="918"/>
      <c r="JT36" s="918"/>
      <c r="JU36" s="918"/>
      <c r="JV36" s="918"/>
      <c r="JW36" s="918"/>
      <c r="JX36" s="918"/>
      <c r="JY36" s="918"/>
      <c r="JZ36" s="918"/>
      <c r="KA36" s="918"/>
      <c r="KB36" s="918"/>
      <c r="KC36" s="918"/>
      <c r="KD36" s="918"/>
      <c r="KE36" s="918"/>
      <c r="KF36" s="918"/>
      <c r="KG36" s="918"/>
      <c r="KH36" s="918"/>
      <c r="KI36" s="918"/>
      <c r="KJ36" s="918"/>
      <c r="KK36" s="918"/>
      <c r="KL36" s="918"/>
      <c r="KM36" s="918"/>
      <c r="KN36" s="918"/>
      <c r="KO36" s="918"/>
      <c r="KP36" s="918"/>
      <c r="KQ36" s="918"/>
      <c r="KR36" s="918"/>
      <c r="KS36" s="918"/>
      <c r="KT36" s="918"/>
      <c r="KU36" s="918"/>
      <c r="KV36" s="918"/>
      <c r="KW36" s="918"/>
      <c r="KX36" s="918"/>
      <c r="KY36" s="918"/>
      <c r="KZ36" s="918"/>
      <c r="LA36" s="918"/>
      <c r="LB36" s="918"/>
      <c r="LC36" s="918"/>
      <c r="LD36" s="918"/>
      <c r="LE36" s="918"/>
      <c r="LF36" s="918"/>
      <c r="LG36" s="918"/>
      <c r="LH36" s="918"/>
      <c r="LI36" s="918"/>
      <c r="LJ36" s="918"/>
      <c r="LK36" s="918"/>
      <c r="LL36" s="918"/>
      <c r="LM36" s="918"/>
      <c r="LN36" s="918"/>
      <c r="LO36" s="918"/>
      <c r="LP36" s="918"/>
      <c r="LQ36" s="918"/>
      <c r="LR36" s="918"/>
      <c r="LS36" s="918"/>
      <c r="LT36" s="918"/>
      <c r="LU36" s="918"/>
      <c r="LV36" s="918"/>
      <c r="LW36" s="918"/>
      <c r="LX36" s="918"/>
      <c r="LY36" s="918"/>
      <c r="LZ36" s="918"/>
      <c r="MA36" s="918"/>
      <c r="MB36" s="918"/>
      <c r="MC36" s="918"/>
      <c r="MD36" s="918"/>
      <c r="ME36" s="918"/>
      <c r="MF36" s="918"/>
      <c r="MG36" s="918"/>
      <c r="MH36" s="918"/>
      <c r="MI36" s="918"/>
      <c r="MJ36" s="918"/>
      <c r="MK36" s="918"/>
      <c r="ML36" s="918"/>
      <c r="MM36" s="918"/>
      <c r="MN36" s="918"/>
      <c r="MO36" s="918"/>
      <c r="MP36" s="918"/>
      <c r="MQ36" s="918"/>
      <c r="MR36" s="918"/>
      <c r="MS36" s="918"/>
      <c r="MT36" s="918"/>
      <c r="MU36" s="918"/>
      <c r="MV36" s="918"/>
      <c r="MW36" s="918"/>
      <c r="MX36" s="918"/>
      <c r="MY36" s="918"/>
      <c r="MZ36" s="918"/>
      <c r="NA36" s="918"/>
      <c r="NB36" s="918"/>
      <c r="NC36" s="918"/>
      <c r="ND36" s="918"/>
      <c r="NE36" s="918"/>
      <c r="NF36" s="918"/>
      <c r="NG36" s="918"/>
      <c r="NH36" s="918"/>
      <c r="NI36" s="918"/>
      <c r="NJ36" s="918"/>
      <c r="NK36" s="918"/>
      <c r="NL36" s="918"/>
      <c r="NM36" s="918"/>
      <c r="NN36" s="918"/>
      <c r="NO36" s="918"/>
      <c r="NP36" s="918"/>
      <c r="NQ36" s="918"/>
      <c r="NR36" s="918"/>
      <c r="NS36" s="918"/>
      <c r="NT36" s="918"/>
      <c r="NU36" s="918"/>
      <c r="NV36" s="918"/>
      <c r="NW36" s="918"/>
      <c r="NX36" s="918"/>
      <c r="NY36" s="918"/>
      <c r="NZ36" s="918"/>
      <c r="OA36" s="918"/>
      <c r="OB36" s="918"/>
      <c r="OC36" s="918"/>
      <c r="OD36" s="918"/>
      <c r="OE36" s="918"/>
      <c r="OF36" s="918"/>
      <c r="OG36" s="918"/>
      <c r="OH36" s="918"/>
      <c r="OI36" s="918"/>
      <c r="OJ36" s="918"/>
      <c r="OK36" s="918"/>
      <c r="OL36" s="918"/>
      <c r="OM36" s="918"/>
      <c r="ON36" s="918"/>
      <c r="OO36" s="918"/>
      <c r="OP36" s="918"/>
      <c r="OQ36" s="918"/>
      <c r="OR36" s="918"/>
      <c r="OS36" s="918"/>
      <c r="OT36" s="918"/>
      <c r="OU36" s="918"/>
      <c r="OV36" s="918"/>
      <c r="OW36" s="918"/>
      <c r="OX36" s="918"/>
      <c r="OY36" s="918"/>
      <c r="OZ36" s="918"/>
      <c r="PA36" s="918"/>
      <c r="PB36" s="918"/>
      <c r="PC36" s="918"/>
      <c r="PD36" s="918"/>
      <c r="PE36" s="918"/>
      <c r="PF36" s="918"/>
      <c r="PG36" s="918"/>
      <c r="PH36" s="918"/>
      <c r="PI36" s="918"/>
      <c r="PJ36" s="918"/>
      <c r="PK36" s="918"/>
      <c r="PL36" s="918"/>
      <c r="PM36" s="918"/>
      <c r="PN36" s="918"/>
      <c r="PO36" s="918"/>
      <c r="PP36" s="918"/>
      <c r="PQ36" s="918"/>
      <c r="PR36" s="918"/>
      <c r="PS36" s="918"/>
      <c r="PT36" s="918"/>
      <c r="PU36" s="918"/>
      <c r="PV36" s="918"/>
      <c r="PW36" s="918"/>
      <c r="PX36" s="918"/>
      <c r="PY36" s="918"/>
      <c r="PZ36" s="918"/>
      <c r="QA36" s="918"/>
      <c r="QB36" s="918"/>
      <c r="QC36" s="918"/>
      <c r="QD36" s="918"/>
      <c r="QE36" s="918"/>
      <c r="QF36" s="918"/>
      <c r="QG36" s="918"/>
      <c r="QH36" s="918"/>
      <c r="QI36" s="918"/>
      <c r="QJ36" s="918"/>
      <c r="QK36" s="918"/>
      <c r="QL36" s="918"/>
      <c r="QM36" s="918"/>
      <c r="QN36" s="918"/>
      <c r="QO36" s="918"/>
      <c r="QP36" s="918"/>
      <c r="QQ36" s="918"/>
      <c r="QR36" s="918"/>
      <c r="QS36" s="918"/>
      <c r="QT36" s="918"/>
      <c r="QU36" s="918"/>
      <c r="QV36" s="918"/>
      <c r="QW36" s="918"/>
      <c r="QX36" s="918"/>
      <c r="QY36" s="918"/>
      <c r="QZ36" s="918"/>
      <c r="RA36" s="918"/>
      <c r="RB36" s="918"/>
      <c r="RC36" s="918"/>
      <c r="RD36" s="918"/>
      <c r="RE36" s="918"/>
      <c r="RF36" s="918"/>
      <c r="RG36" s="918"/>
      <c r="RH36" s="918"/>
      <c r="RI36" s="918"/>
      <c r="RJ36" s="918"/>
      <c r="RK36" s="918"/>
      <c r="RL36" s="918"/>
      <c r="RM36" s="918"/>
      <c r="RN36" s="918"/>
      <c r="RO36" s="918"/>
      <c r="RP36" s="918"/>
      <c r="RQ36" s="918"/>
      <c r="RR36" s="918"/>
      <c r="RS36" s="918"/>
      <c r="RT36" s="918"/>
      <c r="RU36" s="918"/>
      <c r="RV36" s="918"/>
      <c r="RW36" s="918"/>
      <c r="RX36" s="918"/>
      <c r="RY36" s="918"/>
      <c r="RZ36" s="918"/>
      <c r="SA36" s="918"/>
      <c r="SB36" s="918"/>
      <c r="SC36" s="918"/>
      <c r="SD36" s="918"/>
      <c r="SE36" s="918"/>
      <c r="SF36" s="918"/>
      <c r="SG36" s="918"/>
      <c r="SH36" s="918"/>
      <c r="SI36" s="918"/>
      <c r="SJ36" s="918"/>
      <c r="SK36" s="918"/>
      <c r="SL36" s="918"/>
      <c r="SM36" s="918"/>
      <c r="SN36" s="918"/>
      <c r="SO36" s="918"/>
      <c r="SP36" s="918"/>
      <c r="SQ36" s="918"/>
      <c r="SR36" s="918"/>
      <c r="SS36" s="918"/>
      <c r="ST36" s="918"/>
      <c r="SU36" s="918"/>
      <c r="SV36" s="918"/>
      <c r="SW36" s="918"/>
      <c r="SX36" s="918"/>
      <c r="SY36" s="918"/>
      <c r="SZ36" s="918"/>
      <c r="TA36" s="918"/>
      <c r="TB36" s="918"/>
      <c r="TC36" s="918"/>
      <c r="TD36" s="918"/>
      <c r="TE36" s="918"/>
      <c r="TF36" s="918"/>
      <c r="TG36" s="918"/>
      <c r="TH36" s="918"/>
      <c r="TI36" s="918"/>
      <c r="TJ36" s="918"/>
      <c r="TK36" s="918"/>
      <c r="TL36" s="918"/>
      <c r="TM36" s="918"/>
      <c r="TN36" s="918"/>
      <c r="TO36" s="918"/>
      <c r="TP36" s="918"/>
      <c r="TQ36" s="918"/>
      <c r="TR36" s="918"/>
      <c r="TS36" s="918"/>
      <c r="TT36" s="918"/>
      <c r="TU36" s="918"/>
      <c r="TV36" s="918"/>
      <c r="TW36" s="918"/>
      <c r="TX36" s="918"/>
      <c r="TY36" s="918"/>
      <c r="TZ36" s="918"/>
      <c r="UA36" s="918"/>
      <c r="UB36" s="918"/>
      <c r="UC36" s="918"/>
      <c r="UD36" s="918"/>
      <c r="UE36" s="918"/>
      <c r="UF36" s="918"/>
      <c r="UG36" s="918"/>
      <c r="UH36" s="918"/>
      <c r="UI36" s="918"/>
      <c r="UJ36" s="918"/>
      <c r="UK36" s="918"/>
      <c r="UL36" s="918"/>
      <c r="UM36" s="918"/>
      <c r="UN36" s="918"/>
      <c r="UO36" s="918"/>
      <c r="UP36" s="918"/>
      <c r="UQ36" s="918"/>
      <c r="UR36" s="918"/>
      <c r="US36" s="918"/>
      <c r="UT36" s="918"/>
      <c r="UU36" s="918"/>
      <c r="UV36" s="918"/>
      <c r="UW36" s="918"/>
      <c r="UX36" s="918"/>
      <c r="UY36" s="918"/>
      <c r="UZ36" s="918"/>
      <c r="VA36" s="918"/>
      <c r="VB36" s="918"/>
      <c r="VC36" s="918"/>
      <c r="VD36" s="918"/>
      <c r="VE36" s="918"/>
      <c r="VF36" s="918"/>
      <c r="VG36" s="918"/>
      <c r="VH36" s="918"/>
      <c r="VI36" s="918"/>
      <c r="VJ36" s="918"/>
      <c r="VK36" s="918"/>
      <c r="VL36" s="918"/>
      <c r="VM36" s="918"/>
      <c r="VN36" s="918"/>
      <c r="VO36" s="918"/>
      <c r="VP36" s="918"/>
      <c r="VQ36" s="918"/>
      <c r="VR36" s="918"/>
      <c r="VS36" s="918"/>
      <c r="VT36" s="918"/>
      <c r="VU36" s="918"/>
      <c r="VV36" s="918"/>
      <c r="VW36" s="918"/>
      <c r="VX36" s="918"/>
      <c r="VY36" s="918"/>
      <c r="VZ36" s="918"/>
      <c r="WA36" s="918"/>
      <c r="WB36" s="918"/>
      <c r="WC36" s="918"/>
      <c r="WD36" s="918"/>
      <c r="WE36" s="918"/>
      <c r="WF36" s="918"/>
      <c r="WG36" s="918"/>
      <c r="WH36" s="918"/>
      <c r="WI36" s="918"/>
      <c r="WJ36" s="918"/>
      <c r="WK36" s="918"/>
      <c r="WL36" s="918"/>
      <c r="WM36" s="918"/>
      <c r="WN36" s="918"/>
      <c r="WO36" s="918"/>
      <c r="WP36" s="918"/>
      <c r="WQ36" s="918"/>
      <c r="WR36" s="918"/>
      <c r="WS36" s="918"/>
      <c r="WT36" s="918"/>
      <c r="WU36" s="918"/>
      <c r="WV36" s="918"/>
      <c r="WW36" s="918"/>
      <c r="WX36" s="918"/>
      <c r="WY36" s="918"/>
      <c r="WZ36" s="918"/>
      <c r="XA36" s="918"/>
      <c r="XB36" s="918"/>
      <c r="XC36" s="918"/>
      <c r="XD36" s="918"/>
      <c r="XE36" s="918"/>
      <c r="XF36" s="918"/>
      <c r="XG36" s="918"/>
      <c r="XH36" s="918"/>
      <c r="XI36" s="918"/>
      <c r="XJ36" s="918"/>
      <c r="XK36" s="918"/>
      <c r="XL36" s="918"/>
      <c r="XM36" s="918"/>
      <c r="XN36" s="918"/>
      <c r="XO36" s="918"/>
      <c r="XP36" s="918"/>
      <c r="XQ36" s="918"/>
      <c r="XR36" s="918"/>
      <c r="XS36" s="918"/>
      <c r="XT36" s="918"/>
      <c r="XU36" s="918"/>
      <c r="XV36" s="918"/>
      <c r="XW36" s="918"/>
      <c r="XX36" s="918"/>
      <c r="XY36" s="918"/>
      <c r="XZ36" s="918"/>
      <c r="YA36" s="918"/>
      <c r="YB36" s="918"/>
      <c r="YC36" s="918"/>
      <c r="YD36" s="918"/>
      <c r="YE36" s="918"/>
      <c r="YF36" s="918"/>
      <c r="YG36" s="918"/>
      <c r="YH36" s="918"/>
      <c r="YI36" s="918"/>
      <c r="YJ36" s="918"/>
      <c r="YK36" s="918"/>
      <c r="YL36" s="918"/>
      <c r="YM36" s="918"/>
      <c r="YN36" s="918"/>
      <c r="YO36" s="918"/>
      <c r="YP36" s="918"/>
      <c r="YQ36" s="918"/>
      <c r="YR36" s="918"/>
      <c r="YS36" s="918"/>
      <c r="YT36" s="918"/>
      <c r="YU36" s="918"/>
      <c r="YV36" s="918"/>
      <c r="YW36" s="918"/>
      <c r="YX36" s="918"/>
      <c r="YY36" s="918"/>
      <c r="YZ36" s="918"/>
      <c r="ZA36" s="918"/>
      <c r="ZB36" s="918"/>
      <c r="ZC36" s="918"/>
      <c r="ZD36" s="918"/>
      <c r="ZE36" s="918"/>
      <c r="ZF36" s="918"/>
      <c r="ZG36" s="918"/>
      <c r="ZH36" s="918"/>
      <c r="ZI36" s="918"/>
      <c r="ZJ36" s="918"/>
      <c r="ZK36" s="918"/>
      <c r="ZL36" s="918"/>
      <c r="ZM36" s="918"/>
      <c r="ZN36" s="918"/>
      <c r="ZO36" s="918"/>
      <c r="ZP36" s="918"/>
      <c r="ZQ36" s="918"/>
      <c r="ZR36" s="918"/>
      <c r="ZS36" s="918"/>
      <c r="ZT36" s="918"/>
      <c r="ZU36" s="918"/>
      <c r="ZV36" s="918"/>
      <c r="ZW36" s="918"/>
      <c r="ZX36" s="918"/>
      <c r="ZY36" s="918"/>
      <c r="ZZ36" s="918"/>
      <c r="AAA36" s="918"/>
      <c r="AAB36" s="918"/>
      <c r="AAC36" s="918"/>
      <c r="AAD36" s="918"/>
      <c r="AAE36" s="918"/>
      <c r="AAF36" s="918"/>
      <c r="AAG36" s="918"/>
      <c r="AAH36" s="918"/>
      <c r="AAI36" s="918"/>
      <c r="AAJ36" s="918"/>
      <c r="AAK36" s="918"/>
      <c r="AAL36" s="918"/>
      <c r="AAM36" s="918"/>
      <c r="AAN36" s="918"/>
      <c r="AAO36" s="918"/>
      <c r="AAP36" s="918"/>
      <c r="AAQ36" s="918"/>
      <c r="AAR36" s="918"/>
      <c r="AAS36" s="918"/>
      <c r="AAT36" s="918"/>
      <c r="AAU36" s="918"/>
      <c r="AAV36" s="918"/>
      <c r="AAW36" s="918"/>
      <c r="AAX36" s="918"/>
      <c r="AAY36" s="918"/>
      <c r="AAZ36" s="918"/>
      <c r="ABA36" s="918"/>
      <c r="ABB36" s="918"/>
      <c r="ABC36" s="918"/>
      <c r="ABD36" s="918"/>
      <c r="ABE36" s="918"/>
      <c r="ABF36" s="918"/>
      <c r="ABG36" s="918"/>
      <c r="ABH36" s="918"/>
      <c r="ABI36" s="918"/>
      <c r="ABJ36" s="918"/>
      <c r="ABK36" s="918"/>
      <c r="ABL36" s="918"/>
      <c r="ABM36" s="918"/>
      <c r="ABN36" s="918"/>
      <c r="ABO36" s="918"/>
      <c r="ABP36" s="918"/>
      <c r="ABQ36" s="918"/>
      <c r="ABR36" s="918"/>
      <c r="ABS36" s="918"/>
      <c r="ABT36" s="918"/>
      <c r="ABU36" s="918"/>
      <c r="ABV36" s="918"/>
      <c r="ABW36" s="918"/>
      <c r="ABX36" s="918"/>
      <c r="ABY36" s="918"/>
      <c r="ABZ36" s="918"/>
      <c r="ACA36" s="918"/>
      <c r="ACB36" s="918"/>
      <c r="ACC36" s="918"/>
      <c r="ACD36" s="918"/>
      <c r="ACE36" s="918"/>
      <c r="ACF36" s="918"/>
      <c r="ACG36" s="918"/>
      <c r="ACH36" s="918"/>
      <c r="ACI36" s="918"/>
      <c r="ACJ36" s="918"/>
      <c r="ACK36" s="918"/>
      <c r="ACL36" s="918"/>
      <c r="ACM36" s="918"/>
      <c r="ACN36" s="918"/>
      <c r="ACO36" s="918"/>
      <c r="ACP36" s="918"/>
      <c r="ACQ36" s="918"/>
      <c r="ACR36" s="918"/>
      <c r="ACS36" s="918"/>
      <c r="ACT36" s="918"/>
      <c r="ACU36" s="918"/>
      <c r="ACV36" s="918"/>
      <c r="ACW36" s="918"/>
      <c r="ACX36" s="918"/>
      <c r="ACY36" s="918"/>
      <c r="ACZ36" s="918"/>
      <c r="ADA36" s="918"/>
      <c r="ADB36" s="918"/>
      <c r="ADC36" s="918"/>
      <c r="ADD36" s="918"/>
      <c r="ADE36" s="918"/>
      <c r="ADF36" s="918"/>
      <c r="ADG36" s="918"/>
      <c r="ADH36" s="918"/>
      <c r="ADI36" s="918"/>
      <c r="ADJ36" s="918"/>
      <c r="ADK36" s="918"/>
      <c r="ADL36" s="918"/>
      <c r="ADM36" s="918"/>
      <c r="ADN36" s="918"/>
      <c r="ADO36" s="918"/>
      <c r="ADP36" s="918"/>
      <c r="ADQ36" s="918"/>
      <c r="ADR36" s="918"/>
      <c r="ADS36" s="918"/>
      <c r="ADT36" s="918"/>
      <c r="ADU36" s="918"/>
      <c r="ADV36" s="918"/>
      <c r="ADW36" s="918"/>
      <c r="ADX36" s="918"/>
      <c r="ADY36" s="918"/>
      <c r="ADZ36" s="918"/>
      <c r="AEA36" s="918"/>
      <c r="AEB36" s="918"/>
      <c r="AEC36" s="918"/>
      <c r="AED36" s="918"/>
      <c r="AEE36" s="918"/>
      <c r="AEF36" s="918"/>
      <c r="AEG36" s="918"/>
      <c r="AEH36" s="918"/>
      <c r="AEI36" s="918"/>
      <c r="AEJ36" s="918"/>
      <c r="AEK36" s="918"/>
      <c r="AEL36" s="918"/>
      <c r="AEM36" s="918"/>
      <c r="AEN36" s="918"/>
      <c r="AEO36" s="918"/>
      <c r="AEP36" s="918"/>
      <c r="AEQ36" s="918"/>
      <c r="AER36" s="918"/>
      <c r="AES36" s="918"/>
      <c r="AET36" s="918"/>
      <c r="AEU36" s="918"/>
      <c r="AEV36" s="918"/>
      <c r="AEW36" s="918"/>
      <c r="AEX36" s="918"/>
      <c r="AEY36" s="918"/>
      <c r="AEZ36" s="918"/>
      <c r="AFA36" s="918"/>
      <c r="AFB36" s="918"/>
      <c r="AFC36" s="918"/>
      <c r="AFD36" s="918"/>
      <c r="AFE36" s="918"/>
      <c r="AFF36" s="918"/>
      <c r="AFG36" s="918"/>
      <c r="AFH36" s="918"/>
      <c r="AFI36" s="918"/>
      <c r="AFJ36" s="918"/>
      <c r="AFK36" s="918"/>
      <c r="AFL36" s="918"/>
      <c r="AFM36" s="918"/>
      <c r="AFN36" s="918"/>
      <c r="AFO36" s="918"/>
      <c r="AFP36" s="918"/>
      <c r="AFQ36" s="918"/>
      <c r="AFR36" s="918"/>
      <c r="AFS36" s="918"/>
      <c r="AFT36" s="918"/>
      <c r="AFU36" s="918"/>
      <c r="AFV36" s="918"/>
      <c r="AFW36" s="918"/>
      <c r="AFX36" s="918"/>
      <c r="AFY36" s="918"/>
      <c r="AFZ36" s="918"/>
      <c r="AGA36" s="918"/>
      <c r="AGB36" s="918"/>
      <c r="AGC36" s="918"/>
      <c r="AGD36" s="918"/>
      <c r="AGE36" s="918"/>
      <c r="AGF36" s="918"/>
      <c r="AGG36" s="918"/>
      <c r="AGH36" s="918"/>
      <c r="AGI36" s="918"/>
      <c r="AGJ36" s="918"/>
      <c r="AGK36" s="918"/>
      <c r="AGL36" s="918"/>
      <c r="AGM36" s="918"/>
      <c r="AGN36" s="918"/>
      <c r="AGO36" s="918"/>
      <c r="AGP36" s="918"/>
      <c r="AGQ36" s="918"/>
      <c r="AGR36" s="918"/>
      <c r="AGS36" s="918"/>
      <c r="AGT36" s="918"/>
      <c r="AGU36" s="918"/>
      <c r="AGV36" s="918"/>
      <c r="AGW36" s="918"/>
      <c r="AGX36" s="918"/>
      <c r="AGY36" s="918"/>
      <c r="AGZ36" s="918"/>
      <c r="AHA36" s="918"/>
      <c r="AHB36" s="918"/>
      <c r="AHC36" s="918"/>
      <c r="AHD36" s="918"/>
      <c r="AHE36" s="918"/>
      <c r="AHF36" s="918"/>
      <c r="AHG36" s="918"/>
      <c r="AHH36" s="918"/>
      <c r="AHI36" s="918"/>
      <c r="AHJ36" s="918"/>
      <c r="AHK36" s="918"/>
      <c r="AHL36" s="918"/>
      <c r="AHM36" s="918"/>
      <c r="AHN36" s="918"/>
      <c r="AHO36" s="918"/>
      <c r="AHP36" s="918"/>
      <c r="AHQ36" s="918"/>
      <c r="AHR36" s="918"/>
      <c r="AHS36" s="918"/>
      <c r="AHT36" s="918"/>
      <c r="AHU36" s="918"/>
      <c r="AHV36" s="918"/>
      <c r="AHW36" s="918"/>
      <c r="AHX36" s="918"/>
      <c r="AHY36" s="918"/>
      <c r="AHZ36" s="918"/>
      <c r="AIA36" s="918"/>
      <c r="AIB36" s="918"/>
      <c r="AIC36" s="918"/>
      <c r="AID36" s="918"/>
      <c r="AIE36" s="918"/>
      <c r="AIF36" s="918"/>
      <c r="AIG36" s="918"/>
      <c r="AIH36" s="918"/>
      <c r="AII36" s="918"/>
      <c r="AIJ36" s="918"/>
      <c r="AIK36" s="918"/>
      <c r="AIL36" s="918"/>
      <c r="AIM36" s="918"/>
      <c r="AIN36" s="918"/>
      <c r="AIO36" s="918"/>
      <c r="AIP36" s="918"/>
      <c r="AIQ36" s="918"/>
      <c r="AIR36" s="918"/>
      <c r="AIS36" s="918"/>
      <c r="AIT36" s="918"/>
      <c r="AIU36" s="918"/>
      <c r="AIV36" s="918"/>
      <c r="AIW36" s="918"/>
      <c r="AIX36" s="918"/>
      <c r="AIY36" s="918"/>
      <c r="AIZ36" s="918"/>
      <c r="AJA36" s="918"/>
      <c r="AJB36" s="918"/>
      <c r="AJC36" s="918"/>
      <c r="AJD36" s="918"/>
      <c r="AJE36" s="918"/>
      <c r="AJF36" s="918"/>
      <c r="AJG36" s="918"/>
      <c r="AJH36" s="918"/>
      <c r="AJI36" s="918"/>
      <c r="AJJ36" s="918"/>
      <c r="AJK36" s="918"/>
      <c r="AJL36" s="918"/>
      <c r="AJM36" s="918"/>
      <c r="AJN36" s="918"/>
      <c r="AJO36" s="918"/>
      <c r="AJP36" s="918"/>
      <c r="AJQ36" s="918"/>
      <c r="AJR36" s="918"/>
      <c r="AJS36" s="918"/>
      <c r="AJT36" s="918"/>
      <c r="AJU36" s="918"/>
      <c r="AJV36" s="918"/>
      <c r="AJW36" s="918"/>
      <c r="AJX36" s="918"/>
      <c r="AJY36" s="918"/>
      <c r="AJZ36" s="918"/>
      <c r="AKA36" s="918"/>
      <c r="AKB36" s="918"/>
      <c r="AKC36" s="918"/>
      <c r="AKD36" s="918"/>
      <c r="AKE36" s="918"/>
      <c r="AKF36" s="918"/>
      <c r="AKG36" s="918"/>
      <c r="AKH36" s="918"/>
      <c r="AKI36" s="918"/>
      <c r="AKJ36" s="918"/>
      <c r="AKK36" s="918"/>
      <c r="AKL36" s="918"/>
      <c r="AKM36" s="918"/>
      <c r="AKN36" s="918"/>
      <c r="AKO36" s="918"/>
      <c r="AKP36" s="918"/>
      <c r="AKQ36" s="918"/>
      <c r="AKR36" s="918"/>
      <c r="AKS36" s="918"/>
      <c r="AKT36" s="918"/>
      <c r="AKU36" s="918"/>
      <c r="AKV36" s="918"/>
      <c r="AKW36" s="918"/>
      <c r="AKX36" s="918"/>
      <c r="AKY36" s="918"/>
      <c r="AKZ36" s="918"/>
      <c r="ALA36" s="918"/>
      <c r="ALB36" s="918"/>
      <c r="ALC36" s="918"/>
      <c r="ALD36" s="918"/>
      <c r="ALE36" s="918"/>
      <c r="ALF36" s="918"/>
      <c r="ALG36" s="918"/>
      <c r="ALH36" s="918"/>
      <c r="ALI36" s="918"/>
      <c r="ALJ36" s="918"/>
      <c r="ALK36" s="918"/>
      <c r="ALL36" s="918"/>
      <c r="ALM36" s="918"/>
      <c r="ALN36" s="918"/>
      <c r="ALO36" s="918"/>
      <c r="ALP36" s="918"/>
      <c r="ALQ36" s="918"/>
      <c r="ALR36" s="918"/>
      <c r="ALS36" s="918"/>
      <c r="ALT36" s="918"/>
      <c r="ALU36" s="918"/>
      <c r="ALV36" s="918"/>
      <c r="ALW36" s="918"/>
      <c r="ALX36" s="918"/>
      <c r="ALY36" s="918"/>
      <c r="ALZ36" s="918"/>
      <c r="AMA36" s="918"/>
      <c r="AMB36" s="918"/>
      <c r="AMC36" s="918"/>
      <c r="AMD36" s="918"/>
      <c r="AME36" s="918"/>
      <c r="AMF36" s="918"/>
      <c r="AMG36" s="918"/>
      <c r="AMH36" s="918"/>
      <c r="AMI36" s="918"/>
      <c r="AMJ36" s="918"/>
      <c r="AMK36" s="918"/>
      <c r="AML36" s="918"/>
      <c r="AMM36" s="918"/>
      <c r="AMN36" s="918"/>
      <c r="AMO36" s="918"/>
      <c r="AMP36" s="918"/>
      <c r="AMQ36" s="918"/>
      <c r="AMR36" s="918"/>
      <c r="AMS36" s="918"/>
      <c r="AMT36" s="918"/>
      <c r="AMU36" s="918"/>
      <c r="AMV36" s="918"/>
      <c r="AMW36" s="918"/>
      <c r="AMX36" s="918"/>
      <c r="AMY36" s="918"/>
      <c r="AMZ36" s="918"/>
      <c r="ANA36" s="918"/>
      <c r="ANB36" s="918"/>
      <c r="ANC36" s="918"/>
      <c r="AND36" s="918"/>
      <c r="ANE36" s="918"/>
      <c r="ANF36" s="918"/>
      <c r="ANG36" s="918"/>
      <c r="ANH36" s="918"/>
      <c r="ANI36" s="918"/>
      <c r="ANJ36" s="918"/>
      <c r="ANK36" s="918"/>
      <c r="ANL36" s="918"/>
      <c r="ANM36" s="918"/>
      <c r="ANN36" s="918"/>
      <c r="ANO36" s="918"/>
      <c r="ANP36" s="918"/>
      <c r="ANQ36" s="918"/>
      <c r="ANR36" s="918"/>
      <c r="ANS36" s="918"/>
      <c r="ANT36" s="918"/>
      <c r="ANU36" s="918"/>
      <c r="ANV36" s="918"/>
      <c r="ANW36" s="918"/>
      <c r="ANX36" s="918"/>
      <c r="ANY36" s="918"/>
      <c r="ANZ36" s="918"/>
      <c r="AOA36" s="918"/>
      <c r="AOB36" s="918"/>
      <c r="AOC36" s="918"/>
      <c r="AOD36" s="918"/>
      <c r="AOE36" s="918"/>
      <c r="AOF36" s="918"/>
      <c r="AOG36" s="918"/>
      <c r="AOH36" s="918"/>
      <c r="AOI36" s="918"/>
      <c r="AOJ36" s="918"/>
      <c r="AOK36" s="918"/>
      <c r="AOL36" s="918"/>
      <c r="AOM36" s="918"/>
      <c r="AON36" s="918"/>
      <c r="AOO36" s="918"/>
      <c r="AOP36" s="918"/>
      <c r="AOQ36" s="918"/>
      <c r="AOR36" s="918"/>
      <c r="AOS36" s="918"/>
      <c r="AOT36" s="918"/>
      <c r="AOU36" s="918"/>
      <c r="AOV36" s="918"/>
      <c r="AOW36" s="918"/>
      <c r="AOX36" s="918"/>
      <c r="AOY36" s="918"/>
      <c r="AOZ36" s="918"/>
      <c r="APA36" s="918"/>
      <c r="APB36" s="918"/>
      <c r="APC36" s="918"/>
      <c r="APD36" s="918"/>
      <c r="APE36" s="918"/>
      <c r="APF36" s="918"/>
      <c r="APG36" s="918"/>
      <c r="APH36" s="918"/>
      <c r="API36" s="918"/>
      <c r="APJ36" s="918"/>
      <c r="APK36" s="918"/>
      <c r="APL36" s="918"/>
      <c r="APM36" s="918"/>
      <c r="APN36" s="918"/>
      <c r="APO36" s="918"/>
      <c r="APP36" s="918"/>
      <c r="APQ36" s="918"/>
      <c r="APR36" s="918"/>
      <c r="APS36" s="918"/>
      <c r="APT36" s="918"/>
      <c r="APU36" s="918"/>
      <c r="APV36" s="918"/>
      <c r="APW36" s="918"/>
      <c r="APX36" s="918"/>
      <c r="APY36" s="918"/>
      <c r="APZ36" s="918"/>
      <c r="AQA36" s="918"/>
      <c r="AQB36" s="918"/>
      <c r="AQC36" s="918"/>
      <c r="AQD36" s="918"/>
      <c r="AQE36" s="918"/>
      <c r="AQF36" s="918"/>
      <c r="AQG36" s="918"/>
      <c r="AQH36" s="918"/>
      <c r="AQI36" s="918"/>
      <c r="AQJ36" s="918"/>
      <c r="AQK36" s="918"/>
      <c r="AQL36" s="918"/>
      <c r="AQM36" s="918"/>
      <c r="AQN36" s="918"/>
      <c r="AQO36" s="918"/>
      <c r="AQP36" s="918"/>
      <c r="AQQ36" s="918"/>
      <c r="AQR36" s="918"/>
      <c r="AQS36" s="918"/>
      <c r="AQT36" s="918"/>
      <c r="AQU36" s="918"/>
      <c r="AQV36" s="918"/>
      <c r="AQW36" s="918"/>
      <c r="AQX36" s="918"/>
      <c r="AQY36" s="918"/>
      <c r="AQZ36" s="918"/>
      <c r="ARA36" s="918"/>
      <c r="ARB36" s="918"/>
      <c r="ARC36" s="918"/>
      <c r="ARD36" s="918"/>
      <c r="ARE36" s="918"/>
      <c r="ARF36" s="918"/>
      <c r="ARG36" s="918"/>
      <c r="ARH36" s="918"/>
      <c r="ARI36" s="918"/>
      <c r="ARJ36" s="918"/>
      <c r="ARK36" s="918"/>
      <c r="ARL36" s="918"/>
      <c r="ARM36" s="918"/>
      <c r="ARN36" s="918"/>
      <c r="ARO36" s="918"/>
      <c r="ARP36" s="918"/>
      <c r="ARQ36" s="918"/>
      <c r="ARR36" s="918"/>
      <c r="ARS36" s="918"/>
      <c r="ART36" s="918"/>
      <c r="ARU36" s="918"/>
      <c r="ARV36" s="918"/>
      <c r="ARW36" s="918"/>
      <c r="ARX36" s="918"/>
      <c r="ARY36" s="918"/>
      <c r="ARZ36" s="918"/>
      <c r="ASA36" s="918"/>
      <c r="ASB36" s="918"/>
      <c r="ASC36" s="918"/>
      <c r="ASD36" s="918"/>
      <c r="ASE36" s="918"/>
      <c r="ASF36" s="918"/>
      <c r="ASG36" s="918"/>
      <c r="ASH36" s="918"/>
      <c r="ASI36" s="918"/>
      <c r="ASJ36" s="918"/>
      <c r="ASK36" s="918"/>
      <c r="ASL36" s="918"/>
      <c r="ASM36" s="918"/>
      <c r="ASN36" s="918"/>
      <c r="ASO36" s="918"/>
      <c r="ASP36" s="918"/>
      <c r="ASQ36" s="918"/>
      <c r="ASR36" s="918"/>
      <c r="ASS36" s="918"/>
      <c r="AST36" s="918"/>
      <c r="ASU36" s="918"/>
      <c r="ASV36" s="918"/>
      <c r="ASW36" s="918"/>
      <c r="ASX36" s="918"/>
      <c r="ASY36" s="918"/>
      <c r="ASZ36" s="918"/>
      <c r="ATA36" s="918"/>
      <c r="ATB36" s="918"/>
      <c r="ATC36" s="918"/>
      <c r="ATD36" s="918"/>
      <c r="ATE36" s="918"/>
      <c r="ATF36" s="918"/>
      <c r="ATG36" s="918"/>
      <c r="ATH36" s="918"/>
      <c r="ATI36" s="918"/>
      <c r="ATJ36" s="918"/>
      <c r="ATK36" s="918"/>
      <c r="ATL36" s="918"/>
      <c r="ATM36" s="918"/>
      <c r="ATN36" s="918"/>
      <c r="ATO36" s="918"/>
      <c r="ATP36" s="918"/>
      <c r="ATQ36" s="918"/>
      <c r="ATR36" s="918"/>
      <c r="ATS36" s="918"/>
      <c r="ATT36" s="918"/>
      <c r="ATU36" s="918"/>
      <c r="ATV36" s="918"/>
      <c r="ATW36" s="918"/>
      <c r="ATX36" s="918"/>
      <c r="ATY36" s="918"/>
      <c r="ATZ36" s="918"/>
      <c r="AUA36" s="918"/>
      <c r="AUB36" s="918"/>
      <c r="AUC36" s="918"/>
      <c r="AUD36" s="918"/>
      <c r="AUE36" s="918"/>
      <c r="AUF36" s="918"/>
      <c r="AUG36" s="918"/>
      <c r="AUH36" s="918"/>
      <c r="AUI36" s="918"/>
      <c r="AUJ36" s="918"/>
      <c r="AUK36" s="918"/>
      <c r="AUL36" s="918"/>
      <c r="AUM36" s="918"/>
      <c r="AUN36" s="918"/>
      <c r="AUO36" s="918"/>
      <c r="AUP36" s="918"/>
      <c r="AUQ36" s="918"/>
      <c r="AUR36" s="918"/>
      <c r="AUS36" s="918"/>
      <c r="AUT36" s="918"/>
      <c r="AUU36" s="918"/>
      <c r="AUV36" s="918"/>
      <c r="AUW36" s="918"/>
      <c r="AUX36" s="918"/>
      <c r="AUY36" s="918"/>
      <c r="AUZ36" s="918"/>
      <c r="AVA36" s="918"/>
      <c r="AVB36" s="918"/>
      <c r="AVC36" s="918"/>
      <c r="AVD36" s="918"/>
      <c r="AVE36" s="918"/>
      <c r="AVF36" s="918"/>
      <c r="AVG36" s="918"/>
      <c r="AVH36" s="918"/>
      <c r="AVI36" s="918"/>
      <c r="AVJ36" s="918"/>
      <c r="AVK36" s="918"/>
      <c r="AVL36" s="918"/>
      <c r="AVM36" s="918"/>
      <c r="AVN36" s="918"/>
      <c r="AVO36" s="918"/>
      <c r="AVP36" s="918"/>
      <c r="AVQ36" s="918"/>
      <c r="AVR36" s="918"/>
      <c r="AVS36" s="918"/>
      <c r="AVT36" s="918"/>
      <c r="AVU36" s="918"/>
      <c r="AVV36" s="918"/>
      <c r="AVW36" s="918"/>
      <c r="AVX36" s="918"/>
      <c r="AVY36" s="918"/>
      <c r="AVZ36" s="918"/>
      <c r="AWA36" s="918"/>
      <c r="AWB36" s="918"/>
      <c r="AWC36" s="918"/>
      <c r="AWD36" s="918"/>
      <c r="AWE36" s="918"/>
      <c r="AWF36" s="918"/>
      <c r="AWG36" s="918"/>
      <c r="AWH36" s="918"/>
      <c r="AWI36" s="918"/>
      <c r="AWJ36" s="918"/>
      <c r="AWK36" s="918"/>
      <c r="AWL36" s="918"/>
      <c r="AWM36" s="918"/>
      <c r="AWN36" s="918"/>
      <c r="AWO36" s="918"/>
      <c r="AWP36" s="918"/>
      <c r="AWQ36" s="918"/>
      <c r="AWR36" s="918"/>
      <c r="AWS36" s="918"/>
      <c r="AWT36" s="918"/>
      <c r="AWU36" s="918"/>
      <c r="AWV36" s="918"/>
      <c r="AWW36" s="918"/>
      <c r="AWX36" s="918"/>
      <c r="AWY36" s="918"/>
      <c r="AWZ36" s="918"/>
      <c r="AXA36" s="918"/>
      <c r="AXB36" s="918"/>
      <c r="AXC36" s="918"/>
      <c r="AXD36" s="918"/>
      <c r="AXE36" s="918"/>
      <c r="AXF36" s="918"/>
      <c r="AXG36" s="918"/>
      <c r="AXH36" s="918"/>
      <c r="AXI36" s="918"/>
      <c r="AXJ36" s="918"/>
      <c r="AXK36" s="918"/>
      <c r="AXL36" s="918"/>
      <c r="AXM36" s="918"/>
      <c r="AXN36" s="918"/>
      <c r="AXO36" s="918"/>
      <c r="AXP36" s="918"/>
      <c r="AXQ36" s="918"/>
      <c r="AXR36" s="918"/>
      <c r="AXS36" s="918"/>
      <c r="AXT36" s="918"/>
      <c r="AXU36" s="918"/>
      <c r="AXV36" s="918"/>
      <c r="AXW36" s="918"/>
      <c r="AXX36" s="918"/>
      <c r="AXY36" s="918"/>
      <c r="AXZ36" s="918"/>
      <c r="AYA36" s="918"/>
      <c r="AYB36" s="918"/>
      <c r="AYC36" s="918"/>
      <c r="AYD36" s="918"/>
      <c r="AYE36" s="918"/>
      <c r="AYF36" s="918"/>
      <c r="AYG36" s="918"/>
      <c r="AYH36" s="918"/>
      <c r="AYI36" s="918"/>
      <c r="AYJ36" s="918"/>
      <c r="AYK36" s="918"/>
      <c r="AYL36" s="918"/>
      <c r="AYM36" s="918"/>
      <c r="AYN36" s="918"/>
      <c r="AYO36" s="918"/>
      <c r="AYP36" s="918"/>
      <c r="AYQ36" s="918"/>
      <c r="AYR36" s="918"/>
      <c r="AYS36" s="918"/>
      <c r="AYT36" s="918"/>
      <c r="AYU36" s="918"/>
      <c r="AYV36" s="918"/>
      <c r="AYW36" s="918"/>
      <c r="AYX36" s="918"/>
      <c r="AYY36" s="918"/>
      <c r="AYZ36" s="918"/>
      <c r="AZA36" s="918"/>
      <c r="AZB36" s="918"/>
      <c r="AZC36" s="918"/>
      <c r="AZD36" s="918"/>
      <c r="AZE36" s="918"/>
      <c r="AZF36" s="918"/>
      <c r="AZG36" s="918"/>
      <c r="AZH36" s="918"/>
      <c r="AZI36" s="918"/>
      <c r="AZJ36" s="918"/>
      <c r="AZK36" s="918"/>
      <c r="AZL36" s="918"/>
      <c r="AZM36" s="918"/>
      <c r="AZN36" s="918"/>
      <c r="AZO36" s="918"/>
      <c r="AZP36" s="918"/>
      <c r="AZQ36" s="918"/>
      <c r="AZR36" s="918"/>
      <c r="AZS36" s="918"/>
      <c r="AZT36" s="918"/>
      <c r="AZU36" s="918"/>
      <c r="AZV36" s="918"/>
      <c r="AZW36" s="918"/>
      <c r="AZX36" s="918"/>
      <c r="AZY36" s="918"/>
      <c r="AZZ36" s="918"/>
      <c r="BAA36" s="918"/>
      <c r="BAB36" s="918"/>
      <c r="BAC36" s="918"/>
      <c r="BAD36" s="918"/>
      <c r="BAE36" s="918"/>
      <c r="BAF36" s="918"/>
      <c r="BAG36" s="918"/>
      <c r="BAH36" s="918"/>
      <c r="BAI36" s="918"/>
      <c r="BAJ36" s="918"/>
      <c r="BAK36" s="918"/>
      <c r="BAL36" s="918"/>
      <c r="BAM36" s="918"/>
      <c r="BAN36" s="918"/>
      <c r="BAO36" s="918"/>
      <c r="BAP36" s="918"/>
      <c r="BAQ36" s="918"/>
      <c r="BAR36" s="918"/>
      <c r="BAS36" s="918"/>
      <c r="BAT36" s="918"/>
      <c r="BAU36" s="918"/>
      <c r="BAV36" s="918"/>
      <c r="BAW36" s="918"/>
      <c r="BAX36" s="918"/>
      <c r="BAY36" s="918"/>
      <c r="BAZ36" s="918"/>
      <c r="BBA36" s="918"/>
      <c r="BBB36" s="918"/>
      <c r="BBC36" s="918"/>
      <c r="BBD36" s="918"/>
      <c r="BBE36" s="918"/>
      <c r="BBF36" s="918"/>
      <c r="BBG36" s="918"/>
      <c r="BBH36" s="918"/>
      <c r="BBI36" s="918"/>
      <c r="BBJ36" s="918"/>
      <c r="BBK36" s="918"/>
      <c r="BBL36" s="918"/>
      <c r="BBM36" s="918"/>
      <c r="BBN36" s="918"/>
      <c r="BBO36" s="918"/>
      <c r="BBP36" s="918"/>
      <c r="BBQ36" s="918"/>
      <c r="BBR36" s="918"/>
      <c r="BBS36" s="918"/>
      <c r="BBT36" s="918"/>
      <c r="BBU36" s="918"/>
      <c r="BBV36" s="918"/>
      <c r="BBW36" s="918"/>
      <c r="BBX36" s="918"/>
      <c r="BBY36" s="918"/>
      <c r="BBZ36" s="918"/>
      <c r="BCA36" s="918"/>
      <c r="BCB36" s="918"/>
      <c r="BCC36" s="918"/>
      <c r="BCD36" s="918"/>
      <c r="BCE36" s="918"/>
      <c r="BCF36" s="918"/>
      <c r="BCG36" s="918"/>
      <c r="BCH36" s="918"/>
      <c r="BCI36" s="918"/>
      <c r="BCJ36" s="918"/>
      <c r="BCK36" s="918"/>
      <c r="BCL36" s="918"/>
      <c r="BCM36" s="918"/>
      <c r="BCN36" s="918"/>
      <c r="BCO36" s="918"/>
      <c r="BCP36" s="918"/>
      <c r="BCQ36" s="918"/>
      <c r="BCR36" s="918"/>
      <c r="BCS36" s="918"/>
      <c r="BCT36" s="918"/>
      <c r="BCU36" s="918"/>
      <c r="BCV36" s="918"/>
      <c r="BCW36" s="918"/>
      <c r="BCX36" s="918"/>
      <c r="BCY36" s="918"/>
      <c r="BCZ36" s="918"/>
      <c r="BDA36" s="918"/>
      <c r="BDB36" s="918"/>
      <c r="BDC36" s="918"/>
      <c r="BDD36" s="918"/>
      <c r="BDE36" s="918"/>
      <c r="BDF36" s="918"/>
      <c r="BDG36" s="918"/>
      <c r="BDH36" s="918"/>
      <c r="BDI36" s="918"/>
      <c r="BDJ36" s="918"/>
      <c r="BDK36" s="918"/>
      <c r="BDL36" s="918"/>
      <c r="BDM36" s="918"/>
      <c r="BDN36" s="918"/>
      <c r="BDO36" s="918"/>
      <c r="BDP36" s="918"/>
      <c r="BDQ36" s="918"/>
      <c r="BDR36" s="918"/>
      <c r="BDS36" s="918"/>
      <c r="BDT36" s="918"/>
      <c r="BDU36" s="918"/>
      <c r="BDV36" s="918"/>
      <c r="BDW36" s="918"/>
      <c r="BDX36" s="918"/>
      <c r="BDY36" s="918"/>
      <c r="BDZ36" s="918"/>
      <c r="BEA36" s="918"/>
      <c r="BEB36" s="918"/>
      <c r="BEC36" s="918"/>
      <c r="BED36" s="918"/>
      <c r="BEE36" s="918"/>
      <c r="BEF36" s="918"/>
      <c r="BEG36" s="918"/>
      <c r="BEH36" s="918"/>
      <c r="BEI36" s="918"/>
      <c r="BEJ36" s="918"/>
      <c r="BEK36" s="918"/>
      <c r="BEL36" s="918"/>
      <c r="BEM36" s="918"/>
      <c r="BEN36" s="918"/>
      <c r="BEO36" s="918"/>
      <c r="BEP36" s="918"/>
      <c r="BEQ36" s="918"/>
      <c r="BER36" s="918"/>
      <c r="BES36" s="918"/>
      <c r="BET36" s="918"/>
      <c r="BEU36" s="918"/>
      <c r="BEV36" s="918"/>
      <c r="BEW36" s="918"/>
      <c r="BEX36" s="918"/>
      <c r="BEY36" s="918"/>
      <c r="BEZ36" s="918"/>
      <c r="BFA36" s="918"/>
      <c r="BFB36" s="918"/>
      <c r="BFC36" s="918"/>
      <c r="BFD36" s="918"/>
      <c r="BFE36" s="918"/>
      <c r="BFF36" s="918"/>
      <c r="BFG36" s="918"/>
      <c r="BFH36" s="918"/>
      <c r="BFI36" s="918"/>
      <c r="BFJ36" s="918"/>
      <c r="BFK36" s="918"/>
      <c r="BFL36" s="918"/>
      <c r="BFM36" s="918"/>
      <c r="BFN36" s="918"/>
      <c r="BFO36" s="918"/>
      <c r="BFP36" s="918"/>
      <c r="BFQ36" s="918"/>
      <c r="BFR36" s="918"/>
      <c r="BFS36" s="918"/>
      <c r="BFT36" s="918"/>
      <c r="BFU36" s="918"/>
      <c r="BFV36" s="918"/>
      <c r="BFW36" s="918"/>
      <c r="BFX36" s="918"/>
      <c r="BFY36" s="918"/>
      <c r="BFZ36" s="918"/>
      <c r="BGA36" s="918"/>
      <c r="BGB36" s="918"/>
      <c r="BGC36" s="918"/>
      <c r="BGD36" s="918"/>
      <c r="BGE36" s="918"/>
      <c r="BGF36" s="918"/>
      <c r="BGG36" s="918"/>
      <c r="BGH36" s="918"/>
      <c r="BGI36" s="918"/>
      <c r="BGJ36" s="918"/>
      <c r="BGK36" s="918"/>
      <c r="BGL36" s="918"/>
      <c r="BGM36" s="918"/>
      <c r="BGN36" s="918"/>
      <c r="BGO36" s="918"/>
      <c r="BGP36" s="918"/>
      <c r="BGQ36" s="918"/>
      <c r="BGR36" s="918"/>
      <c r="BGS36" s="918"/>
      <c r="BGT36" s="918"/>
      <c r="BGU36" s="918"/>
      <c r="BGV36" s="918"/>
      <c r="BGW36" s="918"/>
      <c r="BGX36" s="918"/>
      <c r="BGY36" s="918"/>
      <c r="BGZ36" s="918"/>
      <c r="BHA36" s="918"/>
      <c r="BHB36" s="918"/>
      <c r="BHC36" s="918"/>
      <c r="BHD36" s="918"/>
      <c r="BHE36" s="918"/>
      <c r="BHF36" s="918"/>
      <c r="BHG36" s="918"/>
      <c r="BHH36" s="918"/>
      <c r="BHI36" s="918"/>
      <c r="BHJ36" s="918"/>
      <c r="BHK36" s="918"/>
      <c r="BHL36" s="918"/>
      <c r="BHM36" s="918"/>
      <c r="BHN36" s="918"/>
      <c r="BHO36" s="918"/>
      <c r="BHP36" s="918"/>
      <c r="BHQ36" s="918"/>
      <c r="BHR36" s="918"/>
      <c r="BHS36" s="918"/>
      <c r="BHT36" s="918"/>
      <c r="BHU36" s="918"/>
      <c r="BHV36" s="918"/>
      <c r="BHW36" s="918"/>
      <c r="BHX36" s="918"/>
      <c r="BHY36" s="918"/>
      <c r="BHZ36" s="918"/>
      <c r="BIA36" s="918"/>
      <c r="BIB36" s="918"/>
      <c r="BIC36" s="918"/>
      <c r="BID36" s="918"/>
      <c r="BIE36" s="918"/>
      <c r="BIF36" s="918"/>
      <c r="BIG36" s="918"/>
      <c r="BIH36" s="918"/>
      <c r="BII36" s="918"/>
      <c r="BIJ36" s="918"/>
      <c r="BIK36" s="918"/>
      <c r="BIL36" s="918"/>
      <c r="BIM36" s="918"/>
      <c r="BIN36" s="918"/>
      <c r="BIO36" s="918"/>
      <c r="BIP36" s="918"/>
      <c r="BIQ36" s="918"/>
      <c r="BIR36" s="918"/>
      <c r="BIS36" s="918"/>
      <c r="BIT36" s="918"/>
      <c r="BIU36" s="918"/>
      <c r="BIV36" s="918"/>
      <c r="BIW36" s="918"/>
      <c r="BIX36" s="918"/>
      <c r="BIY36" s="918"/>
      <c r="BIZ36" s="918"/>
      <c r="BJA36" s="918"/>
      <c r="BJB36" s="918"/>
      <c r="BJC36" s="918"/>
      <c r="BJD36" s="918"/>
      <c r="BJE36" s="918"/>
      <c r="BJF36" s="918"/>
      <c r="BJG36" s="918"/>
      <c r="BJH36" s="918"/>
      <c r="BJI36" s="918"/>
      <c r="BJJ36" s="918"/>
      <c r="BJK36" s="918"/>
      <c r="BJL36" s="918"/>
      <c r="BJM36" s="918"/>
      <c r="BJN36" s="918"/>
      <c r="BJO36" s="918"/>
      <c r="BJP36" s="918"/>
      <c r="BJQ36" s="918"/>
      <c r="BJR36" s="918"/>
      <c r="BJS36" s="918"/>
      <c r="BJT36" s="918"/>
      <c r="BJU36" s="918"/>
      <c r="BJV36" s="918"/>
      <c r="BJW36" s="918"/>
      <c r="BJX36" s="918"/>
      <c r="BJY36" s="918"/>
      <c r="BJZ36" s="918"/>
      <c r="BKA36" s="918"/>
      <c r="BKB36" s="918"/>
      <c r="BKC36" s="918"/>
      <c r="BKD36" s="918"/>
      <c r="BKE36" s="918"/>
      <c r="BKF36" s="918"/>
      <c r="BKG36" s="918"/>
      <c r="BKH36" s="918"/>
      <c r="BKI36" s="918"/>
      <c r="BKJ36" s="918"/>
      <c r="BKK36" s="918"/>
      <c r="BKL36" s="918"/>
      <c r="BKM36" s="918"/>
      <c r="BKN36" s="918"/>
      <c r="BKO36" s="918"/>
      <c r="BKP36" s="918"/>
      <c r="BKQ36" s="918"/>
      <c r="BKR36" s="918"/>
      <c r="BKS36" s="918"/>
      <c r="BKT36" s="918"/>
      <c r="BKU36" s="918"/>
      <c r="BKV36" s="918"/>
      <c r="BKW36" s="918"/>
      <c r="BKX36" s="918"/>
      <c r="BKY36" s="918"/>
      <c r="BKZ36" s="918"/>
      <c r="BLA36" s="918"/>
      <c r="BLB36" s="918"/>
      <c r="BLC36" s="918"/>
      <c r="BLD36" s="918"/>
      <c r="BLE36" s="918"/>
      <c r="BLF36" s="918"/>
      <c r="BLG36" s="918"/>
      <c r="BLH36" s="918"/>
      <c r="BLI36" s="918"/>
      <c r="BLJ36" s="918"/>
      <c r="BLK36" s="918"/>
      <c r="BLL36" s="918"/>
      <c r="BLM36" s="918"/>
      <c r="BLN36" s="918"/>
      <c r="BLO36" s="918"/>
      <c r="BLP36" s="918"/>
      <c r="BLQ36" s="918"/>
      <c r="BLR36" s="918"/>
      <c r="BLS36" s="918"/>
      <c r="BLT36" s="918"/>
      <c r="BLU36" s="918"/>
      <c r="BLV36" s="918"/>
      <c r="BLW36" s="918"/>
      <c r="BLX36" s="918"/>
      <c r="BLY36" s="918"/>
      <c r="BLZ36" s="918"/>
      <c r="BMA36" s="918"/>
      <c r="BMB36" s="918"/>
      <c r="BMC36" s="918"/>
      <c r="BMD36" s="918"/>
      <c r="BME36" s="918"/>
      <c r="BMF36" s="918"/>
      <c r="BMG36" s="918"/>
      <c r="BMH36" s="918"/>
      <c r="BMI36" s="918"/>
      <c r="BMJ36" s="918"/>
      <c r="BMK36" s="918"/>
      <c r="BML36" s="918"/>
      <c r="BMM36" s="918"/>
      <c r="BMN36" s="918"/>
      <c r="BMO36" s="918"/>
      <c r="BMP36" s="918"/>
      <c r="BMQ36" s="918"/>
      <c r="BMR36" s="918"/>
      <c r="BMS36" s="918"/>
      <c r="BMT36" s="918"/>
      <c r="BMU36" s="918"/>
      <c r="BMV36" s="918"/>
      <c r="BMW36" s="918"/>
      <c r="BMX36" s="918"/>
      <c r="BMY36" s="918"/>
      <c r="BMZ36" s="918"/>
      <c r="BNA36" s="918"/>
      <c r="BNB36" s="918"/>
      <c r="BNC36" s="918"/>
      <c r="BND36" s="918"/>
      <c r="BNE36" s="918"/>
      <c r="BNF36" s="918"/>
      <c r="BNG36" s="918"/>
      <c r="BNH36" s="918"/>
      <c r="BNI36" s="918"/>
      <c r="BNJ36" s="918"/>
      <c r="BNK36" s="918"/>
      <c r="BNL36" s="918"/>
      <c r="BNM36" s="918"/>
      <c r="BNN36" s="918"/>
      <c r="BNO36" s="918"/>
      <c r="BNP36" s="918"/>
      <c r="BNQ36" s="918"/>
      <c r="BNR36" s="918"/>
      <c r="BNS36" s="918"/>
      <c r="BNT36" s="918"/>
      <c r="BNU36" s="918"/>
      <c r="BNV36" s="918"/>
      <c r="BNW36" s="918"/>
      <c r="BNX36" s="918"/>
      <c r="BNY36" s="918"/>
      <c r="BNZ36" s="918"/>
      <c r="BOA36" s="918"/>
      <c r="BOB36" s="918"/>
      <c r="BOC36" s="918"/>
      <c r="BOD36" s="918"/>
      <c r="BOE36" s="918"/>
      <c r="BOF36" s="918"/>
      <c r="BOG36" s="918"/>
      <c r="BOH36" s="918"/>
      <c r="BOI36" s="918"/>
      <c r="BOJ36" s="918"/>
      <c r="BOK36" s="918"/>
      <c r="BOL36" s="918"/>
      <c r="BOM36" s="918"/>
      <c r="BON36" s="918"/>
      <c r="BOO36" s="918"/>
      <c r="BOP36" s="918"/>
      <c r="BOQ36" s="918"/>
      <c r="BOR36" s="918"/>
      <c r="BOS36" s="918"/>
      <c r="BOT36" s="918"/>
      <c r="BOU36" s="918"/>
      <c r="BOV36" s="918"/>
      <c r="BOW36" s="918"/>
      <c r="BOX36" s="918"/>
      <c r="BOY36" s="918"/>
      <c r="BOZ36" s="918"/>
      <c r="BPA36" s="918"/>
      <c r="BPB36" s="918"/>
      <c r="BPC36" s="918"/>
      <c r="BPD36" s="918"/>
      <c r="BPE36" s="918"/>
      <c r="BPF36" s="918"/>
      <c r="BPG36" s="918"/>
      <c r="BPH36" s="918"/>
      <c r="BPI36" s="918"/>
      <c r="BPJ36" s="918"/>
      <c r="BPK36" s="918"/>
      <c r="BPL36" s="918"/>
      <c r="BPM36" s="918"/>
      <c r="BPN36" s="918"/>
      <c r="BPO36" s="918"/>
      <c r="BPP36" s="918"/>
      <c r="BPQ36" s="918"/>
      <c r="BPR36" s="918"/>
      <c r="BPS36" s="918"/>
      <c r="BPT36" s="918"/>
      <c r="BPU36" s="918"/>
      <c r="BPV36" s="918"/>
      <c r="BPW36" s="918"/>
      <c r="BPX36" s="918"/>
      <c r="BPY36" s="918"/>
      <c r="BPZ36" s="918"/>
      <c r="BQA36" s="918"/>
      <c r="BQB36" s="918"/>
      <c r="BQC36" s="918"/>
      <c r="BQD36" s="918"/>
      <c r="BQE36" s="918"/>
      <c r="BQF36" s="918"/>
      <c r="BQG36" s="918"/>
      <c r="BQH36" s="918"/>
      <c r="BQI36" s="918"/>
      <c r="BQJ36" s="918"/>
      <c r="BQK36" s="918"/>
      <c r="BQL36" s="918"/>
      <c r="BQM36" s="918"/>
      <c r="BQN36" s="918"/>
      <c r="BQO36" s="918"/>
      <c r="BQP36" s="918"/>
      <c r="BQQ36" s="918"/>
      <c r="BQR36" s="918"/>
      <c r="BQS36" s="918"/>
      <c r="BQT36" s="918"/>
      <c r="BQU36" s="918"/>
      <c r="BQV36" s="918"/>
      <c r="BQW36" s="918"/>
      <c r="BQX36" s="918"/>
      <c r="BQY36" s="918"/>
      <c r="BQZ36" s="918"/>
      <c r="BRA36" s="918"/>
      <c r="BRB36" s="918"/>
      <c r="BRC36" s="918"/>
      <c r="BRD36" s="918"/>
      <c r="BRE36" s="918"/>
      <c r="BRF36" s="918"/>
      <c r="BRG36" s="918"/>
      <c r="BRH36" s="918"/>
      <c r="BRI36" s="918"/>
      <c r="BRJ36" s="918"/>
      <c r="BRK36" s="918"/>
      <c r="BRL36" s="918"/>
      <c r="BRM36" s="918"/>
      <c r="BRN36" s="918"/>
      <c r="BRO36" s="918"/>
      <c r="BRP36" s="918"/>
      <c r="BRQ36" s="918"/>
      <c r="BRR36" s="918"/>
      <c r="BRS36" s="918"/>
      <c r="BRT36" s="918"/>
      <c r="BRU36" s="918"/>
      <c r="BRV36" s="918"/>
      <c r="BRW36" s="918"/>
      <c r="BRX36" s="918"/>
      <c r="BRY36" s="918"/>
      <c r="BRZ36" s="918"/>
      <c r="BSA36" s="918"/>
      <c r="BSB36" s="918"/>
      <c r="BSC36" s="918"/>
      <c r="BSD36" s="918"/>
      <c r="BSE36" s="918"/>
      <c r="BSF36" s="918"/>
      <c r="BSG36" s="918"/>
      <c r="BSH36" s="918"/>
      <c r="BSI36" s="918"/>
      <c r="BSJ36" s="918"/>
      <c r="BSK36" s="918"/>
      <c r="BSL36" s="918"/>
      <c r="BSM36" s="918"/>
      <c r="BSN36" s="918"/>
      <c r="BSO36" s="918"/>
      <c r="BSP36" s="918"/>
      <c r="BSQ36" s="918"/>
      <c r="BSR36" s="918"/>
      <c r="BSS36" s="918"/>
      <c r="BST36" s="918"/>
      <c r="BSU36" s="918"/>
      <c r="BSV36" s="918"/>
      <c r="BSW36" s="918"/>
      <c r="BSX36" s="918"/>
      <c r="BSY36" s="918"/>
      <c r="BSZ36" s="918"/>
      <c r="BTA36" s="918"/>
      <c r="BTB36" s="918"/>
      <c r="BTC36" s="918"/>
      <c r="BTD36" s="918"/>
      <c r="BTE36" s="918"/>
      <c r="BTF36" s="918"/>
      <c r="BTG36" s="918"/>
      <c r="BTH36" s="918"/>
      <c r="BTI36" s="918"/>
      <c r="BTJ36" s="918"/>
      <c r="BTK36" s="918"/>
      <c r="BTL36" s="918"/>
      <c r="BTM36" s="918"/>
      <c r="BTN36" s="918"/>
      <c r="BTO36" s="918"/>
      <c r="BTP36" s="918"/>
      <c r="BTQ36" s="918"/>
      <c r="BTR36" s="918"/>
      <c r="BTS36" s="918"/>
      <c r="BTT36" s="918"/>
      <c r="BTU36" s="918"/>
      <c r="BTV36" s="918"/>
      <c r="BTW36" s="918"/>
      <c r="BTX36" s="918"/>
      <c r="BTY36" s="918"/>
      <c r="BTZ36" s="918"/>
      <c r="BUA36" s="918"/>
      <c r="BUB36" s="918"/>
      <c r="BUC36" s="918"/>
      <c r="BUD36" s="918"/>
      <c r="BUE36" s="918"/>
      <c r="BUF36" s="918"/>
      <c r="BUG36" s="918"/>
      <c r="BUH36" s="918"/>
      <c r="BUI36" s="918"/>
      <c r="BUJ36" s="918"/>
      <c r="BUK36" s="918"/>
      <c r="BUL36" s="918"/>
      <c r="BUM36" s="918"/>
      <c r="BUN36" s="918"/>
      <c r="BUO36" s="918"/>
      <c r="BUP36" s="918"/>
      <c r="BUQ36" s="918"/>
      <c r="BUR36" s="918"/>
      <c r="BUS36" s="918"/>
      <c r="BUT36" s="918"/>
      <c r="BUU36" s="918"/>
      <c r="BUV36" s="918"/>
      <c r="BUW36" s="918"/>
      <c r="BUX36" s="918"/>
      <c r="BUY36" s="918"/>
      <c r="BUZ36" s="918"/>
      <c r="BVA36" s="918"/>
      <c r="BVB36" s="918"/>
      <c r="BVC36" s="918"/>
      <c r="BVD36" s="918"/>
      <c r="BVE36" s="918"/>
      <c r="BVF36" s="918"/>
      <c r="BVG36" s="918"/>
      <c r="BVH36" s="918"/>
      <c r="BVI36" s="918"/>
      <c r="BVJ36" s="918"/>
      <c r="BVK36" s="918"/>
      <c r="BVL36" s="918"/>
      <c r="BVM36" s="918"/>
      <c r="BVN36" s="918"/>
      <c r="BVO36" s="918"/>
      <c r="BVP36" s="918"/>
      <c r="BVQ36" s="918"/>
      <c r="BVR36" s="918"/>
      <c r="BVS36" s="918"/>
      <c r="BVT36" s="918"/>
      <c r="BVU36" s="918"/>
      <c r="BVV36" s="918"/>
      <c r="BVW36" s="918"/>
      <c r="BVX36" s="918"/>
      <c r="BVY36" s="918"/>
      <c r="BVZ36" s="918"/>
      <c r="BWA36" s="918"/>
      <c r="BWB36" s="918"/>
      <c r="BWC36" s="918"/>
      <c r="BWD36" s="918"/>
      <c r="BWE36" s="918"/>
      <c r="BWF36" s="918"/>
      <c r="BWG36" s="918"/>
      <c r="BWH36" s="918"/>
      <c r="BWI36" s="918"/>
      <c r="BWJ36" s="918"/>
      <c r="BWK36" s="918"/>
      <c r="BWL36" s="918"/>
      <c r="BWM36" s="918"/>
      <c r="BWN36" s="918"/>
      <c r="BWO36" s="918"/>
      <c r="BWP36" s="918"/>
      <c r="BWQ36" s="918"/>
      <c r="BWR36" s="918"/>
      <c r="BWS36" s="918"/>
      <c r="BWT36" s="918"/>
      <c r="BWU36" s="918"/>
      <c r="BWV36" s="918"/>
      <c r="BWW36" s="918"/>
      <c r="BWX36" s="918"/>
      <c r="BWY36" s="918"/>
      <c r="BWZ36" s="918"/>
      <c r="BXA36" s="918"/>
      <c r="BXB36" s="918"/>
      <c r="BXC36" s="918"/>
      <c r="BXD36" s="918"/>
      <c r="BXE36" s="918"/>
      <c r="BXF36" s="918"/>
      <c r="BXG36" s="918"/>
      <c r="BXH36" s="918"/>
      <c r="BXI36" s="918"/>
      <c r="BXJ36" s="918"/>
      <c r="BXK36" s="918"/>
      <c r="BXL36" s="918"/>
      <c r="BXM36" s="918"/>
      <c r="BXN36" s="918"/>
      <c r="BXO36" s="918"/>
      <c r="BXP36" s="918"/>
      <c r="BXQ36" s="918"/>
      <c r="BXR36" s="918"/>
      <c r="BXS36" s="918"/>
      <c r="BXT36" s="918"/>
      <c r="BXU36" s="918"/>
      <c r="BXV36" s="918"/>
      <c r="BXW36" s="918"/>
      <c r="BXX36" s="918"/>
      <c r="BXY36" s="918"/>
      <c r="BXZ36" s="918"/>
      <c r="BYA36" s="918"/>
      <c r="BYB36" s="918"/>
      <c r="BYC36" s="918"/>
      <c r="BYD36" s="918"/>
      <c r="BYE36" s="918"/>
      <c r="BYF36" s="918"/>
      <c r="BYG36" s="918"/>
      <c r="BYH36" s="918"/>
      <c r="BYI36" s="918"/>
      <c r="BYJ36" s="918"/>
      <c r="BYK36" s="918"/>
      <c r="BYL36" s="918"/>
      <c r="BYM36" s="918"/>
      <c r="BYN36" s="918"/>
      <c r="BYO36" s="918"/>
      <c r="BYP36" s="918"/>
      <c r="BYQ36" s="918"/>
      <c r="BYR36" s="918"/>
      <c r="BYS36" s="918"/>
      <c r="BYT36" s="918"/>
      <c r="BYU36" s="918"/>
      <c r="BYV36" s="918"/>
      <c r="BYW36" s="918"/>
      <c r="BYX36" s="918"/>
      <c r="BYY36" s="918"/>
      <c r="BYZ36" s="918"/>
      <c r="BZA36" s="918"/>
      <c r="BZB36" s="918"/>
      <c r="BZC36" s="918"/>
      <c r="BZD36" s="918"/>
      <c r="BZE36" s="918"/>
      <c r="BZF36" s="918"/>
      <c r="BZG36" s="918"/>
      <c r="BZH36" s="918"/>
      <c r="BZI36" s="918"/>
      <c r="BZJ36" s="918"/>
      <c r="BZK36" s="918"/>
      <c r="BZL36" s="918"/>
      <c r="BZM36" s="918"/>
      <c r="BZN36" s="918"/>
      <c r="BZO36" s="918"/>
      <c r="BZP36" s="918"/>
      <c r="BZQ36" s="918"/>
      <c r="BZR36" s="918"/>
      <c r="BZS36" s="918"/>
      <c r="BZT36" s="918"/>
      <c r="BZU36" s="918"/>
      <c r="BZV36" s="918"/>
      <c r="BZW36" s="918"/>
      <c r="BZX36" s="918"/>
      <c r="BZY36" s="918"/>
      <c r="BZZ36" s="918"/>
      <c r="CAA36" s="918"/>
      <c r="CAB36" s="918"/>
      <c r="CAC36" s="918"/>
      <c r="CAD36" s="918"/>
      <c r="CAE36" s="918"/>
      <c r="CAF36" s="918"/>
      <c r="CAG36" s="918"/>
      <c r="CAH36" s="918"/>
      <c r="CAI36" s="918"/>
      <c r="CAJ36" s="918"/>
      <c r="CAK36" s="918"/>
      <c r="CAL36" s="918"/>
      <c r="CAM36" s="918"/>
      <c r="CAN36" s="918"/>
      <c r="CAO36" s="918"/>
      <c r="CAP36" s="918"/>
      <c r="CAQ36" s="918"/>
      <c r="CAR36" s="918"/>
      <c r="CAS36" s="918"/>
      <c r="CAT36" s="918"/>
      <c r="CAU36" s="918"/>
      <c r="CAV36" s="918"/>
      <c r="CAW36" s="918"/>
      <c r="CAX36" s="918"/>
      <c r="CAY36" s="918"/>
      <c r="CAZ36" s="918"/>
      <c r="CBA36" s="918"/>
      <c r="CBB36" s="918"/>
      <c r="CBC36" s="918"/>
      <c r="CBD36" s="918"/>
      <c r="CBE36" s="918"/>
      <c r="CBF36" s="918"/>
      <c r="CBG36" s="918"/>
      <c r="CBH36" s="918"/>
      <c r="CBI36" s="918"/>
      <c r="CBJ36" s="918"/>
      <c r="CBK36" s="918"/>
      <c r="CBL36" s="918"/>
      <c r="CBM36" s="918"/>
      <c r="CBN36" s="918"/>
      <c r="CBO36" s="918"/>
      <c r="CBP36" s="918"/>
      <c r="CBQ36" s="918"/>
      <c r="CBR36" s="918"/>
      <c r="CBS36" s="918"/>
      <c r="CBT36" s="918"/>
      <c r="CBU36" s="918"/>
      <c r="CBV36" s="918"/>
      <c r="CBW36" s="918"/>
      <c r="CBX36" s="918"/>
      <c r="CBY36" s="918"/>
      <c r="CBZ36" s="918"/>
      <c r="CCA36" s="918"/>
      <c r="CCB36" s="918"/>
      <c r="CCC36" s="918"/>
      <c r="CCD36" s="918"/>
      <c r="CCE36" s="918"/>
      <c r="CCF36" s="918"/>
      <c r="CCG36" s="918"/>
      <c r="CCH36" s="918"/>
      <c r="CCI36" s="918"/>
      <c r="CCJ36" s="918"/>
      <c r="CCK36" s="918"/>
      <c r="CCL36" s="918"/>
      <c r="CCM36" s="918"/>
      <c r="CCN36" s="918"/>
      <c r="CCO36" s="918"/>
      <c r="CCP36" s="918"/>
      <c r="CCQ36" s="918"/>
      <c r="CCR36" s="918"/>
      <c r="CCS36" s="918"/>
      <c r="CCT36" s="918"/>
      <c r="CCU36" s="918"/>
      <c r="CCV36" s="918"/>
      <c r="CCW36" s="918"/>
      <c r="CCX36" s="918"/>
      <c r="CCY36" s="918"/>
      <c r="CCZ36" s="918"/>
      <c r="CDA36" s="918"/>
      <c r="CDB36" s="918"/>
      <c r="CDC36" s="918"/>
      <c r="CDD36" s="918"/>
      <c r="CDE36" s="918"/>
      <c r="CDF36" s="918"/>
      <c r="CDG36" s="918"/>
      <c r="CDH36" s="918"/>
      <c r="CDI36" s="918"/>
      <c r="CDJ36" s="918"/>
      <c r="CDK36" s="918"/>
      <c r="CDL36" s="918"/>
      <c r="CDM36" s="918"/>
      <c r="CDN36" s="918"/>
      <c r="CDO36" s="918"/>
      <c r="CDP36" s="918"/>
      <c r="CDQ36" s="918"/>
      <c r="CDR36" s="918"/>
      <c r="CDS36" s="918"/>
      <c r="CDT36" s="918"/>
      <c r="CDU36" s="918"/>
      <c r="CDV36" s="918"/>
      <c r="CDW36" s="918"/>
      <c r="CDX36" s="918"/>
      <c r="CDY36" s="918"/>
      <c r="CDZ36" s="918"/>
      <c r="CEA36" s="918"/>
      <c r="CEB36" s="918"/>
      <c r="CEC36" s="918"/>
      <c r="CED36" s="918"/>
      <c r="CEE36" s="918"/>
      <c r="CEF36" s="918"/>
      <c r="CEG36" s="918"/>
      <c r="CEH36" s="918"/>
      <c r="CEI36" s="918"/>
      <c r="CEJ36" s="918"/>
      <c r="CEK36" s="918"/>
      <c r="CEL36" s="918"/>
      <c r="CEM36" s="918"/>
      <c r="CEN36" s="918"/>
      <c r="CEO36" s="918"/>
      <c r="CEP36" s="918"/>
      <c r="CEQ36" s="918"/>
      <c r="CER36" s="918"/>
      <c r="CES36" s="918"/>
      <c r="CET36" s="918"/>
      <c r="CEU36" s="918"/>
      <c r="CEV36" s="918"/>
      <c r="CEW36" s="918"/>
      <c r="CEX36" s="918"/>
      <c r="CEY36" s="918"/>
      <c r="CEZ36" s="918"/>
      <c r="CFA36" s="918"/>
      <c r="CFB36" s="918"/>
      <c r="CFC36" s="918"/>
      <c r="CFD36" s="918"/>
      <c r="CFE36" s="918"/>
      <c r="CFF36" s="918"/>
      <c r="CFG36" s="918"/>
      <c r="CFH36" s="918"/>
      <c r="CFI36" s="918"/>
      <c r="CFJ36" s="918"/>
      <c r="CFK36" s="918"/>
      <c r="CFL36" s="918"/>
      <c r="CFM36" s="918"/>
      <c r="CFN36" s="918"/>
      <c r="CFO36" s="918"/>
      <c r="CFP36" s="918"/>
      <c r="CFQ36" s="918"/>
      <c r="CFR36" s="918"/>
      <c r="CFS36" s="918"/>
      <c r="CFT36" s="918"/>
      <c r="CFU36" s="918"/>
      <c r="CFV36" s="918"/>
      <c r="CFW36" s="918"/>
      <c r="CFX36" s="918"/>
      <c r="CFY36" s="918"/>
      <c r="CFZ36" s="918"/>
      <c r="CGA36" s="918"/>
      <c r="CGB36" s="918"/>
      <c r="CGC36" s="918"/>
      <c r="CGD36" s="918"/>
      <c r="CGE36" s="918"/>
      <c r="CGF36" s="918"/>
      <c r="CGG36" s="918"/>
      <c r="CGH36" s="918"/>
      <c r="CGI36" s="918"/>
      <c r="CGJ36" s="918"/>
      <c r="CGK36" s="918"/>
      <c r="CGL36" s="918"/>
      <c r="CGM36" s="918"/>
      <c r="CGN36" s="918"/>
      <c r="CGO36" s="918"/>
      <c r="CGP36" s="918"/>
      <c r="CGQ36" s="918"/>
      <c r="CGR36" s="918"/>
      <c r="CGS36" s="918"/>
      <c r="CGT36" s="918"/>
      <c r="CGU36" s="918"/>
      <c r="CGV36" s="918"/>
      <c r="CGW36" s="918"/>
      <c r="CGX36" s="918"/>
      <c r="CGY36" s="918"/>
      <c r="CGZ36" s="918"/>
      <c r="CHA36" s="918"/>
      <c r="CHB36" s="918"/>
      <c r="CHC36" s="918"/>
      <c r="CHD36" s="918"/>
      <c r="CHE36" s="918"/>
      <c r="CHF36" s="918"/>
      <c r="CHG36" s="918"/>
      <c r="CHH36" s="918"/>
      <c r="CHI36" s="918"/>
      <c r="CHJ36" s="918"/>
      <c r="CHK36" s="918"/>
      <c r="CHL36" s="918"/>
      <c r="CHM36" s="918"/>
      <c r="CHN36" s="918"/>
      <c r="CHO36" s="918"/>
      <c r="CHP36" s="918"/>
      <c r="CHQ36" s="918"/>
      <c r="CHR36" s="918"/>
      <c r="CHS36" s="918"/>
      <c r="CHT36" s="918"/>
      <c r="CHU36" s="918"/>
      <c r="CHV36" s="918"/>
      <c r="CHW36" s="918"/>
      <c r="CHX36" s="918"/>
      <c r="CHY36" s="918"/>
      <c r="CHZ36" s="918"/>
      <c r="CIA36" s="918"/>
      <c r="CIB36" s="918"/>
      <c r="CIC36" s="918"/>
      <c r="CID36" s="918"/>
      <c r="CIE36" s="918"/>
      <c r="CIF36" s="918"/>
      <c r="CIG36" s="918"/>
      <c r="CIH36" s="918"/>
      <c r="CII36" s="918"/>
      <c r="CIJ36" s="918"/>
      <c r="CIK36" s="918"/>
      <c r="CIL36" s="918"/>
      <c r="CIM36" s="918"/>
      <c r="CIN36" s="918"/>
      <c r="CIO36" s="918"/>
      <c r="CIP36" s="918"/>
      <c r="CIQ36" s="918"/>
      <c r="CIR36" s="918"/>
      <c r="CIS36" s="918"/>
      <c r="CIT36" s="918"/>
      <c r="CIU36" s="918"/>
      <c r="CIV36" s="918"/>
      <c r="CIW36" s="918"/>
      <c r="CIX36" s="918"/>
      <c r="CIY36" s="918"/>
      <c r="CIZ36" s="918"/>
      <c r="CJA36" s="918"/>
      <c r="CJB36" s="918"/>
      <c r="CJC36" s="918"/>
      <c r="CJD36" s="918"/>
      <c r="CJE36" s="918"/>
      <c r="CJF36" s="918"/>
      <c r="CJG36" s="918"/>
      <c r="CJH36" s="918"/>
      <c r="CJI36" s="918"/>
      <c r="CJJ36" s="918"/>
      <c r="CJK36" s="918"/>
      <c r="CJL36" s="918"/>
      <c r="CJM36" s="918"/>
      <c r="CJN36" s="918"/>
      <c r="CJO36" s="918"/>
      <c r="CJP36" s="918"/>
      <c r="CJQ36" s="918"/>
      <c r="CJR36" s="918"/>
      <c r="CJS36" s="918"/>
      <c r="CJT36" s="918"/>
      <c r="CJU36" s="918"/>
      <c r="CJV36" s="918"/>
      <c r="CJW36" s="918"/>
      <c r="CJX36" s="918"/>
      <c r="CJY36" s="918"/>
      <c r="CJZ36" s="918"/>
      <c r="CKA36" s="918"/>
      <c r="CKB36" s="918"/>
      <c r="CKC36" s="918"/>
      <c r="CKD36" s="918"/>
      <c r="CKE36" s="918"/>
      <c r="CKF36" s="918"/>
      <c r="CKG36" s="918"/>
      <c r="CKH36" s="918"/>
      <c r="CKI36" s="918"/>
      <c r="CKJ36" s="918"/>
      <c r="CKK36" s="918"/>
      <c r="CKL36" s="918"/>
      <c r="CKM36" s="918"/>
      <c r="CKN36" s="918"/>
      <c r="CKO36" s="918"/>
      <c r="CKP36" s="918"/>
      <c r="CKQ36" s="918"/>
      <c r="CKR36" s="918"/>
      <c r="CKS36" s="918"/>
      <c r="CKT36" s="918"/>
      <c r="CKU36" s="918"/>
      <c r="CKV36" s="918"/>
      <c r="CKW36" s="918"/>
      <c r="CKX36" s="918"/>
      <c r="CKY36" s="918"/>
      <c r="CKZ36" s="918"/>
      <c r="CLA36" s="918"/>
      <c r="CLB36" s="918"/>
      <c r="CLC36" s="918"/>
      <c r="CLD36" s="918"/>
      <c r="CLE36" s="918"/>
      <c r="CLF36" s="918"/>
      <c r="CLG36" s="918"/>
      <c r="CLH36" s="918"/>
      <c r="CLI36" s="918"/>
      <c r="CLJ36" s="918"/>
      <c r="CLK36" s="918"/>
      <c r="CLL36" s="918"/>
      <c r="CLM36" s="918"/>
      <c r="CLN36" s="918"/>
      <c r="CLO36" s="918"/>
      <c r="CLP36" s="918"/>
      <c r="CLQ36" s="918"/>
      <c r="CLR36" s="918"/>
      <c r="CLS36" s="918"/>
      <c r="CLT36" s="918"/>
      <c r="CLU36" s="918"/>
      <c r="CLV36" s="918"/>
      <c r="CLW36" s="918"/>
      <c r="CLX36" s="918"/>
      <c r="CLY36" s="918"/>
      <c r="CLZ36" s="918"/>
      <c r="CMA36" s="918"/>
      <c r="CMB36" s="918"/>
      <c r="CMC36" s="918"/>
      <c r="CMD36" s="918"/>
      <c r="CME36" s="918"/>
      <c r="CMF36" s="918"/>
      <c r="CMG36" s="918"/>
      <c r="CMH36" s="918"/>
      <c r="CMI36" s="918"/>
      <c r="CMJ36" s="918"/>
      <c r="CMK36" s="918"/>
      <c r="CML36" s="918"/>
      <c r="CMM36" s="918"/>
      <c r="CMN36" s="918"/>
      <c r="CMO36" s="918"/>
      <c r="CMP36" s="918"/>
      <c r="CMQ36" s="918"/>
      <c r="CMR36" s="918"/>
      <c r="CMS36" s="918"/>
      <c r="CMT36" s="918"/>
      <c r="CMU36" s="918"/>
      <c r="CMV36" s="918"/>
      <c r="CMW36" s="918"/>
      <c r="CMX36" s="918"/>
      <c r="CMY36" s="918"/>
      <c r="CMZ36" s="918"/>
      <c r="CNA36" s="918"/>
      <c r="CNB36" s="918"/>
      <c r="CNC36" s="918"/>
      <c r="CND36" s="918"/>
      <c r="CNE36" s="918"/>
      <c r="CNF36" s="918"/>
      <c r="CNG36" s="918"/>
      <c r="CNH36" s="918"/>
      <c r="CNI36" s="918"/>
      <c r="CNJ36" s="918"/>
      <c r="CNK36" s="918"/>
      <c r="CNL36" s="918"/>
      <c r="CNM36" s="918"/>
      <c r="CNN36" s="918"/>
      <c r="CNO36" s="918"/>
      <c r="CNP36" s="918"/>
      <c r="CNQ36" s="918"/>
      <c r="CNR36" s="918"/>
      <c r="CNS36" s="918"/>
      <c r="CNT36" s="918"/>
      <c r="CNU36" s="918"/>
      <c r="CNV36" s="918"/>
      <c r="CNW36" s="918"/>
      <c r="CNX36" s="918"/>
      <c r="CNY36" s="918"/>
      <c r="CNZ36" s="918"/>
      <c r="COA36" s="918"/>
      <c r="COB36" s="918"/>
      <c r="COC36" s="918"/>
      <c r="COD36" s="918"/>
      <c r="COE36" s="918"/>
      <c r="COF36" s="918"/>
      <c r="COG36" s="918"/>
      <c r="COH36" s="918"/>
      <c r="COI36" s="918"/>
      <c r="COJ36" s="918"/>
      <c r="COK36" s="918"/>
      <c r="COL36" s="918"/>
      <c r="COM36" s="918"/>
      <c r="CON36" s="918"/>
      <c r="COO36" s="918"/>
      <c r="COP36" s="918"/>
      <c r="COQ36" s="918"/>
      <c r="COR36" s="918"/>
      <c r="COS36" s="918"/>
      <c r="COT36" s="918"/>
      <c r="COU36" s="918"/>
      <c r="COV36" s="918"/>
      <c r="COW36" s="918"/>
      <c r="COX36" s="918"/>
      <c r="COY36" s="918"/>
      <c r="COZ36" s="918"/>
      <c r="CPA36" s="918"/>
      <c r="CPB36" s="918"/>
      <c r="CPC36" s="918"/>
      <c r="CPD36" s="918"/>
      <c r="CPE36" s="918"/>
      <c r="CPF36" s="918"/>
      <c r="CPG36" s="918"/>
      <c r="CPH36" s="918"/>
      <c r="CPI36" s="918"/>
      <c r="CPJ36" s="918"/>
      <c r="CPK36" s="918"/>
      <c r="CPL36" s="918"/>
      <c r="CPM36" s="918"/>
      <c r="CPN36" s="918"/>
      <c r="CPO36" s="918"/>
      <c r="CPP36" s="918"/>
      <c r="CPQ36" s="918"/>
      <c r="CPR36" s="918"/>
      <c r="CPS36" s="918"/>
      <c r="CPT36" s="918"/>
      <c r="CPU36" s="918"/>
      <c r="CPV36" s="918"/>
      <c r="CPW36" s="918"/>
      <c r="CPX36" s="918"/>
      <c r="CPY36" s="918"/>
      <c r="CPZ36" s="918"/>
      <c r="CQA36" s="918"/>
      <c r="CQB36" s="918"/>
      <c r="CQC36" s="918"/>
      <c r="CQD36" s="918"/>
      <c r="CQE36" s="918"/>
      <c r="CQF36" s="918"/>
      <c r="CQG36" s="918"/>
      <c r="CQH36" s="918"/>
      <c r="CQI36" s="918"/>
      <c r="CQJ36" s="918"/>
      <c r="CQK36" s="918"/>
      <c r="CQL36" s="918"/>
      <c r="CQM36" s="918"/>
      <c r="CQN36" s="918"/>
      <c r="CQO36" s="918"/>
      <c r="CQP36" s="918"/>
      <c r="CQQ36" s="918"/>
      <c r="CQR36" s="918"/>
      <c r="CQS36" s="918"/>
      <c r="CQT36" s="918"/>
      <c r="CQU36" s="918"/>
      <c r="CQV36" s="918"/>
      <c r="CQW36" s="918"/>
      <c r="CQX36" s="918"/>
      <c r="CQY36" s="918"/>
      <c r="CQZ36" s="918"/>
      <c r="CRA36" s="918"/>
      <c r="CRB36" s="918"/>
      <c r="CRC36" s="918"/>
      <c r="CRD36" s="918"/>
      <c r="CRE36" s="918"/>
      <c r="CRF36" s="918"/>
      <c r="CRG36" s="918"/>
      <c r="CRH36" s="918"/>
      <c r="CRI36" s="918"/>
      <c r="CRJ36" s="918"/>
      <c r="CRK36" s="918"/>
      <c r="CRL36" s="918"/>
      <c r="CRM36" s="918"/>
      <c r="CRN36" s="918"/>
      <c r="CRO36" s="918"/>
      <c r="CRP36" s="918"/>
      <c r="CRQ36" s="918"/>
      <c r="CRR36" s="918"/>
      <c r="CRS36" s="918"/>
      <c r="CRT36" s="918"/>
      <c r="CRU36" s="918"/>
      <c r="CRV36" s="918"/>
      <c r="CRW36" s="918"/>
      <c r="CRX36" s="918"/>
      <c r="CRY36" s="918"/>
      <c r="CRZ36" s="918"/>
      <c r="CSA36" s="918"/>
      <c r="CSB36" s="918"/>
      <c r="CSC36" s="918"/>
      <c r="CSD36" s="918"/>
      <c r="CSE36" s="918"/>
      <c r="CSF36" s="918"/>
      <c r="CSG36" s="918"/>
      <c r="CSH36" s="918"/>
      <c r="CSI36" s="918"/>
      <c r="CSJ36" s="918"/>
      <c r="CSK36" s="918"/>
      <c r="CSL36" s="918"/>
      <c r="CSM36" s="918"/>
      <c r="CSN36" s="918"/>
      <c r="CSO36" s="918"/>
      <c r="CSP36" s="918"/>
      <c r="CSQ36" s="918"/>
      <c r="CSR36" s="918"/>
      <c r="CSS36" s="918"/>
      <c r="CST36" s="918"/>
      <c r="CSU36" s="918"/>
      <c r="CSV36" s="918"/>
      <c r="CSW36" s="918"/>
      <c r="CSX36" s="918"/>
      <c r="CSY36" s="918"/>
      <c r="CSZ36" s="918"/>
      <c r="CTA36" s="918"/>
      <c r="CTB36" s="918"/>
      <c r="CTC36" s="918"/>
      <c r="CTD36" s="918"/>
      <c r="CTE36" s="918"/>
      <c r="CTF36" s="918"/>
      <c r="CTG36" s="918"/>
      <c r="CTH36" s="918"/>
      <c r="CTI36" s="918"/>
      <c r="CTJ36" s="918"/>
      <c r="CTK36" s="918"/>
      <c r="CTL36" s="918"/>
      <c r="CTM36" s="918"/>
      <c r="CTN36" s="918"/>
      <c r="CTO36" s="918"/>
      <c r="CTP36" s="918"/>
      <c r="CTQ36" s="918"/>
      <c r="CTR36" s="918"/>
      <c r="CTS36" s="918"/>
      <c r="CTT36" s="918"/>
      <c r="CTU36" s="918"/>
      <c r="CTV36" s="918"/>
      <c r="CTW36" s="918"/>
      <c r="CTX36" s="918"/>
      <c r="CTY36" s="918"/>
      <c r="CTZ36" s="918"/>
      <c r="CUA36" s="918"/>
      <c r="CUB36" s="918"/>
      <c r="CUC36" s="918"/>
      <c r="CUD36" s="918"/>
      <c r="CUE36" s="918"/>
      <c r="CUF36" s="918"/>
      <c r="CUG36" s="918"/>
      <c r="CUH36" s="918"/>
      <c r="CUI36" s="918"/>
      <c r="CUJ36" s="918"/>
      <c r="CUK36" s="918"/>
      <c r="CUL36" s="918"/>
      <c r="CUM36" s="918"/>
      <c r="CUN36" s="918"/>
      <c r="CUO36" s="918"/>
      <c r="CUP36" s="918"/>
      <c r="CUQ36" s="918"/>
      <c r="CUR36" s="918"/>
      <c r="CUS36" s="918"/>
      <c r="CUT36" s="918"/>
      <c r="CUU36" s="918"/>
      <c r="CUV36" s="918"/>
      <c r="CUW36" s="918"/>
      <c r="CUX36" s="918"/>
      <c r="CUY36" s="918"/>
      <c r="CUZ36" s="918"/>
      <c r="CVA36" s="918"/>
      <c r="CVB36" s="918"/>
      <c r="CVC36" s="918"/>
      <c r="CVD36" s="918"/>
      <c r="CVE36" s="918"/>
      <c r="CVF36" s="918"/>
      <c r="CVG36" s="918"/>
      <c r="CVH36" s="918"/>
      <c r="CVI36" s="918"/>
      <c r="CVJ36" s="918"/>
      <c r="CVK36" s="918"/>
      <c r="CVL36" s="918"/>
      <c r="CVM36" s="918"/>
      <c r="CVN36" s="918"/>
      <c r="CVO36" s="918"/>
      <c r="CVP36" s="918"/>
      <c r="CVQ36" s="918"/>
      <c r="CVR36" s="918"/>
      <c r="CVS36" s="918"/>
      <c r="CVT36" s="918"/>
      <c r="CVU36" s="918"/>
      <c r="CVV36" s="918"/>
      <c r="CVW36" s="918"/>
      <c r="CVX36" s="918"/>
      <c r="CVY36" s="918"/>
      <c r="CVZ36" s="918"/>
      <c r="CWA36" s="918"/>
      <c r="CWB36" s="918"/>
      <c r="CWC36" s="918"/>
      <c r="CWD36" s="918"/>
      <c r="CWE36" s="918"/>
      <c r="CWF36" s="918"/>
      <c r="CWG36" s="918"/>
      <c r="CWH36" s="918"/>
      <c r="CWI36" s="918"/>
      <c r="CWJ36" s="918"/>
      <c r="CWK36" s="918"/>
      <c r="CWL36" s="918"/>
      <c r="CWM36" s="918"/>
      <c r="CWN36" s="918"/>
      <c r="CWO36" s="918"/>
      <c r="CWP36" s="918"/>
      <c r="CWQ36" s="918"/>
      <c r="CWR36" s="918"/>
      <c r="CWS36" s="918"/>
      <c r="CWT36" s="918"/>
      <c r="CWU36" s="918"/>
      <c r="CWV36" s="918"/>
      <c r="CWW36" s="918"/>
      <c r="CWX36" s="918"/>
      <c r="CWY36" s="918"/>
      <c r="CWZ36" s="918"/>
      <c r="CXA36" s="918"/>
      <c r="CXB36" s="918"/>
      <c r="CXC36" s="918"/>
      <c r="CXD36" s="918"/>
      <c r="CXE36" s="918"/>
      <c r="CXF36" s="918"/>
      <c r="CXG36" s="918"/>
      <c r="CXH36" s="918"/>
      <c r="CXI36" s="918"/>
      <c r="CXJ36" s="918"/>
      <c r="CXK36" s="918"/>
      <c r="CXL36" s="918"/>
      <c r="CXM36" s="918"/>
      <c r="CXN36" s="918"/>
      <c r="CXO36" s="918"/>
      <c r="CXP36" s="918"/>
      <c r="CXQ36" s="918"/>
      <c r="CXR36" s="918"/>
      <c r="CXS36" s="918"/>
      <c r="CXT36" s="918"/>
      <c r="CXU36" s="918"/>
      <c r="CXV36" s="918"/>
      <c r="CXW36" s="918"/>
      <c r="CXX36" s="918"/>
      <c r="CXY36" s="918"/>
      <c r="CXZ36" s="918"/>
      <c r="CYA36" s="918"/>
      <c r="CYB36" s="918"/>
      <c r="CYC36" s="918"/>
      <c r="CYD36" s="918"/>
      <c r="CYE36" s="918"/>
      <c r="CYF36" s="918"/>
      <c r="CYG36" s="918"/>
      <c r="CYH36" s="918"/>
      <c r="CYI36" s="918"/>
      <c r="CYJ36" s="918"/>
      <c r="CYK36" s="918"/>
      <c r="CYL36" s="918"/>
      <c r="CYM36" s="918"/>
      <c r="CYN36" s="918"/>
      <c r="CYO36" s="918"/>
      <c r="CYP36" s="918"/>
      <c r="CYQ36" s="918"/>
      <c r="CYR36" s="918"/>
      <c r="CYS36" s="918"/>
      <c r="CYT36" s="918"/>
      <c r="CYU36" s="918"/>
      <c r="CYV36" s="918"/>
      <c r="CYW36" s="918"/>
      <c r="CYX36" s="918"/>
      <c r="CYY36" s="918"/>
      <c r="CYZ36" s="918"/>
      <c r="CZA36" s="918"/>
      <c r="CZB36" s="918"/>
      <c r="CZC36" s="918"/>
      <c r="CZD36" s="918"/>
      <c r="CZE36" s="918"/>
      <c r="CZF36" s="918"/>
      <c r="CZG36" s="918"/>
      <c r="CZH36" s="918"/>
      <c r="CZI36" s="918"/>
      <c r="CZJ36" s="918"/>
      <c r="CZK36" s="918"/>
      <c r="CZL36" s="918"/>
      <c r="CZM36" s="918"/>
      <c r="CZN36" s="918"/>
      <c r="CZO36" s="918"/>
      <c r="CZP36" s="918"/>
      <c r="CZQ36" s="918"/>
      <c r="CZR36" s="918"/>
      <c r="CZS36" s="918"/>
      <c r="CZT36" s="918"/>
      <c r="CZU36" s="918"/>
      <c r="CZV36" s="918"/>
      <c r="CZW36" s="918"/>
      <c r="CZX36" s="918"/>
      <c r="CZY36" s="918"/>
      <c r="CZZ36" s="918"/>
      <c r="DAA36" s="918"/>
      <c r="DAB36" s="918"/>
      <c r="DAC36" s="918"/>
      <c r="DAD36" s="918"/>
      <c r="DAE36" s="918"/>
      <c r="DAF36" s="918"/>
      <c r="DAG36" s="918"/>
      <c r="DAH36" s="918"/>
      <c r="DAI36" s="918"/>
      <c r="DAJ36" s="918"/>
      <c r="DAK36" s="918"/>
      <c r="DAL36" s="918"/>
      <c r="DAM36" s="918"/>
      <c r="DAN36" s="918"/>
      <c r="DAO36" s="918"/>
      <c r="DAP36" s="918"/>
      <c r="DAQ36" s="918"/>
      <c r="DAR36" s="918"/>
      <c r="DAS36" s="918"/>
      <c r="DAT36" s="918"/>
      <c r="DAU36" s="918"/>
      <c r="DAV36" s="918"/>
      <c r="DAW36" s="918"/>
      <c r="DAX36" s="918"/>
      <c r="DAY36" s="918"/>
      <c r="DAZ36" s="918"/>
      <c r="DBA36" s="918"/>
      <c r="DBB36" s="918"/>
      <c r="DBC36" s="918"/>
      <c r="DBD36" s="918"/>
      <c r="DBE36" s="918"/>
      <c r="DBF36" s="918"/>
      <c r="DBG36" s="918"/>
      <c r="DBH36" s="918"/>
      <c r="DBI36" s="918"/>
      <c r="DBJ36" s="918"/>
      <c r="DBK36" s="918"/>
      <c r="DBL36" s="918"/>
      <c r="DBM36" s="918"/>
      <c r="DBN36" s="918"/>
      <c r="DBO36" s="918"/>
      <c r="DBP36" s="918"/>
      <c r="DBQ36" s="918"/>
      <c r="DBR36" s="918"/>
      <c r="DBS36" s="918"/>
      <c r="DBT36" s="918"/>
      <c r="DBU36" s="918"/>
      <c r="DBV36" s="918"/>
      <c r="DBW36" s="918"/>
      <c r="DBX36" s="918"/>
      <c r="DBY36" s="918"/>
      <c r="DBZ36" s="918"/>
      <c r="DCA36" s="918"/>
      <c r="DCB36" s="918"/>
      <c r="DCC36" s="918"/>
      <c r="DCD36" s="918"/>
      <c r="DCE36" s="918"/>
      <c r="DCF36" s="918"/>
      <c r="DCG36" s="918"/>
      <c r="DCH36" s="918"/>
      <c r="DCI36" s="918"/>
      <c r="DCJ36" s="918"/>
      <c r="DCK36" s="918"/>
      <c r="DCL36" s="918"/>
      <c r="DCM36" s="918"/>
      <c r="DCN36" s="918"/>
      <c r="DCO36" s="918"/>
      <c r="DCP36" s="918"/>
      <c r="DCQ36" s="918"/>
      <c r="DCR36" s="918"/>
      <c r="DCS36" s="918"/>
      <c r="DCT36" s="918"/>
      <c r="DCU36" s="918"/>
      <c r="DCV36" s="918"/>
      <c r="DCW36" s="918"/>
      <c r="DCX36" s="918"/>
      <c r="DCY36" s="918"/>
      <c r="DCZ36" s="918"/>
      <c r="DDA36" s="918"/>
      <c r="DDB36" s="918"/>
      <c r="DDC36" s="918"/>
      <c r="DDD36" s="918"/>
      <c r="DDE36" s="918"/>
      <c r="DDF36" s="918"/>
      <c r="DDG36" s="918"/>
      <c r="DDH36" s="918"/>
      <c r="DDI36" s="918"/>
      <c r="DDJ36" s="918"/>
      <c r="DDK36" s="918"/>
      <c r="DDL36" s="918"/>
      <c r="DDM36" s="918"/>
      <c r="DDN36" s="918"/>
      <c r="DDO36" s="918"/>
      <c r="DDP36" s="918"/>
      <c r="DDQ36" s="918"/>
      <c r="DDR36" s="918"/>
      <c r="DDS36" s="918"/>
      <c r="DDT36" s="918"/>
      <c r="DDU36" s="918"/>
      <c r="DDV36" s="918"/>
      <c r="DDW36" s="918"/>
      <c r="DDX36" s="918"/>
      <c r="DDY36" s="918"/>
      <c r="DDZ36" s="918"/>
      <c r="DEA36" s="918"/>
      <c r="DEB36" s="918"/>
      <c r="DEC36" s="918"/>
      <c r="DED36" s="918"/>
      <c r="DEE36" s="918"/>
      <c r="DEF36" s="918"/>
      <c r="DEG36" s="918"/>
      <c r="DEH36" s="918"/>
      <c r="DEI36" s="918"/>
      <c r="DEJ36" s="918"/>
      <c r="DEK36" s="918"/>
      <c r="DEL36" s="918"/>
      <c r="DEM36" s="918"/>
      <c r="DEN36" s="918"/>
      <c r="DEO36" s="918"/>
      <c r="DEP36" s="918"/>
      <c r="DEQ36" s="918"/>
      <c r="DER36" s="918"/>
      <c r="DES36" s="918"/>
      <c r="DET36" s="918"/>
      <c r="DEU36" s="918"/>
      <c r="DEV36" s="918"/>
      <c r="DEW36" s="918"/>
      <c r="DEX36" s="918"/>
      <c r="DEY36" s="918"/>
      <c r="DEZ36" s="918"/>
      <c r="DFA36" s="918"/>
      <c r="DFB36" s="918"/>
      <c r="DFC36" s="918"/>
      <c r="DFD36" s="918"/>
      <c r="DFE36" s="918"/>
      <c r="DFF36" s="918"/>
      <c r="DFG36" s="918"/>
      <c r="DFH36" s="918"/>
      <c r="DFI36" s="918"/>
      <c r="DFJ36" s="918"/>
      <c r="DFK36" s="918"/>
      <c r="DFL36" s="918"/>
      <c r="DFM36" s="918"/>
      <c r="DFN36" s="918"/>
      <c r="DFO36" s="918"/>
      <c r="DFP36" s="918"/>
      <c r="DFQ36" s="918"/>
      <c r="DFR36" s="918"/>
      <c r="DFS36" s="918"/>
      <c r="DFT36" s="918"/>
      <c r="DFU36" s="918"/>
      <c r="DFV36" s="918"/>
      <c r="DFW36" s="918"/>
      <c r="DFX36" s="918"/>
      <c r="DFY36" s="918"/>
      <c r="DFZ36" s="918"/>
      <c r="DGA36" s="918"/>
      <c r="DGB36" s="918"/>
      <c r="DGC36" s="918"/>
      <c r="DGD36" s="918"/>
      <c r="DGE36" s="918"/>
      <c r="DGF36" s="918"/>
      <c r="DGG36" s="918"/>
      <c r="DGH36" s="918"/>
      <c r="DGI36" s="918"/>
      <c r="DGJ36" s="918"/>
      <c r="DGK36" s="918"/>
      <c r="DGL36" s="918"/>
      <c r="DGM36" s="918"/>
      <c r="DGN36" s="918"/>
      <c r="DGO36" s="918"/>
      <c r="DGP36" s="918"/>
      <c r="DGQ36" s="918"/>
      <c r="DGR36" s="918"/>
      <c r="DGS36" s="918"/>
      <c r="DGT36" s="918"/>
      <c r="DGU36" s="918"/>
      <c r="DGV36" s="918"/>
      <c r="DGW36" s="918"/>
      <c r="DGX36" s="918"/>
      <c r="DGY36" s="918"/>
      <c r="DGZ36" s="918"/>
      <c r="DHA36" s="918"/>
      <c r="DHB36" s="918"/>
      <c r="DHC36" s="918"/>
      <c r="DHD36" s="918"/>
      <c r="DHE36" s="918"/>
      <c r="DHF36" s="918"/>
      <c r="DHG36" s="918"/>
      <c r="DHH36" s="918"/>
      <c r="DHI36" s="918"/>
      <c r="DHJ36" s="918"/>
      <c r="DHK36" s="918"/>
      <c r="DHL36" s="918"/>
      <c r="DHM36" s="918"/>
      <c r="DHN36" s="918"/>
      <c r="DHO36" s="918"/>
      <c r="DHP36" s="918"/>
      <c r="DHQ36" s="918"/>
      <c r="DHR36" s="918"/>
      <c r="DHS36" s="918"/>
      <c r="DHT36" s="918"/>
      <c r="DHU36" s="918"/>
      <c r="DHV36" s="918"/>
      <c r="DHW36" s="918"/>
      <c r="DHX36" s="918"/>
      <c r="DHY36" s="918"/>
      <c r="DHZ36" s="918"/>
      <c r="DIA36" s="918"/>
      <c r="DIB36" s="918"/>
      <c r="DIC36" s="918"/>
      <c r="DID36" s="918"/>
      <c r="DIE36" s="918"/>
      <c r="DIF36" s="918"/>
      <c r="DIG36" s="918"/>
      <c r="DIH36" s="918"/>
      <c r="DII36" s="918"/>
      <c r="DIJ36" s="918"/>
      <c r="DIK36" s="918"/>
      <c r="DIL36" s="918"/>
      <c r="DIM36" s="918"/>
      <c r="DIN36" s="918"/>
      <c r="DIO36" s="918"/>
      <c r="DIP36" s="918"/>
      <c r="DIQ36" s="918"/>
      <c r="DIR36" s="918"/>
      <c r="DIS36" s="918"/>
      <c r="DIT36" s="918"/>
      <c r="DIU36" s="918"/>
      <c r="DIV36" s="918"/>
      <c r="DIW36" s="918"/>
      <c r="DIX36" s="918"/>
      <c r="DIY36" s="918"/>
      <c r="DIZ36" s="918"/>
      <c r="DJA36" s="918"/>
      <c r="DJB36" s="918"/>
      <c r="DJC36" s="918"/>
      <c r="DJD36" s="918"/>
      <c r="DJE36" s="918"/>
      <c r="DJF36" s="918"/>
      <c r="DJG36" s="918"/>
      <c r="DJH36" s="918"/>
      <c r="DJI36" s="918"/>
      <c r="DJJ36" s="918"/>
      <c r="DJK36" s="918"/>
      <c r="DJL36" s="918"/>
      <c r="DJM36" s="918"/>
      <c r="DJN36" s="918"/>
      <c r="DJO36" s="918"/>
      <c r="DJP36" s="918"/>
      <c r="DJQ36" s="918"/>
      <c r="DJR36" s="918"/>
      <c r="DJS36" s="918"/>
      <c r="DJT36" s="918"/>
      <c r="DJU36" s="918"/>
      <c r="DJV36" s="918"/>
      <c r="DJW36" s="918"/>
      <c r="DJX36" s="918"/>
      <c r="DJY36" s="918"/>
      <c r="DJZ36" s="918"/>
      <c r="DKA36" s="918"/>
      <c r="DKB36" s="918"/>
      <c r="DKC36" s="918"/>
      <c r="DKD36" s="918"/>
      <c r="DKE36" s="918"/>
      <c r="DKF36" s="918"/>
      <c r="DKG36" s="918"/>
      <c r="DKH36" s="918"/>
      <c r="DKI36" s="918"/>
      <c r="DKJ36" s="918"/>
      <c r="DKK36" s="918"/>
      <c r="DKL36" s="918"/>
      <c r="DKM36" s="918"/>
      <c r="DKN36" s="918"/>
      <c r="DKO36" s="918"/>
      <c r="DKP36" s="918"/>
      <c r="DKQ36" s="918"/>
      <c r="DKR36" s="918"/>
      <c r="DKS36" s="918"/>
      <c r="DKT36" s="918"/>
      <c r="DKU36" s="918"/>
      <c r="DKV36" s="918"/>
      <c r="DKW36" s="918"/>
      <c r="DKX36" s="918"/>
      <c r="DKY36" s="918"/>
      <c r="DKZ36" s="918"/>
      <c r="DLA36" s="918"/>
      <c r="DLB36" s="918"/>
      <c r="DLC36" s="918"/>
      <c r="DLD36" s="918"/>
      <c r="DLE36" s="918"/>
      <c r="DLF36" s="918"/>
      <c r="DLG36" s="918"/>
      <c r="DLH36" s="918"/>
      <c r="DLI36" s="918"/>
      <c r="DLJ36" s="918"/>
      <c r="DLK36" s="918"/>
      <c r="DLL36" s="918"/>
      <c r="DLM36" s="918"/>
      <c r="DLN36" s="918"/>
      <c r="DLO36" s="918"/>
      <c r="DLP36" s="918"/>
      <c r="DLQ36" s="918"/>
      <c r="DLR36" s="918"/>
      <c r="DLS36" s="918"/>
      <c r="DLT36" s="918"/>
      <c r="DLU36" s="918"/>
      <c r="DLV36" s="918"/>
      <c r="DLW36" s="918"/>
      <c r="DLX36" s="918"/>
      <c r="DLY36" s="918"/>
      <c r="DLZ36" s="918"/>
      <c r="DMA36" s="918"/>
      <c r="DMB36" s="918"/>
      <c r="DMC36" s="918"/>
      <c r="DMD36" s="918"/>
      <c r="DME36" s="918"/>
      <c r="DMF36" s="918"/>
      <c r="DMG36" s="918"/>
      <c r="DMH36" s="918"/>
      <c r="DMI36" s="918"/>
      <c r="DMJ36" s="918"/>
      <c r="DMK36" s="918"/>
      <c r="DML36" s="918"/>
      <c r="DMM36" s="918"/>
      <c r="DMN36" s="918"/>
      <c r="DMO36" s="918"/>
      <c r="DMP36" s="918"/>
      <c r="DMQ36" s="918"/>
      <c r="DMR36" s="918"/>
      <c r="DMS36" s="918"/>
      <c r="DMT36" s="918"/>
      <c r="DMU36" s="918"/>
      <c r="DMV36" s="918"/>
      <c r="DMW36" s="918"/>
      <c r="DMX36" s="918"/>
      <c r="DMY36" s="918"/>
      <c r="DMZ36" s="918"/>
      <c r="DNA36" s="918"/>
      <c r="DNB36" s="918"/>
      <c r="DNC36" s="918"/>
      <c r="DND36" s="918"/>
      <c r="DNE36" s="918"/>
      <c r="DNF36" s="918"/>
      <c r="DNG36" s="918"/>
      <c r="DNH36" s="918"/>
      <c r="DNI36" s="918"/>
      <c r="DNJ36" s="918"/>
      <c r="DNK36" s="918"/>
      <c r="DNL36" s="918"/>
      <c r="DNM36" s="918"/>
      <c r="DNN36" s="918"/>
      <c r="DNO36" s="918"/>
      <c r="DNP36" s="918"/>
      <c r="DNQ36" s="918"/>
      <c r="DNR36" s="918"/>
      <c r="DNS36" s="918"/>
      <c r="DNT36" s="918"/>
      <c r="DNU36" s="918"/>
      <c r="DNV36" s="918"/>
      <c r="DNW36" s="918"/>
      <c r="DNX36" s="918"/>
      <c r="DNY36" s="918"/>
      <c r="DNZ36" s="918"/>
      <c r="DOA36" s="918"/>
      <c r="DOB36" s="918"/>
      <c r="DOC36" s="918"/>
      <c r="DOD36" s="918"/>
      <c r="DOE36" s="918"/>
      <c r="DOF36" s="918"/>
      <c r="DOG36" s="918"/>
      <c r="DOH36" s="918"/>
      <c r="DOI36" s="918"/>
      <c r="DOJ36" s="918"/>
      <c r="DOK36" s="918"/>
      <c r="DOL36" s="918"/>
      <c r="DOM36" s="918"/>
      <c r="DON36" s="918"/>
      <c r="DOO36" s="918"/>
      <c r="DOP36" s="918"/>
      <c r="DOQ36" s="918"/>
      <c r="DOR36" s="918"/>
      <c r="DOS36" s="918"/>
      <c r="DOT36" s="918"/>
      <c r="DOU36" s="918"/>
      <c r="DOV36" s="918"/>
      <c r="DOW36" s="918"/>
      <c r="DOX36" s="918"/>
      <c r="DOY36" s="918"/>
      <c r="DOZ36" s="918"/>
      <c r="DPA36" s="918"/>
      <c r="DPB36" s="918"/>
      <c r="DPC36" s="918"/>
      <c r="DPD36" s="918"/>
      <c r="DPE36" s="918"/>
      <c r="DPF36" s="918"/>
      <c r="DPG36" s="918"/>
      <c r="DPH36" s="918"/>
      <c r="DPI36" s="918"/>
      <c r="DPJ36" s="918"/>
      <c r="DPK36" s="918"/>
      <c r="DPL36" s="918"/>
      <c r="DPM36" s="918"/>
      <c r="DPN36" s="918"/>
      <c r="DPO36" s="918"/>
      <c r="DPP36" s="918"/>
      <c r="DPQ36" s="918"/>
      <c r="DPR36" s="918"/>
      <c r="DPS36" s="918"/>
      <c r="DPT36" s="918"/>
      <c r="DPU36" s="918"/>
      <c r="DPV36" s="918"/>
      <c r="DPW36" s="918"/>
      <c r="DPX36" s="918"/>
      <c r="DPY36" s="918"/>
      <c r="DPZ36" s="918"/>
      <c r="DQA36" s="918"/>
      <c r="DQB36" s="918"/>
      <c r="DQC36" s="918"/>
      <c r="DQD36" s="918"/>
      <c r="DQE36" s="918"/>
      <c r="DQF36" s="918"/>
      <c r="DQG36" s="918"/>
      <c r="DQH36" s="918"/>
      <c r="DQI36" s="918"/>
      <c r="DQJ36" s="918"/>
      <c r="DQK36" s="918"/>
      <c r="DQL36" s="918"/>
      <c r="DQM36" s="918"/>
      <c r="DQN36" s="918"/>
      <c r="DQO36" s="918"/>
      <c r="DQP36" s="918"/>
      <c r="DQQ36" s="918"/>
      <c r="DQR36" s="918"/>
      <c r="DQS36" s="918"/>
      <c r="DQT36" s="918"/>
      <c r="DQU36" s="918"/>
      <c r="DQV36" s="918"/>
      <c r="DQW36" s="918"/>
      <c r="DQX36" s="918"/>
      <c r="DQY36" s="918"/>
      <c r="DQZ36" s="918"/>
      <c r="DRA36" s="918"/>
      <c r="DRB36" s="918"/>
      <c r="DRC36" s="918"/>
      <c r="DRD36" s="918"/>
      <c r="DRE36" s="918"/>
      <c r="DRF36" s="918"/>
      <c r="DRG36" s="918"/>
      <c r="DRH36" s="918"/>
      <c r="DRI36" s="918"/>
      <c r="DRJ36" s="918"/>
      <c r="DRK36" s="918"/>
      <c r="DRL36" s="918"/>
      <c r="DRM36" s="918"/>
      <c r="DRN36" s="918"/>
      <c r="DRO36" s="918"/>
      <c r="DRP36" s="918"/>
      <c r="DRQ36" s="918"/>
      <c r="DRR36" s="918"/>
      <c r="DRS36" s="918"/>
      <c r="DRT36" s="918"/>
      <c r="DRU36" s="918"/>
      <c r="DRV36" s="918"/>
      <c r="DRW36" s="918"/>
      <c r="DRX36" s="918"/>
      <c r="DRY36" s="918"/>
      <c r="DRZ36" s="918"/>
      <c r="DSA36" s="918"/>
      <c r="DSB36" s="918"/>
      <c r="DSC36" s="918"/>
      <c r="DSD36" s="918"/>
      <c r="DSE36" s="918"/>
      <c r="DSF36" s="918"/>
      <c r="DSG36" s="918"/>
      <c r="DSH36" s="918"/>
      <c r="DSI36" s="918"/>
      <c r="DSJ36" s="918"/>
      <c r="DSK36" s="918"/>
      <c r="DSL36" s="918"/>
      <c r="DSM36" s="918"/>
      <c r="DSN36" s="918"/>
      <c r="DSO36" s="918"/>
      <c r="DSP36" s="918"/>
      <c r="DSQ36" s="918"/>
      <c r="DSR36" s="918"/>
      <c r="DSS36" s="918"/>
      <c r="DST36" s="918"/>
      <c r="DSU36" s="918"/>
      <c r="DSV36" s="918"/>
      <c r="DSW36" s="918"/>
      <c r="DSX36" s="918"/>
      <c r="DSY36" s="918"/>
      <c r="DSZ36" s="918"/>
      <c r="DTA36" s="918"/>
      <c r="DTB36" s="918"/>
      <c r="DTC36" s="918"/>
      <c r="DTD36" s="918"/>
      <c r="DTE36" s="918"/>
      <c r="DTF36" s="918"/>
      <c r="DTG36" s="918"/>
      <c r="DTH36" s="918"/>
      <c r="DTI36" s="918"/>
      <c r="DTJ36" s="918"/>
      <c r="DTK36" s="918"/>
      <c r="DTL36" s="918"/>
      <c r="DTM36" s="918"/>
      <c r="DTN36" s="918"/>
      <c r="DTO36" s="918"/>
      <c r="DTP36" s="918"/>
      <c r="DTQ36" s="918"/>
      <c r="DTR36" s="918"/>
      <c r="DTS36" s="918"/>
      <c r="DTT36" s="918"/>
      <c r="DTU36" s="918"/>
      <c r="DTV36" s="918"/>
      <c r="DTW36" s="918"/>
      <c r="DTX36" s="918"/>
      <c r="DTY36" s="918"/>
      <c r="DTZ36" s="918"/>
      <c r="DUA36" s="918"/>
      <c r="DUB36" s="918"/>
      <c r="DUC36" s="918"/>
      <c r="DUD36" s="918"/>
      <c r="DUE36" s="918"/>
      <c r="DUF36" s="918"/>
      <c r="DUG36" s="918"/>
      <c r="DUH36" s="918"/>
      <c r="DUI36" s="918"/>
      <c r="DUJ36" s="918"/>
      <c r="DUK36" s="918"/>
      <c r="DUL36" s="918"/>
      <c r="DUM36" s="918"/>
      <c r="DUN36" s="918"/>
      <c r="DUO36" s="918"/>
      <c r="DUP36" s="918"/>
      <c r="DUQ36" s="918"/>
      <c r="DUR36" s="918"/>
      <c r="DUS36" s="918"/>
      <c r="DUT36" s="918"/>
      <c r="DUU36" s="918"/>
      <c r="DUV36" s="918"/>
      <c r="DUW36" s="918"/>
      <c r="DUX36" s="918"/>
      <c r="DUY36" s="918"/>
      <c r="DUZ36" s="918"/>
      <c r="DVA36" s="918"/>
      <c r="DVB36" s="918"/>
      <c r="DVC36" s="918"/>
      <c r="DVD36" s="918"/>
      <c r="DVE36" s="918"/>
      <c r="DVF36" s="918"/>
      <c r="DVG36" s="918"/>
      <c r="DVH36" s="918"/>
      <c r="DVI36" s="918"/>
      <c r="DVJ36" s="918"/>
      <c r="DVK36" s="918"/>
      <c r="DVL36" s="918"/>
      <c r="DVM36" s="918"/>
      <c r="DVN36" s="918"/>
      <c r="DVO36" s="918"/>
      <c r="DVP36" s="918"/>
      <c r="DVQ36" s="918"/>
      <c r="DVR36" s="918"/>
      <c r="DVS36" s="918"/>
      <c r="DVT36" s="918"/>
      <c r="DVU36" s="918"/>
      <c r="DVV36" s="918"/>
      <c r="DVW36" s="918"/>
      <c r="DVX36" s="918"/>
      <c r="DVY36" s="918"/>
      <c r="DVZ36" s="918"/>
      <c r="DWA36" s="918"/>
      <c r="DWB36" s="918"/>
      <c r="DWC36" s="918"/>
      <c r="DWD36" s="918"/>
      <c r="DWE36" s="918"/>
      <c r="DWF36" s="918"/>
      <c r="DWG36" s="918"/>
      <c r="DWH36" s="918"/>
      <c r="DWI36" s="918"/>
      <c r="DWJ36" s="918"/>
      <c r="DWK36" s="918"/>
      <c r="DWL36" s="918"/>
      <c r="DWM36" s="918"/>
      <c r="DWN36" s="918"/>
      <c r="DWO36" s="918"/>
      <c r="DWP36" s="918"/>
      <c r="DWQ36" s="918"/>
      <c r="DWR36" s="918"/>
      <c r="DWS36" s="918"/>
      <c r="DWT36" s="918"/>
      <c r="DWU36" s="918"/>
      <c r="DWV36" s="918"/>
      <c r="DWW36" s="918"/>
      <c r="DWX36" s="918"/>
      <c r="DWY36" s="918"/>
      <c r="DWZ36" s="918"/>
      <c r="DXA36" s="918"/>
      <c r="DXB36" s="918"/>
      <c r="DXC36" s="918"/>
      <c r="DXD36" s="918"/>
      <c r="DXE36" s="918"/>
      <c r="DXF36" s="918"/>
      <c r="DXG36" s="918"/>
      <c r="DXH36" s="918"/>
      <c r="DXI36" s="918"/>
      <c r="DXJ36" s="918"/>
      <c r="DXK36" s="918"/>
      <c r="DXL36" s="918"/>
      <c r="DXM36" s="918"/>
      <c r="DXN36" s="918"/>
      <c r="DXO36" s="918"/>
      <c r="DXP36" s="918"/>
      <c r="DXQ36" s="918"/>
      <c r="DXR36" s="918"/>
      <c r="DXS36" s="918"/>
      <c r="DXT36" s="918"/>
      <c r="DXU36" s="918"/>
      <c r="DXV36" s="918"/>
      <c r="DXW36" s="918"/>
      <c r="DXX36" s="918"/>
      <c r="DXY36" s="918"/>
      <c r="DXZ36" s="918"/>
      <c r="DYA36" s="918"/>
      <c r="DYB36" s="918"/>
      <c r="DYC36" s="918"/>
      <c r="DYD36" s="918"/>
      <c r="DYE36" s="918"/>
      <c r="DYF36" s="918"/>
      <c r="DYG36" s="918"/>
      <c r="DYH36" s="918"/>
      <c r="DYI36" s="918"/>
      <c r="DYJ36" s="918"/>
      <c r="DYK36" s="918"/>
      <c r="DYL36" s="918"/>
      <c r="DYM36" s="918"/>
      <c r="DYN36" s="918"/>
      <c r="DYO36" s="918"/>
      <c r="DYP36" s="918"/>
      <c r="DYQ36" s="918"/>
      <c r="DYR36" s="918"/>
      <c r="DYS36" s="918"/>
      <c r="DYT36" s="918"/>
      <c r="DYU36" s="918"/>
      <c r="DYV36" s="918"/>
      <c r="DYW36" s="918"/>
      <c r="DYX36" s="918"/>
      <c r="DYY36" s="918"/>
      <c r="DYZ36" s="918"/>
      <c r="DZA36" s="918"/>
      <c r="DZB36" s="918"/>
      <c r="DZC36" s="918"/>
      <c r="DZD36" s="918"/>
      <c r="DZE36" s="918"/>
      <c r="DZF36" s="918"/>
      <c r="DZG36" s="918"/>
      <c r="DZH36" s="918"/>
      <c r="DZI36" s="918"/>
      <c r="DZJ36" s="918"/>
      <c r="DZK36" s="918"/>
      <c r="DZL36" s="918"/>
      <c r="DZM36" s="918"/>
      <c r="DZN36" s="918"/>
      <c r="DZO36" s="918"/>
      <c r="DZP36" s="918"/>
      <c r="DZQ36" s="918"/>
      <c r="DZR36" s="918"/>
      <c r="DZS36" s="918"/>
      <c r="DZT36" s="918"/>
      <c r="DZU36" s="918"/>
      <c r="DZV36" s="918"/>
      <c r="DZW36" s="918"/>
      <c r="DZX36" s="918"/>
      <c r="DZY36" s="918"/>
      <c r="DZZ36" s="918"/>
      <c r="EAA36" s="918"/>
      <c r="EAB36" s="918"/>
      <c r="EAC36" s="918"/>
      <c r="EAD36" s="918"/>
      <c r="EAE36" s="918"/>
      <c r="EAF36" s="918"/>
      <c r="EAG36" s="918"/>
      <c r="EAH36" s="918"/>
      <c r="EAI36" s="918"/>
      <c r="EAJ36" s="918"/>
      <c r="EAK36" s="918"/>
      <c r="EAL36" s="918"/>
      <c r="EAM36" s="918"/>
      <c r="EAN36" s="918"/>
      <c r="EAO36" s="918"/>
      <c r="EAP36" s="918"/>
      <c r="EAQ36" s="918"/>
      <c r="EAR36" s="918"/>
      <c r="EAS36" s="918"/>
      <c r="EAT36" s="918"/>
      <c r="EAU36" s="918"/>
      <c r="EAV36" s="918"/>
      <c r="EAW36" s="918"/>
      <c r="EAX36" s="918"/>
      <c r="EAY36" s="918"/>
      <c r="EAZ36" s="918"/>
      <c r="EBA36" s="918"/>
      <c r="EBB36" s="918"/>
      <c r="EBC36" s="918"/>
      <c r="EBD36" s="918"/>
      <c r="EBE36" s="918"/>
      <c r="EBF36" s="918"/>
      <c r="EBG36" s="918"/>
      <c r="EBH36" s="918"/>
      <c r="EBI36" s="918"/>
      <c r="EBJ36" s="918"/>
      <c r="EBK36" s="918"/>
      <c r="EBL36" s="918"/>
      <c r="EBM36" s="918"/>
      <c r="EBN36" s="918"/>
      <c r="EBO36" s="918"/>
      <c r="EBP36" s="918"/>
      <c r="EBQ36" s="918"/>
      <c r="EBR36" s="918"/>
      <c r="EBS36" s="918"/>
      <c r="EBT36" s="918"/>
      <c r="EBU36" s="918"/>
      <c r="EBV36" s="918"/>
      <c r="EBW36" s="918"/>
      <c r="EBX36" s="918"/>
      <c r="EBY36" s="918"/>
      <c r="EBZ36" s="918"/>
      <c r="ECA36" s="918"/>
      <c r="ECB36" s="918"/>
      <c r="ECC36" s="918"/>
      <c r="ECD36" s="918"/>
      <c r="ECE36" s="918"/>
      <c r="ECF36" s="918"/>
      <c r="ECG36" s="918"/>
      <c r="ECH36" s="918"/>
      <c r="ECI36" s="918"/>
      <c r="ECJ36" s="918"/>
      <c r="ECK36" s="918"/>
      <c r="ECL36" s="918"/>
      <c r="ECM36" s="918"/>
      <c r="ECN36" s="918"/>
      <c r="ECO36" s="918"/>
      <c r="ECP36" s="918"/>
      <c r="ECQ36" s="918"/>
      <c r="ECR36" s="918"/>
      <c r="ECS36" s="918"/>
      <c r="ECT36" s="918"/>
      <c r="ECU36" s="918"/>
      <c r="ECV36" s="918"/>
      <c r="ECW36" s="918"/>
      <c r="ECX36" s="918"/>
      <c r="ECY36" s="918"/>
      <c r="ECZ36" s="918"/>
      <c r="EDA36" s="918"/>
      <c r="EDB36" s="918"/>
      <c r="EDC36" s="918"/>
      <c r="EDD36" s="918"/>
      <c r="EDE36" s="918"/>
      <c r="EDF36" s="918"/>
      <c r="EDG36" s="918"/>
      <c r="EDH36" s="918"/>
      <c r="EDI36" s="918"/>
      <c r="EDJ36" s="918"/>
      <c r="EDK36" s="918"/>
      <c r="EDL36" s="918"/>
      <c r="EDM36" s="918"/>
      <c r="EDN36" s="918"/>
      <c r="EDO36" s="918"/>
      <c r="EDP36" s="918"/>
      <c r="EDQ36" s="918"/>
      <c r="EDR36" s="918"/>
      <c r="EDS36" s="918"/>
      <c r="EDT36" s="918"/>
      <c r="EDU36" s="918"/>
      <c r="EDV36" s="918"/>
      <c r="EDW36" s="918"/>
      <c r="EDX36" s="918"/>
      <c r="EDY36" s="918"/>
      <c r="EDZ36" s="918"/>
      <c r="EEA36" s="918"/>
      <c r="EEB36" s="918"/>
      <c r="EEC36" s="918"/>
      <c r="EED36" s="918"/>
      <c r="EEE36" s="918"/>
      <c r="EEF36" s="918"/>
      <c r="EEG36" s="918"/>
      <c r="EEH36" s="918"/>
      <c r="EEI36" s="918"/>
      <c r="EEJ36" s="918"/>
      <c r="EEK36" s="918"/>
      <c r="EEL36" s="918"/>
      <c r="EEM36" s="918"/>
      <c r="EEN36" s="918"/>
      <c r="EEO36" s="918"/>
      <c r="EEP36" s="918"/>
      <c r="EEQ36" s="918"/>
      <c r="EER36" s="918"/>
      <c r="EES36" s="918"/>
      <c r="EET36" s="918"/>
      <c r="EEU36" s="918"/>
      <c r="EEV36" s="918"/>
      <c r="EEW36" s="918"/>
      <c r="EEX36" s="918"/>
      <c r="EEY36" s="918"/>
      <c r="EEZ36" s="918"/>
      <c r="EFA36" s="918"/>
      <c r="EFB36" s="918"/>
      <c r="EFC36" s="918"/>
      <c r="EFD36" s="918"/>
      <c r="EFE36" s="918"/>
      <c r="EFF36" s="918"/>
      <c r="EFG36" s="918"/>
      <c r="EFH36" s="918"/>
      <c r="EFI36" s="918"/>
      <c r="EFJ36" s="918"/>
      <c r="EFK36" s="918"/>
      <c r="EFL36" s="918"/>
      <c r="EFM36" s="918"/>
      <c r="EFN36" s="918"/>
      <c r="EFO36" s="918"/>
      <c r="EFP36" s="918"/>
      <c r="EFQ36" s="918"/>
      <c r="EFR36" s="918"/>
      <c r="EFS36" s="918"/>
      <c r="EFT36" s="918"/>
      <c r="EFU36" s="918"/>
      <c r="EFV36" s="918"/>
      <c r="EFW36" s="918"/>
      <c r="EFX36" s="918"/>
      <c r="EFY36" s="918"/>
      <c r="EFZ36" s="918"/>
      <c r="EGA36" s="918"/>
      <c r="EGB36" s="918"/>
      <c r="EGC36" s="918"/>
      <c r="EGD36" s="918"/>
      <c r="EGE36" s="918"/>
      <c r="EGF36" s="918"/>
      <c r="EGG36" s="918"/>
      <c r="EGH36" s="918"/>
      <c r="EGI36" s="918"/>
      <c r="EGJ36" s="918"/>
      <c r="EGK36" s="918"/>
      <c r="EGL36" s="918"/>
      <c r="EGM36" s="918"/>
      <c r="EGN36" s="918"/>
      <c r="EGO36" s="918"/>
      <c r="EGP36" s="918"/>
      <c r="EGQ36" s="918"/>
      <c r="EGR36" s="918"/>
      <c r="EGS36" s="918"/>
      <c r="EGT36" s="918"/>
      <c r="EGU36" s="918"/>
      <c r="EGV36" s="918"/>
      <c r="EGW36" s="918"/>
      <c r="EGX36" s="918"/>
      <c r="EGY36" s="918"/>
      <c r="EGZ36" s="918"/>
      <c r="EHA36" s="918"/>
      <c r="EHB36" s="918"/>
      <c r="EHC36" s="918"/>
      <c r="EHD36" s="918"/>
      <c r="EHE36" s="918"/>
      <c r="EHF36" s="918"/>
      <c r="EHG36" s="918"/>
      <c r="EHH36" s="918"/>
      <c r="EHI36" s="918"/>
      <c r="EHJ36" s="918"/>
      <c r="EHK36" s="918"/>
      <c r="EHL36" s="918"/>
      <c r="EHM36" s="918"/>
      <c r="EHN36" s="918"/>
      <c r="EHO36" s="918"/>
      <c r="EHP36" s="918"/>
      <c r="EHQ36" s="918"/>
      <c r="EHR36" s="918"/>
      <c r="EHS36" s="918"/>
      <c r="EHT36" s="918"/>
      <c r="EHU36" s="918"/>
      <c r="EHV36" s="918"/>
      <c r="EHW36" s="918"/>
      <c r="EHX36" s="918"/>
      <c r="EHY36" s="918"/>
      <c r="EHZ36" s="918"/>
      <c r="EIA36" s="918"/>
      <c r="EIB36" s="918"/>
      <c r="EIC36" s="918"/>
      <c r="EID36" s="918"/>
      <c r="EIE36" s="918"/>
      <c r="EIF36" s="918"/>
      <c r="EIG36" s="918"/>
      <c r="EIH36" s="918"/>
      <c r="EII36" s="918"/>
      <c r="EIJ36" s="918"/>
      <c r="EIK36" s="918"/>
      <c r="EIL36" s="918"/>
      <c r="EIM36" s="918"/>
      <c r="EIN36" s="918"/>
      <c r="EIO36" s="918"/>
      <c r="EIP36" s="918"/>
      <c r="EIQ36" s="918"/>
      <c r="EIR36" s="918"/>
      <c r="EIS36" s="918"/>
      <c r="EIT36" s="918"/>
      <c r="EIU36" s="918"/>
      <c r="EIV36" s="918"/>
      <c r="EIW36" s="918"/>
      <c r="EIX36" s="918"/>
      <c r="EIY36" s="918"/>
      <c r="EIZ36" s="918"/>
      <c r="EJA36" s="918"/>
      <c r="EJB36" s="918"/>
      <c r="EJC36" s="918"/>
      <c r="EJD36" s="918"/>
      <c r="EJE36" s="918"/>
      <c r="EJF36" s="918"/>
      <c r="EJG36" s="918"/>
      <c r="EJH36" s="918"/>
      <c r="EJI36" s="918"/>
      <c r="EJJ36" s="918"/>
      <c r="EJK36" s="918"/>
      <c r="EJL36" s="918"/>
      <c r="EJM36" s="918"/>
      <c r="EJN36" s="918"/>
      <c r="EJO36" s="918"/>
      <c r="EJP36" s="918"/>
      <c r="EJQ36" s="918"/>
      <c r="EJR36" s="918"/>
      <c r="EJS36" s="918"/>
      <c r="EJT36" s="918"/>
      <c r="EJU36" s="918"/>
      <c r="EJV36" s="918"/>
      <c r="EJW36" s="918"/>
      <c r="EJX36" s="918"/>
      <c r="EJY36" s="918"/>
      <c r="EJZ36" s="918"/>
      <c r="EKA36" s="918"/>
      <c r="EKB36" s="918"/>
      <c r="EKC36" s="918"/>
      <c r="EKD36" s="918"/>
      <c r="EKE36" s="918"/>
      <c r="EKF36" s="918"/>
      <c r="EKG36" s="918"/>
      <c r="EKH36" s="918"/>
      <c r="EKI36" s="918"/>
      <c r="EKJ36" s="918"/>
      <c r="EKK36" s="918"/>
      <c r="EKL36" s="918"/>
      <c r="EKM36" s="918"/>
      <c r="EKN36" s="918"/>
      <c r="EKO36" s="918"/>
      <c r="EKP36" s="918"/>
      <c r="EKQ36" s="918"/>
      <c r="EKR36" s="918"/>
      <c r="EKS36" s="918"/>
      <c r="EKT36" s="918"/>
      <c r="EKU36" s="918"/>
      <c r="EKV36" s="918"/>
      <c r="EKW36" s="918"/>
      <c r="EKX36" s="918"/>
      <c r="EKY36" s="918"/>
      <c r="EKZ36" s="918"/>
      <c r="ELA36" s="918"/>
      <c r="ELB36" s="918"/>
      <c r="ELC36" s="918"/>
      <c r="ELD36" s="918"/>
      <c r="ELE36" s="918"/>
      <c r="ELF36" s="918"/>
      <c r="ELG36" s="918"/>
      <c r="ELH36" s="918"/>
      <c r="ELI36" s="918"/>
      <c r="ELJ36" s="918"/>
      <c r="ELK36" s="918"/>
      <c r="ELL36" s="918"/>
      <c r="ELM36" s="918"/>
      <c r="ELN36" s="918"/>
      <c r="ELO36" s="918"/>
      <c r="ELP36" s="918"/>
      <c r="ELQ36" s="918"/>
      <c r="ELR36" s="918"/>
      <c r="ELS36" s="918"/>
      <c r="ELT36" s="918"/>
      <c r="ELU36" s="918"/>
      <c r="ELV36" s="918"/>
      <c r="ELW36" s="918"/>
      <c r="ELX36" s="918"/>
      <c r="ELY36" s="918"/>
      <c r="ELZ36" s="918"/>
      <c r="EMA36" s="918"/>
      <c r="EMB36" s="918"/>
      <c r="EMC36" s="918"/>
      <c r="EMD36" s="918"/>
      <c r="EME36" s="918"/>
      <c r="EMF36" s="918"/>
      <c r="EMG36" s="918"/>
      <c r="EMH36" s="918"/>
      <c r="EMI36" s="918"/>
      <c r="EMJ36" s="918"/>
      <c r="EMK36" s="918"/>
      <c r="EML36" s="918"/>
      <c r="EMM36" s="918"/>
      <c r="EMN36" s="918"/>
      <c r="EMO36" s="918"/>
      <c r="EMP36" s="918"/>
      <c r="EMQ36" s="918"/>
      <c r="EMR36" s="918"/>
      <c r="EMS36" s="918"/>
      <c r="EMT36" s="918"/>
      <c r="EMU36" s="918"/>
      <c r="EMV36" s="918"/>
      <c r="EMW36" s="918"/>
      <c r="EMX36" s="918"/>
      <c r="EMY36" s="918"/>
      <c r="EMZ36" s="918"/>
      <c r="ENA36" s="918"/>
      <c r="ENB36" s="918"/>
      <c r="ENC36" s="918"/>
      <c r="END36" s="918"/>
      <c r="ENE36" s="918"/>
      <c r="ENF36" s="918"/>
      <c r="ENG36" s="918"/>
      <c r="ENH36" s="918"/>
      <c r="ENI36" s="918"/>
      <c r="ENJ36" s="918"/>
      <c r="ENK36" s="918"/>
      <c r="ENL36" s="918"/>
      <c r="ENM36" s="918"/>
      <c r="ENN36" s="918"/>
      <c r="ENO36" s="918"/>
      <c r="ENP36" s="918"/>
      <c r="ENQ36" s="918"/>
      <c r="ENR36" s="918"/>
      <c r="ENS36" s="918"/>
      <c r="ENT36" s="918"/>
      <c r="ENU36" s="918"/>
      <c r="ENV36" s="918"/>
      <c r="ENW36" s="918"/>
      <c r="ENX36" s="918"/>
      <c r="ENY36" s="918"/>
      <c r="ENZ36" s="918"/>
      <c r="EOA36" s="918"/>
      <c r="EOB36" s="918"/>
      <c r="EOC36" s="918"/>
      <c r="EOD36" s="918"/>
      <c r="EOE36" s="918"/>
      <c r="EOF36" s="918"/>
      <c r="EOG36" s="918"/>
      <c r="EOH36" s="918"/>
      <c r="EOI36" s="918"/>
      <c r="EOJ36" s="918"/>
      <c r="EOK36" s="918"/>
      <c r="EOL36" s="918"/>
      <c r="EOM36" s="918"/>
      <c r="EON36" s="918"/>
      <c r="EOO36" s="918"/>
      <c r="EOP36" s="918"/>
      <c r="EOQ36" s="918"/>
      <c r="EOR36" s="918"/>
      <c r="EOS36" s="918"/>
      <c r="EOT36" s="918"/>
      <c r="EOU36" s="918"/>
      <c r="EOV36" s="918"/>
      <c r="EOW36" s="918"/>
      <c r="EOX36" s="918"/>
      <c r="EOY36" s="918"/>
      <c r="EOZ36" s="918"/>
      <c r="EPA36" s="918"/>
      <c r="EPB36" s="918"/>
      <c r="EPC36" s="918"/>
      <c r="EPD36" s="918"/>
      <c r="EPE36" s="918"/>
      <c r="EPF36" s="918"/>
      <c r="EPG36" s="918"/>
      <c r="EPH36" s="918"/>
      <c r="EPI36" s="918"/>
      <c r="EPJ36" s="918"/>
      <c r="EPK36" s="918"/>
      <c r="EPL36" s="918"/>
      <c r="EPM36" s="918"/>
      <c r="EPN36" s="918"/>
      <c r="EPO36" s="918"/>
      <c r="EPP36" s="918"/>
      <c r="EPQ36" s="918"/>
      <c r="EPR36" s="918"/>
      <c r="EPS36" s="918"/>
      <c r="EPT36" s="918"/>
      <c r="EPU36" s="918"/>
      <c r="EPV36" s="918"/>
      <c r="EPW36" s="918"/>
      <c r="EPX36" s="918"/>
      <c r="EPY36" s="918"/>
      <c r="EPZ36" s="918"/>
      <c r="EQA36" s="918"/>
      <c r="EQB36" s="918"/>
      <c r="EQC36" s="918"/>
      <c r="EQD36" s="918"/>
      <c r="EQE36" s="918"/>
      <c r="EQF36" s="918"/>
      <c r="EQG36" s="918"/>
      <c r="EQH36" s="918"/>
      <c r="EQI36" s="918"/>
      <c r="EQJ36" s="918"/>
      <c r="EQK36" s="918"/>
      <c r="EQL36" s="918"/>
      <c r="EQM36" s="918"/>
      <c r="EQN36" s="918"/>
      <c r="EQO36" s="918"/>
      <c r="EQP36" s="918"/>
      <c r="EQQ36" s="918"/>
      <c r="EQR36" s="918"/>
      <c r="EQS36" s="918"/>
      <c r="EQT36" s="918"/>
      <c r="EQU36" s="918"/>
      <c r="EQV36" s="918"/>
      <c r="EQW36" s="918"/>
      <c r="EQX36" s="918"/>
      <c r="EQY36" s="918"/>
      <c r="EQZ36" s="918"/>
      <c r="ERA36" s="918"/>
      <c r="ERB36" s="918"/>
      <c r="ERC36" s="918"/>
      <c r="ERD36" s="918"/>
      <c r="ERE36" s="918"/>
      <c r="ERF36" s="918"/>
      <c r="ERG36" s="918"/>
      <c r="ERH36" s="918"/>
      <c r="ERI36" s="918"/>
      <c r="ERJ36" s="918"/>
      <c r="ERK36" s="918"/>
      <c r="ERL36" s="918"/>
      <c r="ERM36" s="918"/>
      <c r="ERN36" s="918"/>
      <c r="ERO36" s="918"/>
      <c r="ERP36" s="918"/>
      <c r="ERQ36" s="918"/>
      <c r="ERR36" s="918"/>
      <c r="ERS36" s="918"/>
      <c r="ERT36" s="918"/>
      <c r="ERU36" s="918"/>
      <c r="ERV36" s="918"/>
      <c r="ERW36" s="918"/>
      <c r="ERX36" s="918"/>
      <c r="ERY36" s="918"/>
      <c r="ERZ36" s="918"/>
      <c r="ESA36" s="918"/>
      <c r="ESB36" s="918"/>
      <c r="ESC36" s="918"/>
      <c r="ESD36" s="918"/>
      <c r="ESE36" s="918"/>
      <c r="ESF36" s="918"/>
      <c r="ESG36" s="918"/>
      <c r="ESH36" s="918"/>
      <c r="ESI36" s="918"/>
      <c r="ESJ36" s="918"/>
      <c r="ESK36" s="918"/>
      <c r="ESL36" s="918"/>
      <c r="ESM36" s="918"/>
      <c r="ESN36" s="918"/>
      <c r="ESO36" s="918"/>
      <c r="ESP36" s="918"/>
      <c r="ESQ36" s="918"/>
      <c r="ESR36" s="918"/>
      <c r="ESS36" s="918"/>
      <c r="EST36" s="918"/>
      <c r="ESU36" s="918"/>
      <c r="ESV36" s="918"/>
      <c r="ESW36" s="918"/>
      <c r="ESX36" s="918"/>
      <c r="ESY36" s="918"/>
      <c r="ESZ36" s="918"/>
      <c r="ETA36" s="918"/>
      <c r="ETB36" s="918"/>
      <c r="ETC36" s="918"/>
      <c r="ETD36" s="918"/>
      <c r="ETE36" s="918"/>
      <c r="ETF36" s="918"/>
      <c r="ETG36" s="918"/>
      <c r="ETH36" s="918"/>
      <c r="ETI36" s="918"/>
      <c r="ETJ36" s="918"/>
      <c r="ETK36" s="918"/>
      <c r="ETL36" s="918"/>
      <c r="ETM36" s="918"/>
      <c r="ETN36" s="918"/>
      <c r="ETO36" s="918"/>
      <c r="ETP36" s="918"/>
      <c r="ETQ36" s="918"/>
      <c r="ETR36" s="918"/>
      <c r="ETS36" s="918"/>
      <c r="ETT36" s="918"/>
      <c r="ETU36" s="918"/>
      <c r="ETV36" s="918"/>
      <c r="ETW36" s="918"/>
      <c r="ETX36" s="918"/>
      <c r="ETY36" s="918"/>
      <c r="ETZ36" s="918"/>
      <c r="EUA36" s="918"/>
      <c r="EUB36" s="918"/>
      <c r="EUC36" s="918"/>
      <c r="EUD36" s="918"/>
      <c r="EUE36" s="918"/>
      <c r="EUF36" s="918"/>
      <c r="EUG36" s="918"/>
      <c r="EUH36" s="918"/>
      <c r="EUI36" s="918"/>
      <c r="EUJ36" s="918"/>
      <c r="EUK36" s="918"/>
      <c r="EUL36" s="918"/>
      <c r="EUM36" s="918"/>
      <c r="EUN36" s="918"/>
      <c r="EUO36" s="918"/>
      <c r="EUP36" s="918"/>
      <c r="EUQ36" s="918"/>
      <c r="EUR36" s="918"/>
      <c r="EUS36" s="918"/>
      <c r="EUT36" s="918"/>
      <c r="EUU36" s="918"/>
      <c r="EUV36" s="918"/>
      <c r="EUW36" s="918"/>
      <c r="EUX36" s="918"/>
      <c r="EUY36" s="918"/>
      <c r="EUZ36" s="918"/>
      <c r="EVA36" s="918"/>
      <c r="EVB36" s="918"/>
      <c r="EVC36" s="918"/>
      <c r="EVD36" s="918"/>
      <c r="EVE36" s="918"/>
      <c r="EVF36" s="918"/>
      <c r="EVG36" s="918"/>
      <c r="EVH36" s="918"/>
      <c r="EVI36" s="918"/>
      <c r="EVJ36" s="918"/>
      <c r="EVK36" s="918"/>
      <c r="EVL36" s="918"/>
      <c r="EVM36" s="918"/>
      <c r="EVN36" s="918"/>
      <c r="EVO36" s="918"/>
      <c r="EVP36" s="918"/>
      <c r="EVQ36" s="918"/>
      <c r="EVR36" s="918"/>
      <c r="EVS36" s="918"/>
      <c r="EVT36" s="918"/>
      <c r="EVU36" s="918"/>
      <c r="EVV36" s="918"/>
      <c r="EVW36" s="918"/>
      <c r="EVX36" s="918"/>
      <c r="EVY36" s="918"/>
      <c r="EVZ36" s="918"/>
      <c r="EWA36" s="918"/>
      <c r="EWB36" s="918"/>
      <c r="EWC36" s="918"/>
      <c r="EWD36" s="918"/>
      <c r="EWE36" s="918"/>
      <c r="EWF36" s="918"/>
      <c r="EWG36" s="918"/>
      <c r="EWH36" s="918"/>
      <c r="EWI36" s="918"/>
      <c r="EWJ36" s="918"/>
      <c r="EWK36" s="918"/>
      <c r="EWL36" s="918"/>
      <c r="EWM36" s="918"/>
      <c r="EWN36" s="918"/>
      <c r="EWO36" s="918"/>
      <c r="EWP36" s="918"/>
      <c r="EWQ36" s="918"/>
      <c r="EWR36" s="918"/>
      <c r="EWS36" s="918"/>
      <c r="EWT36" s="918"/>
      <c r="EWU36" s="918"/>
      <c r="EWV36" s="918"/>
      <c r="EWW36" s="918"/>
      <c r="EWX36" s="918"/>
      <c r="EWY36" s="918"/>
      <c r="EWZ36" s="918"/>
      <c r="EXA36" s="918"/>
      <c r="EXB36" s="918"/>
      <c r="EXC36" s="918"/>
      <c r="EXD36" s="918"/>
      <c r="EXE36" s="918"/>
      <c r="EXF36" s="918"/>
      <c r="EXG36" s="918"/>
      <c r="EXH36" s="918"/>
      <c r="EXI36" s="918"/>
      <c r="EXJ36" s="918"/>
      <c r="EXK36" s="918"/>
      <c r="EXL36" s="918"/>
      <c r="EXM36" s="918"/>
      <c r="EXN36" s="918"/>
      <c r="EXO36" s="918"/>
      <c r="EXP36" s="918"/>
      <c r="EXQ36" s="918"/>
      <c r="EXR36" s="918"/>
      <c r="EXS36" s="918"/>
      <c r="EXT36" s="918"/>
      <c r="EXU36" s="918"/>
      <c r="EXV36" s="918"/>
      <c r="EXW36" s="918"/>
      <c r="EXX36" s="918"/>
      <c r="EXY36" s="918"/>
      <c r="EXZ36" s="918"/>
      <c r="EYA36" s="918"/>
      <c r="EYB36" s="918"/>
      <c r="EYC36" s="918"/>
      <c r="EYD36" s="918"/>
      <c r="EYE36" s="918"/>
      <c r="EYF36" s="918"/>
      <c r="EYG36" s="918"/>
      <c r="EYH36" s="918"/>
      <c r="EYI36" s="918"/>
      <c r="EYJ36" s="918"/>
      <c r="EYK36" s="918"/>
      <c r="EYL36" s="918"/>
      <c r="EYM36" s="918"/>
      <c r="EYN36" s="918"/>
      <c r="EYO36" s="918"/>
      <c r="EYP36" s="918"/>
      <c r="EYQ36" s="918"/>
      <c r="EYR36" s="918"/>
      <c r="EYS36" s="918"/>
      <c r="EYT36" s="918"/>
      <c r="EYU36" s="918"/>
      <c r="EYV36" s="918"/>
      <c r="EYW36" s="918"/>
      <c r="EYX36" s="918"/>
      <c r="EYY36" s="918"/>
      <c r="EYZ36" s="918"/>
      <c r="EZA36" s="918"/>
      <c r="EZB36" s="918"/>
      <c r="EZC36" s="918"/>
      <c r="EZD36" s="918"/>
      <c r="EZE36" s="918"/>
      <c r="EZF36" s="918"/>
      <c r="EZG36" s="918"/>
      <c r="EZH36" s="918"/>
      <c r="EZI36" s="918"/>
      <c r="EZJ36" s="918"/>
      <c r="EZK36" s="918"/>
      <c r="EZL36" s="918"/>
      <c r="EZM36" s="918"/>
      <c r="EZN36" s="918"/>
      <c r="EZO36" s="918"/>
      <c r="EZP36" s="918"/>
      <c r="EZQ36" s="918"/>
      <c r="EZR36" s="918"/>
      <c r="EZS36" s="918"/>
      <c r="EZT36" s="918"/>
      <c r="EZU36" s="918"/>
      <c r="EZV36" s="918"/>
      <c r="EZW36" s="918"/>
      <c r="EZX36" s="918"/>
      <c r="EZY36" s="918"/>
      <c r="EZZ36" s="918"/>
      <c r="FAA36" s="918"/>
      <c r="FAB36" s="918"/>
      <c r="FAC36" s="918"/>
      <c r="FAD36" s="918"/>
      <c r="FAE36" s="918"/>
      <c r="FAF36" s="918"/>
      <c r="FAG36" s="918"/>
      <c r="FAH36" s="918"/>
      <c r="FAI36" s="918"/>
      <c r="FAJ36" s="918"/>
      <c r="FAK36" s="918"/>
      <c r="FAL36" s="918"/>
      <c r="FAM36" s="918"/>
      <c r="FAN36" s="918"/>
      <c r="FAO36" s="918"/>
      <c r="FAP36" s="918"/>
      <c r="FAQ36" s="918"/>
      <c r="FAR36" s="918"/>
      <c r="FAS36" s="918"/>
      <c r="FAT36" s="918"/>
      <c r="FAU36" s="918"/>
      <c r="FAV36" s="918"/>
      <c r="FAW36" s="918"/>
      <c r="FAX36" s="918"/>
      <c r="FAY36" s="918"/>
      <c r="FAZ36" s="918"/>
      <c r="FBA36" s="918"/>
      <c r="FBB36" s="918"/>
      <c r="FBC36" s="918"/>
      <c r="FBD36" s="918"/>
      <c r="FBE36" s="918"/>
      <c r="FBF36" s="918"/>
      <c r="FBG36" s="918"/>
      <c r="FBH36" s="918"/>
      <c r="FBI36" s="918"/>
      <c r="FBJ36" s="918"/>
      <c r="FBK36" s="918"/>
      <c r="FBL36" s="918"/>
      <c r="FBM36" s="918"/>
      <c r="FBN36" s="918"/>
      <c r="FBO36" s="918"/>
      <c r="FBP36" s="918"/>
      <c r="FBQ36" s="918"/>
      <c r="FBR36" s="918"/>
      <c r="FBS36" s="918"/>
      <c r="FBT36" s="918"/>
      <c r="FBU36" s="918"/>
      <c r="FBV36" s="918"/>
      <c r="FBW36" s="918"/>
      <c r="FBX36" s="918"/>
      <c r="FBY36" s="918"/>
      <c r="FBZ36" s="918"/>
      <c r="FCA36" s="918"/>
      <c r="FCB36" s="918"/>
      <c r="FCC36" s="918"/>
      <c r="FCD36" s="918"/>
      <c r="FCE36" s="918"/>
      <c r="FCF36" s="918"/>
      <c r="FCG36" s="918"/>
      <c r="FCH36" s="918"/>
      <c r="FCI36" s="918"/>
      <c r="FCJ36" s="918"/>
      <c r="FCK36" s="918"/>
      <c r="FCL36" s="918"/>
      <c r="FCM36" s="918"/>
      <c r="FCN36" s="918"/>
      <c r="FCO36" s="918"/>
      <c r="FCP36" s="918"/>
      <c r="FCQ36" s="918"/>
      <c r="FCR36" s="918"/>
      <c r="FCS36" s="918"/>
      <c r="FCT36" s="918"/>
      <c r="FCU36" s="918"/>
      <c r="FCV36" s="918"/>
      <c r="FCW36" s="918"/>
      <c r="FCX36" s="918"/>
      <c r="FCY36" s="918"/>
      <c r="FCZ36" s="918"/>
      <c r="FDA36" s="918"/>
      <c r="FDB36" s="918"/>
      <c r="FDC36" s="918"/>
      <c r="FDD36" s="918"/>
      <c r="FDE36" s="918"/>
      <c r="FDF36" s="918"/>
      <c r="FDG36" s="918"/>
      <c r="FDH36" s="918"/>
      <c r="FDI36" s="918"/>
      <c r="FDJ36" s="918"/>
      <c r="FDK36" s="918"/>
      <c r="FDL36" s="918"/>
      <c r="FDM36" s="918"/>
      <c r="FDN36" s="918"/>
      <c r="FDO36" s="918"/>
      <c r="FDP36" s="918"/>
      <c r="FDQ36" s="918"/>
      <c r="FDR36" s="918"/>
      <c r="FDS36" s="918"/>
      <c r="FDT36" s="918"/>
      <c r="FDU36" s="918"/>
      <c r="FDV36" s="918"/>
      <c r="FDW36" s="918"/>
      <c r="FDX36" s="918"/>
      <c r="FDY36" s="918"/>
      <c r="FDZ36" s="918"/>
      <c r="FEA36" s="918"/>
      <c r="FEB36" s="918"/>
      <c r="FEC36" s="918"/>
      <c r="FED36" s="918"/>
      <c r="FEE36" s="918"/>
      <c r="FEF36" s="918"/>
      <c r="FEG36" s="918"/>
      <c r="FEH36" s="918"/>
      <c r="FEI36" s="918"/>
      <c r="FEJ36" s="918"/>
      <c r="FEK36" s="918"/>
      <c r="FEL36" s="918"/>
      <c r="FEM36" s="918"/>
      <c r="FEN36" s="918"/>
      <c r="FEO36" s="918"/>
      <c r="FEP36" s="918"/>
      <c r="FEQ36" s="918"/>
      <c r="FER36" s="918"/>
      <c r="FES36" s="918"/>
      <c r="FET36" s="918"/>
      <c r="FEU36" s="918"/>
      <c r="FEV36" s="918"/>
      <c r="FEW36" s="918"/>
      <c r="FEX36" s="918"/>
      <c r="FEY36" s="918"/>
      <c r="FEZ36" s="918"/>
      <c r="FFA36" s="918"/>
      <c r="FFB36" s="918"/>
      <c r="FFC36" s="918"/>
      <c r="FFD36" s="918"/>
      <c r="FFE36" s="918"/>
      <c r="FFF36" s="918"/>
      <c r="FFG36" s="918"/>
      <c r="FFH36" s="918"/>
      <c r="FFI36" s="918"/>
      <c r="FFJ36" s="918"/>
      <c r="FFK36" s="918"/>
      <c r="FFL36" s="918"/>
      <c r="FFM36" s="918"/>
      <c r="FFN36" s="918"/>
      <c r="FFO36" s="918"/>
      <c r="FFP36" s="918"/>
      <c r="FFQ36" s="918"/>
      <c r="FFR36" s="918"/>
      <c r="FFS36" s="918"/>
      <c r="FFT36" s="918"/>
      <c r="FFU36" s="918"/>
      <c r="FFV36" s="918"/>
      <c r="FFW36" s="918"/>
      <c r="FFX36" s="918"/>
      <c r="FFY36" s="918"/>
      <c r="FFZ36" s="918"/>
      <c r="FGA36" s="918"/>
      <c r="FGB36" s="918"/>
      <c r="FGC36" s="918"/>
      <c r="FGD36" s="918"/>
      <c r="FGE36" s="918"/>
      <c r="FGF36" s="918"/>
      <c r="FGG36" s="918"/>
      <c r="FGH36" s="918"/>
      <c r="FGI36" s="918"/>
      <c r="FGJ36" s="918"/>
      <c r="FGK36" s="918"/>
      <c r="FGL36" s="918"/>
      <c r="FGM36" s="918"/>
      <c r="FGN36" s="918"/>
      <c r="FGO36" s="918"/>
      <c r="FGP36" s="918"/>
      <c r="FGQ36" s="918"/>
      <c r="FGR36" s="918"/>
      <c r="FGS36" s="918"/>
      <c r="FGT36" s="918"/>
      <c r="FGU36" s="918"/>
      <c r="FGV36" s="918"/>
      <c r="FGW36" s="918"/>
      <c r="FGX36" s="918"/>
      <c r="FGY36" s="918"/>
      <c r="FGZ36" s="918"/>
      <c r="FHA36" s="918"/>
      <c r="FHB36" s="918"/>
      <c r="FHC36" s="918"/>
      <c r="FHD36" s="918"/>
      <c r="FHE36" s="918"/>
      <c r="FHF36" s="918"/>
      <c r="FHG36" s="918"/>
      <c r="FHH36" s="918"/>
      <c r="FHI36" s="918"/>
      <c r="FHJ36" s="918"/>
      <c r="FHK36" s="918"/>
      <c r="FHL36" s="918"/>
      <c r="FHM36" s="918"/>
      <c r="FHN36" s="918"/>
      <c r="FHO36" s="918"/>
      <c r="FHP36" s="918"/>
      <c r="FHQ36" s="918"/>
      <c r="FHR36" s="918"/>
      <c r="FHS36" s="918"/>
      <c r="FHT36" s="918"/>
      <c r="FHU36" s="918"/>
      <c r="FHV36" s="918"/>
      <c r="FHW36" s="918"/>
      <c r="FHX36" s="918"/>
      <c r="FHY36" s="918"/>
      <c r="FHZ36" s="918"/>
      <c r="FIA36" s="918"/>
      <c r="FIB36" s="918"/>
      <c r="FIC36" s="918"/>
      <c r="FID36" s="918"/>
      <c r="FIE36" s="918"/>
      <c r="FIF36" s="918"/>
      <c r="FIG36" s="918"/>
      <c r="FIH36" s="918"/>
      <c r="FII36" s="918"/>
      <c r="FIJ36" s="918"/>
      <c r="FIK36" s="918"/>
      <c r="FIL36" s="918"/>
      <c r="FIM36" s="918"/>
      <c r="FIN36" s="918"/>
      <c r="FIO36" s="918"/>
      <c r="FIP36" s="918"/>
      <c r="FIQ36" s="918"/>
      <c r="FIR36" s="918"/>
      <c r="FIS36" s="918"/>
      <c r="FIT36" s="918"/>
      <c r="FIU36" s="918"/>
      <c r="FIV36" s="918"/>
      <c r="FIW36" s="918"/>
      <c r="FIX36" s="918"/>
      <c r="FIY36" s="918"/>
      <c r="FIZ36" s="918"/>
      <c r="FJA36" s="918"/>
      <c r="FJB36" s="918"/>
      <c r="FJC36" s="918"/>
      <c r="FJD36" s="918"/>
      <c r="FJE36" s="918"/>
      <c r="FJF36" s="918"/>
      <c r="FJG36" s="918"/>
      <c r="FJH36" s="918"/>
      <c r="FJI36" s="918"/>
      <c r="FJJ36" s="918"/>
      <c r="FJK36" s="918"/>
      <c r="FJL36" s="918"/>
      <c r="FJM36" s="918"/>
      <c r="FJN36" s="918"/>
      <c r="FJO36" s="918"/>
      <c r="FJP36" s="918"/>
      <c r="FJQ36" s="918"/>
      <c r="FJR36" s="918"/>
      <c r="FJS36" s="918"/>
      <c r="FJT36" s="918"/>
      <c r="FJU36" s="918"/>
      <c r="FJV36" s="918"/>
      <c r="FJW36" s="918"/>
      <c r="FJX36" s="918"/>
      <c r="FJY36" s="918"/>
      <c r="FJZ36" s="918"/>
      <c r="FKA36" s="918"/>
      <c r="FKB36" s="918"/>
      <c r="FKC36" s="918"/>
      <c r="FKD36" s="918"/>
      <c r="FKE36" s="918"/>
      <c r="FKF36" s="918"/>
      <c r="FKG36" s="918"/>
      <c r="FKH36" s="918"/>
      <c r="FKI36" s="918"/>
      <c r="FKJ36" s="918"/>
      <c r="FKK36" s="918"/>
      <c r="FKL36" s="918"/>
      <c r="FKM36" s="918"/>
      <c r="FKN36" s="918"/>
      <c r="FKO36" s="918"/>
      <c r="FKP36" s="918"/>
      <c r="FKQ36" s="918"/>
      <c r="FKR36" s="918"/>
      <c r="FKS36" s="918"/>
      <c r="FKT36" s="918"/>
      <c r="FKU36" s="918"/>
      <c r="FKV36" s="918"/>
      <c r="FKW36" s="918"/>
      <c r="FKX36" s="918"/>
      <c r="FKY36" s="918"/>
      <c r="FKZ36" s="918"/>
      <c r="FLA36" s="918"/>
      <c r="FLB36" s="918"/>
      <c r="FLC36" s="918"/>
      <c r="FLD36" s="918"/>
      <c r="FLE36" s="918"/>
      <c r="FLF36" s="918"/>
      <c r="FLG36" s="918"/>
      <c r="FLH36" s="918"/>
      <c r="FLI36" s="918"/>
      <c r="FLJ36" s="918"/>
      <c r="FLK36" s="918"/>
      <c r="FLL36" s="918"/>
      <c r="FLM36" s="918"/>
      <c r="FLN36" s="918"/>
      <c r="FLO36" s="918"/>
      <c r="FLP36" s="918"/>
      <c r="FLQ36" s="918"/>
      <c r="FLR36" s="918"/>
      <c r="FLS36" s="918"/>
      <c r="FLT36" s="918"/>
      <c r="FLU36" s="918"/>
      <c r="FLV36" s="918"/>
      <c r="FLW36" s="918"/>
      <c r="FLX36" s="918"/>
      <c r="FLY36" s="918"/>
      <c r="FLZ36" s="918"/>
      <c r="FMA36" s="918"/>
      <c r="FMB36" s="918"/>
      <c r="FMC36" s="918"/>
      <c r="FMD36" s="918"/>
      <c r="FME36" s="918"/>
      <c r="FMF36" s="918"/>
      <c r="FMG36" s="918"/>
      <c r="FMH36" s="918"/>
      <c r="FMI36" s="918"/>
      <c r="FMJ36" s="918"/>
      <c r="FMK36" s="918"/>
      <c r="FML36" s="918"/>
      <c r="FMM36" s="918"/>
      <c r="FMN36" s="918"/>
      <c r="FMO36" s="918"/>
      <c r="FMP36" s="918"/>
      <c r="FMQ36" s="918"/>
      <c r="FMR36" s="918"/>
      <c r="FMS36" s="918"/>
      <c r="FMT36" s="918"/>
      <c r="FMU36" s="918"/>
      <c r="FMV36" s="918"/>
      <c r="FMW36" s="918"/>
      <c r="FMX36" s="918"/>
      <c r="FMY36" s="918"/>
      <c r="FMZ36" s="918"/>
      <c r="FNA36" s="918"/>
      <c r="FNB36" s="918"/>
      <c r="FNC36" s="918"/>
      <c r="FND36" s="918"/>
      <c r="FNE36" s="918"/>
      <c r="FNF36" s="918"/>
      <c r="FNG36" s="918"/>
      <c r="FNH36" s="918"/>
      <c r="FNI36" s="918"/>
      <c r="FNJ36" s="918"/>
      <c r="FNK36" s="918"/>
      <c r="FNL36" s="918"/>
      <c r="FNM36" s="918"/>
      <c r="FNN36" s="918"/>
      <c r="FNO36" s="918"/>
      <c r="FNP36" s="918"/>
      <c r="FNQ36" s="918"/>
      <c r="FNR36" s="918"/>
      <c r="FNS36" s="918"/>
      <c r="FNT36" s="918"/>
      <c r="FNU36" s="918"/>
      <c r="FNV36" s="918"/>
      <c r="FNW36" s="918"/>
      <c r="FNX36" s="918"/>
      <c r="FNY36" s="918"/>
      <c r="FNZ36" s="918"/>
      <c r="FOA36" s="918"/>
      <c r="FOB36" s="918"/>
      <c r="FOC36" s="918"/>
      <c r="FOD36" s="918"/>
      <c r="FOE36" s="918"/>
      <c r="FOF36" s="918"/>
      <c r="FOG36" s="918"/>
      <c r="FOH36" s="918"/>
      <c r="FOI36" s="918"/>
      <c r="FOJ36" s="918"/>
      <c r="FOK36" s="918"/>
      <c r="FOL36" s="918"/>
      <c r="FOM36" s="918"/>
      <c r="FON36" s="918"/>
      <c r="FOO36" s="918"/>
      <c r="FOP36" s="918"/>
      <c r="FOQ36" s="918"/>
      <c r="FOR36" s="918"/>
      <c r="FOS36" s="918"/>
      <c r="FOT36" s="918"/>
      <c r="FOU36" s="918"/>
      <c r="FOV36" s="918"/>
      <c r="FOW36" s="918"/>
      <c r="FOX36" s="918"/>
      <c r="FOY36" s="918"/>
      <c r="FOZ36" s="918"/>
      <c r="FPA36" s="918"/>
      <c r="FPB36" s="918"/>
      <c r="FPC36" s="918"/>
      <c r="FPD36" s="918"/>
      <c r="FPE36" s="918"/>
      <c r="FPF36" s="918"/>
      <c r="FPG36" s="918"/>
      <c r="FPH36" s="918"/>
      <c r="FPI36" s="918"/>
      <c r="FPJ36" s="918"/>
      <c r="FPK36" s="918"/>
      <c r="FPL36" s="918"/>
      <c r="FPM36" s="918"/>
      <c r="FPN36" s="918"/>
      <c r="FPO36" s="918"/>
      <c r="FPP36" s="918"/>
      <c r="FPQ36" s="918"/>
      <c r="FPR36" s="918"/>
      <c r="FPS36" s="918"/>
      <c r="FPT36" s="918"/>
      <c r="FPU36" s="918"/>
      <c r="FPV36" s="918"/>
      <c r="FPW36" s="918"/>
      <c r="FPX36" s="918"/>
      <c r="FPY36" s="918"/>
      <c r="FPZ36" s="918"/>
      <c r="FQA36" s="918"/>
      <c r="FQB36" s="918"/>
      <c r="FQC36" s="918"/>
      <c r="FQD36" s="918"/>
      <c r="FQE36" s="918"/>
      <c r="FQF36" s="918"/>
      <c r="FQG36" s="918"/>
      <c r="FQH36" s="918"/>
      <c r="FQI36" s="918"/>
      <c r="FQJ36" s="918"/>
      <c r="FQK36" s="918"/>
      <c r="FQL36" s="918"/>
      <c r="FQM36" s="918"/>
      <c r="FQN36" s="918"/>
      <c r="FQO36" s="918"/>
      <c r="FQP36" s="918"/>
      <c r="FQQ36" s="918"/>
      <c r="FQR36" s="918"/>
      <c r="FQS36" s="918"/>
      <c r="FQT36" s="918"/>
      <c r="FQU36" s="918"/>
      <c r="FQV36" s="918"/>
      <c r="FQW36" s="918"/>
      <c r="FQX36" s="918"/>
      <c r="FQY36" s="918"/>
      <c r="FQZ36" s="918"/>
      <c r="FRA36" s="918"/>
      <c r="FRB36" s="918"/>
      <c r="FRC36" s="918"/>
      <c r="FRD36" s="918"/>
      <c r="FRE36" s="918"/>
      <c r="FRF36" s="918"/>
      <c r="FRG36" s="918"/>
      <c r="FRH36" s="918"/>
      <c r="FRI36" s="918"/>
      <c r="FRJ36" s="918"/>
      <c r="FRK36" s="918"/>
      <c r="FRL36" s="918"/>
      <c r="FRM36" s="918"/>
      <c r="FRN36" s="918"/>
      <c r="FRO36" s="918"/>
      <c r="FRP36" s="918"/>
      <c r="FRQ36" s="918"/>
      <c r="FRR36" s="918"/>
      <c r="FRS36" s="918"/>
      <c r="FRT36" s="918"/>
      <c r="FRU36" s="918"/>
      <c r="FRV36" s="918"/>
      <c r="FRW36" s="918"/>
      <c r="FRX36" s="918"/>
      <c r="FRY36" s="918"/>
      <c r="FRZ36" s="918"/>
      <c r="FSA36" s="918"/>
      <c r="FSB36" s="918"/>
      <c r="FSC36" s="918"/>
      <c r="FSD36" s="918"/>
      <c r="FSE36" s="918"/>
      <c r="FSF36" s="918"/>
      <c r="FSG36" s="918"/>
      <c r="FSH36" s="918"/>
      <c r="FSI36" s="918"/>
      <c r="FSJ36" s="918"/>
      <c r="FSK36" s="918"/>
      <c r="FSL36" s="918"/>
      <c r="FSM36" s="918"/>
      <c r="FSN36" s="918"/>
      <c r="FSO36" s="918"/>
      <c r="FSP36" s="918"/>
      <c r="FSQ36" s="918"/>
      <c r="FSR36" s="918"/>
      <c r="FSS36" s="918"/>
      <c r="FST36" s="918"/>
      <c r="FSU36" s="918"/>
      <c r="FSV36" s="918"/>
      <c r="FSW36" s="918"/>
      <c r="FSX36" s="918"/>
      <c r="FSY36" s="918"/>
      <c r="FSZ36" s="918"/>
      <c r="FTA36" s="918"/>
      <c r="FTB36" s="918"/>
      <c r="FTC36" s="918"/>
      <c r="FTD36" s="918"/>
      <c r="FTE36" s="918"/>
      <c r="FTF36" s="918"/>
      <c r="FTG36" s="918"/>
      <c r="FTH36" s="918"/>
      <c r="FTI36" s="918"/>
      <c r="FTJ36" s="918"/>
      <c r="FTK36" s="918"/>
      <c r="FTL36" s="918"/>
      <c r="FTM36" s="918"/>
      <c r="FTN36" s="918"/>
      <c r="FTO36" s="918"/>
      <c r="FTP36" s="918"/>
      <c r="FTQ36" s="918"/>
      <c r="FTR36" s="918"/>
      <c r="FTS36" s="918"/>
      <c r="FTT36" s="918"/>
      <c r="FTU36" s="918"/>
      <c r="FTV36" s="918"/>
      <c r="FTW36" s="918"/>
      <c r="FTX36" s="918"/>
      <c r="FTY36" s="918"/>
      <c r="FTZ36" s="918"/>
      <c r="FUA36" s="918"/>
      <c r="FUB36" s="918"/>
      <c r="FUC36" s="918"/>
      <c r="FUD36" s="918"/>
      <c r="FUE36" s="918"/>
      <c r="FUF36" s="918"/>
      <c r="FUG36" s="918"/>
      <c r="FUH36" s="918"/>
      <c r="FUI36" s="918"/>
      <c r="FUJ36" s="918"/>
      <c r="FUK36" s="918"/>
      <c r="FUL36" s="918"/>
      <c r="FUM36" s="918"/>
      <c r="FUN36" s="918"/>
      <c r="FUO36" s="918"/>
      <c r="FUP36" s="918"/>
      <c r="FUQ36" s="918"/>
      <c r="FUR36" s="918"/>
      <c r="FUS36" s="918"/>
      <c r="FUT36" s="918"/>
      <c r="FUU36" s="918"/>
      <c r="FUV36" s="918"/>
      <c r="FUW36" s="918"/>
      <c r="FUX36" s="918"/>
      <c r="FUY36" s="918"/>
      <c r="FUZ36" s="918"/>
      <c r="FVA36" s="918"/>
      <c r="FVB36" s="918"/>
      <c r="FVC36" s="918"/>
      <c r="FVD36" s="918"/>
      <c r="FVE36" s="918"/>
      <c r="FVF36" s="918"/>
      <c r="FVG36" s="918"/>
      <c r="FVH36" s="918"/>
      <c r="FVI36" s="918"/>
      <c r="FVJ36" s="918"/>
      <c r="FVK36" s="918"/>
      <c r="FVL36" s="918"/>
      <c r="FVM36" s="918"/>
      <c r="FVN36" s="918"/>
      <c r="FVO36" s="918"/>
      <c r="FVP36" s="918"/>
      <c r="FVQ36" s="918"/>
      <c r="FVR36" s="918"/>
      <c r="FVS36" s="918"/>
      <c r="FVT36" s="918"/>
      <c r="FVU36" s="918"/>
      <c r="FVV36" s="918"/>
      <c r="FVW36" s="918"/>
      <c r="FVX36" s="918"/>
      <c r="FVY36" s="918"/>
      <c r="FVZ36" s="918"/>
      <c r="FWA36" s="918"/>
      <c r="FWB36" s="918"/>
      <c r="FWC36" s="918"/>
      <c r="FWD36" s="918"/>
      <c r="FWE36" s="918"/>
      <c r="FWF36" s="918"/>
      <c r="FWG36" s="918"/>
      <c r="FWH36" s="918"/>
      <c r="FWI36" s="918"/>
      <c r="FWJ36" s="918"/>
      <c r="FWK36" s="918"/>
      <c r="FWL36" s="918"/>
      <c r="FWM36" s="918"/>
      <c r="FWN36" s="918"/>
      <c r="FWO36" s="918"/>
      <c r="FWP36" s="918"/>
      <c r="FWQ36" s="918"/>
      <c r="FWR36" s="918"/>
      <c r="FWS36" s="918"/>
      <c r="FWT36" s="918"/>
      <c r="FWU36" s="918"/>
      <c r="FWV36" s="918"/>
      <c r="FWW36" s="918"/>
      <c r="FWX36" s="918"/>
      <c r="FWY36" s="918"/>
      <c r="FWZ36" s="918"/>
      <c r="FXA36" s="918"/>
      <c r="FXB36" s="918"/>
      <c r="FXC36" s="918"/>
      <c r="FXD36" s="918"/>
      <c r="FXE36" s="918"/>
      <c r="FXF36" s="918"/>
      <c r="FXG36" s="918"/>
      <c r="FXH36" s="918"/>
      <c r="FXI36" s="918"/>
      <c r="FXJ36" s="918"/>
      <c r="FXK36" s="918"/>
      <c r="FXL36" s="918"/>
      <c r="FXM36" s="918"/>
      <c r="FXN36" s="918"/>
      <c r="FXO36" s="918"/>
      <c r="FXP36" s="918"/>
      <c r="FXQ36" s="918"/>
      <c r="FXR36" s="918"/>
      <c r="FXS36" s="918"/>
      <c r="FXT36" s="918"/>
      <c r="FXU36" s="918"/>
      <c r="FXV36" s="918"/>
      <c r="FXW36" s="918"/>
      <c r="FXX36" s="918"/>
      <c r="FXY36" s="918"/>
      <c r="FXZ36" s="918"/>
      <c r="FYA36" s="918"/>
      <c r="FYB36" s="918"/>
      <c r="FYC36" s="918"/>
      <c r="FYD36" s="918"/>
      <c r="FYE36" s="918"/>
      <c r="FYF36" s="918"/>
      <c r="FYG36" s="918"/>
      <c r="FYH36" s="918"/>
      <c r="FYI36" s="918"/>
      <c r="FYJ36" s="918"/>
      <c r="FYK36" s="918"/>
      <c r="FYL36" s="918"/>
      <c r="FYM36" s="918"/>
      <c r="FYN36" s="918"/>
      <c r="FYO36" s="918"/>
      <c r="FYP36" s="918"/>
      <c r="FYQ36" s="918"/>
      <c r="FYR36" s="918"/>
      <c r="FYS36" s="918"/>
      <c r="FYT36" s="918"/>
      <c r="FYU36" s="918"/>
      <c r="FYV36" s="918"/>
      <c r="FYW36" s="918"/>
      <c r="FYX36" s="918"/>
      <c r="FYY36" s="918"/>
      <c r="FYZ36" s="918"/>
      <c r="FZA36" s="918"/>
      <c r="FZB36" s="918"/>
      <c r="FZC36" s="918"/>
      <c r="FZD36" s="918"/>
      <c r="FZE36" s="918"/>
      <c r="FZF36" s="918"/>
      <c r="FZG36" s="918"/>
      <c r="FZH36" s="918"/>
      <c r="FZI36" s="918"/>
      <c r="FZJ36" s="918"/>
      <c r="FZK36" s="918"/>
      <c r="FZL36" s="918"/>
      <c r="FZM36" s="918"/>
      <c r="FZN36" s="918"/>
      <c r="FZO36" s="918"/>
      <c r="FZP36" s="918"/>
      <c r="FZQ36" s="918"/>
      <c r="FZR36" s="918"/>
      <c r="FZS36" s="918"/>
      <c r="FZT36" s="918"/>
      <c r="FZU36" s="918"/>
      <c r="FZV36" s="918"/>
      <c r="FZW36" s="918"/>
      <c r="FZX36" s="918"/>
      <c r="FZY36" s="918"/>
      <c r="FZZ36" s="918"/>
      <c r="GAA36" s="918"/>
      <c r="GAB36" s="918"/>
      <c r="GAC36" s="918"/>
      <c r="GAD36" s="918"/>
      <c r="GAE36" s="918"/>
      <c r="GAF36" s="918"/>
      <c r="GAG36" s="918"/>
      <c r="GAH36" s="918"/>
      <c r="GAI36" s="918"/>
      <c r="GAJ36" s="918"/>
      <c r="GAK36" s="918"/>
      <c r="GAL36" s="918"/>
      <c r="GAM36" s="918"/>
      <c r="GAN36" s="918"/>
      <c r="GAO36" s="918"/>
      <c r="GAP36" s="918"/>
      <c r="GAQ36" s="918"/>
      <c r="GAR36" s="918"/>
      <c r="GAS36" s="918"/>
      <c r="GAT36" s="918"/>
      <c r="GAU36" s="918"/>
      <c r="GAV36" s="918"/>
      <c r="GAW36" s="918"/>
      <c r="GAX36" s="918"/>
      <c r="GAY36" s="918"/>
      <c r="GAZ36" s="918"/>
      <c r="GBA36" s="918"/>
      <c r="GBB36" s="918"/>
      <c r="GBC36" s="918"/>
      <c r="GBD36" s="918"/>
      <c r="GBE36" s="918"/>
      <c r="GBF36" s="918"/>
      <c r="GBG36" s="918"/>
      <c r="GBH36" s="918"/>
      <c r="GBI36" s="918"/>
      <c r="GBJ36" s="918"/>
      <c r="GBK36" s="918"/>
      <c r="GBL36" s="918"/>
      <c r="GBM36" s="918"/>
      <c r="GBN36" s="918"/>
      <c r="GBO36" s="918"/>
      <c r="GBP36" s="918"/>
      <c r="GBQ36" s="918"/>
      <c r="GBR36" s="918"/>
      <c r="GBS36" s="918"/>
      <c r="GBT36" s="918"/>
      <c r="GBU36" s="918"/>
      <c r="GBV36" s="918"/>
      <c r="GBW36" s="918"/>
      <c r="GBX36" s="918"/>
      <c r="GBY36" s="918"/>
      <c r="GBZ36" s="918"/>
      <c r="GCA36" s="918"/>
      <c r="GCB36" s="918"/>
      <c r="GCC36" s="918"/>
      <c r="GCD36" s="918"/>
      <c r="GCE36" s="918"/>
      <c r="GCF36" s="918"/>
      <c r="GCG36" s="918"/>
      <c r="GCH36" s="918"/>
      <c r="GCI36" s="918"/>
      <c r="GCJ36" s="918"/>
      <c r="GCK36" s="918"/>
      <c r="GCL36" s="918"/>
      <c r="GCM36" s="918"/>
      <c r="GCN36" s="918"/>
      <c r="GCO36" s="918"/>
      <c r="GCP36" s="918"/>
      <c r="GCQ36" s="918"/>
      <c r="GCR36" s="918"/>
      <c r="GCS36" s="918"/>
      <c r="GCT36" s="918"/>
      <c r="GCU36" s="918"/>
      <c r="GCV36" s="918"/>
      <c r="GCW36" s="918"/>
      <c r="GCX36" s="918"/>
      <c r="GCY36" s="918"/>
      <c r="GCZ36" s="918"/>
      <c r="GDA36" s="918"/>
      <c r="GDB36" s="918"/>
      <c r="GDC36" s="918"/>
      <c r="GDD36" s="918"/>
      <c r="GDE36" s="918"/>
      <c r="GDF36" s="918"/>
      <c r="GDG36" s="918"/>
      <c r="GDH36" s="918"/>
      <c r="GDI36" s="918"/>
      <c r="GDJ36" s="918"/>
      <c r="GDK36" s="918"/>
      <c r="GDL36" s="918"/>
      <c r="GDM36" s="918"/>
      <c r="GDN36" s="918"/>
      <c r="GDO36" s="918"/>
      <c r="GDP36" s="918"/>
      <c r="GDQ36" s="918"/>
      <c r="GDR36" s="918"/>
      <c r="GDS36" s="918"/>
      <c r="GDT36" s="918"/>
      <c r="GDU36" s="918"/>
      <c r="GDV36" s="918"/>
      <c r="GDW36" s="918"/>
      <c r="GDX36" s="918"/>
      <c r="GDY36" s="918"/>
      <c r="GDZ36" s="918"/>
      <c r="GEA36" s="918"/>
      <c r="GEB36" s="918"/>
      <c r="GEC36" s="918"/>
      <c r="GED36" s="918"/>
      <c r="GEE36" s="918"/>
      <c r="GEF36" s="918"/>
      <c r="GEG36" s="918"/>
      <c r="GEH36" s="918"/>
      <c r="GEI36" s="918"/>
      <c r="GEJ36" s="918"/>
      <c r="GEK36" s="918"/>
      <c r="GEL36" s="918"/>
      <c r="GEM36" s="918"/>
      <c r="GEN36" s="918"/>
      <c r="GEO36" s="918"/>
      <c r="GEP36" s="918"/>
      <c r="GEQ36" s="918"/>
      <c r="GER36" s="918"/>
      <c r="GES36" s="918"/>
      <c r="GET36" s="918"/>
      <c r="GEU36" s="918"/>
      <c r="GEV36" s="918"/>
      <c r="GEW36" s="918"/>
      <c r="GEX36" s="918"/>
      <c r="GEY36" s="918"/>
      <c r="GEZ36" s="918"/>
      <c r="GFA36" s="918"/>
      <c r="GFB36" s="918"/>
      <c r="GFC36" s="918"/>
      <c r="GFD36" s="918"/>
      <c r="GFE36" s="918"/>
      <c r="GFF36" s="918"/>
      <c r="GFG36" s="918"/>
      <c r="GFH36" s="918"/>
      <c r="GFI36" s="918"/>
      <c r="GFJ36" s="918"/>
      <c r="GFK36" s="918"/>
      <c r="GFL36" s="918"/>
      <c r="GFM36" s="918"/>
      <c r="GFN36" s="918"/>
      <c r="GFO36" s="918"/>
      <c r="GFP36" s="918"/>
      <c r="GFQ36" s="918"/>
      <c r="GFR36" s="918"/>
      <c r="GFS36" s="918"/>
      <c r="GFT36" s="918"/>
      <c r="GFU36" s="918"/>
      <c r="GFV36" s="918"/>
      <c r="GFW36" s="918"/>
      <c r="GFX36" s="918"/>
      <c r="GFY36" s="918"/>
      <c r="GFZ36" s="918"/>
      <c r="GGA36" s="918"/>
      <c r="GGB36" s="918"/>
      <c r="GGC36" s="918"/>
      <c r="GGD36" s="918"/>
      <c r="GGE36" s="918"/>
      <c r="GGF36" s="918"/>
      <c r="GGG36" s="918"/>
      <c r="GGH36" s="918"/>
      <c r="GGI36" s="918"/>
      <c r="GGJ36" s="918"/>
      <c r="GGK36" s="918"/>
      <c r="GGL36" s="918"/>
      <c r="GGM36" s="918"/>
      <c r="GGN36" s="918"/>
      <c r="GGO36" s="918"/>
      <c r="GGP36" s="918"/>
      <c r="GGQ36" s="918"/>
      <c r="GGR36" s="918"/>
      <c r="GGS36" s="918"/>
      <c r="GGT36" s="918"/>
      <c r="GGU36" s="918"/>
      <c r="GGV36" s="918"/>
      <c r="GGW36" s="918"/>
      <c r="GGX36" s="918"/>
      <c r="GGY36" s="918"/>
      <c r="GGZ36" s="918"/>
      <c r="GHA36" s="918"/>
      <c r="GHB36" s="918"/>
      <c r="GHC36" s="918"/>
      <c r="GHD36" s="918"/>
      <c r="GHE36" s="918"/>
      <c r="GHF36" s="918"/>
      <c r="GHG36" s="918"/>
      <c r="GHH36" s="918"/>
      <c r="GHI36" s="918"/>
      <c r="GHJ36" s="918"/>
      <c r="GHK36" s="918"/>
      <c r="GHL36" s="918"/>
      <c r="GHM36" s="918"/>
      <c r="GHN36" s="918"/>
      <c r="GHO36" s="918"/>
      <c r="GHP36" s="918"/>
      <c r="GHQ36" s="918"/>
      <c r="GHR36" s="918"/>
      <c r="GHS36" s="918"/>
      <c r="GHT36" s="918"/>
      <c r="GHU36" s="918"/>
      <c r="GHV36" s="918"/>
      <c r="GHW36" s="918"/>
      <c r="GHX36" s="918"/>
      <c r="GHY36" s="918"/>
      <c r="GHZ36" s="918"/>
      <c r="GIA36" s="918"/>
      <c r="GIB36" s="918"/>
      <c r="GIC36" s="918"/>
      <c r="GID36" s="918"/>
      <c r="GIE36" s="918"/>
      <c r="GIF36" s="918"/>
      <c r="GIG36" s="918"/>
      <c r="GIH36" s="918"/>
      <c r="GII36" s="918"/>
      <c r="GIJ36" s="918"/>
      <c r="GIK36" s="918"/>
      <c r="GIL36" s="918"/>
      <c r="GIM36" s="918"/>
      <c r="GIN36" s="918"/>
      <c r="GIO36" s="918"/>
      <c r="GIP36" s="918"/>
      <c r="GIQ36" s="918"/>
      <c r="GIR36" s="918"/>
      <c r="GIS36" s="918"/>
      <c r="GIT36" s="918"/>
      <c r="GIU36" s="918"/>
      <c r="GIV36" s="918"/>
      <c r="GIW36" s="918"/>
      <c r="GIX36" s="918"/>
      <c r="GIY36" s="918"/>
      <c r="GIZ36" s="918"/>
      <c r="GJA36" s="918"/>
      <c r="GJB36" s="918"/>
      <c r="GJC36" s="918"/>
      <c r="GJD36" s="918"/>
      <c r="GJE36" s="918"/>
      <c r="GJF36" s="918"/>
      <c r="GJG36" s="918"/>
      <c r="GJH36" s="918"/>
      <c r="GJI36" s="918"/>
      <c r="GJJ36" s="918"/>
      <c r="GJK36" s="918"/>
      <c r="GJL36" s="918"/>
      <c r="GJM36" s="918"/>
      <c r="GJN36" s="918"/>
      <c r="GJO36" s="918"/>
      <c r="GJP36" s="918"/>
      <c r="GJQ36" s="918"/>
      <c r="GJR36" s="918"/>
      <c r="GJS36" s="918"/>
      <c r="GJT36" s="918"/>
      <c r="GJU36" s="918"/>
      <c r="GJV36" s="918"/>
      <c r="GJW36" s="918"/>
      <c r="GJX36" s="918"/>
      <c r="GJY36" s="918"/>
      <c r="GJZ36" s="918"/>
      <c r="GKA36" s="918"/>
      <c r="GKB36" s="918"/>
      <c r="GKC36" s="918"/>
      <c r="GKD36" s="918"/>
      <c r="GKE36" s="918"/>
      <c r="GKF36" s="918"/>
      <c r="GKG36" s="918"/>
      <c r="GKH36" s="918"/>
      <c r="GKI36" s="918"/>
      <c r="GKJ36" s="918"/>
      <c r="GKK36" s="918"/>
      <c r="GKL36" s="918"/>
      <c r="GKM36" s="918"/>
      <c r="GKN36" s="918"/>
      <c r="GKO36" s="918"/>
      <c r="GKP36" s="918"/>
      <c r="GKQ36" s="918"/>
      <c r="GKR36" s="918"/>
      <c r="GKS36" s="918"/>
      <c r="GKT36" s="918"/>
      <c r="GKU36" s="918"/>
      <c r="GKV36" s="918"/>
      <c r="GKW36" s="918"/>
      <c r="GKX36" s="918"/>
      <c r="GKY36" s="918"/>
      <c r="GKZ36" s="918"/>
      <c r="GLA36" s="918"/>
      <c r="GLB36" s="918"/>
      <c r="GLC36" s="918"/>
      <c r="GLD36" s="918"/>
      <c r="GLE36" s="918"/>
      <c r="GLF36" s="918"/>
      <c r="GLG36" s="918"/>
      <c r="GLH36" s="918"/>
      <c r="GLI36" s="918"/>
      <c r="GLJ36" s="918"/>
      <c r="GLK36" s="918"/>
      <c r="GLL36" s="918"/>
      <c r="GLM36" s="918"/>
      <c r="GLN36" s="918"/>
      <c r="GLO36" s="918"/>
      <c r="GLP36" s="918"/>
      <c r="GLQ36" s="918"/>
      <c r="GLR36" s="918"/>
      <c r="GLS36" s="918"/>
      <c r="GLT36" s="918"/>
      <c r="GLU36" s="918"/>
      <c r="GLV36" s="918"/>
      <c r="GLW36" s="918"/>
      <c r="GLX36" s="918"/>
      <c r="GLY36" s="918"/>
      <c r="GLZ36" s="918"/>
      <c r="GMA36" s="918"/>
      <c r="GMB36" s="918"/>
      <c r="GMC36" s="918"/>
      <c r="GMD36" s="918"/>
      <c r="GME36" s="918"/>
      <c r="GMF36" s="918"/>
      <c r="GMG36" s="918"/>
      <c r="GMH36" s="918"/>
      <c r="GMI36" s="918"/>
      <c r="GMJ36" s="918"/>
      <c r="GMK36" s="918"/>
      <c r="GML36" s="918"/>
      <c r="GMM36" s="918"/>
      <c r="GMN36" s="918"/>
      <c r="GMO36" s="918"/>
      <c r="GMP36" s="918"/>
      <c r="GMQ36" s="918"/>
      <c r="GMR36" s="918"/>
      <c r="GMS36" s="918"/>
      <c r="GMT36" s="918"/>
      <c r="GMU36" s="918"/>
      <c r="GMV36" s="918"/>
      <c r="GMW36" s="918"/>
      <c r="GMX36" s="918"/>
      <c r="GMY36" s="918"/>
      <c r="GMZ36" s="918"/>
      <c r="GNA36" s="918"/>
      <c r="GNB36" s="918"/>
      <c r="GNC36" s="918"/>
      <c r="GND36" s="918"/>
      <c r="GNE36" s="918"/>
      <c r="GNF36" s="918"/>
      <c r="GNG36" s="918"/>
      <c r="GNH36" s="918"/>
      <c r="GNI36" s="918"/>
      <c r="GNJ36" s="918"/>
      <c r="GNK36" s="918"/>
      <c r="GNL36" s="918"/>
      <c r="GNM36" s="918"/>
      <c r="GNN36" s="918"/>
      <c r="GNO36" s="918"/>
      <c r="GNP36" s="918"/>
      <c r="GNQ36" s="918"/>
      <c r="GNR36" s="918"/>
      <c r="GNS36" s="918"/>
      <c r="GNT36" s="918"/>
      <c r="GNU36" s="918"/>
      <c r="GNV36" s="918"/>
      <c r="GNW36" s="918"/>
      <c r="GNX36" s="918"/>
      <c r="GNY36" s="918"/>
      <c r="GNZ36" s="918"/>
      <c r="GOA36" s="918"/>
      <c r="GOB36" s="918"/>
      <c r="GOC36" s="918"/>
      <c r="GOD36" s="918"/>
      <c r="GOE36" s="918"/>
      <c r="GOF36" s="918"/>
      <c r="GOG36" s="918"/>
      <c r="GOH36" s="918"/>
      <c r="GOI36" s="918"/>
      <c r="GOJ36" s="918"/>
      <c r="GOK36" s="918"/>
      <c r="GOL36" s="918"/>
      <c r="GOM36" s="918"/>
      <c r="GON36" s="918"/>
      <c r="GOO36" s="918"/>
      <c r="GOP36" s="918"/>
      <c r="GOQ36" s="918"/>
      <c r="GOR36" s="918"/>
      <c r="GOS36" s="918"/>
      <c r="GOT36" s="918"/>
      <c r="GOU36" s="918"/>
      <c r="GOV36" s="918"/>
      <c r="GOW36" s="918"/>
      <c r="GOX36" s="918"/>
      <c r="GOY36" s="918"/>
      <c r="GOZ36" s="918"/>
      <c r="GPA36" s="918"/>
      <c r="GPB36" s="918"/>
      <c r="GPC36" s="918"/>
      <c r="GPD36" s="918"/>
      <c r="GPE36" s="918"/>
      <c r="GPF36" s="918"/>
      <c r="GPG36" s="918"/>
      <c r="GPH36" s="918"/>
      <c r="GPI36" s="918"/>
      <c r="GPJ36" s="918"/>
      <c r="GPK36" s="918"/>
      <c r="GPL36" s="918"/>
      <c r="GPM36" s="918"/>
      <c r="GPN36" s="918"/>
      <c r="GPO36" s="918"/>
      <c r="GPP36" s="918"/>
      <c r="GPQ36" s="918"/>
      <c r="GPR36" s="918"/>
      <c r="GPS36" s="918"/>
      <c r="GPT36" s="918"/>
      <c r="GPU36" s="918"/>
      <c r="GPV36" s="918"/>
      <c r="GPW36" s="918"/>
      <c r="GPX36" s="918"/>
      <c r="GPY36" s="918"/>
      <c r="GPZ36" s="918"/>
      <c r="GQA36" s="918"/>
      <c r="GQB36" s="918"/>
      <c r="GQC36" s="918"/>
      <c r="GQD36" s="918"/>
      <c r="GQE36" s="918"/>
      <c r="GQF36" s="918"/>
      <c r="GQG36" s="918"/>
      <c r="GQH36" s="918"/>
      <c r="GQI36" s="918"/>
      <c r="GQJ36" s="918"/>
      <c r="GQK36" s="918"/>
      <c r="GQL36" s="918"/>
      <c r="GQM36" s="918"/>
      <c r="GQN36" s="918"/>
      <c r="GQO36" s="918"/>
      <c r="GQP36" s="918"/>
      <c r="GQQ36" s="918"/>
      <c r="GQR36" s="918"/>
      <c r="GQS36" s="918"/>
      <c r="GQT36" s="918"/>
      <c r="GQU36" s="918"/>
      <c r="GQV36" s="918"/>
      <c r="GQW36" s="918"/>
      <c r="GQX36" s="918"/>
      <c r="GQY36" s="918"/>
      <c r="GQZ36" s="918"/>
      <c r="GRA36" s="918"/>
      <c r="GRB36" s="918"/>
      <c r="GRC36" s="918"/>
      <c r="GRD36" s="918"/>
      <c r="GRE36" s="918"/>
      <c r="GRF36" s="918"/>
      <c r="GRG36" s="918"/>
      <c r="GRH36" s="918"/>
      <c r="GRI36" s="918"/>
      <c r="GRJ36" s="918"/>
      <c r="GRK36" s="918"/>
      <c r="GRL36" s="918"/>
      <c r="GRM36" s="918"/>
      <c r="GRN36" s="918"/>
      <c r="GRO36" s="918"/>
      <c r="GRP36" s="918"/>
      <c r="GRQ36" s="918"/>
      <c r="GRR36" s="918"/>
      <c r="GRS36" s="918"/>
      <c r="GRT36" s="918"/>
      <c r="GRU36" s="918"/>
      <c r="GRV36" s="918"/>
      <c r="GRW36" s="918"/>
      <c r="GRX36" s="918"/>
      <c r="GRY36" s="918"/>
      <c r="GRZ36" s="918"/>
      <c r="GSA36" s="918"/>
      <c r="GSB36" s="918"/>
      <c r="GSC36" s="918"/>
      <c r="GSD36" s="918"/>
      <c r="GSE36" s="918"/>
      <c r="GSF36" s="918"/>
      <c r="GSG36" s="918"/>
      <c r="GSH36" s="918"/>
      <c r="GSI36" s="918"/>
      <c r="GSJ36" s="918"/>
      <c r="GSK36" s="918"/>
      <c r="GSL36" s="918"/>
      <c r="GSM36" s="918"/>
      <c r="GSN36" s="918"/>
      <c r="GSO36" s="918"/>
      <c r="GSP36" s="918"/>
      <c r="GSQ36" s="918"/>
      <c r="GSR36" s="918"/>
      <c r="GSS36" s="918"/>
      <c r="GST36" s="918"/>
      <c r="GSU36" s="918"/>
      <c r="GSV36" s="918"/>
      <c r="GSW36" s="918"/>
      <c r="GSX36" s="918"/>
      <c r="GSY36" s="918"/>
      <c r="GSZ36" s="918"/>
      <c r="GTA36" s="918"/>
      <c r="GTB36" s="918"/>
      <c r="GTC36" s="918"/>
      <c r="GTD36" s="918"/>
      <c r="GTE36" s="918"/>
      <c r="GTF36" s="918"/>
      <c r="GTG36" s="918"/>
      <c r="GTH36" s="918"/>
      <c r="GTI36" s="918"/>
      <c r="GTJ36" s="918"/>
      <c r="GTK36" s="918"/>
      <c r="GTL36" s="918"/>
      <c r="GTM36" s="918"/>
      <c r="GTN36" s="918"/>
      <c r="GTO36" s="918"/>
      <c r="GTP36" s="918"/>
      <c r="GTQ36" s="918"/>
      <c r="GTR36" s="918"/>
      <c r="GTS36" s="918"/>
      <c r="GTT36" s="918"/>
      <c r="GTU36" s="918"/>
      <c r="GTV36" s="918"/>
      <c r="GTW36" s="918"/>
      <c r="GTX36" s="918"/>
      <c r="GTY36" s="918"/>
      <c r="GTZ36" s="918"/>
      <c r="GUA36" s="918"/>
      <c r="GUB36" s="918"/>
      <c r="GUC36" s="918"/>
      <c r="GUD36" s="918"/>
      <c r="GUE36" s="918"/>
      <c r="GUF36" s="918"/>
      <c r="GUG36" s="918"/>
      <c r="GUH36" s="918"/>
      <c r="GUI36" s="918"/>
      <c r="GUJ36" s="918"/>
      <c r="GUK36" s="918"/>
      <c r="GUL36" s="918"/>
      <c r="GUM36" s="918"/>
      <c r="GUN36" s="918"/>
      <c r="GUO36" s="918"/>
      <c r="GUP36" s="918"/>
      <c r="GUQ36" s="918"/>
      <c r="GUR36" s="918"/>
      <c r="GUS36" s="918"/>
      <c r="GUT36" s="918"/>
      <c r="GUU36" s="918"/>
      <c r="GUV36" s="918"/>
      <c r="GUW36" s="918"/>
      <c r="GUX36" s="918"/>
      <c r="GUY36" s="918"/>
      <c r="GUZ36" s="918"/>
      <c r="GVA36" s="918"/>
      <c r="GVB36" s="918"/>
      <c r="GVC36" s="918"/>
      <c r="GVD36" s="918"/>
      <c r="GVE36" s="918"/>
      <c r="GVF36" s="918"/>
      <c r="GVG36" s="918"/>
      <c r="GVH36" s="918"/>
      <c r="GVI36" s="918"/>
      <c r="GVJ36" s="918"/>
      <c r="GVK36" s="918"/>
      <c r="GVL36" s="918"/>
      <c r="GVM36" s="918"/>
      <c r="GVN36" s="918"/>
      <c r="GVO36" s="918"/>
      <c r="GVP36" s="918"/>
      <c r="GVQ36" s="918"/>
      <c r="GVR36" s="918"/>
      <c r="GVS36" s="918"/>
      <c r="GVT36" s="918"/>
      <c r="GVU36" s="918"/>
      <c r="GVV36" s="918"/>
      <c r="GVW36" s="918"/>
      <c r="GVX36" s="918"/>
      <c r="GVY36" s="918"/>
      <c r="GVZ36" s="918"/>
      <c r="GWA36" s="918"/>
      <c r="GWB36" s="918"/>
      <c r="GWC36" s="918"/>
      <c r="GWD36" s="918"/>
      <c r="GWE36" s="918"/>
      <c r="GWF36" s="918"/>
      <c r="GWG36" s="918"/>
      <c r="GWH36" s="918"/>
      <c r="GWI36" s="918"/>
      <c r="GWJ36" s="918"/>
      <c r="GWK36" s="918"/>
      <c r="GWL36" s="918"/>
      <c r="GWM36" s="918"/>
      <c r="GWN36" s="918"/>
      <c r="GWO36" s="918"/>
      <c r="GWP36" s="918"/>
      <c r="GWQ36" s="918"/>
      <c r="GWR36" s="918"/>
      <c r="GWS36" s="918"/>
      <c r="GWT36" s="918"/>
      <c r="GWU36" s="918"/>
      <c r="GWV36" s="918"/>
      <c r="GWW36" s="918"/>
      <c r="GWX36" s="918"/>
      <c r="GWY36" s="918"/>
      <c r="GWZ36" s="918"/>
      <c r="GXA36" s="918"/>
      <c r="GXB36" s="918"/>
      <c r="GXC36" s="918"/>
      <c r="GXD36" s="918"/>
      <c r="GXE36" s="918"/>
      <c r="GXF36" s="918"/>
      <c r="GXG36" s="918"/>
      <c r="GXH36" s="918"/>
      <c r="GXI36" s="918"/>
      <c r="GXJ36" s="918"/>
      <c r="GXK36" s="918"/>
      <c r="GXL36" s="918"/>
      <c r="GXM36" s="918"/>
      <c r="GXN36" s="918"/>
      <c r="GXO36" s="918"/>
      <c r="GXP36" s="918"/>
      <c r="GXQ36" s="918"/>
      <c r="GXR36" s="918"/>
      <c r="GXS36" s="918"/>
      <c r="GXT36" s="918"/>
      <c r="GXU36" s="918"/>
      <c r="GXV36" s="918"/>
      <c r="GXW36" s="918"/>
      <c r="GXX36" s="918"/>
      <c r="GXY36" s="918"/>
      <c r="GXZ36" s="918"/>
      <c r="GYA36" s="918"/>
      <c r="GYB36" s="918"/>
      <c r="GYC36" s="918"/>
      <c r="GYD36" s="918"/>
      <c r="GYE36" s="918"/>
      <c r="GYF36" s="918"/>
      <c r="GYG36" s="918"/>
      <c r="GYH36" s="918"/>
      <c r="GYI36" s="918"/>
      <c r="GYJ36" s="918"/>
      <c r="GYK36" s="918"/>
      <c r="GYL36" s="918"/>
      <c r="GYM36" s="918"/>
      <c r="GYN36" s="918"/>
      <c r="GYO36" s="918"/>
      <c r="GYP36" s="918"/>
      <c r="GYQ36" s="918"/>
      <c r="GYR36" s="918"/>
      <c r="GYS36" s="918"/>
      <c r="GYT36" s="918"/>
      <c r="GYU36" s="918"/>
      <c r="GYV36" s="918"/>
      <c r="GYW36" s="918"/>
      <c r="GYX36" s="918"/>
      <c r="GYY36" s="918"/>
      <c r="GYZ36" s="918"/>
      <c r="GZA36" s="918"/>
      <c r="GZB36" s="918"/>
      <c r="GZC36" s="918"/>
      <c r="GZD36" s="918"/>
      <c r="GZE36" s="918"/>
      <c r="GZF36" s="918"/>
      <c r="GZG36" s="918"/>
      <c r="GZH36" s="918"/>
      <c r="GZI36" s="918"/>
      <c r="GZJ36" s="918"/>
      <c r="GZK36" s="918"/>
      <c r="GZL36" s="918"/>
      <c r="GZM36" s="918"/>
      <c r="GZN36" s="918"/>
      <c r="GZO36" s="918"/>
      <c r="GZP36" s="918"/>
      <c r="GZQ36" s="918"/>
      <c r="GZR36" s="918"/>
      <c r="GZS36" s="918"/>
      <c r="GZT36" s="918"/>
      <c r="GZU36" s="918"/>
      <c r="GZV36" s="918"/>
      <c r="GZW36" s="918"/>
      <c r="GZX36" s="918"/>
      <c r="GZY36" s="918"/>
      <c r="GZZ36" s="918"/>
      <c r="HAA36" s="918"/>
      <c r="HAB36" s="918"/>
      <c r="HAC36" s="918"/>
      <c r="HAD36" s="918"/>
      <c r="HAE36" s="918"/>
      <c r="HAF36" s="918"/>
      <c r="HAG36" s="918"/>
      <c r="HAH36" s="918"/>
      <c r="HAI36" s="918"/>
      <c r="HAJ36" s="918"/>
      <c r="HAK36" s="918"/>
      <c r="HAL36" s="918"/>
      <c r="HAM36" s="918"/>
      <c r="HAN36" s="918"/>
      <c r="HAO36" s="918"/>
      <c r="HAP36" s="918"/>
      <c r="HAQ36" s="918"/>
      <c r="HAR36" s="918"/>
      <c r="HAS36" s="918"/>
      <c r="HAT36" s="918"/>
      <c r="HAU36" s="918"/>
      <c r="HAV36" s="918"/>
      <c r="HAW36" s="918"/>
      <c r="HAX36" s="918"/>
      <c r="HAY36" s="918"/>
      <c r="HAZ36" s="918"/>
      <c r="HBA36" s="918"/>
      <c r="HBB36" s="918"/>
      <c r="HBC36" s="918"/>
      <c r="HBD36" s="918"/>
      <c r="HBE36" s="918"/>
      <c r="HBF36" s="918"/>
      <c r="HBG36" s="918"/>
      <c r="HBH36" s="918"/>
      <c r="HBI36" s="918"/>
      <c r="HBJ36" s="918"/>
      <c r="HBK36" s="918"/>
      <c r="HBL36" s="918"/>
      <c r="HBM36" s="918"/>
      <c r="HBN36" s="918"/>
      <c r="HBO36" s="918"/>
      <c r="HBP36" s="918"/>
      <c r="HBQ36" s="918"/>
      <c r="HBR36" s="918"/>
      <c r="HBS36" s="918"/>
      <c r="HBT36" s="918"/>
      <c r="HBU36" s="918"/>
      <c r="HBV36" s="918"/>
      <c r="HBW36" s="918"/>
      <c r="HBX36" s="918"/>
      <c r="HBY36" s="918"/>
      <c r="HBZ36" s="918"/>
      <c r="HCA36" s="918"/>
      <c r="HCB36" s="918"/>
      <c r="HCC36" s="918"/>
      <c r="HCD36" s="918"/>
      <c r="HCE36" s="918"/>
      <c r="HCF36" s="918"/>
      <c r="HCG36" s="918"/>
      <c r="HCH36" s="918"/>
      <c r="HCI36" s="918"/>
      <c r="HCJ36" s="918"/>
      <c r="HCK36" s="918"/>
      <c r="HCL36" s="918"/>
      <c r="HCM36" s="918"/>
      <c r="HCN36" s="918"/>
      <c r="HCO36" s="918"/>
      <c r="HCP36" s="918"/>
      <c r="HCQ36" s="918"/>
      <c r="HCR36" s="918"/>
      <c r="HCS36" s="918"/>
      <c r="HCT36" s="918"/>
      <c r="HCU36" s="918"/>
      <c r="HCV36" s="918"/>
      <c r="HCW36" s="918"/>
      <c r="HCX36" s="918"/>
      <c r="HCY36" s="918"/>
      <c r="HCZ36" s="918"/>
      <c r="HDA36" s="918"/>
      <c r="HDB36" s="918"/>
      <c r="HDC36" s="918"/>
      <c r="HDD36" s="918"/>
      <c r="HDE36" s="918"/>
      <c r="HDF36" s="918"/>
      <c r="HDG36" s="918"/>
      <c r="HDH36" s="918"/>
      <c r="HDI36" s="918"/>
      <c r="HDJ36" s="918"/>
      <c r="HDK36" s="918"/>
      <c r="HDL36" s="918"/>
      <c r="HDM36" s="918"/>
      <c r="HDN36" s="918"/>
      <c r="HDO36" s="918"/>
      <c r="HDP36" s="918"/>
      <c r="HDQ36" s="918"/>
      <c r="HDR36" s="918"/>
      <c r="HDS36" s="918"/>
      <c r="HDT36" s="918"/>
      <c r="HDU36" s="918"/>
      <c r="HDV36" s="918"/>
      <c r="HDW36" s="918"/>
      <c r="HDX36" s="918"/>
      <c r="HDY36" s="918"/>
      <c r="HDZ36" s="918"/>
      <c r="HEA36" s="918"/>
      <c r="HEB36" s="918"/>
      <c r="HEC36" s="918"/>
      <c r="HED36" s="918"/>
      <c r="HEE36" s="918"/>
      <c r="HEF36" s="918"/>
      <c r="HEG36" s="918"/>
      <c r="HEH36" s="918"/>
      <c r="HEI36" s="918"/>
      <c r="HEJ36" s="918"/>
      <c r="HEK36" s="918"/>
      <c r="HEL36" s="918"/>
      <c r="HEM36" s="918"/>
      <c r="HEN36" s="918"/>
      <c r="HEO36" s="918"/>
      <c r="HEP36" s="918"/>
      <c r="HEQ36" s="918"/>
      <c r="HER36" s="918"/>
      <c r="HES36" s="918"/>
      <c r="HET36" s="918"/>
      <c r="HEU36" s="918"/>
      <c r="HEV36" s="918"/>
      <c r="HEW36" s="918"/>
      <c r="HEX36" s="918"/>
      <c r="HEY36" s="918"/>
      <c r="HEZ36" s="918"/>
      <c r="HFA36" s="918"/>
      <c r="HFB36" s="918"/>
      <c r="HFC36" s="918"/>
      <c r="HFD36" s="918"/>
      <c r="HFE36" s="918"/>
      <c r="HFF36" s="918"/>
      <c r="HFG36" s="918"/>
      <c r="HFH36" s="918"/>
      <c r="HFI36" s="918"/>
      <c r="HFJ36" s="918"/>
      <c r="HFK36" s="918"/>
      <c r="HFL36" s="918"/>
      <c r="HFM36" s="918"/>
      <c r="HFN36" s="918"/>
      <c r="HFO36" s="918"/>
      <c r="HFP36" s="918"/>
      <c r="HFQ36" s="918"/>
      <c r="HFR36" s="918"/>
      <c r="HFS36" s="918"/>
      <c r="HFT36" s="918"/>
      <c r="HFU36" s="918"/>
      <c r="HFV36" s="918"/>
      <c r="HFW36" s="918"/>
      <c r="HFX36" s="918"/>
      <c r="HFY36" s="918"/>
      <c r="HFZ36" s="918"/>
      <c r="HGA36" s="918"/>
      <c r="HGB36" s="918"/>
      <c r="HGC36" s="918"/>
      <c r="HGD36" s="918"/>
      <c r="HGE36" s="918"/>
      <c r="HGF36" s="918"/>
      <c r="HGG36" s="918"/>
      <c r="HGH36" s="918"/>
      <c r="HGI36" s="918"/>
      <c r="HGJ36" s="918"/>
      <c r="HGK36" s="918"/>
      <c r="HGL36" s="918"/>
      <c r="HGM36" s="918"/>
      <c r="HGN36" s="918"/>
      <c r="HGO36" s="918"/>
      <c r="HGP36" s="918"/>
      <c r="HGQ36" s="918"/>
      <c r="HGR36" s="918"/>
      <c r="HGS36" s="918"/>
      <c r="HGT36" s="918"/>
      <c r="HGU36" s="918"/>
      <c r="HGV36" s="918"/>
      <c r="HGW36" s="918"/>
      <c r="HGX36" s="918"/>
      <c r="HGY36" s="918"/>
      <c r="HGZ36" s="918"/>
      <c r="HHA36" s="918"/>
      <c r="HHB36" s="918"/>
      <c r="HHC36" s="918"/>
      <c r="HHD36" s="918"/>
      <c r="HHE36" s="918"/>
      <c r="HHF36" s="918"/>
      <c r="HHG36" s="918"/>
      <c r="HHH36" s="918"/>
      <c r="HHI36" s="918"/>
      <c r="HHJ36" s="918"/>
      <c r="HHK36" s="918"/>
      <c r="HHL36" s="918"/>
      <c r="HHM36" s="918"/>
      <c r="HHN36" s="918"/>
      <c r="HHO36" s="918"/>
      <c r="HHP36" s="918"/>
      <c r="HHQ36" s="918"/>
      <c r="HHR36" s="918"/>
      <c r="HHS36" s="918"/>
      <c r="HHT36" s="918"/>
      <c r="HHU36" s="918"/>
      <c r="HHV36" s="918"/>
      <c r="HHW36" s="918"/>
      <c r="HHX36" s="918"/>
      <c r="HHY36" s="918"/>
      <c r="HHZ36" s="918"/>
      <c r="HIA36" s="918"/>
      <c r="HIB36" s="918"/>
      <c r="HIC36" s="918"/>
      <c r="HID36" s="918"/>
      <c r="HIE36" s="918"/>
      <c r="HIF36" s="918"/>
      <c r="HIG36" s="918"/>
      <c r="HIH36" s="918"/>
      <c r="HII36" s="918"/>
      <c r="HIJ36" s="918"/>
      <c r="HIK36" s="918"/>
      <c r="HIL36" s="918"/>
      <c r="HIM36" s="918"/>
      <c r="HIN36" s="918"/>
      <c r="HIO36" s="918"/>
      <c r="HIP36" s="918"/>
      <c r="HIQ36" s="918"/>
      <c r="HIR36" s="918"/>
      <c r="HIS36" s="918"/>
      <c r="HIT36" s="918"/>
      <c r="HIU36" s="918"/>
      <c r="HIV36" s="918"/>
      <c r="HIW36" s="918"/>
      <c r="HIX36" s="918"/>
      <c r="HIY36" s="918"/>
      <c r="HIZ36" s="918"/>
      <c r="HJA36" s="918"/>
      <c r="HJB36" s="918"/>
      <c r="HJC36" s="918"/>
      <c r="HJD36" s="918"/>
      <c r="HJE36" s="918"/>
      <c r="HJF36" s="918"/>
      <c r="HJG36" s="918"/>
      <c r="HJH36" s="918"/>
      <c r="HJI36" s="918"/>
      <c r="HJJ36" s="918"/>
      <c r="HJK36" s="918"/>
      <c r="HJL36" s="918"/>
      <c r="HJM36" s="918"/>
      <c r="HJN36" s="918"/>
      <c r="HJO36" s="918"/>
      <c r="HJP36" s="918"/>
      <c r="HJQ36" s="918"/>
      <c r="HJR36" s="918"/>
      <c r="HJS36" s="918"/>
      <c r="HJT36" s="918"/>
      <c r="HJU36" s="918"/>
      <c r="HJV36" s="918"/>
      <c r="HJW36" s="918"/>
      <c r="HJX36" s="918"/>
      <c r="HJY36" s="918"/>
      <c r="HJZ36" s="918"/>
      <c r="HKA36" s="918"/>
      <c r="HKB36" s="918"/>
      <c r="HKC36" s="918"/>
      <c r="HKD36" s="918"/>
      <c r="HKE36" s="918"/>
      <c r="HKF36" s="918"/>
      <c r="HKG36" s="918"/>
      <c r="HKH36" s="918"/>
      <c r="HKI36" s="918"/>
      <c r="HKJ36" s="918"/>
      <c r="HKK36" s="918"/>
      <c r="HKL36" s="918"/>
      <c r="HKM36" s="918"/>
      <c r="HKN36" s="918"/>
      <c r="HKO36" s="918"/>
      <c r="HKP36" s="918"/>
      <c r="HKQ36" s="918"/>
      <c r="HKR36" s="918"/>
      <c r="HKS36" s="918"/>
      <c r="HKT36" s="918"/>
      <c r="HKU36" s="918"/>
      <c r="HKV36" s="918"/>
      <c r="HKW36" s="918"/>
      <c r="HKX36" s="918"/>
      <c r="HKY36" s="918"/>
      <c r="HKZ36" s="918"/>
      <c r="HLA36" s="918"/>
      <c r="HLB36" s="918"/>
      <c r="HLC36" s="918"/>
      <c r="HLD36" s="918"/>
      <c r="HLE36" s="918"/>
      <c r="HLF36" s="918"/>
      <c r="HLG36" s="918"/>
      <c r="HLH36" s="918"/>
      <c r="HLI36" s="918"/>
      <c r="HLJ36" s="918"/>
      <c r="HLK36" s="918"/>
      <c r="HLL36" s="918"/>
      <c r="HLM36" s="918"/>
      <c r="HLN36" s="918"/>
      <c r="HLO36" s="918"/>
      <c r="HLP36" s="918"/>
      <c r="HLQ36" s="918"/>
      <c r="HLR36" s="918"/>
      <c r="HLS36" s="918"/>
      <c r="HLT36" s="918"/>
      <c r="HLU36" s="918"/>
      <c r="HLV36" s="918"/>
      <c r="HLW36" s="918"/>
      <c r="HLX36" s="918"/>
      <c r="HLY36" s="918"/>
      <c r="HLZ36" s="918"/>
      <c r="HMA36" s="918"/>
      <c r="HMB36" s="918"/>
      <c r="HMC36" s="918"/>
      <c r="HMD36" s="918"/>
      <c r="HME36" s="918"/>
      <c r="HMF36" s="918"/>
      <c r="HMG36" s="918"/>
      <c r="HMH36" s="918"/>
      <c r="HMI36" s="918"/>
      <c r="HMJ36" s="918"/>
      <c r="HMK36" s="918"/>
      <c r="HML36" s="918"/>
      <c r="HMM36" s="918"/>
      <c r="HMN36" s="918"/>
      <c r="HMO36" s="918"/>
      <c r="HMP36" s="918"/>
      <c r="HMQ36" s="918"/>
      <c r="HMR36" s="918"/>
      <c r="HMS36" s="918"/>
      <c r="HMT36" s="918"/>
      <c r="HMU36" s="918"/>
      <c r="HMV36" s="918"/>
      <c r="HMW36" s="918"/>
      <c r="HMX36" s="918"/>
      <c r="HMY36" s="918"/>
      <c r="HMZ36" s="918"/>
      <c r="HNA36" s="918"/>
      <c r="HNB36" s="918"/>
      <c r="HNC36" s="918"/>
      <c r="HND36" s="918"/>
      <c r="HNE36" s="918"/>
      <c r="HNF36" s="918"/>
      <c r="HNG36" s="918"/>
      <c r="HNH36" s="918"/>
      <c r="HNI36" s="918"/>
      <c r="HNJ36" s="918"/>
      <c r="HNK36" s="918"/>
      <c r="HNL36" s="918"/>
      <c r="HNM36" s="918"/>
      <c r="HNN36" s="918"/>
      <c r="HNO36" s="918"/>
      <c r="HNP36" s="918"/>
      <c r="HNQ36" s="918"/>
      <c r="HNR36" s="918"/>
      <c r="HNS36" s="918"/>
      <c r="HNT36" s="918"/>
      <c r="HNU36" s="918"/>
      <c r="HNV36" s="918"/>
      <c r="HNW36" s="918"/>
      <c r="HNX36" s="918"/>
      <c r="HNY36" s="918"/>
      <c r="HNZ36" s="918"/>
      <c r="HOA36" s="918"/>
      <c r="HOB36" s="918"/>
      <c r="HOC36" s="918"/>
      <c r="HOD36" s="918"/>
      <c r="HOE36" s="918"/>
      <c r="HOF36" s="918"/>
      <c r="HOG36" s="918"/>
      <c r="HOH36" s="918"/>
      <c r="HOI36" s="918"/>
      <c r="HOJ36" s="918"/>
      <c r="HOK36" s="918"/>
      <c r="HOL36" s="918"/>
      <c r="HOM36" s="918"/>
      <c r="HON36" s="918"/>
      <c r="HOO36" s="918"/>
      <c r="HOP36" s="918"/>
      <c r="HOQ36" s="918"/>
      <c r="HOR36" s="918"/>
      <c r="HOS36" s="918"/>
      <c r="HOT36" s="918"/>
      <c r="HOU36" s="918"/>
      <c r="HOV36" s="918"/>
      <c r="HOW36" s="918"/>
      <c r="HOX36" s="918"/>
      <c r="HOY36" s="918"/>
      <c r="HOZ36" s="918"/>
      <c r="HPA36" s="918"/>
      <c r="HPB36" s="918"/>
      <c r="HPC36" s="918"/>
      <c r="HPD36" s="918"/>
      <c r="HPE36" s="918"/>
      <c r="HPF36" s="918"/>
      <c r="HPG36" s="918"/>
      <c r="HPH36" s="918"/>
      <c r="HPI36" s="918"/>
      <c r="HPJ36" s="918"/>
      <c r="HPK36" s="918"/>
      <c r="HPL36" s="918"/>
      <c r="HPM36" s="918"/>
      <c r="HPN36" s="918"/>
      <c r="HPO36" s="918"/>
      <c r="HPP36" s="918"/>
      <c r="HPQ36" s="918"/>
      <c r="HPR36" s="918"/>
      <c r="HPS36" s="918"/>
      <c r="HPT36" s="918"/>
      <c r="HPU36" s="918"/>
      <c r="HPV36" s="918"/>
      <c r="HPW36" s="918"/>
      <c r="HPX36" s="918"/>
      <c r="HPY36" s="918"/>
      <c r="HPZ36" s="918"/>
      <c r="HQA36" s="918"/>
      <c r="HQB36" s="918"/>
      <c r="HQC36" s="918"/>
      <c r="HQD36" s="918"/>
      <c r="HQE36" s="918"/>
      <c r="HQF36" s="918"/>
      <c r="HQG36" s="918"/>
      <c r="HQH36" s="918"/>
      <c r="HQI36" s="918"/>
      <c r="HQJ36" s="918"/>
      <c r="HQK36" s="918"/>
      <c r="HQL36" s="918"/>
      <c r="HQM36" s="918"/>
      <c r="HQN36" s="918"/>
      <c r="HQO36" s="918"/>
      <c r="HQP36" s="918"/>
      <c r="HQQ36" s="918"/>
      <c r="HQR36" s="918"/>
      <c r="HQS36" s="918"/>
      <c r="HQT36" s="918"/>
      <c r="HQU36" s="918"/>
      <c r="HQV36" s="918"/>
      <c r="HQW36" s="918"/>
      <c r="HQX36" s="918"/>
      <c r="HQY36" s="918"/>
      <c r="HQZ36" s="918"/>
      <c r="HRA36" s="918"/>
      <c r="HRB36" s="918"/>
      <c r="HRC36" s="918"/>
      <c r="HRD36" s="918"/>
      <c r="HRE36" s="918"/>
      <c r="HRF36" s="918"/>
      <c r="HRG36" s="918"/>
      <c r="HRH36" s="918"/>
      <c r="HRI36" s="918"/>
      <c r="HRJ36" s="918"/>
      <c r="HRK36" s="918"/>
      <c r="HRL36" s="918"/>
      <c r="HRM36" s="918"/>
      <c r="HRN36" s="918"/>
      <c r="HRO36" s="918"/>
      <c r="HRP36" s="918"/>
      <c r="HRQ36" s="918"/>
      <c r="HRR36" s="918"/>
      <c r="HRS36" s="918"/>
      <c r="HRT36" s="918"/>
      <c r="HRU36" s="918"/>
      <c r="HRV36" s="918"/>
      <c r="HRW36" s="918"/>
      <c r="HRX36" s="918"/>
      <c r="HRY36" s="918"/>
      <c r="HRZ36" s="918"/>
      <c r="HSA36" s="918"/>
      <c r="HSB36" s="918"/>
      <c r="HSC36" s="918"/>
      <c r="HSD36" s="918"/>
      <c r="HSE36" s="918"/>
      <c r="HSF36" s="918"/>
      <c r="HSG36" s="918"/>
      <c r="HSH36" s="918"/>
      <c r="HSI36" s="918"/>
      <c r="HSJ36" s="918"/>
      <c r="HSK36" s="918"/>
      <c r="HSL36" s="918"/>
      <c r="HSM36" s="918"/>
      <c r="HSN36" s="918"/>
      <c r="HSO36" s="918"/>
      <c r="HSP36" s="918"/>
      <c r="HSQ36" s="918"/>
      <c r="HSR36" s="918"/>
      <c r="HSS36" s="918"/>
      <c r="HST36" s="918"/>
      <c r="HSU36" s="918"/>
      <c r="HSV36" s="918"/>
      <c r="HSW36" s="918"/>
      <c r="HSX36" s="918"/>
      <c r="HSY36" s="918"/>
      <c r="HSZ36" s="918"/>
      <c r="HTA36" s="918"/>
      <c r="HTB36" s="918"/>
      <c r="HTC36" s="918"/>
      <c r="HTD36" s="918"/>
      <c r="HTE36" s="918"/>
      <c r="HTF36" s="918"/>
      <c r="HTG36" s="918"/>
      <c r="HTH36" s="918"/>
      <c r="HTI36" s="918"/>
      <c r="HTJ36" s="918"/>
      <c r="HTK36" s="918"/>
      <c r="HTL36" s="918"/>
      <c r="HTM36" s="918"/>
      <c r="HTN36" s="918"/>
      <c r="HTO36" s="918"/>
      <c r="HTP36" s="918"/>
      <c r="HTQ36" s="918"/>
      <c r="HTR36" s="918"/>
      <c r="HTS36" s="918"/>
      <c r="HTT36" s="918"/>
      <c r="HTU36" s="918"/>
      <c r="HTV36" s="918"/>
      <c r="HTW36" s="918"/>
      <c r="HTX36" s="918"/>
      <c r="HTY36" s="918"/>
      <c r="HTZ36" s="918"/>
      <c r="HUA36" s="918"/>
      <c r="HUB36" s="918"/>
      <c r="HUC36" s="918"/>
      <c r="HUD36" s="918"/>
      <c r="HUE36" s="918"/>
      <c r="HUF36" s="918"/>
      <c r="HUG36" s="918"/>
      <c r="HUH36" s="918"/>
      <c r="HUI36" s="918"/>
      <c r="HUJ36" s="918"/>
      <c r="HUK36" s="918"/>
      <c r="HUL36" s="918"/>
      <c r="HUM36" s="918"/>
      <c r="HUN36" s="918"/>
      <c r="HUO36" s="918"/>
      <c r="HUP36" s="918"/>
      <c r="HUQ36" s="918"/>
      <c r="HUR36" s="918"/>
      <c r="HUS36" s="918"/>
      <c r="HUT36" s="918"/>
      <c r="HUU36" s="918"/>
      <c r="HUV36" s="918"/>
      <c r="HUW36" s="918"/>
      <c r="HUX36" s="918"/>
      <c r="HUY36" s="918"/>
      <c r="HUZ36" s="918"/>
      <c r="HVA36" s="918"/>
      <c r="HVB36" s="918"/>
      <c r="HVC36" s="918"/>
      <c r="HVD36" s="918"/>
      <c r="HVE36" s="918"/>
      <c r="HVF36" s="918"/>
      <c r="HVG36" s="918"/>
      <c r="HVH36" s="918"/>
      <c r="HVI36" s="918"/>
      <c r="HVJ36" s="918"/>
      <c r="HVK36" s="918"/>
      <c r="HVL36" s="918"/>
      <c r="HVM36" s="918"/>
      <c r="HVN36" s="918"/>
      <c r="HVO36" s="918"/>
      <c r="HVP36" s="918"/>
      <c r="HVQ36" s="918"/>
      <c r="HVR36" s="918"/>
      <c r="HVS36" s="918"/>
      <c r="HVT36" s="918"/>
      <c r="HVU36" s="918"/>
      <c r="HVV36" s="918"/>
      <c r="HVW36" s="918"/>
      <c r="HVX36" s="918"/>
      <c r="HVY36" s="918"/>
      <c r="HVZ36" s="918"/>
      <c r="HWA36" s="918"/>
      <c r="HWB36" s="918"/>
      <c r="HWC36" s="918"/>
      <c r="HWD36" s="918"/>
      <c r="HWE36" s="918"/>
      <c r="HWF36" s="918"/>
      <c r="HWG36" s="918"/>
      <c r="HWH36" s="918"/>
      <c r="HWI36" s="918"/>
      <c r="HWJ36" s="918"/>
      <c r="HWK36" s="918"/>
      <c r="HWL36" s="918"/>
      <c r="HWM36" s="918"/>
      <c r="HWN36" s="918"/>
      <c r="HWO36" s="918"/>
      <c r="HWP36" s="918"/>
      <c r="HWQ36" s="918"/>
      <c r="HWR36" s="918"/>
      <c r="HWS36" s="918"/>
      <c r="HWT36" s="918"/>
      <c r="HWU36" s="918"/>
      <c r="HWV36" s="918"/>
      <c r="HWW36" s="918"/>
      <c r="HWX36" s="918"/>
      <c r="HWY36" s="918"/>
      <c r="HWZ36" s="918"/>
      <c r="HXA36" s="918"/>
      <c r="HXB36" s="918"/>
      <c r="HXC36" s="918"/>
      <c r="HXD36" s="918"/>
      <c r="HXE36" s="918"/>
      <c r="HXF36" s="918"/>
      <c r="HXG36" s="918"/>
      <c r="HXH36" s="918"/>
      <c r="HXI36" s="918"/>
      <c r="HXJ36" s="918"/>
      <c r="HXK36" s="918"/>
      <c r="HXL36" s="918"/>
      <c r="HXM36" s="918"/>
      <c r="HXN36" s="918"/>
      <c r="HXO36" s="918"/>
      <c r="HXP36" s="918"/>
      <c r="HXQ36" s="918"/>
      <c r="HXR36" s="918"/>
      <c r="HXS36" s="918"/>
      <c r="HXT36" s="918"/>
      <c r="HXU36" s="918"/>
      <c r="HXV36" s="918"/>
      <c r="HXW36" s="918"/>
      <c r="HXX36" s="918"/>
      <c r="HXY36" s="918"/>
      <c r="HXZ36" s="918"/>
      <c r="HYA36" s="918"/>
      <c r="HYB36" s="918"/>
      <c r="HYC36" s="918"/>
      <c r="HYD36" s="918"/>
      <c r="HYE36" s="918"/>
      <c r="HYF36" s="918"/>
      <c r="HYG36" s="918"/>
      <c r="HYH36" s="918"/>
      <c r="HYI36" s="918"/>
      <c r="HYJ36" s="918"/>
      <c r="HYK36" s="918"/>
      <c r="HYL36" s="918"/>
      <c r="HYM36" s="918"/>
      <c r="HYN36" s="918"/>
      <c r="HYO36" s="918"/>
      <c r="HYP36" s="918"/>
      <c r="HYQ36" s="918"/>
      <c r="HYR36" s="918"/>
      <c r="HYS36" s="918"/>
      <c r="HYT36" s="918"/>
      <c r="HYU36" s="918"/>
      <c r="HYV36" s="918"/>
      <c r="HYW36" s="918"/>
      <c r="HYX36" s="918"/>
      <c r="HYY36" s="918"/>
      <c r="HYZ36" s="918"/>
      <c r="HZA36" s="918"/>
      <c r="HZB36" s="918"/>
      <c r="HZC36" s="918"/>
      <c r="HZD36" s="918"/>
      <c r="HZE36" s="918"/>
      <c r="HZF36" s="918"/>
      <c r="HZG36" s="918"/>
      <c r="HZH36" s="918"/>
      <c r="HZI36" s="918"/>
      <c r="HZJ36" s="918"/>
      <c r="HZK36" s="918"/>
      <c r="HZL36" s="918"/>
      <c r="HZM36" s="918"/>
      <c r="HZN36" s="918"/>
      <c r="HZO36" s="918"/>
      <c r="HZP36" s="918"/>
      <c r="HZQ36" s="918"/>
      <c r="HZR36" s="918"/>
      <c r="HZS36" s="918"/>
      <c r="HZT36" s="918"/>
      <c r="HZU36" s="918"/>
      <c r="HZV36" s="918"/>
      <c r="HZW36" s="918"/>
      <c r="HZX36" s="918"/>
      <c r="HZY36" s="918"/>
      <c r="HZZ36" s="918"/>
      <c r="IAA36" s="918"/>
      <c r="IAB36" s="918"/>
      <c r="IAC36" s="918"/>
      <c r="IAD36" s="918"/>
      <c r="IAE36" s="918"/>
      <c r="IAF36" s="918"/>
      <c r="IAG36" s="918"/>
      <c r="IAH36" s="918"/>
      <c r="IAI36" s="918"/>
      <c r="IAJ36" s="918"/>
      <c r="IAK36" s="918"/>
      <c r="IAL36" s="918"/>
      <c r="IAM36" s="918"/>
      <c r="IAN36" s="918"/>
      <c r="IAO36" s="918"/>
      <c r="IAP36" s="918"/>
      <c r="IAQ36" s="918"/>
      <c r="IAR36" s="918"/>
      <c r="IAS36" s="918"/>
      <c r="IAT36" s="918"/>
      <c r="IAU36" s="918"/>
      <c r="IAV36" s="918"/>
      <c r="IAW36" s="918"/>
      <c r="IAX36" s="918"/>
      <c r="IAY36" s="918"/>
      <c r="IAZ36" s="918"/>
      <c r="IBA36" s="918"/>
      <c r="IBB36" s="918"/>
      <c r="IBC36" s="918"/>
      <c r="IBD36" s="918"/>
      <c r="IBE36" s="918"/>
      <c r="IBF36" s="918"/>
      <c r="IBG36" s="918"/>
      <c r="IBH36" s="918"/>
      <c r="IBI36" s="918"/>
      <c r="IBJ36" s="918"/>
      <c r="IBK36" s="918"/>
      <c r="IBL36" s="918"/>
      <c r="IBM36" s="918"/>
      <c r="IBN36" s="918"/>
      <c r="IBO36" s="918"/>
      <c r="IBP36" s="918"/>
      <c r="IBQ36" s="918"/>
      <c r="IBR36" s="918"/>
      <c r="IBS36" s="918"/>
      <c r="IBT36" s="918"/>
      <c r="IBU36" s="918"/>
      <c r="IBV36" s="918"/>
      <c r="IBW36" s="918"/>
      <c r="IBX36" s="918"/>
      <c r="IBY36" s="918"/>
      <c r="IBZ36" s="918"/>
      <c r="ICA36" s="918"/>
      <c r="ICB36" s="918"/>
      <c r="ICC36" s="918"/>
      <c r="ICD36" s="918"/>
      <c r="ICE36" s="918"/>
      <c r="ICF36" s="918"/>
      <c r="ICG36" s="918"/>
      <c r="ICH36" s="918"/>
      <c r="ICI36" s="918"/>
      <c r="ICJ36" s="918"/>
      <c r="ICK36" s="918"/>
      <c r="ICL36" s="918"/>
      <c r="ICM36" s="918"/>
      <c r="ICN36" s="918"/>
      <c r="ICO36" s="918"/>
      <c r="ICP36" s="918"/>
      <c r="ICQ36" s="918"/>
      <c r="ICR36" s="918"/>
      <c r="ICS36" s="918"/>
      <c r="ICT36" s="918"/>
      <c r="ICU36" s="918"/>
      <c r="ICV36" s="918"/>
      <c r="ICW36" s="918"/>
      <c r="ICX36" s="918"/>
      <c r="ICY36" s="918"/>
      <c r="ICZ36" s="918"/>
      <c r="IDA36" s="918"/>
      <c r="IDB36" s="918"/>
      <c r="IDC36" s="918"/>
      <c r="IDD36" s="918"/>
      <c r="IDE36" s="918"/>
      <c r="IDF36" s="918"/>
      <c r="IDG36" s="918"/>
      <c r="IDH36" s="918"/>
      <c r="IDI36" s="918"/>
      <c r="IDJ36" s="918"/>
      <c r="IDK36" s="918"/>
      <c r="IDL36" s="918"/>
      <c r="IDM36" s="918"/>
      <c r="IDN36" s="918"/>
      <c r="IDO36" s="918"/>
      <c r="IDP36" s="918"/>
      <c r="IDQ36" s="918"/>
      <c r="IDR36" s="918"/>
      <c r="IDS36" s="918"/>
      <c r="IDT36" s="918"/>
      <c r="IDU36" s="918"/>
      <c r="IDV36" s="918"/>
      <c r="IDW36" s="918"/>
      <c r="IDX36" s="918"/>
      <c r="IDY36" s="918"/>
      <c r="IDZ36" s="918"/>
      <c r="IEA36" s="918"/>
      <c r="IEB36" s="918"/>
      <c r="IEC36" s="918"/>
      <c r="IED36" s="918"/>
      <c r="IEE36" s="918"/>
      <c r="IEF36" s="918"/>
      <c r="IEG36" s="918"/>
      <c r="IEH36" s="918"/>
      <c r="IEI36" s="918"/>
      <c r="IEJ36" s="918"/>
      <c r="IEK36" s="918"/>
      <c r="IEL36" s="918"/>
      <c r="IEM36" s="918"/>
      <c r="IEN36" s="918"/>
      <c r="IEO36" s="918"/>
      <c r="IEP36" s="918"/>
      <c r="IEQ36" s="918"/>
      <c r="IER36" s="918"/>
      <c r="IES36" s="918"/>
      <c r="IET36" s="918"/>
      <c r="IEU36" s="918"/>
      <c r="IEV36" s="918"/>
      <c r="IEW36" s="918"/>
      <c r="IEX36" s="918"/>
      <c r="IEY36" s="918"/>
      <c r="IEZ36" s="918"/>
      <c r="IFA36" s="918"/>
      <c r="IFB36" s="918"/>
      <c r="IFC36" s="918"/>
      <c r="IFD36" s="918"/>
      <c r="IFE36" s="918"/>
      <c r="IFF36" s="918"/>
      <c r="IFG36" s="918"/>
      <c r="IFH36" s="918"/>
      <c r="IFI36" s="918"/>
      <c r="IFJ36" s="918"/>
      <c r="IFK36" s="918"/>
      <c r="IFL36" s="918"/>
      <c r="IFM36" s="918"/>
      <c r="IFN36" s="918"/>
      <c r="IFO36" s="918"/>
      <c r="IFP36" s="918"/>
      <c r="IFQ36" s="918"/>
      <c r="IFR36" s="918"/>
      <c r="IFS36" s="918"/>
      <c r="IFT36" s="918"/>
      <c r="IFU36" s="918"/>
      <c r="IFV36" s="918"/>
      <c r="IFW36" s="918"/>
      <c r="IFX36" s="918"/>
      <c r="IFY36" s="918"/>
      <c r="IFZ36" s="918"/>
      <c r="IGA36" s="918"/>
      <c r="IGB36" s="918"/>
      <c r="IGC36" s="918"/>
      <c r="IGD36" s="918"/>
      <c r="IGE36" s="918"/>
      <c r="IGF36" s="918"/>
      <c r="IGG36" s="918"/>
      <c r="IGH36" s="918"/>
      <c r="IGI36" s="918"/>
      <c r="IGJ36" s="918"/>
      <c r="IGK36" s="918"/>
      <c r="IGL36" s="918"/>
      <c r="IGM36" s="918"/>
      <c r="IGN36" s="918"/>
      <c r="IGO36" s="918"/>
      <c r="IGP36" s="918"/>
      <c r="IGQ36" s="918"/>
      <c r="IGR36" s="918"/>
      <c r="IGS36" s="918"/>
      <c r="IGT36" s="918"/>
      <c r="IGU36" s="918"/>
      <c r="IGV36" s="918"/>
      <c r="IGW36" s="918"/>
      <c r="IGX36" s="918"/>
      <c r="IGY36" s="918"/>
      <c r="IGZ36" s="918"/>
      <c r="IHA36" s="918"/>
      <c r="IHB36" s="918"/>
      <c r="IHC36" s="918"/>
      <c r="IHD36" s="918"/>
      <c r="IHE36" s="918"/>
      <c r="IHF36" s="918"/>
      <c r="IHG36" s="918"/>
      <c r="IHH36" s="918"/>
      <c r="IHI36" s="918"/>
      <c r="IHJ36" s="918"/>
      <c r="IHK36" s="918"/>
      <c r="IHL36" s="918"/>
      <c r="IHM36" s="918"/>
      <c r="IHN36" s="918"/>
      <c r="IHO36" s="918"/>
      <c r="IHP36" s="918"/>
      <c r="IHQ36" s="918"/>
      <c r="IHR36" s="918"/>
      <c r="IHS36" s="918"/>
      <c r="IHT36" s="918"/>
      <c r="IHU36" s="918"/>
      <c r="IHV36" s="918"/>
      <c r="IHW36" s="918"/>
      <c r="IHX36" s="918"/>
      <c r="IHY36" s="918"/>
      <c r="IHZ36" s="918"/>
      <c r="IIA36" s="918"/>
      <c r="IIB36" s="918"/>
      <c r="IIC36" s="918"/>
      <c r="IID36" s="918"/>
      <c r="IIE36" s="918"/>
      <c r="IIF36" s="918"/>
      <c r="IIG36" s="918"/>
      <c r="IIH36" s="918"/>
      <c r="III36" s="918"/>
      <c r="IIJ36" s="918"/>
      <c r="IIK36" s="918"/>
      <c r="IIL36" s="918"/>
      <c r="IIM36" s="918"/>
      <c r="IIN36" s="918"/>
      <c r="IIO36" s="918"/>
      <c r="IIP36" s="918"/>
      <c r="IIQ36" s="918"/>
      <c r="IIR36" s="918"/>
      <c r="IIS36" s="918"/>
      <c r="IIT36" s="918"/>
      <c r="IIU36" s="918"/>
      <c r="IIV36" s="918"/>
      <c r="IIW36" s="918"/>
      <c r="IIX36" s="918"/>
      <c r="IIY36" s="918"/>
      <c r="IIZ36" s="918"/>
      <c r="IJA36" s="918"/>
      <c r="IJB36" s="918"/>
      <c r="IJC36" s="918"/>
      <c r="IJD36" s="918"/>
      <c r="IJE36" s="918"/>
      <c r="IJF36" s="918"/>
      <c r="IJG36" s="918"/>
      <c r="IJH36" s="918"/>
      <c r="IJI36" s="918"/>
      <c r="IJJ36" s="918"/>
      <c r="IJK36" s="918"/>
      <c r="IJL36" s="918"/>
      <c r="IJM36" s="918"/>
      <c r="IJN36" s="918"/>
      <c r="IJO36" s="918"/>
      <c r="IJP36" s="918"/>
      <c r="IJQ36" s="918"/>
      <c r="IJR36" s="918"/>
      <c r="IJS36" s="918"/>
      <c r="IJT36" s="918"/>
      <c r="IJU36" s="918"/>
      <c r="IJV36" s="918"/>
      <c r="IJW36" s="918"/>
      <c r="IJX36" s="918"/>
      <c r="IJY36" s="918"/>
      <c r="IJZ36" s="918"/>
      <c r="IKA36" s="918"/>
      <c r="IKB36" s="918"/>
      <c r="IKC36" s="918"/>
      <c r="IKD36" s="918"/>
      <c r="IKE36" s="918"/>
      <c r="IKF36" s="918"/>
      <c r="IKG36" s="918"/>
      <c r="IKH36" s="918"/>
      <c r="IKI36" s="918"/>
      <c r="IKJ36" s="918"/>
      <c r="IKK36" s="918"/>
      <c r="IKL36" s="918"/>
      <c r="IKM36" s="918"/>
      <c r="IKN36" s="918"/>
      <c r="IKO36" s="918"/>
      <c r="IKP36" s="918"/>
      <c r="IKQ36" s="918"/>
      <c r="IKR36" s="918"/>
      <c r="IKS36" s="918"/>
      <c r="IKT36" s="918"/>
      <c r="IKU36" s="918"/>
      <c r="IKV36" s="918"/>
      <c r="IKW36" s="918"/>
      <c r="IKX36" s="918"/>
      <c r="IKY36" s="918"/>
      <c r="IKZ36" s="918"/>
      <c r="ILA36" s="918"/>
      <c r="ILB36" s="918"/>
      <c r="ILC36" s="918"/>
      <c r="ILD36" s="918"/>
      <c r="ILE36" s="918"/>
      <c r="ILF36" s="918"/>
      <c r="ILG36" s="918"/>
      <c r="ILH36" s="918"/>
      <c r="ILI36" s="918"/>
      <c r="ILJ36" s="918"/>
      <c r="ILK36" s="918"/>
      <c r="ILL36" s="918"/>
      <c r="ILM36" s="918"/>
      <c r="ILN36" s="918"/>
      <c r="ILO36" s="918"/>
      <c r="ILP36" s="918"/>
      <c r="ILQ36" s="918"/>
      <c r="ILR36" s="918"/>
      <c r="ILS36" s="918"/>
      <c r="ILT36" s="918"/>
      <c r="ILU36" s="918"/>
      <c r="ILV36" s="918"/>
      <c r="ILW36" s="918"/>
      <c r="ILX36" s="918"/>
      <c r="ILY36" s="918"/>
      <c r="ILZ36" s="918"/>
      <c r="IMA36" s="918"/>
      <c r="IMB36" s="918"/>
      <c r="IMC36" s="918"/>
      <c r="IMD36" s="918"/>
      <c r="IME36" s="918"/>
      <c r="IMF36" s="918"/>
      <c r="IMG36" s="918"/>
      <c r="IMH36" s="918"/>
      <c r="IMI36" s="918"/>
      <c r="IMJ36" s="918"/>
      <c r="IMK36" s="918"/>
      <c r="IML36" s="918"/>
      <c r="IMM36" s="918"/>
      <c r="IMN36" s="918"/>
      <c r="IMO36" s="918"/>
      <c r="IMP36" s="918"/>
      <c r="IMQ36" s="918"/>
      <c r="IMR36" s="918"/>
      <c r="IMS36" s="918"/>
      <c r="IMT36" s="918"/>
      <c r="IMU36" s="918"/>
      <c r="IMV36" s="918"/>
      <c r="IMW36" s="918"/>
      <c r="IMX36" s="918"/>
      <c r="IMY36" s="918"/>
      <c r="IMZ36" s="918"/>
      <c r="INA36" s="918"/>
      <c r="INB36" s="918"/>
      <c r="INC36" s="918"/>
      <c r="IND36" s="918"/>
      <c r="INE36" s="918"/>
      <c r="INF36" s="918"/>
      <c r="ING36" s="918"/>
      <c r="INH36" s="918"/>
      <c r="INI36" s="918"/>
      <c r="INJ36" s="918"/>
      <c r="INK36" s="918"/>
      <c r="INL36" s="918"/>
      <c r="INM36" s="918"/>
      <c r="INN36" s="918"/>
      <c r="INO36" s="918"/>
      <c r="INP36" s="918"/>
      <c r="INQ36" s="918"/>
      <c r="INR36" s="918"/>
      <c r="INS36" s="918"/>
      <c r="INT36" s="918"/>
      <c r="INU36" s="918"/>
      <c r="INV36" s="918"/>
      <c r="INW36" s="918"/>
      <c r="INX36" s="918"/>
      <c r="INY36" s="918"/>
      <c r="INZ36" s="918"/>
      <c r="IOA36" s="918"/>
      <c r="IOB36" s="918"/>
      <c r="IOC36" s="918"/>
      <c r="IOD36" s="918"/>
      <c r="IOE36" s="918"/>
      <c r="IOF36" s="918"/>
      <c r="IOG36" s="918"/>
      <c r="IOH36" s="918"/>
      <c r="IOI36" s="918"/>
      <c r="IOJ36" s="918"/>
      <c r="IOK36" s="918"/>
      <c r="IOL36" s="918"/>
      <c r="IOM36" s="918"/>
      <c r="ION36" s="918"/>
      <c r="IOO36" s="918"/>
      <c r="IOP36" s="918"/>
      <c r="IOQ36" s="918"/>
      <c r="IOR36" s="918"/>
      <c r="IOS36" s="918"/>
      <c r="IOT36" s="918"/>
      <c r="IOU36" s="918"/>
      <c r="IOV36" s="918"/>
      <c r="IOW36" s="918"/>
      <c r="IOX36" s="918"/>
      <c r="IOY36" s="918"/>
      <c r="IOZ36" s="918"/>
      <c r="IPA36" s="918"/>
      <c r="IPB36" s="918"/>
      <c r="IPC36" s="918"/>
      <c r="IPD36" s="918"/>
      <c r="IPE36" s="918"/>
      <c r="IPF36" s="918"/>
      <c r="IPG36" s="918"/>
      <c r="IPH36" s="918"/>
      <c r="IPI36" s="918"/>
      <c r="IPJ36" s="918"/>
      <c r="IPK36" s="918"/>
      <c r="IPL36" s="918"/>
      <c r="IPM36" s="918"/>
      <c r="IPN36" s="918"/>
      <c r="IPO36" s="918"/>
      <c r="IPP36" s="918"/>
      <c r="IPQ36" s="918"/>
      <c r="IPR36" s="918"/>
      <c r="IPS36" s="918"/>
      <c r="IPT36" s="918"/>
      <c r="IPU36" s="918"/>
      <c r="IPV36" s="918"/>
      <c r="IPW36" s="918"/>
      <c r="IPX36" s="918"/>
      <c r="IPY36" s="918"/>
      <c r="IPZ36" s="918"/>
      <c r="IQA36" s="918"/>
      <c r="IQB36" s="918"/>
      <c r="IQC36" s="918"/>
      <c r="IQD36" s="918"/>
      <c r="IQE36" s="918"/>
      <c r="IQF36" s="918"/>
      <c r="IQG36" s="918"/>
      <c r="IQH36" s="918"/>
      <c r="IQI36" s="918"/>
      <c r="IQJ36" s="918"/>
      <c r="IQK36" s="918"/>
      <c r="IQL36" s="918"/>
      <c r="IQM36" s="918"/>
      <c r="IQN36" s="918"/>
      <c r="IQO36" s="918"/>
      <c r="IQP36" s="918"/>
      <c r="IQQ36" s="918"/>
      <c r="IQR36" s="918"/>
      <c r="IQS36" s="918"/>
      <c r="IQT36" s="918"/>
      <c r="IQU36" s="918"/>
      <c r="IQV36" s="918"/>
      <c r="IQW36" s="918"/>
      <c r="IQX36" s="918"/>
      <c r="IQY36" s="918"/>
      <c r="IQZ36" s="918"/>
      <c r="IRA36" s="918"/>
      <c r="IRB36" s="918"/>
      <c r="IRC36" s="918"/>
      <c r="IRD36" s="918"/>
      <c r="IRE36" s="918"/>
      <c r="IRF36" s="918"/>
      <c r="IRG36" s="918"/>
      <c r="IRH36" s="918"/>
      <c r="IRI36" s="918"/>
      <c r="IRJ36" s="918"/>
      <c r="IRK36" s="918"/>
      <c r="IRL36" s="918"/>
      <c r="IRM36" s="918"/>
      <c r="IRN36" s="918"/>
      <c r="IRO36" s="918"/>
      <c r="IRP36" s="918"/>
      <c r="IRQ36" s="918"/>
      <c r="IRR36" s="918"/>
      <c r="IRS36" s="918"/>
      <c r="IRT36" s="918"/>
      <c r="IRU36" s="918"/>
      <c r="IRV36" s="918"/>
      <c r="IRW36" s="918"/>
      <c r="IRX36" s="918"/>
      <c r="IRY36" s="918"/>
      <c r="IRZ36" s="918"/>
      <c r="ISA36" s="918"/>
      <c r="ISB36" s="918"/>
      <c r="ISC36" s="918"/>
      <c r="ISD36" s="918"/>
      <c r="ISE36" s="918"/>
      <c r="ISF36" s="918"/>
      <c r="ISG36" s="918"/>
      <c r="ISH36" s="918"/>
      <c r="ISI36" s="918"/>
      <c r="ISJ36" s="918"/>
      <c r="ISK36" s="918"/>
      <c r="ISL36" s="918"/>
      <c r="ISM36" s="918"/>
      <c r="ISN36" s="918"/>
      <c r="ISO36" s="918"/>
      <c r="ISP36" s="918"/>
      <c r="ISQ36" s="918"/>
      <c r="ISR36" s="918"/>
      <c r="ISS36" s="918"/>
      <c r="IST36" s="918"/>
      <c r="ISU36" s="918"/>
      <c r="ISV36" s="918"/>
      <c r="ISW36" s="918"/>
      <c r="ISX36" s="918"/>
      <c r="ISY36" s="918"/>
      <c r="ISZ36" s="918"/>
      <c r="ITA36" s="918"/>
      <c r="ITB36" s="918"/>
      <c r="ITC36" s="918"/>
      <c r="ITD36" s="918"/>
      <c r="ITE36" s="918"/>
      <c r="ITF36" s="918"/>
      <c r="ITG36" s="918"/>
      <c r="ITH36" s="918"/>
      <c r="ITI36" s="918"/>
      <c r="ITJ36" s="918"/>
      <c r="ITK36" s="918"/>
      <c r="ITL36" s="918"/>
      <c r="ITM36" s="918"/>
      <c r="ITN36" s="918"/>
      <c r="ITO36" s="918"/>
      <c r="ITP36" s="918"/>
      <c r="ITQ36" s="918"/>
      <c r="ITR36" s="918"/>
      <c r="ITS36" s="918"/>
      <c r="ITT36" s="918"/>
      <c r="ITU36" s="918"/>
      <c r="ITV36" s="918"/>
      <c r="ITW36" s="918"/>
      <c r="ITX36" s="918"/>
      <c r="ITY36" s="918"/>
      <c r="ITZ36" s="918"/>
      <c r="IUA36" s="918"/>
      <c r="IUB36" s="918"/>
      <c r="IUC36" s="918"/>
      <c r="IUD36" s="918"/>
      <c r="IUE36" s="918"/>
      <c r="IUF36" s="918"/>
      <c r="IUG36" s="918"/>
      <c r="IUH36" s="918"/>
      <c r="IUI36" s="918"/>
      <c r="IUJ36" s="918"/>
      <c r="IUK36" s="918"/>
      <c r="IUL36" s="918"/>
      <c r="IUM36" s="918"/>
      <c r="IUN36" s="918"/>
      <c r="IUO36" s="918"/>
      <c r="IUP36" s="918"/>
      <c r="IUQ36" s="918"/>
      <c r="IUR36" s="918"/>
      <c r="IUS36" s="918"/>
      <c r="IUT36" s="918"/>
      <c r="IUU36" s="918"/>
      <c r="IUV36" s="918"/>
      <c r="IUW36" s="918"/>
      <c r="IUX36" s="918"/>
      <c r="IUY36" s="918"/>
      <c r="IUZ36" s="918"/>
      <c r="IVA36" s="918"/>
      <c r="IVB36" s="918"/>
      <c r="IVC36" s="918"/>
      <c r="IVD36" s="918"/>
      <c r="IVE36" s="918"/>
      <c r="IVF36" s="918"/>
      <c r="IVG36" s="918"/>
      <c r="IVH36" s="918"/>
      <c r="IVI36" s="918"/>
      <c r="IVJ36" s="918"/>
      <c r="IVK36" s="918"/>
      <c r="IVL36" s="918"/>
      <c r="IVM36" s="918"/>
      <c r="IVN36" s="918"/>
      <c r="IVO36" s="918"/>
      <c r="IVP36" s="918"/>
      <c r="IVQ36" s="918"/>
      <c r="IVR36" s="918"/>
      <c r="IVS36" s="918"/>
      <c r="IVT36" s="918"/>
      <c r="IVU36" s="918"/>
      <c r="IVV36" s="918"/>
      <c r="IVW36" s="918"/>
      <c r="IVX36" s="918"/>
      <c r="IVY36" s="918"/>
      <c r="IVZ36" s="918"/>
      <c r="IWA36" s="918"/>
      <c r="IWB36" s="918"/>
      <c r="IWC36" s="918"/>
      <c r="IWD36" s="918"/>
      <c r="IWE36" s="918"/>
      <c r="IWF36" s="918"/>
      <c r="IWG36" s="918"/>
      <c r="IWH36" s="918"/>
      <c r="IWI36" s="918"/>
      <c r="IWJ36" s="918"/>
      <c r="IWK36" s="918"/>
      <c r="IWL36" s="918"/>
      <c r="IWM36" s="918"/>
      <c r="IWN36" s="918"/>
      <c r="IWO36" s="918"/>
      <c r="IWP36" s="918"/>
      <c r="IWQ36" s="918"/>
      <c r="IWR36" s="918"/>
      <c r="IWS36" s="918"/>
      <c r="IWT36" s="918"/>
      <c r="IWU36" s="918"/>
      <c r="IWV36" s="918"/>
      <c r="IWW36" s="918"/>
      <c r="IWX36" s="918"/>
      <c r="IWY36" s="918"/>
      <c r="IWZ36" s="918"/>
      <c r="IXA36" s="918"/>
      <c r="IXB36" s="918"/>
      <c r="IXC36" s="918"/>
      <c r="IXD36" s="918"/>
      <c r="IXE36" s="918"/>
      <c r="IXF36" s="918"/>
      <c r="IXG36" s="918"/>
      <c r="IXH36" s="918"/>
      <c r="IXI36" s="918"/>
      <c r="IXJ36" s="918"/>
      <c r="IXK36" s="918"/>
      <c r="IXL36" s="918"/>
      <c r="IXM36" s="918"/>
      <c r="IXN36" s="918"/>
      <c r="IXO36" s="918"/>
      <c r="IXP36" s="918"/>
      <c r="IXQ36" s="918"/>
      <c r="IXR36" s="918"/>
      <c r="IXS36" s="918"/>
      <c r="IXT36" s="918"/>
      <c r="IXU36" s="918"/>
      <c r="IXV36" s="918"/>
      <c r="IXW36" s="918"/>
      <c r="IXX36" s="918"/>
      <c r="IXY36" s="918"/>
      <c r="IXZ36" s="918"/>
      <c r="IYA36" s="918"/>
      <c r="IYB36" s="918"/>
      <c r="IYC36" s="918"/>
      <c r="IYD36" s="918"/>
      <c r="IYE36" s="918"/>
      <c r="IYF36" s="918"/>
      <c r="IYG36" s="918"/>
      <c r="IYH36" s="918"/>
      <c r="IYI36" s="918"/>
      <c r="IYJ36" s="918"/>
      <c r="IYK36" s="918"/>
      <c r="IYL36" s="918"/>
      <c r="IYM36" s="918"/>
      <c r="IYN36" s="918"/>
      <c r="IYO36" s="918"/>
      <c r="IYP36" s="918"/>
      <c r="IYQ36" s="918"/>
      <c r="IYR36" s="918"/>
      <c r="IYS36" s="918"/>
      <c r="IYT36" s="918"/>
      <c r="IYU36" s="918"/>
      <c r="IYV36" s="918"/>
      <c r="IYW36" s="918"/>
      <c r="IYX36" s="918"/>
      <c r="IYY36" s="918"/>
      <c r="IYZ36" s="918"/>
      <c r="IZA36" s="918"/>
      <c r="IZB36" s="918"/>
      <c r="IZC36" s="918"/>
      <c r="IZD36" s="918"/>
      <c r="IZE36" s="918"/>
      <c r="IZF36" s="918"/>
      <c r="IZG36" s="918"/>
      <c r="IZH36" s="918"/>
      <c r="IZI36" s="918"/>
      <c r="IZJ36" s="918"/>
      <c r="IZK36" s="918"/>
      <c r="IZL36" s="918"/>
      <c r="IZM36" s="918"/>
      <c r="IZN36" s="918"/>
      <c r="IZO36" s="918"/>
      <c r="IZP36" s="918"/>
      <c r="IZQ36" s="918"/>
      <c r="IZR36" s="918"/>
      <c r="IZS36" s="918"/>
      <c r="IZT36" s="918"/>
      <c r="IZU36" s="918"/>
      <c r="IZV36" s="918"/>
      <c r="IZW36" s="918"/>
      <c r="IZX36" s="918"/>
      <c r="IZY36" s="918"/>
      <c r="IZZ36" s="918"/>
      <c r="JAA36" s="918"/>
      <c r="JAB36" s="918"/>
      <c r="JAC36" s="918"/>
      <c r="JAD36" s="918"/>
      <c r="JAE36" s="918"/>
      <c r="JAF36" s="918"/>
      <c r="JAG36" s="918"/>
      <c r="JAH36" s="918"/>
      <c r="JAI36" s="918"/>
      <c r="JAJ36" s="918"/>
      <c r="JAK36" s="918"/>
      <c r="JAL36" s="918"/>
      <c r="JAM36" s="918"/>
      <c r="JAN36" s="918"/>
      <c r="JAO36" s="918"/>
      <c r="JAP36" s="918"/>
      <c r="JAQ36" s="918"/>
      <c r="JAR36" s="918"/>
      <c r="JAS36" s="918"/>
      <c r="JAT36" s="918"/>
      <c r="JAU36" s="918"/>
      <c r="JAV36" s="918"/>
      <c r="JAW36" s="918"/>
      <c r="JAX36" s="918"/>
      <c r="JAY36" s="918"/>
      <c r="JAZ36" s="918"/>
      <c r="JBA36" s="918"/>
      <c r="JBB36" s="918"/>
      <c r="JBC36" s="918"/>
      <c r="JBD36" s="918"/>
      <c r="JBE36" s="918"/>
      <c r="JBF36" s="918"/>
      <c r="JBG36" s="918"/>
      <c r="JBH36" s="918"/>
      <c r="JBI36" s="918"/>
      <c r="JBJ36" s="918"/>
      <c r="JBK36" s="918"/>
      <c r="JBL36" s="918"/>
      <c r="JBM36" s="918"/>
      <c r="JBN36" s="918"/>
      <c r="JBO36" s="918"/>
      <c r="JBP36" s="918"/>
      <c r="JBQ36" s="918"/>
      <c r="JBR36" s="918"/>
      <c r="JBS36" s="918"/>
      <c r="JBT36" s="918"/>
      <c r="JBU36" s="918"/>
      <c r="JBV36" s="918"/>
      <c r="JBW36" s="918"/>
      <c r="JBX36" s="918"/>
      <c r="JBY36" s="918"/>
      <c r="JBZ36" s="918"/>
      <c r="JCA36" s="918"/>
      <c r="JCB36" s="918"/>
      <c r="JCC36" s="918"/>
      <c r="JCD36" s="918"/>
      <c r="JCE36" s="918"/>
      <c r="JCF36" s="918"/>
      <c r="JCG36" s="918"/>
      <c r="JCH36" s="918"/>
      <c r="JCI36" s="918"/>
      <c r="JCJ36" s="918"/>
      <c r="JCK36" s="918"/>
      <c r="JCL36" s="918"/>
      <c r="JCM36" s="918"/>
      <c r="JCN36" s="918"/>
      <c r="JCO36" s="918"/>
      <c r="JCP36" s="918"/>
      <c r="JCQ36" s="918"/>
      <c r="JCR36" s="918"/>
      <c r="JCS36" s="918"/>
      <c r="JCT36" s="918"/>
      <c r="JCU36" s="918"/>
      <c r="JCV36" s="918"/>
      <c r="JCW36" s="918"/>
      <c r="JCX36" s="918"/>
      <c r="JCY36" s="918"/>
      <c r="JCZ36" s="918"/>
      <c r="JDA36" s="918"/>
      <c r="JDB36" s="918"/>
      <c r="JDC36" s="918"/>
      <c r="JDD36" s="918"/>
      <c r="JDE36" s="918"/>
      <c r="JDF36" s="918"/>
      <c r="JDG36" s="918"/>
      <c r="JDH36" s="918"/>
      <c r="JDI36" s="918"/>
      <c r="JDJ36" s="918"/>
      <c r="JDK36" s="918"/>
      <c r="JDL36" s="918"/>
      <c r="JDM36" s="918"/>
      <c r="JDN36" s="918"/>
      <c r="JDO36" s="918"/>
      <c r="JDP36" s="918"/>
      <c r="JDQ36" s="918"/>
      <c r="JDR36" s="918"/>
      <c r="JDS36" s="918"/>
      <c r="JDT36" s="918"/>
      <c r="JDU36" s="918"/>
      <c r="JDV36" s="918"/>
      <c r="JDW36" s="918"/>
      <c r="JDX36" s="918"/>
      <c r="JDY36" s="918"/>
      <c r="JDZ36" s="918"/>
      <c r="JEA36" s="918"/>
      <c r="JEB36" s="918"/>
      <c r="JEC36" s="918"/>
      <c r="JED36" s="918"/>
      <c r="JEE36" s="918"/>
      <c r="JEF36" s="918"/>
      <c r="JEG36" s="918"/>
      <c r="JEH36" s="918"/>
      <c r="JEI36" s="918"/>
      <c r="JEJ36" s="918"/>
      <c r="JEK36" s="918"/>
      <c r="JEL36" s="918"/>
      <c r="JEM36" s="918"/>
      <c r="JEN36" s="918"/>
      <c r="JEO36" s="918"/>
      <c r="JEP36" s="918"/>
      <c r="JEQ36" s="918"/>
      <c r="JER36" s="918"/>
      <c r="JES36" s="918"/>
      <c r="JET36" s="918"/>
      <c r="JEU36" s="918"/>
      <c r="JEV36" s="918"/>
      <c r="JEW36" s="918"/>
      <c r="JEX36" s="918"/>
      <c r="JEY36" s="918"/>
      <c r="JEZ36" s="918"/>
      <c r="JFA36" s="918"/>
      <c r="JFB36" s="918"/>
      <c r="JFC36" s="918"/>
      <c r="JFD36" s="918"/>
      <c r="JFE36" s="918"/>
      <c r="JFF36" s="918"/>
      <c r="JFG36" s="918"/>
      <c r="JFH36" s="918"/>
      <c r="JFI36" s="918"/>
      <c r="JFJ36" s="918"/>
      <c r="JFK36" s="918"/>
      <c r="JFL36" s="918"/>
      <c r="JFM36" s="918"/>
      <c r="JFN36" s="918"/>
      <c r="JFO36" s="918"/>
      <c r="JFP36" s="918"/>
      <c r="JFQ36" s="918"/>
      <c r="JFR36" s="918"/>
      <c r="JFS36" s="918"/>
      <c r="JFT36" s="918"/>
      <c r="JFU36" s="918"/>
      <c r="JFV36" s="918"/>
      <c r="JFW36" s="918"/>
      <c r="JFX36" s="918"/>
      <c r="JFY36" s="918"/>
      <c r="JFZ36" s="918"/>
      <c r="JGA36" s="918"/>
      <c r="JGB36" s="918"/>
      <c r="JGC36" s="918"/>
      <c r="JGD36" s="918"/>
      <c r="JGE36" s="918"/>
      <c r="JGF36" s="918"/>
      <c r="JGG36" s="918"/>
      <c r="JGH36" s="918"/>
      <c r="JGI36" s="918"/>
      <c r="JGJ36" s="918"/>
      <c r="JGK36" s="918"/>
      <c r="JGL36" s="918"/>
      <c r="JGM36" s="918"/>
      <c r="JGN36" s="918"/>
      <c r="JGO36" s="918"/>
      <c r="JGP36" s="918"/>
      <c r="JGQ36" s="918"/>
      <c r="JGR36" s="918"/>
      <c r="JGS36" s="918"/>
      <c r="JGT36" s="918"/>
      <c r="JGU36" s="918"/>
      <c r="JGV36" s="918"/>
      <c r="JGW36" s="918"/>
      <c r="JGX36" s="918"/>
      <c r="JGY36" s="918"/>
      <c r="JGZ36" s="918"/>
      <c r="JHA36" s="918"/>
      <c r="JHB36" s="918"/>
      <c r="JHC36" s="918"/>
      <c r="JHD36" s="918"/>
      <c r="JHE36" s="918"/>
      <c r="JHF36" s="918"/>
      <c r="JHG36" s="918"/>
      <c r="JHH36" s="918"/>
      <c r="JHI36" s="918"/>
      <c r="JHJ36" s="918"/>
      <c r="JHK36" s="918"/>
      <c r="JHL36" s="918"/>
      <c r="JHM36" s="918"/>
      <c r="JHN36" s="918"/>
      <c r="JHO36" s="918"/>
      <c r="JHP36" s="918"/>
      <c r="JHQ36" s="918"/>
      <c r="JHR36" s="918"/>
      <c r="JHS36" s="918"/>
      <c r="JHT36" s="918"/>
      <c r="JHU36" s="918"/>
      <c r="JHV36" s="918"/>
      <c r="JHW36" s="918"/>
      <c r="JHX36" s="918"/>
      <c r="JHY36" s="918"/>
      <c r="JHZ36" s="918"/>
      <c r="JIA36" s="918"/>
      <c r="JIB36" s="918"/>
      <c r="JIC36" s="918"/>
      <c r="JID36" s="918"/>
      <c r="JIE36" s="918"/>
      <c r="JIF36" s="918"/>
      <c r="JIG36" s="918"/>
      <c r="JIH36" s="918"/>
      <c r="JII36" s="918"/>
      <c r="JIJ36" s="918"/>
      <c r="JIK36" s="918"/>
      <c r="JIL36" s="918"/>
      <c r="JIM36" s="918"/>
      <c r="JIN36" s="918"/>
      <c r="JIO36" s="918"/>
      <c r="JIP36" s="918"/>
      <c r="JIQ36" s="918"/>
      <c r="JIR36" s="918"/>
      <c r="JIS36" s="918"/>
      <c r="JIT36" s="918"/>
      <c r="JIU36" s="918"/>
      <c r="JIV36" s="918"/>
      <c r="JIW36" s="918"/>
      <c r="JIX36" s="918"/>
      <c r="JIY36" s="918"/>
      <c r="JIZ36" s="918"/>
      <c r="JJA36" s="918"/>
      <c r="JJB36" s="918"/>
      <c r="JJC36" s="918"/>
      <c r="JJD36" s="918"/>
      <c r="JJE36" s="918"/>
      <c r="JJF36" s="918"/>
      <c r="JJG36" s="918"/>
      <c r="JJH36" s="918"/>
      <c r="JJI36" s="918"/>
      <c r="JJJ36" s="918"/>
      <c r="JJK36" s="918"/>
      <c r="JJL36" s="918"/>
      <c r="JJM36" s="918"/>
      <c r="JJN36" s="918"/>
      <c r="JJO36" s="918"/>
      <c r="JJP36" s="918"/>
      <c r="JJQ36" s="918"/>
      <c r="JJR36" s="918"/>
      <c r="JJS36" s="918"/>
      <c r="JJT36" s="918"/>
      <c r="JJU36" s="918"/>
      <c r="JJV36" s="918"/>
      <c r="JJW36" s="918"/>
      <c r="JJX36" s="918"/>
      <c r="JJY36" s="918"/>
      <c r="JJZ36" s="918"/>
      <c r="JKA36" s="918"/>
      <c r="JKB36" s="918"/>
      <c r="JKC36" s="918"/>
      <c r="JKD36" s="918"/>
      <c r="JKE36" s="918"/>
      <c r="JKF36" s="918"/>
      <c r="JKG36" s="918"/>
      <c r="JKH36" s="918"/>
      <c r="JKI36" s="918"/>
      <c r="JKJ36" s="918"/>
      <c r="JKK36" s="918"/>
      <c r="JKL36" s="918"/>
      <c r="JKM36" s="918"/>
      <c r="JKN36" s="918"/>
      <c r="JKO36" s="918"/>
      <c r="JKP36" s="918"/>
      <c r="JKQ36" s="918"/>
      <c r="JKR36" s="918"/>
      <c r="JKS36" s="918"/>
      <c r="JKT36" s="918"/>
      <c r="JKU36" s="918"/>
      <c r="JKV36" s="918"/>
      <c r="JKW36" s="918"/>
      <c r="JKX36" s="918"/>
      <c r="JKY36" s="918"/>
      <c r="JKZ36" s="918"/>
      <c r="JLA36" s="918"/>
      <c r="JLB36" s="918"/>
      <c r="JLC36" s="918"/>
      <c r="JLD36" s="918"/>
      <c r="JLE36" s="918"/>
      <c r="JLF36" s="918"/>
      <c r="JLG36" s="918"/>
      <c r="JLH36" s="918"/>
      <c r="JLI36" s="918"/>
      <c r="JLJ36" s="918"/>
      <c r="JLK36" s="918"/>
      <c r="JLL36" s="918"/>
      <c r="JLM36" s="918"/>
      <c r="JLN36" s="918"/>
      <c r="JLO36" s="918"/>
      <c r="JLP36" s="918"/>
      <c r="JLQ36" s="918"/>
      <c r="JLR36" s="918"/>
      <c r="JLS36" s="918"/>
      <c r="JLT36" s="918"/>
      <c r="JLU36" s="918"/>
      <c r="JLV36" s="918"/>
      <c r="JLW36" s="918"/>
      <c r="JLX36" s="918"/>
      <c r="JLY36" s="918"/>
      <c r="JLZ36" s="918"/>
      <c r="JMA36" s="918"/>
      <c r="JMB36" s="918"/>
      <c r="JMC36" s="918"/>
      <c r="JMD36" s="918"/>
      <c r="JME36" s="918"/>
      <c r="JMF36" s="918"/>
      <c r="JMG36" s="918"/>
      <c r="JMH36" s="918"/>
      <c r="JMI36" s="918"/>
      <c r="JMJ36" s="918"/>
      <c r="JMK36" s="918"/>
      <c r="JML36" s="918"/>
      <c r="JMM36" s="918"/>
      <c r="JMN36" s="918"/>
      <c r="JMO36" s="918"/>
      <c r="JMP36" s="918"/>
      <c r="JMQ36" s="918"/>
      <c r="JMR36" s="918"/>
      <c r="JMS36" s="918"/>
      <c r="JMT36" s="918"/>
      <c r="JMU36" s="918"/>
      <c r="JMV36" s="918"/>
      <c r="JMW36" s="918"/>
      <c r="JMX36" s="918"/>
      <c r="JMY36" s="918"/>
      <c r="JMZ36" s="918"/>
      <c r="JNA36" s="918"/>
      <c r="JNB36" s="918"/>
      <c r="JNC36" s="918"/>
      <c r="JND36" s="918"/>
      <c r="JNE36" s="918"/>
      <c r="JNF36" s="918"/>
      <c r="JNG36" s="918"/>
      <c r="JNH36" s="918"/>
      <c r="JNI36" s="918"/>
      <c r="JNJ36" s="918"/>
      <c r="JNK36" s="918"/>
      <c r="JNL36" s="918"/>
      <c r="JNM36" s="918"/>
      <c r="JNN36" s="918"/>
      <c r="JNO36" s="918"/>
      <c r="JNP36" s="918"/>
      <c r="JNQ36" s="918"/>
      <c r="JNR36" s="918"/>
      <c r="JNS36" s="918"/>
      <c r="JNT36" s="918"/>
      <c r="JNU36" s="918"/>
      <c r="JNV36" s="918"/>
      <c r="JNW36" s="918"/>
      <c r="JNX36" s="918"/>
      <c r="JNY36" s="918"/>
      <c r="JNZ36" s="918"/>
      <c r="JOA36" s="918"/>
      <c r="JOB36" s="918"/>
      <c r="JOC36" s="918"/>
      <c r="JOD36" s="918"/>
      <c r="JOE36" s="918"/>
      <c r="JOF36" s="918"/>
      <c r="JOG36" s="918"/>
      <c r="JOH36" s="918"/>
      <c r="JOI36" s="918"/>
      <c r="JOJ36" s="918"/>
      <c r="JOK36" s="918"/>
      <c r="JOL36" s="918"/>
      <c r="JOM36" s="918"/>
      <c r="JON36" s="918"/>
      <c r="JOO36" s="918"/>
      <c r="JOP36" s="918"/>
      <c r="JOQ36" s="918"/>
      <c r="JOR36" s="918"/>
      <c r="JOS36" s="918"/>
      <c r="JOT36" s="918"/>
      <c r="JOU36" s="918"/>
      <c r="JOV36" s="918"/>
      <c r="JOW36" s="918"/>
      <c r="JOX36" s="918"/>
      <c r="JOY36" s="918"/>
      <c r="JOZ36" s="918"/>
      <c r="JPA36" s="918"/>
      <c r="JPB36" s="918"/>
      <c r="JPC36" s="918"/>
      <c r="JPD36" s="918"/>
      <c r="JPE36" s="918"/>
      <c r="JPF36" s="918"/>
      <c r="JPG36" s="918"/>
      <c r="JPH36" s="918"/>
      <c r="JPI36" s="918"/>
      <c r="JPJ36" s="918"/>
      <c r="JPK36" s="918"/>
      <c r="JPL36" s="918"/>
      <c r="JPM36" s="918"/>
      <c r="JPN36" s="918"/>
      <c r="JPO36" s="918"/>
      <c r="JPP36" s="918"/>
      <c r="JPQ36" s="918"/>
      <c r="JPR36" s="918"/>
      <c r="JPS36" s="918"/>
      <c r="JPT36" s="918"/>
      <c r="JPU36" s="918"/>
      <c r="JPV36" s="918"/>
      <c r="JPW36" s="918"/>
      <c r="JPX36" s="918"/>
      <c r="JPY36" s="918"/>
      <c r="JPZ36" s="918"/>
      <c r="JQA36" s="918"/>
      <c r="JQB36" s="918"/>
      <c r="JQC36" s="918"/>
      <c r="JQD36" s="918"/>
      <c r="JQE36" s="918"/>
      <c r="JQF36" s="918"/>
      <c r="JQG36" s="918"/>
      <c r="JQH36" s="918"/>
      <c r="JQI36" s="918"/>
      <c r="JQJ36" s="918"/>
      <c r="JQK36" s="918"/>
      <c r="JQL36" s="918"/>
      <c r="JQM36" s="918"/>
      <c r="JQN36" s="918"/>
      <c r="JQO36" s="918"/>
      <c r="JQP36" s="918"/>
      <c r="JQQ36" s="918"/>
      <c r="JQR36" s="918"/>
      <c r="JQS36" s="918"/>
      <c r="JQT36" s="918"/>
      <c r="JQU36" s="918"/>
      <c r="JQV36" s="918"/>
      <c r="JQW36" s="918"/>
      <c r="JQX36" s="918"/>
      <c r="JQY36" s="918"/>
      <c r="JQZ36" s="918"/>
      <c r="JRA36" s="918"/>
      <c r="JRB36" s="918"/>
      <c r="JRC36" s="918"/>
      <c r="JRD36" s="918"/>
      <c r="JRE36" s="918"/>
      <c r="JRF36" s="918"/>
      <c r="JRG36" s="918"/>
      <c r="JRH36" s="918"/>
      <c r="JRI36" s="918"/>
      <c r="JRJ36" s="918"/>
      <c r="JRK36" s="918"/>
      <c r="JRL36" s="918"/>
      <c r="JRM36" s="918"/>
      <c r="JRN36" s="918"/>
      <c r="JRO36" s="918"/>
      <c r="JRP36" s="918"/>
      <c r="JRQ36" s="918"/>
      <c r="JRR36" s="918"/>
      <c r="JRS36" s="918"/>
      <c r="JRT36" s="918"/>
      <c r="JRU36" s="918"/>
      <c r="JRV36" s="918"/>
      <c r="JRW36" s="918"/>
      <c r="JRX36" s="918"/>
      <c r="JRY36" s="918"/>
      <c r="JRZ36" s="918"/>
      <c r="JSA36" s="918"/>
      <c r="JSB36" s="918"/>
      <c r="JSC36" s="918"/>
      <c r="JSD36" s="918"/>
      <c r="JSE36" s="918"/>
      <c r="JSF36" s="918"/>
      <c r="JSG36" s="918"/>
      <c r="JSH36" s="918"/>
      <c r="JSI36" s="918"/>
      <c r="JSJ36" s="918"/>
      <c r="JSK36" s="918"/>
      <c r="JSL36" s="918"/>
      <c r="JSM36" s="918"/>
      <c r="JSN36" s="918"/>
      <c r="JSO36" s="918"/>
      <c r="JSP36" s="918"/>
      <c r="JSQ36" s="918"/>
      <c r="JSR36" s="918"/>
      <c r="JSS36" s="918"/>
      <c r="JST36" s="918"/>
      <c r="JSU36" s="918"/>
      <c r="JSV36" s="918"/>
      <c r="JSW36" s="918"/>
      <c r="JSX36" s="918"/>
      <c r="JSY36" s="918"/>
      <c r="JSZ36" s="918"/>
      <c r="JTA36" s="918"/>
      <c r="JTB36" s="918"/>
      <c r="JTC36" s="918"/>
      <c r="JTD36" s="918"/>
      <c r="JTE36" s="918"/>
      <c r="JTF36" s="918"/>
      <c r="JTG36" s="918"/>
      <c r="JTH36" s="918"/>
      <c r="JTI36" s="918"/>
      <c r="JTJ36" s="918"/>
      <c r="JTK36" s="918"/>
      <c r="JTL36" s="918"/>
      <c r="JTM36" s="918"/>
      <c r="JTN36" s="918"/>
      <c r="JTO36" s="918"/>
      <c r="JTP36" s="918"/>
      <c r="JTQ36" s="918"/>
      <c r="JTR36" s="918"/>
      <c r="JTS36" s="918"/>
      <c r="JTT36" s="918"/>
      <c r="JTU36" s="918"/>
      <c r="JTV36" s="918"/>
      <c r="JTW36" s="918"/>
      <c r="JTX36" s="918"/>
      <c r="JTY36" s="918"/>
      <c r="JTZ36" s="918"/>
      <c r="JUA36" s="918"/>
      <c r="JUB36" s="918"/>
      <c r="JUC36" s="918"/>
      <c r="JUD36" s="918"/>
      <c r="JUE36" s="918"/>
      <c r="JUF36" s="918"/>
      <c r="JUG36" s="918"/>
      <c r="JUH36" s="918"/>
      <c r="JUI36" s="918"/>
      <c r="JUJ36" s="918"/>
      <c r="JUK36" s="918"/>
      <c r="JUL36" s="918"/>
      <c r="JUM36" s="918"/>
      <c r="JUN36" s="918"/>
      <c r="JUO36" s="918"/>
      <c r="JUP36" s="918"/>
      <c r="JUQ36" s="918"/>
      <c r="JUR36" s="918"/>
      <c r="JUS36" s="918"/>
      <c r="JUT36" s="918"/>
      <c r="JUU36" s="918"/>
      <c r="JUV36" s="918"/>
      <c r="JUW36" s="918"/>
      <c r="JUX36" s="918"/>
      <c r="JUY36" s="918"/>
      <c r="JUZ36" s="918"/>
      <c r="JVA36" s="918"/>
      <c r="JVB36" s="918"/>
      <c r="JVC36" s="918"/>
      <c r="JVD36" s="918"/>
      <c r="JVE36" s="918"/>
      <c r="JVF36" s="918"/>
      <c r="JVG36" s="918"/>
      <c r="JVH36" s="918"/>
      <c r="JVI36" s="918"/>
      <c r="JVJ36" s="918"/>
      <c r="JVK36" s="918"/>
      <c r="JVL36" s="918"/>
      <c r="JVM36" s="918"/>
      <c r="JVN36" s="918"/>
      <c r="JVO36" s="918"/>
      <c r="JVP36" s="918"/>
      <c r="JVQ36" s="918"/>
      <c r="JVR36" s="918"/>
      <c r="JVS36" s="918"/>
      <c r="JVT36" s="918"/>
      <c r="JVU36" s="918"/>
      <c r="JVV36" s="918"/>
      <c r="JVW36" s="918"/>
      <c r="JVX36" s="918"/>
      <c r="JVY36" s="918"/>
      <c r="JVZ36" s="918"/>
      <c r="JWA36" s="918"/>
      <c r="JWB36" s="918"/>
      <c r="JWC36" s="918"/>
      <c r="JWD36" s="918"/>
      <c r="JWE36" s="918"/>
      <c r="JWF36" s="918"/>
      <c r="JWG36" s="918"/>
      <c r="JWH36" s="918"/>
      <c r="JWI36" s="918"/>
      <c r="JWJ36" s="918"/>
      <c r="JWK36" s="918"/>
      <c r="JWL36" s="918"/>
      <c r="JWM36" s="918"/>
      <c r="JWN36" s="918"/>
      <c r="JWO36" s="918"/>
      <c r="JWP36" s="918"/>
      <c r="JWQ36" s="918"/>
      <c r="JWR36" s="918"/>
      <c r="JWS36" s="918"/>
      <c r="JWT36" s="918"/>
      <c r="JWU36" s="918"/>
      <c r="JWV36" s="918"/>
      <c r="JWW36" s="918"/>
      <c r="JWX36" s="918"/>
      <c r="JWY36" s="918"/>
      <c r="JWZ36" s="918"/>
      <c r="JXA36" s="918"/>
      <c r="JXB36" s="918"/>
      <c r="JXC36" s="918"/>
      <c r="JXD36" s="918"/>
      <c r="JXE36" s="918"/>
      <c r="JXF36" s="918"/>
      <c r="JXG36" s="918"/>
      <c r="JXH36" s="918"/>
      <c r="JXI36" s="918"/>
      <c r="JXJ36" s="918"/>
      <c r="JXK36" s="918"/>
      <c r="JXL36" s="918"/>
      <c r="JXM36" s="918"/>
      <c r="JXN36" s="918"/>
      <c r="JXO36" s="918"/>
      <c r="JXP36" s="918"/>
      <c r="JXQ36" s="918"/>
      <c r="JXR36" s="918"/>
      <c r="JXS36" s="918"/>
      <c r="JXT36" s="918"/>
      <c r="JXU36" s="918"/>
      <c r="JXV36" s="918"/>
      <c r="JXW36" s="918"/>
      <c r="JXX36" s="918"/>
      <c r="JXY36" s="918"/>
      <c r="JXZ36" s="918"/>
      <c r="JYA36" s="918"/>
      <c r="JYB36" s="918"/>
      <c r="JYC36" s="918"/>
      <c r="JYD36" s="918"/>
      <c r="JYE36" s="918"/>
      <c r="JYF36" s="918"/>
      <c r="JYG36" s="918"/>
      <c r="JYH36" s="918"/>
      <c r="JYI36" s="918"/>
      <c r="JYJ36" s="918"/>
      <c r="JYK36" s="918"/>
      <c r="JYL36" s="918"/>
      <c r="JYM36" s="918"/>
      <c r="JYN36" s="918"/>
      <c r="JYO36" s="918"/>
      <c r="JYP36" s="918"/>
      <c r="JYQ36" s="918"/>
      <c r="JYR36" s="918"/>
      <c r="JYS36" s="918"/>
      <c r="JYT36" s="918"/>
      <c r="JYU36" s="918"/>
      <c r="JYV36" s="918"/>
      <c r="JYW36" s="918"/>
      <c r="JYX36" s="918"/>
      <c r="JYY36" s="918"/>
      <c r="JYZ36" s="918"/>
      <c r="JZA36" s="918"/>
      <c r="JZB36" s="918"/>
      <c r="JZC36" s="918"/>
      <c r="JZD36" s="918"/>
      <c r="JZE36" s="918"/>
      <c r="JZF36" s="918"/>
      <c r="JZG36" s="918"/>
      <c r="JZH36" s="918"/>
      <c r="JZI36" s="918"/>
      <c r="JZJ36" s="918"/>
      <c r="JZK36" s="918"/>
      <c r="JZL36" s="918"/>
      <c r="JZM36" s="918"/>
      <c r="JZN36" s="918"/>
      <c r="JZO36" s="918"/>
      <c r="JZP36" s="918"/>
      <c r="JZQ36" s="918"/>
      <c r="JZR36" s="918"/>
      <c r="JZS36" s="918"/>
      <c r="JZT36" s="918"/>
      <c r="JZU36" s="918"/>
      <c r="JZV36" s="918"/>
      <c r="JZW36" s="918"/>
      <c r="JZX36" s="918"/>
      <c r="JZY36" s="918"/>
      <c r="JZZ36" s="918"/>
      <c r="KAA36" s="918"/>
      <c r="KAB36" s="918"/>
      <c r="KAC36" s="918"/>
      <c r="KAD36" s="918"/>
      <c r="KAE36" s="918"/>
      <c r="KAF36" s="918"/>
      <c r="KAG36" s="918"/>
      <c r="KAH36" s="918"/>
      <c r="KAI36" s="918"/>
      <c r="KAJ36" s="918"/>
      <c r="KAK36" s="918"/>
      <c r="KAL36" s="918"/>
      <c r="KAM36" s="918"/>
      <c r="KAN36" s="918"/>
      <c r="KAO36" s="918"/>
      <c r="KAP36" s="918"/>
      <c r="KAQ36" s="918"/>
      <c r="KAR36" s="918"/>
      <c r="KAS36" s="918"/>
      <c r="KAT36" s="918"/>
      <c r="KAU36" s="918"/>
      <c r="KAV36" s="918"/>
      <c r="KAW36" s="918"/>
      <c r="KAX36" s="918"/>
      <c r="KAY36" s="918"/>
      <c r="KAZ36" s="918"/>
      <c r="KBA36" s="918"/>
      <c r="KBB36" s="918"/>
      <c r="KBC36" s="918"/>
      <c r="KBD36" s="918"/>
      <c r="KBE36" s="918"/>
      <c r="KBF36" s="918"/>
      <c r="KBG36" s="918"/>
      <c r="KBH36" s="918"/>
      <c r="KBI36" s="918"/>
      <c r="KBJ36" s="918"/>
      <c r="KBK36" s="918"/>
      <c r="KBL36" s="918"/>
      <c r="KBM36" s="918"/>
      <c r="KBN36" s="918"/>
      <c r="KBO36" s="918"/>
      <c r="KBP36" s="918"/>
      <c r="KBQ36" s="918"/>
      <c r="KBR36" s="918"/>
      <c r="KBS36" s="918"/>
      <c r="KBT36" s="918"/>
      <c r="KBU36" s="918"/>
      <c r="KBV36" s="918"/>
      <c r="KBW36" s="918"/>
      <c r="KBX36" s="918"/>
      <c r="KBY36" s="918"/>
      <c r="KBZ36" s="918"/>
      <c r="KCA36" s="918"/>
      <c r="KCB36" s="918"/>
      <c r="KCC36" s="918"/>
      <c r="KCD36" s="918"/>
      <c r="KCE36" s="918"/>
      <c r="KCF36" s="918"/>
      <c r="KCG36" s="918"/>
      <c r="KCH36" s="918"/>
      <c r="KCI36" s="918"/>
      <c r="KCJ36" s="918"/>
      <c r="KCK36" s="918"/>
      <c r="KCL36" s="918"/>
      <c r="KCM36" s="918"/>
      <c r="KCN36" s="918"/>
      <c r="KCO36" s="918"/>
      <c r="KCP36" s="918"/>
      <c r="KCQ36" s="918"/>
      <c r="KCR36" s="918"/>
      <c r="KCS36" s="918"/>
      <c r="KCT36" s="918"/>
      <c r="KCU36" s="918"/>
      <c r="KCV36" s="918"/>
      <c r="KCW36" s="918"/>
      <c r="KCX36" s="918"/>
      <c r="KCY36" s="918"/>
      <c r="KCZ36" s="918"/>
      <c r="KDA36" s="918"/>
      <c r="KDB36" s="918"/>
      <c r="KDC36" s="918"/>
      <c r="KDD36" s="918"/>
      <c r="KDE36" s="918"/>
      <c r="KDF36" s="918"/>
      <c r="KDG36" s="918"/>
      <c r="KDH36" s="918"/>
      <c r="KDI36" s="918"/>
      <c r="KDJ36" s="918"/>
      <c r="KDK36" s="918"/>
      <c r="KDL36" s="918"/>
      <c r="KDM36" s="918"/>
      <c r="KDN36" s="918"/>
      <c r="KDO36" s="918"/>
      <c r="KDP36" s="918"/>
      <c r="KDQ36" s="918"/>
      <c r="KDR36" s="918"/>
      <c r="KDS36" s="918"/>
      <c r="KDT36" s="918"/>
      <c r="KDU36" s="918"/>
      <c r="KDV36" s="918"/>
      <c r="KDW36" s="918"/>
      <c r="KDX36" s="918"/>
      <c r="KDY36" s="918"/>
      <c r="KDZ36" s="918"/>
      <c r="KEA36" s="918"/>
      <c r="KEB36" s="918"/>
      <c r="KEC36" s="918"/>
      <c r="KED36" s="918"/>
      <c r="KEE36" s="918"/>
      <c r="KEF36" s="918"/>
      <c r="KEG36" s="918"/>
      <c r="KEH36" s="918"/>
      <c r="KEI36" s="918"/>
      <c r="KEJ36" s="918"/>
      <c r="KEK36" s="918"/>
      <c r="KEL36" s="918"/>
      <c r="KEM36" s="918"/>
      <c r="KEN36" s="918"/>
      <c r="KEO36" s="918"/>
      <c r="KEP36" s="918"/>
      <c r="KEQ36" s="918"/>
      <c r="KER36" s="918"/>
      <c r="KES36" s="918"/>
      <c r="KET36" s="918"/>
      <c r="KEU36" s="918"/>
      <c r="KEV36" s="918"/>
      <c r="KEW36" s="918"/>
      <c r="KEX36" s="918"/>
      <c r="KEY36" s="918"/>
      <c r="KEZ36" s="918"/>
      <c r="KFA36" s="918"/>
      <c r="KFB36" s="918"/>
      <c r="KFC36" s="918"/>
      <c r="KFD36" s="918"/>
      <c r="KFE36" s="918"/>
      <c r="KFF36" s="918"/>
      <c r="KFG36" s="918"/>
      <c r="KFH36" s="918"/>
      <c r="KFI36" s="918"/>
      <c r="KFJ36" s="918"/>
      <c r="KFK36" s="918"/>
      <c r="KFL36" s="918"/>
      <c r="KFM36" s="918"/>
      <c r="KFN36" s="918"/>
      <c r="KFO36" s="918"/>
      <c r="KFP36" s="918"/>
      <c r="KFQ36" s="918"/>
      <c r="KFR36" s="918"/>
      <c r="KFS36" s="918"/>
      <c r="KFT36" s="918"/>
      <c r="KFU36" s="918"/>
      <c r="KFV36" s="918"/>
      <c r="KFW36" s="918"/>
      <c r="KFX36" s="918"/>
      <c r="KFY36" s="918"/>
      <c r="KFZ36" s="918"/>
      <c r="KGA36" s="918"/>
      <c r="KGB36" s="918"/>
      <c r="KGC36" s="918"/>
      <c r="KGD36" s="918"/>
      <c r="KGE36" s="918"/>
      <c r="KGF36" s="918"/>
      <c r="KGG36" s="918"/>
      <c r="KGH36" s="918"/>
      <c r="KGI36" s="918"/>
      <c r="KGJ36" s="918"/>
      <c r="KGK36" s="918"/>
      <c r="KGL36" s="918"/>
      <c r="KGM36" s="918"/>
      <c r="KGN36" s="918"/>
      <c r="KGO36" s="918"/>
      <c r="KGP36" s="918"/>
      <c r="KGQ36" s="918"/>
      <c r="KGR36" s="918"/>
      <c r="KGS36" s="918"/>
      <c r="KGT36" s="918"/>
      <c r="KGU36" s="918"/>
      <c r="KGV36" s="918"/>
      <c r="KGW36" s="918"/>
      <c r="KGX36" s="918"/>
      <c r="KGY36" s="918"/>
      <c r="KGZ36" s="918"/>
      <c r="KHA36" s="918"/>
      <c r="KHB36" s="918"/>
      <c r="KHC36" s="918"/>
      <c r="KHD36" s="918"/>
      <c r="KHE36" s="918"/>
      <c r="KHF36" s="918"/>
      <c r="KHG36" s="918"/>
      <c r="KHH36" s="918"/>
      <c r="KHI36" s="918"/>
      <c r="KHJ36" s="918"/>
      <c r="KHK36" s="918"/>
      <c r="KHL36" s="918"/>
      <c r="KHM36" s="918"/>
      <c r="KHN36" s="918"/>
      <c r="KHO36" s="918"/>
      <c r="KHP36" s="918"/>
      <c r="KHQ36" s="918"/>
      <c r="KHR36" s="918"/>
      <c r="KHS36" s="918"/>
      <c r="KHT36" s="918"/>
      <c r="KHU36" s="918"/>
      <c r="KHV36" s="918"/>
      <c r="KHW36" s="918"/>
      <c r="KHX36" s="918"/>
      <c r="KHY36" s="918"/>
      <c r="KHZ36" s="918"/>
      <c r="KIA36" s="918"/>
      <c r="KIB36" s="918"/>
      <c r="KIC36" s="918"/>
      <c r="KID36" s="918"/>
      <c r="KIE36" s="918"/>
      <c r="KIF36" s="918"/>
      <c r="KIG36" s="918"/>
      <c r="KIH36" s="918"/>
      <c r="KII36" s="918"/>
      <c r="KIJ36" s="918"/>
      <c r="KIK36" s="918"/>
      <c r="KIL36" s="918"/>
      <c r="KIM36" s="918"/>
      <c r="KIN36" s="918"/>
      <c r="KIO36" s="918"/>
      <c r="KIP36" s="918"/>
      <c r="KIQ36" s="918"/>
      <c r="KIR36" s="918"/>
      <c r="KIS36" s="918"/>
      <c r="KIT36" s="918"/>
      <c r="KIU36" s="918"/>
      <c r="KIV36" s="918"/>
      <c r="KIW36" s="918"/>
      <c r="KIX36" s="918"/>
      <c r="KIY36" s="918"/>
      <c r="KIZ36" s="918"/>
      <c r="KJA36" s="918"/>
      <c r="KJB36" s="918"/>
      <c r="KJC36" s="918"/>
      <c r="KJD36" s="918"/>
      <c r="KJE36" s="918"/>
      <c r="KJF36" s="918"/>
      <c r="KJG36" s="918"/>
      <c r="KJH36" s="918"/>
      <c r="KJI36" s="918"/>
      <c r="KJJ36" s="918"/>
      <c r="KJK36" s="918"/>
      <c r="KJL36" s="918"/>
      <c r="KJM36" s="918"/>
      <c r="KJN36" s="918"/>
      <c r="KJO36" s="918"/>
      <c r="KJP36" s="918"/>
      <c r="KJQ36" s="918"/>
      <c r="KJR36" s="918"/>
      <c r="KJS36" s="918"/>
      <c r="KJT36" s="918"/>
      <c r="KJU36" s="918"/>
      <c r="KJV36" s="918"/>
      <c r="KJW36" s="918"/>
      <c r="KJX36" s="918"/>
      <c r="KJY36" s="918"/>
      <c r="KJZ36" s="918"/>
      <c r="KKA36" s="918"/>
      <c r="KKB36" s="918"/>
      <c r="KKC36" s="918"/>
      <c r="KKD36" s="918"/>
      <c r="KKE36" s="918"/>
      <c r="KKF36" s="918"/>
      <c r="KKG36" s="918"/>
      <c r="KKH36" s="918"/>
      <c r="KKI36" s="918"/>
      <c r="KKJ36" s="918"/>
      <c r="KKK36" s="918"/>
      <c r="KKL36" s="918"/>
      <c r="KKM36" s="918"/>
      <c r="KKN36" s="918"/>
      <c r="KKO36" s="918"/>
      <c r="KKP36" s="918"/>
      <c r="KKQ36" s="918"/>
      <c r="KKR36" s="918"/>
      <c r="KKS36" s="918"/>
      <c r="KKT36" s="918"/>
      <c r="KKU36" s="918"/>
      <c r="KKV36" s="918"/>
      <c r="KKW36" s="918"/>
      <c r="KKX36" s="918"/>
      <c r="KKY36" s="918"/>
      <c r="KKZ36" s="918"/>
      <c r="KLA36" s="918"/>
      <c r="KLB36" s="918"/>
      <c r="KLC36" s="918"/>
      <c r="KLD36" s="918"/>
      <c r="KLE36" s="918"/>
      <c r="KLF36" s="918"/>
      <c r="KLG36" s="918"/>
      <c r="KLH36" s="918"/>
      <c r="KLI36" s="918"/>
      <c r="KLJ36" s="918"/>
      <c r="KLK36" s="918"/>
      <c r="KLL36" s="918"/>
      <c r="KLM36" s="918"/>
      <c r="KLN36" s="918"/>
      <c r="KLO36" s="918"/>
      <c r="KLP36" s="918"/>
      <c r="KLQ36" s="918"/>
      <c r="KLR36" s="918"/>
      <c r="KLS36" s="918"/>
      <c r="KLT36" s="918"/>
      <c r="KLU36" s="918"/>
      <c r="KLV36" s="918"/>
      <c r="KLW36" s="918"/>
      <c r="KLX36" s="918"/>
      <c r="KLY36" s="918"/>
      <c r="KLZ36" s="918"/>
      <c r="KMA36" s="918"/>
      <c r="KMB36" s="918"/>
      <c r="KMC36" s="918"/>
      <c r="KMD36" s="918"/>
      <c r="KME36" s="918"/>
      <c r="KMF36" s="918"/>
      <c r="KMG36" s="918"/>
      <c r="KMH36" s="918"/>
      <c r="KMI36" s="918"/>
      <c r="KMJ36" s="918"/>
      <c r="KMK36" s="918"/>
      <c r="KML36" s="918"/>
      <c r="KMM36" s="918"/>
      <c r="KMN36" s="918"/>
      <c r="KMO36" s="918"/>
      <c r="KMP36" s="918"/>
      <c r="KMQ36" s="918"/>
      <c r="KMR36" s="918"/>
      <c r="KMS36" s="918"/>
      <c r="KMT36" s="918"/>
      <c r="KMU36" s="918"/>
      <c r="KMV36" s="918"/>
      <c r="KMW36" s="918"/>
      <c r="KMX36" s="918"/>
      <c r="KMY36" s="918"/>
      <c r="KMZ36" s="918"/>
      <c r="KNA36" s="918"/>
      <c r="KNB36" s="918"/>
      <c r="KNC36" s="918"/>
      <c r="KND36" s="918"/>
      <c r="KNE36" s="918"/>
      <c r="KNF36" s="918"/>
      <c r="KNG36" s="918"/>
      <c r="KNH36" s="918"/>
      <c r="KNI36" s="918"/>
      <c r="KNJ36" s="918"/>
      <c r="KNK36" s="918"/>
      <c r="KNL36" s="918"/>
      <c r="KNM36" s="918"/>
      <c r="KNN36" s="918"/>
      <c r="KNO36" s="918"/>
      <c r="KNP36" s="918"/>
      <c r="KNQ36" s="918"/>
      <c r="KNR36" s="918"/>
      <c r="KNS36" s="918"/>
      <c r="KNT36" s="918"/>
      <c r="KNU36" s="918"/>
      <c r="KNV36" s="918"/>
      <c r="KNW36" s="918"/>
      <c r="KNX36" s="918"/>
      <c r="KNY36" s="918"/>
      <c r="KNZ36" s="918"/>
      <c r="KOA36" s="918"/>
      <c r="KOB36" s="918"/>
      <c r="KOC36" s="918"/>
      <c r="KOD36" s="918"/>
      <c r="KOE36" s="918"/>
      <c r="KOF36" s="918"/>
      <c r="KOG36" s="918"/>
      <c r="KOH36" s="918"/>
      <c r="KOI36" s="918"/>
      <c r="KOJ36" s="918"/>
      <c r="KOK36" s="918"/>
      <c r="KOL36" s="918"/>
      <c r="KOM36" s="918"/>
      <c r="KON36" s="918"/>
      <c r="KOO36" s="918"/>
      <c r="KOP36" s="918"/>
      <c r="KOQ36" s="918"/>
      <c r="KOR36" s="918"/>
      <c r="KOS36" s="918"/>
      <c r="KOT36" s="918"/>
      <c r="KOU36" s="918"/>
      <c r="KOV36" s="918"/>
      <c r="KOW36" s="918"/>
      <c r="KOX36" s="918"/>
      <c r="KOY36" s="918"/>
      <c r="KOZ36" s="918"/>
      <c r="KPA36" s="918"/>
      <c r="KPB36" s="918"/>
      <c r="KPC36" s="918"/>
      <c r="KPD36" s="918"/>
      <c r="KPE36" s="918"/>
      <c r="KPF36" s="918"/>
      <c r="KPG36" s="918"/>
      <c r="KPH36" s="918"/>
      <c r="KPI36" s="918"/>
      <c r="KPJ36" s="918"/>
      <c r="KPK36" s="918"/>
      <c r="KPL36" s="918"/>
      <c r="KPM36" s="918"/>
      <c r="KPN36" s="918"/>
      <c r="KPO36" s="918"/>
      <c r="KPP36" s="918"/>
      <c r="KPQ36" s="918"/>
      <c r="KPR36" s="918"/>
      <c r="KPS36" s="918"/>
      <c r="KPT36" s="918"/>
      <c r="KPU36" s="918"/>
      <c r="KPV36" s="918"/>
      <c r="KPW36" s="918"/>
      <c r="KPX36" s="918"/>
      <c r="KPY36" s="918"/>
      <c r="KPZ36" s="918"/>
      <c r="KQA36" s="918"/>
      <c r="KQB36" s="918"/>
      <c r="KQC36" s="918"/>
      <c r="KQD36" s="918"/>
      <c r="KQE36" s="918"/>
      <c r="KQF36" s="918"/>
      <c r="KQG36" s="918"/>
      <c r="KQH36" s="918"/>
      <c r="KQI36" s="918"/>
      <c r="KQJ36" s="918"/>
      <c r="KQK36" s="918"/>
      <c r="KQL36" s="918"/>
      <c r="KQM36" s="918"/>
      <c r="KQN36" s="918"/>
      <c r="KQO36" s="918"/>
      <c r="KQP36" s="918"/>
      <c r="KQQ36" s="918"/>
      <c r="KQR36" s="918"/>
      <c r="KQS36" s="918"/>
      <c r="KQT36" s="918"/>
      <c r="KQU36" s="918"/>
      <c r="KQV36" s="918"/>
      <c r="KQW36" s="918"/>
      <c r="KQX36" s="918"/>
      <c r="KQY36" s="918"/>
      <c r="KQZ36" s="918"/>
      <c r="KRA36" s="918"/>
      <c r="KRB36" s="918"/>
      <c r="KRC36" s="918"/>
      <c r="KRD36" s="918"/>
      <c r="KRE36" s="918"/>
      <c r="KRF36" s="918"/>
      <c r="KRG36" s="918"/>
      <c r="KRH36" s="918"/>
      <c r="KRI36" s="918"/>
      <c r="KRJ36" s="918"/>
      <c r="KRK36" s="918"/>
      <c r="KRL36" s="918"/>
      <c r="KRM36" s="918"/>
      <c r="KRN36" s="918"/>
      <c r="KRO36" s="918"/>
      <c r="KRP36" s="918"/>
      <c r="KRQ36" s="918"/>
      <c r="KRR36" s="918"/>
      <c r="KRS36" s="918"/>
      <c r="KRT36" s="918"/>
      <c r="KRU36" s="918"/>
      <c r="KRV36" s="918"/>
      <c r="KRW36" s="918"/>
      <c r="KRX36" s="918"/>
      <c r="KRY36" s="918"/>
      <c r="KRZ36" s="918"/>
      <c r="KSA36" s="918"/>
      <c r="KSB36" s="918"/>
      <c r="KSC36" s="918"/>
      <c r="KSD36" s="918"/>
      <c r="KSE36" s="918"/>
      <c r="KSF36" s="918"/>
      <c r="KSG36" s="918"/>
      <c r="KSH36" s="918"/>
      <c r="KSI36" s="918"/>
      <c r="KSJ36" s="918"/>
      <c r="KSK36" s="918"/>
      <c r="KSL36" s="918"/>
      <c r="KSM36" s="918"/>
      <c r="KSN36" s="918"/>
      <c r="KSO36" s="918"/>
      <c r="KSP36" s="918"/>
      <c r="KSQ36" s="918"/>
      <c r="KSR36" s="918"/>
      <c r="KSS36" s="918"/>
      <c r="KST36" s="918"/>
      <c r="KSU36" s="918"/>
      <c r="KSV36" s="918"/>
      <c r="KSW36" s="918"/>
      <c r="KSX36" s="918"/>
      <c r="KSY36" s="918"/>
      <c r="KSZ36" s="918"/>
      <c r="KTA36" s="918"/>
      <c r="KTB36" s="918"/>
      <c r="KTC36" s="918"/>
      <c r="KTD36" s="918"/>
      <c r="KTE36" s="918"/>
      <c r="KTF36" s="918"/>
      <c r="KTG36" s="918"/>
      <c r="KTH36" s="918"/>
      <c r="KTI36" s="918"/>
      <c r="KTJ36" s="918"/>
      <c r="KTK36" s="918"/>
      <c r="KTL36" s="918"/>
      <c r="KTM36" s="918"/>
      <c r="KTN36" s="918"/>
      <c r="KTO36" s="918"/>
      <c r="KTP36" s="918"/>
      <c r="KTQ36" s="918"/>
      <c r="KTR36" s="918"/>
      <c r="KTS36" s="918"/>
      <c r="KTT36" s="918"/>
      <c r="KTU36" s="918"/>
      <c r="KTV36" s="918"/>
      <c r="KTW36" s="918"/>
      <c r="KTX36" s="918"/>
      <c r="KTY36" s="918"/>
      <c r="KTZ36" s="918"/>
      <c r="KUA36" s="918"/>
      <c r="KUB36" s="918"/>
      <c r="KUC36" s="918"/>
      <c r="KUD36" s="918"/>
      <c r="KUE36" s="918"/>
      <c r="KUF36" s="918"/>
      <c r="KUG36" s="918"/>
      <c r="KUH36" s="918"/>
      <c r="KUI36" s="918"/>
      <c r="KUJ36" s="918"/>
      <c r="KUK36" s="918"/>
      <c r="KUL36" s="918"/>
      <c r="KUM36" s="918"/>
      <c r="KUN36" s="918"/>
      <c r="KUO36" s="918"/>
      <c r="KUP36" s="918"/>
      <c r="KUQ36" s="918"/>
      <c r="KUR36" s="918"/>
      <c r="KUS36" s="918"/>
      <c r="KUT36" s="918"/>
      <c r="KUU36" s="918"/>
      <c r="KUV36" s="918"/>
      <c r="KUW36" s="918"/>
      <c r="KUX36" s="918"/>
      <c r="KUY36" s="918"/>
      <c r="KUZ36" s="918"/>
      <c r="KVA36" s="918"/>
      <c r="KVB36" s="918"/>
      <c r="KVC36" s="918"/>
      <c r="KVD36" s="918"/>
      <c r="KVE36" s="918"/>
      <c r="KVF36" s="918"/>
      <c r="KVG36" s="918"/>
      <c r="KVH36" s="918"/>
      <c r="KVI36" s="918"/>
      <c r="KVJ36" s="918"/>
      <c r="KVK36" s="918"/>
      <c r="KVL36" s="918"/>
      <c r="KVM36" s="918"/>
      <c r="KVN36" s="918"/>
      <c r="KVO36" s="918"/>
      <c r="KVP36" s="918"/>
      <c r="KVQ36" s="918"/>
      <c r="KVR36" s="918"/>
      <c r="KVS36" s="918"/>
      <c r="KVT36" s="918"/>
      <c r="KVU36" s="918"/>
      <c r="KVV36" s="918"/>
      <c r="KVW36" s="918"/>
      <c r="KVX36" s="918"/>
      <c r="KVY36" s="918"/>
      <c r="KVZ36" s="918"/>
      <c r="KWA36" s="918"/>
      <c r="KWB36" s="918"/>
      <c r="KWC36" s="918"/>
      <c r="KWD36" s="918"/>
      <c r="KWE36" s="918"/>
      <c r="KWF36" s="918"/>
      <c r="KWG36" s="918"/>
      <c r="KWH36" s="918"/>
      <c r="KWI36" s="918"/>
      <c r="KWJ36" s="918"/>
      <c r="KWK36" s="918"/>
      <c r="KWL36" s="918"/>
      <c r="KWM36" s="918"/>
      <c r="KWN36" s="918"/>
      <c r="KWO36" s="918"/>
      <c r="KWP36" s="918"/>
      <c r="KWQ36" s="918"/>
      <c r="KWR36" s="918"/>
      <c r="KWS36" s="918"/>
      <c r="KWT36" s="918"/>
      <c r="KWU36" s="918"/>
      <c r="KWV36" s="918"/>
      <c r="KWW36" s="918"/>
      <c r="KWX36" s="918"/>
      <c r="KWY36" s="918"/>
      <c r="KWZ36" s="918"/>
      <c r="KXA36" s="918"/>
      <c r="KXB36" s="918"/>
      <c r="KXC36" s="918"/>
      <c r="KXD36" s="918"/>
      <c r="KXE36" s="918"/>
      <c r="KXF36" s="918"/>
      <c r="KXG36" s="918"/>
      <c r="KXH36" s="918"/>
      <c r="KXI36" s="918"/>
      <c r="KXJ36" s="918"/>
      <c r="KXK36" s="918"/>
      <c r="KXL36" s="918"/>
      <c r="KXM36" s="918"/>
      <c r="KXN36" s="918"/>
      <c r="KXO36" s="918"/>
      <c r="KXP36" s="918"/>
      <c r="KXQ36" s="918"/>
      <c r="KXR36" s="918"/>
      <c r="KXS36" s="918"/>
      <c r="KXT36" s="918"/>
      <c r="KXU36" s="918"/>
      <c r="KXV36" s="918"/>
      <c r="KXW36" s="918"/>
      <c r="KXX36" s="918"/>
      <c r="KXY36" s="918"/>
      <c r="KXZ36" s="918"/>
      <c r="KYA36" s="918"/>
      <c r="KYB36" s="918"/>
      <c r="KYC36" s="918"/>
      <c r="KYD36" s="918"/>
      <c r="KYE36" s="918"/>
      <c r="KYF36" s="918"/>
      <c r="KYG36" s="918"/>
      <c r="KYH36" s="918"/>
      <c r="KYI36" s="918"/>
      <c r="KYJ36" s="918"/>
      <c r="KYK36" s="918"/>
      <c r="KYL36" s="918"/>
      <c r="KYM36" s="918"/>
      <c r="KYN36" s="918"/>
      <c r="KYO36" s="918"/>
      <c r="KYP36" s="918"/>
      <c r="KYQ36" s="918"/>
      <c r="KYR36" s="918"/>
      <c r="KYS36" s="918"/>
      <c r="KYT36" s="918"/>
      <c r="KYU36" s="918"/>
      <c r="KYV36" s="918"/>
      <c r="KYW36" s="918"/>
      <c r="KYX36" s="918"/>
      <c r="KYY36" s="918"/>
      <c r="KYZ36" s="918"/>
      <c r="KZA36" s="918"/>
      <c r="KZB36" s="918"/>
      <c r="KZC36" s="918"/>
      <c r="KZD36" s="918"/>
      <c r="KZE36" s="918"/>
      <c r="KZF36" s="918"/>
      <c r="KZG36" s="918"/>
      <c r="KZH36" s="918"/>
      <c r="KZI36" s="918"/>
      <c r="KZJ36" s="918"/>
      <c r="KZK36" s="918"/>
      <c r="KZL36" s="918"/>
      <c r="KZM36" s="918"/>
      <c r="KZN36" s="918"/>
      <c r="KZO36" s="918"/>
      <c r="KZP36" s="918"/>
      <c r="KZQ36" s="918"/>
      <c r="KZR36" s="918"/>
      <c r="KZS36" s="918"/>
      <c r="KZT36" s="918"/>
      <c r="KZU36" s="918"/>
      <c r="KZV36" s="918"/>
      <c r="KZW36" s="918"/>
      <c r="KZX36" s="918"/>
      <c r="KZY36" s="918"/>
      <c r="KZZ36" s="918"/>
      <c r="LAA36" s="918"/>
      <c r="LAB36" s="918"/>
      <c r="LAC36" s="918"/>
      <c r="LAD36" s="918"/>
      <c r="LAE36" s="918"/>
      <c r="LAF36" s="918"/>
      <c r="LAG36" s="918"/>
      <c r="LAH36" s="918"/>
      <c r="LAI36" s="918"/>
      <c r="LAJ36" s="918"/>
      <c r="LAK36" s="918"/>
      <c r="LAL36" s="918"/>
      <c r="LAM36" s="918"/>
      <c r="LAN36" s="918"/>
      <c r="LAO36" s="918"/>
      <c r="LAP36" s="918"/>
      <c r="LAQ36" s="918"/>
      <c r="LAR36" s="918"/>
      <c r="LAS36" s="918"/>
      <c r="LAT36" s="918"/>
      <c r="LAU36" s="918"/>
      <c r="LAV36" s="918"/>
      <c r="LAW36" s="918"/>
      <c r="LAX36" s="918"/>
      <c r="LAY36" s="918"/>
      <c r="LAZ36" s="918"/>
      <c r="LBA36" s="918"/>
      <c r="LBB36" s="918"/>
      <c r="LBC36" s="918"/>
      <c r="LBD36" s="918"/>
      <c r="LBE36" s="918"/>
      <c r="LBF36" s="918"/>
      <c r="LBG36" s="918"/>
      <c r="LBH36" s="918"/>
      <c r="LBI36" s="918"/>
      <c r="LBJ36" s="918"/>
      <c r="LBK36" s="918"/>
      <c r="LBL36" s="918"/>
      <c r="LBM36" s="918"/>
      <c r="LBN36" s="918"/>
      <c r="LBO36" s="918"/>
      <c r="LBP36" s="918"/>
      <c r="LBQ36" s="918"/>
      <c r="LBR36" s="918"/>
      <c r="LBS36" s="918"/>
      <c r="LBT36" s="918"/>
      <c r="LBU36" s="918"/>
      <c r="LBV36" s="918"/>
      <c r="LBW36" s="918"/>
      <c r="LBX36" s="918"/>
      <c r="LBY36" s="918"/>
      <c r="LBZ36" s="918"/>
      <c r="LCA36" s="918"/>
      <c r="LCB36" s="918"/>
      <c r="LCC36" s="918"/>
      <c r="LCD36" s="918"/>
      <c r="LCE36" s="918"/>
      <c r="LCF36" s="918"/>
      <c r="LCG36" s="918"/>
      <c r="LCH36" s="918"/>
      <c r="LCI36" s="918"/>
      <c r="LCJ36" s="918"/>
      <c r="LCK36" s="918"/>
      <c r="LCL36" s="918"/>
      <c r="LCM36" s="918"/>
      <c r="LCN36" s="918"/>
      <c r="LCO36" s="918"/>
      <c r="LCP36" s="918"/>
      <c r="LCQ36" s="918"/>
      <c r="LCR36" s="918"/>
      <c r="LCS36" s="918"/>
      <c r="LCT36" s="918"/>
      <c r="LCU36" s="918"/>
      <c r="LCV36" s="918"/>
      <c r="LCW36" s="918"/>
      <c r="LCX36" s="918"/>
      <c r="LCY36" s="918"/>
      <c r="LCZ36" s="918"/>
      <c r="LDA36" s="918"/>
      <c r="LDB36" s="918"/>
      <c r="LDC36" s="918"/>
      <c r="LDD36" s="918"/>
      <c r="LDE36" s="918"/>
      <c r="LDF36" s="918"/>
      <c r="LDG36" s="918"/>
      <c r="LDH36" s="918"/>
      <c r="LDI36" s="918"/>
      <c r="LDJ36" s="918"/>
      <c r="LDK36" s="918"/>
      <c r="LDL36" s="918"/>
      <c r="LDM36" s="918"/>
      <c r="LDN36" s="918"/>
      <c r="LDO36" s="918"/>
      <c r="LDP36" s="918"/>
      <c r="LDQ36" s="918"/>
      <c r="LDR36" s="918"/>
      <c r="LDS36" s="918"/>
      <c r="LDT36" s="918"/>
      <c r="LDU36" s="918"/>
      <c r="LDV36" s="918"/>
      <c r="LDW36" s="918"/>
      <c r="LDX36" s="918"/>
      <c r="LDY36" s="918"/>
      <c r="LDZ36" s="918"/>
      <c r="LEA36" s="918"/>
      <c r="LEB36" s="918"/>
      <c r="LEC36" s="918"/>
      <c r="LED36" s="918"/>
      <c r="LEE36" s="918"/>
      <c r="LEF36" s="918"/>
      <c r="LEG36" s="918"/>
      <c r="LEH36" s="918"/>
      <c r="LEI36" s="918"/>
      <c r="LEJ36" s="918"/>
      <c r="LEK36" s="918"/>
      <c r="LEL36" s="918"/>
      <c r="LEM36" s="918"/>
      <c r="LEN36" s="918"/>
      <c r="LEO36" s="918"/>
      <c r="LEP36" s="918"/>
      <c r="LEQ36" s="918"/>
      <c r="LER36" s="918"/>
      <c r="LES36" s="918"/>
      <c r="LET36" s="918"/>
      <c r="LEU36" s="918"/>
      <c r="LEV36" s="918"/>
      <c r="LEW36" s="918"/>
      <c r="LEX36" s="918"/>
      <c r="LEY36" s="918"/>
      <c r="LEZ36" s="918"/>
      <c r="LFA36" s="918"/>
      <c r="LFB36" s="918"/>
      <c r="LFC36" s="918"/>
      <c r="LFD36" s="918"/>
      <c r="LFE36" s="918"/>
      <c r="LFF36" s="918"/>
      <c r="LFG36" s="918"/>
      <c r="LFH36" s="918"/>
      <c r="LFI36" s="918"/>
      <c r="LFJ36" s="918"/>
      <c r="LFK36" s="918"/>
      <c r="LFL36" s="918"/>
      <c r="LFM36" s="918"/>
      <c r="LFN36" s="918"/>
      <c r="LFO36" s="918"/>
      <c r="LFP36" s="918"/>
      <c r="LFQ36" s="918"/>
      <c r="LFR36" s="918"/>
      <c r="LFS36" s="918"/>
      <c r="LFT36" s="918"/>
      <c r="LFU36" s="918"/>
      <c r="LFV36" s="918"/>
      <c r="LFW36" s="918"/>
      <c r="LFX36" s="918"/>
      <c r="LFY36" s="918"/>
      <c r="LFZ36" s="918"/>
      <c r="LGA36" s="918"/>
      <c r="LGB36" s="918"/>
      <c r="LGC36" s="918"/>
      <c r="LGD36" s="918"/>
      <c r="LGE36" s="918"/>
      <c r="LGF36" s="918"/>
      <c r="LGG36" s="918"/>
      <c r="LGH36" s="918"/>
      <c r="LGI36" s="918"/>
      <c r="LGJ36" s="918"/>
      <c r="LGK36" s="918"/>
      <c r="LGL36" s="918"/>
      <c r="LGM36" s="918"/>
      <c r="LGN36" s="918"/>
      <c r="LGO36" s="918"/>
      <c r="LGP36" s="918"/>
      <c r="LGQ36" s="918"/>
      <c r="LGR36" s="918"/>
      <c r="LGS36" s="918"/>
      <c r="LGT36" s="918"/>
      <c r="LGU36" s="918"/>
      <c r="LGV36" s="918"/>
      <c r="LGW36" s="918"/>
      <c r="LGX36" s="918"/>
      <c r="LGY36" s="918"/>
      <c r="LGZ36" s="918"/>
      <c r="LHA36" s="918"/>
      <c r="LHB36" s="918"/>
      <c r="LHC36" s="918"/>
      <c r="LHD36" s="918"/>
      <c r="LHE36" s="918"/>
      <c r="LHF36" s="918"/>
      <c r="LHG36" s="918"/>
      <c r="LHH36" s="918"/>
      <c r="LHI36" s="918"/>
      <c r="LHJ36" s="918"/>
      <c r="LHK36" s="918"/>
      <c r="LHL36" s="918"/>
      <c r="LHM36" s="918"/>
      <c r="LHN36" s="918"/>
      <c r="LHO36" s="918"/>
      <c r="LHP36" s="918"/>
      <c r="LHQ36" s="918"/>
      <c r="LHR36" s="918"/>
      <c r="LHS36" s="918"/>
      <c r="LHT36" s="918"/>
      <c r="LHU36" s="918"/>
      <c r="LHV36" s="918"/>
      <c r="LHW36" s="918"/>
      <c r="LHX36" s="918"/>
      <c r="LHY36" s="918"/>
      <c r="LHZ36" s="918"/>
      <c r="LIA36" s="918"/>
      <c r="LIB36" s="918"/>
      <c r="LIC36" s="918"/>
      <c r="LID36" s="918"/>
      <c r="LIE36" s="918"/>
      <c r="LIF36" s="918"/>
      <c r="LIG36" s="918"/>
      <c r="LIH36" s="918"/>
      <c r="LII36" s="918"/>
      <c r="LIJ36" s="918"/>
      <c r="LIK36" s="918"/>
      <c r="LIL36" s="918"/>
      <c r="LIM36" s="918"/>
      <c r="LIN36" s="918"/>
      <c r="LIO36" s="918"/>
      <c r="LIP36" s="918"/>
      <c r="LIQ36" s="918"/>
      <c r="LIR36" s="918"/>
      <c r="LIS36" s="918"/>
      <c r="LIT36" s="918"/>
      <c r="LIU36" s="918"/>
      <c r="LIV36" s="918"/>
      <c r="LIW36" s="918"/>
      <c r="LIX36" s="918"/>
      <c r="LIY36" s="918"/>
      <c r="LIZ36" s="918"/>
      <c r="LJA36" s="918"/>
      <c r="LJB36" s="918"/>
      <c r="LJC36" s="918"/>
      <c r="LJD36" s="918"/>
      <c r="LJE36" s="918"/>
      <c r="LJF36" s="918"/>
      <c r="LJG36" s="918"/>
      <c r="LJH36" s="918"/>
      <c r="LJI36" s="918"/>
      <c r="LJJ36" s="918"/>
      <c r="LJK36" s="918"/>
      <c r="LJL36" s="918"/>
      <c r="LJM36" s="918"/>
      <c r="LJN36" s="918"/>
      <c r="LJO36" s="918"/>
      <c r="LJP36" s="918"/>
      <c r="LJQ36" s="918"/>
      <c r="LJR36" s="918"/>
      <c r="LJS36" s="918"/>
      <c r="LJT36" s="918"/>
      <c r="LJU36" s="918"/>
      <c r="LJV36" s="918"/>
      <c r="LJW36" s="918"/>
      <c r="LJX36" s="918"/>
      <c r="LJY36" s="918"/>
      <c r="LJZ36" s="918"/>
      <c r="LKA36" s="918"/>
      <c r="LKB36" s="918"/>
      <c r="LKC36" s="918"/>
      <c r="LKD36" s="918"/>
      <c r="LKE36" s="918"/>
      <c r="LKF36" s="918"/>
      <c r="LKG36" s="918"/>
      <c r="LKH36" s="918"/>
      <c r="LKI36" s="918"/>
      <c r="LKJ36" s="918"/>
      <c r="LKK36" s="918"/>
      <c r="LKL36" s="918"/>
      <c r="LKM36" s="918"/>
      <c r="LKN36" s="918"/>
      <c r="LKO36" s="918"/>
      <c r="LKP36" s="918"/>
      <c r="LKQ36" s="918"/>
      <c r="LKR36" s="918"/>
      <c r="LKS36" s="918"/>
      <c r="LKT36" s="918"/>
      <c r="LKU36" s="918"/>
      <c r="LKV36" s="918"/>
      <c r="LKW36" s="918"/>
      <c r="LKX36" s="918"/>
      <c r="LKY36" s="918"/>
      <c r="LKZ36" s="918"/>
      <c r="LLA36" s="918"/>
      <c r="LLB36" s="918"/>
      <c r="LLC36" s="918"/>
      <c r="LLD36" s="918"/>
      <c r="LLE36" s="918"/>
      <c r="LLF36" s="918"/>
      <c r="LLG36" s="918"/>
      <c r="LLH36" s="918"/>
      <c r="LLI36" s="918"/>
      <c r="LLJ36" s="918"/>
      <c r="LLK36" s="918"/>
      <c r="LLL36" s="918"/>
      <c r="LLM36" s="918"/>
      <c r="LLN36" s="918"/>
      <c r="LLO36" s="918"/>
      <c r="LLP36" s="918"/>
      <c r="LLQ36" s="918"/>
      <c r="LLR36" s="918"/>
      <c r="LLS36" s="918"/>
      <c r="LLT36" s="918"/>
      <c r="LLU36" s="918"/>
      <c r="LLV36" s="918"/>
      <c r="LLW36" s="918"/>
      <c r="LLX36" s="918"/>
      <c r="LLY36" s="918"/>
      <c r="LLZ36" s="918"/>
      <c r="LMA36" s="918"/>
      <c r="LMB36" s="918"/>
      <c r="LMC36" s="918"/>
      <c r="LMD36" s="918"/>
      <c r="LME36" s="918"/>
      <c r="LMF36" s="918"/>
      <c r="LMG36" s="918"/>
      <c r="LMH36" s="918"/>
      <c r="LMI36" s="918"/>
      <c r="LMJ36" s="918"/>
      <c r="LMK36" s="918"/>
      <c r="LML36" s="918"/>
      <c r="LMM36" s="918"/>
      <c r="LMN36" s="918"/>
      <c r="LMO36" s="918"/>
      <c r="LMP36" s="918"/>
      <c r="LMQ36" s="918"/>
      <c r="LMR36" s="918"/>
      <c r="LMS36" s="918"/>
      <c r="LMT36" s="918"/>
      <c r="LMU36" s="918"/>
      <c r="LMV36" s="918"/>
      <c r="LMW36" s="918"/>
      <c r="LMX36" s="918"/>
      <c r="LMY36" s="918"/>
      <c r="LMZ36" s="918"/>
      <c r="LNA36" s="918"/>
      <c r="LNB36" s="918"/>
      <c r="LNC36" s="918"/>
      <c r="LND36" s="918"/>
      <c r="LNE36" s="918"/>
      <c r="LNF36" s="918"/>
      <c r="LNG36" s="918"/>
      <c r="LNH36" s="918"/>
      <c r="LNI36" s="918"/>
      <c r="LNJ36" s="918"/>
      <c r="LNK36" s="918"/>
      <c r="LNL36" s="918"/>
      <c r="LNM36" s="918"/>
      <c r="LNN36" s="918"/>
      <c r="LNO36" s="918"/>
      <c r="LNP36" s="918"/>
      <c r="LNQ36" s="918"/>
      <c r="LNR36" s="918"/>
      <c r="LNS36" s="918"/>
      <c r="LNT36" s="918"/>
      <c r="LNU36" s="918"/>
      <c r="LNV36" s="918"/>
      <c r="LNW36" s="918"/>
      <c r="LNX36" s="918"/>
      <c r="LNY36" s="918"/>
      <c r="LNZ36" s="918"/>
      <c r="LOA36" s="918"/>
      <c r="LOB36" s="918"/>
      <c r="LOC36" s="918"/>
      <c r="LOD36" s="918"/>
      <c r="LOE36" s="918"/>
      <c r="LOF36" s="918"/>
      <c r="LOG36" s="918"/>
      <c r="LOH36" s="918"/>
      <c r="LOI36" s="918"/>
      <c r="LOJ36" s="918"/>
      <c r="LOK36" s="918"/>
      <c r="LOL36" s="918"/>
      <c r="LOM36" s="918"/>
      <c r="LON36" s="918"/>
      <c r="LOO36" s="918"/>
      <c r="LOP36" s="918"/>
      <c r="LOQ36" s="918"/>
      <c r="LOR36" s="918"/>
      <c r="LOS36" s="918"/>
      <c r="LOT36" s="918"/>
      <c r="LOU36" s="918"/>
      <c r="LOV36" s="918"/>
      <c r="LOW36" s="918"/>
      <c r="LOX36" s="918"/>
      <c r="LOY36" s="918"/>
      <c r="LOZ36" s="918"/>
      <c r="LPA36" s="918"/>
      <c r="LPB36" s="918"/>
      <c r="LPC36" s="918"/>
      <c r="LPD36" s="918"/>
      <c r="LPE36" s="918"/>
      <c r="LPF36" s="918"/>
      <c r="LPG36" s="918"/>
      <c r="LPH36" s="918"/>
      <c r="LPI36" s="918"/>
      <c r="LPJ36" s="918"/>
      <c r="LPK36" s="918"/>
      <c r="LPL36" s="918"/>
      <c r="LPM36" s="918"/>
      <c r="LPN36" s="918"/>
      <c r="LPO36" s="918"/>
      <c r="LPP36" s="918"/>
      <c r="LPQ36" s="918"/>
      <c r="LPR36" s="918"/>
      <c r="LPS36" s="918"/>
      <c r="LPT36" s="918"/>
      <c r="LPU36" s="918"/>
      <c r="LPV36" s="918"/>
      <c r="LPW36" s="918"/>
      <c r="LPX36" s="918"/>
      <c r="LPY36" s="918"/>
      <c r="LPZ36" s="918"/>
      <c r="LQA36" s="918"/>
      <c r="LQB36" s="918"/>
      <c r="LQC36" s="918"/>
      <c r="LQD36" s="918"/>
      <c r="LQE36" s="918"/>
      <c r="LQF36" s="918"/>
      <c r="LQG36" s="918"/>
      <c r="LQH36" s="918"/>
      <c r="LQI36" s="918"/>
      <c r="LQJ36" s="918"/>
      <c r="LQK36" s="918"/>
      <c r="LQL36" s="918"/>
      <c r="LQM36" s="918"/>
      <c r="LQN36" s="918"/>
      <c r="LQO36" s="918"/>
      <c r="LQP36" s="918"/>
      <c r="LQQ36" s="918"/>
      <c r="LQR36" s="918"/>
      <c r="LQS36" s="918"/>
      <c r="LQT36" s="918"/>
      <c r="LQU36" s="918"/>
      <c r="LQV36" s="918"/>
      <c r="LQW36" s="918"/>
      <c r="LQX36" s="918"/>
      <c r="LQY36" s="918"/>
      <c r="LQZ36" s="918"/>
      <c r="LRA36" s="918"/>
      <c r="LRB36" s="918"/>
      <c r="LRC36" s="918"/>
      <c r="LRD36" s="918"/>
      <c r="LRE36" s="918"/>
      <c r="LRF36" s="918"/>
      <c r="LRG36" s="918"/>
      <c r="LRH36" s="918"/>
      <c r="LRI36" s="918"/>
      <c r="LRJ36" s="918"/>
      <c r="LRK36" s="918"/>
      <c r="LRL36" s="918"/>
      <c r="LRM36" s="918"/>
      <c r="LRN36" s="918"/>
      <c r="LRO36" s="918"/>
      <c r="LRP36" s="918"/>
      <c r="LRQ36" s="918"/>
      <c r="LRR36" s="918"/>
      <c r="LRS36" s="918"/>
      <c r="LRT36" s="918"/>
      <c r="LRU36" s="918"/>
      <c r="LRV36" s="918"/>
      <c r="LRW36" s="918"/>
      <c r="LRX36" s="918"/>
      <c r="LRY36" s="918"/>
      <c r="LRZ36" s="918"/>
      <c r="LSA36" s="918"/>
      <c r="LSB36" s="918"/>
      <c r="LSC36" s="918"/>
      <c r="LSD36" s="918"/>
      <c r="LSE36" s="918"/>
      <c r="LSF36" s="918"/>
      <c r="LSG36" s="918"/>
      <c r="LSH36" s="918"/>
      <c r="LSI36" s="918"/>
      <c r="LSJ36" s="918"/>
      <c r="LSK36" s="918"/>
      <c r="LSL36" s="918"/>
      <c r="LSM36" s="918"/>
      <c r="LSN36" s="918"/>
      <c r="LSO36" s="918"/>
      <c r="LSP36" s="918"/>
      <c r="LSQ36" s="918"/>
      <c r="LSR36" s="918"/>
      <c r="LSS36" s="918"/>
      <c r="LST36" s="918"/>
      <c r="LSU36" s="918"/>
      <c r="LSV36" s="918"/>
      <c r="LSW36" s="918"/>
      <c r="LSX36" s="918"/>
      <c r="LSY36" s="918"/>
      <c r="LSZ36" s="918"/>
      <c r="LTA36" s="918"/>
      <c r="LTB36" s="918"/>
      <c r="LTC36" s="918"/>
      <c r="LTD36" s="918"/>
      <c r="LTE36" s="918"/>
      <c r="LTF36" s="918"/>
      <c r="LTG36" s="918"/>
      <c r="LTH36" s="918"/>
      <c r="LTI36" s="918"/>
      <c r="LTJ36" s="918"/>
      <c r="LTK36" s="918"/>
      <c r="LTL36" s="918"/>
      <c r="LTM36" s="918"/>
      <c r="LTN36" s="918"/>
      <c r="LTO36" s="918"/>
      <c r="LTP36" s="918"/>
      <c r="LTQ36" s="918"/>
      <c r="LTR36" s="918"/>
      <c r="LTS36" s="918"/>
      <c r="LTT36" s="918"/>
      <c r="LTU36" s="918"/>
      <c r="LTV36" s="918"/>
      <c r="LTW36" s="918"/>
      <c r="LTX36" s="918"/>
      <c r="LTY36" s="918"/>
      <c r="LTZ36" s="918"/>
      <c r="LUA36" s="918"/>
      <c r="LUB36" s="918"/>
      <c r="LUC36" s="918"/>
      <c r="LUD36" s="918"/>
      <c r="LUE36" s="918"/>
      <c r="LUF36" s="918"/>
      <c r="LUG36" s="918"/>
      <c r="LUH36" s="918"/>
      <c r="LUI36" s="918"/>
      <c r="LUJ36" s="918"/>
      <c r="LUK36" s="918"/>
      <c r="LUL36" s="918"/>
      <c r="LUM36" s="918"/>
      <c r="LUN36" s="918"/>
      <c r="LUO36" s="918"/>
      <c r="LUP36" s="918"/>
      <c r="LUQ36" s="918"/>
      <c r="LUR36" s="918"/>
      <c r="LUS36" s="918"/>
      <c r="LUT36" s="918"/>
      <c r="LUU36" s="918"/>
      <c r="LUV36" s="918"/>
      <c r="LUW36" s="918"/>
      <c r="LUX36" s="918"/>
      <c r="LUY36" s="918"/>
      <c r="LUZ36" s="918"/>
      <c r="LVA36" s="918"/>
      <c r="LVB36" s="918"/>
      <c r="LVC36" s="918"/>
      <c r="LVD36" s="918"/>
      <c r="LVE36" s="918"/>
      <c r="LVF36" s="918"/>
      <c r="LVG36" s="918"/>
      <c r="LVH36" s="918"/>
      <c r="LVI36" s="918"/>
      <c r="LVJ36" s="918"/>
      <c r="LVK36" s="918"/>
      <c r="LVL36" s="918"/>
      <c r="LVM36" s="918"/>
      <c r="LVN36" s="918"/>
      <c r="LVO36" s="918"/>
      <c r="LVP36" s="918"/>
      <c r="LVQ36" s="918"/>
      <c r="LVR36" s="918"/>
      <c r="LVS36" s="918"/>
      <c r="LVT36" s="918"/>
      <c r="LVU36" s="918"/>
      <c r="LVV36" s="918"/>
      <c r="LVW36" s="918"/>
      <c r="LVX36" s="918"/>
      <c r="LVY36" s="918"/>
      <c r="LVZ36" s="918"/>
      <c r="LWA36" s="918"/>
      <c r="LWB36" s="918"/>
      <c r="LWC36" s="918"/>
      <c r="LWD36" s="918"/>
      <c r="LWE36" s="918"/>
      <c r="LWF36" s="918"/>
      <c r="LWG36" s="918"/>
      <c r="LWH36" s="918"/>
      <c r="LWI36" s="918"/>
      <c r="LWJ36" s="918"/>
      <c r="LWK36" s="918"/>
      <c r="LWL36" s="918"/>
      <c r="LWM36" s="918"/>
      <c r="LWN36" s="918"/>
      <c r="LWO36" s="918"/>
      <c r="LWP36" s="918"/>
      <c r="LWQ36" s="918"/>
      <c r="LWR36" s="918"/>
      <c r="LWS36" s="918"/>
      <c r="LWT36" s="918"/>
      <c r="LWU36" s="918"/>
      <c r="LWV36" s="918"/>
      <c r="LWW36" s="918"/>
      <c r="LWX36" s="918"/>
      <c r="LWY36" s="918"/>
      <c r="LWZ36" s="918"/>
      <c r="LXA36" s="918"/>
      <c r="LXB36" s="918"/>
      <c r="LXC36" s="918"/>
      <c r="LXD36" s="918"/>
      <c r="LXE36" s="918"/>
      <c r="LXF36" s="918"/>
      <c r="LXG36" s="918"/>
      <c r="LXH36" s="918"/>
      <c r="LXI36" s="918"/>
      <c r="LXJ36" s="918"/>
      <c r="LXK36" s="918"/>
      <c r="LXL36" s="918"/>
      <c r="LXM36" s="918"/>
      <c r="LXN36" s="918"/>
      <c r="LXO36" s="918"/>
      <c r="LXP36" s="918"/>
      <c r="LXQ36" s="918"/>
      <c r="LXR36" s="918"/>
      <c r="LXS36" s="918"/>
      <c r="LXT36" s="918"/>
      <c r="LXU36" s="918"/>
      <c r="LXV36" s="918"/>
      <c r="LXW36" s="918"/>
      <c r="LXX36" s="918"/>
      <c r="LXY36" s="918"/>
      <c r="LXZ36" s="918"/>
      <c r="LYA36" s="918"/>
      <c r="LYB36" s="918"/>
      <c r="LYC36" s="918"/>
      <c r="LYD36" s="918"/>
      <c r="LYE36" s="918"/>
      <c r="LYF36" s="918"/>
      <c r="LYG36" s="918"/>
      <c r="LYH36" s="918"/>
      <c r="LYI36" s="918"/>
      <c r="LYJ36" s="918"/>
      <c r="LYK36" s="918"/>
      <c r="LYL36" s="918"/>
      <c r="LYM36" s="918"/>
      <c r="LYN36" s="918"/>
      <c r="LYO36" s="918"/>
      <c r="LYP36" s="918"/>
      <c r="LYQ36" s="918"/>
      <c r="LYR36" s="918"/>
      <c r="LYS36" s="918"/>
      <c r="LYT36" s="918"/>
      <c r="LYU36" s="918"/>
      <c r="LYV36" s="918"/>
      <c r="LYW36" s="918"/>
      <c r="LYX36" s="918"/>
      <c r="LYY36" s="918"/>
      <c r="LYZ36" s="918"/>
      <c r="LZA36" s="918"/>
      <c r="LZB36" s="918"/>
      <c r="LZC36" s="918"/>
      <c r="LZD36" s="918"/>
      <c r="LZE36" s="918"/>
      <c r="LZF36" s="918"/>
      <c r="LZG36" s="918"/>
      <c r="LZH36" s="918"/>
      <c r="LZI36" s="918"/>
      <c r="LZJ36" s="918"/>
      <c r="LZK36" s="918"/>
      <c r="LZL36" s="918"/>
      <c r="LZM36" s="918"/>
      <c r="LZN36" s="918"/>
      <c r="LZO36" s="918"/>
      <c r="LZP36" s="918"/>
      <c r="LZQ36" s="918"/>
      <c r="LZR36" s="918"/>
      <c r="LZS36" s="918"/>
      <c r="LZT36" s="918"/>
      <c r="LZU36" s="918"/>
      <c r="LZV36" s="918"/>
      <c r="LZW36" s="918"/>
      <c r="LZX36" s="918"/>
      <c r="LZY36" s="918"/>
      <c r="LZZ36" s="918"/>
      <c r="MAA36" s="918"/>
      <c r="MAB36" s="918"/>
      <c r="MAC36" s="918"/>
      <c r="MAD36" s="918"/>
      <c r="MAE36" s="918"/>
      <c r="MAF36" s="918"/>
      <c r="MAG36" s="918"/>
      <c r="MAH36" s="918"/>
      <c r="MAI36" s="918"/>
      <c r="MAJ36" s="918"/>
      <c r="MAK36" s="918"/>
      <c r="MAL36" s="918"/>
      <c r="MAM36" s="918"/>
      <c r="MAN36" s="918"/>
      <c r="MAO36" s="918"/>
      <c r="MAP36" s="918"/>
      <c r="MAQ36" s="918"/>
      <c r="MAR36" s="918"/>
      <c r="MAS36" s="918"/>
      <c r="MAT36" s="918"/>
      <c r="MAU36" s="918"/>
      <c r="MAV36" s="918"/>
      <c r="MAW36" s="918"/>
      <c r="MAX36" s="918"/>
      <c r="MAY36" s="918"/>
      <c r="MAZ36" s="918"/>
      <c r="MBA36" s="918"/>
      <c r="MBB36" s="918"/>
      <c r="MBC36" s="918"/>
      <c r="MBD36" s="918"/>
      <c r="MBE36" s="918"/>
      <c r="MBF36" s="918"/>
      <c r="MBG36" s="918"/>
      <c r="MBH36" s="918"/>
      <c r="MBI36" s="918"/>
      <c r="MBJ36" s="918"/>
      <c r="MBK36" s="918"/>
      <c r="MBL36" s="918"/>
      <c r="MBM36" s="918"/>
      <c r="MBN36" s="918"/>
      <c r="MBO36" s="918"/>
      <c r="MBP36" s="918"/>
      <c r="MBQ36" s="918"/>
      <c r="MBR36" s="918"/>
      <c r="MBS36" s="918"/>
      <c r="MBT36" s="918"/>
      <c r="MBU36" s="918"/>
      <c r="MBV36" s="918"/>
      <c r="MBW36" s="918"/>
      <c r="MBX36" s="918"/>
      <c r="MBY36" s="918"/>
      <c r="MBZ36" s="918"/>
      <c r="MCA36" s="918"/>
      <c r="MCB36" s="918"/>
      <c r="MCC36" s="918"/>
      <c r="MCD36" s="918"/>
      <c r="MCE36" s="918"/>
      <c r="MCF36" s="918"/>
      <c r="MCG36" s="918"/>
      <c r="MCH36" s="918"/>
      <c r="MCI36" s="918"/>
      <c r="MCJ36" s="918"/>
      <c r="MCK36" s="918"/>
      <c r="MCL36" s="918"/>
      <c r="MCM36" s="918"/>
      <c r="MCN36" s="918"/>
      <c r="MCO36" s="918"/>
      <c r="MCP36" s="918"/>
      <c r="MCQ36" s="918"/>
      <c r="MCR36" s="918"/>
      <c r="MCS36" s="918"/>
      <c r="MCT36" s="918"/>
      <c r="MCU36" s="918"/>
      <c r="MCV36" s="918"/>
      <c r="MCW36" s="918"/>
      <c r="MCX36" s="918"/>
      <c r="MCY36" s="918"/>
      <c r="MCZ36" s="918"/>
      <c r="MDA36" s="918"/>
      <c r="MDB36" s="918"/>
      <c r="MDC36" s="918"/>
      <c r="MDD36" s="918"/>
      <c r="MDE36" s="918"/>
      <c r="MDF36" s="918"/>
      <c r="MDG36" s="918"/>
      <c r="MDH36" s="918"/>
      <c r="MDI36" s="918"/>
      <c r="MDJ36" s="918"/>
      <c r="MDK36" s="918"/>
      <c r="MDL36" s="918"/>
      <c r="MDM36" s="918"/>
      <c r="MDN36" s="918"/>
      <c r="MDO36" s="918"/>
      <c r="MDP36" s="918"/>
      <c r="MDQ36" s="918"/>
      <c r="MDR36" s="918"/>
      <c r="MDS36" s="918"/>
      <c r="MDT36" s="918"/>
      <c r="MDU36" s="918"/>
      <c r="MDV36" s="918"/>
      <c r="MDW36" s="918"/>
      <c r="MDX36" s="918"/>
      <c r="MDY36" s="918"/>
      <c r="MDZ36" s="918"/>
      <c r="MEA36" s="918"/>
      <c r="MEB36" s="918"/>
      <c r="MEC36" s="918"/>
      <c r="MED36" s="918"/>
      <c r="MEE36" s="918"/>
      <c r="MEF36" s="918"/>
      <c r="MEG36" s="918"/>
      <c r="MEH36" s="918"/>
      <c r="MEI36" s="918"/>
      <c r="MEJ36" s="918"/>
      <c r="MEK36" s="918"/>
      <c r="MEL36" s="918"/>
      <c r="MEM36" s="918"/>
      <c r="MEN36" s="918"/>
      <c r="MEO36" s="918"/>
      <c r="MEP36" s="918"/>
      <c r="MEQ36" s="918"/>
      <c r="MER36" s="918"/>
      <c r="MES36" s="918"/>
      <c r="MET36" s="918"/>
      <c r="MEU36" s="918"/>
      <c r="MEV36" s="918"/>
      <c r="MEW36" s="918"/>
      <c r="MEX36" s="918"/>
      <c r="MEY36" s="918"/>
      <c r="MEZ36" s="918"/>
      <c r="MFA36" s="918"/>
      <c r="MFB36" s="918"/>
      <c r="MFC36" s="918"/>
      <c r="MFD36" s="918"/>
      <c r="MFE36" s="918"/>
      <c r="MFF36" s="918"/>
      <c r="MFG36" s="918"/>
      <c r="MFH36" s="918"/>
      <c r="MFI36" s="918"/>
      <c r="MFJ36" s="918"/>
      <c r="MFK36" s="918"/>
      <c r="MFL36" s="918"/>
      <c r="MFM36" s="918"/>
      <c r="MFN36" s="918"/>
      <c r="MFO36" s="918"/>
      <c r="MFP36" s="918"/>
      <c r="MFQ36" s="918"/>
      <c r="MFR36" s="918"/>
      <c r="MFS36" s="918"/>
      <c r="MFT36" s="918"/>
      <c r="MFU36" s="918"/>
      <c r="MFV36" s="918"/>
      <c r="MFW36" s="918"/>
      <c r="MFX36" s="918"/>
      <c r="MFY36" s="918"/>
      <c r="MFZ36" s="918"/>
      <c r="MGA36" s="918"/>
      <c r="MGB36" s="918"/>
      <c r="MGC36" s="918"/>
      <c r="MGD36" s="918"/>
      <c r="MGE36" s="918"/>
      <c r="MGF36" s="918"/>
      <c r="MGG36" s="918"/>
      <c r="MGH36" s="918"/>
      <c r="MGI36" s="918"/>
      <c r="MGJ36" s="918"/>
      <c r="MGK36" s="918"/>
      <c r="MGL36" s="918"/>
      <c r="MGM36" s="918"/>
      <c r="MGN36" s="918"/>
      <c r="MGO36" s="918"/>
      <c r="MGP36" s="918"/>
      <c r="MGQ36" s="918"/>
      <c r="MGR36" s="918"/>
      <c r="MGS36" s="918"/>
      <c r="MGT36" s="918"/>
      <c r="MGU36" s="918"/>
      <c r="MGV36" s="918"/>
      <c r="MGW36" s="918"/>
      <c r="MGX36" s="918"/>
      <c r="MGY36" s="918"/>
      <c r="MGZ36" s="918"/>
      <c r="MHA36" s="918"/>
      <c r="MHB36" s="918"/>
      <c r="MHC36" s="918"/>
      <c r="MHD36" s="918"/>
      <c r="MHE36" s="918"/>
      <c r="MHF36" s="918"/>
      <c r="MHG36" s="918"/>
      <c r="MHH36" s="918"/>
      <c r="MHI36" s="918"/>
      <c r="MHJ36" s="918"/>
      <c r="MHK36" s="918"/>
      <c r="MHL36" s="918"/>
      <c r="MHM36" s="918"/>
      <c r="MHN36" s="918"/>
      <c r="MHO36" s="918"/>
      <c r="MHP36" s="918"/>
      <c r="MHQ36" s="918"/>
      <c r="MHR36" s="918"/>
      <c r="MHS36" s="918"/>
      <c r="MHT36" s="918"/>
      <c r="MHU36" s="918"/>
      <c r="MHV36" s="918"/>
      <c r="MHW36" s="918"/>
      <c r="MHX36" s="918"/>
      <c r="MHY36" s="918"/>
      <c r="MHZ36" s="918"/>
      <c r="MIA36" s="918"/>
      <c r="MIB36" s="918"/>
      <c r="MIC36" s="918"/>
      <c r="MID36" s="918"/>
      <c r="MIE36" s="918"/>
      <c r="MIF36" s="918"/>
      <c r="MIG36" s="918"/>
      <c r="MIH36" s="918"/>
      <c r="MII36" s="918"/>
      <c r="MIJ36" s="918"/>
      <c r="MIK36" s="918"/>
      <c r="MIL36" s="918"/>
      <c r="MIM36" s="918"/>
      <c r="MIN36" s="918"/>
      <c r="MIO36" s="918"/>
      <c r="MIP36" s="918"/>
      <c r="MIQ36" s="918"/>
      <c r="MIR36" s="918"/>
      <c r="MIS36" s="918"/>
      <c r="MIT36" s="918"/>
      <c r="MIU36" s="918"/>
      <c r="MIV36" s="918"/>
      <c r="MIW36" s="918"/>
      <c r="MIX36" s="918"/>
      <c r="MIY36" s="918"/>
      <c r="MIZ36" s="918"/>
      <c r="MJA36" s="918"/>
      <c r="MJB36" s="918"/>
      <c r="MJC36" s="918"/>
      <c r="MJD36" s="918"/>
      <c r="MJE36" s="918"/>
      <c r="MJF36" s="918"/>
      <c r="MJG36" s="918"/>
      <c r="MJH36" s="918"/>
      <c r="MJI36" s="918"/>
      <c r="MJJ36" s="918"/>
      <c r="MJK36" s="918"/>
      <c r="MJL36" s="918"/>
      <c r="MJM36" s="918"/>
      <c r="MJN36" s="918"/>
      <c r="MJO36" s="918"/>
      <c r="MJP36" s="918"/>
      <c r="MJQ36" s="918"/>
      <c r="MJR36" s="918"/>
      <c r="MJS36" s="918"/>
      <c r="MJT36" s="918"/>
      <c r="MJU36" s="918"/>
      <c r="MJV36" s="918"/>
      <c r="MJW36" s="918"/>
      <c r="MJX36" s="918"/>
      <c r="MJY36" s="918"/>
      <c r="MJZ36" s="918"/>
      <c r="MKA36" s="918"/>
      <c r="MKB36" s="918"/>
      <c r="MKC36" s="918"/>
      <c r="MKD36" s="918"/>
      <c r="MKE36" s="918"/>
      <c r="MKF36" s="918"/>
      <c r="MKG36" s="918"/>
      <c r="MKH36" s="918"/>
      <c r="MKI36" s="918"/>
      <c r="MKJ36" s="918"/>
      <c r="MKK36" s="918"/>
      <c r="MKL36" s="918"/>
      <c r="MKM36" s="918"/>
      <c r="MKN36" s="918"/>
      <c r="MKO36" s="918"/>
      <c r="MKP36" s="918"/>
      <c r="MKQ36" s="918"/>
      <c r="MKR36" s="918"/>
      <c r="MKS36" s="918"/>
      <c r="MKT36" s="918"/>
      <c r="MKU36" s="918"/>
      <c r="MKV36" s="918"/>
      <c r="MKW36" s="918"/>
      <c r="MKX36" s="918"/>
      <c r="MKY36" s="918"/>
      <c r="MKZ36" s="918"/>
      <c r="MLA36" s="918"/>
      <c r="MLB36" s="918"/>
      <c r="MLC36" s="918"/>
      <c r="MLD36" s="918"/>
      <c r="MLE36" s="918"/>
      <c r="MLF36" s="918"/>
      <c r="MLG36" s="918"/>
      <c r="MLH36" s="918"/>
      <c r="MLI36" s="918"/>
      <c r="MLJ36" s="918"/>
      <c r="MLK36" s="918"/>
      <c r="MLL36" s="918"/>
      <c r="MLM36" s="918"/>
      <c r="MLN36" s="918"/>
      <c r="MLO36" s="918"/>
      <c r="MLP36" s="918"/>
      <c r="MLQ36" s="918"/>
      <c r="MLR36" s="918"/>
      <c r="MLS36" s="918"/>
      <c r="MLT36" s="918"/>
      <c r="MLU36" s="918"/>
      <c r="MLV36" s="918"/>
      <c r="MLW36" s="918"/>
      <c r="MLX36" s="918"/>
      <c r="MLY36" s="918"/>
      <c r="MLZ36" s="918"/>
      <c r="MMA36" s="918"/>
      <c r="MMB36" s="918"/>
      <c r="MMC36" s="918"/>
      <c r="MMD36" s="918"/>
      <c r="MME36" s="918"/>
      <c r="MMF36" s="918"/>
      <c r="MMG36" s="918"/>
      <c r="MMH36" s="918"/>
      <c r="MMI36" s="918"/>
      <c r="MMJ36" s="918"/>
      <c r="MMK36" s="918"/>
      <c r="MML36" s="918"/>
      <c r="MMM36" s="918"/>
      <c r="MMN36" s="918"/>
      <c r="MMO36" s="918"/>
      <c r="MMP36" s="918"/>
      <c r="MMQ36" s="918"/>
      <c r="MMR36" s="918"/>
      <c r="MMS36" s="918"/>
      <c r="MMT36" s="918"/>
      <c r="MMU36" s="918"/>
      <c r="MMV36" s="918"/>
      <c r="MMW36" s="918"/>
      <c r="MMX36" s="918"/>
      <c r="MMY36" s="918"/>
      <c r="MMZ36" s="918"/>
      <c r="MNA36" s="918"/>
      <c r="MNB36" s="918"/>
      <c r="MNC36" s="918"/>
      <c r="MND36" s="918"/>
      <c r="MNE36" s="918"/>
      <c r="MNF36" s="918"/>
      <c r="MNG36" s="918"/>
      <c r="MNH36" s="918"/>
      <c r="MNI36" s="918"/>
      <c r="MNJ36" s="918"/>
      <c r="MNK36" s="918"/>
      <c r="MNL36" s="918"/>
      <c r="MNM36" s="918"/>
      <c r="MNN36" s="918"/>
      <c r="MNO36" s="918"/>
      <c r="MNP36" s="918"/>
      <c r="MNQ36" s="918"/>
      <c r="MNR36" s="918"/>
      <c r="MNS36" s="918"/>
      <c r="MNT36" s="918"/>
      <c r="MNU36" s="918"/>
      <c r="MNV36" s="918"/>
      <c r="MNW36" s="918"/>
      <c r="MNX36" s="918"/>
      <c r="MNY36" s="918"/>
      <c r="MNZ36" s="918"/>
      <c r="MOA36" s="918"/>
      <c r="MOB36" s="918"/>
      <c r="MOC36" s="918"/>
      <c r="MOD36" s="918"/>
      <c r="MOE36" s="918"/>
      <c r="MOF36" s="918"/>
      <c r="MOG36" s="918"/>
      <c r="MOH36" s="918"/>
      <c r="MOI36" s="918"/>
      <c r="MOJ36" s="918"/>
      <c r="MOK36" s="918"/>
      <c r="MOL36" s="918"/>
      <c r="MOM36" s="918"/>
      <c r="MON36" s="918"/>
      <c r="MOO36" s="918"/>
      <c r="MOP36" s="918"/>
      <c r="MOQ36" s="918"/>
      <c r="MOR36" s="918"/>
      <c r="MOS36" s="918"/>
      <c r="MOT36" s="918"/>
      <c r="MOU36" s="918"/>
      <c r="MOV36" s="918"/>
      <c r="MOW36" s="918"/>
      <c r="MOX36" s="918"/>
      <c r="MOY36" s="918"/>
      <c r="MOZ36" s="918"/>
      <c r="MPA36" s="918"/>
      <c r="MPB36" s="918"/>
      <c r="MPC36" s="918"/>
      <c r="MPD36" s="918"/>
      <c r="MPE36" s="918"/>
      <c r="MPF36" s="918"/>
      <c r="MPG36" s="918"/>
      <c r="MPH36" s="918"/>
      <c r="MPI36" s="918"/>
      <c r="MPJ36" s="918"/>
      <c r="MPK36" s="918"/>
      <c r="MPL36" s="918"/>
      <c r="MPM36" s="918"/>
      <c r="MPN36" s="918"/>
      <c r="MPO36" s="918"/>
      <c r="MPP36" s="918"/>
      <c r="MPQ36" s="918"/>
      <c r="MPR36" s="918"/>
      <c r="MPS36" s="918"/>
      <c r="MPT36" s="918"/>
      <c r="MPU36" s="918"/>
      <c r="MPV36" s="918"/>
      <c r="MPW36" s="918"/>
      <c r="MPX36" s="918"/>
      <c r="MPY36" s="918"/>
      <c r="MPZ36" s="918"/>
      <c r="MQA36" s="918"/>
      <c r="MQB36" s="918"/>
      <c r="MQC36" s="918"/>
      <c r="MQD36" s="918"/>
      <c r="MQE36" s="918"/>
      <c r="MQF36" s="918"/>
      <c r="MQG36" s="918"/>
      <c r="MQH36" s="918"/>
      <c r="MQI36" s="918"/>
      <c r="MQJ36" s="918"/>
      <c r="MQK36" s="918"/>
      <c r="MQL36" s="918"/>
      <c r="MQM36" s="918"/>
      <c r="MQN36" s="918"/>
      <c r="MQO36" s="918"/>
      <c r="MQP36" s="918"/>
      <c r="MQQ36" s="918"/>
      <c r="MQR36" s="918"/>
      <c r="MQS36" s="918"/>
      <c r="MQT36" s="918"/>
      <c r="MQU36" s="918"/>
      <c r="MQV36" s="918"/>
      <c r="MQW36" s="918"/>
      <c r="MQX36" s="918"/>
      <c r="MQY36" s="918"/>
      <c r="MQZ36" s="918"/>
      <c r="MRA36" s="918"/>
      <c r="MRB36" s="918"/>
      <c r="MRC36" s="918"/>
      <c r="MRD36" s="918"/>
      <c r="MRE36" s="918"/>
      <c r="MRF36" s="918"/>
      <c r="MRG36" s="918"/>
      <c r="MRH36" s="918"/>
      <c r="MRI36" s="918"/>
      <c r="MRJ36" s="918"/>
      <c r="MRK36" s="918"/>
      <c r="MRL36" s="918"/>
      <c r="MRM36" s="918"/>
      <c r="MRN36" s="918"/>
      <c r="MRO36" s="918"/>
      <c r="MRP36" s="918"/>
      <c r="MRQ36" s="918"/>
      <c r="MRR36" s="918"/>
      <c r="MRS36" s="918"/>
      <c r="MRT36" s="918"/>
      <c r="MRU36" s="918"/>
      <c r="MRV36" s="918"/>
      <c r="MRW36" s="918"/>
      <c r="MRX36" s="918"/>
      <c r="MRY36" s="918"/>
      <c r="MRZ36" s="918"/>
      <c r="MSA36" s="918"/>
      <c r="MSB36" s="918"/>
      <c r="MSC36" s="918"/>
      <c r="MSD36" s="918"/>
      <c r="MSE36" s="918"/>
      <c r="MSF36" s="918"/>
      <c r="MSG36" s="918"/>
      <c r="MSH36" s="918"/>
      <c r="MSI36" s="918"/>
      <c r="MSJ36" s="918"/>
      <c r="MSK36" s="918"/>
      <c r="MSL36" s="918"/>
      <c r="MSM36" s="918"/>
      <c r="MSN36" s="918"/>
      <c r="MSO36" s="918"/>
      <c r="MSP36" s="918"/>
      <c r="MSQ36" s="918"/>
      <c r="MSR36" s="918"/>
      <c r="MSS36" s="918"/>
      <c r="MST36" s="918"/>
      <c r="MSU36" s="918"/>
      <c r="MSV36" s="918"/>
      <c r="MSW36" s="918"/>
      <c r="MSX36" s="918"/>
      <c r="MSY36" s="918"/>
      <c r="MSZ36" s="918"/>
      <c r="MTA36" s="918"/>
      <c r="MTB36" s="918"/>
      <c r="MTC36" s="918"/>
      <c r="MTD36" s="918"/>
      <c r="MTE36" s="918"/>
      <c r="MTF36" s="918"/>
      <c r="MTG36" s="918"/>
      <c r="MTH36" s="918"/>
      <c r="MTI36" s="918"/>
      <c r="MTJ36" s="918"/>
      <c r="MTK36" s="918"/>
      <c r="MTL36" s="918"/>
      <c r="MTM36" s="918"/>
      <c r="MTN36" s="918"/>
      <c r="MTO36" s="918"/>
      <c r="MTP36" s="918"/>
      <c r="MTQ36" s="918"/>
      <c r="MTR36" s="918"/>
      <c r="MTS36" s="918"/>
      <c r="MTT36" s="918"/>
      <c r="MTU36" s="918"/>
      <c r="MTV36" s="918"/>
      <c r="MTW36" s="918"/>
      <c r="MTX36" s="918"/>
      <c r="MTY36" s="918"/>
      <c r="MTZ36" s="918"/>
      <c r="MUA36" s="918"/>
      <c r="MUB36" s="918"/>
      <c r="MUC36" s="918"/>
      <c r="MUD36" s="918"/>
      <c r="MUE36" s="918"/>
      <c r="MUF36" s="918"/>
      <c r="MUG36" s="918"/>
      <c r="MUH36" s="918"/>
      <c r="MUI36" s="918"/>
      <c r="MUJ36" s="918"/>
      <c r="MUK36" s="918"/>
      <c r="MUL36" s="918"/>
      <c r="MUM36" s="918"/>
      <c r="MUN36" s="918"/>
      <c r="MUO36" s="918"/>
      <c r="MUP36" s="918"/>
      <c r="MUQ36" s="918"/>
      <c r="MUR36" s="918"/>
      <c r="MUS36" s="918"/>
      <c r="MUT36" s="918"/>
      <c r="MUU36" s="918"/>
      <c r="MUV36" s="918"/>
      <c r="MUW36" s="918"/>
      <c r="MUX36" s="918"/>
      <c r="MUY36" s="918"/>
      <c r="MUZ36" s="918"/>
      <c r="MVA36" s="918"/>
      <c r="MVB36" s="918"/>
      <c r="MVC36" s="918"/>
      <c r="MVD36" s="918"/>
      <c r="MVE36" s="918"/>
      <c r="MVF36" s="918"/>
      <c r="MVG36" s="918"/>
      <c r="MVH36" s="918"/>
      <c r="MVI36" s="918"/>
      <c r="MVJ36" s="918"/>
      <c r="MVK36" s="918"/>
      <c r="MVL36" s="918"/>
      <c r="MVM36" s="918"/>
      <c r="MVN36" s="918"/>
      <c r="MVO36" s="918"/>
      <c r="MVP36" s="918"/>
      <c r="MVQ36" s="918"/>
      <c r="MVR36" s="918"/>
      <c r="MVS36" s="918"/>
      <c r="MVT36" s="918"/>
      <c r="MVU36" s="918"/>
      <c r="MVV36" s="918"/>
      <c r="MVW36" s="918"/>
      <c r="MVX36" s="918"/>
      <c r="MVY36" s="918"/>
      <c r="MVZ36" s="918"/>
      <c r="MWA36" s="918"/>
      <c r="MWB36" s="918"/>
      <c r="MWC36" s="918"/>
      <c r="MWD36" s="918"/>
      <c r="MWE36" s="918"/>
      <c r="MWF36" s="918"/>
      <c r="MWG36" s="918"/>
      <c r="MWH36" s="918"/>
      <c r="MWI36" s="918"/>
      <c r="MWJ36" s="918"/>
      <c r="MWK36" s="918"/>
      <c r="MWL36" s="918"/>
      <c r="MWM36" s="918"/>
      <c r="MWN36" s="918"/>
      <c r="MWO36" s="918"/>
      <c r="MWP36" s="918"/>
      <c r="MWQ36" s="918"/>
      <c r="MWR36" s="918"/>
      <c r="MWS36" s="918"/>
      <c r="MWT36" s="918"/>
      <c r="MWU36" s="918"/>
      <c r="MWV36" s="918"/>
      <c r="MWW36" s="918"/>
      <c r="MWX36" s="918"/>
      <c r="MWY36" s="918"/>
      <c r="MWZ36" s="918"/>
      <c r="MXA36" s="918"/>
      <c r="MXB36" s="918"/>
      <c r="MXC36" s="918"/>
      <c r="MXD36" s="918"/>
      <c r="MXE36" s="918"/>
      <c r="MXF36" s="918"/>
      <c r="MXG36" s="918"/>
      <c r="MXH36" s="918"/>
      <c r="MXI36" s="918"/>
      <c r="MXJ36" s="918"/>
      <c r="MXK36" s="918"/>
      <c r="MXL36" s="918"/>
      <c r="MXM36" s="918"/>
      <c r="MXN36" s="918"/>
      <c r="MXO36" s="918"/>
      <c r="MXP36" s="918"/>
      <c r="MXQ36" s="918"/>
      <c r="MXR36" s="918"/>
      <c r="MXS36" s="918"/>
      <c r="MXT36" s="918"/>
      <c r="MXU36" s="918"/>
      <c r="MXV36" s="918"/>
      <c r="MXW36" s="918"/>
      <c r="MXX36" s="918"/>
      <c r="MXY36" s="918"/>
      <c r="MXZ36" s="918"/>
      <c r="MYA36" s="918"/>
      <c r="MYB36" s="918"/>
      <c r="MYC36" s="918"/>
      <c r="MYD36" s="918"/>
      <c r="MYE36" s="918"/>
      <c r="MYF36" s="918"/>
      <c r="MYG36" s="918"/>
      <c r="MYH36" s="918"/>
      <c r="MYI36" s="918"/>
      <c r="MYJ36" s="918"/>
      <c r="MYK36" s="918"/>
      <c r="MYL36" s="918"/>
      <c r="MYM36" s="918"/>
      <c r="MYN36" s="918"/>
      <c r="MYO36" s="918"/>
      <c r="MYP36" s="918"/>
      <c r="MYQ36" s="918"/>
      <c r="MYR36" s="918"/>
      <c r="MYS36" s="918"/>
      <c r="MYT36" s="918"/>
      <c r="MYU36" s="918"/>
      <c r="MYV36" s="918"/>
      <c r="MYW36" s="918"/>
      <c r="MYX36" s="918"/>
      <c r="MYY36" s="918"/>
      <c r="MYZ36" s="918"/>
      <c r="MZA36" s="918"/>
      <c r="MZB36" s="918"/>
      <c r="MZC36" s="918"/>
      <c r="MZD36" s="918"/>
      <c r="MZE36" s="918"/>
      <c r="MZF36" s="918"/>
      <c r="MZG36" s="918"/>
      <c r="MZH36" s="918"/>
      <c r="MZI36" s="918"/>
      <c r="MZJ36" s="918"/>
      <c r="MZK36" s="918"/>
      <c r="MZL36" s="918"/>
      <c r="MZM36" s="918"/>
      <c r="MZN36" s="918"/>
      <c r="MZO36" s="918"/>
      <c r="MZP36" s="918"/>
      <c r="MZQ36" s="918"/>
      <c r="MZR36" s="918"/>
      <c r="MZS36" s="918"/>
      <c r="MZT36" s="918"/>
      <c r="MZU36" s="918"/>
      <c r="MZV36" s="918"/>
      <c r="MZW36" s="918"/>
      <c r="MZX36" s="918"/>
      <c r="MZY36" s="918"/>
      <c r="MZZ36" s="918"/>
      <c r="NAA36" s="918"/>
      <c r="NAB36" s="918"/>
      <c r="NAC36" s="918"/>
      <c r="NAD36" s="918"/>
      <c r="NAE36" s="918"/>
      <c r="NAF36" s="918"/>
      <c r="NAG36" s="918"/>
      <c r="NAH36" s="918"/>
      <c r="NAI36" s="918"/>
      <c r="NAJ36" s="918"/>
      <c r="NAK36" s="918"/>
      <c r="NAL36" s="918"/>
      <c r="NAM36" s="918"/>
      <c r="NAN36" s="918"/>
      <c r="NAO36" s="918"/>
      <c r="NAP36" s="918"/>
      <c r="NAQ36" s="918"/>
      <c r="NAR36" s="918"/>
      <c r="NAS36" s="918"/>
      <c r="NAT36" s="918"/>
      <c r="NAU36" s="918"/>
      <c r="NAV36" s="918"/>
      <c r="NAW36" s="918"/>
      <c r="NAX36" s="918"/>
      <c r="NAY36" s="918"/>
      <c r="NAZ36" s="918"/>
      <c r="NBA36" s="918"/>
      <c r="NBB36" s="918"/>
      <c r="NBC36" s="918"/>
      <c r="NBD36" s="918"/>
      <c r="NBE36" s="918"/>
      <c r="NBF36" s="918"/>
      <c r="NBG36" s="918"/>
      <c r="NBH36" s="918"/>
      <c r="NBI36" s="918"/>
      <c r="NBJ36" s="918"/>
      <c r="NBK36" s="918"/>
      <c r="NBL36" s="918"/>
      <c r="NBM36" s="918"/>
      <c r="NBN36" s="918"/>
      <c r="NBO36" s="918"/>
      <c r="NBP36" s="918"/>
      <c r="NBQ36" s="918"/>
      <c r="NBR36" s="918"/>
      <c r="NBS36" s="918"/>
      <c r="NBT36" s="918"/>
      <c r="NBU36" s="918"/>
      <c r="NBV36" s="918"/>
      <c r="NBW36" s="918"/>
      <c r="NBX36" s="918"/>
      <c r="NBY36" s="918"/>
      <c r="NBZ36" s="918"/>
      <c r="NCA36" s="918"/>
      <c r="NCB36" s="918"/>
      <c r="NCC36" s="918"/>
      <c r="NCD36" s="918"/>
      <c r="NCE36" s="918"/>
      <c r="NCF36" s="918"/>
      <c r="NCG36" s="918"/>
      <c r="NCH36" s="918"/>
      <c r="NCI36" s="918"/>
      <c r="NCJ36" s="918"/>
      <c r="NCK36" s="918"/>
      <c r="NCL36" s="918"/>
      <c r="NCM36" s="918"/>
      <c r="NCN36" s="918"/>
      <c r="NCO36" s="918"/>
      <c r="NCP36" s="918"/>
      <c r="NCQ36" s="918"/>
      <c r="NCR36" s="918"/>
      <c r="NCS36" s="918"/>
      <c r="NCT36" s="918"/>
      <c r="NCU36" s="918"/>
      <c r="NCV36" s="918"/>
      <c r="NCW36" s="918"/>
      <c r="NCX36" s="918"/>
      <c r="NCY36" s="918"/>
      <c r="NCZ36" s="918"/>
      <c r="NDA36" s="918"/>
      <c r="NDB36" s="918"/>
      <c r="NDC36" s="918"/>
      <c r="NDD36" s="918"/>
      <c r="NDE36" s="918"/>
      <c r="NDF36" s="918"/>
      <c r="NDG36" s="918"/>
      <c r="NDH36" s="918"/>
      <c r="NDI36" s="918"/>
      <c r="NDJ36" s="918"/>
      <c r="NDK36" s="918"/>
      <c r="NDL36" s="918"/>
      <c r="NDM36" s="918"/>
      <c r="NDN36" s="918"/>
      <c r="NDO36" s="918"/>
      <c r="NDP36" s="918"/>
      <c r="NDQ36" s="918"/>
      <c r="NDR36" s="918"/>
      <c r="NDS36" s="918"/>
      <c r="NDT36" s="918"/>
      <c r="NDU36" s="918"/>
      <c r="NDV36" s="918"/>
      <c r="NDW36" s="918"/>
      <c r="NDX36" s="918"/>
      <c r="NDY36" s="918"/>
      <c r="NDZ36" s="918"/>
      <c r="NEA36" s="918"/>
      <c r="NEB36" s="918"/>
      <c r="NEC36" s="918"/>
      <c r="NED36" s="918"/>
      <c r="NEE36" s="918"/>
      <c r="NEF36" s="918"/>
      <c r="NEG36" s="918"/>
      <c r="NEH36" s="918"/>
      <c r="NEI36" s="918"/>
      <c r="NEJ36" s="918"/>
      <c r="NEK36" s="918"/>
      <c r="NEL36" s="918"/>
      <c r="NEM36" s="918"/>
      <c r="NEN36" s="918"/>
      <c r="NEO36" s="918"/>
      <c r="NEP36" s="918"/>
      <c r="NEQ36" s="918"/>
      <c r="NER36" s="918"/>
      <c r="NES36" s="918"/>
      <c r="NET36" s="918"/>
      <c r="NEU36" s="918"/>
      <c r="NEV36" s="918"/>
      <c r="NEW36" s="918"/>
      <c r="NEX36" s="918"/>
      <c r="NEY36" s="918"/>
      <c r="NEZ36" s="918"/>
      <c r="NFA36" s="918"/>
      <c r="NFB36" s="918"/>
      <c r="NFC36" s="918"/>
      <c r="NFD36" s="918"/>
      <c r="NFE36" s="918"/>
      <c r="NFF36" s="918"/>
      <c r="NFG36" s="918"/>
      <c r="NFH36" s="918"/>
      <c r="NFI36" s="918"/>
      <c r="NFJ36" s="918"/>
      <c r="NFK36" s="918"/>
      <c r="NFL36" s="918"/>
      <c r="NFM36" s="918"/>
      <c r="NFN36" s="918"/>
      <c r="NFO36" s="918"/>
      <c r="NFP36" s="918"/>
      <c r="NFQ36" s="918"/>
      <c r="NFR36" s="918"/>
      <c r="NFS36" s="918"/>
      <c r="NFT36" s="918"/>
      <c r="NFU36" s="918"/>
      <c r="NFV36" s="918"/>
      <c r="NFW36" s="918"/>
      <c r="NFX36" s="918"/>
      <c r="NFY36" s="918"/>
      <c r="NFZ36" s="918"/>
      <c r="NGA36" s="918"/>
      <c r="NGB36" s="918"/>
      <c r="NGC36" s="918"/>
      <c r="NGD36" s="918"/>
      <c r="NGE36" s="918"/>
      <c r="NGF36" s="918"/>
      <c r="NGG36" s="918"/>
      <c r="NGH36" s="918"/>
      <c r="NGI36" s="918"/>
      <c r="NGJ36" s="918"/>
      <c r="NGK36" s="918"/>
      <c r="NGL36" s="918"/>
      <c r="NGM36" s="918"/>
      <c r="NGN36" s="918"/>
      <c r="NGO36" s="918"/>
      <c r="NGP36" s="918"/>
      <c r="NGQ36" s="918"/>
      <c r="NGR36" s="918"/>
      <c r="NGS36" s="918"/>
      <c r="NGT36" s="918"/>
      <c r="NGU36" s="918"/>
      <c r="NGV36" s="918"/>
      <c r="NGW36" s="918"/>
      <c r="NGX36" s="918"/>
      <c r="NGY36" s="918"/>
      <c r="NGZ36" s="918"/>
      <c r="NHA36" s="918"/>
      <c r="NHB36" s="918"/>
      <c r="NHC36" s="918"/>
      <c r="NHD36" s="918"/>
      <c r="NHE36" s="918"/>
      <c r="NHF36" s="918"/>
      <c r="NHG36" s="918"/>
      <c r="NHH36" s="918"/>
      <c r="NHI36" s="918"/>
      <c r="NHJ36" s="918"/>
      <c r="NHK36" s="918"/>
      <c r="NHL36" s="918"/>
      <c r="NHM36" s="918"/>
      <c r="NHN36" s="918"/>
      <c r="NHO36" s="918"/>
      <c r="NHP36" s="918"/>
      <c r="NHQ36" s="918"/>
      <c r="NHR36" s="918"/>
      <c r="NHS36" s="918"/>
      <c r="NHT36" s="918"/>
      <c r="NHU36" s="918"/>
      <c r="NHV36" s="918"/>
      <c r="NHW36" s="918"/>
      <c r="NHX36" s="918"/>
      <c r="NHY36" s="918"/>
      <c r="NHZ36" s="918"/>
      <c r="NIA36" s="918"/>
      <c r="NIB36" s="918"/>
      <c r="NIC36" s="918"/>
      <c r="NID36" s="918"/>
      <c r="NIE36" s="918"/>
      <c r="NIF36" s="918"/>
      <c r="NIG36" s="918"/>
      <c r="NIH36" s="918"/>
      <c r="NII36" s="918"/>
      <c r="NIJ36" s="918"/>
      <c r="NIK36" s="918"/>
      <c r="NIL36" s="918"/>
      <c r="NIM36" s="918"/>
      <c r="NIN36" s="918"/>
      <c r="NIO36" s="918"/>
      <c r="NIP36" s="918"/>
      <c r="NIQ36" s="918"/>
      <c r="NIR36" s="918"/>
      <c r="NIS36" s="918"/>
      <c r="NIT36" s="918"/>
      <c r="NIU36" s="918"/>
      <c r="NIV36" s="918"/>
      <c r="NIW36" s="918"/>
      <c r="NIX36" s="918"/>
      <c r="NIY36" s="918"/>
      <c r="NIZ36" s="918"/>
      <c r="NJA36" s="918"/>
      <c r="NJB36" s="918"/>
      <c r="NJC36" s="918"/>
      <c r="NJD36" s="918"/>
      <c r="NJE36" s="918"/>
      <c r="NJF36" s="918"/>
      <c r="NJG36" s="918"/>
      <c r="NJH36" s="918"/>
      <c r="NJI36" s="918"/>
      <c r="NJJ36" s="918"/>
      <c r="NJK36" s="918"/>
      <c r="NJL36" s="918"/>
      <c r="NJM36" s="918"/>
      <c r="NJN36" s="918"/>
      <c r="NJO36" s="918"/>
      <c r="NJP36" s="918"/>
      <c r="NJQ36" s="918"/>
      <c r="NJR36" s="918"/>
      <c r="NJS36" s="918"/>
      <c r="NJT36" s="918"/>
      <c r="NJU36" s="918"/>
      <c r="NJV36" s="918"/>
      <c r="NJW36" s="918"/>
      <c r="NJX36" s="918"/>
      <c r="NJY36" s="918"/>
      <c r="NJZ36" s="918"/>
      <c r="NKA36" s="918"/>
      <c r="NKB36" s="918"/>
      <c r="NKC36" s="918"/>
      <c r="NKD36" s="918"/>
      <c r="NKE36" s="918"/>
      <c r="NKF36" s="918"/>
      <c r="NKG36" s="918"/>
      <c r="NKH36" s="918"/>
      <c r="NKI36" s="918"/>
      <c r="NKJ36" s="918"/>
      <c r="NKK36" s="918"/>
      <c r="NKL36" s="918"/>
      <c r="NKM36" s="918"/>
      <c r="NKN36" s="918"/>
      <c r="NKO36" s="918"/>
      <c r="NKP36" s="918"/>
      <c r="NKQ36" s="918"/>
      <c r="NKR36" s="918"/>
      <c r="NKS36" s="918"/>
      <c r="NKT36" s="918"/>
      <c r="NKU36" s="918"/>
      <c r="NKV36" s="918"/>
      <c r="NKW36" s="918"/>
      <c r="NKX36" s="918"/>
      <c r="NKY36" s="918"/>
      <c r="NKZ36" s="918"/>
      <c r="NLA36" s="918"/>
      <c r="NLB36" s="918"/>
      <c r="NLC36" s="918"/>
      <c r="NLD36" s="918"/>
      <c r="NLE36" s="918"/>
      <c r="NLF36" s="918"/>
      <c r="NLG36" s="918"/>
      <c r="NLH36" s="918"/>
      <c r="NLI36" s="918"/>
      <c r="NLJ36" s="918"/>
      <c r="NLK36" s="918"/>
      <c r="NLL36" s="918"/>
      <c r="NLM36" s="918"/>
      <c r="NLN36" s="918"/>
      <c r="NLO36" s="918"/>
      <c r="NLP36" s="918"/>
      <c r="NLQ36" s="918"/>
      <c r="NLR36" s="918"/>
      <c r="NLS36" s="918"/>
      <c r="NLT36" s="918"/>
      <c r="NLU36" s="918"/>
      <c r="NLV36" s="918"/>
      <c r="NLW36" s="918"/>
      <c r="NLX36" s="918"/>
      <c r="NLY36" s="918"/>
      <c r="NLZ36" s="918"/>
      <c r="NMA36" s="918"/>
      <c r="NMB36" s="918"/>
      <c r="NMC36" s="918"/>
      <c r="NMD36" s="918"/>
      <c r="NME36" s="918"/>
      <c r="NMF36" s="918"/>
      <c r="NMG36" s="918"/>
      <c r="NMH36" s="918"/>
      <c r="NMI36" s="918"/>
      <c r="NMJ36" s="918"/>
      <c r="NMK36" s="918"/>
      <c r="NML36" s="918"/>
      <c r="NMM36" s="918"/>
      <c r="NMN36" s="918"/>
      <c r="NMO36" s="918"/>
      <c r="NMP36" s="918"/>
      <c r="NMQ36" s="918"/>
      <c r="NMR36" s="918"/>
      <c r="NMS36" s="918"/>
      <c r="NMT36" s="918"/>
      <c r="NMU36" s="918"/>
      <c r="NMV36" s="918"/>
      <c r="NMW36" s="918"/>
      <c r="NMX36" s="918"/>
      <c r="NMY36" s="918"/>
      <c r="NMZ36" s="918"/>
      <c r="NNA36" s="918"/>
      <c r="NNB36" s="918"/>
      <c r="NNC36" s="918"/>
      <c r="NND36" s="918"/>
      <c r="NNE36" s="918"/>
      <c r="NNF36" s="918"/>
      <c r="NNG36" s="918"/>
      <c r="NNH36" s="918"/>
      <c r="NNI36" s="918"/>
      <c r="NNJ36" s="918"/>
      <c r="NNK36" s="918"/>
      <c r="NNL36" s="918"/>
      <c r="NNM36" s="918"/>
      <c r="NNN36" s="918"/>
      <c r="NNO36" s="918"/>
      <c r="NNP36" s="918"/>
      <c r="NNQ36" s="918"/>
      <c r="NNR36" s="918"/>
      <c r="NNS36" s="918"/>
      <c r="NNT36" s="918"/>
      <c r="NNU36" s="918"/>
      <c r="NNV36" s="918"/>
      <c r="NNW36" s="918"/>
      <c r="NNX36" s="918"/>
      <c r="NNY36" s="918"/>
      <c r="NNZ36" s="918"/>
      <c r="NOA36" s="918"/>
      <c r="NOB36" s="918"/>
      <c r="NOC36" s="918"/>
      <c r="NOD36" s="918"/>
      <c r="NOE36" s="918"/>
      <c r="NOF36" s="918"/>
      <c r="NOG36" s="918"/>
      <c r="NOH36" s="918"/>
      <c r="NOI36" s="918"/>
      <c r="NOJ36" s="918"/>
      <c r="NOK36" s="918"/>
      <c r="NOL36" s="918"/>
      <c r="NOM36" s="918"/>
      <c r="NON36" s="918"/>
      <c r="NOO36" s="918"/>
      <c r="NOP36" s="918"/>
      <c r="NOQ36" s="918"/>
      <c r="NOR36" s="918"/>
      <c r="NOS36" s="918"/>
      <c r="NOT36" s="918"/>
      <c r="NOU36" s="918"/>
      <c r="NOV36" s="918"/>
      <c r="NOW36" s="918"/>
      <c r="NOX36" s="918"/>
      <c r="NOY36" s="918"/>
      <c r="NOZ36" s="918"/>
      <c r="NPA36" s="918"/>
      <c r="NPB36" s="918"/>
      <c r="NPC36" s="918"/>
      <c r="NPD36" s="918"/>
      <c r="NPE36" s="918"/>
      <c r="NPF36" s="918"/>
      <c r="NPG36" s="918"/>
      <c r="NPH36" s="918"/>
      <c r="NPI36" s="918"/>
      <c r="NPJ36" s="918"/>
      <c r="NPK36" s="918"/>
      <c r="NPL36" s="918"/>
      <c r="NPM36" s="918"/>
      <c r="NPN36" s="918"/>
      <c r="NPO36" s="918"/>
      <c r="NPP36" s="918"/>
      <c r="NPQ36" s="918"/>
      <c r="NPR36" s="918"/>
      <c r="NPS36" s="918"/>
      <c r="NPT36" s="918"/>
      <c r="NPU36" s="918"/>
      <c r="NPV36" s="918"/>
      <c r="NPW36" s="918"/>
      <c r="NPX36" s="918"/>
      <c r="NPY36" s="918"/>
      <c r="NPZ36" s="918"/>
      <c r="NQA36" s="918"/>
      <c r="NQB36" s="918"/>
      <c r="NQC36" s="918"/>
      <c r="NQD36" s="918"/>
      <c r="NQE36" s="918"/>
      <c r="NQF36" s="918"/>
      <c r="NQG36" s="918"/>
      <c r="NQH36" s="918"/>
      <c r="NQI36" s="918"/>
      <c r="NQJ36" s="918"/>
      <c r="NQK36" s="918"/>
      <c r="NQL36" s="918"/>
      <c r="NQM36" s="918"/>
      <c r="NQN36" s="918"/>
      <c r="NQO36" s="918"/>
      <c r="NQP36" s="918"/>
      <c r="NQQ36" s="918"/>
      <c r="NQR36" s="918"/>
      <c r="NQS36" s="918"/>
      <c r="NQT36" s="918"/>
      <c r="NQU36" s="918"/>
      <c r="NQV36" s="918"/>
      <c r="NQW36" s="918"/>
      <c r="NQX36" s="918"/>
      <c r="NQY36" s="918"/>
      <c r="NQZ36" s="918"/>
      <c r="NRA36" s="918"/>
      <c r="NRB36" s="918"/>
      <c r="NRC36" s="918"/>
      <c r="NRD36" s="918"/>
      <c r="NRE36" s="918"/>
      <c r="NRF36" s="918"/>
      <c r="NRG36" s="918"/>
      <c r="NRH36" s="918"/>
      <c r="NRI36" s="918"/>
      <c r="NRJ36" s="918"/>
      <c r="NRK36" s="918"/>
      <c r="NRL36" s="918"/>
      <c r="NRM36" s="918"/>
      <c r="NRN36" s="918"/>
      <c r="NRO36" s="918"/>
      <c r="NRP36" s="918"/>
      <c r="NRQ36" s="918"/>
      <c r="NRR36" s="918"/>
      <c r="NRS36" s="918"/>
      <c r="NRT36" s="918"/>
      <c r="NRU36" s="918"/>
      <c r="NRV36" s="918"/>
      <c r="NRW36" s="918"/>
      <c r="NRX36" s="918"/>
      <c r="NRY36" s="918"/>
      <c r="NRZ36" s="918"/>
      <c r="NSA36" s="918"/>
      <c r="NSB36" s="918"/>
      <c r="NSC36" s="918"/>
      <c r="NSD36" s="918"/>
      <c r="NSE36" s="918"/>
      <c r="NSF36" s="918"/>
      <c r="NSG36" s="918"/>
      <c r="NSH36" s="918"/>
      <c r="NSI36" s="918"/>
      <c r="NSJ36" s="918"/>
      <c r="NSK36" s="918"/>
      <c r="NSL36" s="918"/>
      <c r="NSM36" s="918"/>
      <c r="NSN36" s="918"/>
      <c r="NSO36" s="918"/>
      <c r="NSP36" s="918"/>
      <c r="NSQ36" s="918"/>
      <c r="NSR36" s="918"/>
      <c r="NSS36" s="918"/>
      <c r="NST36" s="918"/>
      <c r="NSU36" s="918"/>
      <c r="NSV36" s="918"/>
      <c r="NSW36" s="918"/>
      <c r="NSX36" s="918"/>
      <c r="NSY36" s="918"/>
      <c r="NSZ36" s="918"/>
      <c r="NTA36" s="918"/>
      <c r="NTB36" s="918"/>
      <c r="NTC36" s="918"/>
      <c r="NTD36" s="918"/>
      <c r="NTE36" s="918"/>
      <c r="NTF36" s="918"/>
      <c r="NTG36" s="918"/>
      <c r="NTH36" s="918"/>
      <c r="NTI36" s="918"/>
      <c r="NTJ36" s="918"/>
      <c r="NTK36" s="918"/>
      <c r="NTL36" s="918"/>
      <c r="NTM36" s="918"/>
      <c r="NTN36" s="918"/>
      <c r="NTO36" s="918"/>
      <c r="NTP36" s="918"/>
      <c r="NTQ36" s="918"/>
      <c r="NTR36" s="918"/>
      <c r="NTS36" s="918"/>
      <c r="NTT36" s="918"/>
      <c r="NTU36" s="918"/>
      <c r="NTV36" s="918"/>
      <c r="NTW36" s="918"/>
      <c r="NTX36" s="918"/>
      <c r="NTY36" s="918"/>
      <c r="NTZ36" s="918"/>
      <c r="NUA36" s="918"/>
      <c r="NUB36" s="918"/>
      <c r="NUC36" s="918"/>
      <c r="NUD36" s="918"/>
      <c r="NUE36" s="918"/>
      <c r="NUF36" s="918"/>
      <c r="NUG36" s="918"/>
      <c r="NUH36" s="918"/>
      <c r="NUI36" s="918"/>
      <c r="NUJ36" s="918"/>
      <c r="NUK36" s="918"/>
      <c r="NUL36" s="918"/>
      <c r="NUM36" s="918"/>
      <c r="NUN36" s="918"/>
      <c r="NUO36" s="918"/>
      <c r="NUP36" s="918"/>
      <c r="NUQ36" s="918"/>
      <c r="NUR36" s="918"/>
      <c r="NUS36" s="918"/>
      <c r="NUT36" s="918"/>
      <c r="NUU36" s="918"/>
      <c r="NUV36" s="918"/>
      <c r="NUW36" s="918"/>
      <c r="NUX36" s="918"/>
      <c r="NUY36" s="918"/>
      <c r="NUZ36" s="918"/>
      <c r="NVA36" s="918"/>
      <c r="NVB36" s="918"/>
      <c r="NVC36" s="918"/>
      <c r="NVD36" s="918"/>
      <c r="NVE36" s="918"/>
      <c r="NVF36" s="918"/>
      <c r="NVG36" s="918"/>
      <c r="NVH36" s="918"/>
      <c r="NVI36" s="918"/>
      <c r="NVJ36" s="918"/>
      <c r="NVK36" s="918"/>
      <c r="NVL36" s="918"/>
      <c r="NVM36" s="918"/>
      <c r="NVN36" s="918"/>
      <c r="NVO36" s="918"/>
      <c r="NVP36" s="918"/>
      <c r="NVQ36" s="918"/>
      <c r="NVR36" s="918"/>
      <c r="NVS36" s="918"/>
      <c r="NVT36" s="918"/>
      <c r="NVU36" s="918"/>
      <c r="NVV36" s="918"/>
      <c r="NVW36" s="918"/>
      <c r="NVX36" s="918"/>
      <c r="NVY36" s="918"/>
      <c r="NVZ36" s="918"/>
      <c r="NWA36" s="918"/>
      <c r="NWB36" s="918"/>
      <c r="NWC36" s="918"/>
      <c r="NWD36" s="918"/>
      <c r="NWE36" s="918"/>
      <c r="NWF36" s="918"/>
      <c r="NWG36" s="918"/>
      <c r="NWH36" s="918"/>
      <c r="NWI36" s="918"/>
      <c r="NWJ36" s="918"/>
      <c r="NWK36" s="918"/>
      <c r="NWL36" s="918"/>
      <c r="NWM36" s="918"/>
      <c r="NWN36" s="918"/>
      <c r="NWO36" s="918"/>
      <c r="NWP36" s="918"/>
      <c r="NWQ36" s="918"/>
      <c r="NWR36" s="918"/>
      <c r="NWS36" s="918"/>
      <c r="NWT36" s="918"/>
      <c r="NWU36" s="918"/>
      <c r="NWV36" s="918"/>
      <c r="NWW36" s="918"/>
      <c r="NWX36" s="918"/>
      <c r="NWY36" s="918"/>
      <c r="NWZ36" s="918"/>
      <c r="NXA36" s="918"/>
      <c r="NXB36" s="918"/>
      <c r="NXC36" s="918"/>
      <c r="NXD36" s="918"/>
      <c r="NXE36" s="918"/>
      <c r="NXF36" s="918"/>
      <c r="NXG36" s="918"/>
      <c r="NXH36" s="918"/>
      <c r="NXI36" s="918"/>
      <c r="NXJ36" s="918"/>
      <c r="NXK36" s="918"/>
      <c r="NXL36" s="918"/>
      <c r="NXM36" s="918"/>
      <c r="NXN36" s="918"/>
      <c r="NXO36" s="918"/>
      <c r="NXP36" s="918"/>
      <c r="NXQ36" s="918"/>
      <c r="NXR36" s="918"/>
      <c r="NXS36" s="918"/>
      <c r="NXT36" s="918"/>
      <c r="NXU36" s="918"/>
      <c r="NXV36" s="918"/>
      <c r="NXW36" s="918"/>
      <c r="NXX36" s="918"/>
      <c r="NXY36" s="918"/>
      <c r="NXZ36" s="918"/>
      <c r="NYA36" s="918"/>
      <c r="NYB36" s="918"/>
      <c r="NYC36" s="918"/>
      <c r="NYD36" s="918"/>
      <c r="NYE36" s="918"/>
      <c r="NYF36" s="918"/>
      <c r="NYG36" s="918"/>
      <c r="NYH36" s="918"/>
      <c r="NYI36" s="918"/>
      <c r="NYJ36" s="918"/>
      <c r="NYK36" s="918"/>
      <c r="NYL36" s="918"/>
      <c r="NYM36" s="918"/>
      <c r="NYN36" s="918"/>
      <c r="NYO36" s="918"/>
      <c r="NYP36" s="918"/>
      <c r="NYQ36" s="918"/>
      <c r="NYR36" s="918"/>
      <c r="NYS36" s="918"/>
      <c r="NYT36" s="918"/>
      <c r="NYU36" s="918"/>
      <c r="NYV36" s="918"/>
      <c r="NYW36" s="918"/>
      <c r="NYX36" s="918"/>
      <c r="NYY36" s="918"/>
      <c r="NYZ36" s="918"/>
      <c r="NZA36" s="918"/>
      <c r="NZB36" s="918"/>
      <c r="NZC36" s="918"/>
      <c r="NZD36" s="918"/>
      <c r="NZE36" s="918"/>
      <c r="NZF36" s="918"/>
      <c r="NZG36" s="918"/>
      <c r="NZH36" s="918"/>
      <c r="NZI36" s="918"/>
      <c r="NZJ36" s="918"/>
      <c r="NZK36" s="918"/>
      <c r="NZL36" s="918"/>
      <c r="NZM36" s="918"/>
      <c r="NZN36" s="918"/>
      <c r="NZO36" s="918"/>
      <c r="NZP36" s="918"/>
      <c r="NZQ36" s="918"/>
      <c r="NZR36" s="918"/>
      <c r="NZS36" s="918"/>
      <c r="NZT36" s="918"/>
      <c r="NZU36" s="918"/>
      <c r="NZV36" s="918"/>
      <c r="NZW36" s="918"/>
      <c r="NZX36" s="918"/>
      <c r="NZY36" s="918"/>
      <c r="NZZ36" s="918"/>
      <c r="OAA36" s="918"/>
      <c r="OAB36" s="918"/>
      <c r="OAC36" s="918"/>
      <c r="OAD36" s="918"/>
      <c r="OAE36" s="918"/>
      <c r="OAF36" s="918"/>
      <c r="OAG36" s="918"/>
      <c r="OAH36" s="918"/>
      <c r="OAI36" s="918"/>
      <c r="OAJ36" s="918"/>
      <c r="OAK36" s="918"/>
      <c r="OAL36" s="918"/>
      <c r="OAM36" s="918"/>
      <c r="OAN36" s="918"/>
      <c r="OAO36" s="918"/>
      <c r="OAP36" s="918"/>
      <c r="OAQ36" s="918"/>
      <c r="OAR36" s="918"/>
      <c r="OAS36" s="918"/>
      <c r="OAT36" s="918"/>
      <c r="OAU36" s="918"/>
      <c r="OAV36" s="918"/>
      <c r="OAW36" s="918"/>
      <c r="OAX36" s="918"/>
      <c r="OAY36" s="918"/>
      <c r="OAZ36" s="918"/>
      <c r="OBA36" s="918"/>
      <c r="OBB36" s="918"/>
      <c r="OBC36" s="918"/>
      <c r="OBD36" s="918"/>
      <c r="OBE36" s="918"/>
      <c r="OBF36" s="918"/>
      <c r="OBG36" s="918"/>
      <c r="OBH36" s="918"/>
      <c r="OBI36" s="918"/>
      <c r="OBJ36" s="918"/>
      <c r="OBK36" s="918"/>
      <c r="OBL36" s="918"/>
      <c r="OBM36" s="918"/>
      <c r="OBN36" s="918"/>
      <c r="OBO36" s="918"/>
      <c r="OBP36" s="918"/>
      <c r="OBQ36" s="918"/>
      <c r="OBR36" s="918"/>
      <c r="OBS36" s="918"/>
      <c r="OBT36" s="918"/>
      <c r="OBU36" s="918"/>
      <c r="OBV36" s="918"/>
      <c r="OBW36" s="918"/>
      <c r="OBX36" s="918"/>
      <c r="OBY36" s="918"/>
      <c r="OBZ36" s="918"/>
      <c r="OCA36" s="918"/>
      <c r="OCB36" s="918"/>
      <c r="OCC36" s="918"/>
      <c r="OCD36" s="918"/>
      <c r="OCE36" s="918"/>
      <c r="OCF36" s="918"/>
      <c r="OCG36" s="918"/>
      <c r="OCH36" s="918"/>
      <c r="OCI36" s="918"/>
      <c r="OCJ36" s="918"/>
      <c r="OCK36" s="918"/>
      <c r="OCL36" s="918"/>
      <c r="OCM36" s="918"/>
      <c r="OCN36" s="918"/>
      <c r="OCO36" s="918"/>
      <c r="OCP36" s="918"/>
      <c r="OCQ36" s="918"/>
      <c r="OCR36" s="918"/>
      <c r="OCS36" s="918"/>
      <c r="OCT36" s="918"/>
      <c r="OCU36" s="918"/>
      <c r="OCV36" s="918"/>
      <c r="OCW36" s="918"/>
      <c r="OCX36" s="918"/>
      <c r="OCY36" s="918"/>
      <c r="OCZ36" s="918"/>
      <c r="ODA36" s="918"/>
      <c r="ODB36" s="918"/>
      <c r="ODC36" s="918"/>
      <c r="ODD36" s="918"/>
      <c r="ODE36" s="918"/>
      <c r="ODF36" s="918"/>
      <c r="ODG36" s="918"/>
      <c r="ODH36" s="918"/>
      <c r="ODI36" s="918"/>
      <c r="ODJ36" s="918"/>
      <c r="ODK36" s="918"/>
      <c r="ODL36" s="918"/>
      <c r="ODM36" s="918"/>
      <c r="ODN36" s="918"/>
      <c r="ODO36" s="918"/>
      <c r="ODP36" s="918"/>
      <c r="ODQ36" s="918"/>
      <c r="ODR36" s="918"/>
      <c r="ODS36" s="918"/>
      <c r="ODT36" s="918"/>
      <c r="ODU36" s="918"/>
      <c r="ODV36" s="918"/>
      <c r="ODW36" s="918"/>
      <c r="ODX36" s="918"/>
      <c r="ODY36" s="918"/>
      <c r="ODZ36" s="918"/>
      <c r="OEA36" s="918"/>
      <c r="OEB36" s="918"/>
      <c r="OEC36" s="918"/>
      <c r="OED36" s="918"/>
      <c r="OEE36" s="918"/>
      <c r="OEF36" s="918"/>
      <c r="OEG36" s="918"/>
      <c r="OEH36" s="918"/>
      <c r="OEI36" s="918"/>
      <c r="OEJ36" s="918"/>
      <c r="OEK36" s="918"/>
      <c r="OEL36" s="918"/>
      <c r="OEM36" s="918"/>
      <c r="OEN36" s="918"/>
      <c r="OEO36" s="918"/>
      <c r="OEP36" s="918"/>
      <c r="OEQ36" s="918"/>
      <c r="OER36" s="918"/>
      <c r="OES36" s="918"/>
      <c r="OET36" s="918"/>
      <c r="OEU36" s="918"/>
      <c r="OEV36" s="918"/>
      <c r="OEW36" s="918"/>
      <c r="OEX36" s="918"/>
      <c r="OEY36" s="918"/>
      <c r="OEZ36" s="918"/>
      <c r="OFA36" s="918"/>
      <c r="OFB36" s="918"/>
      <c r="OFC36" s="918"/>
      <c r="OFD36" s="918"/>
      <c r="OFE36" s="918"/>
      <c r="OFF36" s="918"/>
      <c r="OFG36" s="918"/>
      <c r="OFH36" s="918"/>
      <c r="OFI36" s="918"/>
      <c r="OFJ36" s="918"/>
      <c r="OFK36" s="918"/>
      <c r="OFL36" s="918"/>
      <c r="OFM36" s="918"/>
      <c r="OFN36" s="918"/>
      <c r="OFO36" s="918"/>
      <c r="OFP36" s="918"/>
      <c r="OFQ36" s="918"/>
      <c r="OFR36" s="918"/>
      <c r="OFS36" s="918"/>
      <c r="OFT36" s="918"/>
      <c r="OFU36" s="918"/>
      <c r="OFV36" s="918"/>
      <c r="OFW36" s="918"/>
      <c r="OFX36" s="918"/>
      <c r="OFY36" s="918"/>
      <c r="OFZ36" s="918"/>
      <c r="OGA36" s="918"/>
      <c r="OGB36" s="918"/>
      <c r="OGC36" s="918"/>
      <c r="OGD36" s="918"/>
      <c r="OGE36" s="918"/>
      <c r="OGF36" s="918"/>
      <c r="OGG36" s="918"/>
      <c r="OGH36" s="918"/>
      <c r="OGI36" s="918"/>
      <c r="OGJ36" s="918"/>
      <c r="OGK36" s="918"/>
      <c r="OGL36" s="918"/>
      <c r="OGM36" s="918"/>
      <c r="OGN36" s="918"/>
      <c r="OGO36" s="918"/>
      <c r="OGP36" s="918"/>
      <c r="OGQ36" s="918"/>
      <c r="OGR36" s="918"/>
      <c r="OGS36" s="918"/>
      <c r="OGT36" s="918"/>
      <c r="OGU36" s="918"/>
      <c r="OGV36" s="918"/>
      <c r="OGW36" s="918"/>
      <c r="OGX36" s="918"/>
      <c r="OGY36" s="918"/>
      <c r="OGZ36" s="918"/>
      <c r="OHA36" s="918"/>
      <c r="OHB36" s="918"/>
      <c r="OHC36" s="918"/>
      <c r="OHD36" s="918"/>
      <c r="OHE36" s="918"/>
      <c r="OHF36" s="918"/>
      <c r="OHG36" s="918"/>
      <c r="OHH36" s="918"/>
      <c r="OHI36" s="918"/>
      <c r="OHJ36" s="918"/>
      <c r="OHK36" s="918"/>
      <c r="OHL36" s="918"/>
      <c r="OHM36" s="918"/>
      <c r="OHN36" s="918"/>
      <c r="OHO36" s="918"/>
      <c r="OHP36" s="918"/>
      <c r="OHQ36" s="918"/>
      <c r="OHR36" s="918"/>
      <c r="OHS36" s="918"/>
      <c r="OHT36" s="918"/>
      <c r="OHU36" s="918"/>
      <c r="OHV36" s="918"/>
      <c r="OHW36" s="918"/>
      <c r="OHX36" s="918"/>
      <c r="OHY36" s="918"/>
      <c r="OHZ36" s="918"/>
      <c r="OIA36" s="918"/>
      <c r="OIB36" s="918"/>
      <c r="OIC36" s="918"/>
      <c r="OID36" s="918"/>
      <c r="OIE36" s="918"/>
      <c r="OIF36" s="918"/>
      <c r="OIG36" s="918"/>
      <c r="OIH36" s="918"/>
      <c r="OII36" s="918"/>
      <c r="OIJ36" s="918"/>
      <c r="OIK36" s="918"/>
      <c r="OIL36" s="918"/>
      <c r="OIM36" s="918"/>
      <c r="OIN36" s="918"/>
      <c r="OIO36" s="918"/>
      <c r="OIP36" s="918"/>
      <c r="OIQ36" s="918"/>
      <c r="OIR36" s="918"/>
      <c r="OIS36" s="918"/>
      <c r="OIT36" s="918"/>
      <c r="OIU36" s="918"/>
      <c r="OIV36" s="918"/>
      <c r="OIW36" s="918"/>
      <c r="OIX36" s="918"/>
      <c r="OIY36" s="918"/>
      <c r="OIZ36" s="918"/>
      <c r="OJA36" s="918"/>
      <c r="OJB36" s="918"/>
      <c r="OJC36" s="918"/>
      <c r="OJD36" s="918"/>
      <c r="OJE36" s="918"/>
      <c r="OJF36" s="918"/>
      <c r="OJG36" s="918"/>
      <c r="OJH36" s="918"/>
      <c r="OJI36" s="918"/>
      <c r="OJJ36" s="918"/>
      <c r="OJK36" s="918"/>
      <c r="OJL36" s="918"/>
      <c r="OJM36" s="918"/>
      <c r="OJN36" s="918"/>
      <c r="OJO36" s="918"/>
      <c r="OJP36" s="918"/>
      <c r="OJQ36" s="918"/>
      <c r="OJR36" s="918"/>
      <c r="OJS36" s="918"/>
      <c r="OJT36" s="918"/>
      <c r="OJU36" s="918"/>
      <c r="OJV36" s="918"/>
      <c r="OJW36" s="918"/>
      <c r="OJX36" s="918"/>
      <c r="OJY36" s="918"/>
      <c r="OJZ36" s="918"/>
      <c r="OKA36" s="918"/>
      <c r="OKB36" s="918"/>
      <c r="OKC36" s="918"/>
      <c r="OKD36" s="918"/>
      <c r="OKE36" s="918"/>
      <c r="OKF36" s="918"/>
      <c r="OKG36" s="918"/>
      <c r="OKH36" s="918"/>
      <c r="OKI36" s="918"/>
      <c r="OKJ36" s="918"/>
      <c r="OKK36" s="918"/>
      <c r="OKL36" s="918"/>
      <c r="OKM36" s="918"/>
      <c r="OKN36" s="918"/>
      <c r="OKO36" s="918"/>
      <c r="OKP36" s="918"/>
      <c r="OKQ36" s="918"/>
      <c r="OKR36" s="918"/>
      <c r="OKS36" s="918"/>
      <c r="OKT36" s="918"/>
      <c r="OKU36" s="918"/>
      <c r="OKV36" s="918"/>
      <c r="OKW36" s="918"/>
      <c r="OKX36" s="918"/>
      <c r="OKY36" s="918"/>
      <c r="OKZ36" s="918"/>
      <c r="OLA36" s="918"/>
      <c r="OLB36" s="918"/>
      <c r="OLC36" s="918"/>
      <c r="OLD36" s="918"/>
      <c r="OLE36" s="918"/>
      <c r="OLF36" s="918"/>
      <c r="OLG36" s="918"/>
      <c r="OLH36" s="918"/>
      <c r="OLI36" s="918"/>
      <c r="OLJ36" s="918"/>
      <c r="OLK36" s="918"/>
      <c r="OLL36" s="918"/>
      <c r="OLM36" s="918"/>
      <c r="OLN36" s="918"/>
      <c r="OLO36" s="918"/>
      <c r="OLP36" s="918"/>
      <c r="OLQ36" s="918"/>
      <c r="OLR36" s="918"/>
      <c r="OLS36" s="918"/>
      <c r="OLT36" s="918"/>
      <c r="OLU36" s="918"/>
      <c r="OLV36" s="918"/>
      <c r="OLW36" s="918"/>
      <c r="OLX36" s="918"/>
      <c r="OLY36" s="918"/>
      <c r="OLZ36" s="918"/>
      <c r="OMA36" s="918"/>
      <c r="OMB36" s="918"/>
      <c r="OMC36" s="918"/>
      <c r="OMD36" s="918"/>
      <c r="OME36" s="918"/>
      <c r="OMF36" s="918"/>
      <c r="OMG36" s="918"/>
      <c r="OMH36" s="918"/>
      <c r="OMI36" s="918"/>
      <c r="OMJ36" s="918"/>
      <c r="OMK36" s="918"/>
      <c r="OML36" s="918"/>
      <c r="OMM36" s="918"/>
      <c r="OMN36" s="918"/>
      <c r="OMO36" s="918"/>
      <c r="OMP36" s="918"/>
      <c r="OMQ36" s="918"/>
      <c r="OMR36" s="918"/>
      <c r="OMS36" s="918"/>
      <c r="OMT36" s="918"/>
      <c r="OMU36" s="918"/>
      <c r="OMV36" s="918"/>
      <c r="OMW36" s="918"/>
      <c r="OMX36" s="918"/>
      <c r="OMY36" s="918"/>
      <c r="OMZ36" s="918"/>
      <c r="ONA36" s="918"/>
      <c r="ONB36" s="918"/>
      <c r="ONC36" s="918"/>
      <c r="OND36" s="918"/>
      <c r="ONE36" s="918"/>
      <c r="ONF36" s="918"/>
      <c r="ONG36" s="918"/>
      <c r="ONH36" s="918"/>
      <c r="ONI36" s="918"/>
      <c r="ONJ36" s="918"/>
      <c r="ONK36" s="918"/>
      <c r="ONL36" s="918"/>
      <c r="ONM36" s="918"/>
      <c r="ONN36" s="918"/>
      <c r="ONO36" s="918"/>
      <c r="ONP36" s="918"/>
      <c r="ONQ36" s="918"/>
      <c r="ONR36" s="918"/>
      <c r="ONS36" s="918"/>
      <c r="ONT36" s="918"/>
      <c r="ONU36" s="918"/>
      <c r="ONV36" s="918"/>
      <c r="ONW36" s="918"/>
      <c r="ONX36" s="918"/>
      <c r="ONY36" s="918"/>
      <c r="ONZ36" s="918"/>
      <c r="OOA36" s="918"/>
      <c r="OOB36" s="918"/>
      <c r="OOC36" s="918"/>
      <c r="OOD36" s="918"/>
      <c r="OOE36" s="918"/>
      <c r="OOF36" s="918"/>
      <c r="OOG36" s="918"/>
      <c r="OOH36" s="918"/>
      <c r="OOI36" s="918"/>
      <c r="OOJ36" s="918"/>
      <c r="OOK36" s="918"/>
      <c r="OOL36" s="918"/>
      <c r="OOM36" s="918"/>
      <c r="OON36" s="918"/>
      <c r="OOO36" s="918"/>
      <c r="OOP36" s="918"/>
      <c r="OOQ36" s="918"/>
      <c r="OOR36" s="918"/>
      <c r="OOS36" s="918"/>
      <c r="OOT36" s="918"/>
      <c r="OOU36" s="918"/>
      <c r="OOV36" s="918"/>
      <c r="OOW36" s="918"/>
      <c r="OOX36" s="918"/>
      <c r="OOY36" s="918"/>
      <c r="OOZ36" s="918"/>
      <c r="OPA36" s="918"/>
      <c r="OPB36" s="918"/>
      <c r="OPC36" s="918"/>
      <c r="OPD36" s="918"/>
      <c r="OPE36" s="918"/>
      <c r="OPF36" s="918"/>
      <c r="OPG36" s="918"/>
      <c r="OPH36" s="918"/>
      <c r="OPI36" s="918"/>
      <c r="OPJ36" s="918"/>
      <c r="OPK36" s="918"/>
      <c r="OPL36" s="918"/>
      <c r="OPM36" s="918"/>
      <c r="OPN36" s="918"/>
      <c r="OPO36" s="918"/>
      <c r="OPP36" s="918"/>
      <c r="OPQ36" s="918"/>
      <c r="OPR36" s="918"/>
      <c r="OPS36" s="918"/>
      <c r="OPT36" s="918"/>
      <c r="OPU36" s="918"/>
      <c r="OPV36" s="918"/>
      <c r="OPW36" s="918"/>
      <c r="OPX36" s="918"/>
      <c r="OPY36" s="918"/>
      <c r="OPZ36" s="918"/>
      <c r="OQA36" s="918"/>
      <c r="OQB36" s="918"/>
      <c r="OQC36" s="918"/>
      <c r="OQD36" s="918"/>
      <c r="OQE36" s="918"/>
      <c r="OQF36" s="918"/>
      <c r="OQG36" s="918"/>
      <c r="OQH36" s="918"/>
      <c r="OQI36" s="918"/>
      <c r="OQJ36" s="918"/>
      <c r="OQK36" s="918"/>
      <c r="OQL36" s="918"/>
      <c r="OQM36" s="918"/>
      <c r="OQN36" s="918"/>
      <c r="OQO36" s="918"/>
      <c r="OQP36" s="918"/>
      <c r="OQQ36" s="918"/>
      <c r="OQR36" s="918"/>
      <c r="OQS36" s="918"/>
      <c r="OQT36" s="918"/>
      <c r="OQU36" s="918"/>
      <c r="OQV36" s="918"/>
      <c r="OQW36" s="918"/>
      <c r="OQX36" s="918"/>
      <c r="OQY36" s="918"/>
      <c r="OQZ36" s="918"/>
      <c r="ORA36" s="918"/>
      <c r="ORB36" s="918"/>
      <c r="ORC36" s="918"/>
      <c r="ORD36" s="918"/>
      <c r="ORE36" s="918"/>
      <c r="ORF36" s="918"/>
      <c r="ORG36" s="918"/>
      <c r="ORH36" s="918"/>
      <c r="ORI36" s="918"/>
      <c r="ORJ36" s="918"/>
      <c r="ORK36" s="918"/>
      <c r="ORL36" s="918"/>
      <c r="ORM36" s="918"/>
      <c r="ORN36" s="918"/>
      <c r="ORO36" s="918"/>
      <c r="ORP36" s="918"/>
      <c r="ORQ36" s="918"/>
      <c r="ORR36" s="918"/>
      <c r="ORS36" s="918"/>
      <c r="ORT36" s="918"/>
      <c r="ORU36" s="918"/>
      <c r="ORV36" s="918"/>
      <c r="ORW36" s="918"/>
      <c r="ORX36" s="918"/>
      <c r="ORY36" s="918"/>
      <c r="ORZ36" s="918"/>
      <c r="OSA36" s="918"/>
      <c r="OSB36" s="918"/>
      <c r="OSC36" s="918"/>
      <c r="OSD36" s="918"/>
      <c r="OSE36" s="918"/>
      <c r="OSF36" s="918"/>
      <c r="OSG36" s="918"/>
      <c r="OSH36" s="918"/>
      <c r="OSI36" s="918"/>
      <c r="OSJ36" s="918"/>
      <c r="OSK36" s="918"/>
      <c r="OSL36" s="918"/>
      <c r="OSM36" s="918"/>
      <c r="OSN36" s="918"/>
      <c r="OSO36" s="918"/>
      <c r="OSP36" s="918"/>
      <c r="OSQ36" s="918"/>
      <c r="OSR36" s="918"/>
      <c r="OSS36" s="918"/>
      <c r="OST36" s="918"/>
      <c r="OSU36" s="918"/>
      <c r="OSV36" s="918"/>
      <c r="OSW36" s="918"/>
      <c r="OSX36" s="918"/>
      <c r="OSY36" s="918"/>
      <c r="OSZ36" s="918"/>
      <c r="OTA36" s="918"/>
      <c r="OTB36" s="918"/>
      <c r="OTC36" s="918"/>
      <c r="OTD36" s="918"/>
      <c r="OTE36" s="918"/>
      <c r="OTF36" s="918"/>
      <c r="OTG36" s="918"/>
      <c r="OTH36" s="918"/>
      <c r="OTI36" s="918"/>
      <c r="OTJ36" s="918"/>
      <c r="OTK36" s="918"/>
      <c r="OTL36" s="918"/>
      <c r="OTM36" s="918"/>
      <c r="OTN36" s="918"/>
      <c r="OTO36" s="918"/>
      <c r="OTP36" s="918"/>
      <c r="OTQ36" s="918"/>
      <c r="OTR36" s="918"/>
      <c r="OTS36" s="918"/>
      <c r="OTT36" s="918"/>
      <c r="OTU36" s="918"/>
      <c r="OTV36" s="918"/>
      <c r="OTW36" s="918"/>
      <c r="OTX36" s="918"/>
      <c r="OTY36" s="918"/>
      <c r="OTZ36" s="918"/>
      <c r="OUA36" s="918"/>
      <c r="OUB36" s="918"/>
      <c r="OUC36" s="918"/>
      <c r="OUD36" s="918"/>
      <c r="OUE36" s="918"/>
      <c r="OUF36" s="918"/>
      <c r="OUG36" s="918"/>
      <c r="OUH36" s="918"/>
      <c r="OUI36" s="918"/>
      <c r="OUJ36" s="918"/>
      <c r="OUK36" s="918"/>
      <c r="OUL36" s="918"/>
      <c r="OUM36" s="918"/>
      <c r="OUN36" s="918"/>
      <c r="OUO36" s="918"/>
      <c r="OUP36" s="918"/>
      <c r="OUQ36" s="918"/>
      <c r="OUR36" s="918"/>
      <c r="OUS36" s="918"/>
      <c r="OUT36" s="918"/>
      <c r="OUU36" s="918"/>
      <c r="OUV36" s="918"/>
      <c r="OUW36" s="918"/>
      <c r="OUX36" s="918"/>
      <c r="OUY36" s="918"/>
      <c r="OUZ36" s="918"/>
      <c r="OVA36" s="918"/>
      <c r="OVB36" s="918"/>
      <c r="OVC36" s="918"/>
      <c r="OVD36" s="918"/>
      <c r="OVE36" s="918"/>
      <c r="OVF36" s="918"/>
      <c r="OVG36" s="918"/>
      <c r="OVH36" s="918"/>
      <c r="OVI36" s="918"/>
      <c r="OVJ36" s="918"/>
      <c r="OVK36" s="918"/>
      <c r="OVL36" s="918"/>
      <c r="OVM36" s="918"/>
      <c r="OVN36" s="918"/>
      <c r="OVO36" s="918"/>
      <c r="OVP36" s="918"/>
      <c r="OVQ36" s="918"/>
      <c r="OVR36" s="918"/>
      <c r="OVS36" s="918"/>
      <c r="OVT36" s="918"/>
      <c r="OVU36" s="918"/>
      <c r="OVV36" s="918"/>
      <c r="OVW36" s="918"/>
      <c r="OVX36" s="918"/>
      <c r="OVY36" s="918"/>
      <c r="OVZ36" s="918"/>
      <c r="OWA36" s="918"/>
      <c r="OWB36" s="918"/>
      <c r="OWC36" s="918"/>
      <c r="OWD36" s="918"/>
      <c r="OWE36" s="918"/>
      <c r="OWF36" s="918"/>
      <c r="OWG36" s="918"/>
      <c r="OWH36" s="918"/>
      <c r="OWI36" s="918"/>
      <c r="OWJ36" s="918"/>
      <c r="OWK36" s="918"/>
      <c r="OWL36" s="918"/>
      <c r="OWM36" s="918"/>
      <c r="OWN36" s="918"/>
      <c r="OWO36" s="918"/>
      <c r="OWP36" s="918"/>
      <c r="OWQ36" s="918"/>
      <c r="OWR36" s="918"/>
      <c r="OWS36" s="918"/>
      <c r="OWT36" s="918"/>
      <c r="OWU36" s="918"/>
      <c r="OWV36" s="918"/>
      <c r="OWW36" s="918"/>
      <c r="OWX36" s="918"/>
      <c r="OWY36" s="918"/>
      <c r="OWZ36" s="918"/>
      <c r="OXA36" s="918"/>
      <c r="OXB36" s="918"/>
      <c r="OXC36" s="918"/>
      <c r="OXD36" s="918"/>
      <c r="OXE36" s="918"/>
      <c r="OXF36" s="918"/>
      <c r="OXG36" s="918"/>
      <c r="OXH36" s="918"/>
      <c r="OXI36" s="918"/>
      <c r="OXJ36" s="918"/>
      <c r="OXK36" s="918"/>
      <c r="OXL36" s="918"/>
      <c r="OXM36" s="918"/>
      <c r="OXN36" s="918"/>
      <c r="OXO36" s="918"/>
      <c r="OXP36" s="918"/>
      <c r="OXQ36" s="918"/>
      <c r="OXR36" s="918"/>
      <c r="OXS36" s="918"/>
      <c r="OXT36" s="918"/>
      <c r="OXU36" s="918"/>
      <c r="OXV36" s="918"/>
      <c r="OXW36" s="918"/>
      <c r="OXX36" s="918"/>
      <c r="OXY36" s="918"/>
      <c r="OXZ36" s="918"/>
      <c r="OYA36" s="918"/>
      <c r="OYB36" s="918"/>
      <c r="OYC36" s="918"/>
      <c r="OYD36" s="918"/>
      <c r="OYE36" s="918"/>
      <c r="OYF36" s="918"/>
      <c r="OYG36" s="918"/>
      <c r="OYH36" s="918"/>
      <c r="OYI36" s="918"/>
      <c r="OYJ36" s="918"/>
      <c r="OYK36" s="918"/>
      <c r="OYL36" s="918"/>
      <c r="OYM36" s="918"/>
      <c r="OYN36" s="918"/>
      <c r="OYO36" s="918"/>
      <c r="OYP36" s="918"/>
      <c r="OYQ36" s="918"/>
      <c r="OYR36" s="918"/>
      <c r="OYS36" s="918"/>
      <c r="OYT36" s="918"/>
      <c r="OYU36" s="918"/>
      <c r="OYV36" s="918"/>
      <c r="OYW36" s="918"/>
      <c r="OYX36" s="918"/>
      <c r="OYY36" s="918"/>
      <c r="OYZ36" s="918"/>
      <c r="OZA36" s="918"/>
      <c r="OZB36" s="918"/>
      <c r="OZC36" s="918"/>
      <c r="OZD36" s="918"/>
      <c r="OZE36" s="918"/>
      <c r="OZF36" s="918"/>
      <c r="OZG36" s="918"/>
      <c r="OZH36" s="918"/>
      <c r="OZI36" s="918"/>
      <c r="OZJ36" s="918"/>
      <c r="OZK36" s="918"/>
      <c r="OZL36" s="918"/>
      <c r="OZM36" s="918"/>
      <c r="OZN36" s="918"/>
      <c r="OZO36" s="918"/>
      <c r="OZP36" s="918"/>
      <c r="OZQ36" s="918"/>
      <c r="OZR36" s="918"/>
      <c r="OZS36" s="918"/>
      <c r="OZT36" s="918"/>
      <c r="OZU36" s="918"/>
      <c r="OZV36" s="918"/>
      <c r="OZW36" s="918"/>
      <c r="OZX36" s="918"/>
      <c r="OZY36" s="918"/>
      <c r="OZZ36" s="918"/>
      <c r="PAA36" s="918"/>
      <c r="PAB36" s="918"/>
      <c r="PAC36" s="918"/>
      <c r="PAD36" s="918"/>
      <c r="PAE36" s="918"/>
      <c r="PAF36" s="918"/>
      <c r="PAG36" s="918"/>
      <c r="PAH36" s="918"/>
      <c r="PAI36" s="918"/>
      <c r="PAJ36" s="918"/>
      <c r="PAK36" s="918"/>
      <c r="PAL36" s="918"/>
      <c r="PAM36" s="918"/>
      <c r="PAN36" s="918"/>
      <c r="PAO36" s="918"/>
      <c r="PAP36" s="918"/>
      <c r="PAQ36" s="918"/>
      <c r="PAR36" s="918"/>
      <c r="PAS36" s="918"/>
      <c r="PAT36" s="918"/>
      <c r="PAU36" s="918"/>
      <c r="PAV36" s="918"/>
      <c r="PAW36" s="918"/>
      <c r="PAX36" s="918"/>
      <c r="PAY36" s="918"/>
      <c r="PAZ36" s="918"/>
      <c r="PBA36" s="918"/>
      <c r="PBB36" s="918"/>
      <c r="PBC36" s="918"/>
      <c r="PBD36" s="918"/>
      <c r="PBE36" s="918"/>
      <c r="PBF36" s="918"/>
      <c r="PBG36" s="918"/>
      <c r="PBH36" s="918"/>
      <c r="PBI36" s="918"/>
      <c r="PBJ36" s="918"/>
      <c r="PBK36" s="918"/>
      <c r="PBL36" s="918"/>
      <c r="PBM36" s="918"/>
      <c r="PBN36" s="918"/>
      <c r="PBO36" s="918"/>
      <c r="PBP36" s="918"/>
      <c r="PBQ36" s="918"/>
      <c r="PBR36" s="918"/>
      <c r="PBS36" s="918"/>
      <c r="PBT36" s="918"/>
      <c r="PBU36" s="918"/>
      <c r="PBV36" s="918"/>
      <c r="PBW36" s="918"/>
      <c r="PBX36" s="918"/>
      <c r="PBY36" s="918"/>
      <c r="PBZ36" s="918"/>
      <c r="PCA36" s="918"/>
      <c r="PCB36" s="918"/>
      <c r="PCC36" s="918"/>
      <c r="PCD36" s="918"/>
      <c r="PCE36" s="918"/>
      <c r="PCF36" s="918"/>
      <c r="PCG36" s="918"/>
      <c r="PCH36" s="918"/>
      <c r="PCI36" s="918"/>
      <c r="PCJ36" s="918"/>
      <c r="PCK36" s="918"/>
      <c r="PCL36" s="918"/>
      <c r="PCM36" s="918"/>
      <c r="PCN36" s="918"/>
      <c r="PCO36" s="918"/>
      <c r="PCP36" s="918"/>
      <c r="PCQ36" s="918"/>
      <c r="PCR36" s="918"/>
      <c r="PCS36" s="918"/>
      <c r="PCT36" s="918"/>
      <c r="PCU36" s="918"/>
      <c r="PCV36" s="918"/>
      <c r="PCW36" s="918"/>
      <c r="PCX36" s="918"/>
      <c r="PCY36" s="918"/>
      <c r="PCZ36" s="918"/>
      <c r="PDA36" s="918"/>
      <c r="PDB36" s="918"/>
      <c r="PDC36" s="918"/>
      <c r="PDD36" s="918"/>
      <c r="PDE36" s="918"/>
      <c r="PDF36" s="918"/>
      <c r="PDG36" s="918"/>
      <c r="PDH36" s="918"/>
      <c r="PDI36" s="918"/>
      <c r="PDJ36" s="918"/>
      <c r="PDK36" s="918"/>
      <c r="PDL36" s="918"/>
      <c r="PDM36" s="918"/>
      <c r="PDN36" s="918"/>
      <c r="PDO36" s="918"/>
      <c r="PDP36" s="918"/>
      <c r="PDQ36" s="918"/>
      <c r="PDR36" s="918"/>
      <c r="PDS36" s="918"/>
      <c r="PDT36" s="918"/>
      <c r="PDU36" s="918"/>
      <c r="PDV36" s="918"/>
      <c r="PDW36" s="918"/>
      <c r="PDX36" s="918"/>
      <c r="PDY36" s="918"/>
      <c r="PDZ36" s="918"/>
      <c r="PEA36" s="918"/>
      <c r="PEB36" s="918"/>
      <c r="PEC36" s="918"/>
      <c r="PED36" s="918"/>
      <c r="PEE36" s="918"/>
      <c r="PEF36" s="918"/>
      <c r="PEG36" s="918"/>
      <c r="PEH36" s="918"/>
      <c r="PEI36" s="918"/>
      <c r="PEJ36" s="918"/>
      <c r="PEK36" s="918"/>
      <c r="PEL36" s="918"/>
      <c r="PEM36" s="918"/>
      <c r="PEN36" s="918"/>
      <c r="PEO36" s="918"/>
      <c r="PEP36" s="918"/>
      <c r="PEQ36" s="918"/>
      <c r="PER36" s="918"/>
      <c r="PES36" s="918"/>
      <c r="PET36" s="918"/>
      <c r="PEU36" s="918"/>
      <c r="PEV36" s="918"/>
      <c r="PEW36" s="918"/>
      <c r="PEX36" s="918"/>
      <c r="PEY36" s="918"/>
      <c r="PEZ36" s="918"/>
      <c r="PFA36" s="918"/>
      <c r="PFB36" s="918"/>
      <c r="PFC36" s="918"/>
      <c r="PFD36" s="918"/>
      <c r="PFE36" s="918"/>
      <c r="PFF36" s="918"/>
      <c r="PFG36" s="918"/>
      <c r="PFH36" s="918"/>
      <c r="PFI36" s="918"/>
      <c r="PFJ36" s="918"/>
      <c r="PFK36" s="918"/>
      <c r="PFL36" s="918"/>
      <c r="PFM36" s="918"/>
      <c r="PFN36" s="918"/>
      <c r="PFO36" s="918"/>
      <c r="PFP36" s="918"/>
      <c r="PFQ36" s="918"/>
      <c r="PFR36" s="918"/>
      <c r="PFS36" s="918"/>
      <c r="PFT36" s="918"/>
      <c r="PFU36" s="918"/>
      <c r="PFV36" s="918"/>
      <c r="PFW36" s="918"/>
      <c r="PFX36" s="918"/>
      <c r="PFY36" s="918"/>
      <c r="PFZ36" s="918"/>
      <c r="PGA36" s="918"/>
      <c r="PGB36" s="918"/>
      <c r="PGC36" s="918"/>
      <c r="PGD36" s="918"/>
      <c r="PGE36" s="918"/>
      <c r="PGF36" s="918"/>
      <c r="PGG36" s="918"/>
      <c r="PGH36" s="918"/>
      <c r="PGI36" s="918"/>
      <c r="PGJ36" s="918"/>
      <c r="PGK36" s="918"/>
      <c r="PGL36" s="918"/>
      <c r="PGM36" s="918"/>
      <c r="PGN36" s="918"/>
      <c r="PGO36" s="918"/>
      <c r="PGP36" s="918"/>
      <c r="PGQ36" s="918"/>
      <c r="PGR36" s="918"/>
      <c r="PGS36" s="918"/>
      <c r="PGT36" s="918"/>
      <c r="PGU36" s="918"/>
      <c r="PGV36" s="918"/>
      <c r="PGW36" s="918"/>
      <c r="PGX36" s="918"/>
      <c r="PGY36" s="918"/>
      <c r="PGZ36" s="918"/>
      <c r="PHA36" s="918"/>
      <c r="PHB36" s="918"/>
      <c r="PHC36" s="918"/>
      <c r="PHD36" s="918"/>
      <c r="PHE36" s="918"/>
      <c r="PHF36" s="918"/>
      <c r="PHG36" s="918"/>
      <c r="PHH36" s="918"/>
      <c r="PHI36" s="918"/>
      <c r="PHJ36" s="918"/>
      <c r="PHK36" s="918"/>
      <c r="PHL36" s="918"/>
      <c r="PHM36" s="918"/>
      <c r="PHN36" s="918"/>
      <c r="PHO36" s="918"/>
      <c r="PHP36" s="918"/>
      <c r="PHQ36" s="918"/>
      <c r="PHR36" s="918"/>
      <c r="PHS36" s="918"/>
      <c r="PHT36" s="918"/>
      <c r="PHU36" s="918"/>
      <c r="PHV36" s="918"/>
      <c r="PHW36" s="918"/>
      <c r="PHX36" s="918"/>
      <c r="PHY36" s="918"/>
      <c r="PHZ36" s="918"/>
      <c r="PIA36" s="918"/>
      <c r="PIB36" s="918"/>
      <c r="PIC36" s="918"/>
      <c r="PID36" s="918"/>
      <c r="PIE36" s="918"/>
      <c r="PIF36" s="918"/>
      <c r="PIG36" s="918"/>
      <c r="PIH36" s="918"/>
      <c r="PII36" s="918"/>
      <c r="PIJ36" s="918"/>
      <c r="PIK36" s="918"/>
      <c r="PIL36" s="918"/>
      <c r="PIM36" s="918"/>
      <c r="PIN36" s="918"/>
      <c r="PIO36" s="918"/>
      <c r="PIP36" s="918"/>
      <c r="PIQ36" s="918"/>
      <c r="PIR36" s="918"/>
      <c r="PIS36" s="918"/>
      <c r="PIT36" s="918"/>
      <c r="PIU36" s="918"/>
      <c r="PIV36" s="918"/>
      <c r="PIW36" s="918"/>
      <c r="PIX36" s="918"/>
      <c r="PIY36" s="918"/>
      <c r="PIZ36" s="918"/>
      <c r="PJA36" s="918"/>
      <c r="PJB36" s="918"/>
      <c r="PJC36" s="918"/>
      <c r="PJD36" s="918"/>
      <c r="PJE36" s="918"/>
      <c r="PJF36" s="918"/>
      <c r="PJG36" s="918"/>
      <c r="PJH36" s="918"/>
      <c r="PJI36" s="918"/>
      <c r="PJJ36" s="918"/>
      <c r="PJK36" s="918"/>
      <c r="PJL36" s="918"/>
      <c r="PJM36" s="918"/>
      <c r="PJN36" s="918"/>
      <c r="PJO36" s="918"/>
      <c r="PJP36" s="918"/>
      <c r="PJQ36" s="918"/>
      <c r="PJR36" s="918"/>
      <c r="PJS36" s="918"/>
      <c r="PJT36" s="918"/>
      <c r="PJU36" s="918"/>
      <c r="PJV36" s="918"/>
      <c r="PJW36" s="918"/>
      <c r="PJX36" s="918"/>
      <c r="PJY36" s="918"/>
      <c r="PJZ36" s="918"/>
      <c r="PKA36" s="918"/>
      <c r="PKB36" s="918"/>
      <c r="PKC36" s="918"/>
      <c r="PKD36" s="918"/>
      <c r="PKE36" s="918"/>
      <c r="PKF36" s="918"/>
      <c r="PKG36" s="918"/>
      <c r="PKH36" s="918"/>
      <c r="PKI36" s="918"/>
      <c r="PKJ36" s="918"/>
      <c r="PKK36" s="918"/>
      <c r="PKL36" s="918"/>
      <c r="PKM36" s="918"/>
      <c r="PKN36" s="918"/>
      <c r="PKO36" s="918"/>
      <c r="PKP36" s="918"/>
      <c r="PKQ36" s="918"/>
      <c r="PKR36" s="918"/>
      <c r="PKS36" s="918"/>
      <c r="PKT36" s="918"/>
      <c r="PKU36" s="918"/>
      <c r="PKV36" s="918"/>
      <c r="PKW36" s="918"/>
      <c r="PKX36" s="918"/>
      <c r="PKY36" s="918"/>
      <c r="PKZ36" s="918"/>
      <c r="PLA36" s="918"/>
      <c r="PLB36" s="918"/>
      <c r="PLC36" s="918"/>
      <c r="PLD36" s="918"/>
      <c r="PLE36" s="918"/>
      <c r="PLF36" s="918"/>
      <c r="PLG36" s="918"/>
      <c r="PLH36" s="918"/>
      <c r="PLI36" s="918"/>
      <c r="PLJ36" s="918"/>
      <c r="PLK36" s="918"/>
      <c r="PLL36" s="918"/>
      <c r="PLM36" s="918"/>
      <c r="PLN36" s="918"/>
      <c r="PLO36" s="918"/>
      <c r="PLP36" s="918"/>
      <c r="PLQ36" s="918"/>
      <c r="PLR36" s="918"/>
      <c r="PLS36" s="918"/>
      <c r="PLT36" s="918"/>
      <c r="PLU36" s="918"/>
      <c r="PLV36" s="918"/>
      <c r="PLW36" s="918"/>
      <c r="PLX36" s="918"/>
      <c r="PLY36" s="918"/>
      <c r="PLZ36" s="918"/>
      <c r="PMA36" s="918"/>
      <c r="PMB36" s="918"/>
      <c r="PMC36" s="918"/>
      <c r="PMD36" s="918"/>
      <c r="PME36" s="918"/>
      <c r="PMF36" s="918"/>
      <c r="PMG36" s="918"/>
      <c r="PMH36" s="918"/>
      <c r="PMI36" s="918"/>
      <c r="PMJ36" s="918"/>
      <c r="PMK36" s="918"/>
      <c r="PML36" s="918"/>
      <c r="PMM36" s="918"/>
      <c r="PMN36" s="918"/>
      <c r="PMO36" s="918"/>
      <c r="PMP36" s="918"/>
      <c r="PMQ36" s="918"/>
      <c r="PMR36" s="918"/>
      <c r="PMS36" s="918"/>
      <c r="PMT36" s="918"/>
      <c r="PMU36" s="918"/>
      <c r="PMV36" s="918"/>
      <c r="PMW36" s="918"/>
      <c r="PMX36" s="918"/>
      <c r="PMY36" s="918"/>
      <c r="PMZ36" s="918"/>
      <c r="PNA36" s="918"/>
      <c r="PNB36" s="918"/>
      <c r="PNC36" s="918"/>
      <c r="PND36" s="918"/>
      <c r="PNE36" s="918"/>
      <c r="PNF36" s="918"/>
      <c r="PNG36" s="918"/>
      <c r="PNH36" s="918"/>
      <c r="PNI36" s="918"/>
      <c r="PNJ36" s="918"/>
      <c r="PNK36" s="918"/>
      <c r="PNL36" s="918"/>
      <c r="PNM36" s="918"/>
      <c r="PNN36" s="918"/>
      <c r="PNO36" s="918"/>
      <c r="PNP36" s="918"/>
      <c r="PNQ36" s="918"/>
      <c r="PNR36" s="918"/>
      <c r="PNS36" s="918"/>
      <c r="PNT36" s="918"/>
      <c r="PNU36" s="918"/>
      <c r="PNV36" s="918"/>
      <c r="PNW36" s="918"/>
      <c r="PNX36" s="918"/>
      <c r="PNY36" s="918"/>
      <c r="PNZ36" s="918"/>
      <c r="POA36" s="918"/>
      <c r="POB36" s="918"/>
      <c r="POC36" s="918"/>
      <c r="POD36" s="918"/>
      <c r="POE36" s="918"/>
      <c r="POF36" s="918"/>
      <c r="POG36" s="918"/>
      <c r="POH36" s="918"/>
      <c r="POI36" s="918"/>
      <c r="POJ36" s="918"/>
      <c r="POK36" s="918"/>
      <c r="POL36" s="918"/>
      <c r="POM36" s="918"/>
      <c r="PON36" s="918"/>
      <c r="POO36" s="918"/>
      <c r="POP36" s="918"/>
      <c r="POQ36" s="918"/>
      <c r="POR36" s="918"/>
      <c r="POS36" s="918"/>
      <c r="POT36" s="918"/>
      <c r="POU36" s="918"/>
      <c r="POV36" s="918"/>
      <c r="POW36" s="918"/>
      <c r="POX36" s="918"/>
      <c r="POY36" s="918"/>
      <c r="POZ36" s="918"/>
      <c r="PPA36" s="918"/>
      <c r="PPB36" s="918"/>
      <c r="PPC36" s="918"/>
      <c r="PPD36" s="918"/>
      <c r="PPE36" s="918"/>
      <c r="PPF36" s="918"/>
      <c r="PPG36" s="918"/>
      <c r="PPH36" s="918"/>
      <c r="PPI36" s="918"/>
      <c r="PPJ36" s="918"/>
      <c r="PPK36" s="918"/>
      <c r="PPL36" s="918"/>
      <c r="PPM36" s="918"/>
      <c r="PPN36" s="918"/>
      <c r="PPO36" s="918"/>
      <c r="PPP36" s="918"/>
      <c r="PPQ36" s="918"/>
      <c r="PPR36" s="918"/>
      <c r="PPS36" s="918"/>
      <c r="PPT36" s="918"/>
      <c r="PPU36" s="918"/>
      <c r="PPV36" s="918"/>
      <c r="PPW36" s="918"/>
      <c r="PPX36" s="918"/>
      <c r="PPY36" s="918"/>
      <c r="PPZ36" s="918"/>
      <c r="PQA36" s="918"/>
      <c r="PQB36" s="918"/>
      <c r="PQC36" s="918"/>
      <c r="PQD36" s="918"/>
      <c r="PQE36" s="918"/>
      <c r="PQF36" s="918"/>
      <c r="PQG36" s="918"/>
      <c r="PQH36" s="918"/>
      <c r="PQI36" s="918"/>
      <c r="PQJ36" s="918"/>
      <c r="PQK36" s="918"/>
      <c r="PQL36" s="918"/>
      <c r="PQM36" s="918"/>
      <c r="PQN36" s="918"/>
      <c r="PQO36" s="918"/>
      <c r="PQP36" s="918"/>
      <c r="PQQ36" s="918"/>
      <c r="PQR36" s="918"/>
      <c r="PQS36" s="918"/>
      <c r="PQT36" s="918"/>
      <c r="PQU36" s="918"/>
      <c r="PQV36" s="918"/>
      <c r="PQW36" s="918"/>
      <c r="PQX36" s="918"/>
      <c r="PQY36" s="918"/>
      <c r="PQZ36" s="918"/>
      <c r="PRA36" s="918"/>
      <c r="PRB36" s="918"/>
      <c r="PRC36" s="918"/>
      <c r="PRD36" s="918"/>
      <c r="PRE36" s="918"/>
      <c r="PRF36" s="918"/>
      <c r="PRG36" s="918"/>
      <c r="PRH36" s="918"/>
      <c r="PRI36" s="918"/>
      <c r="PRJ36" s="918"/>
      <c r="PRK36" s="918"/>
      <c r="PRL36" s="918"/>
      <c r="PRM36" s="918"/>
      <c r="PRN36" s="918"/>
      <c r="PRO36" s="918"/>
      <c r="PRP36" s="918"/>
      <c r="PRQ36" s="918"/>
      <c r="PRR36" s="918"/>
      <c r="PRS36" s="918"/>
      <c r="PRT36" s="918"/>
      <c r="PRU36" s="918"/>
      <c r="PRV36" s="918"/>
      <c r="PRW36" s="918"/>
      <c r="PRX36" s="918"/>
      <c r="PRY36" s="918"/>
      <c r="PRZ36" s="918"/>
      <c r="PSA36" s="918"/>
      <c r="PSB36" s="918"/>
      <c r="PSC36" s="918"/>
      <c r="PSD36" s="918"/>
      <c r="PSE36" s="918"/>
      <c r="PSF36" s="918"/>
      <c r="PSG36" s="918"/>
      <c r="PSH36" s="918"/>
      <c r="PSI36" s="918"/>
      <c r="PSJ36" s="918"/>
      <c r="PSK36" s="918"/>
      <c r="PSL36" s="918"/>
      <c r="PSM36" s="918"/>
      <c r="PSN36" s="918"/>
      <c r="PSO36" s="918"/>
      <c r="PSP36" s="918"/>
      <c r="PSQ36" s="918"/>
      <c r="PSR36" s="918"/>
      <c r="PSS36" s="918"/>
      <c r="PST36" s="918"/>
      <c r="PSU36" s="918"/>
      <c r="PSV36" s="918"/>
      <c r="PSW36" s="918"/>
      <c r="PSX36" s="918"/>
      <c r="PSY36" s="918"/>
      <c r="PSZ36" s="918"/>
      <c r="PTA36" s="918"/>
      <c r="PTB36" s="918"/>
      <c r="PTC36" s="918"/>
      <c r="PTD36" s="918"/>
      <c r="PTE36" s="918"/>
      <c r="PTF36" s="918"/>
      <c r="PTG36" s="918"/>
      <c r="PTH36" s="918"/>
      <c r="PTI36" s="918"/>
      <c r="PTJ36" s="918"/>
      <c r="PTK36" s="918"/>
      <c r="PTL36" s="918"/>
      <c r="PTM36" s="918"/>
      <c r="PTN36" s="918"/>
      <c r="PTO36" s="918"/>
      <c r="PTP36" s="918"/>
      <c r="PTQ36" s="918"/>
      <c r="PTR36" s="918"/>
      <c r="PTS36" s="918"/>
      <c r="PTT36" s="918"/>
      <c r="PTU36" s="918"/>
      <c r="PTV36" s="918"/>
      <c r="PTW36" s="918"/>
      <c r="PTX36" s="918"/>
      <c r="PTY36" s="918"/>
      <c r="PTZ36" s="918"/>
      <c r="PUA36" s="918"/>
      <c r="PUB36" s="918"/>
      <c r="PUC36" s="918"/>
      <c r="PUD36" s="918"/>
      <c r="PUE36" s="918"/>
      <c r="PUF36" s="918"/>
      <c r="PUG36" s="918"/>
      <c r="PUH36" s="918"/>
      <c r="PUI36" s="918"/>
      <c r="PUJ36" s="918"/>
      <c r="PUK36" s="918"/>
      <c r="PUL36" s="918"/>
      <c r="PUM36" s="918"/>
      <c r="PUN36" s="918"/>
      <c r="PUO36" s="918"/>
      <c r="PUP36" s="918"/>
      <c r="PUQ36" s="918"/>
      <c r="PUR36" s="918"/>
      <c r="PUS36" s="918"/>
      <c r="PUT36" s="918"/>
      <c r="PUU36" s="918"/>
      <c r="PUV36" s="918"/>
      <c r="PUW36" s="918"/>
      <c r="PUX36" s="918"/>
      <c r="PUY36" s="918"/>
      <c r="PUZ36" s="918"/>
      <c r="PVA36" s="918"/>
      <c r="PVB36" s="918"/>
      <c r="PVC36" s="918"/>
      <c r="PVD36" s="918"/>
      <c r="PVE36" s="918"/>
      <c r="PVF36" s="918"/>
      <c r="PVG36" s="918"/>
      <c r="PVH36" s="918"/>
      <c r="PVI36" s="918"/>
      <c r="PVJ36" s="918"/>
      <c r="PVK36" s="918"/>
      <c r="PVL36" s="918"/>
      <c r="PVM36" s="918"/>
      <c r="PVN36" s="918"/>
      <c r="PVO36" s="918"/>
      <c r="PVP36" s="918"/>
      <c r="PVQ36" s="918"/>
      <c r="PVR36" s="918"/>
      <c r="PVS36" s="918"/>
      <c r="PVT36" s="918"/>
      <c r="PVU36" s="918"/>
      <c r="PVV36" s="918"/>
      <c r="PVW36" s="918"/>
      <c r="PVX36" s="918"/>
      <c r="PVY36" s="918"/>
      <c r="PVZ36" s="918"/>
      <c r="PWA36" s="918"/>
      <c r="PWB36" s="918"/>
      <c r="PWC36" s="918"/>
      <c r="PWD36" s="918"/>
      <c r="PWE36" s="918"/>
      <c r="PWF36" s="918"/>
      <c r="PWG36" s="918"/>
      <c r="PWH36" s="918"/>
      <c r="PWI36" s="918"/>
      <c r="PWJ36" s="918"/>
      <c r="PWK36" s="918"/>
      <c r="PWL36" s="918"/>
      <c r="PWM36" s="918"/>
      <c r="PWN36" s="918"/>
      <c r="PWO36" s="918"/>
      <c r="PWP36" s="918"/>
      <c r="PWQ36" s="918"/>
      <c r="PWR36" s="918"/>
      <c r="PWS36" s="918"/>
      <c r="PWT36" s="918"/>
      <c r="PWU36" s="918"/>
      <c r="PWV36" s="918"/>
      <c r="PWW36" s="918"/>
      <c r="PWX36" s="918"/>
      <c r="PWY36" s="918"/>
      <c r="PWZ36" s="918"/>
      <c r="PXA36" s="918"/>
      <c r="PXB36" s="918"/>
      <c r="PXC36" s="918"/>
      <c r="PXD36" s="918"/>
      <c r="PXE36" s="918"/>
      <c r="PXF36" s="918"/>
      <c r="PXG36" s="918"/>
      <c r="PXH36" s="918"/>
      <c r="PXI36" s="918"/>
      <c r="PXJ36" s="918"/>
      <c r="PXK36" s="918"/>
      <c r="PXL36" s="918"/>
      <c r="PXM36" s="918"/>
      <c r="PXN36" s="918"/>
      <c r="PXO36" s="918"/>
      <c r="PXP36" s="918"/>
      <c r="PXQ36" s="918"/>
      <c r="PXR36" s="918"/>
      <c r="PXS36" s="918"/>
      <c r="PXT36" s="918"/>
      <c r="PXU36" s="918"/>
      <c r="PXV36" s="918"/>
      <c r="PXW36" s="918"/>
      <c r="PXX36" s="918"/>
      <c r="PXY36" s="918"/>
      <c r="PXZ36" s="918"/>
      <c r="PYA36" s="918"/>
      <c r="PYB36" s="918"/>
      <c r="PYC36" s="918"/>
      <c r="PYD36" s="918"/>
      <c r="PYE36" s="918"/>
      <c r="PYF36" s="918"/>
      <c r="PYG36" s="918"/>
      <c r="PYH36" s="918"/>
      <c r="PYI36" s="918"/>
      <c r="PYJ36" s="918"/>
      <c r="PYK36" s="918"/>
      <c r="PYL36" s="918"/>
      <c r="PYM36" s="918"/>
      <c r="PYN36" s="918"/>
      <c r="PYO36" s="918"/>
      <c r="PYP36" s="918"/>
      <c r="PYQ36" s="918"/>
      <c r="PYR36" s="918"/>
      <c r="PYS36" s="918"/>
      <c r="PYT36" s="918"/>
      <c r="PYU36" s="918"/>
      <c r="PYV36" s="918"/>
      <c r="PYW36" s="918"/>
      <c r="PYX36" s="918"/>
      <c r="PYY36" s="918"/>
      <c r="PYZ36" s="918"/>
      <c r="PZA36" s="918"/>
      <c r="PZB36" s="918"/>
      <c r="PZC36" s="918"/>
      <c r="PZD36" s="918"/>
      <c r="PZE36" s="918"/>
      <c r="PZF36" s="918"/>
      <c r="PZG36" s="918"/>
      <c r="PZH36" s="918"/>
      <c r="PZI36" s="918"/>
      <c r="PZJ36" s="918"/>
      <c r="PZK36" s="918"/>
      <c r="PZL36" s="918"/>
      <c r="PZM36" s="918"/>
      <c r="PZN36" s="918"/>
      <c r="PZO36" s="918"/>
      <c r="PZP36" s="918"/>
      <c r="PZQ36" s="918"/>
      <c r="PZR36" s="918"/>
      <c r="PZS36" s="918"/>
      <c r="PZT36" s="918"/>
      <c r="PZU36" s="918"/>
      <c r="PZV36" s="918"/>
      <c r="PZW36" s="918"/>
      <c r="PZX36" s="918"/>
      <c r="PZY36" s="918"/>
      <c r="PZZ36" s="918"/>
      <c r="QAA36" s="918"/>
      <c r="QAB36" s="918"/>
      <c r="QAC36" s="918"/>
      <c r="QAD36" s="918"/>
      <c r="QAE36" s="918"/>
      <c r="QAF36" s="918"/>
      <c r="QAG36" s="918"/>
      <c r="QAH36" s="918"/>
      <c r="QAI36" s="918"/>
      <c r="QAJ36" s="918"/>
      <c r="QAK36" s="918"/>
      <c r="QAL36" s="918"/>
      <c r="QAM36" s="918"/>
      <c r="QAN36" s="918"/>
      <c r="QAO36" s="918"/>
      <c r="QAP36" s="918"/>
      <c r="QAQ36" s="918"/>
      <c r="QAR36" s="918"/>
      <c r="QAS36" s="918"/>
      <c r="QAT36" s="918"/>
      <c r="QAU36" s="918"/>
      <c r="QAV36" s="918"/>
      <c r="QAW36" s="918"/>
      <c r="QAX36" s="918"/>
      <c r="QAY36" s="918"/>
      <c r="QAZ36" s="918"/>
      <c r="QBA36" s="918"/>
      <c r="QBB36" s="918"/>
      <c r="QBC36" s="918"/>
      <c r="QBD36" s="918"/>
      <c r="QBE36" s="918"/>
      <c r="QBF36" s="918"/>
      <c r="QBG36" s="918"/>
      <c r="QBH36" s="918"/>
      <c r="QBI36" s="918"/>
      <c r="QBJ36" s="918"/>
      <c r="QBK36" s="918"/>
      <c r="QBL36" s="918"/>
      <c r="QBM36" s="918"/>
      <c r="QBN36" s="918"/>
      <c r="QBO36" s="918"/>
      <c r="QBP36" s="918"/>
      <c r="QBQ36" s="918"/>
      <c r="QBR36" s="918"/>
      <c r="QBS36" s="918"/>
      <c r="QBT36" s="918"/>
      <c r="QBU36" s="918"/>
      <c r="QBV36" s="918"/>
      <c r="QBW36" s="918"/>
      <c r="QBX36" s="918"/>
      <c r="QBY36" s="918"/>
      <c r="QBZ36" s="918"/>
      <c r="QCA36" s="918"/>
      <c r="QCB36" s="918"/>
      <c r="QCC36" s="918"/>
      <c r="QCD36" s="918"/>
      <c r="QCE36" s="918"/>
      <c r="QCF36" s="918"/>
      <c r="QCG36" s="918"/>
      <c r="QCH36" s="918"/>
      <c r="QCI36" s="918"/>
      <c r="QCJ36" s="918"/>
      <c r="QCK36" s="918"/>
      <c r="QCL36" s="918"/>
      <c r="QCM36" s="918"/>
      <c r="QCN36" s="918"/>
      <c r="QCO36" s="918"/>
      <c r="QCP36" s="918"/>
      <c r="QCQ36" s="918"/>
      <c r="QCR36" s="918"/>
      <c r="QCS36" s="918"/>
      <c r="QCT36" s="918"/>
      <c r="QCU36" s="918"/>
      <c r="QCV36" s="918"/>
      <c r="QCW36" s="918"/>
      <c r="QCX36" s="918"/>
      <c r="QCY36" s="918"/>
      <c r="QCZ36" s="918"/>
      <c r="QDA36" s="918"/>
      <c r="QDB36" s="918"/>
      <c r="QDC36" s="918"/>
      <c r="QDD36" s="918"/>
      <c r="QDE36" s="918"/>
      <c r="QDF36" s="918"/>
      <c r="QDG36" s="918"/>
      <c r="QDH36" s="918"/>
      <c r="QDI36" s="918"/>
      <c r="QDJ36" s="918"/>
      <c r="QDK36" s="918"/>
      <c r="QDL36" s="918"/>
      <c r="QDM36" s="918"/>
      <c r="QDN36" s="918"/>
      <c r="QDO36" s="918"/>
      <c r="QDP36" s="918"/>
      <c r="QDQ36" s="918"/>
      <c r="QDR36" s="918"/>
      <c r="QDS36" s="918"/>
      <c r="QDT36" s="918"/>
      <c r="QDU36" s="918"/>
      <c r="QDV36" s="918"/>
      <c r="QDW36" s="918"/>
      <c r="QDX36" s="918"/>
      <c r="QDY36" s="918"/>
      <c r="QDZ36" s="918"/>
      <c r="QEA36" s="918"/>
      <c r="QEB36" s="918"/>
      <c r="QEC36" s="918"/>
      <c r="QED36" s="918"/>
      <c r="QEE36" s="918"/>
      <c r="QEF36" s="918"/>
      <c r="QEG36" s="918"/>
      <c r="QEH36" s="918"/>
      <c r="QEI36" s="918"/>
      <c r="QEJ36" s="918"/>
      <c r="QEK36" s="918"/>
      <c r="QEL36" s="918"/>
      <c r="QEM36" s="918"/>
      <c r="QEN36" s="918"/>
      <c r="QEO36" s="918"/>
      <c r="QEP36" s="918"/>
      <c r="QEQ36" s="918"/>
      <c r="QER36" s="918"/>
      <c r="QES36" s="918"/>
      <c r="QET36" s="918"/>
      <c r="QEU36" s="918"/>
      <c r="QEV36" s="918"/>
      <c r="QEW36" s="918"/>
      <c r="QEX36" s="918"/>
      <c r="QEY36" s="918"/>
      <c r="QEZ36" s="918"/>
      <c r="QFA36" s="918"/>
      <c r="QFB36" s="918"/>
      <c r="QFC36" s="918"/>
      <c r="QFD36" s="918"/>
      <c r="QFE36" s="918"/>
      <c r="QFF36" s="918"/>
      <c r="QFG36" s="918"/>
      <c r="QFH36" s="918"/>
      <c r="QFI36" s="918"/>
      <c r="QFJ36" s="918"/>
      <c r="QFK36" s="918"/>
      <c r="QFL36" s="918"/>
      <c r="QFM36" s="918"/>
      <c r="QFN36" s="918"/>
      <c r="QFO36" s="918"/>
      <c r="QFP36" s="918"/>
      <c r="QFQ36" s="918"/>
      <c r="QFR36" s="918"/>
      <c r="QFS36" s="918"/>
      <c r="QFT36" s="918"/>
      <c r="QFU36" s="918"/>
      <c r="QFV36" s="918"/>
      <c r="QFW36" s="918"/>
      <c r="QFX36" s="918"/>
      <c r="QFY36" s="918"/>
      <c r="QFZ36" s="918"/>
      <c r="QGA36" s="918"/>
      <c r="QGB36" s="918"/>
      <c r="QGC36" s="918"/>
      <c r="QGD36" s="918"/>
      <c r="QGE36" s="918"/>
      <c r="QGF36" s="918"/>
      <c r="QGG36" s="918"/>
      <c r="QGH36" s="918"/>
      <c r="QGI36" s="918"/>
      <c r="QGJ36" s="918"/>
      <c r="QGK36" s="918"/>
      <c r="QGL36" s="918"/>
      <c r="QGM36" s="918"/>
      <c r="QGN36" s="918"/>
      <c r="QGO36" s="918"/>
      <c r="QGP36" s="918"/>
      <c r="QGQ36" s="918"/>
      <c r="QGR36" s="918"/>
      <c r="QGS36" s="918"/>
      <c r="QGT36" s="918"/>
      <c r="QGU36" s="918"/>
      <c r="QGV36" s="918"/>
      <c r="QGW36" s="918"/>
      <c r="QGX36" s="918"/>
      <c r="QGY36" s="918"/>
      <c r="QGZ36" s="918"/>
      <c r="QHA36" s="918"/>
      <c r="QHB36" s="918"/>
      <c r="QHC36" s="918"/>
      <c r="QHD36" s="918"/>
      <c r="QHE36" s="918"/>
      <c r="QHF36" s="918"/>
      <c r="QHG36" s="918"/>
      <c r="QHH36" s="918"/>
      <c r="QHI36" s="918"/>
      <c r="QHJ36" s="918"/>
      <c r="QHK36" s="918"/>
      <c r="QHL36" s="918"/>
      <c r="QHM36" s="918"/>
      <c r="QHN36" s="918"/>
      <c r="QHO36" s="918"/>
      <c r="QHP36" s="918"/>
      <c r="QHQ36" s="918"/>
      <c r="QHR36" s="918"/>
      <c r="QHS36" s="918"/>
      <c r="QHT36" s="918"/>
      <c r="QHU36" s="918"/>
      <c r="QHV36" s="918"/>
      <c r="QHW36" s="918"/>
      <c r="QHX36" s="918"/>
      <c r="QHY36" s="918"/>
      <c r="QHZ36" s="918"/>
      <c r="QIA36" s="918"/>
      <c r="QIB36" s="918"/>
      <c r="QIC36" s="918"/>
      <c r="QID36" s="918"/>
      <c r="QIE36" s="918"/>
      <c r="QIF36" s="918"/>
      <c r="QIG36" s="918"/>
      <c r="QIH36" s="918"/>
      <c r="QII36" s="918"/>
      <c r="QIJ36" s="918"/>
      <c r="QIK36" s="918"/>
      <c r="QIL36" s="918"/>
      <c r="QIM36" s="918"/>
      <c r="QIN36" s="918"/>
      <c r="QIO36" s="918"/>
      <c r="QIP36" s="918"/>
      <c r="QIQ36" s="918"/>
      <c r="QIR36" s="918"/>
      <c r="QIS36" s="918"/>
      <c r="QIT36" s="918"/>
      <c r="QIU36" s="918"/>
      <c r="QIV36" s="918"/>
      <c r="QIW36" s="918"/>
      <c r="QIX36" s="918"/>
      <c r="QIY36" s="918"/>
      <c r="QIZ36" s="918"/>
      <c r="QJA36" s="918"/>
      <c r="QJB36" s="918"/>
      <c r="QJC36" s="918"/>
      <c r="QJD36" s="918"/>
      <c r="QJE36" s="918"/>
      <c r="QJF36" s="918"/>
      <c r="QJG36" s="918"/>
      <c r="QJH36" s="918"/>
      <c r="QJI36" s="918"/>
      <c r="QJJ36" s="918"/>
      <c r="QJK36" s="918"/>
      <c r="QJL36" s="918"/>
      <c r="QJM36" s="918"/>
      <c r="QJN36" s="918"/>
      <c r="QJO36" s="918"/>
      <c r="QJP36" s="918"/>
      <c r="QJQ36" s="918"/>
      <c r="QJR36" s="918"/>
      <c r="QJS36" s="918"/>
      <c r="QJT36" s="918"/>
      <c r="QJU36" s="918"/>
      <c r="QJV36" s="918"/>
      <c r="QJW36" s="918"/>
      <c r="QJX36" s="918"/>
      <c r="QJY36" s="918"/>
      <c r="QJZ36" s="918"/>
      <c r="QKA36" s="918"/>
      <c r="QKB36" s="918"/>
      <c r="QKC36" s="918"/>
      <c r="QKD36" s="918"/>
      <c r="QKE36" s="918"/>
      <c r="QKF36" s="918"/>
      <c r="QKG36" s="918"/>
      <c r="QKH36" s="918"/>
      <c r="QKI36" s="918"/>
      <c r="QKJ36" s="918"/>
      <c r="QKK36" s="918"/>
      <c r="QKL36" s="918"/>
      <c r="QKM36" s="918"/>
      <c r="QKN36" s="918"/>
      <c r="QKO36" s="918"/>
      <c r="QKP36" s="918"/>
      <c r="QKQ36" s="918"/>
      <c r="QKR36" s="918"/>
      <c r="QKS36" s="918"/>
      <c r="QKT36" s="918"/>
      <c r="QKU36" s="918"/>
      <c r="QKV36" s="918"/>
      <c r="QKW36" s="918"/>
      <c r="QKX36" s="918"/>
      <c r="QKY36" s="918"/>
      <c r="QKZ36" s="918"/>
      <c r="QLA36" s="918"/>
      <c r="QLB36" s="918"/>
      <c r="QLC36" s="918"/>
      <c r="QLD36" s="918"/>
      <c r="QLE36" s="918"/>
      <c r="QLF36" s="918"/>
      <c r="QLG36" s="918"/>
      <c r="QLH36" s="918"/>
      <c r="QLI36" s="918"/>
      <c r="QLJ36" s="918"/>
      <c r="QLK36" s="918"/>
      <c r="QLL36" s="918"/>
      <c r="QLM36" s="918"/>
      <c r="QLN36" s="918"/>
      <c r="QLO36" s="918"/>
      <c r="QLP36" s="918"/>
      <c r="QLQ36" s="918"/>
      <c r="QLR36" s="918"/>
      <c r="QLS36" s="918"/>
      <c r="QLT36" s="918"/>
      <c r="QLU36" s="918"/>
      <c r="QLV36" s="918"/>
      <c r="QLW36" s="918"/>
      <c r="QLX36" s="918"/>
      <c r="QLY36" s="918"/>
      <c r="QLZ36" s="918"/>
      <c r="QMA36" s="918"/>
      <c r="QMB36" s="918"/>
      <c r="QMC36" s="918"/>
      <c r="QMD36" s="918"/>
      <c r="QME36" s="918"/>
      <c r="QMF36" s="918"/>
      <c r="QMG36" s="918"/>
      <c r="QMH36" s="918"/>
      <c r="QMI36" s="918"/>
      <c r="QMJ36" s="918"/>
      <c r="QMK36" s="918"/>
      <c r="QML36" s="918"/>
      <c r="QMM36" s="918"/>
      <c r="QMN36" s="918"/>
      <c r="QMO36" s="918"/>
      <c r="QMP36" s="918"/>
      <c r="QMQ36" s="918"/>
      <c r="QMR36" s="918"/>
      <c r="QMS36" s="918"/>
      <c r="QMT36" s="918"/>
      <c r="QMU36" s="918"/>
      <c r="QMV36" s="918"/>
      <c r="QMW36" s="918"/>
      <c r="QMX36" s="918"/>
      <c r="QMY36" s="918"/>
      <c r="QMZ36" s="918"/>
      <c r="QNA36" s="918"/>
      <c r="QNB36" s="918"/>
      <c r="QNC36" s="918"/>
      <c r="QND36" s="918"/>
      <c r="QNE36" s="918"/>
      <c r="QNF36" s="918"/>
      <c r="QNG36" s="918"/>
      <c r="QNH36" s="918"/>
      <c r="QNI36" s="918"/>
      <c r="QNJ36" s="918"/>
      <c r="QNK36" s="918"/>
      <c r="QNL36" s="918"/>
      <c r="QNM36" s="918"/>
      <c r="QNN36" s="918"/>
      <c r="QNO36" s="918"/>
      <c r="QNP36" s="918"/>
      <c r="QNQ36" s="918"/>
      <c r="QNR36" s="918"/>
      <c r="QNS36" s="918"/>
      <c r="QNT36" s="918"/>
      <c r="QNU36" s="918"/>
      <c r="QNV36" s="918"/>
      <c r="QNW36" s="918"/>
      <c r="QNX36" s="918"/>
      <c r="QNY36" s="918"/>
      <c r="QNZ36" s="918"/>
      <c r="QOA36" s="918"/>
      <c r="QOB36" s="918"/>
      <c r="QOC36" s="918"/>
      <c r="QOD36" s="918"/>
      <c r="QOE36" s="918"/>
      <c r="QOF36" s="918"/>
      <c r="QOG36" s="918"/>
      <c r="QOH36" s="918"/>
      <c r="QOI36" s="918"/>
      <c r="QOJ36" s="918"/>
      <c r="QOK36" s="918"/>
      <c r="QOL36" s="918"/>
      <c r="QOM36" s="918"/>
      <c r="QON36" s="918"/>
      <c r="QOO36" s="918"/>
      <c r="QOP36" s="918"/>
      <c r="QOQ36" s="918"/>
      <c r="QOR36" s="918"/>
      <c r="QOS36" s="918"/>
      <c r="QOT36" s="918"/>
      <c r="QOU36" s="918"/>
      <c r="QOV36" s="918"/>
      <c r="QOW36" s="918"/>
      <c r="QOX36" s="918"/>
      <c r="QOY36" s="918"/>
      <c r="QOZ36" s="918"/>
      <c r="QPA36" s="918"/>
      <c r="QPB36" s="918"/>
      <c r="QPC36" s="918"/>
      <c r="QPD36" s="918"/>
      <c r="QPE36" s="918"/>
      <c r="QPF36" s="918"/>
      <c r="QPG36" s="918"/>
      <c r="QPH36" s="918"/>
      <c r="QPI36" s="918"/>
      <c r="QPJ36" s="918"/>
      <c r="QPK36" s="918"/>
      <c r="QPL36" s="918"/>
      <c r="QPM36" s="918"/>
      <c r="QPN36" s="918"/>
      <c r="QPO36" s="918"/>
      <c r="QPP36" s="918"/>
      <c r="QPQ36" s="918"/>
      <c r="QPR36" s="918"/>
      <c r="QPS36" s="918"/>
      <c r="QPT36" s="918"/>
      <c r="QPU36" s="918"/>
      <c r="QPV36" s="918"/>
      <c r="QPW36" s="918"/>
      <c r="QPX36" s="918"/>
      <c r="QPY36" s="918"/>
      <c r="QPZ36" s="918"/>
      <c r="QQA36" s="918"/>
      <c r="QQB36" s="918"/>
      <c r="QQC36" s="918"/>
      <c r="QQD36" s="918"/>
      <c r="QQE36" s="918"/>
      <c r="QQF36" s="918"/>
      <c r="QQG36" s="918"/>
      <c r="QQH36" s="918"/>
      <c r="QQI36" s="918"/>
      <c r="QQJ36" s="918"/>
      <c r="QQK36" s="918"/>
      <c r="QQL36" s="918"/>
      <c r="QQM36" s="918"/>
      <c r="QQN36" s="918"/>
      <c r="QQO36" s="918"/>
      <c r="QQP36" s="918"/>
      <c r="QQQ36" s="918"/>
      <c r="QQR36" s="918"/>
      <c r="QQS36" s="918"/>
      <c r="QQT36" s="918"/>
      <c r="QQU36" s="918"/>
      <c r="QQV36" s="918"/>
      <c r="QQW36" s="918"/>
      <c r="QQX36" s="918"/>
      <c r="QQY36" s="918"/>
      <c r="QQZ36" s="918"/>
      <c r="QRA36" s="918"/>
      <c r="QRB36" s="918"/>
      <c r="QRC36" s="918"/>
      <c r="QRD36" s="918"/>
      <c r="QRE36" s="918"/>
      <c r="QRF36" s="918"/>
      <c r="QRG36" s="918"/>
      <c r="QRH36" s="918"/>
      <c r="QRI36" s="918"/>
      <c r="QRJ36" s="918"/>
      <c r="QRK36" s="918"/>
      <c r="QRL36" s="918"/>
      <c r="QRM36" s="918"/>
      <c r="QRN36" s="918"/>
      <c r="QRO36" s="918"/>
      <c r="QRP36" s="918"/>
      <c r="QRQ36" s="918"/>
      <c r="QRR36" s="918"/>
      <c r="QRS36" s="918"/>
      <c r="QRT36" s="918"/>
      <c r="QRU36" s="918"/>
      <c r="QRV36" s="918"/>
      <c r="QRW36" s="918"/>
      <c r="QRX36" s="918"/>
      <c r="QRY36" s="918"/>
      <c r="QRZ36" s="918"/>
      <c r="QSA36" s="918"/>
      <c r="QSB36" s="918"/>
      <c r="QSC36" s="918"/>
      <c r="QSD36" s="918"/>
      <c r="QSE36" s="918"/>
      <c r="QSF36" s="918"/>
      <c r="QSG36" s="918"/>
      <c r="QSH36" s="918"/>
      <c r="QSI36" s="918"/>
      <c r="QSJ36" s="918"/>
      <c r="QSK36" s="918"/>
      <c r="QSL36" s="918"/>
      <c r="QSM36" s="918"/>
      <c r="QSN36" s="918"/>
      <c r="QSO36" s="918"/>
      <c r="QSP36" s="918"/>
      <c r="QSQ36" s="918"/>
      <c r="QSR36" s="918"/>
      <c r="QSS36" s="918"/>
      <c r="QST36" s="918"/>
      <c r="QSU36" s="918"/>
      <c r="QSV36" s="918"/>
      <c r="QSW36" s="918"/>
      <c r="QSX36" s="918"/>
      <c r="QSY36" s="918"/>
      <c r="QSZ36" s="918"/>
      <c r="QTA36" s="918"/>
      <c r="QTB36" s="918"/>
      <c r="QTC36" s="918"/>
      <c r="QTD36" s="918"/>
      <c r="QTE36" s="918"/>
      <c r="QTF36" s="918"/>
      <c r="QTG36" s="918"/>
      <c r="QTH36" s="918"/>
      <c r="QTI36" s="918"/>
      <c r="QTJ36" s="918"/>
      <c r="QTK36" s="918"/>
      <c r="QTL36" s="918"/>
      <c r="QTM36" s="918"/>
      <c r="QTN36" s="918"/>
      <c r="QTO36" s="918"/>
      <c r="QTP36" s="918"/>
      <c r="QTQ36" s="918"/>
      <c r="QTR36" s="918"/>
      <c r="QTS36" s="918"/>
      <c r="QTT36" s="918"/>
      <c r="QTU36" s="918"/>
      <c r="QTV36" s="918"/>
      <c r="QTW36" s="918"/>
      <c r="QTX36" s="918"/>
      <c r="QTY36" s="918"/>
      <c r="QTZ36" s="918"/>
      <c r="QUA36" s="918"/>
      <c r="QUB36" s="918"/>
      <c r="QUC36" s="918"/>
      <c r="QUD36" s="918"/>
      <c r="QUE36" s="918"/>
      <c r="QUF36" s="918"/>
      <c r="QUG36" s="918"/>
      <c r="QUH36" s="918"/>
      <c r="QUI36" s="918"/>
      <c r="QUJ36" s="918"/>
      <c r="QUK36" s="918"/>
      <c r="QUL36" s="918"/>
      <c r="QUM36" s="918"/>
      <c r="QUN36" s="918"/>
      <c r="QUO36" s="918"/>
      <c r="QUP36" s="918"/>
      <c r="QUQ36" s="918"/>
      <c r="QUR36" s="918"/>
      <c r="QUS36" s="918"/>
      <c r="QUT36" s="918"/>
      <c r="QUU36" s="918"/>
      <c r="QUV36" s="918"/>
      <c r="QUW36" s="918"/>
      <c r="QUX36" s="918"/>
      <c r="QUY36" s="918"/>
      <c r="QUZ36" s="918"/>
      <c r="QVA36" s="918"/>
      <c r="QVB36" s="918"/>
      <c r="QVC36" s="918"/>
      <c r="QVD36" s="918"/>
      <c r="QVE36" s="918"/>
      <c r="QVF36" s="918"/>
      <c r="QVG36" s="918"/>
      <c r="QVH36" s="918"/>
      <c r="QVI36" s="918"/>
      <c r="QVJ36" s="918"/>
      <c r="QVK36" s="918"/>
      <c r="QVL36" s="918"/>
      <c r="QVM36" s="918"/>
      <c r="QVN36" s="918"/>
      <c r="QVO36" s="918"/>
      <c r="QVP36" s="918"/>
      <c r="QVQ36" s="918"/>
      <c r="QVR36" s="918"/>
      <c r="QVS36" s="918"/>
      <c r="QVT36" s="918"/>
      <c r="QVU36" s="918"/>
      <c r="QVV36" s="918"/>
      <c r="QVW36" s="918"/>
      <c r="QVX36" s="918"/>
      <c r="QVY36" s="918"/>
      <c r="QVZ36" s="918"/>
      <c r="QWA36" s="918"/>
      <c r="QWB36" s="918"/>
      <c r="QWC36" s="918"/>
      <c r="QWD36" s="918"/>
      <c r="QWE36" s="918"/>
      <c r="QWF36" s="918"/>
      <c r="QWG36" s="918"/>
      <c r="QWH36" s="918"/>
      <c r="QWI36" s="918"/>
      <c r="QWJ36" s="918"/>
      <c r="QWK36" s="918"/>
      <c r="QWL36" s="918"/>
      <c r="QWM36" s="918"/>
      <c r="QWN36" s="918"/>
      <c r="QWO36" s="918"/>
      <c r="QWP36" s="918"/>
      <c r="QWQ36" s="918"/>
      <c r="QWR36" s="918"/>
      <c r="QWS36" s="918"/>
      <c r="QWT36" s="918"/>
      <c r="QWU36" s="918"/>
      <c r="QWV36" s="918"/>
      <c r="QWW36" s="918"/>
      <c r="QWX36" s="918"/>
      <c r="QWY36" s="918"/>
      <c r="QWZ36" s="918"/>
      <c r="QXA36" s="918"/>
      <c r="QXB36" s="918"/>
      <c r="QXC36" s="918"/>
      <c r="QXD36" s="918"/>
      <c r="QXE36" s="918"/>
      <c r="QXF36" s="918"/>
      <c r="QXG36" s="918"/>
      <c r="QXH36" s="918"/>
      <c r="QXI36" s="918"/>
      <c r="QXJ36" s="918"/>
      <c r="QXK36" s="918"/>
      <c r="QXL36" s="918"/>
      <c r="QXM36" s="918"/>
      <c r="QXN36" s="918"/>
      <c r="QXO36" s="918"/>
      <c r="QXP36" s="918"/>
      <c r="QXQ36" s="918"/>
      <c r="QXR36" s="918"/>
      <c r="QXS36" s="918"/>
      <c r="QXT36" s="918"/>
      <c r="QXU36" s="918"/>
      <c r="QXV36" s="918"/>
      <c r="QXW36" s="918"/>
      <c r="QXX36" s="918"/>
      <c r="QXY36" s="918"/>
      <c r="QXZ36" s="918"/>
      <c r="QYA36" s="918"/>
      <c r="QYB36" s="918"/>
      <c r="QYC36" s="918"/>
      <c r="QYD36" s="918"/>
      <c r="QYE36" s="918"/>
      <c r="QYF36" s="918"/>
      <c r="QYG36" s="918"/>
      <c r="QYH36" s="918"/>
      <c r="QYI36" s="918"/>
      <c r="QYJ36" s="918"/>
      <c r="QYK36" s="918"/>
      <c r="QYL36" s="918"/>
      <c r="QYM36" s="918"/>
      <c r="QYN36" s="918"/>
      <c r="QYO36" s="918"/>
      <c r="QYP36" s="918"/>
      <c r="QYQ36" s="918"/>
      <c r="QYR36" s="918"/>
      <c r="QYS36" s="918"/>
      <c r="QYT36" s="918"/>
      <c r="QYU36" s="918"/>
      <c r="QYV36" s="918"/>
      <c r="QYW36" s="918"/>
      <c r="QYX36" s="918"/>
      <c r="QYY36" s="918"/>
      <c r="QYZ36" s="918"/>
      <c r="QZA36" s="918"/>
      <c r="QZB36" s="918"/>
      <c r="QZC36" s="918"/>
      <c r="QZD36" s="918"/>
      <c r="QZE36" s="918"/>
      <c r="QZF36" s="918"/>
      <c r="QZG36" s="918"/>
      <c r="QZH36" s="918"/>
      <c r="QZI36" s="918"/>
      <c r="QZJ36" s="918"/>
      <c r="QZK36" s="918"/>
      <c r="QZL36" s="918"/>
      <c r="QZM36" s="918"/>
      <c r="QZN36" s="918"/>
      <c r="QZO36" s="918"/>
      <c r="QZP36" s="918"/>
      <c r="QZQ36" s="918"/>
      <c r="QZR36" s="918"/>
      <c r="QZS36" s="918"/>
      <c r="QZT36" s="918"/>
      <c r="QZU36" s="918"/>
      <c r="QZV36" s="918"/>
      <c r="QZW36" s="918"/>
      <c r="QZX36" s="918"/>
      <c r="QZY36" s="918"/>
      <c r="QZZ36" s="918"/>
      <c r="RAA36" s="918"/>
      <c r="RAB36" s="918"/>
      <c r="RAC36" s="918"/>
      <c r="RAD36" s="918"/>
      <c r="RAE36" s="918"/>
      <c r="RAF36" s="918"/>
      <c r="RAG36" s="918"/>
      <c r="RAH36" s="918"/>
      <c r="RAI36" s="918"/>
      <c r="RAJ36" s="918"/>
      <c r="RAK36" s="918"/>
      <c r="RAL36" s="918"/>
      <c r="RAM36" s="918"/>
      <c r="RAN36" s="918"/>
      <c r="RAO36" s="918"/>
      <c r="RAP36" s="918"/>
      <c r="RAQ36" s="918"/>
      <c r="RAR36" s="918"/>
      <c r="RAS36" s="918"/>
      <c r="RAT36" s="918"/>
      <c r="RAU36" s="918"/>
      <c r="RAV36" s="918"/>
      <c r="RAW36" s="918"/>
      <c r="RAX36" s="918"/>
      <c r="RAY36" s="918"/>
      <c r="RAZ36" s="918"/>
      <c r="RBA36" s="918"/>
      <c r="RBB36" s="918"/>
      <c r="RBC36" s="918"/>
      <c r="RBD36" s="918"/>
      <c r="RBE36" s="918"/>
      <c r="RBF36" s="918"/>
      <c r="RBG36" s="918"/>
      <c r="RBH36" s="918"/>
      <c r="RBI36" s="918"/>
      <c r="RBJ36" s="918"/>
      <c r="RBK36" s="918"/>
      <c r="RBL36" s="918"/>
      <c r="RBM36" s="918"/>
      <c r="RBN36" s="918"/>
      <c r="RBO36" s="918"/>
      <c r="RBP36" s="918"/>
      <c r="RBQ36" s="918"/>
      <c r="RBR36" s="918"/>
      <c r="RBS36" s="918"/>
      <c r="RBT36" s="918"/>
      <c r="RBU36" s="918"/>
      <c r="RBV36" s="918"/>
      <c r="RBW36" s="918"/>
      <c r="RBX36" s="918"/>
      <c r="RBY36" s="918"/>
      <c r="RBZ36" s="918"/>
      <c r="RCA36" s="918"/>
      <c r="RCB36" s="918"/>
      <c r="RCC36" s="918"/>
      <c r="RCD36" s="918"/>
      <c r="RCE36" s="918"/>
      <c r="RCF36" s="918"/>
      <c r="RCG36" s="918"/>
      <c r="RCH36" s="918"/>
      <c r="RCI36" s="918"/>
      <c r="RCJ36" s="918"/>
      <c r="RCK36" s="918"/>
      <c r="RCL36" s="918"/>
      <c r="RCM36" s="918"/>
      <c r="RCN36" s="918"/>
      <c r="RCO36" s="918"/>
      <c r="RCP36" s="918"/>
      <c r="RCQ36" s="918"/>
      <c r="RCR36" s="918"/>
      <c r="RCS36" s="918"/>
      <c r="RCT36" s="918"/>
      <c r="RCU36" s="918"/>
      <c r="RCV36" s="918"/>
      <c r="RCW36" s="918"/>
      <c r="RCX36" s="918"/>
      <c r="RCY36" s="918"/>
      <c r="RCZ36" s="918"/>
      <c r="RDA36" s="918"/>
      <c r="RDB36" s="918"/>
      <c r="RDC36" s="918"/>
      <c r="RDD36" s="918"/>
      <c r="RDE36" s="918"/>
      <c r="RDF36" s="918"/>
      <c r="RDG36" s="918"/>
      <c r="RDH36" s="918"/>
      <c r="RDI36" s="918"/>
      <c r="RDJ36" s="918"/>
      <c r="RDK36" s="918"/>
      <c r="RDL36" s="918"/>
      <c r="RDM36" s="918"/>
      <c r="RDN36" s="918"/>
      <c r="RDO36" s="918"/>
      <c r="RDP36" s="918"/>
      <c r="RDQ36" s="918"/>
      <c r="RDR36" s="918"/>
      <c r="RDS36" s="918"/>
      <c r="RDT36" s="918"/>
      <c r="RDU36" s="918"/>
      <c r="RDV36" s="918"/>
      <c r="RDW36" s="918"/>
      <c r="RDX36" s="918"/>
      <c r="RDY36" s="918"/>
      <c r="RDZ36" s="918"/>
      <c r="REA36" s="918"/>
      <c r="REB36" s="918"/>
      <c r="REC36" s="918"/>
      <c r="RED36" s="918"/>
      <c r="REE36" s="918"/>
      <c r="REF36" s="918"/>
      <c r="REG36" s="918"/>
      <c r="REH36" s="918"/>
      <c r="REI36" s="918"/>
      <c r="REJ36" s="918"/>
      <c r="REK36" s="918"/>
      <c r="REL36" s="918"/>
      <c r="REM36" s="918"/>
      <c r="REN36" s="918"/>
      <c r="REO36" s="918"/>
      <c r="REP36" s="918"/>
      <c r="REQ36" s="918"/>
      <c r="RER36" s="918"/>
      <c r="RES36" s="918"/>
      <c r="RET36" s="918"/>
      <c r="REU36" s="918"/>
      <c r="REV36" s="918"/>
      <c r="REW36" s="918"/>
      <c r="REX36" s="918"/>
      <c r="REY36" s="918"/>
      <c r="REZ36" s="918"/>
      <c r="RFA36" s="918"/>
      <c r="RFB36" s="918"/>
      <c r="RFC36" s="918"/>
      <c r="RFD36" s="918"/>
      <c r="RFE36" s="918"/>
      <c r="RFF36" s="918"/>
      <c r="RFG36" s="918"/>
      <c r="RFH36" s="918"/>
      <c r="RFI36" s="918"/>
      <c r="RFJ36" s="918"/>
      <c r="RFK36" s="918"/>
      <c r="RFL36" s="918"/>
      <c r="RFM36" s="918"/>
      <c r="RFN36" s="918"/>
      <c r="RFO36" s="918"/>
      <c r="RFP36" s="918"/>
      <c r="RFQ36" s="918"/>
      <c r="RFR36" s="918"/>
      <c r="RFS36" s="918"/>
      <c r="RFT36" s="918"/>
      <c r="RFU36" s="918"/>
      <c r="RFV36" s="918"/>
      <c r="RFW36" s="918"/>
      <c r="RFX36" s="918"/>
      <c r="RFY36" s="918"/>
      <c r="RFZ36" s="918"/>
      <c r="RGA36" s="918"/>
      <c r="RGB36" s="918"/>
      <c r="RGC36" s="918"/>
      <c r="RGD36" s="918"/>
      <c r="RGE36" s="918"/>
      <c r="RGF36" s="918"/>
      <c r="RGG36" s="918"/>
      <c r="RGH36" s="918"/>
      <c r="RGI36" s="918"/>
      <c r="RGJ36" s="918"/>
      <c r="RGK36" s="918"/>
      <c r="RGL36" s="918"/>
      <c r="RGM36" s="918"/>
      <c r="RGN36" s="918"/>
      <c r="RGO36" s="918"/>
      <c r="RGP36" s="918"/>
      <c r="RGQ36" s="918"/>
      <c r="RGR36" s="918"/>
      <c r="RGS36" s="918"/>
      <c r="RGT36" s="918"/>
      <c r="RGU36" s="918"/>
      <c r="RGV36" s="918"/>
      <c r="RGW36" s="918"/>
      <c r="RGX36" s="918"/>
      <c r="RGY36" s="918"/>
      <c r="RGZ36" s="918"/>
      <c r="RHA36" s="918"/>
      <c r="RHB36" s="918"/>
      <c r="RHC36" s="918"/>
      <c r="RHD36" s="918"/>
      <c r="RHE36" s="918"/>
      <c r="RHF36" s="918"/>
      <c r="RHG36" s="918"/>
      <c r="RHH36" s="918"/>
      <c r="RHI36" s="918"/>
      <c r="RHJ36" s="918"/>
      <c r="RHK36" s="918"/>
      <c r="RHL36" s="918"/>
      <c r="RHM36" s="918"/>
      <c r="RHN36" s="918"/>
      <c r="RHO36" s="918"/>
      <c r="RHP36" s="918"/>
      <c r="RHQ36" s="918"/>
      <c r="RHR36" s="918"/>
      <c r="RHS36" s="918"/>
      <c r="RHT36" s="918"/>
      <c r="RHU36" s="918"/>
      <c r="RHV36" s="918"/>
      <c r="RHW36" s="918"/>
      <c r="RHX36" s="918"/>
      <c r="RHY36" s="918"/>
      <c r="RHZ36" s="918"/>
      <c r="RIA36" s="918"/>
      <c r="RIB36" s="918"/>
      <c r="RIC36" s="918"/>
      <c r="RID36" s="918"/>
      <c r="RIE36" s="918"/>
      <c r="RIF36" s="918"/>
      <c r="RIG36" s="918"/>
      <c r="RIH36" s="918"/>
      <c r="RII36" s="918"/>
      <c r="RIJ36" s="918"/>
      <c r="RIK36" s="918"/>
      <c r="RIL36" s="918"/>
      <c r="RIM36" s="918"/>
      <c r="RIN36" s="918"/>
      <c r="RIO36" s="918"/>
      <c r="RIP36" s="918"/>
      <c r="RIQ36" s="918"/>
      <c r="RIR36" s="918"/>
      <c r="RIS36" s="918"/>
      <c r="RIT36" s="918"/>
      <c r="RIU36" s="918"/>
      <c r="RIV36" s="918"/>
      <c r="RIW36" s="918"/>
      <c r="RIX36" s="918"/>
      <c r="RIY36" s="918"/>
      <c r="RIZ36" s="918"/>
      <c r="RJA36" s="918"/>
      <c r="RJB36" s="918"/>
      <c r="RJC36" s="918"/>
      <c r="RJD36" s="918"/>
      <c r="RJE36" s="918"/>
      <c r="RJF36" s="918"/>
      <c r="RJG36" s="918"/>
      <c r="RJH36" s="918"/>
      <c r="RJI36" s="918"/>
      <c r="RJJ36" s="918"/>
      <c r="RJK36" s="918"/>
      <c r="RJL36" s="918"/>
      <c r="RJM36" s="918"/>
      <c r="RJN36" s="918"/>
      <c r="RJO36" s="918"/>
      <c r="RJP36" s="918"/>
      <c r="RJQ36" s="918"/>
      <c r="RJR36" s="918"/>
      <c r="RJS36" s="918"/>
      <c r="RJT36" s="918"/>
      <c r="RJU36" s="918"/>
      <c r="RJV36" s="918"/>
      <c r="RJW36" s="918"/>
      <c r="RJX36" s="918"/>
      <c r="RJY36" s="918"/>
      <c r="RJZ36" s="918"/>
      <c r="RKA36" s="918"/>
      <c r="RKB36" s="918"/>
      <c r="RKC36" s="918"/>
      <c r="RKD36" s="918"/>
      <c r="RKE36" s="918"/>
      <c r="RKF36" s="918"/>
      <c r="RKG36" s="918"/>
      <c r="RKH36" s="918"/>
      <c r="RKI36" s="918"/>
      <c r="RKJ36" s="918"/>
      <c r="RKK36" s="918"/>
      <c r="RKL36" s="918"/>
      <c r="RKM36" s="918"/>
      <c r="RKN36" s="918"/>
      <c r="RKO36" s="918"/>
      <c r="RKP36" s="918"/>
      <c r="RKQ36" s="918"/>
      <c r="RKR36" s="918"/>
      <c r="RKS36" s="918"/>
      <c r="RKT36" s="918"/>
      <c r="RKU36" s="918"/>
      <c r="RKV36" s="918"/>
      <c r="RKW36" s="918"/>
      <c r="RKX36" s="918"/>
      <c r="RKY36" s="918"/>
      <c r="RKZ36" s="918"/>
      <c r="RLA36" s="918"/>
      <c r="RLB36" s="918"/>
      <c r="RLC36" s="918"/>
      <c r="RLD36" s="918"/>
      <c r="RLE36" s="918"/>
      <c r="RLF36" s="918"/>
      <c r="RLG36" s="918"/>
      <c r="RLH36" s="918"/>
      <c r="RLI36" s="918"/>
      <c r="RLJ36" s="918"/>
      <c r="RLK36" s="918"/>
      <c r="RLL36" s="918"/>
      <c r="RLM36" s="918"/>
      <c r="RLN36" s="918"/>
      <c r="RLO36" s="918"/>
      <c r="RLP36" s="918"/>
      <c r="RLQ36" s="918"/>
      <c r="RLR36" s="918"/>
      <c r="RLS36" s="918"/>
      <c r="RLT36" s="918"/>
      <c r="RLU36" s="918"/>
      <c r="RLV36" s="918"/>
      <c r="RLW36" s="918"/>
      <c r="RLX36" s="918"/>
      <c r="RLY36" s="918"/>
      <c r="RLZ36" s="918"/>
      <c r="RMA36" s="918"/>
      <c r="RMB36" s="918"/>
      <c r="RMC36" s="918"/>
      <c r="RMD36" s="918"/>
      <c r="RME36" s="918"/>
      <c r="RMF36" s="918"/>
      <c r="RMG36" s="918"/>
      <c r="RMH36" s="918"/>
      <c r="RMI36" s="918"/>
      <c r="RMJ36" s="918"/>
      <c r="RMK36" s="918"/>
      <c r="RML36" s="918"/>
      <c r="RMM36" s="918"/>
      <c r="RMN36" s="918"/>
      <c r="RMO36" s="918"/>
      <c r="RMP36" s="918"/>
      <c r="RMQ36" s="918"/>
      <c r="RMR36" s="918"/>
      <c r="RMS36" s="918"/>
      <c r="RMT36" s="918"/>
      <c r="RMU36" s="918"/>
      <c r="RMV36" s="918"/>
      <c r="RMW36" s="918"/>
      <c r="RMX36" s="918"/>
      <c r="RMY36" s="918"/>
      <c r="RMZ36" s="918"/>
      <c r="RNA36" s="918"/>
      <c r="RNB36" s="918"/>
      <c r="RNC36" s="918"/>
      <c r="RND36" s="918"/>
      <c r="RNE36" s="918"/>
      <c r="RNF36" s="918"/>
      <c r="RNG36" s="918"/>
      <c r="RNH36" s="918"/>
      <c r="RNI36" s="918"/>
      <c r="RNJ36" s="918"/>
      <c r="RNK36" s="918"/>
      <c r="RNL36" s="918"/>
      <c r="RNM36" s="918"/>
      <c r="RNN36" s="918"/>
      <c r="RNO36" s="918"/>
      <c r="RNP36" s="918"/>
      <c r="RNQ36" s="918"/>
      <c r="RNR36" s="918"/>
      <c r="RNS36" s="918"/>
      <c r="RNT36" s="918"/>
      <c r="RNU36" s="918"/>
      <c r="RNV36" s="918"/>
      <c r="RNW36" s="918"/>
      <c r="RNX36" s="918"/>
      <c r="RNY36" s="918"/>
      <c r="RNZ36" s="918"/>
      <c r="ROA36" s="918"/>
      <c r="ROB36" s="918"/>
      <c r="ROC36" s="918"/>
      <c r="ROD36" s="918"/>
      <c r="ROE36" s="918"/>
      <c r="ROF36" s="918"/>
      <c r="ROG36" s="918"/>
      <c r="ROH36" s="918"/>
      <c r="ROI36" s="918"/>
      <c r="ROJ36" s="918"/>
      <c r="ROK36" s="918"/>
      <c r="ROL36" s="918"/>
      <c r="ROM36" s="918"/>
      <c r="RON36" s="918"/>
      <c r="ROO36" s="918"/>
      <c r="ROP36" s="918"/>
      <c r="ROQ36" s="918"/>
      <c r="ROR36" s="918"/>
      <c r="ROS36" s="918"/>
      <c r="ROT36" s="918"/>
      <c r="ROU36" s="918"/>
      <c r="ROV36" s="918"/>
      <c r="ROW36" s="918"/>
      <c r="ROX36" s="918"/>
      <c r="ROY36" s="918"/>
      <c r="ROZ36" s="918"/>
      <c r="RPA36" s="918"/>
      <c r="RPB36" s="918"/>
      <c r="RPC36" s="918"/>
      <c r="RPD36" s="918"/>
      <c r="RPE36" s="918"/>
      <c r="RPF36" s="918"/>
      <c r="RPG36" s="918"/>
      <c r="RPH36" s="918"/>
      <c r="RPI36" s="918"/>
      <c r="RPJ36" s="918"/>
      <c r="RPK36" s="918"/>
      <c r="RPL36" s="918"/>
      <c r="RPM36" s="918"/>
      <c r="RPN36" s="918"/>
      <c r="RPO36" s="918"/>
      <c r="RPP36" s="918"/>
      <c r="RPQ36" s="918"/>
      <c r="RPR36" s="918"/>
      <c r="RPS36" s="918"/>
      <c r="RPT36" s="918"/>
      <c r="RPU36" s="918"/>
      <c r="RPV36" s="918"/>
      <c r="RPW36" s="918"/>
      <c r="RPX36" s="918"/>
      <c r="RPY36" s="918"/>
      <c r="RPZ36" s="918"/>
      <c r="RQA36" s="918"/>
      <c r="RQB36" s="918"/>
      <c r="RQC36" s="918"/>
      <c r="RQD36" s="918"/>
      <c r="RQE36" s="918"/>
      <c r="RQF36" s="918"/>
      <c r="RQG36" s="918"/>
      <c r="RQH36" s="918"/>
      <c r="RQI36" s="918"/>
      <c r="RQJ36" s="918"/>
      <c r="RQK36" s="918"/>
      <c r="RQL36" s="918"/>
      <c r="RQM36" s="918"/>
      <c r="RQN36" s="918"/>
      <c r="RQO36" s="918"/>
      <c r="RQP36" s="918"/>
      <c r="RQQ36" s="918"/>
      <c r="RQR36" s="918"/>
      <c r="RQS36" s="918"/>
      <c r="RQT36" s="918"/>
      <c r="RQU36" s="918"/>
      <c r="RQV36" s="918"/>
      <c r="RQW36" s="918"/>
      <c r="RQX36" s="918"/>
      <c r="RQY36" s="918"/>
      <c r="RQZ36" s="918"/>
      <c r="RRA36" s="918"/>
      <c r="RRB36" s="918"/>
      <c r="RRC36" s="918"/>
      <c r="RRD36" s="918"/>
      <c r="RRE36" s="918"/>
      <c r="RRF36" s="918"/>
      <c r="RRG36" s="918"/>
      <c r="RRH36" s="918"/>
      <c r="RRI36" s="918"/>
      <c r="RRJ36" s="918"/>
      <c r="RRK36" s="918"/>
      <c r="RRL36" s="918"/>
      <c r="RRM36" s="918"/>
      <c r="RRN36" s="918"/>
      <c r="RRO36" s="918"/>
      <c r="RRP36" s="918"/>
      <c r="RRQ36" s="918"/>
      <c r="RRR36" s="918"/>
      <c r="RRS36" s="918"/>
      <c r="RRT36" s="918"/>
      <c r="RRU36" s="918"/>
      <c r="RRV36" s="918"/>
      <c r="RRW36" s="918"/>
      <c r="RRX36" s="918"/>
      <c r="RRY36" s="918"/>
      <c r="RRZ36" s="918"/>
      <c r="RSA36" s="918"/>
      <c r="RSB36" s="918"/>
      <c r="RSC36" s="918"/>
      <c r="RSD36" s="918"/>
      <c r="RSE36" s="918"/>
      <c r="RSF36" s="918"/>
      <c r="RSG36" s="918"/>
      <c r="RSH36" s="918"/>
      <c r="RSI36" s="918"/>
      <c r="RSJ36" s="918"/>
      <c r="RSK36" s="918"/>
      <c r="RSL36" s="918"/>
      <c r="RSM36" s="918"/>
      <c r="RSN36" s="918"/>
      <c r="RSO36" s="918"/>
      <c r="RSP36" s="918"/>
      <c r="RSQ36" s="918"/>
      <c r="RSR36" s="918"/>
      <c r="RSS36" s="918"/>
      <c r="RST36" s="918"/>
      <c r="RSU36" s="918"/>
      <c r="RSV36" s="918"/>
      <c r="RSW36" s="918"/>
      <c r="RSX36" s="918"/>
      <c r="RSY36" s="918"/>
      <c r="RSZ36" s="918"/>
      <c r="RTA36" s="918"/>
      <c r="RTB36" s="918"/>
      <c r="RTC36" s="918"/>
      <c r="RTD36" s="918"/>
      <c r="RTE36" s="918"/>
      <c r="RTF36" s="918"/>
      <c r="RTG36" s="918"/>
      <c r="RTH36" s="918"/>
      <c r="RTI36" s="918"/>
      <c r="RTJ36" s="918"/>
      <c r="RTK36" s="918"/>
      <c r="RTL36" s="918"/>
      <c r="RTM36" s="918"/>
      <c r="RTN36" s="918"/>
      <c r="RTO36" s="918"/>
      <c r="RTP36" s="918"/>
      <c r="RTQ36" s="918"/>
      <c r="RTR36" s="918"/>
      <c r="RTS36" s="918"/>
      <c r="RTT36" s="918"/>
      <c r="RTU36" s="918"/>
      <c r="RTV36" s="918"/>
      <c r="RTW36" s="918"/>
      <c r="RTX36" s="918"/>
      <c r="RTY36" s="918"/>
      <c r="RTZ36" s="918"/>
      <c r="RUA36" s="918"/>
      <c r="RUB36" s="918"/>
      <c r="RUC36" s="918"/>
      <c r="RUD36" s="918"/>
      <c r="RUE36" s="918"/>
      <c r="RUF36" s="918"/>
      <c r="RUG36" s="918"/>
      <c r="RUH36" s="918"/>
      <c r="RUI36" s="918"/>
      <c r="RUJ36" s="918"/>
      <c r="RUK36" s="918"/>
      <c r="RUL36" s="918"/>
      <c r="RUM36" s="918"/>
      <c r="RUN36" s="918"/>
      <c r="RUO36" s="918"/>
      <c r="RUP36" s="918"/>
      <c r="RUQ36" s="918"/>
      <c r="RUR36" s="918"/>
      <c r="RUS36" s="918"/>
      <c r="RUT36" s="918"/>
      <c r="RUU36" s="918"/>
      <c r="RUV36" s="918"/>
      <c r="RUW36" s="918"/>
      <c r="RUX36" s="918"/>
      <c r="RUY36" s="918"/>
      <c r="RUZ36" s="918"/>
      <c r="RVA36" s="918"/>
      <c r="RVB36" s="918"/>
      <c r="RVC36" s="918"/>
      <c r="RVD36" s="918"/>
      <c r="RVE36" s="918"/>
      <c r="RVF36" s="918"/>
      <c r="RVG36" s="918"/>
      <c r="RVH36" s="918"/>
      <c r="RVI36" s="918"/>
      <c r="RVJ36" s="918"/>
      <c r="RVK36" s="918"/>
      <c r="RVL36" s="918"/>
      <c r="RVM36" s="918"/>
      <c r="RVN36" s="918"/>
      <c r="RVO36" s="918"/>
      <c r="RVP36" s="918"/>
      <c r="RVQ36" s="918"/>
      <c r="RVR36" s="918"/>
      <c r="RVS36" s="918"/>
      <c r="RVT36" s="918"/>
      <c r="RVU36" s="918"/>
      <c r="RVV36" s="918"/>
      <c r="RVW36" s="918"/>
      <c r="RVX36" s="918"/>
      <c r="RVY36" s="918"/>
      <c r="RVZ36" s="918"/>
      <c r="RWA36" s="918"/>
      <c r="RWB36" s="918"/>
      <c r="RWC36" s="918"/>
      <c r="RWD36" s="918"/>
      <c r="RWE36" s="918"/>
      <c r="RWF36" s="918"/>
      <c r="RWG36" s="918"/>
      <c r="RWH36" s="918"/>
      <c r="RWI36" s="918"/>
      <c r="RWJ36" s="918"/>
      <c r="RWK36" s="918"/>
      <c r="RWL36" s="918"/>
      <c r="RWM36" s="918"/>
      <c r="RWN36" s="918"/>
      <c r="RWO36" s="918"/>
      <c r="RWP36" s="918"/>
      <c r="RWQ36" s="918"/>
      <c r="RWR36" s="918"/>
      <c r="RWS36" s="918"/>
      <c r="RWT36" s="918"/>
      <c r="RWU36" s="918"/>
      <c r="RWV36" s="918"/>
      <c r="RWW36" s="918"/>
      <c r="RWX36" s="918"/>
      <c r="RWY36" s="918"/>
      <c r="RWZ36" s="918"/>
      <c r="RXA36" s="918"/>
      <c r="RXB36" s="918"/>
      <c r="RXC36" s="918"/>
      <c r="RXD36" s="918"/>
      <c r="RXE36" s="918"/>
      <c r="RXF36" s="918"/>
      <c r="RXG36" s="918"/>
      <c r="RXH36" s="918"/>
      <c r="RXI36" s="918"/>
      <c r="RXJ36" s="918"/>
      <c r="RXK36" s="918"/>
      <c r="RXL36" s="918"/>
      <c r="RXM36" s="918"/>
      <c r="RXN36" s="918"/>
      <c r="RXO36" s="918"/>
      <c r="RXP36" s="918"/>
      <c r="RXQ36" s="918"/>
      <c r="RXR36" s="918"/>
      <c r="RXS36" s="918"/>
      <c r="RXT36" s="918"/>
      <c r="RXU36" s="918"/>
      <c r="RXV36" s="918"/>
      <c r="RXW36" s="918"/>
      <c r="RXX36" s="918"/>
      <c r="RXY36" s="918"/>
      <c r="RXZ36" s="918"/>
      <c r="RYA36" s="918"/>
      <c r="RYB36" s="918"/>
      <c r="RYC36" s="918"/>
      <c r="RYD36" s="918"/>
      <c r="RYE36" s="918"/>
      <c r="RYF36" s="918"/>
      <c r="RYG36" s="918"/>
      <c r="RYH36" s="918"/>
      <c r="RYI36" s="918"/>
      <c r="RYJ36" s="918"/>
      <c r="RYK36" s="918"/>
      <c r="RYL36" s="918"/>
      <c r="RYM36" s="918"/>
      <c r="RYN36" s="918"/>
      <c r="RYO36" s="918"/>
      <c r="RYP36" s="918"/>
      <c r="RYQ36" s="918"/>
      <c r="RYR36" s="918"/>
      <c r="RYS36" s="918"/>
      <c r="RYT36" s="918"/>
      <c r="RYU36" s="918"/>
      <c r="RYV36" s="918"/>
      <c r="RYW36" s="918"/>
      <c r="RYX36" s="918"/>
      <c r="RYY36" s="918"/>
      <c r="RYZ36" s="918"/>
      <c r="RZA36" s="918"/>
      <c r="RZB36" s="918"/>
      <c r="RZC36" s="918"/>
      <c r="RZD36" s="918"/>
      <c r="RZE36" s="918"/>
      <c r="RZF36" s="918"/>
      <c r="RZG36" s="918"/>
      <c r="RZH36" s="918"/>
      <c r="RZI36" s="918"/>
      <c r="RZJ36" s="918"/>
      <c r="RZK36" s="918"/>
      <c r="RZL36" s="918"/>
      <c r="RZM36" s="918"/>
      <c r="RZN36" s="918"/>
      <c r="RZO36" s="918"/>
      <c r="RZP36" s="918"/>
      <c r="RZQ36" s="918"/>
      <c r="RZR36" s="918"/>
      <c r="RZS36" s="918"/>
      <c r="RZT36" s="918"/>
      <c r="RZU36" s="918"/>
      <c r="RZV36" s="918"/>
      <c r="RZW36" s="918"/>
      <c r="RZX36" s="918"/>
      <c r="RZY36" s="918"/>
      <c r="RZZ36" s="918"/>
      <c r="SAA36" s="918"/>
      <c r="SAB36" s="918"/>
      <c r="SAC36" s="918"/>
      <c r="SAD36" s="918"/>
      <c r="SAE36" s="918"/>
      <c r="SAF36" s="918"/>
      <c r="SAG36" s="918"/>
      <c r="SAH36" s="918"/>
      <c r="SAI36" s="918"/>
      <c r="SAJ36" s="918"/>
      <c r="SAK36" s="918"/>
      <c r="SAL36" s="918"/>
      <c r="SAM36" s="918"/>
      <c r="SAN36" s="918"/>
      <c r="SAO36" s="918"/>
      <c r="SAP36" s="918"/>
      <c r="SAQ36" s="918"/>
      <c r="SAR36" s="918"/>
      <c r="SAS36" s="918"/>
      <c r="SAT36" s="918"/>
      <c r="SAU36" s="918"/>
      <c r="SAV36" s="918"/>
      <c r="SAW36" s="918"/>
      <c r="SAX36" s="918"/>
      <c r="SAY36" s="918"/>
      <c r="SAZ36" s="918"/>
      <c r="SBA36" s="918"/>
      <c r="SBB36" s="918"/>
      <c r="SBC36" s="918"/>
      <c r="SBD36" s="918"/>
      <c r="SBE36" s="918"/>
      <c r="SBF36" s="918"/>
      <c r="SBG36" s="918"/>
      <c r="SBH36" s="918"/>
      <c r="SBI36" s="918"/>
      <c r="SBJ36" s="918"/>
      <c r="SBK36" s="918"/>
      <c r="SBL36" s="918"/>
      <c r="SBM36" s="918"/>
      <c r="SBN36" s="918"/>
      <c r="SBO36" s="918"/>
      <c r="SBP36" s="918"/>
      <c r="SBQ36" s="918"/>
      <c r="SBR36" s="918"/>
      <c r="SBS36" s="918"/>
      <c r="SBT36" s="918"/>
      <c r="SBU36" s="918"/>
      <c r="SBV36" s="918"/>
      <c r="SBW36" s="918"/>
      <c r="SBX36" s="918"/>
      <c r="SBY36" s="918"/>
      <c r="SBZ36" s="918"/>
      <c r="SCA36" s="918"/>
      <c r="SCB36" s="918"/>
      <c r="SCC36" s="918"/>
      <c r="SCD36" s="918"/>
      <c r="SCE36" s="918"/>
      <c r="SCF36" s="918"/>
      <c r="SCG36" s="918"/>
      <c r="SCH36" s="918"/>
      <c r="SCI36" s="918"/>
      <c r="SCJ36" s="918"/>
      <c r="SCK36" s="918"/>
      <c r="SCL36" s="918"/>
      <c r="SCM36" s="918"/>
      <c r="SCN36" s="918"/>
      <c r="SCO36" s="918"/>
      <c r="SCP36" s="918"/>
      <c r="SCQ36" s="918"/>
      <c r="SCR36" s="918"/>
      <c r="SCS36" s="918"/>
      <c r="SCT36" s="918"/>
      <c r="SCU36" s="918"/>
      <c r="SCV36" s="918"/>
      <c r="SCW36" s="918"/>
      <c r="SCX36" s="918"/>
      <c r="SCY36" s="918"/>
      <c r="SCZ36" s="918"/>
      <c r="SDA36" s="918"/>
      <c r="SDB36" s="918"/>
      <c r="SDC36" s="918"/>
      <c r="SDD36" s="918"/>
      <c r="SDE36" s="918"/>
      <c r="SDF36" s="918"/>
      <c r="SDG36" s="918"/>
      <c r="SDH36" s="918"/>
      <c r="SDI36" s="918"/>
      <c r="SDJ36" s="918"/>
      <c r="SDK36" s="918"/>
      <c r="SDL36" s="918"/>
      <c r="SDM36" s="918"/>
      <c r="SDN36" s="918"/>
      <c r="SDO36" s="918"/>
      <c r="SDP36" s="918"/>
      <c r="SDQ36" s="918"/>
      <c r="SDR36" s="918"/>
      <c r="SDS36" s="918"/>
      <c r="SDT36" s="918"/>
      <c r="SDU36" s="918"/>
      <c r="SDV36" s="918"/>
      <c r="SDW36" s="918"/>
      <c r="SDX36" s="918"/>
      <c r="SDY36" s="918"/>
      <c r="SDZ36" s="918"/>
      <c r="SEA36" s="918"/>
      <c r="SEB36" s="918"/>
      <c r="SEC36" s="918"/>
      <c r="SED36" s="918"/>
      <c r="SEE36" s="918"/>
      <c r="SEF36" s="918"/>
      <c r="SEG36" s="918"/>
      <c r="SEH36" s="918"/>
      <c r="SEI36" s="918"/>
      <c r="SEJ36" s="918"/>
      <c r="SEK36" s="918"/>
      <c r="SEL36" s="918"/>
      <c r="SEM36" s="918"/>
      <c r="SEN36" s="918"/>
      <c r="SEO36" s="918"/>
      <c r="SEP36" s="918"/>
      <c r="SEQ36" s="918"/>
      <c r="SER36" s="918"/>
      <c r="SES36" s="918"/>
      <c r="SET36" s="918"/>
      <c r="SEU36" s="918"/>
      <c r="SEV36" s="918"/>
      <c r="SEW36" s="918"/>
      <c r="SEX36" s="918"/>
      <c r="SEY36" s="918"/>
      <c r="SEZ36" s="918"/>
      <c r="SFA36" s="918"/>
      <c r="SFB36" s="918"/>
      <c r="SFC36" s="918"/>
      <c r="SFD36" s="918"/>
      <c r="SFE36" s="918"/>
      <c r="SFF36" s="918"/>
      <c r="SFG36" s="918"/>
      <c r="SFH36" s="918"/>
      <c r="SFI36" s="918"/>
      <c r="SFJ36" s="918"/>
      <c r="SFK36" s="918"/>
      <c r="SFL36" s="918"/>
      <c r="SFM36" s="918"/>
      <c r="SFN36" s="918"/>
      <c r="SFO36" s="918"/>
      <c r="SFP36" s="918"/>
      <c r="SFQ36" s="918"/>
      <c r="SFR36" s="918"/>
      <c r="SFS36" s="918"/>
      <c r="SFT36" s="918"/>
      <c r="SFU36" s="918"/>
      <c r="SFV36" s="918"/>
      <c r="SFW36" s="918"/>
      <c r="SFX36" s="918"/>
      <c r="SFY36" s="918"/>
      <c r="SFZ36" s="918"/>
      <c r="SGA36" s="918"/>
      <c r="SGB36" s="918"/>
      <c r="SGC36" s="918"/>
      <c r="SGD36" s="918"/>
      <c r="SGE36" s="918"/>
      <c r="SGF36" s="918"/>
      <c r="SGG36" s="918"/>
      <c r="SGH36" s="918"/>
      <c r="SGI36" s="918"/>
      <c r="SGJ36" s="918"/>
      <c r="SGK36" s="918"/>
      <c r="SGL36" s="918"/>
      <c r="SGM36" s="918"/>
      <c r="SGN36" s="918"/>
      <c r="SGO36" s="918"/>
      <c r="SGP36" s="918"/>
      <c r="SGQ36" s="918"/>
      <c r="SGR36" s="918"/>
      <c r="SGS36" s="918"/>
      <c r="SGT36" s="918"/>
      <c r="SGU36" s="918"/>
      <c r="SGV36" s="918"/>
      <c r="SGW36" s="918"/>
      <c r="SGX36" s="918"/>
      <c r="SGY36" s="918"/>
      <c r="SGZ36" s="918"/>
      <c r="SHA36" s="918"/>
      <c r="SHB36" s="918"/>
      <c r="SHC36" s="918"/>
      <c r="SHD36" s="918"/>
      <c r="SHE36" s="918"/>
      <c r="SHF36" s="918"/>
      <c r="SHG36" s="918"/>
      <c r="SHH36" s="918"/>
      <c r="SHI36" s="918"/>
      <c r="SHJ36" s="918"/>
      <c r="SHK36" s="918"/>
      <c r="SHL36" s="918"/>
      <c r="SHM36" s="918"/>
      <c r="SHN36" s="918"/>
      <c r="SHO36" s="918"/>
      <c r="SHP36" s="918"/>
      <c r="SHQ36" s="918"/>
      <c r="SHR36" s="918"/>
      <c r="SHS36" s="918"/>
      <c r="SHT36" s="918"/>
      <c r="SHU36" s="918"/>
      <c r="SHV36" s="918"/>
      <c r="SHW36" s="918"/>
      <c r="SHX36" s="918"/>
      <c r="SHY36" s="918"/>
      <c r="SHZ36" s="918"/>
      <c r="SIA36" s="918"/>
      <c r="SIB36" s="918"/>
      <c r="SIC36" s="918"/>
      <c r="SID36" s="918"/>
      <c r="SIE36" s="918"/>
      <c r="SIF36" s="918"/>
      <c r="SIG36" s="918"/>
      <c r="SIH36" s="918"/>
      <c r="SII36" s="918"/>
      <c r="SIJ36" s="918"/>
      <c r="SIK36" s="918"/>
      <c r="SIL36" s="918"/>
      <c r="SIM36" s="918"/>
      <c r="SIN36" s="918"/>
      <c r="SIO36" s="918"/>
      <c r="SIP36" s="918"/>
      <c r="SIQ36" s="918"/>
      <c r="SIR36" s="918"/>
      <c r="SIS36" s="918"/>
      <c r="SIT36" s="918"/>
      <c r="SIU36" s="918"/>
      <c r="SIV36" s="918"/>
      <c r="SIW36" s="918"/>
      <c r="SIX36" s="918"/>
      <c r="SIY36" s="918"/>
      <c r="SIZ36" s="918"/>
      <c r="SJA36" s="918"/>
      <c r="SJB36" s="918"/>
      <c r="SJC36" s="918"/>
      <c r="SJD36" s="918"/>
      <c r="SJE36" s="918"/>
      <c r="SJF36" s="918"/>
      <c r="SJG36" s="918"/>
      <c r="SJH36" s="918"/>
      <c r="SJI36" s="918"/>
      <c r="SJJ36" s="918"/>
      <c r="SJK36" s="918"/>
      <c r="SJL36" s="918"/>
      <c r="SJM36" s="918"/>
      <c r="SJN36" s="918"/>
      <c r="SJO36" s="918"/>
      <c r="SJP36" s="918"/>
      <c r="SJQ36" s="918"/>
      <c r="SJR36" s="918"/>
      <c r="SJS36" s="918"/>
      <c r="SJT36" s="918"/>
      <c r="SJU36" s="918"/>
      <c r="SJV36" s="918"/>
      <c r="SJW36" s="918"/>
      <c r="SJX36" s="918"/>
      <c r="SJY36" s="918"/>
      <c r="SJZ36" s="918"/>
      <c r="SKA36" s="918"/>
      <c r="SKB36" s="918"/>
      <c r="SKC36" s="918"/>
      <c r="SKD36" s="918"/>
      <c r="SKE36" s="918"/>
      <c r="SKF36" s="918"/>
      <c r="SKG36" s="918"/>
      <c r="SKH36" s="918"/>
      <c r="SKI36" s="918"/>
      <c r="SKJ36" s="918"/>
      <c r="SKK36" s="918"/>
      <c r="SKL36" s="918"/>
      <c r="SKM36" s="918"/>
      <c r="SKN36" s="918"/>
      <c r="SKO36" s="918"/>
      <c r="SKP36" s="918"/>
      <c r="SKQ36" s="918"/>
      <c r="SKR36" s="918"/>
      <c r="SKS36" s="918"/>
      <c r="SKT36" s="918"/>
      <c r="SKU36" s="918"/>
      <c r="SKV36" s="918"/>
      <c r="SKW36" s="918"/>
      <c r="SKX36" s="918"/>
      <c r="SKY36" s="918"/>
      <c r="SKZ36" s="918"/>
      <c r="SLA36" s="918"/>
      <c r="SLB36" s="918"/>
      <c r="SLC36" s="918"/>
      <c r="SLD36" s="918"/>
      <c r="SLE36" s="918"/>
      <c r="SLF36" s="918"/>
      <c r="SLG36" s="918"/>
      <c r="SLH36" s="918"/>
      <c r="SLI36" s="918"/>
      <c r="SLJ36" s="918"/>
      <c r="SLK36" s="918"/>
      <c r="SLL36" s="918"/>
      <c r="SLM36" s="918"/>
      <c r="SLN36" s="918"/>
      <c r="SLO36" s="918"/>
      <c r="SLP36" s="918"/>
      <c r="SLQ36" s="918"/>
      <c r="SLR36" s="918"/>
      <c r="SLS36" s="918"/>
      <c r="SLT36" s="918"/>
      <c r="SLU36" s="918"/>
      <c r="SLV36" s="918"/>
      <c r="SLW36" s="918"/>
      <c r="SLX36" s="918"/>
      <c r="SLY36" s="918"/>
      <c r="SLZ36" s="918"/>
      <c r="SMA36" s="918"/>
      <c r="SMB36" s="918"/>
      <c r="SMC36" s="918"/>
      <c r="SMD36" s="918"/>
      <c r="SME36" s="918"/>
      <c r="SMF36" s="918"/>
      <c r="SMG36" s="918"/>
      <c r="SMH36" s="918"/>
      <c r="SMI36" s="918"/>
      <c r="SMJ36" s="918"/>
      <c r="SMK36" s="918"/>
      <c r="SML36" s="918"/>
      <c r="SMM36" s="918"/>
      <c r="SMN36" s="918"/>
      <c r="SMO36" s="918"/>
      <c r="SMP36" s="918"/>
      <c r="SMQ36" s="918"/>
      <c r="SMR36" s="918"/>
      <c r="SMS36" s="918"/>
      <c r="SMT36" s="918"/>
      <c r="SMU36" s="918"/>
      <c r="SMV36" s="918"/>
      <c r="SMW36" s="918"/>
      <c r="SMX36" s="918"/>
      <c r="SMY36" s="918"/>
      <c r="SMZ36" s="918"/>
      <c r="SNA36" s="918"/>
      <c r="SNB36" s="918"/>
      <c r="SNC36" s="918"/>
      <c r="SND36" s="918"/>
      <c r="SNE36" s="918"/>
      <c r="SNF36" s="918"/>
      <c r="SNG36" s="918"/>
      <c r="SNH36" s="918"/>
      <c r="SNI36" s="918"/>
      <c r="SNJ36" s="918"/>
      <c r="SNK36" s="918"/>
      <c r="SNL36" s="918"/>
      <c r="SNM36" s="918"/>
      <c r="SNN36" s="918"/>
      <c r="SNO36" s="918"/>
      <c r="SNP36" s="918"/>
      <c r="SNQ36" s="918"/>
      <c r="SNR36" s="918"/>
      <c r="SNS36" s="918"/>
      <c r="SNT36" s="918"/>
      <c r="SNU36" s="918"/>
      <c r="SNV36" s="918"/>
      <c r="SNW36" s="918"/>
      <c r="SNX36" s="918"/>
      <c r="SNY36" s="918"/>
      <c r="SNZ36" s="918"/>
      <c r="SOA36" s="918"/>
      <c r="SOB36" s="918"/>
      <c r="SOC36" s="918"/>
      <c r="SOD36" s="918"/>
      <c r="SOE36" s="918"/>
      <c r="SOF36" s="918"/>
      <c r="SOG36" s="918"/>
      <c r="SOH36" s="918"/>
      <c r="SOI36" s="918"/>
      <c r="SOJ36" s="918"/>
      <c r="SOK36" s="918"/>
      <c r="SOL36" s="918"/>
      <c r="SOM36" s="918"/>
      <c r="SON36" s="918"/>
      <c r="SOO36" s="918"/>
      <c r="SOP36" s="918"/>
      <c r="SOQ36" s="918"/>
      <c r="SOR36" s="918"/>
      <c r="SOS36" s="918"/>
      <c r="SOT36" s="918"/>
      <c r="SOU36" s="918"/>
      <c r="SOV36" s="918"/>
      <c r="SOW36" s="918"/>
      <c r="SOX36" s="918"/>
      <c r="SOY36" s="918"/>
      <c r="SOZ36" s="918"/>
      <c r="SPA36" s="918"/>
      <c r="SPB36" s="918"/>
      <c r="SPC36" s="918"/>
      <c r="SPD36" s="918"/>
      <c r="SPE36" s="918"/>
      <c r="SPF36" s="918"/>
      <c r="SPG36" s="918"/>
      <c r="SPH36" s="918"/>
      <c r="SPI36" s="918"/>
      <c r="SPJ36" s="918"/>
      <c r="SPK36" s="918"/>
      <c r="SPL36" s="918"/>
      <c r="SPM36" s="918"/>
      <c r="SPN36" s="918"/>
      <c r="SPO36" s="918"/>
      <c r="SPP36" s="918"/>
      <c r="SPQ36" s="918"/>
      <c r="SPR36" s="918"/>
      <c r="SPS36" s="918"/>
      <c r="SPT36" s="918"/>
      <c r="SPU36" s="918"/>
      <c r="SPV36" s="918"/>
      <c r="SPW36" s="918"/>
      <c r="SPX36" s="918"/>
      <c r="SPY36" s="918"/>
      <c r="SPZ36" s="918"/>
      <c r="SQA36" s="918"/>
      <c r="SQB36" s="918"/>
      <c r="SQC36" s="918"/>
      <c r="SQD36" s="918"/>
      <c r="SQE36" s="918"/>
      <c r="SQF36" s="918"/>
      <c r="SQG36" s="918"/>
      <c r="SQH36" s="918"/>
      <c r="SQI36" s="918"/>
      <c r="SQJ36" s="918"/>
      <c r="SQK36" s="918"/>
      <c r="SQL36" s="918"/>
      <c r="SQM36" s="918"/>
      <c r="SQN36" s="918"/>
      <c r="SQO36" s="918"/>
      <c r="SQP36" s="918"/>
      <c r="SQQ36" s="918"/>
      <c r="SQR36" s="918"/>
      <c r="SQS36" s="918"/>
      <c r="SQT36" s="918"/>
      <c r="SQU36" s="918"/>
      <c r="SQV36" s="918"/>
      <c r="SQW36" s="918"/>
      <c r="SQX36" s="918"/>
      <c r="SQY36" s="918"/>
      <c r="SQZ36" s="918"/>
      <c r="SRA36" s="918"/>
      <c r="SRB36" s="918"/>
      <c r="SRC36" s="918"/>
      <c r="SRD36" s="918"/>
      <c r="SRE36" s="918"/>
      <c r="SRF36" s="918"/>
      <c r="SRG36" s="918"/>
      <c r="SRH36" s="918"/>
      <c r="SRI36" s="918"/>
      <c r="SRJ36" s="918"/>
      <c r="SRK36" s="918"/>
      <c r="SRL36" s="918"/>
      <c r="SRM36" s="918"/>
      <c r="SRN36" s="918"/>
      <c r="SRO36" s="918"/>
      <c r="SRP36" s="918"/>
      <c r="SRQ36" s="918"/>
      <c r="SRR36" s="918"/>
      <c r="SRS36" s="918"/>
      <c r="SRT36" s="918"/>
      <c r="SRU36" s="918"/>
      <c r="SRV36" s="918"/>
      <c r="SRW36" s="918"/>
      <c r="SRX36" s="918"/>
      <c r="SRY36" s="918"/>
      <c r="SRZ36" s="918"/>
      <c r="SSA36" s="918"/>
      <c r="SSB36" s="918"/>
      <c r="SSC36" s="918"/>
      <c r="SSD36" s="918"/>
      <c r="SSE36" s="918"/>
      <c r="SSF36" s="918"/>
      <c r="SSG36" s="918"/>
      <c r="SSH36" s="918"/>
      <c r="SSI36" s="918"/>
      <c r="SSJ36" s="918"/>
      <c r="SSK36" s="918"/>
      <c r="SSL36" s="918"/>
      <c r="SSM36" s="918"/>
      <c r="SSN36" s="918"/>
      <c r="SSO36" s="918"/>
      <c r="SSP36" s="918"/>
      <c r="SSQ36" s="918"/>
      <c r="SSR36" s="918"/>
      <c r="SSS36" s="918"/>
      <c r="SST36" s="918"/>
      <c r="SSU36" s="918"/>
      <c r="SSV36" s="918"/>
      <c r="SSW36" s="918"/>
      <c r="SSX36" s="918"/>
      <c r="SSY36" s="918"/>
      <c r="SSZ36" s="918"/>
      <c r="STA36" s="918"/>
      <c r="STB36" s="918"/>
      <c r="STC36" s="918"/>
      <c r="STD36" s="918"/>
      <c r="STE36" s="918"/>
      <c r="STF36" s="918"/>
      <c r="STG36" s="918"/>
      <c r="STH36" s="918"/>
      <c r="STI36" s="918"/>
      <c r="STJ36" s="918"/>
      <c r="STK36" s="918"/>
      <c r="STL36" s="918"/>
      <c r="STM36" s="918"/>
      <c r="STN36" s="918"/>
      <c r="STO36" s="918"/>
      <c r="STP36" s="918"/>
      <c r="STQ36" s="918"/>
      <c r="STR36" s="918"/>
      <c r="STS36" s="918"/>
      <c r="STT36" s="918"/>
      <c r="STU36" s="918"/>
      <c r="STV36" s="918"/>
      <c r="STW36" s="918"/>
      <c r="STX36" s="918"/>
      <c r="STY36" s="918"/>
      <c r="STZ36" s="918"/>
      <c r="SUA36" s="918"/>
      <c r="SUB36" s="918"/>
      <c r="SUC36" s="918"/>
      <c r="SUD36" s="918"/>
      <c r="SUE36" s="918"/>
      <c r="SUF36" s="918"/>
      <c r="SUG36" s="918"/>
      <c r="SUH36" s="918"/>
      <c r="SUI36" s="918"/>
      <c r="SUJ36" s="918"/>
      <c r="SUK36" s="918"/>
      <c r="SUL36" s="918"/>
      <c r="SUM36" s="918"/>
      <c r="SUN36" s="918"/>
      <c r="SUO36" s="918"/>
      <c r="SUP36" s="918"/>
      <c r="SUQ36" s="918"/>
      <c r="SUR36" s="918"/>
      <c r="SUS36" s="918"/>
      <c r="SUT36" s="918"/>
      <c r="SUU36" s="918"/>
      <c r="SUV36" s="918"/>
      <c r="SUW36" s="918"/>
      <c r="SUX36" s="918"/>
      <c r="SUY36" s="918"/>
      <c r="SUZ36" s="918"/>
      <c r="SVA36" s="918"/>
      <c r="SVB36" s="918"/>
      <c r="SVC36" s="918"/>
      <c r="SVD36" s="918"/>
      <c r="SVE36" s="918"/>
      <c r="SVF36" s="918"/>
      <c r="SVG36" s="918"/>
      <c r="SVH36" s="918"/>
      <c r="SVI36" s="918"/>
      <c r="SVJ36" s="918"/>
      <c r="SVK36" s="918"/>
      <c r="SVL36" s="918"/>
      <c r="SVM36" s="918"/>
      <c r="SVN36" s="918"/>
      <c r="SVO36" s="918"/>
      <c r="SVP36" s="918"/>
      <c r="SVQ36" s="918"/>
      <c r="SVR36" s="918"/>
      <c r="SVS36" s="918"/>
      <c r="SVT36" s="918"/>
      <c r="SVU36" s="918"/>
      <c r="SVV36" s="918"/>
      <c r="SVW36" s="918"/>
      <c r="SVX36" s="918"/>
      <c r="SVY36" s="918"/>
      <c r="SVZ36" s="918"/>
      <c r="SWA36" s="918"/>
      <c r="SWB36" s="918"/>
      <c r="SWC36" s="918"/>
      <c r="SWD36" s="918"/>
      <c r="SWE36" s="918"/>
      <c r="SWF36" s="918"/>
      <c r="SWG36" s="918"/>
      <c r="SWH36" s="918"/>
      <c r="SWI36" s="918"/>
      <c r="SWJ36" s="918"/>
      <c r="SWK36" s="918"/>
      <c r="SWL36" s="918"/>
      <c r="SWM36" s="918"/>
      <c r="SWN36" s="918"/>
      <c r="SWO36" s="918"/>
      <c r="SWP36" s="918"/>
      <c r="SWQ36" s="918"/>
      <c r="SWR36" s="918"/>
      <c r="SWS36" s="918"/>
      <c r="SWT36" s="918"/>
      <c r="SWU36" s="918"/>
      <c r="SWV36" s="918"/>
      <c r="SWW36" s="918"/>
      <c r="SWX36" s="918"/>
      <c r="SWY36" s="918"/>
      <c r="SWZ36" s="918"/>
      <c r="SXA36" s="918"/>
      <c r="SXB36" s="918"/>
      <c r="SXC36" s="918"/>
      <c r="SXD36" s="918"/>
      <c r="SXE36" s="918"/>
      <c r="SXF36" s="918"/>
      <c r="SXG36" s="918"/>
      <c r="SXH36" s="918"/>
      <c r="SXI36" s="918"/>
      <c r="SXJ36" s="918"/>
      <c r="SXK36" s="918"/>
      <c r="SXL36" s="918"/>
      <c r="SXM36" s="918"/>
      <c r="SXN36" s="918"/>
      <c r="SXO36" s="918"/>
      <c r="SXP36" s="918"/>
      <c r="SXQ36" s="918"/>
      <c r="SXR36" s="918"/>
      <c r="SXS36" s="918"/>
      <c r="SXT36" s="918"/>
      <c r="SXU36" s="918"/>
      <c r="SXV36" s="918"/>
      <c r="SXW36" s="918"/>
      <c r="SXX36" s="918"/>
      <c r="SXY36" s="918"/>
      <c r="SXZ36" s="918"/>
      <c r="SYA36" s="918"/>
      <c r="SYB36" s="918"/>
      <c r="SYC36" s="918"/>
      <c r="SYD36" s="918"/>
      <c r="SYE36" s="918"/>
      <c r="SYF36" s="918"/>
      <c r="SYG36" s="918"/>
      <c r="SYH36" s="918"/>
      <c r="SYI36" s="918"/>
      <c r="SYJ36" s="918"/>
      <c r="SYK36" s="918"/>
      <c r="SYL36" s="918"/>
      <c r="SYM36" s="918"/>
      <c r="SYN36" s="918"/>
      <c r="SYO36" s="918"/>
      <c r="SYP36" s="918"/>
      <c r="SYQ36" s="918"/>
      <c r="SYR36" s="918"/>
      <c r="SYS36" s="918"/>
      <c r="SYT36" s="918"/>
      <c r="SYU36" s="918"/>
      <c r="SYV36" s="918"/>
      <c r="SYW36" s="918"/>
      <c r="SYX36" s="918"/>
      <c r="SYY36" s="918"/>
      <c r="SYZ36" s="918"/>
      <c r="SZA36" s="918"/>
      <c r="SZB36" s="918"/>
      <c r="SZC36" s="918"/>
      <c r="SZD36" s="918"/>
      <c r="SZE36" s="918"/>
      <c r="SZF36" s="918"/>
      <c r="SZG36" s="918"/>
      <c r="SZH36" s="918"/>
      <c r="SZI36" s="918"/>
      <c r="SZJ36" s="918"/>
      <c r="SZK36" s="918"/>
      <c r="SZL36" s="918"/>
      <c r="SZM36" s="918"/>
      <c r="SZN36" s="918"/>
      <c r="SZO36" s="918"/>
      <c r="SZP36" s="918"/>
      <c r="SZQ36" s="918"/>
      <c r="SZR36" s="918"/>
      <c r="SZS36" s="918"/>
      <c r="SZT36" s="918"/>
      <c r="SZU36" s="918"/>
      <c r="SZV36" s="918"/>
      <c r="SZW36" s="918"/>
      <c r="SZX36" s="918"/>
      <c r="SZY36" s="918"/>
      <c r="SZZ36" s="918"/>
      <c r="TAA36" s="918"/>
      <c r="TAB36" s="918"/>
      <c r="TAC36" s="918"/>
      <c r="TAD36" s="918"/>
      <c r="TAE36" s="918"/>
      <c r="TAF36" s="918"/>
      <c r="TAG36" s="918"/>
      <c r="TAH36" s="918"/>
      <c r="TAI36" s="918"/>
      <c r="TAJ36" s="918"/>
      <c r="TAK36" s="918"/>
      <c r="TAL36" s="918"/>
      <c r="TAM36" s="918"/>
      <c r="TAN36" s="918"/>
      <c r="TAO36" s="918"/>
      <c r="TAP36" s="918"/>
      <c r="TAQ36" s="918"/>
      <c r="TAR36" s="918"/>
      <c r="TAS36" s="918"/>
      <c r="TAT36" s="918"/>
      <c r="TAU36" s="918"/>
      <c r="TAV36" s="918"/>
      <c r="TAW36" s="918"/>
      <c r="TAX36" s="918"/>
      <c r="TAY36" s="918"/>
      <c r="TAZ36" s="918"/>
      <c r="TBA36" s="918"/>
      <c r="TBB36" s="918"/>
      <c r="TBC36" s="918"/>
      <c r="TBD36" s="918"/>
      <c r="TBE36" s="918"/>
      <c r="TBF36" s="918"/>
      <c r="TBG36" s="918"/>
      <c r="TBH36" s="918"/>
      <c r="TBI36" s="918"/>
      <c r="TBJ36" s="918"/>
      <c r="TBK36" s="918"/>
      <c r="TBL36" s="918"/>
      <c r="TBM36" s="918"/>
      <c r="TBN36" s="918"/>
      <c r="TBO36" s="918"/>
      <c r="TBP36" s="918"/>
      <c r="TBQ36" s="918"/>
      <c r="TBR36" s="918"/>
      <c r="TBS36" s="918"/>
      <c r="TBT36" s="918"/>
      <c r="TBU36" s="918"/>
      <c r="TBV36" s="918"/>
      <c r="TBW36" s="918"/>
      <c r="TBX36" s="918"/>
      <c r="TBY36" s="918"/>
      <c r="TBZ36" s="918"/>
      <c r="TCA36" s="918"/>
      <c r="TCB36" s="918"/>
      <c r="TCC36" s="918"/>
      <c r="TCD36" s="918"/>
      <c r="TCE36" s="918"/>
      <c r="TCF36" s="918"/>
      <c r="TCG36" s="918"/>
      <c r="TCH36" s="918"/>
      <c r="TCI36" s="918"/>
      <c r="TCJ36" s="918"/>
      <c r="TCK36" s="918"/>
      <c r="TCL36" s="918"/>
      <c r="TCM36" s="918"/>
      <c r="TCN36" s="918"/>
      <c r="TCO36" s="918"/>
      <c r="TCP36" s="918"/>
      <c r="TCQ36" s="918"/>
      <c r="TCR36" s="918"/>
      <c r="TCS36" s="918"/>
      <c r="TCT36" s="918"/>
      <c r="TCU36" s="918"/>
      <c r="TCV36" s="918"/>
      <c r="TCW36" s="918"/>
      <c r="TCX36" s="918"/>
      <c r="TCY36" s="918"/>
      <c r="TCZ36" s="918"/>
      <c r="TDA36" s="918"/>
      <c r="TDB36" s="918"/>
      <c r="TDC36" s="918"/>
      <c r="TDD36" s="918"/>
      <c r="TDE36" s="918"/>
      <c r="TDF36" s="918"/>
      <c r="TDG36" s="918"/>
      <c r="TDH36" s="918"/>
      <c r="TDI36" s="918"/>
      <c r="TDJ36" s="918"/>
      <c r="TDK36" s="918"/>
      <c r="TDL36" s="918"/>
      <c r="TDM36" s="918"/>
      <c r="TDN36" s="918"/>
      <c r="TDO36" s="918"/>
      <c r="TDP36" s="918"/>
      <c r="TDQ36" s="918"/>
      <c r="TDR36" s="918"/>
      <c r="TDS36" s="918"/>
      <c r="TDT36" s="918"/>
      <c r="TDU36" s="918"/>
      <c r="TDV36" s="918"/>
      <c r="TDW36" s="918"/>
      <c r="TDX36" s="918"/>
      <c r="TDY36" s="918"/>
      <c r="TDZ36" s="918"/>
      <c r="TEA36" s="918"/>
      <c r="TEB36" s="918"/>
      <c r="TEC36" s="918"/>
      <c r="TED36" s="918"/>
      <c r="TEE36" s="918"/>
      <c r="TEF36" s="918"/>
      <c r="TEG36" s="918"/>
      <c r="TEH36" s="918"/>
      <c r="TEI36" s="918"/>
      <c r="TEJ36" s="918"/>
      <c r="TEK36" s="918"/>
      <c r="TEL36" s="918"/>
      <c r="TEM36" s="918"/>
      <c r="TEN36" s="918"/>
      <c r="TEO36" s="918"/>
      <c r="TEP36" s="918"/>
      <c r="TEQ36" s="918"/>
      <c r="TER36" s="918"/>
      <c r="TES36" s="918"/>
      <c r="TET36" s="918"/>
      <c r="TEU36" s="918"/>
      <c r="TEV36" s="918"/>
      <c r="TEW36" s="918"/>
      <c r="TEX36" s="918"/>
      <c r="TEY36" s="918"/>
      <c r="TEZ36" s="918"/>
      <c r="TFA36" s="918"/>
      <c r="TFB36" s="918"/>
      <c r="TFC36" s="918"/>
      <c r="TFD36" s="918"/>
      <c r="TFE36" s="918"/>
      <c r="TFF36" s="918"/>
      <c r="TFG36" s="918"/>
      <c r="TFH36" s="918"/>
      <c r="TFI36" s="918"/>
      <c r="TFJ36" s="918"/>
      <c r="TFK36" s="918"/>
      <c r="TFL36" s="918"/>
      <c r="TFM36" s="918"/>
      <c r="TFN36" s="918"/>
      <c r="TFO36" s="918"/>
      <c r="TFP36" s="918"/>
      <c r="TFQ36" s="918"/>
      <c r="TFR36" s="918"/>
      <c r="TFS36" s="918"/>
      <c r="TFT36" s="918"/>
      <c r="TFU36" s="918"/>
      <c r="TFV36" s="918"/>
      <c r="TFW36" s="918"/>
      <c r="TFX36" s="918"/>
      <c r="TFY36" s="918"/>
      <c r="TFZ36" s="918"/>
      <c r="TGA36" s="918"/>
      <c r="TGB36" s="918"/>
      <c r="TGC36" s="918"/>
      <c r="TGD36" s="918"/>
      <c r="TGE36" s="918"/>
      <c r="TGF36" s="918"/>
      <c r="TGG36" s="918"/>
      <c r="TGH36" s="918"/>
      <c r="TGI36" s="918"/>
      <c r="TGJ36" s="918"/>
      <c r="TGK36" s="918"/>
      <c r="TGL36" s="918"/>
      <c r="TGM36" s="918"/>
      <c r="TGN36" s="918"/>
      <c r="TGO36" s="918"/>
      <c r="TGP36" s="918"/>
      <c r="TGQ36" s="918"/>
      <c r="TGR36" s="918"/>
      <c r="TGS36" s="918"/>
      <c r="TGT36" s="918"/>
      <c r="TGU36" s="918"/>
      <c r="TGV36" s="918"/>
      <c r="TGW36" s="918"/>
      <c r="TGX36" s="918"/>
      <c r="TGY36" s="918"/>
      <c r="TGZ36" s="918"/>
      <c r="THA36" s="918"/>
      <c r="THB36" s="918"/>
      <c r="THC36" s="918"/>
      <c r="THD36" s="918"/>
      <c r="THE36" s="918"/>
      <c r="THF36" s="918"/>
      <c r="THG36" s="918"/>
      <c r="THH36" s="918"/>
      <c r="THI36" s="918"/>
      <c r="THJ36" s="918"/>
      <c r="THK36" s="918"/>
      <c r="THL36" s="918"/>
      <c r="THM36" s="918"/>
      <c r="THN36" s="918"/>
      <c r="THO36" s="918"/>
      <c r="THP36" s="918"/>
      <c r="THQ36" s="918"/>
      <c r="THR36" s="918"/>
      <c r="THS36" s="918"/>
      <c r="THT36" s="918"/>
      <c r="THU36" s="918"/>
      <c r="THV36" s="918"/>
      <c r="THW36" s="918"/>
      <c r="THX36" s="918"/>
      <c r="THY36" s="918"/>
      <c r="THZ36" s="918"/>
      <c r="TIA36" s="918"/>
      <c r="TIB36" s="918"/>
      <c r="TIC36" s="918"/>
      <c r="TID36" s="918"/>
      <c r="TIE36" s="918"/>
      <c r="TIF36" s="918"/>
      <c r="TIG36" s="918"/>
      <c r="TIH36" s="918"/>
      <c r="TII36" s="918"/>
      <c r="TIJ36" s="918"/>
      <c r="TIK36" s="918"/>
      <c r="TIL36" s="918"/>
      <c r="TIM36" s="918"/>
      <c r="TIN36" s="918"/>
      <c r="TIO36" s="918"/>
      <c r="TIP36" s="918"/>
      <c r="TIQ36" s="918"/>
      <c r="TIR36" s="918"/>
      <c r="TIS36" s="918"/>
      <c r="TIT36" s="918"/>
      <c r="TIU36" s="918"/>
      <c r="TIV36" s="918"/>
      <c r="TIW36" s="918"/>
      <c r="TIX36" s="918"/>
      <c r="TIY36" s="918"/>
      <c r="TIZ36" s="918"/>
      <c r="TJA36" s="918"/>
      <c r="TJB36" s="918"/>
      <c r="TJC36" s="918"/>
      <c r="TJD36" s="918"/>
      <c r="TJE36" s="918"/>
      <c r="TJF36" s="918"/>
      <c r="TJG36" s="918"/>
      <c r="TJH36" s="918"/>
      <c r="TJI36" s="918"/>
      <c r="TJJ36" s="918"/>
      <c r="TJK36" s="918"/>
      <c r="TJL36" s="918"/>
      <c r="TJM36" s="918"/>
      <c r="TJN36" s="918"/>
      <c r="TJO36" s="918"/>
      <c r="TJP36" s="918"/>
      <c r="TJQ36" s="918"/>
      <c r="TJR36" s="918"/>
      <c r="TJS36" s="918"/>
      <c r="TJT36" s="918"/>
      <c r="TJU36" s="918"/>
      <c r="TJV36" s="918"/>
      <c r="TJW36" s="918"/>
      <c r="TJX36" s="918"/>
      <c r="TJY36" s="918"/>
      <c r="TJZ36" s="918"/>
      <c r="TKA36" s="918"/>
      <c r="TKB36" s="918"/>
      <c r="TKC36" s="918"/>
      <c r="TKD36" s="918"/>
      <c r="TKE36" s="918"/>
      <c r="TKF36" s="918"/>
      <c r="TKG36" s="918"/>
      <c r="TKH36" s="918"/>
      <c r="TKI36" s="918"/>
      <c r="TKJ36" s="918"/>
      <c r="TKK36" s="918"/>
      <c r="TKL36" s="918"/>
      <c r="TKM36" s="918"/>
      <c r="TKN36" s="918"/>
      <c r="TKO36" s="918"/>
      <c r="TKP36" s="918"/>
      <c r="TKQ36" s="918"/>
      <c r="TKR36" s="918"/>
      <c r="TKS36" s="918"/>
      <c r="TKT36" s="918"/>
      <c r="TKU36" s="918"/>
      <c r="TKV36" s="918"/>
      <c r="TKW36" s="918"/>
      <c r="TKX36" s="918"/>
      <c r="TKY36" s="918"/>
      <c r="TKZ36" s="918"/>
      <c r="TLA36" s="918"/>
      <c r="TLB36" s="918"/>
      <c r="TLC36" s="918"/>
      <c r="TLD36" s="918"/>
      <c r="TLE36" s="918"/>
      <c r="TLF36" s="918"/>
      <c r="TLG36" s="918"/>
      <c r="TLH36" s="918"/>
      <c r="TLI36" s="918"/>
      <c r="TLJ36" s="918"/>
      <c r="TLK36" s="918"/>
      <c r="TLL36" s="918"/>
      <c r="TLM36" s="918"/>
      <c r="TLN36" s="918"/>
      <c r="TLO36" s="918"/>
      <c r="TLP36" s="918"/>
      <c r="TLQ36" s="918"/>
      <c r="TLR36" s="918"/>
      <c r="TLS36" s="918"/>
      <c r="TLT36" s="918"/>
      <c r="TLU36" s="918"/>
      <c r="TLV36" s="918"/>
      <c r="TLW36" s="918"/>
      <c r="TLX36" s="918"/>
      <c r="TLY36" s="918"/>
      <c r="TLZ36" s="918"/>
      <c r="TMA36" s="918"/>
      <c r="TMB36" s="918"/>
      <c r="TMC36" s="918"/>
      <c r="TMD36" s="918"/>
      <c r="TME36" s="918"/>
      <c r="TMF36" s="918"/>
      <c r="TMG36" s="918"/>
      <c r="TMH36" s="918"/>
      <c r="TMI36" s="918"/>
      <c r="TMJ36" s="918"/>
      <c r="TMK36" s="918"/>
      <c r="TML36" s="918"/>
      <c r="TMM36" s="918"/>
      <c r="TMN36" s="918"/>
      <c r="TMO36" s="918"/>
      <c r="TMP36" s="918"/>
      <c r="TMQ36" s="918"/>
      <c r="TMR36" s="918"/>
      <c r="TMS36" s="918"/>
      <c r="TMT36" s="918"/>
      <c r="TMU36" s="918"/>
      <c r="TMV36" s="918"/>
      <c r="TMW36" s="918"/>
      <c r="TMX36" s="918"/>
      <c r="TMY36" s="918"/>
      <c r="TMZ36" s="918"/>
      <c r="TNA36" s="918"/>
      <c r="TNB36" s="918"/>
      <c r="TNC36" s="918"/>
      <c r="TND36" s="918"/>
      <c r="TNE36" s="918"/>
      <c r="TNF36" s="918"/>
      <c r="TNG36" s="918"/>
      <c r="TNH36" s="918"/>
      <c r="TNI36" s="918"/>
      <c r="TNJ36" s="918"/>
      <c r="TNK36" s="918"/>
      <c r="TNL36" s="918"/>
      <c r="TNM36" s="918"/>
      <c r="TNN36" s="918"/>
      <c r="TNO36" s="918"/>
      <c r="TNP36" s="918"/>
      <c r="TNQ36" s="918"/>
      <c r="TNR36" s="918"/>
      <c r="TNS36" s="918"/>
      <c r="TNT36" s="918"/>
      <c r="TNU36" s="918"/>
      <c r="TNV36" s="918"/>
      <c r="TNW36" s="918"/>
      <c r="TNX36" s="918"/>
      <c r="TNY36" s="918"/>
      <c r="TNZ36" s="918"/>
      <c r="TOA36" s="918"/>
      <c r="TOB36" s="918"/>
      <c r="TOC36" s="918"/>
      <c r="TOD36" s="918"/>
      <c r="TOE36" s="918"/>
      <c r="TOF36" s="918"/>
      <c r="TOG36" s="918"/>
      <c r="TOH36" s="918"/>
      <c r="TOI36" s="918"/>
      <c r="TOJ36" s="918"/>
      <c r="TOK36" s="918"/>
      <c r="TOL36" s="918"/>
      <c r="TOM36" s="918"/>
      <c r="TON36" s="918"/>
      <c r="TOO36" s="918"/>
      <c r="TOP36" s="918"/>
      <c r="TOQ36" s="918"/>
      <c r="TOR36" s="918"/>
      <c r="TOS36" s="918"/>
      <c r="TOT36" s="918"/>
      <c r="TOU36" s="918"/>
      <c r="TOV36" s="918"/>
      <c r="TOW36" s="918"/>
      <c r="TOX36" s="918"/>
      <c r="TOY36" s="918"/>
      <c r="TOZ36" s="918"/>
      <c r="TPA36" s="918"/>
      <c r="TPB36" s="918"/>
      <c r="TPC36" s="918"/>
      <c r="TPD36" s="918"/>
      <c r="TPE36" s="918"/>
      <c r="TPF36" s="918"/>
      <c r="TPG36" s="918"/>
      <c r="TPH36" s="918"/>
      <c r="TPI36" s="918"/>
      <c r="TPJ36" s="918"/>
      <c r="TPK36" s="918"/>
      <c r="TPL36" s="918"/>
      <c r="TPM36" s="918"/>
      <c r="TPN36" s="918"/>
      <c r="TPO36" s="918"/>
      <c r="TPP36" s="918"/>
      <c r="TPQ36" s="918"/>
      <c r="TPR36" s="918"/>
      <c r="TPS36" s="918"/>
      <c r="TPT36" s="918"/>
      <c r="TPU36" s="918"/>
      <c r="TPV36" s="918"/>
      <c r="TPW36" s="918"/>
      <c r="TPX36" s="918"/>
      <c r="TPY36" s="918"/>
      <c r="TPZ36" s="918"/>
      <c r="TQA36" s="918"/>
      <c r="TQB36" s="918"/>
      <c r="TQC36" s="918"/>
      <c r="TQD36" s="918"/>
      <c r="TQE36" s="918"/>
      <c r="TQF36" s="918"/>
      <c r="TQG36" s="918"/>
      <c r="TQH36" s="918"/>
      <c r="TQI36" s="918"/>
      <c r="TQJ36" s="918"/>
      <c r="TQK36" s="918"/>
      <c r="TQL36" s="918"/>
      <c r="TQM36" s="918"/>
      <c r="TQN36" s="918"/>
      <c r="TQO36" s="918"/>
      <c r="TQP36" s="918"/>
      <c r="TQQ36" s="918"/>
      <c r="TQR36" s="918"/>
      <c r="TQS36" s="918"/>
      <c r="TQT36" s="918"/>
      <c r="TQU36" s="918"/>
      <c r="TQV36" s="918"/>
      <c r="TQW36" s="918"/>
      <c r="TQX36" s="918"/>
      <c r="TQY36" s="918"/>
      <c r="TQZ36" s="918"/>
      <c r="TRA36" s="918"/>
      <c r="TRB36" s="918"/>
      <c r="TRC36" s="918"/>
      <c r="TRD36" s="918"/>
      <c r="TRE36" s="918"/>
      <c r="TRF36" s="918"/>
      <c r="TRG36" s="918"/>
      <c r="TRH36" s="918"/>
      <c r="TRI36" s="918"/>
      <c r="TRJ36" s="918"/>
      <c r="TRK36" s="918"/>
      <c r="TRL36" s="918"/>
      <c r="TRM36" s="918"/>
      <c r="TRN36" s="918"/>
      <c r="TRO36" s="918"/>
      <c r="TRP36" s="918"/>
      <c r="TRQ36" s="918"/>
      <c r="TRR36" s="918"/>
      <c r="TRS36" s="918"/>
      <c r="TRT36" s="918"/>
      <c r="TRU36" s="918"/>
      <c r="TRV36" s="918"/>
      <c r="TRW36" s="918"/>
      <c r="TRX36" s="918"/>
      <c r="TRY36" s="918"/>
      <c r="TRZ36" s="918"/>
      <c r="TSA36" s="918"/>
      <c r="TSB36" s="918"/>
      <c r="TSC36" s="918"/>
      <c r="TSD36" s="918"/>
      <c r="TSE36" s="918"/>
      <c r="TSF36" s="918"/>
      <c r="TSG36" s="918"/>
      <c r="TSH36" s="918"/>
      <c r="TSI36" s="918"/>
      <c r="TSJ36" s="918"/>
      <c r="TSK36" s="918"/>
      <c r="TSL36" s="918"/>
      <c r="TSM36" s="918"/>
      <c r="TSN36" s="918"/>
      <c r="TSO36" s="918"/>
      <c r="TSP36" s="918"/>
      <c r="TSQ36" s="918"/>
      <c r="TSR36" s="918"/>
      <c r="TSS36" s="918"/>
      <c r="TST36" s="918"/>
      <c r="TSU36" s="918"/>
      <c r="TSV36" s="918"/>
      <c r="TSW36" s="918"/>
      <c r="TSX36" s="918"/>
      <c r="TSY36" s="918"/>
      <c r="TSZ36" s="918"/>
      <c r="TTA36" s="918"/>
      <c r="TTB36" s="918"/>
      <c r="TTC36" s="918"/>
      <c r="TTD36" s="918"/>
      <c r="TTE36" s="918"/>
      <c r="TTF36" s="918"/>
      <c r="TTG36" s="918"/>
      <c r="TTH36" s="918"/>
      <c r="TTI36" s="918"/>
      <c r="TTJ36" s="918"/>
      <c r="TTK36" s="918"/>
      <c r="TTL36" s="918"/>
      <c r="TTM36" s="918"/>
      <c r="TTN36" s="918"/>
      <c r="TTO36" s="918"/>
      <c r="TTP36" s="918"/>
      <c r="TTQ36" s="918"/>
      <c r="TTR36" s="918"/>
      <c r="TTS36" s="918"/>
      <c r="TTT36" s="918"/>
      <c r="TTU36" s="918"/>
      <c r="TTV36" s="918"/>
      <c r="TTW36" s="918"/>
      <c r="TTX36" s="918"/>
      <c r="TTY36" s="918"/>
      <c r="TTZ36" s="918"/>
      <c r="TUA36" s="918"/>
      <c r="TUB36" s="918"/>
      <c r="TUC36" s="918"/>
      <c r="TUD36" s="918"/>
      <c r="TUE36" s="918"/>
      <c r="TUF36" s="918"/>
      <c r="TUG36" s="918"/>
      <c r="TUH36" s="918"/>
      <c r="TUI36" s="918"/>
      <c r="TUJ36" s="918"/>
      <c r="TUK36" s="918"/>
      <c r="TUL36" s="918"/>
      <c r="TUM36" s="918"/>
      <c r="TUN36" s="918"/>
      <c r="TUO36" s="918"/>
      <c r="TUP36" s="918"/>
      <c r="TUQ36" s="918"/>
      <c r="TUR36" s="918"/>
      <c r="TUS36" s="918"/>
      <c r="TUT36" s="918"/>
      <c r="TUU36" s="918"/>
      <c r="TUV36" s="918"/>
      <c r="TUW36" s="918"/>
      <c r="TUX36" s="918"/>
      <c r="TUY36" s="918"/>
      <c r="TUZ36" s="918"/>
      <c r="TVA36" s="918"/>
      <c r="TVB36" s="918"/>
      <c r="TVC36" s="918"/>
      <c r="TVD36" s="918"/>
      <c r="TVE36" s="918"/>
      <c r="TVF36" s="918"/>
      <c r="TVG36" s="918"/>
      <c r="TVH36" s="918"/>
      <c r="TVI36" s="918"/>
      <c r="TVJ36" s="918"/>
      <c r="TVK36" s="918"/>
      <c r="TVL36" s="918"/>
      <c r="TVM36" s="918"/>
      <c r="TVN36" s="918"/>
      <c r="TVO36" s="918"/>
      <c r="TVP36" s="918"/>
      <c r="TVQ36" s="918"/>
      <c r="TVR36" s="918"/>
      <c r="TVS36" s="918"/>
      <c r="TVT36" s="918"/>
      <c r="TVU36" s="918"/>
      <c r="TVV36" s="918"/>
      <c r="TVW36" s="918"/>
      <c r="TVX36" s="918"/>
      <c r="TVY36" s="918"/>
      <c r="TVZ36" s="918"/>
      <c r="TWA36" s="918"/>
      <c r="TWB36" s="918"/>
      <c r="TWC36" s="918"/>
      <c r="TWD36" s="918"/>
      <c r="TWE36" s="918"/>
      <c r="TWF36" s="918"/>
      <c r="TWG36" s="918"/>
      <c r="TWH36" s="918"/>
      <c r="TWI36" s="918"/>
      <c r="TWJ36" s="918"/>
      <c r="TWK36" s="918"/>
      <c r="TWL36" s="918"/>
      <c r="TWM36" s="918"/>
      <c r="TWN36" s="918"/>
      <c r="TWO36" s="918"/>
      <c r="TWP36" s="918"/>
      <c r="TWQ36" s="918"/>
      <c r="TWR36" s="918"/>
      <c r="TWS36" s="918"/>
      <c r="TWT36" s="918"/>
      <c r="TWU36" s="918"/>
      <c r="TWV36" s="918"/>
      <c r="TWW36" s="918"/>
      <c r="TWX36" s="918"/>
      <c r="TWY36" s="918"/>
      <c r="TWZ36" s="918"/>
      <c r="TXA36" s="918"/>
      <c r="TXB36" s="918"/>
      <c r="TXC36" s="918"/>
      <c r="TXD36" s="918"/>
      <c r="TXE36" s="918"/>
      <c r="TXF36" s="918"/>
      <c r="TXG36" s="918"/>
      <c r="TXH36" s="918"/>
      <c r="TXI36" s="918"/>
      <c r="TXJ36" s="918"/>
      <c r="TXK36" s="918"/>
      <c r="TXL36" s="918"/>
      <c r="TXM36" s="918"/>
      <c r="TXN36" s="918"/>
      <c r="TXO36" s="918"/>
      <c r="TXP36" s="918"/>
      <c r="TXQ36" s="918"/>
      <c r="TXR36" s="918"/>
      <c r="TXS36" s="918"/>
      <c r="TXT36" s="918"/>
      <c r="TXU36" s="918"/>
      <c r="TXV36" s="918"/>
      <c r="TXW36" s="918"/>
      <c r="TXX36" s="918"/>
      <c r="TXY36" s="918"/>
      <c r="TXZ36" s="918"/>
      <c r="TYA36" s="918"/>
      <c r="TYB36" s="918"/>
      <c r="TYC36" s="918"/>
      <c r="TYD36" s="918"/>
      <c r="TYE36" s="918"/>
      <c r="TYF36" s="918"/>
      <c r="TYG36" s="918"/>
      <c r="TYH36" s="918"/>
      <c r="TYI36" s="918"/>
      <c r="TYJ36" s="918"/>
      <c r="TYK36" s="918"/>
      <c r="TYL36" s="918"/>
      <c r="TYM36" s="918"/>
      <c r="TYN36" s="918"/>
      <c r="TYO36" s="918"/>
      <c r="TYP36" s="918"/>
      <c r="TYQ36" s="918"/>
      <c r="TYR36" s="918"/>
      <c r="TYS36" s="918"/>
      <c r="TYT36" s="918"/>
      <c r="TYU36" s="918"/>
      <c r="TYV36" s="918"/>
      <c r="TYW36" s="918"/>
      <c r="TYX36" s="918"/>
      <c r="TYY36" s="918"/>
      <c r="TYZ36" s="918"/>
      <c r="TZA36" s="918"/>
      <c r="TZB36" s="918"/>
      <c r="TZC36" s="918"/>
      <c r="TZD36" s="918"/>
      <c r="TZE36" s="918"/>
      <c r="TZF36" s="918"/>
      <c r="TZG36" s="918"/>
      <c r="TZH36" s="918"/>
      <c r="TZI36" s="918"/>
      <c r="TZJ36" s="918"/>
      <c r="TZK36" s="918"/>
      <c r="TZL36" s="918"/>
      <c r="TZM36" s="918"/>
      <c r="TZN36" s="918"/>
      <c r="TZO36" s="918"/>
      <c r="TZP36" s="918"/>
      <c r="TZQ36" s="918"/>
      <c r="TZR36" s="918"/>
      <c r="TZS36" s="918"/>
      <c r="TZT36" s="918"/>
      <c r="TZU36" s="918"/>
      <c r="TZV36" s="918"/>
      <c r="TZW36" s="918"/>
      <c r="TZX36" s="918"/>
      <c r="TZY36" s="918"/>
      <c r="TZZ36" s="918"/>
      <c r="UAA36" s="918"/>
      <c r="UAB36" s="918"/>
      <c r="UAC36" s="918"/>
      <c r="UAD36" s="918"/>
      <c r="UAE36" s="918"/>
      <c r="UAF36" s="918"/>
      <c r="UAG36" s="918"/>
      <c r="UAH36" s="918"/>
      <c r="UAI36" s="918"/>
      <c r="UAJ36" s="918"/>
      <c r="UAK36" s="918"/>
      <c r="UAL36" s="918"/>
      <c r="UAM36" s="918"/>
      <c r="UAN36" s="918"/>
      <c r="UAO36" s="918"/>
      <c r="UAP36" s="918"/>
      <c r="UAQ36" s="918"/>
      <c r="UAR36" s="918"/>
      <c r="UAS36" s="918"/>
      <c r="UAT36" s="918"/>
      <c r="UAU36" s="918"/>
      <c r="UAV36" s="918"/>
      <c r="UAW36" s="918"/>
      <c r="UAX36" s="918"/>
      <c r="UAY36" s="918"/>
      <c r="UAZ36" s="918"/>
      <c r="UBA36" s="918"/>
      <c r="UBB36" s="918"/>
      <c r="UBC36" s="918"/>
      <c r="UBD36" s="918"/>
      <c r="UBE36" s="918"/>
      <c r="UBF36" s="918"/>
      <c r="UBG36" s="918"/>
      <c r="UBH36" s="918"/>
      <c r="UBI36" s="918"/>
      <c r="UBJ36" s="918"/>
      <c r="UBK36" s="918"/>
      <c r="UBL36" s="918"/>
      <c r="UBM36" s="918"/>
      <c r="UBN36" s="918"/>
      <c r="UBO36" s="918"/>
      <c r="UBP36" s="918"/>
      <c r="UBQ36" s="918"/>
      <c r="UBR36" s="918"/>
      <c r="UBS36" s="918"/>
      <c r="UBT36" s="918"/>
      <c r="UBU36" s="918"/>
      <c r="UBV36" s="918"/>
      <c r="UBW36" s="918"/>
      <c r="UBX36" s="918"/>
      <c r="UBY36" s="918"/>
      <c r="UBZ36" s="918"/>
      <c r="UCA36" s="918"/>
      <c r="UCB36" s="918"/>
      <c r="UCC36" s="918"/>
      <c r="UCD36" s="918"/>
      <c r="UCE36" s="918"/>
      <c r="UCF36" s="918"/>
      <c r="UCG36" s="918"/>
      <c r="UCH36" s="918"/>
      <c r="UCI36" s="918"/>
      <c r="UCJ36" s="918"/>
      <c r="UCK36" s="918"/>
      <c r="UCL36" s="918"/>
      <c r="UCM36" s="918"/>
      <c r="UCN36" s="918"/>
      <c r="UCO36" s="918"/>
      <c r="UCP36" s="918"/>
      <c r="UCQ36" s="918"/>
      <c r="UCR36" s="918"/>
      <c r="UCS36" s="918"/>
      <c r="UCT36" s="918"/>
      <c r="UCU36" s="918"/>
      <c r="UCV36" s="918"/>
      <c r="UCW36" s="918"/>
      <c r="UCX36" s="918"/>
      <c r="UCY36" s="918"/>
      <c r="UCZ36" s="918"/>
      <c r="UDA36" s="918"/>
      <c r="UDB36" s="918"/>
      <c r="UDC36" s="918"/>
      <c r="UDD36" s="918"/>
      <c r="UDE36" s="918"/>
      <c r="UDF36" s="918"/>
      <c r="UDG36" s="918"/>
      <c r="UDH36" s="918"/>
      <c r="UDI36" s="918"/>
      <c r="UDJ36" s="918"/>
      <c r="UDK36" s="918"/>
      <c r="UDL36" s="918"/>
      <c r="UDM36" s="918"/>
      <c r="UDN36" s="918"/>
      <c r="UDO36" s="918"/>
      <c r="UDP36" s="918"/>
      <c r="UDQ36" s="918"/>
      <c r="UDR36" s="918"/>
      <c r="UDS36" s="918"/>
      <c r="UDT36" s="918"/>
      <c r="UDU36" s="918"/>
      <c r="UDV36" s="918"/>
      <c r="UDW36" s="918"/>
      <c r="UDX36" s="918"/>
      <c r="UDY36" s="918"/>
      <c r="UDZ36" s="918"/>
      <c r="UEA36" s="918"/>
      <c r="UEB36" s="918"/>
      <c r="UEC36" s="918"/>
      <c r="UED36" s="918"/>
      <c r="UEE36" s="918"/>
      <c r="UEF36" s="918"/>
      <c r="UEG36" s="918"/>
      <c r="UEH36" s="918"/>
      <c r="UEI36" s="918"/>
      <c r="UEJ36" s="918"/>
      <c r="UEK36" s="918"/>
      <c r="UEL36" s="918"/>
      <c r="UEM36" s="918"/>
      <c r="UEN36" s="918"/>
      <c r="UEO36" s="918"/>
      <c r="UEP36" s="918"/>
      <c r="UEQ36" s="918"/>
      <c r="UER36" s="918"/>
      <c r="UES36" s="918"/>
      <c r="UET36" s="918"/>
      <c r="UEU36" s="918"/>
      <c r="UEV36" s="918"/>
      <c r="UEW36" s="918"/>
      <c r="UEX36" s="918"/>
      <c r="UEY36" s="918"/>
      <c r="UEZ36" s="918"/>
      <c r="UFA36" s="918"/>
      <c r="UFB36" s="918"/>
      <c r="UFC36" s="918"/>
      <c r="UFD36" s="918"/>
      <c r="UFE36" s="918"/>
      <c r="UFF36" s="918"/>
      <c r="UFG36" s="918"/>
      <c r="UFH36" s="918"/>
      <c r="UFI36" s="918"/>
      <c r="UFJ36" s="918"/>
      <c r="UFK36" s="918"/>
      <c r="UFL36" s="918"/>
      <c r="UFM36" s="918"/>
      <c r="UFN36" s="918"/>
      <c r="UFO36" s="918"/>
      <c r="UFP36" s="918"/>
      <c r="UFQ36" s="918"/>
      <c r="UFR36" s="918"/>
      <c r="UFS36" s="918"/>
      <c r="UFT36" s="918"/>
      <c r="UFU36" s="918"/>
      <c r="UFV36" s="918"/>
      <c r="UFW36" s="918"/>
      <c r="UFX36" s="918"/>
      <c r="UFY36" s="918"/>
      <c r="UFZ36" s="918"/>
      <c r="UGA36" s="918"/>
      <c r="UGB36" s="918"/>
      <c r="UGC36" s="918"/>
      <c r="UGD36" s="918"/>
      <c r="UGE36" s="918"/>
      <c r="UGF36" s="918"/>
      <c r="UGG36" s="918"/>
      <c r="UGH36" s="918"/>
      <c r="UGI36" s="918"/>
      <c r="UGJ36" s="918"/>
      <c r="UGK36" s="918"/>
      <c r="UGL36" s="918"/>
      <c r="UGM36" s="918"/>
      <c r="UGN36" s="918"/>
      <c r="UGO36" s="918"/>
      <c r="UGP36" s="918"/>
      <c r="UGQ36" s="918"/>
      <c r="UGR36" s="918"/>
      <c r="UGS36" s="918"/>
      <c r="UGT36" s="918"/>
      <c r="UGU36" s="918"/>
      <c r="UGV36" s="918"/>
      <c r="UGW36" s="918"/>
      <c r="UGX36" s="918"/>
      <c r="UGY36" s="918"/>
      <c r="UGZ36" s="918"/>
      <c r="UHA36" s="918"/>
      <c r="UHB36" s="918"/>
      <c r="UHC36" s="918"/>
      <c r="UHD36" s="918"/>
      <c r="UHE36" s="918"/>
      <c r="UHF36" s="918"/>
      <c r="UHG36" s="918"/>
      <c r="UHH36" s="918"/>
      <c r="UHI36" s="918"/>
      <c r="UHJ36" s="918"/>
      <c r="UHK36" s="918"/>
      <c r="UHL36" s="918"/>
      <c r="UHM36" s="918"/>
      <c r="UHN36" s="918"/>
      <c r="UHO36" s="918"/>
      <c r="UHP36" s="918"/>
      <c r="UHQ36" s="918"/>
      <c r="UHR36" s="918"/>
      <c r="UHS36" s="918"/>
      <c r="UHT36" s="918"/>
      <c r="UHU36" s="918"/>
      <c r="UHV36" s="918"/>
      <c r="UHW36" s="918"/>
      <c r="UHX36" s="918"/>
      <c r="UHY36" s="918"/>
      <c r="UHZ36" s="918"/>
      <c r="UIA36" s="918"/>
      <c r="UIB36" s="918"/>
      <c r="UIC36" s="918"/>
      <c r="UID36" s="918"/>
      <c r="UIE36" s="918"/>
      <c r="UIF36" s="918"/>
      <c r="UIG36" s="918"/>
      <c r="UIH36" s="918"/>
      <c r="UII36" s="918"/>
      <c r="UIJ36" s="918"/>
      <c r="UIK36" s="918"/>
      <c r="UIL36" s="918"/>
      <c r="UIM36" s="918"/>
      <c r="UIN36" s="918"/>
      <c r="UIO36" s="918"/>
      <c r="UIP36" s="918"/>
      <c r="UIQ36" s="918"/>
      <c r="UIR36" s="918"/>
      <c r="UIS36" s="918"/>
      <c r="UIT36" s="918"/>
      <c r="UIU36" s="918"/>
      <c r="UIV36" s="918"/>
      <c r="UIW36" s="918"/>
      <c r="UIX36" s="918"/>
      <c r="UIY36" s="918"/>
      <c r="UIZ36" s="918"/>
      <c r="UJA36" s="918"/>
      <c r="UJB36" s="918"/>
      <c r="UJC36" s="918"/>
      <c r="UJD36" s="918"/>
      <c r="UJE36" s="918"/>
      <c r="UJF36" s="918"/>
      <c r="UJG36" s="918"/>
      <c r="UJH36" s="918"/>
      <c r="UJI36" s="918"/>
      <c r="UJJ36" s="918"/>
      <c r="UJK36" s="918"/>
      <c r="UJL36" s="918"/>
      <c r="UJM36" s="918"/>
      <c r="UJN36" s="918"/>
      <c r="UJO36" s="918"/>
      <c r="UJP36" s="918"/>
      <c r="UJQ36" s="918"/>
      <c r="UJR36" s="918"/>
      <c r="UJS36" s="918"/>
      <c r="UJT36" s="918"/>
      <c r="UJU36" s="918"/>
      <c r="UJV36" s="918"/>
      <c r="UJW36" s="918"/>
      <c r="UJX36" s="918"/>
      <c r="UJY36" s="918"/>
      <c r="UJZ36" s="918"/>
      <c r="UKA36" s="918"/>
      <c r="UKB36" s="918"/>
      <c r="UKC36" s="918"/>
      <c r="UKD36" s="918"/>
      <c r="UKE36" s="918"/>
      <c r="UKF36" s="918"/>
      <c r="UKG36" s="918"/>
      <c r="UKH36" s="918"/>
      <c r="UKI36" s="918"/>
      <c r="UKJ36" s="918"/>
      <c r="UKK36" s="918"/>
      <c r="UKL36" s="918"/>
      <c r="UKM36" s="918"/>
      <c r="UKN36" s="918"/>
      <c r="UKO36" s="918"/>
      <c r="UKP36" s="918"/>
      <c r="UKQ36" s="918"/>
      <c r="UKR36" s="918"/>
      <c r="UKS36" s="918"/>
      <c r="UKT36" s="918"/>
      <c r="UKU36" s="918"/>
      <c r="UKV36" s="918"/>
      <c r="UKW36" s="918"/>
      <c r="UKX36" s="918"/>
      <c r="UKY36" s="918"/>
      <c r="UKZ36" s="918"/>
      <c r="ULA36" s="918"/>
      <c r="ULB36" s="918"/>
      <c r="ULC36" s="918"/>
      <c r="ULD36" s="918"/>
      <c r="ULE36" s="918"/>
      <c r="ULF36" s="918"/>
      <c r="ULG36" s="918"/>
      <c r="ULH36" s="918"/>
      <c r="ULI36" s="918"/>
      <c r="ULJ36" s="918"/>
      <c r="ULK36" s="918"/>
      <c r="ULL36" s="918"/>
      <c r="ULM36" s="918"/>
      <c r="ULN36" s="918"/>
      <c r="ULO36" s="918"/>
      <c r="ULP36" s="918"/>
      <c r="ULQ36" s="918"/>
      <c r="ULR36" s="918"/>
      <c r="ULS36" s="918"/>
      <c r="ULT36" s="918"/>
      <c r="ULU36" s="918"/>
      <c r="ULV36" s="918"/>
      <c r="ULW36" s="918"/>
      <c r="ULX36" s="918"/>
      <c r="ULY36" s="918"/>
      <c r="ULZ36" s="918"/>
      <c r="UMA36" s="918"/>
      <c r="UMB36" s="918"/>
      <c r="UMC36" s="918"/>
      <c r="UMD36" s="918"/>
      <c r="UME36" s="918"/>
      <c r="UMF36" s="918"/>
      <c r="UMG36" s="918"/>
      <c r="UMH36" s="918"/>
      <c r="UMI36" s="918"/>
      <c r="UMJ36" s="918"/>
      <c r="UMK36" s="918"/>
      <c r="UML36" s="918"/>
      <c r="UMM36" s="918"/>
      <c r="UMN36" s="918"/>
      <c r="UMO36" s="918"/>
      <c r="UMP36" s="918"/>
      <c r="UMQ36" s="918"/>
      <c r="UMR36" s="918"/>
      <c r="UMS36" s="918"/>
      <c r="UMT36" s="918"/>
      <c r="UMU36" s="918"/>
      <c r="UMV36" s="918"/>
      <c r="UMW36" s="918"/>
      <c r="UMX36" s="918"/>
      <c r="UMY36" s="918"/>
      <c r="UMZ36" s="918"/>
      <c r="UNA36" s="918"/>
      <c r="UNB36" s="918"/>
      <c r="UNC36" s="918"/>
      <c r="UND36" s="918"/>
      <c r="UNE36" s="918"/>
      <c r="UNF36" s="918"/>
      <c r="UNG36" s="918"/>
      <c r="UNH36" s="918"/>
      <c r="UNI36" s="918"/>
      <c r="UNJ36" s="918"/>
      <c r="UNK36" s="918"/>
      <c r="UNL36" s="918"/>
      <c r="UNM36" s="918"/>
      <c r="UNN36" s="918"/>
      <c r="UNO36" s="918"/>
      <c r="UNP36" s="918"/>
      <c r="UNQ36" s="918"/>
      <c r="UNR36" s="918"/>
      <c r="UNS36" s="918"/>
      <c r="UNT36" s="918"/>
      <c r="UNU36" s="918"/>
      <c r="UNV36" s="918"/>
      <c r="UNW36" s="918"/>
      <c r="UNX36" s="918"/>
      <c r="UNY36" s="918"/>
      <c r="UNZ36" s="918"/>
      <c r="UOA36" s="918"/>
      <c r="UOB36" s="918"/>
      <c r="UOC36" s="918"/>
      <c r="UOD36" s="918"/>
      <c r="UOE36" s="918"/>
      <c r="UOF36" s="918"/>
      <c r="UOG36" s="918"/>
      <c r="UOH36" s="918"/>
      <c r="UOI36" s="918"/>
      <c r="UOJ36" s="918"/>
      <c r="UOK36" s="918"/>
      <c r="UOL36" s="918"/>
      <c r="UOM36" s="918"/>
      <c r="UON36" s="918"/>
      <c r="UOO36" s="918"/>
      <c r="UOP36" s="918"/>
      <c r="UOQ36" s="918"/>
      <c r="UOR36" s="918"/>
      <c r="UOS36" s="918"/>
      <c r="UOT36" s="918"/>
      <c r="UOU36" s="918"/>
      <c r="UOV36" s="918"/>
      <c r="UOW36" s="918"/>
      <c r="UOX36" s="918"/>
      <c r="UOY36" s="918"/>
      <c r="UOZ36" s="918"/>
      <c r="UPA36" s="918"/>
      <c r="UPB36" s="918"/>
      <c r="UPC36" s="918"/>
      <c r="UPD36" s="918"/>
      <c r="UPE36" s="918"/>
      <c r="UPF36" s="918"/>
      <c r="UPG36" s="918"/>
      <c r="UPH36" s="918"/>
      <c r="UPI36" s="918"/>
      <c r="UPJ36" s="918"/>
      <c r="UPK36" s="918"/>
      <c r="UPL36" s="918"/>
      <c r="UPM36" s="918"/>
      <c r="UPN36" s="918"/>
      <c r="UPO36" s="918"/>
      <c r="UPP36" s="918"/>
      <c r="UPQ36" s="918"/>
      <c r="UPR36" s="918"/>
      <c r="UPS36" s="918"/>
      <c r="UPT36" s="918"/>
      <c r="UPU36" s="918"/>
      <c r="UPV36" s="918"/>
      <c r="UPW36" s="918"/>
      <c r="UPX36" s="918"/>
      <c r="UPY36" s="918"/>
      <c r="UPZ36" s="918"/>
      <c r="UQA36" s="918"/>
      <c r="UQB36" s="918"/>
      <c r="UQC36" s="918"/>
      <c r="UQD36" s="918"/>
      <c r="UQE36" s="918"/>
      <c r="UQF36" s="918"/>
      <c r="UQG36" s="918"/>
      <c r="UQH36" s="918"/>
      <c r="UQI36" s="918"/>
      <c r="UQJ36" s="918"/>
      <c r="UQK36" s="918"/>
      <c r="UQL36" s="918"/>
      <c r="UQM36" s="918"/>
      <c r="UQN36" s="918"/>
      <c r="UQO36" s="918"/>
      <c r="UQP36" s="918"/>
      <c r="UQQ36" s="918"/>
      <c r="UQR36" s="918"/>
      <c r="UQS36" s="918"/>
      <c r="UQT36" s="918"/>
      <c r="UQU36" s="918"/>
      <c r="UQV36" s="918"/>
      <c r="UQW36" s="918"/>
      <c r="UQX36" s="918"/>
      <c r="UQY36" s="918"/>
      <c r="UQZ36" s="918"/>
      <c r="URA36" s="918"/>
      <c r="URB36" s="918"/>
      <c r="URC36" s="918"/>
      <c r="URD36" s="918"/>
      <c r="URE36" s="918"/>
      <c r="URF36" s="918"/>
      <c r="URG36" s="918"/>
      <c r="URH36" s="918"/>
      <c r="URI36" s="918"/>
      <c r="URJ36" s="918"/>
      <c r="URK36" s="918"/>
      <c r="URL36" s="918"/>
      <c r="URM36" s="918"/>
      <c r="URN36" s="918"/>
      <c r="URO36" s="918"/>
      <c r="URP36" s="918"/>
      <c r="URQ36" s="918"/>
      <c r="URR36" s="918"/>
      <c r="URS36" s="918"/>
      <c r="URT36" s="918"/>
      <c r="URU36" s="918"/>
      <c r="URV36" s="918"/>
      <c r="URW36" s="918"/>
      <c r="URX36" s="918"/>
      <c r="URY36" s="918"/>
      <c r="URZ36" s="918"/>
      <c r="USA36" s="918"/>
      <c r="USB36" s="918"/>
      <c r="USC36" s="918"/>
      <c r="USD36" s="918"/>
      <c r="USE36" s="918"/>
      <c r="USF36" s="918"/>
      <c r="USG36" s="918"/>
      <c r="USH36" s="918"/>
      <c r="USI36" s="918"/>
      <c r="USJ36" s="918"/>
      <c r="USK36" s="918"/>
      <c r="USL36" s="918"/>
      <c r="USM36" s="918"/>
      <c r="USN36" s="918"/>
      <c r="USO36" s="918"/>
      <c r="USP36" s="918"/>
      <c r="USQ36" s="918"/>
      <c r="USR36" s="918"/>
      <c r="USS36" s="918"/>
      <c r="UST36" s="918"/>
      <c r="USU36" s="918"/>
      <c r="USV36" s="918"/>
      <c r="USW36" s="918"/>
      <c r="USX36" s="918"/>
      <c r="USY36" s="918"/>
      <c r="USZ36" s="918"/>
      <c r="UTA36" s="918"/>
      <c r="UTB36" s="918"/>
      <c r="UTC36" s="918"/>
      <c r="UTD36" s="918"/>
      <c r="UTE36" s="918"/>
      <c r="UTF36" s="918"/>
      <c r="UTG36" s="918"/>
      <c r="UTH36" s="918"/>
      <c r="UTI36" s="918"/>
      <c r="UTJ36" s="918"/>
      <c r="UTK36" s="918"/>
      <c r="UTL36" s="918"/>
      <c r="UTM36" s="918"/>
      <c r="UTN36" s="918"/>
      <c r="UTO36" s="918"/>
      <c r="UTP36" s="918"/>
      <c r="UTQ36" s="918"/>
      <c r="UTR36" s="918"/>
      <c r="UTS36" s="918"/>
      <c r="UTT36" s="918"/>
      <c r="UTU36" s="918"/>
      <c r="UTV36" s="918"/>
      <c r="UTW36" s="918"/>
      <c r="UTX36" s="918"/>
      <c r="UTY36" s="918"/>
      <c r="UTZ36" s="918"/>
      <c r="UUA36" s="918"/>
      <c r="UUB36" s="918"/>
      <c r="UUC36" s="918"/>
      <c r="UUD36" s="918"/>
      <c r="UUE36" s="918"/>
      <c r="UUF36" s="918"/>
      <c r="UUG36" s="918"/>
      <c r="UUH36" s="918"/>
      <c r="UUI36" s="918"/>
      <c r="UUJ36" s="918"/>
      <c r="UUK36" s="918"/>
      <c r="UUL36" s="918"/>
      <c r="UUM36" s="918"/>
      <c r="UUN36" s="918"/>
      <c r="UUO36" s="918"/>
      <c r="UUP36" s="918"/>
      <c r="UUQ36" s="918"/>
      <c r="UUR36" s="918"/>
      <c r="UUS36" s="918"/>
      <c r="UUT36" s="918"/>
      <c r="UUU36" s="918"/>
      <c r="UUV36" s="918"/>
      <c r="UUW36" s="918"/>
      <c r="UUX36" s="918"/>
      <c r="UUY36" s="918"/>
      <c r="UUZ36" s="918"/>
      <c r="UVA36" s="918"/>
      <c r="UVB36" s="918"/>
      <c r="UVC36" s="918"/>
      <c r="UVD36" s="918"/>
      <c r="UVE36" s="918"/>
      <c r="UVF36" s="918"/>
      <c r="UVG36" s="918"/>
      <c r="UVH36" s="918"/>
      <c r="UVI36" s="918"/>
      <c r="UVJ36" s="918"/>
      <c r="UVK36" s="918"/>
      <c r="UVL36" s="918"/>
      <c r="UVM36" s="918"/>
      <c r="UVN36" s="918"/>
      <c r="UVO36" s="918"/>
      <c r="UVP36" s="918"/>
      <c r="UVQ36" s="918"/>
      <c r="UVR36" s="918"/>
      <c r="UVS36" s="918"/>
      <c r="UVT36" s="918"/>
      <c r="UVU36" s="918"/>
      <c r="UVV36" s="918"/>
      <c r="UVW36" s="918"/>
      <c r="UVX36" s="918"/>
      <c r="UVY36" s="918"/>
      <c r="UVZ36" s="918"/>
      <c r="UWA36" s="918"/>
      <c r="UWB36" s="918"/>
      <c r="UWC36" s="918"/>
      <c r="UWD36" s="918"/>
      <c r="UWE36" s="918"/>
      <c r="UWF36" s="918"/>
      <c r="UWG36" s="918"/>
      <c r="UWH36" s="918"/>
      <c r="UWI36" s="918"/>
      <c r="UWJ36" s="918"/>
      <c r="UWK36" s="918"/>
      <c r="UWL36" s="918"/>
      <c r="UWM36" s="918"/>
      <c r="UWN36" s="918"/>
      <c r="UWO36" s="918"/>
      <c r="UWP36" s="918"/>
      <c r="UWQ36" s="918"/>
      <c r="UWR36" s="918"/>
      <c r="UWS36" s="918"/>
      <c r="UWT36" s="918"/>
      <c r="UWU36" s="918"/>
      <c r="UWV36" s="918"/>
      <c r="UWW36" s="918"/>
      <c r="UWX36" s="918"/>
      <c r="UWY36" s="918"/>
      <c r="UWZ36" s="918"/>
      <c r="UXA36" s="918"/>
      <c r="UXB36" s="918"/>
      <c r="UXC36" s="918"/>
      <c r="UXD36" s="918"/>
      <c r="UXE36" s="918"/>
      <c r="UXF36" s="918"/>
      <c r="UXG36" s="918"/>
      <c r="UXH36" s="918"/>
      <c r="UXI36" s="918"/>
      <c r="UXJ36" s="918"/>
      <c r="UXK36" s="918"/>
      <c r="UXL36" s="918"/>
      <c r="UXM36" s="918"/>
      <c r="UXN36" s="918"/>
      <c r="UXO36" s="918"/>
      <c r="UXP36" s="918"/>
      <c r="UXQ36" s="918"/>
      <c r="UXR36" s="918"/>
      <c r="UXS36" s="918"/>
      <c r="UXT36" s="918"/>
      <c r="UXU36" s="918"/>
      <c r="UXV36" s="918"/>
      <c r="UXW36" s="918"/>
      <c r="UXX36" s="918"/>
      <c r="UXY36" s="918"/>
      <c r="UXZ36" s="918"/>
      <c r="UYA36" s="918"/>
      <c r="UYB36" s="918"/>
      <c r="UYC36" s="918"/>
      <c r="UYD36" s="918"/>
      <c r="UYE36" s="918"/>
      <c r="UYF36" s="918"/>
      <c r="UYG36" s="918"/>
      <c r="UYH36" s="918"/>
      <c r="UYI36" s="918"/>
      <c r="UYJ36" s="918"/>
      <c r="UYK36" s="918"/>
      <c r="UYL36" s="918"/>
      <c r="UYM36" s="918"/>
      <c r="UYN36" s="918"/>
      <c r="UYO36" s="918"/>
      <c r="UYP36" s="918"/>
      <c r="UYQ36" s="918"/>
      <c r="UYR36" s="918"/>
      <c r="UYS36" s="918"/>
      <c r="UYT36" s="918"/>
      <c r="UYU36" s="918"/>
      <c r="UYV36" s="918"/>
      <c r="UYW36" s="918"/>
      <c r="UYX36" s="918"/>
      <c r="UYY36" s="918"/>
      <c r="UYZ36" s="918"/>
      <c r="UZA36" s="918"/>
      <c r="UZB36" s="918"/>
      <c r="UZC36" s="918"/>
      <c r="UZD36" s="918"/>
      <c r="UZE36" s="918"/>
      <c r="UZF36" s="918"/>
      <c r="UZG36" s="918"/>
      <c r="UZH36" s="918"/>
      <c r="UZI36" s="918"/>
      <c r="UZJ36" s="918"/>
      <c r="UZK36" s="918"/>
      <c r="UZL36" s="918"/>
      <c r="UZM36" s="918"/>
      <c r="UZN36" s="918"/>
      <c r="UZO36" s="918"/>
      <c r="UZP36" s="918"/>
      <c r="UZQ36" s="918"/>
      <c r="UZR36" s="918"/>
      <c r="UZS36" s="918"/>
      <c r="UZT36" s="918"/>
      <c r="UZU36" s="918"/>
      <c r="UZV36" s="918"/>
      <c r="UZW36" s="918"/>
      <c r="UZX36" s="918"/>
      <c r="UZY36" s="918"/>
      <c r="UZZ36" s="918"/>
      <c r="VAA36" s="918"/>
      <c r="VAB36" s="918"/>
      <c r="VAC36" s="918"/>
      <c r="VAD36" s="918"/>
      <c r="VAE36" s="918"/>
      <c r="VAF36" s="918"/>
      <c r="VAG36" s="918"/>
      <c r="VAH36" s="918"/>
      <c r="VAI36" s="918"/>
      <c r="VAJ36" s="918"/>
      <c r="VAK36" s="918"/>
      <c r="VAL36" s="918"/>
      <c r="VAM36" s="918"/>
      <c r="VAN36" s="918"/>
      <c r="VAO36" s="918"/>
      <c r="VAP36" s="918"/>
      <c r="VAQ36" s="918"/>
      <c r="VAR36" s="918"/>
      <c r="VAS36" s="918"/>
      <c r="VAT36" s="918"/>
      <c r="VAU36" s="918"/>
      <c r="VAV36" s="918"/>
      <c r="VAW36" s="918"/>
      <c r="VAX36" s="918"/>
      <c r="VAY36" s="918"/>
      <c r="VAZ36" s="918"/>
      <c r="VBA36" s="918"/>
      <c r="VBB36" s="918"/>
      <c r="VBC36" s="918"/>
      <c r="VBD36" s="918"/>
      <c r="VBE36" s="918"/>
      <c r="VBF36" s="918"/>
      <c r="VBG36" s="918"/>
      <c r="VBH36" s="918"/>
      <c r="VBI36" s="918"/>
      <c r="VBJ36" s="918"/>
      <c r="VBK36" s="918"/>
      <c r="VBL36" s="918"/>
      <c r="VBM36" s="918"/>
      <c r="VBN36" s="918"/>
      <c r="VBO36" s="918"/>
      <c r="VBP36" s="918"/>
      <c r="VBQ36" s="918"/>
      <c r="VBR36" s="918"/>
      <c r="VBS36" s="918"/>
      <c r="VBT36" s="918"/>
      <c r="VBU36" s="918"/>
      <c r="VBV36" s="918"/>
      <c r="VBW36" s="918"/>
      <c r="VBX36" s="918"/>
      <c r="VBY36" s="918"/>
      <c r="VBZ36" s="918"/>
      <c r="VCA36" s="918"/>
      <c r="VCB36" s="918"/>
      <c r="VCC36" s="918"/>
      <c r="VCD36" s="918"/>
      <c r="VCE36" s="918"/>
      <c r="VCF36" s="918"/>
      <c r="VCG36" s="918"/>
      <c r="VCH36" s="918"/>
      <c r="VCI36" s="918"/>
      <c r="VCJ36" s="918"/>
      <c r="VCK36" s="918"/>
      <c r="VCL36" s="918"/>
      <c r="VCM36" s="918"/>
      <c r="VCN36" s="918"/>
      <c r="VCO36" s="918"/>
      <c r="VCP36" s="918"/>
      <c r="VCQ36" s="918"/>
      <c r="VCR36" s="918"/>
      <c r="VCS36" s="918"/>
      <c r="VCT36" s="918"/>
      <c r="VCU36" s="918"/>
      <c r="VCV36" s="918"/>
      <c r="VCW36" s="918"/>
      <c r="VCX36" s="918"/>
      <c r="VCY36" s="918"/>
      <c r="VCZ36" s="918"/>
      <c r="VDA36" s="918"/>
      <c r="VDB36" s="918"/>
      <c r="VDC36" s="918"/>
      <c r="VDD36" s="918"/>
      <c r="VDE36" s="918"/>
      <c r="VDF36" s="918"/>
      <c r="VDG36" s="918"/>
      <c r="VDH36" s="918"/>
      <c r="VDI36" s="918"/>
      <c r="VDJ36" s="918"/>
      <c r="VDK36" s="918"/>
      <c r="VDL36" s="918"/>
      <c r="VDM36" s="918"/>
      <c r="VDN36" s="918"/>
      <c r="VDO36" s="918"/>
      <c r="VDP36" s="918"/>
      <c r="VDQ36" s="918"/>
      <c r="VDR36" s="918"/>
      <c r="VDS36" s="918"/>
      <c r="VDT36" s="918"/>
      <c r="VDU36" s="918"/>
      <c r="VDV36" s="918"/>
      <c r="VDW36" s="918"/>
      <c r="VDX36" s="918"/>
      <c r="VDY36" s="918"/>
      <c r="VDZ36" s="918"/>
      <c r="VEA36" s="918"/>
      <c r="VEB36" s="918"/>
      <c r="VEC36" s="918"/>
      <c r="VED36" s="918"/>
      <c r="VEE36" s="918"/>
      <c r="VEF36" s="918"/>
      <c r="VEG36" s="918"/>
      <c r="VEH36" s="918"/>
      <c r="VEI36" s="918"/>
      <c r="VEJ36" s="918"/>
      <c r="VEK36" s="918"/>
      <c r="VEL36" s="918"/>
      <c r="VEM36" s="918"/>
      <c r="VEN36" s="918"/>
      <c r="VEO36" s="918"/>
      <c r="VEP36" s="918"/>
      <c r="VEQ36" s="918"/>
      <c r="VER36" s="918"/>
      <c r="VES36" s="918"/>
      <c r="VET36" s="918"/>
      <c r="VEU36" s="918"/>
      <c r="VEV36" s="918"/>
      <c r="VEW36" s="918"/>
      <c r="VEX36" s="918"/>
      <c r="VEY36" s="918"/>
      <c r="VEZ36" s="918"/>
      <c r="VFA36" s="918"/>
      <c r="VFB36" s="918"/>
      <c r="VFC36" s="918"/>
      <c r="VFD36" s="918"/>
      <c r="VFE36" s="918"/>
      <c r="VFF36" s="918"/>
      <c r="VFG36" s="918"/>
      <c r="VFH36" s="918"/>
      <c r="VFI36" s="918"/>
      <c r="VFJ36" s="918"/>
      <c r="VFK36" s="918"/>
      <c r="VFL36" s="918"/>
      <c r="VFM36" s="918"/>
      <c r="VFN36" s="918"/>
      <c r="VFO36" s="918"/>
      <c r="VFP36" s="918"/>
      <c r="VFQ36" s="918"/>
      <c r="VFR36" s="918"/>
      <c r="VFS36" s="918"/>
      <c r="VFT36" s="918"/>
      <c r="VFU36" s="918"/>
      <c r="VFV36" s="918"/>
      <c r="VFW36" s="918"/>
      <c r="VFX36" s="918"/>
      <c r="VFY36" s="918"/>
      <c r="VFZ36" s="918"/>
      <c r="VGA36" s="918"/>
      <c r="VGB36" s="918"/>
      <c r="VGC36" s="918"/>
      <c r="VGD36" s="918"/>
      <c r="VGE36" s="918"/>
      <c r="VGF36" s="918"/>
      <c r="VGG36" s="918"/>
      <c r="VGH36" s="918"/>
      <c r="VGI36" s="918"/>
      <c r="VGJ36" s="918"/>
      <c r="VGK36" s="918"/>
      <c r="VGL36" s="918"/>
      <c r="VGM36" s="918"/>
      <c r="VGN36" s="918"/>
      <c r="VGO36" s="918"/>
      <c r="VGP36" s="918"/>
      <c r="VGQ36" s="918"/>
      <c r="VGR36" s="918"/>
      <c r="VGS36" s="918"/>
      <c r="VGT36" s="918"/>
      <c r="VGU36" s="918"/>
      <c r="VGV36" s="918"/>
      <c r="VGW36" s="918"/>
      <c r="VGX36" s="918"/>
      <c r="VGY36" s="918"/>
      <c r="VGZ36" s="918"/>
      <c r="VHA36" s="918"/>
      <c r="VHB36" s="918"/>
      <c r="VHC36" s="918"/>
      <c r="VHD36" s="918"/>
      <c r="VHE36" s="918"/>
      <c r="VHF36" s="918"/>
      <c r="VHG36" s="918"/>
      <c r="VHH36" s="918"/>
      <c r="VHI36" s="918"/>
      <c r="VHJ36" s="918"/>
      <c r="VHK36" s="918"/>
      <c r="VHL36" s="918"/>
      <c r="VHM36" s="918"/>
      <c r="VHN36" s="918"/>
      <c r="VHO36" s="918"/>
      <c r="VHP36" s="918"/>
      <c r="VHQ36" s="918"/>
      <c r="VHR36" s="918"/>
      <c r="VHS36" s="918"/>
      <c r="VHT36" s="918"/>
      <c r="VHU36" s="918"/>
      <c r="VHV36" s="918"/>
      <c r="VHW36" s="918"/>
      <c r="VHX36" s="918"/>
      <c r="VHY36" s="918"/>
      <c r="VHZ36" s="918"/>
      <c r="VIA36" s="918"/>
      <c r="VIB36" s="918"/>
      <c r="VIC36" s="918"/>
      <c r="VID36" s="918"/>
      <c r="VIE36" s="918"/>
      <c r="VIF36" s="918"/>
      <c r="VIG36" s="918"/>
      <c r="VIH36" s="918"/>
      <c r="VII36" s="918"/>
      <c r="VIJ36" s="918"/>
      <c r="VIK36" s="918"/>
      <c r="VIL36" s="918"/>
      <c r="VIM36" s="918"/>
      <c r="VIN36" s="918"/>
      <c r="VIO36" s="918"/>
      <c r="VIP36" s="918"/>
      <c r="VIQ36" s="918"/>
      <c r="VIR36" s="918"/>
      <c r="VIS36" s="918"/>
      <c r="VIT36" s="918"/>
      <c r="VIU36" s="918"/>
      <c r="VIV36" s="918"/>
      <c r="VIW36" s="918"/>
      <c r="VIX36" s="918"/>
      <c r="VIY36" s="918"/>
      <c r="VIZ36" s="918"/>
      <c r="VJA36" s="918"/>
      <c r="VJB36" s="918"/>
      <c r="VJC36" s="918"/>
      <c r="VJD36" s="918"/>
      <c r="VJE36" s="918"/>
      <c r="VJF36" s="918"/>
      <c r="VJG36" s="918"/>
      <c r="VJH36" s="918"/>
      <c r="VJI36" s="918"/>
      <c r="VJJ36" s="918"/>
      <c r="VJK36" s="918"/>
      <c r="VJL36" s="918"/>
      <c r="VJM36" s="918"/>
      <c r="VJN36" s="918"/>
      <c r="VJO36" s="918"/>
      <c r="VJP36" s="918"/>
      <c r="VJQ36" s="918"/>
      <c r="VJR36" s="918"/>
      <c r="VJS36" s="918"/>
      <c r="VJT36" s="918"/>
      <c r="VJU36" s="918"/>
      <c r="VJV36" s="918"/>
      <c r="VJW36" s="918"/>
      <c r="VJX36" s="918"/>
      <c r="VJY36" s="918"/>
      <c r="VJZ36" s="918"/>
      <c r="VKA36" s="918"/>
      <c r="VKB36" s="918"/>
      <c r="VKC36" s="918"/>
      <c r="VKD36" s="918"/>
      <c r="VKE36" s="918"/>
      <c r="VKF36" s="918"/>
      <c r="VKG36" s="918"/>
      <c r="VKH36" s="918"/>
      <c r="VKI36" s="918"/>
      <c r="VKJ36" s="918"/>
      <c r="VKK36" s="918"/>
      <c r="VKL36" s="918"/>
      <c r="VKM36" s="918"/>
      <c r="VKN36" s="918"/>
      <c r="VKO36" s="918"/>
      <c r="VKP36" s="918"/>
      <c r="VKQ36" s="918"/>
      <c r="VKR36" s="918"/>
      <c r="VKS36" s="918"/>
      <c r="VKT36" s="918"/>
      <c r="VKU36" s="918"/>
      <c r="VKV36" s="918"/>
      <c r="VKW36" s="918"/>
      <c r="VKX36" s="918"/>
      <c r="VKY36" s="918"/>
      <c r="VKZ36" s="918"/>
      <c r="VLA36" s="918"/>
      <c r="VLB36" s="918"/>
      <c r="VLC36" s="918"/>
      <c r="VLD36" s="918"/>
      <c r="VLE36" s="918"/>
      <c r="VLF36" s="918"/>
      <c r="VLG36" s="918"/>
      <c r="VLH36" s="918"/>
      <c r="VLI36" s="918"/>
      <c r="VLJ36" s="918"/>
      <c r="VLK36" s="918"/>
      <c r="VLL36" s="918"/>
      <c r="VLM36" s="918"/>
      <c r="VLN36" s="918"/>
      <c r="VLO36" s="918"/>
      <c r="VLP36" s="918"/>
      <c r="VLQ36" s="918"/>
      <c r="VLR36" s="918"/>
      <c r="VLS36" s="918"/>
      <c r="VLT36" s="918"/>
      <c r="VLU36" s="918"/>
      <c r="VLV36" s="918"/>
      <c r="VLW36" s="918"/>
      <c r="VLX36" s="918"/>
      <c r="VLY36" s="918"/>
      <c r="VLZ36" s="918"/>
      <c r="VMA36" s="918"/>
      <c r="VMB36" s="918"/>
      <c r="VMC36" s="918"/>
      <c r="VMD36" s="918"/>
      <c r="VME36" s="918"/>
      <c r="VMF36" s="918"/>
      <c r="VMG36" s="918"/>
      <c r="VMH36" s="918"/>
      <c r="VMI36" s="918"/>
      <c r="VMJ36" s="918"/>
      <c r="VMK36" s="918"/>
      <c r="VML36" s="918"/>
      <c r="VMM36" s="918"/>
      <c r="VMN36" s="918"/>
      <c r="VMO36" s="918"/>
      <c r="VMP36" s="918"/>
      <c r="VMQ36" s="918"/>
      <c r="VMR36" s="918"/>
      <c r="VMS36" s="918"/>
      <c r="VMT36" s="918"/>
      <c r="VMU36" s="918"/>
      <c r="VMV36" s="918"/>
      <c r="VMW36" s="918"/>
      <c r="VMX36" s="918"/>
      <c r="VMY36" s="918"/>
      <c r="VMZ36" s="918"/>
      <c r="VNA36" s="918"/>
      <c r="VNB36" s="918"/>
      <c r="VNC36" s="918"/>
      <c r="VND36" s="918"/>
      <c r="VNE36" s="918"/>
      <c r="VNF36" s="918"/>
      <c r="VNG36" s="918"/>
      <c r="VNH36" s="918"/>
      <c r="VNI36" s="918"/>
      <c r="VNJ36" s="918"/>
      <c r="VNK36" s="918"/>
      <c r="VNL36" s="918"/>
      <c r="VNM36" s="918"/>
      <c r="VNN36" s="918"/>
      <c r="VNO36" s="918"/>
      <c r="VNP36" s="918"/>
      <c r="VNQ36" s="918"/>
      <c r="VNR36" s="918"/>
      <c r="VNS36" s="918"/>
      <c r="VNT36" s="918"/>
      <c r="VNU36" s="918"/>
      <c r="VNV36" s="918"/>
      <c r="VNW36" s="918"/>
      <c r="VNX36" s="918"/>
      <c r="VNY36" s="918"/>
      <c r="VNZ36" s="918"/>
      <c r="VOA36" s="918"/>
      <c r="VOB36" s="918"/>
      <c r="VOC36" s="918"/>
      <c r="VOD36" s="918"/>
      <c r="VOE36" s="918"/>
      <c r="VOF36" s="918"/>
      <c r="VOG36" s="918"/>
      <c r="VOH36" s="918"/>
      <c r="VOI36" s="918"/>
      <c r="VOJ36" s="918"/>
      <c r="VOK36" s="918"/>
      <c r="VOL36" s="918"/>
      <c r="VOM36" s="918"/>
      <c r="VON36" s="918"/>
      <c r="VOO36" s="918"/>
      <c r="VOP36" s="918"/>
      <c r="VOQ36" s="918"/>
      <c r="VOR36" s="918"/>
      <c r="VOS36" s="918"/>
      <c r="VOT36" s="918"/>
      <c r="VOU36" s="918"/>
      <c r="VOV36" s="918"/>
      <c r="VOW36" s="918"/>
      <c r="VOX36" s="918"/>
      <c r="VOY36" s="918"/>
      <c r="VOZ36" s="918"/>
      <c r="VPA36" s="918"/>
      <c r="VPB36" s="918"/>
      <c r="VPC36" s="918"/>
      <c r="VPD36" s="918"/>
      <c r="VPE36" s="918"/>
      <c r="VPF36" s="918"/>
      <c r="VPG36" s="918"/>
      <c r="VPH36" s="918"/>
      <c r="VPI36" s="918"/>
      <c r="VPJ36" s="918"/>
      <c r="VPK36" s="918"/>
      <c r="VPL36" s="918"/>
      <c r="VPM36" s="918"/>
      <c r="VPN36" s="918"/>
      <c r="VPO36" s="918"/>
      <c r="VPP36" s="918"/>
      <c r="VPQ36" s="918"/>
      <c r="VPR36" s="918"/>
      <c r="VPS36" s="918"/>
      <c r="VPT36" s="918"/>
      <c r="VPU36" s="918"/>
      <c r="VPV36" s="918"/>
      <c r="VPW36" s="918"/>
      <c r="VPX36" s="918"/>
      <c r="VPY36" s="918"/>
      <c r="VPZ36" s="918"/>
      <c r="VQA36" s="918"/>
      <c r="VQB36" s="918"/>
      <c r="VQC36" s="918"/>
      <c r="VQD36" s="918"/>
      <c r="VQE36" s="918"/>
      <c r="VQF36" s="918"/>
      <c r="VQG36" s="918"/>
      <c r="VQH36" s="918"/>
      <c r="VQI36" s="918"/>
      <c r="VQJ36" s="918"/>
      <c r="VQK36" s="918"/>
      <c r="VQL36" s="918"/>
      <c r="VQM36" s="918"/>
      <c r="VQN36" s="918"/>
      <c r="VQO36" s="918"/>
      <c r="VQP36" s="918"/>
      <c r="VQQ36" s="918"/>
      <c r="VQR36" s="918"/>
      <c r="VQS36" s="918"/>
      <c r="VQT36" s="918"/>
      <c r="VQU36" s="918"/>
      <c r="VQV36" s="918"/>
      <c r="VQW36" s="918"/>
      <c r="VQX36" s="918"/>
      <c r="VQY36" s="918"/>
      <c r="VQZ36" s="918"/>
      <c r="VRA36" s="918"/>
      <c r="VRB36" s="918"/>
      <c r="VRC36" s="918"/>
      <c r="VRD36" s="918"/>
      <c r="VRE36" s="918"/>
      <c r="VRF36" s="918"/>
      <c r="VRG36" s="918"/>
      <c r="VRH36" s="918"/>
      <c r="VRI36" s="918"/>
      <c r="VRJ36" s="918"/>
      <c r="VRK36" s="918"/>
      <c r="VRL36" s="918"/>
      <c r="VRM36" s="918"/>
      <c r="VRN36" s="918"/>
      <c r="VRO36" s="918"/>
      <c r="VRP36" s="918"/>
      <c r="VRQ36" s="918"/>
      <c r="VRR36" s="918"/>
      <c r="VRS36" s="918"/>
      <c r="VRT36" s="918"/>
      <c r="VRU36" s="918"/>
      <c r="VRV36" s="918"/>
      <c r="VRW36" s="918"/>
      <c r="VRX36" s="918"/>
      <c r="VRY36" s="918"/>
      <c r="VRZ36" s="918"/>
      <c r="VSA36" s="918"/>
      <c r="VSB36" s="918"/>
      <c r="VSC36" s="918"/>
      <c r="VSD36" s="918"/>
      <c r="VSE36" s="918"/>
      <c r="VSF36" s="918"/>
      <c r="VSG36" s="918"/>
      <c r="VSH36" s="918"/>
      <c r="VSI36" s="918"/>
      <c r="VSJ36" s="918"/>
      <c r="VSK36" s="918"/>
      <c r="VSL36" s="918"/>
      <c r="VSM36" s="918"/>
      <c r="VSN36" s="918"/>
      <c r="VSO36" s="918"/>
      <c r="VSP36" s="918"/>
      <c r="VSQ36" s="918"/>
      <c r="VSR36" s="918"/>
      <c r="VSS36" s="918"/>
      <c r="VST36" s="918"/>
      <c r="VSU36" s="918"/>
      <c r="VSV36" s="918"/>
      <c r="VSW36" s="918"/>
      <c r="VSX36" s="918"/>
      <c r="VSY36" s="918"/>
      <c r="VSZ36" s="918"/>
      <c r="VTA36" s="918"/>
      <c r="VTB36" s="918"/>
      <c r="VTC36" s="918"/>
      <c r="VTD36" s="918"/>
      <c r="VTE36" s="918"/>
      <c r="VTF36" s="918"/>
      <c r="VTG36" s="918"/>
      <c r="VTH36" s="918"/>
      <c r="VTI36" s="918"/>
      <c r="VTJ36" s="918"/>
      <c r="VTK36" s="918"/>
      <c r="VTL36" s="918"/>
      <c r="VTM36" s="918"/>
      <c r="VTN36" s="918"/>
      <c r="VTO36" s="918"/>
      <c r="VTP36" s="918"/>
      <c r="VTQ36" s="918"/>
      <c r="VTR36" s="918"/>
      <c r="VTS36" s="918"/>
      <c r="VTT36" s="918"/>
      <c r="VTU36" s="918"/>
      <c r="VTV36" s="918"/>
      <c r="VTW36" s="918"/>
      <c r="VTX36" s="918"/>
      <c r="VTY36" s="918"/>
      <c r="VTZ36" s="918"/>
      <c r="VUA36" s="918"/>
      <c r="VUB36" s="918"/>
      <c r="VUC36" s="918"/>
      <c r="VUD36" s="918"/>
      <c r="VUE36" s="918"/>
      <c r="VUF36" s="918"/>
      <c r="VUG36" s="918"/>
      <c r="VUH36" s="918"/>
      <c r="VUI36" s="918"/>
      <c r="VUJ36" s="918"/>
      <c r="VUK36" s="918"/>
      <c r="VUL36" s="918"/>
      <c r="VUM36" s="918"/>
      <c r="VUN36" s="918"/>
      <c r="VUO36" s="918"/>
      <c r="VUP36" s="918"/>
      <c r="VUQ36" s="918"/>
      <c r="VUR36" s="918"/>
      <c r="VUS36" s="918"/>
      <c r="VUT36" s="918"/>
      <c r="VUU36" s="918"/>
      <c r="VUV36" s="918"/>
      <c r="VUW36" s="918"/>
      <c r="VUX36" s="918"/>
      <c r="VUY36" s="918"/>
      <c r="VUZ36" s="918"/>
      <c r="VVA36" s="918"/>
      <c r="VVB36" s="918"/>
      <c r="VVC36" s="918"/>
      <c r="VVD36" s="918"/>
      <c r="VVE36" s="918"/>
      <c r="VVF36" s="918"/>
      <c r="VVG36" s="918"/>
      <c r="VVH36" s="918"/>
      <c r="VVI36" s="918"/>
      <c r="VVJ36" s="918"/>
      <c r="VVK36" s="918"/>
      <c r="VVL36" s="918"/>
      <c r="VVM36" s="918"/>
      <c r="VVN36" s="918"/>
      <c r="VVO36" s="918"/>
      <c r="VVP36" s="918"/>
      <c r="VVQ36" s="918"/>
      <c r="VVR36" s="918"/>
      <c r="VVS36" s="918"/>
      <c r="VVT36" s="918"/>
      <c r="VVU36" s="918"/>
      <c r="VVV36" s="918"/>
      <c r="VVW36" s="918"/>
      <c r="VVX36" s="918"/>
      <c r="VVY36" s="918"/>
      <c r="VVZ36" s="918"/>
      <c r="VWA36" s="918"/>
      <c r="VWB36" s="918"/>
      <c r="VWC36" s="918"/>
      <c r="VWD36" s="918"/>
      <c r="VWE36" s="918"/>
      <c r="VWF36" s="918"/>
      <c r="VWG36" s="918"/>
      <c r="VWH36" s="918"/>
      <c r="VWI36" s="918"/>
      <c r="VWJ36" s="918"/>
      <c r="VWK36" s="918"/>
      <c r="VWL36" s="918"/>
      <c r="VWM36" s="918"/>
      <c r="VWN36" s="918"/>
      <c r="VWO36" s="918"/>
      <c r="VWP36" s="918"/>
      <c r="VWQ36" s="918"/>
      <c r="VWR36" s="918"/>
      <c r="VWS36" s="918"/>
      <c r="VWT36" s="918"/>
      <c r="VWU36" s="918"/>
      <c r="VWV36" s="918"/>
      <c r="VWW36" s="918"/>
      <c r="VWX36" s="918"/>
      <c r="VWY36" s="918"/>
      <c r="VWZ36" s="918"/>
      <c r="VXA36" s="918"/>
      <c r="VXB36" s="918"/>
      <c r="VXC36" s="918"/>
      <c r="VXD36" s="918"/>
      <c r="VXE36" s="918"/>
      <c r="VXF36" s="918"/>
      <c r="VXG36" s="918"/>
      <c r="VXH36" s="918"/>
      <c r="VXI36" s="918"/>
      <c r="VXJ36" s="918"/>
      <c r="VXK36" s="918"/>
      <c r="VXL36" s="918"/>
      <c r="VXM36" s="918"/>
      <c r="VXN36" s="918"/>
      <c r="VXO36" s="918"/>
      <c r="VXP36" s="918"/>
      <c r="VXQ36" s="918"/>
      <c r="VXR36" s="918"/>
      <c r="VXS36" s="918"/>
      <c r="VXT36" s="918"/>
      <c r="VXU36" s="918"/>
      <c r="VXV36" s="918"/>
      <c r="VXW36" s="918"/>
      <c r="VXX36" s="918"/>
      <c r="VXY36" s="918"/>
      <c r="VXZ36" s="918"/>
      <c r="VYA36" s="918"/>
      <c r="VYB36" s="918"/>
      <c r="VYC36" s="918"/>
      <c r="VYD36" s="918"/>
      <c r="VYE36" s="918"/>
      <c r="VYF36" s="918"/>
      <c r="VYG36" s="918"/>
      <c r="VYH36" s="918"/>
      <c r="VYI36" s="918"/>
      <c r="VYJ36" s="918"/>
      <c r="VYK36" s="918"/>
      <c r="VYL36" s="918"/>
      <c r="VYM36" s="918"/>
      <c r="VYN36" s="918"/>
      <c r="VYO36" s="918"/>
      <c r="VYP36" s="918"/>
      <c r="VYQ36" s="918"/>
      <c r="VYR36" s="918"/>
      <c r="VYS36" s="918"/>
      <c r="VYT36" s="918"/>
      <c r="VYU36" s="918"/>
      <c r="VYV36" s="918"/>
      <c r="VYW36" s="918"/>
      <c r="VYX36" s="918"/>
      <c r="VYY36" s="918"/>
      <c r="VYZ36" s="918"/>
      <c r="VZA36" s="918"/>
      <c r="VZB36" s="918"/>
      <c r="VZC36" s="918"/>
      <c r="VZD36" s="918"/>
      <c r="VZE36" s="918"/>
      <c r="VZF36" s="918"/>
      <c r="VZG36" s="918"/>
      <c r="VZH36" s="918"/>
      <c r="VZI36" s="918"/>
      <c r="VZJ36" s="918"/>
      <c r="VZK36" s="918"/>
      <c r="VZL36" s="918"/>
      <c r="VZM36" s="918"/>
      <c r="VZN36" s="918"/>
      <c r="VZO36" s="918"/>
      <c r="VZP36" s="918"/>
      <c r="VZQ36" s="918"/>
      <c r="VZR36" s="918"/>
      <c r="VZS36" s="918"/>
      <c r="VZT36" s="918"/>
      <c r="VZU36" s="918"/>
      <c r="VZV36" s="918"/>
      <c r="VZW36" s="918"/>
      <c r="VZX36" s="918"/>
      <c r="VZY36" s="918"/>
      <c r="VZZ36" s="918"/>
      <c r="WAA36" s="918"/>
      <c r="WAB36" s="918"/>
      <c r="WAC36" s="918"/>
      <c r="WAD36" s="918"/>
      <c r="WAE36" s="918"/>
      <c r="WAF36" s="918"/>
      <c r="WAG36" s="918"/>
      <c r="WAH36" s="918"/>
      <c r="WAI36" s="918"/>
      <c r="WAJ36" s="918"/>
      <c r="WAK36" s="918"/>
      <c r="WAL36" s="918"/>
      <c r="WAM36" s="918"/>
      <c r="WAN36" s="918"/>
      <c r="WAO36" s="918"/>
      <c r="WAP36" s="918"/>
      <c r="WAQ36" s="918"/>
      <c r="WAR36" s="918"/>
      <c r="WAS36" s="918"/>
      <c r="WAT36" s="918"/>
      <c r="WAU36" s="918"/>
      <c r="WAV36" s="918"/>
      <c r="WAW36" s="918"/>
      <c r="WAX36" s="918"/>
      <c r="WAY36" s="918"/>
      <c r="WAZ36" s="918"/>
      <c r="WBA36" s="918"/>
      <c r="WBB36" s="918"/>
      <c r="WBC36" s="918"/>
      <c r="WBD36" s="918"/>
      <c r="WBE36" s="918"/>
      <c r="WBF36" s="918"/>
      <c r="WBG36" s="918"/>
      <c r="WBH36" s="918"/>
      <c r="WBI36" s="918"/>
      <c r="WBJ36" s="918"/>
      <c r="WBK36" s="918"/>
      <c r="WBL36" s="918"/>
      <c r="WBM36" s="918"/>
      <c r="WBN36" s="918"/>
      <c r="WBO36" s="918"/>
      <c r="WBP36" s="918"/>
      <c r="WBQ36" s="918"/>
      <c r="WBR36" s="918"/>
      <c r="WBS36" s="918"/>
      <c r="WBT36" s="918"/>
      <c r="WBU36" s="918"/>
      <c r="WBV36" s="918"/>
      <c r="WBW36" s="918"/>
      <c r="WBX36" s="918"/>
      <c r="WBY36" s="918"/>
      <c r="WBZ36" s="918"/>
      <c r="WCA36" s="918"/>
      <c r="WCB36" s="918"/>
      <c r="WCC36" s="918"/>
      <c r="WCD36" s="918"/>
      <c r="WCE36" s="918"/>
      <c r="WCF36" s="918"/>
      <c r="WCG36" s="918"/>
      <c r="WCH36" s="918"/>
      <c r="WCI36" s="918"/>
      <c r="WCJ36" s="918"/>
      <c r="WCK36" s="918"/>
      <c r="WCL36" s="918"/>
      <c r="WCM36" s="918"/>
      <c r="WCN36" s="918"/>
      <c r="WCO36" s="918"/>
      <c r="WCP36" s="918"/>
      <c r="WCQ36" s="918"/>
      <c r="WCR36" s="918"/>
      <c r="WCS36" s="918"/>
      <c r="WCT36" s="918"/>
      <c r="WCU36" s="918"/>
      <c r="WCV36" s="918"/>
      <c r="WCW36" s="918"/>
      <c r="WCX36" s="918"/>
      <c r="WCY36" s="918"/>
      <c r="WCZ36" s="918"/>
      <c r="WDA36" s="918"/>
      <c r="WDB36" s="918"/>
      <c r="WDC36" s="918"/>
      <c r="WDD36" s="918"/>
      <c r="WDE36" s="918"/>
      <c r="WDF36" s="918"/>
      <c r="WDG36" s="918"/>
      <c r="WDH36" s="918"/>
      <c r="WDI36" s="918"/>
      <c r="WDJ36" s="918"/>
      <c r="WDK36" s="918"/>
      <c r="WDL36" s="918"/>
      <c r="WDM36" s="918"/>
      <c r="WDN36" s="918"/>
      <c r="WDO36" s="918"/>
      <c r="WDP36" s="918"/>
      <c r="WDQ36" s="918"/>
      <c r="WDR36" s="918"/>
      <c r="WDS36" s="918"/>
      <c r="WDT36" s="918"/>
      <c r="WDU36" s="918"/>
      <c r="WDV36" s="918"/>
      <c r="WDW36" s="918"/>
      <c r="WDX36" s="918"/>
      <c r="WDY36" s="918"/>
      <c r="WDZ36" s="918"/>
      <c r="WEA36" s="918"/>
      <c r="WEB36" s="918"/>
      <c r="WEC36" s="918"/>
      <c r="WED36" s="918"/>
      <c r="WEE36" s="918"/>
      <c r="WEF36" s="918"/>
      <c r="WEG36" s="918"/>
      <c r="WEH36" s="918"/>
      <c r="WEI36" s="918"/>
      <c r="WEJ36" s="918"/>
      <c r="WEK36" s="918"/>
      <c r="WEL36" s="918"/>
      <c r="WEM36" s="918"/>
      <c r="WEN36" s="918"/>
      <c r="WEO36" s="918"/>
      <c r="WEP36" s="918"/>
      <c r="WEQ36" s="918"/>
      <c r="WER36" s="918"/>
      <c r="WES36" s="918"/>
      <c r="WET36" s="918"/>
      <c r="WEU36" s="918"/>
      <c r="WEV36" s="918"/>
      <c r="WEW36" s="918"/>
      <c r="WEX36" s="918"/>
      <c r="WEY36" s="918"/>
      <c r="WEZ36" s="918"/>
      <c r="WFA36" s="918"/>
      <c r="WFB36" s="918"/>
      <c r="WFC36" s="918"/>
      <c r="WFD36" s="918"/>
      <c r="WFE36" s="918"/>
      <c r="WFF36" s="918"/>
      <c r="WFG36" s="918"/>
      <c r="WFH36" s="918"/>
      <c r="WFI36" s="918"/>
      <c r="WFJ36" s="918"/>
      <c r="WFK36" s="918"/>
      <c r="WFL36" s="918"/>
      <c r="WFM36" s="918"/>
      <c r="WFN36" s="918"/>
      <c r="WFO36" s="918"/>
      <c r="WFP36" s="918"/>
      <c r="WFQ36" s="918"/>
      <c r="WFR36" s="918"/>
      <c r="WFS36" s="918"/>
      <c r="WFT36" s="918"/>
      <c r="WFU36" s="918"/>
      <c r="WFV36" s="918"/>
      <c r="WFW36" s="918"/>
      <c r="WFX36" s="918"/>
      <c r="WFY36" s="918"/>
      <c r="WFZ36" s="918"/>
      <c r="WGA36" s="918"/>
      <c r="WGB36" s="918"/>
      <c r="WGC36" s="918"/>
      <c r="WGD36" s="918"/>
      <c r="WGE36" s="918"/>
      <c r="WGF36" s="918"/>
      <c r="WGG36" s="918"/>
      <c r="WGH36" s="918"/>
      <c r="WGI36" s="918"/>
      <c r="WGJ36" s="918"/>
      <c r="WGK36" s="918"/>
      <c r="WGL36" s="918"/>
      <c r="WGM36" s="918"/>
      <c r="WGN36" s="918"/>
      <c r="WGO36" s="918"/>
      <c r="WGP36" s="918"/>
      <c r="WGQ36" s="918"/>
      <c r="WGR36" s="918"/>
      <c r="WGS36" s="918"/>
      <c r="WGT36" s="918"/>
      <c r="WGU36" s="918"/>
      <c r="WGV36" s="918"/>
      <c r="WGW36" s="918"/>
      <c r="WGX36" s="918"/>
      <c r="WGY36" s="918"/>
      <c r="WGZ36" s="918"/>
      <c r="WHA36" s="918"/>
      <c r="WHB36" s="918"/>
      <c r="WHC36" s="918"/>
      <c r="WHD36" s="918"/>
      <c r="WHE36" s="918"/>
      <c r="WHF36" s="918"/>
      <c r="WHG36" s="918"/>
      <c r="WHH36" s="918"/>
      <c r="WHI36" s="918"/>
      <c r="WHJ36" s="918"/>
      <c r="WHK36" s="918"/>
      <c r="WHL36" s="918"/>
      <c r="WHM36" s="918"/>
      <c r="WHN36" s="918"/>
      <c r="WHO36" s="918"/>
      <c r="WHP36" s="918"/>
      <c r="WHQ36" s="918"/>
      <c r="WHR36" s="918"/>
      <c r="WHS36" s="918"/>
      <c r="WHT36" s="918"/>
      <c r="WHU36" s="918"/>
      <c r="WHV36" s="918"/>
      <c r="WHW36" s="918"/>
      <c r="WHX36" s="918"/>
      <c r="WHY36" s="918"/>
      <c r="WHZ36" s="918"/>
      <c r="WIA36" s="918"/>
      <c r="WIB36" s="918"/>
      <c r="WIC36" s="918"/>
      <c r="WID36" s="918"/>
      <c r="WIE36" s="918"/>
      <c r="WIF36" s="918"/>
      <c r="WIG36" s="918"/>
      <c r="WIH36" s="918"/>
      <c r="WII36" s="918"/>
      <c r="WIJ36" s="918"/>
      <c r="WIK36" s="918"/>
      <c r="WIL36" s="918"/>
      <c r="WIM36" s="918"/>
      <c r="WIN36" s="918"/>
      <c r="WIO36" s="918"/>
      <c r="WIP36" s="918"/>
      <c r="WIQ36" s="918"/>
      <c r="WIR36" s="918"/>
      <c r="WIS36" s="918"/>
      <c r="WIT36" s="918"/>
      <c r="WIU36" s="918"/>
      <c r="WIV36" s="918"/>
      <c r="WIW36" s="918"/>
      <c r="WIX36" s="918"/>
      <c r="WIY36" s="918"/>
      <c r="WIZ36" s="918"/>
      <c r="WJA36" s="918"/>
      <c r="WJB36" s="918"/>
      <c r="WJC36" s="918"/>
      <c r="WJD36" s="918"/>
      <c r="WJE36" s="918"/>
      <c r="WJF36" s="918"/>
      <c r="WJG36" s="918"/>
      <c r="WJH36" s="918"/>
      <c r="WJI36" s="918"/>
      <c r="WJJ36" s="918"/>
      <c r="WJK36" s="918"/>
      <c r="WJL36" s="918"/>
      <c r="WJM36" s="918"/>
      <c r="WJN36" s="918"/>
      <c r="WJO36" s="918"/>
      <c r="WJP36" s="918"/>
      <c r="WJQ36" s="918"/>
      <c r="WJR36" s="918"/>
      <c r="WJS36" s="918"/>
      <c r="WJT36" s="918"/>
      <c r="WJU36" s="918"/>
      <c r="WJV36" s="918"/>
      <c r="WJW36" s="918"/>
      <c r="WJX36" s="918"/>
      <c r="WJY36" s="918"/>
      <c r="WJZ36" s="918"/>
      <c r="WKA36" s="918"/>
      <c r="WKB36" s="918"/>
      <c r="WKC36" s="918"/>
      <c r="WKD36" s="918"/>
      <c r="WKE36" s="918"/>
      <c r="WKF36" s="918"/>
      <c r="WKG36" s="918"/>
      <c r="WKH36" s="918"/>
      <c r="WKI36" s="918"/>
      <c r="WKJ36" s="918"/>
      <c r="WKK36" s="918"/>
      <c r="WKL36" s="918"/>
      <c r="WKM36" s="918"/>
      <c r="WKN36" s="918"/>
      <c r="WKO36" s="918"/>
      <c r="WKP36" s="918"/>
      <c r="WKQ36" s="918"/>
      <c r="WKR36" s="918"/>
      <c r="WKS36" s="918"/>
      <c r="WKT36" s="918"/>
      <c r="WKU36" s="918"/>
      <c r="WKV36" s="918"/>
      <c r="WKW36" s="918"/>
      <c r="WKX36" s="918"/>
      <c r="WKY36" s="918"/>
      <c r="WKZ36" s="918"/>
      <c r="WLA36" s="918"/>
      <c r="WLB36" s="918"/>
      <c r="WLC36" s="918"/>
      <c r="WLD36" s="918"/>
      <c r="WLE36" s="918"/>
      <c r="WLF36" s="918"/>
      <c r="WLG36" s="918"/>
      <c r="WLH36" s="918"/>
      <c r="WLI36" s="918"/>
      <c r="WLJ36" s="918"/>
      <c r="WLK36" s="918"/>
      <c r="WLL36" s="918"/>
      <c r="WLM36" s="918"/>
      <c r="WLN36" s="918"/>
      <c r="WLO36" s="918"/>
      <c r="WLP36" s="918"/>
      <c r="WLQ36" s="918"/>
      <c r="WLR36" s="918"/>
      <c r="WLS36" s="918"/>
      <c r="WLT36" s="918"/>
      <c r="WLU36" s="918"/>
      <c r="WLV36" s="918"/>
      <c r="WLW36" s="918"/>
      <c r="WLX36" s="918"/>
      <c r="WLY36" s="918"/>
      <c r="WLZ36" s="918"/>
      <c r="WMA36" s="918"/>
      <c r="WMB36" s="918"/>
      <c r="WMC36" s="918"/>
      <c r="WMD36" s="918"/>
      <c r="WME36" s="918"/>
      <c r="WMF36" s="918"/>
      <c r="WMG36" s="918"/>
      <c r="WMH36" s="918"/>
      <c r="WMI36" s="918"/>
      <c r="WMJ36" s="918"/>
      <c r="WMK36" s="918"/>
      <c r="WML36" s="918"/>
      <c r="WMM36" s="918"/>
      <c r="WMN36" s="918"/>
      <c r="WMO36" s="918"/>
      <c r="WMP36" s="918"/>
      <c r="WMQ36" s="918"/>
      <c r="WMR36" s="918"/>
      <c r="WMS36" s="918"/>
      <c r="WMT36" s="918"/>
      <c r="WMU36" s="918"/>
      <c r="WMV36" s="918"/>
      <c r="WMW36" s="918"/>
      <c r="WMX36" s="918"/>
      <c r="WMY36" s="918"/>
      <c r="WMZ36" s="918"/>
      <c r="WNA36" s="918"/>
      <c r="WNB36" s="918"/>
      <c r="WNC36" s="918"/>
      <c r="WND36" s="918"/>
      <c r="WNE36" s="918"/>
      <c r="WNF36" s="918"/>
      <c r="WNG36" s="918"/>
      <c r="WNH36" s="918"/>
      <c r="WNI36" s="918"/>
      <c r="WNJ36" s="918"/>
      <c r="WNK36" s="918"/>
      <c r="WNL36" s="918"/>
      <c r="WNM36" s="918"/>
      <c r="WNN36" s="918"/>
      <c r="WNO36" s="918"/>
      <c r="WNP36" s="918"/>
      <c r="WNQ36" s="918"/>
      <c r="WNR36" s="918"/>
      <c r="WNS36" s="918"/>
      <c r="WNT36" s="918"/>
      <c r="WNU36" s="918"/>
      <c r="WNV36" s="918"/>
      <c r="WNW36" s="918"/>
      <c r="WNX36" s="918"/>
      <c r="WNY36" s="918"/>
      <c r="WNZ36" s="918"/>
      <c r="WOA36" s="918"/>
      <c r="WOB36" s="918"/>
      <c r="WOC36" s="918"/>
      <c r="WOD36" s="918"/>
      <c r="WOE36" s="918"/>
      <c r="WOF36" s="918"/>
      <c r="WOG36" s="918"/>
      <c r="WOH36" s="918"/>
      <c r="WOI36" s="918"/>
      <c r="WOJ36" s="918"/>
      <c r="WOK36" s="918"/>
      <c r="WOL36" s="918"/>
      <c r="WOM36" s="918"/>
      <c r="WON36" s="918"/>
      <c r="WOO36" s="918"/>
      <c r="WOP36" s="918"/>
      <c r="WOQ36" s="918"/>
      <c r="WOR36" s="918"/>
      <c r="WOS36" s="918"/>
      <c r="WOT36" s="918"/>
      <c r="WOU36" s="918"/>
      <c r="WOV36" s="918"/>
      <c r="WOW36" s="918"/>
      <c r="WOX36" s="918"/>
      <c r="WOY36" s="918"/>
      <c r="WOZ36" s="918"/>
      <c r="WPA36" s="918"/>
      <c r="WPB36" s="918"/>
      <c r="WPC36" s="918"/>
      <c r="WPD36" s="918"/>
      <c r="WPE36" s="918"/>
      <c r="WPF36" s="918"/>
      <c r="WPG36" s="918"/>
      <c r="WPH36" s="918"/>
      <c r="WPI36" s="918"/>
      <c r="WPJ36" s="918"/>
      <c r="WPK36" s="918"/>
      <c r="WPL36" s="918"/>
      <c r="WPM36" s="918"/>
      <c r="WPN36" s="918"/>
      <c r="WPO36" s="918"/>
      <c r="WPP36" s="918"/>
      <c r="WPQ36" s="918"/>
      <c r="WPR36" s="918"/>
      <c r="WPS36" s="918"/>
      <c r="WPT36" s="918"/>
      <c r="WPU36" s="918"/>
      <c r="WPV36" s="918"/>
      <c r="WPW36" s="918"/>
      <c r="WPX36" s="918"/>
      <c r="WPY36" s="918"/>
      <c r="WPZ36" s="918"/>
      <c r="WQA36" s="918"/>
      <c r="WQB36" s="918"/>
      <c r="WQC36" s="918"/>
      <c r="WQD36" s="918"/>
      <c r="WQE36" s="918"/>
      <c r="WQF36" s="918"/>
      <c r="WQG36" s="918"/>
      <c r="WQH36" s="918"/>
      <c r="WQI36" s="918"/>
      <c r="WQJ36" s="918"/>
      <c r="WQK36" s="918"/>
      <c r="WQL36" s="918"/>
      <c r="WQM36" s="918"/>
      <c r="WQN36" s="918"/>
      <c r="WQO36" s="918"/>
      <c r="WQP36" s="918"/>
      <c r="WQQ36" s="918"/>
      <c r="WQR36" s="918"/>
      <c r="WQS36" s="918"/>
      <c r="WQT36" s="918"/>
      <c r="WQU36" s="918"/>
      <c r="WQV36" s="918"/>
      <c r="WQW36" s="918"/>
      <c r="WQX36" s="918"/>
      <c r="WQY36" s="918"/>
      <c r="WQZ36" s="918"/>
      <c r="WRA36" s="918"/>
      <c r="WRB36" s="918"/>
      <c r="WRC36" s="918"/>
      <c r="WRD36" s="918"/>
      <c r="WRE36" s="918"/>
      <c r="WRF36" s="918"/>
      <c r="WRG36" s="918"/>
      <c r="WRH36" s="918"/>
      <c r="WRI36" s="918"/>
      <c r="WRJ36" s="918"/>
      <c r="WRK36" s="918"/>
      <c r="WRL36" s="918"/>
      <c r="WRM36" s="918"/>
      <c r="WRN36" s="918"/>
      <c r="WRO36" s="918"/>
      <c r="WRP36" s="918"/>
      <c r="WRQ36" s="918"/>
      <c r="WRR36" s="918"/>
      <c r="WRS36" s="918"/>
      <c r="WRT36" s="918"/>
      <c r="WRU36" s="918"/>
      <c r="WRV36" s="918"/>
      <c r="WRW36" s="918"/>
      <c r="WRX36" s="918"/>
      <c r="WRY36" s="918"/>
      <c r="WRZ36" s="918"/>
      <c r="WSA36" s="918"/>
      <c r="WSB36" s="918"/>
      <c r="WSC36" s="918"/>
      <c r="WSD36" s="918"/>
      <c r="WSE36" s="918"/>
      <c r="WSF36" s="918"/>
      <c r="WSG36" s="918"/>
      <c r="WSH36" s="918"/>
      <c r="WSI36" s="918"/>
      <c r="WSJ36" s="918"/>
      <c r="WSK36" s="918"/>
      <c r="WSL36" s="918"/>
      <c r="WSM36" s="918"/>
      <c r="WSN36" s="918"/>
      <c r="WSO36" s="918"/>
      <c r="WSP36" s="918"/>
      <c r="WSQ36" s="918"/>
      <c r="WSR36" s="918"/>
      <c r="WSS36" s="918"/>
      <c r="WST36" s="918"/>
      <c r="WSU36" s="918"/>
      <c r="WSV36" s="918"/>
      <c r="WSW36" s="918"/>
      <c r="WSX36" s="918"/>
      <c r="WSY36" s="918"/>
      <c r="WSZ36" s="918"/>
      <c r="WTA36" s="918"/>
      <c r="WTB36" s="918"/>
      <c r="WTC36" s="918"/>
      <c r="WTD36" s="918"/>
      <c r="WTE36" s="918"/>
      <c r="WTF36" s="918"/>
      <c r="WTG36" s="918"/>
      <c r="WTH36" s="918"/>
      <c r="WTI36" s="918"/>
      <c r="WTJ36" s="918"/>
      <c r="WTK36" s="918"/>
      <c r="WTL36" s="918"/>
      <c r="WTM36" s="918"/>
      <c r="WTN36" s="918"/>
      <c r="WTO36" s="918"/>
      <c r="WTP36" s="918"/>
      <c r="WTQ36" s="918"/>
      <c r="WTR36" s="918"/>
      <c r="WTS36" s="918"/>
      <c r="WTT36" s="918"/>
      <c r="WTU36" s="918"/>
      <c r="WTV36" s="918"/>
      <c r="WTW36" s="918"/>
      <c r="WTX36" s="918"/>
      <c r="WTY36" s="918"/>
      <c r="WTZ36" s="918"/>
      <c r="WUA36" s="918"/>
      <c r="WUB36" s="918"/>
      <c r="WUC36" s="918"/>
      <c r="WUD36" s="918"/>
      <c r="WUE36" s="918"/>
      <c r="WUF36" s="918"/>
      <c r="WUG36" s="918"/>
      <c r="WUH36" s="918"/>
      <c r="WUI36" s="918"/>
      <c r="WUJ36" s="918"/>
      <c r="WUK36" s="918"/>
      <c r="WUL36" s="918"/>
      <c r="WUM36" s="918"/>
      <c r="WUN36" s="918"/>
      <c r="WUO36" s="918"/>
      <c r="WUP36" s="918"/>
      <c r="WUQ36" s="918"/>
      <c r="WUR36" s="918"/>
      <c r="WUS36" s="918"/>
      <c r="WUT36" s="918"/>
      <c r="WUU36" s="918"/>
      <c r="WUV36" s="918"/>
      <c r="WUW36" s="918"/>
      <c r="WUX36" s="918"/>
      <c r="WUY36" s="918"/>
      <c r="WUZ36" s="918"/>
      <c r="WVA36" s="918"/>
      <c r="WVB36" s="918"/>
      <c r="WVC36" s="918"/>
      <c r="WVD36" s="918"/>
      <c r="WVE36" s="918"/>
      <c r="WVF36" s="918"/>
      <c r="WVG36" s="918"/>
      <c r="WVH36" s="918"/>
      <c r="WVI36" s="918"/>
      <c r="WVJ36" s="918"/>
      <c r="WVK36" s="918"/>
      <c r="WVL36" s="918"/>
      <c r="WVM36" s="918"/>
      <c r="WVN36" s="918"/>
      <c r="WVO36" s="918"/>
      <c r="WVP36" s="918"/>
      <c r="WVQ36" s="918"/>
      <c r="WVR36" s="918"/>
      <c r="WVS36" s="918"/>
      <c r="WVT36" s="918"/>
      <c r="WVU36" s="918"/>
      <c r="WVV36" s="918"/>
      <c r="WVW36" s="918"/>
      <c r="WVX36" s="918"/>
      <c r="WVY36" s="918"/>
      <c r="WVZ36" s="918"/>
      <c r="WWA36" s="918"/>
      <c r="WWB36" s="918"/>
      <c r="WWC36" s="918"/>
      <c r="WWD36" s="918"/>
      <c r="WWE36" s="918"/>
      <c r="WWF36" s="918"/>
      <c r="WWG36" s="918"/>
      <c r="WWH36" s="918"/>
      <c r="WWI36" s="918"/>
      <c r="WWJ36" s="918"/>
      <c r="WWK36" s="918"/>
      <c r="WWL36" s="918"/>
      <c r="WWM36" s="918"/>
      <c r="WWN36" s="918"/>
      <c r="WWO36" s="918"/>
      <c r="WWP36" s="918"/>
      <c r="WWQ36" s="918"/>
      <c r="WWR36" s="918"/>
      <c r="WWS36" s="918"/>
      <c r="WWT36" s="918"/>
      <c r="WWU36" s="918"/>
      <c r="WWV36" s="918"/>
      <c r="WWW36" s="918"/>
      <c r="WWX36" s="918"/>
      <c r="WWY36" s="918"/>
      <c r="WWZ36" s="918"/>
      <c r="WXA36" s="918"/>
      <c r="WXB36" s="918"/>
      <c r="WXC36" s="918"/>
      <c r="WXD36" s="918"/>
      <c r="WXE36" s="918"/>
      <c r="WXF36" s="918"/>
      <c r="WXG36" s="918"/>
      <c r="WXH36" s="918"/>
      <c r="WXI36" s="918"/>
      <c r="WXJ36" s="918"/>
      <c r="WXK36" s="918"/>
      <c r="WXL36" s="918"/>
      <c r="WXM36" s="918"/>
      <c r="WXN36" s="918"/>
      <c r="WXO36" s="918"/>
      <c r="WXP36" s="918"/>
      <c r="WXQ36" s="918"/>
      <c r="WXR36" s="918"/>
      <c r="WXS36" s="918"/>
      <c r="WXT36" s="918"/>
      <c r="WXU36" s="918"/>
      <c r="WXV36" s="918"/>
      <c r="WXW36" s="918"/>
      <c r="WXX36" s="918"/>
      <c r="WXY36" s="918"/>
      <c r="WXZ36" s="918"/>
      <c r="WYA36" s="918"/>
      <c r="WYB36" s="918"/>
      <c r="WYC36" s="918"/>
      <c r="WYD36" s="918"/>
      <c r="WYE36" s="918"/>
      <c r="WYF36" s="918"/>
      <c r="WYG36" s="918"/>
      <c r="WYH36" s="918"/>
      <c r="WYI36" s="918"/>
      <c r="WYJ36" s="918"/>
      <c r="WYK36" s="918"/>
      <c r="WYL36" s="918"/>
      <c r="WYM36" s="918"/>
      <c r="WYN36" s="918"/>
      <c r="WYO36" s="918"/>
      <c r="WYP36" s="918"/>
      <c r="WYQ36" s="918"/>
      <c r="WYR36" s="918"/>
      <c r="WYS36" s="918"/>
      <c r="WYT36" s="918"/>
      <c r="WYU36" s="918"/>
      <c r="WYV36" s="918"/>
      <c r="WYW36" s="918"/>
      <c r="WYX36" s="918"/>
      <c r="WYY36" s="918"/>
      <c r="WYZ36" s="918"/>
      <c r="WZA36" s="918"/>
      <c r="WZB36" s="918"/>
      <c r="WZC36" s="918"/>
      <c r="WZD36" s="918"/>
      <c r="WZE36" s="918"/>
      <c r="WZF36" s="918"/>
      <c r="WZG36" s="918"/>
      <c r="WZH36" s="918"/>
      <c r="WZI36" s="918"/>
      <c r="WZJ36" s="918"/>
      <c r="WZK36" s="918"/>
      <c r="WZL36" s="918"/>
      <c r="WZM36" s="918"/>
      <c r="WZN36" s="918"/>
      <c r="WZO36" s="918"/>
      <c r="WZP36" s="918"/>
      <c r="WZQ36" s="918"/>
      <c r="WZR36" s="918"/>
    </row>
    <row r="37" spans="1:16242" s="925" customFormat="1">
      <c r="A37" s="834"/>
      <c r="B37" s="835"/>
      <c r="C37" s="835"/>
      <c r="D37" s="114" t="s">
        <v>947</v>
      </c>
      <c r="E37" s="878"/>
      <c r="F37" s="879"/>
      <c r="G37" s="880" t="str">
        <f>IF(G36="Outside 30 days","&gt;30 days",G36-G$12-1)</f>
        <v>&gt;30 days</v>
      </c>
      <c r="H37" s="907"/>
      <c r="I37" s="907"/>
      <c r="J37" s="906"/>
      <c r="K37" s="906"/>
      <c r="L37" s="906"/>
      <c r="M37" s="906"/>
      <c r="N37" s="906"/>
      <c r="O37" s="906"/>
      <c r="P37" s="906"/>
      <c r="Q37" s="906"/>
      <c r="R37" s="906"/>
      <c r="S37" s="906"/>
      <c r="T37" s="906"/>
      <c r="U37" s="906"/>
      <c r="V37" s="906"/>
      <c r="W37" s="906"/>
      <c r="X37" s="906"/>
      <c r="Y37" s="906"/>
      <c r="Z37" s="906"/>
      <c r="AA37" s="906"/>
      <c r="AB37" s="906"/>
      <c r="AC37" s="906"/>
      <c r="AD37" s="906"/>
      <c r="AE37" s="906"/>
      <c r="AF37" s="906"/>
      <c r="AG37" s="906"/>
      <c r="AH37" s="906"/>
      <c r="AI37" s="906"/>
      <c r="AJ37" s="906"/>
      <c r="AK37" s="906"/>
      <c r="AL37" s="906"/>
      <c r="AM37" s="906"/>
      <c r="AN37" s="906"/>
      <c r="AO37" s="906"/>
      <c r="AP37" s="906"/>
      <c r="AQ37" s="906"/>
      <c r="AR37" s="906"/>
      <c r="AS37" s="906"/>
      <c r="AT37" s="906"/>
      <c r="AU37" s="906"/>
      <c r="AV37" s="906"/>
      <c r="AW37" s="906"/>
      <c r="AX37" s="906"/>
      <c r="AY37" s="906"/>
      <c r="AZ37" s="906"/>
      <c r="BA37" s="906"/>
      <c r="BB37" s="906"/>
      <c r="BC37" s="906"/>
      <c r="BD37" s="906"/>
      <c r="BE37" s="906"/>
      <c r="BF37" s="906"/>
      <c r="BG37" s="906"/>
      <c r="BH37" s="906"/>
      <c r="BI37" s="906"/>
      <c r="BJ37" s="906"/>
      <c r="BK37" s="906"/>
      <c r="BL37" s="906"/>
      <c r="BM37" s="906"/>
      <c r="BN37" s="906"/>
      <c r="BO37" s="906"/>
      <c r="BP37" s="906"/>
      <c r="BQ37" s="906"/>
      <c r="BR37" s="906"/>
      <c r="BS37" s="906"/>
      <c r="BT37" s="906"/>
      <c r="BU37" s="906"/>
      <c r="BV37" s="906"/>
      <c r="BW37" s="906"/>
      <c r="BX37" s="906"/>
      <c r="BY37" s="906"/>
      <c r="BZ37" s="906"/>
      <c r="CA37" s="906"/>
      <c r="CB37" s="906"/>
      <c r="CC37" s="906"/>
      <c r="CD37" s="906"/>
      <c r="CE37" s="906"/>
      <c r="CF37" s="906"/>
      <c r="CG37" s="906"/>
      <c r="CH37" s="906"/>
      <c r="CI37" s="906"/>
      <c r="CJ37" s="906"/>
      <c r="CK37" s="906"/>
      <c r="CL37" s="906"/>
      <c r="CM37" s="906"/>
      <c r="CN37" s="906"/>
      <c r="CO37" s="906"/>
      <c r="CP37" s="906"/>
      <c r="CQ37" s="906"/>
      <c r="CR37" s="906"/>
      <c r="CS37" s="906"/>
      <c r="CT37" s="906"/>
      <c r="CU37" s="906"/>
      <c r="CV37" s="906"/>
      <c r="CW37" s="906"/>
      <c r="CX37" s="906"/>
      <c r="CY37" s="906"/>
      <c r="CZ37" s="906"/>
      <c r="DA37" s="906"/>
      <c r="DB37" s="906"/>
      <c r="DC37" s="906"/>
      <c r="DD37" s="906"/>
      <c r="DE37" s="906"/>
      <c r="DF37" s="906"/>
      <c r="DG37" s="906"/>
      <c r="DH37" s="906"/>
      <c r="DI37" s="906"/>
      <c r="DJ37" s="906"/>
      <c r="DK37" s="918"/>
      <c r="DL37" s="918"/>
      <c r="DM37" s="918"/>
      <c r="DN37" s="918"/>
      <c r="DO37" s="918"/>
      <c r="DP37" s="918"/>
      <c r="DQ37" s="918"/>
      <c r="DR37" s="918"/>
      <c r="DS37" s="918"/>
      <c r="DT37" s="918"/>
      <c r="DU37" s="918"/>
      <c r="DV37" s="918"/>
      <c r="DW37" s="918"/>
      <c r="DX37" s="918"/>
      <c r="DY37" s="918"/>
      <c r="DZ37" s="918"/>
      <c r="EA37" s="918"/>
      <c r="EB37" s="918"/>
      <c r="EC37" s="918"/>
      <c r="ED37" s="918"/>
      <c r="EE37" s="918"/>
      <c r="EF37" s="918"/>
      <c r="EG37" s="918"/>
      <c r="EH37" s="918"/>
      <c r="EI37" s="918"/>
      <c r="EJ37" s="918"/>
      <c r="EK37" s="918"/>
      <c r="EL37" s="918"/>
      <c r="EM37" s="918"/>
      <c r="EN37" s="918"/>
      <c r="EO37" s="918"/>
      <c r="EP37" s="918"/>
      <c r="EQ37" s="918"/>
      <c r="ER37" s="918"/>
      <c r="ES37" s="918"/>
      <c r="ET37" s="918"/>
      <c r="EU37" s="918"/>
      <c r="EV37" s="918"/>
      <c r="EW37" s="918"/>
      <c r="EX37" s="918"/>
      <c r="EY37" s="918"/>
      <c r="EZ37" s="918"/>
      <c r="FA37" s="918"/>
      <c r="FB37" s="918"/>
      <c r="FC37" s="918"/>
      <c r="FD37" s="918"/>
      <c r="FE37" s="918"/>
      <c r="FF37" s="918"/>
      <c r="FG37" s="918"/>
      <c r="FH37" s="918"/>
      <c r="FI37" s="918"/>
      <c r="FJ37" s="918"/>
      <c r="FK37" s="918"/>
      <c r="FL37" s="918"/>
      <c r="FM37" s="918"/>
      <c r="FN37" s="918"/>
      <c r="FO37" s="918"/>
      <c r="FP37" s="918"/>
      <c r="FQ37" s="918"/>
      <c r="FR37" s="918"/>
      <c r="FS37" s="918"/>
      <c r="FT37" s="918"/>
      <c r="FU37" s="918"/>
      <c r="FV37" s="918"/>
      <c r="FW37" s="918"/>
      <c r="FX37" s="918"/>
      <c r="FY37" s="918"/>
      <c r="FZ37" s="918"/>
      <c r="GA37" s="918"/>
      <c r="GB37" s="918"/>
      <c r="GC37" s="918"/>
      <c r="GD37" s="918"/>
      <c r="GE37" s="918"/>
      <c r="GF37" s="918"/>
      <c r="GG37" s="918"/>
      <c r="GH37" s="918"/>
      <c r="GI37" s="918"/>
      <c r="GJ37" s="918"/>
      <c r="GK37" s="918"/>
      <c r="GL37" s="918"/>
      <c r="GM37" s="918"/>
      <c r="GN37" s="918"/>
      <c r="GO37" s="918"/>
      <c r="GP37" s="918"/>
      <c r="GQ37" s="918"/>
      <c r="GR37" s="918"/>
      <c r="GS37" s="918"/>
      <c r="GT37" s="918"/>
      <c r="GU37" s="918"/>
      <c r="GV37" s="918"/>
      <c r="GW37" s="918"/>
      <c r="GX37" s="918"/>
      <c r="GY37" s="918"/>
      <c r="GZ37" s="918"/>
      <c r="HA37" s="918"/>
      <c r="HB37" s="918"/>
      <c r="HC37" s="918"/>
      <c r="HD37" s="918"/>
      <c r="HE37" s="918"/>
      <c r="HF37" s="918"/>
      <c r="HG37" s="918"/>
      <c r="HH37" s="918"/>
      <c r="HI37" s="918"/>
      <c r="HJ37" s="918"/>
      <c r="HK37" s="918"/>
      <c r="HL37" s="918"/>
      <c r="HM37" s="918"/>
      <c r="HN37" s="918"/>
      <c r="HO37" s="918"/>
      <c r="HP37" s="918"/>
      <c r="HQ37" s="918"/>
      <c r="HR37" s="918"/>
      <c r="HS37" s="918"/>
      <c r="HT37" s="918"/>
      <c r="HU37" s="918"/>
      <c r="HV37" s="918"/>
      <c r="HW37" s="918"/>
      <c r="HX37" s="918"/>
      <c r="HY37" s="918"/>
      <c r="HZ37" s="918"/>
      <c r="IA37" s="918"/>
      <c r="IB37" s="918"/>
      <c r="IC37" s="918"/>
      <c r="ID37" s="918"/>
      <c r="IE37" s="918"/>
      <c r="IF37" s="918"/>
      <c r="IG37" s="918"/>
      <c r="IH37" s="918"/>
      <c r="II37" s="918"/>
      <c r="IJ37" s="918"/>
      <c r="IK37" s="918"/>
      <c r="IL37" s="918"/>
      <c r="IM37" s="918"/>
      <c r="IN37" s="918"/>
      <c r="IO37" s="918"/>
      <c r="IP37" s="918"/>
      <c r="IQ37" s="918"/>
      <c r="IR37" s="918"/>
      <c r="IS37" s="918"/>
      <c r="IT37" s="918"/>
      <c r="IU37" s="918"/>
      <c r="IV37" s="918"/>
      <c r="IW37" s="918"/>
      <c r="IX37" s="918"/>
      <c r="IY37" s="918"/>
      <c r="IZ37" s="918"/>
      <c r="JA37" s="918"/>
      <c r="JB37" s="918"/>
      <c r="JC37" s="918"/>
      <c r="JD37" s="918"/>
      <c r="JE37" s="918"/>
      <c r="JF37" s="918"/>
      <c r="JG37" s="918"/>
      <c r="JH37" s="918"/>
      <c r="JI37" s="918"/>
      <c r="JJ37" s="918"/>
      <c r="JK37" s="918"/>
      <c r="JL37" s="918"/>
      <c r="JM37" s="918"/>
      <c r="JN37" s="918"/>
      <c r="JO37" s="918"/>
      <c r="JP37" s="918"/>
      <c r="JQ37" s="918"/>
      <c r="JR37" s="918"/>
      <c r="JS37" s="918"/>
      <c r="JT37" s="918"/>
      <c r="JU37" s="918"/>
      <c r="JV37" s="918"/>
      <c r="JW37" s="918"/>
      <c r="JX37" s="918"/>
      <c r="JY37" s="918"/>
      <c r="JZ37" s="918"/>
      <c r="KA37" s="918"/>
      <c r="KB37" s="918"/>
      <c r="KC37" s="918"/>
      <c r="KD37" s="918"/>
      <c r="KE37" s="918"/>
      <c r="KF37" s="918"/>
      <c r="KG37" s="918"/>
      <c r="KH37" s="918"/>
      <c r="KI37" s="918"/>
      <c r="KJ37" s="918"/>
      <c r="KK37" s="918"/>
      <c r="KL37" s="918"/>
      <c r="KM37" s="918"/>
      <c r="KN37" s="918"/>
      <c r="KO37" s="918"/>
      <c r="KP37" s="918"/>
      <c r="KQ37" s="918"/>
      <c r="KR37" s="918"/>
      <c r="KS37" s="918"/>
      <c r="KT37" s="918"/>
      <c r="KU37" s="918"/>
      <c r="KV37" s="918"/>
      <c r="KW37" s="918"/>
      <c r="KX37" s="918"/>
      <c r="KY37" s="918"/>
      <c r="KZ37" s="918"/>
      <c r="LA37" s="918"/>
      <c r="LB37" s="918"/>
      <c r="LC37" s="918"/>
      <c r="LD37" s="918"/>
      <c r="LE37" s="918"/>
      <c r="LF37" s="918"/>
      <c r="LG37" s="918"/>
      <c r="LH37" s="918"/>
      <c r="LI37" s="918"/>
      <c r="LJ37" s="918"/>
      <c r="LK37" s="918"/>
      <c r="LL37" s="918"/>
      <c r="LM37" s="918"/>
      <c r="LN37" s="918"/>
      <c r="LO37" s="918"/>
      <c r="LP37" s="918"/>
      <c r="LQ37" s="918"/>
      <c r="LR37" s="918"/>
      <c r="LS37" s="918"/>
      <c r="LT37" s="918"/>
      <c r="LU37" s="918"/>
      <c r="LV37" s="918"/>
      <c r="LW37" s="918"/>
      <c r="LX37" s="918"/>
      <c r="LY37" s="918"/>
      <c r="LZ37" s="918"/>
      <c r="MA37" s="918"/>
      <c r="MB37" s="918"/>
      <c r="MC37" s="918"/>
      <c r="MD37" s="918"/>
      <c r="ME37" s="918"/>
      <c r="MF37" s="918"/>
      <c r="MG37" s="918"/>
      <c r="MH37" s="918"/>
      <c r="MI37" s="918"/>
      <c r="MJ37" s="918"/>
      <c r="MK37" s="918"/>
      <c r="ML37" s="918"/>
      <c r="MM37" s="918"/>
      <c r="MN37" s="918"/>
      <c r="MO37" s="918"/>
      <c r="MP37" s="918"/>
      <c r="MQ37" s="918"/>
      <c r="MR37" s="918"/>
      <c r="MS37" s="918"/>
      <c r="MT37" s="918"/>
      <c r="MU37" s="918"/>
      <c r="MV37" s="918"/>
      <c r="MW37" s="918"/>
      <c r="MX37" s="918"/>
      <c r="MY37" s="918"/>
      <c r="MZ37" s="918"/>
      <c r="NA37" s="918"/>
      <c r="NB37" s="918"/>
      <c r="NC37" s="918"/>
      <c r="ND37" s="918"/>
      <c r="NE37" s="918"/>
      <c r="NF37" s="918"/>
      <c r="NG37" s="918"/>
      <c r="NH37" s="918"/>
      <c r="NI37" s="918"/>
      <c r="NJ37" s="918"/>
      <c r="NK37" s="918"/>
      <c r="NL37" s="918"/>
      <c r="NM37" s="918"/>
      <c r="NN37" s="918"/>
      <c r="NO37" s="918"/>
      <c r="NP37" s="918"/>
      <c r="NQ37" s="918"/>
      <c r="NR37" s="918"/>
      <c r="NS37" s="918"/>
      <c r="NT37" s="918"/>
      <c r="NU37" s="918"/>
      <c r="NV37" s="918"/>
      <c r="NW37" s="918"/>
      <c r="NX37" s="918"/>
      <c r="NY37" s="918"/>
      <c r="NZ37" s="918"/>
      <c r="OA37" s="918"/>
      <c r="OB37" s="918"/>
      <c r="OC37" s="918"/>
      <c r="OD37" s="918"/>
      <c r="OE37" s="918"/>
      <c r="OF37" s="918"/>
      <c r="OG37" s="918"/>
      <c r="OH37" s="918"/>
      <c r="OI37" s="918"/>
      <c r="OJ37" s="918"/>
      <c r="OK37" s="918"/>
      <c r="OL37" s="918"/>
      <c r="OM37" s="918"/>
      <c r="ON37" s="918"/>
      <c r="OO37" s="918"/>
      <c r="OP37" s="918"/>
      <c r="OQ37" s="918"/>
      <c r="OR37" s="918"/>
      <c r="OS37" s="918"/>
      <c r="OT37" s="918"/>
      <c r="OU37" s="918"/>
      <c r="OV37" s="918"/>
      <c r="OW37" s="918"/>
      <c r="OX37" s="918"/>
      <c r="OY37" s="918"/>
      <c r="OZ37" s="918"/>
      <c r="PA37" s="918"/>
      <c r="PB37" s="918"/>
      <c r="PC37" s="918"/>
      <c r="PD37" s="918"/>
      <c r="PE37" s="918"/>
      <c r="PF37" s="918"/>
      <c r="PG37" s="918"/>
      <c r="PH37" s="918"/>
      <c r="PI37" s="918"/>
      <c r="PJ37" s="918"/>
      <c r="PK37" s="918"/>
      <c r="PL37" s="918"/>
      <c r="PM37" s="918"/>
      <c r="PN37" s="918"/>
      <c r="PO37" s="918"/>
      <c r="PP37" s="918"/>
      <c r="PQ37" s="918"/>
      <c r="PR37" s="918"/>
      <c r="PS37" s="918"/>
      <c r="PT37" s="918"/>
      <c r="PU37" s="918"/>
      <c r="PV37" s="918"/>
      <c r="PW37" s="918"/>
      <c r="PX37" s="918"/>
      <c r="PY37" s="918"/>
      <c r="PZ37" s="918"/>
      <c r="QA37" s="918"/>
      <c r="QB37" s="918"/>
      <c r="QC37" s="918"/>
      <c r="QD37" s="918"/>
      <c r="QE37" s="918"/>
      <c r="QF37" s="918"/>
      <c r="QG37" s="918"/>
      <c r="QH37" s="918"/>
      <c r="QI37" s="918"/>
      <c r="QJ37" s="918"/>
      <c r="QK37" s="918"/>
      <c r="QL37" s="918"/>
      <c r="QM37" s="918"/>
      <c r="QN37" s="918"/>
      <c r="QO37" s="918"/>
      <c r="QP37" s="918"/>
      <c r="QQ37" s="918"/>
      <c r="QR37" s="918"/>
      <c r="QS37" s="918"/>
      <c r="QT37" s="918"/>
      <c r="QU37" s="918"/>
      <c r="QV37" s="918"/>
      <c r="QW37" s="918"/>
      <c r="QX37" s="918"/>
      <c r="QY37" s="918"/>
      <c r="QZ37" s="918"/>
      <c r="RA37" s="918"/>
      <c r="RB37" s="918"/>
      <c r="RC37" s="918"/>
      <c r="RD37" s="918"/>
      <c r="RE37" s="918"/>
      <c r="RF37" s="918"/>
      <c r="RG37" s="918"/>
      <c r="RH37" s="918"/>
      <c r="RI37" s="918"/>
      <c r="RJ37" s="918"/>
      <c r="RK37" s="918"/>
      <c r="RL37" s="918"/>
      <c r="RM37" s="918"/>
      <c r="RN37" s="918"/>
      <c r="RO37" s="918"/>
      <c r="RP37" s="918"/>
      <c r="RQ37" s="918"/>
      <c r="RR37" s="918"/>
      <c r="RS37" s="918"/>
      <c r="RT37" s="918"/>
      <c r="RU37" s="918"/>
      <c r="RV37" s="918"/>
      <c r="RW37" s="918"/>
      <c r="RX37" s="918"/>
      <c r="RY37" s="918"/>
      <c r="RZ37" s="918"/>
      <c r="SA37" s="918"/>
      <c r="SB37" s="918"/>
      <c r="SC37" s="918"/>
      <c r="SD37" s="918"/>
      <c r="SE37" s="918"/>
      <c r="SF37" s="918"/>
      <c r="SG37" s="918"/>
      <c r="SH37" s="918"/>
      <c r="SI37" s="918"/>
      <c r="SJ37" s="918"/>
      <c r="SK37" s="918"/>
      <c r="SL37" s="918"/>
      <c r="SM37" s="918"/>
      <c r="SN37" s="918"/>
      <c r="SO37" s="918"/>
      <c r="SP37" s="918"/>
      <c r="SQ37" s="918"/>
      <c r="SR37" s="918"/>
      <c r="SS37" s="918"/>
      <c r="ST37" s="918"/>
      <c r="SU37" s="918"/>
      <c r="SV37" s="918"/>
      <c r="SW37" s="918"/>
      <c r="SX37" s="918"/>
      <c r="SY37" s="918"/>
      <c r="SZ37" s="918"/>
      <c r="TA37" s="918"/>
      <c r="TB37" s="918"/>
      <c r="TC37" s="918"/>
      <c r="TD37" s="918"/>
      <c r="TE37" s="918"/>
      <c r="TF37" s="918"/>
      <c r="TG37" s="918"/>
      <c r="TH37" s="918"/>
      <c r="TI37" s="918"/>
      <c r="TJ37" s="918"/>
      <c r="TK37" s="918"/>
      <c r="TL37" s="918"/>
      <c r="TM37" s="918"/>
      <c r="TN37" s="918"/>
      <c r="TO37" s="918"/>
      <c r="TP37" s="918"/>
      <c r="TQ37" s="918"/>
      <c r="TR37" s="918"/>
      <c r="TS37" s="918"/>
      <c r="TT37" s="918"/>
      <c r="TU37" s="918"/>
      <c r="TV37" s="918"/>
      <c r="TW37" s="918"/>
      <c r="TX37" s="918"/>
      <c r="TY37" s="918"/>
      <c r="TZ37" s="918"/>
      <c r="UA37" s="918"/>
      <c r="UB37" s="918"/>
      <c r="UC37" s="918"/>
      <c r="UD37" s="918"/>
      <c r="UE37" s="918"/>
      <c r="UF37" s="918"/>
      <c r="UG37" s="918"/>
      <c r="UH37" s="918"/>
      <c r="UI37" s="918"/>
      <c r="UJ37" s="918"/>
      <c r="UK37" s="918"/>
      <c r="UL37" s="918"/>
      <c r="UM37" s="918"/>
      <c r="UN37" s="918"/>
      <c r="UO37" s="918"/>
      <c r="UP37" s="918"/>
      <c r="UQ37" s="918"/>
      <c r="UR37" s="918"/>
      <c r="US37" s="918"/>
      <c r="UT37" s="918"/>
      <c r="UU37" s="918"/>
      <c r="UV37" s="918"/>
      <c r="UW37" s="918"/>
      <c r="UX37" s="918"/>
      <c r="UY37" s="918"/>
      <c r="UZ37" s="918"/>
      <c r="VA37" s="918"/>
      <c r="VB37" s="918"/>
      <c r="VC37" s="918"/>
      <c r="VD37" s="918"/>
      <c r="VE37" s="918"/>
      <c r="VF37" s="918"/>
      <c r="VG37" s="918"/>
      <c r="VH37" s="918"/>
      <c r="VI37" s="918"/>
      <c r="VJ37" s="918"/>
      <c r="VK37" s="918"/>
      <c r="VL37" s="918"/>
      <c r="VM37" s="918"/>
      <c r="VN37" s="918"/>
      <c r="VO37" s="918"/>
      <c r="VP37" s="918"/>
      <c r="VQ37" s="918"/>
      <c r="VR37" s="918"/>
      <c r="VS37" s="918"/>
      <c r="VT37" s="918"/>
      <c r="VU37" s="918"/>
      <c r="VV37" s="918"/>
      <c r="VW37" s="918"/>
      <c r="VX37" s="918"/>
      <c r="VY37" s="918"/>
      <c r="VZ37" s="918"/>
      <c r="WA37" s="918"/>
      <c r="WB37" s="918"/>
      <c r="WC37" s="918"/>
      <c r="WD37" s="918"/>
      <c r="WE37" s="918"/>
      <c r="WF37" s="918"/>
      <c r="WG37" s="918"/>
      <c r="WH37" s="918"/>
      <c r="WI37" s="918"/>
      <c r="WJ37" s="918"/>
      <c r="WK37" s="918"/>
      <c r="WL37" s="918"/>
      <c r="WM37" s="918"/>
      <c r="WN37" s="918"/>
      <c r="WO37" s="918"/>
      <c r="WP37" s="918"/>
      <c r="WQ37" s="918"/>
      <c r="WR37" s="918"/>
      <c r="WS37" s="918"/>
      <c r="WT37" s="918"/>
      <c r="WU37" s="918"/>
      <c r="WV37" s="918"/>
      <c r="WW37" s="918"/>
      <c r="WX37" s="918"/>
      <c r="WY37" s="918"/>
      <c r="WZ37" s="918"/>
      <c r="XA37" s="918"/>
      <c r="XB37" s="918"/>
      <c r="XC37" s="918"/>
      <c r="XD37" s="918"/>
      <c r="XE37" s="918"/>
      <c r="XF37" s="918"/>
      <c r="XG37" s="918"/>
      <c r="XH37" s="918"/>
      <c r="XI37" s="918"/>
      <c r="XJ37" s="918"/>
      <c r="XK37" s="918"/>
      <c r="XL37" s="918"/>
      <c r="XM37" s="918"/>
      <c r="XN37" s="918"/>
      <c r="XO37" s="918"/>
      <c r="XP37" s="918"/>
      <c r="XQ37" s="918"/>
      <c r="XR37" s="918"/>
      <c r="XS37" s="918"/>
      <c r="XT37" s="918"/>
      <c r="XU37" s="918"/>
      <c r="XV37" s="918"/>
      <c r="XW37" s="918"/>
      <c r="XX37" s="918"/>
      <c r="XY37" s="918"/>
      <c r="XZ37" s="918"/>
      <c r="YA37" s="918"/>
      <c r="YB37" s="918"/>
      <c r="YC37" s="918"/>
      <c r="YD37" s="918"/>
      <c r="YE37" s="918"/>
      <c r="YF37" s="918"/>
      <c r="YG37" s="918"/>
      <c r="YH37" s="918"/>
      <c r="YI37" s="918"/>
      <c r="YJ37" s="918"/>
      <c r="YK37" s="918"/>
      <c r="YL37" s="918"/>
      <c r="YM37" s="918"/>
      <c r="YN37" s="918"/>
      <c r="YO37" s="918"/>
      <c r="YP37" s="918"/>
      <c r="YQ37" s="918"/>
      <c r="YR37" s="918"/>
      <c r="YS37" s="918"/>
      <c r="YT37" s="918"/>
      <c r="YU37" s="918"/>
      <c r="YV37" s="918"/>
      <c r="YW37" s="918"/>
      <c r="YX37" s="918"/>
      <c r="YY37" s="918"/>
      <c r="YZ37" s="918"/>
      <c r="ZA37" s="918"/>
      <c r="ZB37" s="918"/>
      <c r="ZC37" s="918"/>
      <c r="ZD37" s="918"/>
      <c r="ZE37" s="918"/>
      <c r="ZF37" s="918"/>
      <c r="ZG37" s="918"/>
      <c r="ZH37" s="918"/>
      <c r="ZI37" s="918"/>
      <c r="ZJ37" s="918"/>
      <c r="ZK37" s="918"/>
      <c r="ZL37" s="918"/>
      <c r="ZM37" s="918"/>
      <c r="ZN37" s="918"/>
      <c r="ZO37" s="918"/>
      <c r="ZP37" s="918"/>
      <c r="ZQ37" s="918"/>
      <c r="ZR37" s="918"/>
      <c r="ZS37" s="918"/>
      <c r="ZT37" s="918"/>
      <c r="ZU37" s="918"/>
      <c r="ZV37" s="918"/>
      <c r="ZW37" s="918"/>
      <c r="ZX37" s="918"/>
      <c r="ZY37" s="918"/>
      <c r="ZZ37" s="918"/>
      <c r="AAA37" s="918"/>
      <c r="AAB37" s="918"/>
      <c r="AAC37" s="918"/>
      <c r="AAD37" s="918"/>
      <c r="AAE37" s="918"/>
      <c r="AAF37" s="918"/>
      <c r="AAG37" s="918"/>
      <c r="AAH37" s="918"/>
      <c r="AAI37" s="918"/>
      <c r="AAJ37" s="918"/>
      <c r="AAK37" s="918"/>
      <c r="AAL37" s="918"/>
      <c r="AAM37" s="918"/>
      <c r="AAN37" s="918"/>
      <c r="AAO37" s="918"/>
      <c r="AAP37" s="918"/>
      <c r="AAQ37" s="918"/>
      <c r="AAR37" s="918"/>
      <c r="AAS37" s="918"/>
      <c r="AAT37" s="918"/>
      <c r="AAU37" s="918"/>
      <c r="AAV37" s="918"/>
      <c r="AAW37" s="918"/>
      <c r="AAX37" s="918"/>
      <c r="AAY37" s="918"/>
      <c r="AAZ37" s="918"/>
      <c r="ABA37" s="918"/>
      <c r="ABB37" s="918"/>
      <c r="ABC37" s="918"/>
      <c r="ABD37" s="918"/>
      <c r="ABE37" s="918"/>
      <c r="ABF37" s="918"/>
      <c r="ABG37" s="918"/>
      <c r="ABH37" s="918"/>
      <c r="ABI37" s="918"/>
      <c r="ABJ37" s="918"/>
      <c r="ABK37" s="918"/>
      <c r="ABL37" s="918"/>
      <c r="ABM37" s="918"/>
      <c r="ABN37" s="918"/>
      <c r="ABO37" s="918"/>
      <c r="ABP37" s="918"/>
      <c r="ABQ37" s="918"/>
      <c r="ABR37" s="918"/>
      <c r="ABS37" s="918"/>
      <c r="ABT37" s="918"/>
      <c r="ABU37" s="918"/>
      <c r="ABV37" s="918"/>
      <c r="ABW37" s="918"/>
      <c r="ABX37" s="918"/>
      <c r="ABY37" s="918"/>
      <c r="ABZ37" s="918"/>
      <c r="ACA37" s="918"/>
      <c r="ACB37" s="918"/>
      <c r="ACC37" s="918"/>
      <c r="ACD37" s="918"/>
      <c r="ACE37" s="918"/>
      <c r="ACF37" s="918"/>
      <c r="ACG37" s="918"/>
      <c r="ACH37" s="918"/>
      <c r="ACI37" s="918"/>
      <c r="ACJ37" s="918"/>
      <c r="ACK37" s="918"/>
      <c r="ACL37" s="918"/>
      <c r="ACM37" s="918"/>
      <c r="ACN37" s="918"/>
      <c r="ACO37" s="918"/>
      <c r="ACP37" s="918"/>
      <c r="ACQ37" s="918"/>
      <c r="ACR37" s="918"/>
      <c r="ACS37" s="918"/>
      <c r="ACT37" s="918"/>
      <c r="ACU37" s="918"/>
      <c r="ACV37" s="918"/>
      <c r="ACW37" s="918"/>
      <c r="ACX37" s="918"/>
      <c r="ACY37" s="918"/>
      <c r="ACZ37" s="918"/>
      <c r="ADA37" s="918"/>
      <c r="ADB37" s="918"/>
      <c r="ADC37" s="918"/>
      <c r="ADD37" s="918"/>
      <c r="ADE37" s="918"/>
      <c r="ADF37" s="918"/>
      <c r="ADG37" s="918"/>
      <c r="ADH37" s="918"/>
      <c r="ADI37" s="918"/>
      <c r="ADJ37" s="918"/>
      <c r="ADK37" s="918"/>
      <c r="ADL37" s="918"/>
      <c r="ADM37" s="918"/>
      <c r="ADN37" s="918"/>
      <c r="ADO37" s="918"/>
      <c r="ADP37" s="918"/>
      <c r="ADQ37" s="918"/>
      <c r="ADR37" s="918"/>
      <c r="ADS37" s="918"/>
      <c r="ADT37" s="918"/>
      <c r="ADU37" s="918"/>
      <c r="ADV37" s="918"/>
      <c r="ADW37" s="918"/>
      <c r="ADX37" s="918"/>
      <c r="ADY37" s="918"/>
      <c r="ADZ37" s="918"/>
      <c r="AEA37" s="918"/>
      <c r="AEB37" s="918"/>
      <c r="AEC37" s="918"/>
      <c r="AED37" s="918"/>
      <c r="AEE37" s="918"/>
      <c r="AEF37" s="918"/>
      <c r="AEG37" s="918"/>
      <c r="AEH37" s="918"/>
      <c r="AEI37" s="918"/>
      <c r="AEJ37" s="918"/>
      <c r="AEK37" s="918"/>
      <c r="AEL37" s="918"/>
      <c r="AEM37" s="918"/>
      <c r="AEN37" s="918"/>
      <c r="AEO37" s="918"/>
      <c r="AEP37" s="918"/>
      <c r="AEQ37" s="918"/>
      <c r="AER37" s="918"/>
      <c r="AES37" s="918"/>
      <c r="AET37" s="918"/>
      <c r="AEU37" s="918"/>
      <c r="AEV37" s="918"/>
      <c r="AEW37" s="918"/>
      <c r="AEX37" s="918"/>
      <c r="AEY37" s="918"/>
      <c r="AEZ37" s="918"/>
      <c r="AFA37" s="918"/>
      <c r="AFB37" s="918"/>
      <c r="AFC37" s="918"/>
      <c r="AFD37" s="918"/>
      <c r="AFE37" s="918"/>
      <c r="AFF37" s="918"/>
      <c r="AFG37" s="918"/>
      <c r="AFH37" s="918"/>
      <c r="AFI37" s="918"/>
      <c r="AFJ37" s="918"/>
      <c r="AFK37" s="918"/>
      <c r="AFL37" s="918"/>
      <c r="AFM37" s="918"/>
      <c r="AFN37" s="918"/>
      <c r="AFO37" s="918"/>
      <c r="AFP37" s="918"/>
      <c r="AFQ37" s="918"/>
      <c r="AFR37" s="918"/>
      <c r="AFS37" s="918"/>
      <c r="AFT37" s="918"/>
      <c r="AFU37" s="918"/>
      <c r="AFV37" s="918"/>
      <c r="AFW37" s="918"/>
      <c r="AFX37" s="918"/>
      <c r="AFY37" s="918"/>
      <c r="AFZ37" s="918"/>
      <c r="AGA37" s="918"/>
      <c r="AGB37" s="918"/>
      <c r="AGC37" s="918"/>
      <c r="AGD37" s="918"/>
      <c r="AGE37" s="918"/>
      <c r="AGF37" s="918"/>
      <c r="AGG37" s="918"/>
      <c r="AGH37" s="918"/>
      <c r="AGI37" s="918"/>
      <c r="AGJ37" s="918"/>
      <c r="AGK37" s="918"/>
      <c r="AGL37" s="918"/>
      <c r="AGM37" s="918"/>
      <c r="AGN37" s="918"/>
      <c r="AGO37" s="918"/>
      <c r="AGP37" s="918"/>
      <c r="AGQ37" s="918"/>
      <c r="AGR37" s="918"/>
      <c r="AGS37" s="918"/>
      <c r="AGT37" s="918"/>
      <c r="AGU37" s="918"/>
      <c r="AGV37" s="918"/>
      <c r="AGW37" s="918"/>
      <c r="AGX37" s="918"/>
      <c r="AGY37" s="918"/>
      <c r="AGZ37" s="918"/>
      <c r="AHA37" s="918"/>
      <c r="AHB37" s="918"/>
      <c r="AHC37" s="918"/>
      <c r="AHD37" s="918"/>
      <c r="AHE37" s="918"/>
      <c r="AHF37" s="918"/>
      <c r="AHG37" s="918"/>
      <c r="AHH37" s="918"/>
      <c r="AHI37" s="918"/>
      <c r="AHJ37" s="918"/>
      <c r="AHK37" s="918"/>
      <c r="AHL37" s="918"/>
      <c r="AHM37" s="918"/>
      <c r="AHN37" s="918"/>
      <c r="AHO37" s="918"/>
      <c r="AHP37" s="918"/>
      <c r="AHQ37" s="918"/>
      <c r="AHR37" s="918"/>
      <c r="AHS37" s="918"/>
      <c r="AHT37" s="918"/>
      <c r="AHU37" s="918"/>
      <c r="AHV37" s="918"/>
      <c r="AHW37" s="918"/>
      <c r="AHX37" s="918"/>
      <c r="AHY37" s="918"/>
      <c r="AHZ37" s="918"/>
      <c r="AIA37" s="918"/>
      <c r="AIB37" s="918"/>
      <c r="AIC37" s="918"/>
      <c r="AID37" s="918"/>
      <c r="AIE37" s="918"/>
      <c r="AIF37" s="918"/>
      <c r="AIG37" s="918"/>
      <c r="AIH37" s="918"/>
      <c r="AII37" s="918"/>
      <c r="AIJ37" s="918"/>
      <c r="AIK37" s="918"/>
      <c r="AIL37" s="918"/>
      <c r="AIM37" s="918"/>
      <c r="AIN37" s="918"/>
      <c r="AIO37" s="918"/>
      <c r="AIP37" s="918"/>
      <c r="AIQ37" s="918"/>
      <c r="AIR37" s="918"/>
      <c r="AIS37" s="918"/>
      <c r="AIT37" s="918"/>
      <c r="AIU37" s="918"/>
      <c r="AIV37" s="918"/>
      <c r="AIW37" s="918"/>
      <c r="AIX37" s="918"/>
      <c r="AIY37" s="918"/>
      <c r="AIZ37" s="918"/>
      <c r="AJA37" s="918"/>
      <c r="AJB37" s="918"/>
      <c r="AJC37" s="918"/>
      <c r="AJD37" s="918"/>
      <c r="AJE37" s="918"/>
      <c r="AJF37" s="918"/>
      <c r="AJG37" s="918"/>
      <c r="AJH37" s="918"/>
      <c r="AJI37" s="918"/>
      <c r="AJJ37" s="918"/>
      <c r="AJK37" s="918"/>
      <c r="AJL37" s="918"/>
      <c r="AJM37" s="918"/>
      <c r="AJN37" s="918"/>
      <c r="AJO37" s="918"/>
      <c r="AJP37" s="918"/>
      <c r="AJQ37" s="918"/>
      <c r="AJR37" s="918"/>
      <c r="AJS37" s="918"/>
      <c r="AJT37" s="918"/>
      <c r="AJU37" s="918"/>
      <c r="AJV37" s="918"/>
      <c r="AJW37" s="918"/>
      <c r="AJX37" s="918"/>
      <c r="AJY37" s="918"/>
      <c r="AJZ37" s="918"/>
      <c r="AKA37" s="918"/>
      <c r="AKB37" s="918"/>
      <c r="AKC37" s="918"/>
      <c r="AKD37" s="918"/>
      <c r="AKE37" s="918"/>
      <c r="AKF37" s="918"/>
      <c r="AKG37" s="918"/>
      <c r="AKH37" s="918"/>
      <c r="AKI37" s="918"/>
      <c r="AKJ37" s="918"/>
      <c r="AKK37" s="918"/>
      <c r="AKL37" s="918"/>
      <c r="AKM37" s="918"/>
      <c r="AKN37" s="918"/>
      <c r="AKO37" s="918"/>
      <c r="AKP37" s="918"/>
      <c r="AKQ37" s="918"/>
      <c r="AKR37" s="918"/>
      <c r="AKS37" s="918"/>
      <c r="AKT37" s="918"/>
      <c r="AKU37" s="918"/>
      <c r="AKV37" s="918"/>
      <c r="AKW37" s="918"/>
      <c r="AKX37" s="918"/>
      <c r="AKY37" s="918"/>
      <c r="AKZ37" s="918"/>
      <c r="ALA37" s="918"/>
      <c r="ALB37" s="918"/>
      <c r="ALC37" s="918"/>
      <c r="ALD37" s="918"/>
      <c r="ALE37" s="918"/>
      <c r="ALF37" s="918"/>
      <c r="ALG37" s="918"/>
      <c r="ALH37" s="918"/>
      <c r="ALI37" s="918"/>
      <c r="ALJ37" s="918"/>
      <c r="ALK37" s="918"/>
      <c r="ALL37" s="918"/>
      <c r="ALM37" s="918"/>
      <c r="ALN37" s="918"/>
      <c r="ALO37" s="918"/>
      <c r="ALP37" s="918"/>
      <c r="ALQ37" s="918"/>
      <c r="ALR37" s="918"/>
      <c r="ALS37" s="918"/>
      <c r="ALT37" s="918"/>
      <c r="ALU37" s="918"/>
      <c r="ALV37" s="918"/>
      <c r="ALW37" s="918"/>
      <c r="ALX37" s="918"/>
      <c r="ALY37" s="918"/>
      <c r="ALZ37" s="918"/>
      <c r="AMA37" s="918"/>
      <c r="AMB37" s="918"/>
      <c r="AMC37" s="918"/>
      <c r="AMD37" s="918"/>
      <c r="AME37" s="918"/>
      <c r="AMF37" s="918"/>
      <c r="AMG37" s="918"/>
      <c r="AMH37" s="918"/>
      <c r="AMI37" s="918"/>
      <c r="AMJ37" s="918"/>
      <c r="AMK37" s="918"/>
      <c r="AML37" s="918"/>
      <c r="AMM37" s="918"/>
      <c r="AMN37" s="918"/>
      <c r="AMO37" s="918"/>
      <c r="AMP37" s="918"/>
      <c r="AMQ37" s="918"/>
      <c r="AMR37" s="918"/>
      <c r="AMS37" s="918"/>
      <c r="AMT37" s="918"/>
      <c r="AMU37" s="918"/>
      <c r="AMV37" s="918"/>
      <c r="AMW37" s="918"/>
      <c r="AMX37" s="918"/>
      <c r="AMY37" s="918"/>
      <c r="AMZ37" s="918"/>
      <c r="ANA37" s="918"/>
      <c r="ANB37" s="918"/>
      <c r="ANC37" s="918"/>
      <c r="AND37" s="918"/>
      <c r="ANE37" s="918"/>
      <c r="ANF37" s="918"/>
      <c r="ANG37" s="918"/>
      <c r="ANH37" s="918"/>
      <c r="ANI37" s="918"/>
      <c r="ANJ37" s="918"/>
      <c r="ANK37" s="918"/>
      <c r="ANL37" s="918"/>
      <c r="ANM37" s="918"/>
      <c r="ANN37" s="918"/>
      <c r="ANO37" s="918"/>
      <c r="ANP37" s="918"/>
      <c r="ANQ37" s="918"/>
      <c r="ANR37" s="918"/>
      <c r="ANS37" s="918"/>
      <c r="ANT37" s="918"/>
      <c r="ANU37" s="918"/>
      <c r="ANV37" s="918"/>
      <c r="ANW37" s="918"/>
      <c r="ANX37" s="918"/>
      <c r="ANY37" s="918"/>
      <c r="ANZ37" s="918"/>
      <c r="AOA37" s="918"/>
      <c r="AOB37" s="918"/>
      <c r="AOC37" s="918"/>
      <c r="AOD37" s="918"/>
      <c r="AOE37" s="918"/>
      <c r="AOF37" s="918"/>
      <c r="AOG37" s="918"/>
      <c r="AOH37" s="918"/>
      <c r="AOI37" s="918"/>
      <c r="AOJ37" s="918"/>
      <c r="AOK37" s="918"/>
      <c r="AOL37" s="918"/>
      <c r="AOM37" s="918"/>
      <c r="AON37" s="918"/>
      <c r="AOO37" s="918"/>
      <c r="AOP37" s="918"/>
      <c r="AOQ37" s="918"/>
      <c r="AOR37" s="918"/>
      <c r="AOS37" s="918"/>
      <c r="AOT37" s="918"/>
      <c r="AOU37" s="918"/>
      <c r="AOV37" s="918"/>
      <c r="AOW37" s="918"/>
      <c r="AOX37" s="918"/>
      <c r="AOY37" s="918"/>
      <c r="AOZ37" s="918"/>
      <c r="APA37" s="918"/>
      <c r="APB37" s="918"/>
      <c r="APC37" s="918"/>
      <c r="APD37" s="918"/>
      <c r="APE37" s="918"/>
      <c r="APF37" s="918"/>
      <c r="APG37" s="918"/>
      <c r="APH37" s="918"/>
      <c r="API37" s="918"/>
      <c r="APJ37" s="918"/>
      <c r="APK37" s="918"/>
      <c r="APL37" s="918"/>
      <c r="APM37" s="918"/>
      <c r="APN37" s="918"/>
      <c r="APO37" s="918"/>
      <c r="APP37" s="918"/>
      <c r="APQ37" s="918"/>
      <c r="APR37" s="918"/>
      <c r="APS37" s="918"/>
      <c r="APT37" s="918"/>
      <c r="APU37" s="918"/>
      <c r="APV37" s="918"/>
      <c r="APW37" s="918"/>
      <c r="APX37" s="918"/>
      <c r="APY37" s="918"/>
      <c r="APZ37" s="918"/>
      <c r="AQA37" s="918"/>
      <c r="AQB37" s="918"/>
      <c r="AQC37" s="918"/>
      <c r="AQD37" s="918"/>
      <c r="AQE37" s="918"/>
      <c r="AQF37" s="918"/>
      <c r="AQG37" s="918"/>
      <c r="AQH37" s="918"/>
      <c r="AQI37" s="918"/>
      <c r="AQJ37" s="918"/>
      <c r="AQK37" s="918"/>
      <c r="AQL37" s="918"/>
      <c r="AQM37" s="918"/>
      <c r="AQN37" s="918"/>
      <c r="AQO37" s="918"/>
      <c r="AQP37" s="918"/>
      <c r="AQQ37" s="918"/>
      <c r="AQR37" s="918"/>
      <c r="AQS37" s="918"/>
      <c r="AQT37" s="918"/>
      <c r="AQU37" s="918"/>
      <c r="AQV37" s="918"/>
      <c r="AQW37" s="918"/>
      <c r="AQX37" s="918"/>
      <c r="AQY37" s="918"/>
      <c r="AQZ37" s="918"/>
      <c r="ARA37" s="918"/>
      <c r="ARB37" s="918"/>
      <c r="ARC37" s="918"/>
      <c r="ARD37" s="918"/>
      <c r="ARE37" s="918"/>
      <c r="ARF37" s="918"/>
      <c r="ARG37" s="918"/>
      <c r="ARH37" s="918"/>
      <c r="ARI37" s="918"/>
      <c r="ARJ37" s="918"/>
      <c r="ARK37" s="918"/>
      <c r="ARL37" s="918"/>
      <c r="ARM37" s="918"/>
      <c r="ARN37" s="918"/>
      <c r="ARO37" s="918"/>
      <c r="ARP37" s="918"/>
      <c r="ARQ37" s="918"/>
      <c r="ARR37" s="918"/>
      <c r="ARS37" s="918"/>
      <c r="ART37" s="918"/>
      <c r="ARU37" s="918"/>
      <c r="ARV37" s="918"/>
      <c r="ARW37" s="918"/>
      <c r="ARX37" s="918"/>
      <c r="ARY37" s="918"/>
      <c r="ARZ37" s="918"/>
      <c r="ASA37" s="918"/>
      <c r="ASB37" s="918"/>
      <c r="ASC37" s="918"/>
      <c r="ASD37" s="918"/>
      <c r="ASE37" s="918"/>
      <c r="ASF37" s="918"/>
      <c r="ASG37" s="918"/>
      <c r="ASH37" s="918"/>
      <c r="ASI37" s="918"/>
      <c r="ASJ37" s="918"/>
      <c r="ASK37" s="918"/>
      <c r="ASL37" s="918"/>
      <c r="ASM37" s="918"/>
      <c r="ASN37" s="918"/>
      <c r="ASO37" s="918"/>
      <c r="ASP37" s="918"/>
      <c r="ASQ37" s="918"/>
      <c r="ASR37" s="918"/>
      <c r="ASS37" s="918"/>
      <c r="AST37" s="918"/>
      <c r="ASU37" s="918"/>
      <c r="ASV37" s="918"/>
      <c r="ASW37" s="918"/>
      <c r="ASX37" s="918"/>
      <c r="ASY37" s="918"/>
      <c r="ASZ37" s="918"/>
      <c r="ATA37" s="918"/>
      <c r="ATB37" s="918"/>
      <c r="ATC37" s="918"/>
      <c r="ATD37" s="918"/>
      <c r="ATE37" s="918"/>
      <c r="ATF37" s="918"/>
      <c r="ATG37" s="918"/>
      <c r="ATH37" s="918"/>
      <c r="ATI37" s="918"/>
      <c r="ATJ37" s="918"/>
      <c r="ATK37" s="918"/>
      <c r="ATL37" s="918"/>
      <c r="ATM37" s="918"/>
      <c r="ATN37" s="918"/>
      <c r="ATO37" s="918"/>
      <c r="ATP37" s="918"/>
      <c r="ATQ37" s="918"/>
      <c r="ATR37" s="918"/>
      <c r="ATS37" s="918"/>
      <c r="ATT37" s="918"/>
      <c r="ATU37" s="918"/>
      <c r="ATV37" s="918"/>
      <c r="ATW37" s="918"/>
      <c r="ATX37" s="918"/>
      <c r="ATY37" s="918"/>
      <c r="ATZ37" s="918"/>
      <c r="AUA37" s="918"/>
      <c r="AUB37" s="918"/>
      <c r="AUC37" s="918"/>
      <c r="AUD37" s="918"/>
      <c r="AUE37" s="918"/>
      <c r="AUF37" s="918"/>
      <c r="AUG37" s="918"/>
      <c r="AUH37" s="918"/>
      <c r="AUI37" s="918"/>
      <c r="AUJ37" s="918"/>
      <c r="AUK37" s="918"/>
      <c r="AUL37" s="918"/>
      <c r="AUM37" s="918"/>
      <c r="AUN37" s="918"/>
      <c r="AUO37" s="918"/>
      <c r="AUP37" s="918"/>
      <c r="AUQ37" s="918"/>
      <c r="AUR37" s="918"/>
      <c r="AUS37" s="918"/>
      <c r="AUT37" s="918"/>
      <c r="AUU37" s="918"/>
      <c r="AUV37" s="918"/>
      <c r="AUW37" s="918"/>
      <c r="AUX37" s="918"/>
      <c r="AUY37" s="918"/>
      <c r="AUZ37" s="918"/>
      <c r="AVA37" s="918"/>
      <c r="AVB37" s="918"/>
      <c r="AVC37" s="918"/>
      <c r="AVD37" s="918"/>
      <c r="AVE37" s="918"/>
      <c r="AVF37" s="918"/>
      <c r="AVG37" s="918"/>
      <c r="AVH37" s="918"/>
      <c r="AVI37" s="918"/>
      <c r="AVJ37" s="918"/>
      <c r="AVK37" s="918"/>
      <c r="AVL37" s="918"/>
      <c r="AVM37" s="918"/>
      <c r="AVN37" s="918"/>
      <c r="AVO37" s="918"/>
      <c r="AVP37" s="918"/>
      <c r="AVQ37" s="918"/>
      <c r="AVR37" s="918"/>
      <c r="AVS37" s="918"/>
      <c r="AVT37" s="918"/>
      <c r="AVU37" s="918"/>
      <c r="AVV37" s="918"/>
      <c r="AVW37" s="918"/>
      <c r="AVX37" s="918"/>
      <c r="AVY37" s="918"/>
      <c r="AVZ37" s="918"/>
      <c r="AWA37" s="918"/>
      <c r="AWB37" s="918"/>
      <c r="AWC37" s="918"/>
      <c r="AWD37" s="918"/>
      <c r="AWE37" s="918"/>
      <c r="AWF37" s="918"/>
      <c r="AWG37" s="918"/>
      <c r="AWH37" s="918"/>
      <c r="AWI37" s="918"/>
      <c r="AWJ37" s="918"/>
      <c r="AWK37" s="918"/>
      <c r="AWL37" s="918"/>
      <c r="AWM37" s="918"/>
      <c r="AWN37" s="918"/>
      <c r="AWO37" s="918"/>
      <c r="AWP37" s="918"/>
      <c r="AWQ37" s="918"/>
      <c r="AWR37" s="918"/>
      <c r="AWS37" s="918"/>
      <c r="AWT37" s="918"/>
      <c r="AWU37" s="918"/>
      <c r="AWV37" s="918"/>
      <c r="AWW37" s="918"/>
      <c r="AWX37" s="918"/>
      <c r="AWY37" s="918"/>
      <c r="AWZ37" s="918"/>
      <c r="AXA37" s="918"/>
      <c r="AXB37" s="918"/>
      <c r="AXC37" s="918"/>
      <c r="AXD37" s="918"/>
      <c r="AXE37" s="918"/>
      <c r="AXF37" s="918"/>
      <c r="AXG37" s="918"/>
      <c r="AXH37" s="918"/>
      <c r="AXI37" s="918"/>
      <c r="AXJ37" s="918"/>
      <c r="AXK37" s="918"/>
      <c r="AXL37" s="918"/>
      <c r="AXM37" s="918"/>
      <c r="AXN37" s="918"/>
      <c r="AXO37" s="918"/>
      <c r="AXP37" s="918"/>
      <c r="AXQ37" s="918"/>
      <c r="AXR37" s="918"/>
      <c r="AXS37" s="918"/>
      <c r="AXT37" s="918"/>
      <c r="AXU37" s="918"/>
      <c r="AXV37" s="918"/>
      <c r="AXW37" s="918"/>
      <c r="AXX37" s="918"/>
      <c r="AXY37" s="918"/>
      <c r="AXZ37" s="918"/>
      <c r="AYA37" s="918"/>
      <c r="AYB37" s="918"/>
      <c r="AYC37" s="918"/>
      <c r="AYD37" s="918"/>
      <c r="AYE37" s="918"/>
      <c r="AYF37" s="918"/>
      <c r="AYG37" s="918"/>
      <c r="AYH37" s="918"/>
      <c r="AYI37" s="918"/>
      <c r="AYJ37" s="918"/>
      <c r="AYK37" s="918"/>
      <c r="AYL37" s="918"/>
      <c r="AYM37" s="918"/>
      <c r="AYN37" s="918"/>
      <c r="AYO37" s="918"/>
      <c r="AYP37" s="918"/>
      <c r="AYQ37" s="918"/>
      <c r="AYR37" s="918"/>
      <c r="AYS37" s="918"/>
      <c r="AYT37" s="918"/>
      <c r="AYU37" s="918"/>
      <c r="AYV37" s="918"/>
      <c r="AYW37" s="918"/>
      <c r="AYX37" s="918"/>
      <c r="AYY37" s="918"/>
      <c r="AYZ37" s="918"/>
      <c r="AZA37" s="918"/>
      <c r="AZB37" s="918"/>
      <c r="AZC37" s="918"/>
      <c r="AZD37" s="918"/>
      <c r="AZE37" s="918"/>
      <c r="AZF37" s="918"/>
      <c r="AZG37" s="918"/>
      <c r="AZH37" s="918"/>
      <c r="AZI37" s="918"/>
      <c r="AZJ37" s="918"/>
      <c r="AZK37" s="918"/>
      <c r="AZL37" s="918"/>
      <c r="AZM37" s="918"/>
      <c r="AZN37" s="918"/>
      <c r="AZO37" s="918"/>
      <c r="AZP37" s="918"/>
      <c r="AZQ37" s="918"/>
      <c r="AZR37" s="918"/>
      <c r="AZS37" s="918"/>
      <c r="AZT37" s="918"/>
      <c r="AZU37" s="918"/>
      <c r="AZV37" s="918"/>
      <c r="AZW37" s="918"/>
      <c r="AZX37" s="918"/>
      <c r="AZY37" s="918"/>
      <c r="AZZ37" s="918"/>
      <c r="BAA37" s="918"/>
      <c r="BAB37" s="918"/>
      <c r="BAC37" s="918"/>
      <c r="BAD37" s="918"/>
      <c r="BAE37" s="918"/>
      <c r="BAF37" s="918"/>
      <c r="BAG37" s="918"/>
      <c r="BAH37" s="918"/>
      <c r="BAI37" s="918"/>
      <c r="BAJ37" s="918"/>
      <c r="BAK37" s="918"/>
      <c r="BAL37" s="918"/>
      <c r="BAM37" s="918"/>
      <c r="BAN37" s="918"/>
      <c r="BAO37" s="918"/>
      <c r="BAP37" s="918"/>
      <c r="BAQ37" s="918"/>
      <c r="BAR37" s="918"/>
      <c r="BAS37" s="918"/>
      <c r="BAT37" s="918"/>
      <c r="BAU37" s="918"/>
      <c r="BAV37" s="918"/>
      <c r="BAW37" s="918"/>
      <c r="BAX37" s="918"/>
      <c r="BAY37" s="918"/>
      <c r="BAZ37" s="918"/>
      <c r="BBA37" s="918"/>
      <c r="BBB37" s="918"/>
      <c r="BBC37" s="918"/>
      <c r="BBD37" s="918"/>
      <c r="BBE37" s="918"/>
      <c r="BBF37" s="918"/>
      <c r="BBG37" s="918"/>
      <c r="BBH37" s="918"/>
      <c r="BBI37" s="918"/>
      <c r="BBJ37" s="918"/>
      <c r="BBK37" s="918"/>
      <c r="BBL37" s="918"/>
      <c r="BBM37" s="918"/>
      <c r="BBN37" s="918"/>
      <c r="BBO37" s="918"/>
      <c r="BBP37" s="918"/>
      <c r="BBQ37" s="918"/>
      <c r="BBR37" s="918"/>
      <c r="BBS37" s="918"/>
      <c r="BBT37" s="918"/>
      <c r="BBU37" s="918"/>
      <c r="BBV37" s="918"/>
      <c r="BBW37" s="918"/>
      <c r="BBX37" s="918"/>
      <c r="BBY37" s="918"/>
      <c r="BBZ37" s="918"/>
      <c r="BCA37" s="918"/>
      <c r="BCB37" s="918"/>
      <c r="BCC37" s="918"/>
      <c r="BCD37" s="918"/>
      <c r="BCE37" s="918"/>
      <c r="BCF37" s="918"/>
      <c r="BCG37" s="918"/>
      <c r="BCH37" s="918"/>
      <c r="BCI37" s="918"/>
      <c r="BCJ37" s="918"/>
      <c r="BCK37" s="918"/>
      <c r="BCL37" s="918"/>
      <c r="BCM37" s="918"/>
      <c r="BCN37" s="918"/>
      <c r="BCO37" s="918"/>
      <c r="BCP37" s="918"/>
      <c r="BCQ37" s="918"/>
      <c r="BCR37" s="918"/>
      <c r="BCS37" s="918"/>
      <c r="BCT37" s="918"/>
      <c r="BCU37" s="918"/>
      <c r="BCV37" s="918"/>
      <c r="BCW37" s="918"/>
      <c r="BCX37" s="918"/>
      <c r="BCY37" s="918"/>
      <c r="BCZ37" s="918"/>
      <c r="BDA37" s="918"/>
      <c r="BDB37" s="918"/>
      <c r="BDC37" s="918"/>
      <c r="BDD37" s="918"/>
      <c r="BDE37" s="918"/>
      <c r="BDF37" s="918"/>
      <c r="BDG37" s="918"/>
      <c r="BDH37" s="918"/>
      <c r="BDI37" s="918"/>
      <c r="BDJ37" s="918"/>
      <c r="BDK37" s="918"/>
      <c r="BDL37" s="918"/>
      <c r="BDM37" s="918"/>
      <c r="BDN37" s="918"/>
      <c r="BDO37" s="918"/>
      <c r="BDP37" s="918"/>
      <c r="BDQ37" s="918"/>
      <c r="BDR37" s="918"/>
      <c r="BDS37" s="918"/>
      <c r="BDT37" s="918"/>
      <c r="BDU37" s="918"/>
      <c r="BDV37" s="918"/>
      <c r="BDW37" s="918"/>
      <c r="BDX37" s="918"/>
      <c r="BDY37" s="918"/>
      <c r="BDZ37" s="918"/>
      <c r="BEA37" s="918"/>
      <c r="BEB37" s="918"/>
      <c r="BEC37" s="918"/>
      <c r="BED37" s="918"/>
      <c r="BEE37" s="918"/>
      <c r="BEF37" s="918"/>
      <c r="BEG37" s="918"/>
      <c r="BEH37" s="918"/>
      <c r="BEI37" s="918"/>
      <c r="BEJ37" s="918"/>
      <c r="BEK37" s="918"/>
      <c r="BEL37" s="918"/>
      <c r="BEM37" s="918"/>
      <c r="BEN37" s="918"/>
      <c r="BEO37" s="918"/>
      <c r="BEP37" s="918"/>
      <c r="BEQ37" s="918"/>
      <c r="BER37" s="918"/>
      <c r="BES37" s="918"/>
      <c r="BET37" s="918"/>
      <c r="BEU37" s="918"/>
      <c r="BEV37" s="918"/>
      <c r="BEW37" s="918"/>
      <c r="BEX37" s="918"/>
      <c r="BEY37" s="918"/>
      <c r="BEZ37" s="918"/>
      <c r="BFA37" s="918"/>
      <c r="BFB37" s="918"/>
      <c r="BFC37" s="918"/>
      <c r="BFD37" s="918"/>
      <c r="BFE37" s="918"/>
      <c r="BFF37" s="918"/>
      <c r="BFG37" s="918"/>
      <c r="BFH37" s="918"/>
      <c r="BFI37" s="918"/>
      <c r="BFJ37" s="918"/>
      <c r="BFK37" s="918"/>
      <c r="BFL37" s="918"/>
      <c r="BFM37" s="918"/>
      <c r="BFN37" s="918"/>
      <c r="BFO37" s="918"/>
      <c r="BFP37" s="918"/>
      <c r="BFQ37" s="918"/>
      <c r="BFR37" s="918"/>
      <c r="BFS37" s="918"/>
      <c r="BFT37" s="918"/>
      <c r="BFU37" s="918"/>
      <c r="BFV37" s="918"/>
      <c r="BFW37" s="918"/>
      <c r="BFX37" s="918"/>
      <c r="BFY37" s="918"/>
      <c r="BFZ37" s="918"/>
      <c r="BGA37" s="918"/>
      <c r="BGB37" s="918"/>
      <c r="BGC37" s="918"/>
      <c r="BGD37" s="918"/>
      <c r="BGE37" s="918"/>
      <c r="BGF37" s="918"/>
      <c r="BGG37" s="918"/>
      <c r="BGH37" s="918"/>
      <c r="BGI37" s="918"/>
      <c r="BGJ37" s="918"/>
      <c r="BGK37" s="918"/>
      <c r="BGL37" s="918"/>
      <c r="BGM37" s="918"/>
      <c r="BGN37" s="918"/>
      <c r="BGO37" s="918"/>
      <c r="BGP37" s="918"/>
      <c r="BGQ37" s="918"/>
      <c r="BGR37" s="918"/>
      <c r="BGS37" s="918"/>
      <c r="BGT37" s="918"/>
      <c r="BGU37" s="918"/>
      <c r="BGV37" s="918"/>
      <c r="BGW37" s="918"/>
      <c r="BGX37" s="918"/>
      <c r="BGY37" s="918"/>
      <c r="BGZ37" s="918"/>
      <c r="BHA37" s="918"/>
      <c r="BHB37" s="918"/>
      <c r="BHC37" s="918"/>
      <c r="BHD37" s="918"/>
      <c r="BHE37" s="918"/>
      <c r="BHF37" s="918"/>
      <c r="BHG37" s="918"/>
      <c r="BHH37" s="918"/>
      <c r="BHI37" s="918"/>
      <c r="BHJ37" s="918"/>
      <c r="BHK37" s="918"/>
      <c r="BHL37" s="918"/>
      <c r="BHM37" s="918"/>
      <c r="BHN37" s="918"/>
      <c r="BHO37" s="918"/>
      <c r="BHP37" s="918"/>
      <c r="BHQ37" s="918"/>
      <c r="BHR37" s="918"/>
      <c r="BHS37" s="918"/>
      <c r="BHT37" s="918"/>
      <c r="BHU37" s="918"/>
      <c r="BHV37" s="918"/>
      <c r="BHW37" s="918"/>
      <c r="BHX37" s="918"/>
      <c r="BHY37" s="918"/>
      <c r="BHZ37" s="918"/>
      <c r="BIA37" s="918"/>
      <c r="BIB37" s="918"/>
      <c r="BIC37" s="918"/>
      <c r="BID37" s="918"/>
      <c r="BIE37" s="918"/>
      <c r="BIF37" s="918"/>
      <c r="BIG37" s="918"/>
      <c r="BIH37" s="918"/>
      <c r="BII37" s="918"/>
      <c r="BIJ37" s="918"/>
      <c r="BIK37" s="918"/>
      <c r="BIL37" s="918"/>
      <c r="BIM37" s="918"/>
      <c r="BIN37" s="918"/>
      <c r="BIO37" s="918"/>
      <c r="BIP37" s="918"/>
      <c r="BIQ37" s="918"/>
      <c r="BIR37" s="918"/>
      <c r="BIS37" s="918"/>
      <c r="BIT37" s="918"/>
      <c r="BIU37" s="918"/>
      <c r="BIV37" s="918"/>
      <c r="BIW37" s="918"/>
      <c r="BIX37" s="918"/>
      <c r="BIY37" s="918"/>
      <c r="BIZ37" s="918"/>
      <c r="BJA37" s="918"/>
      <c r="BJB37" s="918"/>
      <c r="BJC37" s="918"/>
      <c r="BJD37" s="918"/>
      <c r="BJE37" s="918"/>
      <c r="BJF37" s="918"/>
      <c r="BJG37" s="918"/>
      <c r="BJH37" s="918"/>
      <c r="BJI37" s="918"/>
      <c r="BJJ37" s="918"/>
      <c r="BJK37" s="918"/>
      <c r="BJL37" s="918"/>
      <c r="BJM37" s="918"/>
      <c r="BJN37" s="918"/>
      <c r="BJO37" s="918"/>
      <c r="BJP37" s="918"/>
      <c r="BJQ37" s="918"/>
      <c r="BJR37" s="918"/>
      <c r="BJS37" s="918"/>
      <c r="BJT37" s="918"/>
      <c r="BJU37" s="918"/>
      <c r="BJV37" s="918"/>
      <c r="BJW37" s="918"/>
      <c r="BJX37" s="918"/>
      <c r="BJY37" s="918"/>
      <c r="BJZ37" s="918"/>
      <c r="BKA37" s="918"/>
      <c r="BKB37" s="918"/>
      <c r="BKC37" s="918"/>
      <c r="BKD37" s="918"/>
      <c r="BKE37" s="918"/>
      <c r="BKF37" s="918"/>
      <c r="BKG37" s="918"/>
      <c r="BKH37" s="918"/>
      <c r="BKI37" s="918"/>
      <c r="BKJ37" s="918"/>
      <c r="BKK37" s="918"/>
      <c r="BKL37" s="918"/>
      <c r="BKM37" s="918"/>
      <c r="BKN37" s="918"/>
      <c r="BKO37" s="918"/>
      <c r="BKP37" s="918"/>
      <c r="BKQ37" s="918"/>
      <c r="BKR37" s="918"/>
      <c r="BKS37" s="918"/>
      <c r="BKT37" s="918"/>
      <c r="BKU37" s="918"/>
      <c r="BKV37" s="918"/>
      <c r="BKW37" s="918"/>
      <c r="BKX37" s="918"/>
      <c r="BKY37" s="918"/>
      <c r="BKZ37" s="918"/>
      <c r="BLA37" s="918"/>
      <c r="BLB37" s="918"/>
      <c r="BLC37" s="918"/>
      <c r="BLD37" s="918"/>
      <c r="BLE37" s="918"/>
      <c r="BLF37" s="918"/>
      <c r="BLG37" s="918"/>
      <c r="BLH37" s="918"/>
      <c r="BLI37" s="918"/>
      <c r="BLJ37" s="918"/>
      <c r="BLK37" s="918"/>
      <c r="BLL37" s="918"/>
      <c r="BLM37" s="918"/>
      <c r="BLN37" s="918"/>
      <c r="BLO37" s="918"/>
      <c r="BLP37" s="918"/>
      <c r="BLQ37" s="918"/>
      <c r="BLR37" s="918"/>
      <c r="BLS37" s="918"/>
      <c r="BLT37" s="918"/>
      <c r="BLU37" s="918"/>
      <c r="BLV37" s="918"/>
      <c r="BLW37" s="918"/>
      <c r="BLX37" s="918"/>
      <c r="BLY37" s="918"/>
      <c r="BLZ37" s="918"/>
      <c r="BMA37" s="918"/>
      <c r="BMB37" s="918"/>
      <c r="BMC37" s="918"/>
      <c r="BMD37" s="918"/>
      <c r="BME37" s="918"/>
      <c r="BMF37" s="918"/>
      <c r="BMG37" s="918"/>
      <c r="BMH37" s="918"/>
      <c r="BMI37" s="918"/>
      <c r="BMJ37" s="918"/>
      <c r="BMK37" s="918"/>
      <c r="BML37" s="918"/>
      <c r="BMM37" s="918"/>
      <c r="BMN37" s="918"/>
      <c r="BMO37" s="918"/>
      <c r="BMP37" s="918"/>
      <c r="BMQ37" s="918"/>
      <c r="BMR37" s="918"/>
      <c r="BMS37" s="918"/>
      <c r="BMT37" s="918"/>
      <c r="BMU37" s="918"/>
      <c r="BMV37" s="918"/>
      <c r="BMW37" s="918"/>
      <c r="BMX37" s="918"/>
      <c r="BMY37" s="918"/>
      <c r="BMZ37" s="918"/>
      <c r="BNA37" s="918"/>
      <c r="BNB37" s="918"/>
      <c r="BNC37" s="918"/>
      <c r="BND37" s="918"/>
      <c r="BNE37" s="918"/>
      <c r="BNF37" s="918"/>
      <c r="BNG37" s="918"/>
      <c r="BNH37" s="918"/>
      <c r="BNI37" s="918"/>
      <c r="BNJ37" s="918"/>
      <c r="BNK37" s="918"/>
      <c r="BNL37" s="918"/>
      <c r="BNM37" s="918"/>
      <c r="BNN37" s="918"/>
      <c r="BNO37" s="918"/>
      <c r="BNP37" s="918"/>
      <c r="BNQ37" s="918"/>
      <c r="BNR37" s="918"/>
      <c r="BNS37" s="918"/>
      <c r="BNT37" s="918"/>
      <c r="BNU37" s="918"/>
      <c r="BNV37" s="918"/>
      <c r="BNW37" s="918"/>
      <c r="BNX37" s="918"/>
      <c r="BNY37" s="918"/>
      <c r="BNZ37" s="918"/>
      <c r="BOA37" s="918"/>
      <c r="BOB37" s="918"/>
      <c r="BOC37" s="918"/>
      <c r="BOD37" s="918"/>
      <c r="BOE37" s="918"/>
      <c r="BOF37" s="918"/>
      <c r="BOG37" s="918"/>
      <c r="BOH37" s="918"/>
      <c r="BOI37" s="918"/>
      <c r="BOJ37" s="918"/>
      <c r="BOK37" s="918"/>
      <c r="BOL37" s="918"/>
      <c r="BOM37" s="918"/>
      <c r="BON37" s="918"/>
      <c r="BOO37" s="918"/>
      <c r="BOP37" s="918"/>
      <c r="BOQ37" s="918"/>
      <c r="BOR37" s="918"/>
      <c r="BOS37" s="918"/>
      <c r="BOT37" s="918"/>
      <c r="BOU37" s="918"/>
      <c r="BOV37" s="918"/>
      <c r="BOW37" s="918"/>
      <c r="BOX37" s="918"/>
      <c r="BOY37" s="918"/>
      <c r="BOZ37" s="918"/>
      <c r="BPA37" s="918"/>
      <c r="BPB37" s="918"/>
      <c r="BPC37" s="918"/>
      <c r="BPD37" s="918"/>
      <c r="BPE37" s="918"/>
      <c r="BPF37" s="918"/>
      <c r="BPG37" s="918"/>
      <c r="BPH37" s="918"/>
      <c r="BPI37" s="918"/>
      <c r="BPJ37" s="918"/>
      <c r="BPK37" s="918"/>
      <c r="BPL37" s="918"/>
      <c r="BPM37" s="918"/>
      <c r="BPN37" s="918"/>
      <c r="BPO37" s="918"/>
      <c r="BPP37" s="918"/>
      <c r="BPQ37" s="918"/>
      <c r="BPR37" s="918"/>
      <c r="BPS37" s="918"/>
      <c r="BPT37" s="918"/>
      <c r="BPU37" s="918"/>
      <c r="BPV37" s="918"/>
      <c r="BPW37" s="918"/>
      <c r="BPX37" s="918"/>
      <c r="BPY37" s="918"/>
      <c r="BPZ37" s="918"/>
      <c r="BQA37" s="918"/>
      <c r="BQB37" s="918"/>
      <c r="BQC37" s="918"/>
      <c r="BQD37" s="918"/>
      <c r="BQE37" s="918"/>
      <c r="BQF37" s="918"/>
      <c r="BQG37" s="918"/>
      <c r="BQH37" s="918"/>
      <c r="BQI37" s="918"/>
      <c r="BQJ37" s="918"/>
      <c r="BQK37" s="918"/>
      <c r="BQL37" s="918"/>
      <c r="BQM37" s="918"/>
      <c r="BQN37" s="918"/>
      <c r="BQO37" s="918"/>
      <c r="BQP37" s="918"/>
      <c r="BQQ37" s="918"/>
      <c r="BQR37" s="918"/>
      <c r="BQS37" s="918"/>
      <c r="BQT37" s="918"/>
      <c r="BQU37" s="918"/>
      <c r="BQV37" s="918"/>
      <c r="BQW37" s="918"/>
      <c r="BQX37" s="918"/>
      <c r="BQY37" s="918"/>
      <c r="BQZ37" s="918"/>
      <c r="BRA37" s="918"/>
      <c r="BRB37" s="918"/>
      <c r="BRC37" s="918"/>
      <c r="BRD37" s="918"/>
      <c r="BRE37" s="918"/>
      <c r="BRF37" s="918"/>
      <c r="BRG37" s="918"/>
      <c r="BRH37" s="918"/>
      <c r="BRI37" s="918"/>
      <c r="BRJ37" s="918"/>
      <c r="BRK37" s="918"/>
      <c r="BRL37" s="918"/>
      <c r="BRM37" s="918"/>
      <c r="BRN37" s="918"/>
      <c r="BRO37" s="918"/>
      <c r="BRP37" s="918"/>
      <c r="BRQ37" s="918"/>
      <c r="BRR37" s="918"/>
      <c r="BRS37" s="918"/>
      <c r="BRT37" s="918"/>
      <c r="BRU37" s="918"/>
      <c r="BRV37" s="918"/>
      <c r="BRW37" s="918"/>
      <c r="BRX37" s="918"/>
      <c r="BRY37" s="918"/>
      <c r="BRZ37" s="918"/>
      <c r="BSA37" s="918"/>
      <c r="BSB37" s="918"/>
      <c r="BSC37" s="918"/>
      <c r="BSD37" s="918"/>
      <c r="BSE37" s="918"/>
      <c r="BSF37" s="918"/>
      <c r="BSG37" s="918"/>
      <c r="BSH37" s="918"/>
      <c r="BSI37" s="918"/>
      <c r="BSJ37" s="918"/>
      <c r="BSK37" s="918"/>
      <c r="BSL37" s="918"/>
      <c r="BSM37" s="918"/>
      <c r="BSN37" s="918"/>
      <c r="BSO37" s="918"/>
      <c r="BSP37" s="918"/>
      <c r="BSQ37" s="918"/>
      <c r="BSR37" s="918"/>
      <c r="BSS37" s="918"/>
      <c r="BST37" s="918"/>
      <c r="BSU37" s="918"/>
      <c r="BSV37" s="918"/>
      <c r="BSW37" s="918"/>
      <c r="BSX37" s="918"/>
      <c r="BSY37" s="918"/>
      <c r="BSZ37" s="918"/>
      <c r="BTA37" s="918"/>
      <c r="BTB37" s="918"/>
      <c r="BTC37" s="918"/>
      <c r="BTD37" s="918"/>
      <c r="BTE37" s="918"/>
      <c r="BTF37" s="918"/>
      <c r="BTG37" s="918"/>
      <c r="BTH37" s="918"/>
      <c r="BTI37" s="918"/>
      <c r="BTJ37" s="918"/>
      <c r="BTK37" s="918"/>
      <c r="BTL37" s="918"/>
      <c r="BTM37" s="918"/>
      <c r="BTN37" s="918"/>
      <c r="BTO37" s="918"/>
      <c r="BTP37" s="918"/>
      <c r="BTQ37" s="918"/>
      <c r="BTR37" s="918"/>
      <c r="BTS37" s="918"/>
      <c r="BTT37" s="918"/>
      <c r="BTU37" s="918"/>
      <c r="BTV37" s="918"/>
      <c r="BTW37" s="918"/>
      <c r="BTX37" s="918"/>
      <c r="BTY37" s="918"/>
      <c r="BTZ37" s="918"/>
      <c r="BUA37" s="918"/>
      <c r="BUB37" s="918"/>
      <c r="BUC37" s="918"/>
      <c r="BUD37" s="918"/>
      <c r="BUE37" s="918"/>
      <c r="BUF37" s="918"/>
      <c r="BUG37" s="918"/>
      <c r="BUH37" s="918"/>
      <c r="BUI37" s="918"/>
      <c r="BUJ37" s="918"/>
      <c r="BUK37" s="918"/>
      <c r="BUL37" s="918"/>
      <c r="BUM37" s="918"/>
      <c r="BUN37" s="918"/>
      <c r="BUO37" s="918"/>
      <c r="BUP37" s="918"/>
      <c r="BUQ37" s="918"/>
      <c r="BUR37" s="918"/>
      <c r="BUS37" s="918"/>
      <c r="BUT37" s="918"/>
      <c r="BUU37" s="918"/>
      <c r="BUV37" s="918"/>
      <c r="BUW37" s="918"/>
      <c r="BUX37" s="918"/>
      <c r="BUY37" s="918"/>
      <c r="BUZ37" s="918"/>
      <c r="BVA37" s="918"/>
      <c r="BVB37" s="918"/>
      <c r="BVC37" s="918"/>
      <c r="BVD37" s="918"/>
      <c r="BVE37" s="918"/>
      <c r="BVF37" s="918"/>
      <c r="BVG37" s="918"/>
      <c r="BVH37" s="918"/>
      <c r="BVI37" s="918"/>
      <c r="BVJ37" s="918"/>
      <c r="BVK37" s="918"/>
      <c r="BVL37" s="918"/>
      <c r="BVM37" s="918"/>
      <c r="BVN37" s="918"/>
      <c r="BVO37" s="918"/>
      <c r="BVP37" s="918"/>
      <c r="BVQ37" s="918"/>
      <c r="BVR37" s="918"/>
      <c r="BVS37" s="918"/>
      <c r="BVT37" s="918"/>
      <c r="BVU37" s="918"/>
      <c r="BVV37" s="918"/>
      <c r="BVW37" s="918"/>
      <c r="BVX37" s="918"/>
      <c r="BVY37" s="918"/>
      <c r="BVZ37" s="918"/>
      <c r="BWA37" s="918"/>
      <c r="BWB37" s="918"/>
      <c r="BWC37" s="918"/>
      <c r="BWD37" s="918"/>
      <c r="BWE37" s="918"/>
      <c r="BWF37" s="918"/>
      <c r="BWG37" s="918"/>
      <c r="BWH37" s="918"/>
      <c r="BWI37" s="918"/>
      <c r="BWJ37" s="918"/>
      <c r="BWK37" s="918"/>
      <c r="BWL37" s="918"/>
      <c r="BWM37" s="918"/>
      <c r="BWN37" s="918"/>
      <c r="BWO37" s="918"/>
      <c r="BWP37" s="918"/>
      <c r="BWQ37" s="918"/>
      <c r="BWR37" s="918"/>
      <c r="BWS37" s="918"/>
      <c r="BWT37" s="918"/>
      <c r="BWU37" s="918"/>
      <c r="BWV37" s="918"/>
      <c r="BWW37" s="918"/>
      <c r="BWX37" s="918"/>
      <c r="BWY37" s="918"/>
      <c r="BWZ37" s="918"/>
      <c r="BXA37" s="918"/>
      <c r="BXB37" s="918"/>
      <c r="BXC37" s="918"/>
      <c r="BXD37" s="918"/>
      <c r="BXE37" s="918"/>
      <c r="BXF37" s="918"/>
      <c r="BXG37" s="918"/>
      <c r="BXH37" s="918"/>
      <c r="BXI37" s="918"/>
      <c r="BXJ37" s="918"/>
      <c r="BXK37" s="918"/>
      <c r="BXL37" s="918"/>
      <c r="BXM37" s="918"/>
      <c r="BXN37" s="918"/>
      <c r="BXO37" s="918"/>
      <c r="BXP37" s="918"/>
      <c r="BXQ37" s="918"/>
      <c r="BXR37" s="918"/>
      <c r="BXS37" s="918"/>
      <c r="BXT37" s="918"/>
      <c r="BXU37" s="918"/>
      <c r="BXV37" s="918"/>
      <c r="BXW37" s="918"/>
      <c r="BXX37" s="918"/>
      <c r="BXY37" s="918"/>
      <c r="BXZ37" s="918"/>
      <c r="BYA37" s="918"/>
      <c r="BYB37" s="918"/>
      <c r="BYC37" s="918"/>
      <c r="BYD37" s="918"/>
      <c r="BYE37" s="918"/>
      <c r="BYF37" s="918"/>
      <c r="BYG37" s="918"/>
      <c r="BYH37" s="918"/>
      <c r="BYI37" s="918"/>
      <c r="BYJ37" s="918"/>
      <c r="BYK37" s="918"/>
      <c r="BYL37" s="918"/>
      <c r="BYM37" s="918"/>
      <c r="BYN37" s="918"/>
      <c r="BYO37" s="918"/>
      <c r="BYP37" s="918"/>
      <c r="BYQ37" s="918"/>
      <c r="BYR37" s="918"/>
      <c r="BYS37" s="918"/>
      <c r="BYT37" s="918"/>
      <c r="BYU37" s="918"/>
      <c r="BYV37" s="918"/>
      <c r="BYW37" s="918"/>
      <c r="BYX37" s="918"/>
      <c r="BYY37" s="918"/>
      <c r="BYZ37" s="918"/>
      <c r="BZA37" s="918"/>
      <c r="BZB37" s="918"/>
      <c r="BZC37" s="918"/>
      <c r="BZD37" s="918"/>
      <c r="BZE37" s="918"/>
      <c r="BZF37" s="918"/>
      <c r="BZG37" s="918"/>
      <c r="BZH37" s="918"/>
      <c r="BZI37" s="918"/>
      <c r="BZJ37" s="918"/>
      <c r="BZK37" s="918"/>
      <c r="BZL37" s="918"/>
      <c r="BZM37" s="918"/>
      <c r="BZN37" s="918"/>
      <c r="BZO37" s="918"/>
      <c r="BZP37" s="918"/>
      <c r="BZQ37" s="918"/>
      <c r="BZR37" s="918"/>
      <c r="BZS37" s="918"/>
      <c r="BZT37" s="918"/>
      <c r="BZU37" s="918"/>
      <c r="BZV37" s="918"/>
      <c r="BZW37" s="918"/>
      <c r="BZX37" s="918"/>
      <c r="BZY37" s="918"/>
      <c r="BZZ37" s="918"/>
      <c r="CAA37" s="918"/>
      <c r="CAB37" s="918"/>
      <c r="CAC37" s="918"/>
      <c r="CAD37" s="918"/>
      <c r="CAE37" s="918"/>
      <c r="CAF37" s="918"/>
      <c r="CAG37" s="918"/>
      <c r="CAH37" s="918"/>
      <c r="CAI37" s="918"/>
      <c r="CAJ37" s="918"/>
      <c r="CAK37" s="918"/>
      <c r="CAL37" s="918"/>
      <c r="CAM37" s="918"/>
      <c r="CAN37" s="918"/>
      <c r="CAO37" s="918"/>
      <c r="CAP37" s="918"/>
      <c r="CAQ37" s="918"/>
      <c r="CAR37" s="918"/>
      <c r="CAS37" s="918"/>
      <c r="CAT37" s="918"/>
      <c r="CAU37" s="918"/>
      <c r="CAV37" s="918"/>
      <c r="CAW37" s="918"/>
      <c r="CAX37" s="918"/>
      <c r="CAY37" s="918"/>
      <c r="CAZ37" s="918"/>
      <c r="CBA37" s="918"/>
      <c r="CBB37" s="918"/>
      <c r="CBC37" s="918"/>
      <c r="CBD37" s="918"/>
      <c r="CBE37" s="918"/>
      <c r="CBF37" s="918"/>
      <c r="CBG37" s="918"/>
      <c r="CBH37" s="918"/>
      <c r="CBI37" s="918"/>
      <c r="CBJ37" s="918"/>
      <c r="CBK37" s="918"/>
      <c r="CBL37" s="918"/>
      <c r="CBM37" s="918"/>
      <c r="CBN37" s="918"/>
      <c r="CBO37" s="918"/>
      <c r="CBP37" s="918"/>
      <c r="CBQ37" s="918"/>
      <c r="CBR37" s="918"/>
      <c r="CBS37" s="918"/>
      <c r="CBT37" s="918"/>
      <c r="CBU37" s="918"/>
      <c r="CBV37" s="918"/>
      <c r="CBW37" s="918"/>
      <c r="CBX37" s="918"/>
      <c r="CBY37" s="918"/>
      <c r="CBZ37" s="918"/>
      <c r="CCA37" s="918"/>
      <c r="CCB37" s="918"/>
      <c r="CCC37" s="918"/>
      <c r="CCD37" s="918"/>
      <c r="CCE37" s="918"/>
      <c r="CCF37" s="918"/>
      <c r="CCG37" s="918"/>
      <c r="CCH37" s="918"/>
      <c r="CCI37" s="918"/>
      <c r="CCJ37" s="918"/>
      <c r="CCK37" s="918"/>
      <c r="CCL37" s="918"/>
      <c r="CCM37" s="918"/>
      <c r="CCN37" s="918"/>
      <c r="CCO37" s="918"/>
      <c r="CCP37" s="918"/>
      <c r="CCQ37" s="918"/>
      <c r="CCR37" s="918"/>
      <c r="CCS37" s="918"/>
      <c r="CCT37" s="918"/>
      <c r="CCU37" s="918"/>
      <c r="CCV37" s="918"/>
      <c r="CCW37" s="918"/>
      <c r="CCX37" s="918"/>
      <c r="CCY37" s="918"/>
      <c r="CCZ37" s="918"/>
      <c r="CDA37" s="918"/>
      <c r="CDB37" s="918"/>
      <c r="CDC37" s="918"/>
      <c r="CDD37" s="918"/>
      <c r="CDE37" s="918"/>
      <c r="CDF37" s="918"/>
      <c r="CDG37" s="918"/>
      <c r="CDH37" s="918"/>
      <c r="CDI37" s="918"/>
      <c r="CDJ37" s="918"/>
      <c r="CDK37" s="918"/>
      <c r="CDL37" s="918"/>
      <c r="CDM37" s="918"/>
      <c r="CDN37" s="918"/>
      <c r="CDO37" s="918"/>
      <c r="CDP37" s="918"/>
      <c r="CDQ37" s="918"/>
      <c r="CDR37" s="918"/>
      <c r="CDS37" s="918"/>
      <c r="CDT37" s="918"/>
      <c r="CDU37" s="918"/>
      <c r="CDV37" s="918"/>
      <c r="CDW37" s="918"/>
      <c r="CDX37" s="918"/>
      <c r="CDY37" s="918"/>
      <c r="CDZ37" s="918"/>
      <c r="CEA37" s="918"/>
      <c r="CEB37" s="918"/>
      <c r="CEC37" s="918"/>
      <c r="CED37" s="918"/>
      <c r="CEE37" s="918"/>
      <c r="CEF37" s="918"/>
      <c r="CEG37" s="918"/>
      <c r="CEH37" s="918"/>
      <c r="CEI37" s="918"/>
      <c r="CEJ37" s="918"/>
      <c r="CEK37" s="918"/>
      <c r="CEL37" s="918"/>
      <c r="CEM37" s="918"/>
      <c r="CEN37" s="918"/>
      <c r="CEO37" s="918"/>
      <c r="CEP37" s="918"/>
      <c r="CEQ37" s="918"/>
      <c r="CER37" s="918"/>
      <c r="CES37" s="918"/>
      <c r="CET37" s="918"/>
      <c r="CEU37" s="918"/>
      <c r="CEV37" s="918"/>
      <c r="CEW37" s="918"/>
      <c r="CEX37" s="918"/>
      <c r="CEY37" s="918"/>
      <c r="CEZ37" s="918"/>
      <c r="CFA37" s="918"/>
      <c r="CFB37" s="918"/>
      <c r="CFC37" s="918"/>
      <c r="CFD37" s="918"/>
      <c r="CFE37" s="918"/>
      <c r="CFF37" s="918"/>
      <c r="CFG37" s="918"/>
      <c r="CFH37" s="918"/>
      <c r="CFI37" s="918"/>
      <c r="CFJ37" s="918"/>
      <c r="CFK37" s="918"/>
      <c r="CFL37" s="918"/>
      <c r="CFM37" s="918"/>
      <c r="CFN37" s="918"/>
      <c r="CFO37" s="918"/>
      <c r="CFP37" s="918"/>
      <c r="CFQ37" s="918"/>
      <c r="CFR37" s="918"/>
      <c r="CFS37" s="918"/>
      <c r="CFT37" s="918"/>
      <c r="CFU37" s="918"/>
      <c r="CFV37" s="918"/>
      <c r="CFW37" s="918"/>
      <c r="CFX37" s="918"/>
      <c r="CFY37" s="918"/>
      <c r="CFZ37" s="918"/>
      <c r="CGA37" s="918"/>
      <c r="CGB37" s="918"/>
      <c r="CGC37" s="918"/>
      <c r="CGD37" s="918"/>
      <c r="CGE37" s="918"/>
      <c r="CGF37" s="918"/>
      <c r="CGG37" s="918"/>
      <c r="CGH37" s="918"/>
      <c r="CGI37" s="918"/>
      <c r="CGJ37" s="918"/>
      <c r="CGK37" s="918"/>
      <c r="CGL37" s="918"/>
      <c r="CGM37" s="918"/>
      <c r="CGN37" s="918"/>
      <c r="CGO37" s="918"/>
      <c r="CGP37" s="918"/>
      <c r="CGQ37" s="918"/>
      <c r="CGR37" s="918"/>
      <c r="CGS37" s="918"/>
      <c r="CGT37" s="918"/>
      <c r="CGU37" s="918"/>
      <c r="CGV37" s="918"/>
      <c r="CGW37" s="918"/>
      <c r="CGX37" s="918"/>
      <c r="CGY37" s="918"/>
      <c r="CGZ37" s="918"/>
      <c r="CHA37" s="918"/>
      <c r="CHB37" s="918"/>
      <c r="CHC37" s="918"/>
      <c r="CHD37" s="918"/>
      <c r="CHE37" s="918"/>
      <c r="CHF37" s="918"/>
      <c r="CHG37" s="918"/>
      <c r="CHH37" s="918"/>
      <c r="CHI37" s="918"/>
      <c r="CHJ37" s="918"/>
      <c r="CHK37" s="918"/>
      <c r="CHL37" s="918"/>
      <c r="CHM37" s="918"/>
      <c r="CHN37" s="918"/>
      <c r="CHO37" s="918"/>
      <c r="CHP37" s="918"/>
      <c r="CHQ37" s="918"/>
      <c r="CHR37" s="918"/>
      <c r="CHS37" s="918"/>
      <c r="CHT37" s="918"/>
      <c r="CHU37" s="918"/>
      <c r="CHV37" s="918"/>
      <c r="CHW37" s="918"/>
      <c r="CHX37" s="918"/>
      <c r="CHY37" s="918"/>
      <c r="CHZ37" s="918"/>
      <c r="CIA37" s="918"/>
      <c r="CIB37" s="918"/>
      <c r="CIC37" s="918"/>
      <c r="CID37" s="918"/>
      <c r="CIE37" s="918"/>
      <c r="CIF37" s="918"/>
      <c r="CIG37" s="918"/>
      <c r="CIH37" s="918"/>
      <c r="CII37" s="918"/>
      <c r="CIJ37" s="918"/>
      <c r="CIK37" s="918"/>
      <c r="CIL37" s="918"/>
      <c r="CIM37" s="918"/>
      <c r="CIN37" s="918"/>
      <c r="CIO37" s="918"/>
      <c r="CIP37" s="918"/>
      <c r="CIQ37" s="918"/>
      <c r="CIR37" s="918"/>
      <c r="CIS37" s="918"/>
      <c r="CIT37" s="918"/>
      <c r="CIU37" s="918"/>
      <c r="CIV37" s="918"/>
      <c r="CIW37" s="918"/>
      <c r="CIX37" s="918"/>
      <c r="CIY37" s="918"/>
      <c r="CIZ37" s="918"/>
      <c r="CJA37" s="918"/>
      <c r="CJB37" s="918"/>
      <c r="CJC37" s="918"/>
      <c r="CJD37" s="918"/>
      <c r="CJE37" s="918"/>
      <c r="CJF37" s="918"/>
      <c r="CJG37" s="918"/>
      <c r="CJH37" s="918"/>
      <c r="CJI37" s="918"/>
      <c r="CJJ37" s="918"/>
      <c r="CJK37" s="918"/>
      <c r="CJL37" s="918"/>
      <c r="CJM37" s="918"/>
      <c r="CJN37" s="918"/>
      <c r="CJO37" s="918"/>
      <c r="CJP37" s="918"/>
      <c r="CJQ37" s="918"/>
      <c r="CJR37" s="918"/>
      <c r="CJS37" s="918"/>
      <c r="CJT37" s="918"/>
      <c r="CJU37" s="918"/>
      <c r="CJV37" s="918"/>
      <c r="CJW37" s="918"/>
      <c r="CJX37" s="918"/>
      <c r="CJY37" s="918"/>
      <c r="CJZ37" s="918"/>
      <c r="CKA37" s="918"/>
      <c r="CKB37" s="918"/>
      <c r="CKC37" s="918"/>
      <c r="CKD37" s="918"/>
      <c r="CKE37" s="918"/>
      <c r="CKF37" s="918"/>
      <c r="CKG37" s="918"/>
      <c r="CKH37" s="918"/>
      <c r="CKI37" s="918"/>
      <c r="CKJ37" s="918"/>
      <c r="CKK37" s="918"/>
      <c r="CKL37" s="918"/>
      <c r="CKM37" s="918"/>
      <c r="CKN37" s="918"/>
      <c r="CKO37" s="918"/>
      <c r="CKP37" s="918"/>
      <c r="CKQ37" s="918"/>
      <c r="CKR37" s="918"/>
      <c r="CKS37" s="918"/>
      <c r="CKT37" s="918"/>
      <c r="CKU37" s="918"/>
      <c r="CKV37" s="918"/>
      <c r="CKW37" s="918"/>
      <c r="CKX37" s="918"/>
      <c r="CKY37" s="918"/>
      <c r="CKZ37" s="918"/>
      <c r="CLA37" s="918"/>
      <c r="CLB37" s="918"/>
      <c r="CLC37" s="918"/>
      <c r="CLD37" s="918"/>
      <c r="CLE37" s="918"/>
      <c r="CLF37" s="918"/>
      <c r="CLG37" s="918"/>
      <c r="CLH37" s="918"/>
      <c r="CLI37" s="918"/>
      <c r="CLJ37" s="918"/>
      <c r="CLK37" s="918"/>
      <c r="CLL37" s="918"/>
      <c r="CLM37" s="918"/>
      <c r="CLN37" s="918"/>
      <c r="CLO37" s="918"/>
      <c r="CLP37" s="918"/>
      <c r="CLQ37" s="918"/>
      <c r="CLR37" s="918"/>
      <c r="CLS37" s="918"/>
      <c r="CLT37" s="918"/>
      <c r="CLU37" s="918"/>
      <c r="CLV37" s="918"/>
      <c r="CLW37" s="918"/>
      <c r="CLX37" s="918"/>
      <c r="CLY37" s="918"/>
      <c r="CLZ37" s="918"/>
      <c r="CMA37" s="918"/>
      <c r="CMB37" s="918"/>
      <c r="CMC37" s="918"/>
      <c r="CMD37" s="918"/>
      <c r="CME37" s="918"/>
      <c r="CMF37" s="918"/>
      <c r="CMG37" s="918"/>
      <c r="CMH37" s="918"/>
      <c r="CMI37" s="918"/>
      <c r="CMJ37" s="918"/>
      <c r="CMK37" s="918"/>
      <c r="CML37" s="918"/>
      <c r="CMM37" s="918"/>
      <c r="CMN37" s="918"/>
      <c r="CMO37" s="918"/>
      <c r="CMP37" s="918"/>
      <c r="CMQ37" s="918"/>
      <c r="CMR37" s="918"/>
      <c r="CMS37" s="918"/>
      <c r="CMT37" s="918"/>
      <c r="CMU37" s="918"/>
      <c r="CMV37" s="918"/>
      <c r="CMW37" s="918"/>
      <c r="CMX37" s="918"/>
      <c r="CMY37" s="918"/>
      <c r="CMZ37" s="918"/>
      <c r="CNA37" s="918"/>
      <c r="CNB37" s="918"/>
      <c r="CNC37" s="918"/>
      <c r="CND37" s="918"/>
      <c r="CNE37" s="918"/>
      <c r="CNF37" s="918"/>
      <c r="CNG37" s="918"/>
      <c r="CNH37" s="918"/>
      <c r="CNI37" s="918"/>
      <c r="CNJ37" s="918"/>
      <c r="CNK37" s="918"/>
      <c r="CNL37" s="918"/>
      <c r="CNM37" s="918"/>
      <c r="CNN37" s="918"/>
      <c r="CNO37" s="918"/>
      <c r="CNP37" s="918"/>
      <c r="CNQ37" s="918"/>
      <c r="CNR37" s="918"/>
      <c r="CNS37" s="918"/>
      <c r="CNT37" s="918"/>
      <c r="CNU37" s="918"/>
      <c r="CNV37" s="918"/>
      <c r="CNW37" s="918"/>
      <c r="CNX37" s="918"/>
      <c r="CNY37" s="918"/>
      <c r="CNZ37" s="918"/>
      <c r="COA37" s="918"/>
      <c r="COB37" s="918"/>
      <c r="COC37" s="918"/>
      <c r="COD37" s="918"/>
      <c r="COE37" s="918"/>
      <c r="COF37" s="918"/>
      <c r="COG37" s="918"/>
      <c r="COH37" s="918"/>
      <c r="COI37" s="918"/>
      <c r="COJ37" s="918"/>
      <c r="COK37" s="918"/>
      <c r="COL37" s="918"/>
      <c r="COM37" s="918"/>
      <c r="CON37" s="918"/>
      <c r="COO37" s="918"/>
      <c r="COP37" s="918"/>
      <c r="COQ37" s="918"/>
      <c r="COR37" s="918"/>
      <c r="COS37" s="918"/>
      <c r="COT37" s="918"/>
      <c r="COU37" s="918"/>
      <c r="COV37" s="918"/>
      <c r="COW37" s="918"/>
      <c r="COX37" s="918"/>
      <c r="COY37" s="918"/>
      <c r="COZ37" s="918"/>
      <c r="CPA37" s="918"/>
      <c r="CPB37" s="918"/>
      <c r="CPC37" s="918"/>
      <c r="CPD37" s="918"/>
      <c r="CPE37" s="918"/>
      <c r="CPF37" s="918"/>
      <c r="CPG37" s="918"/>
      <c r="CPH37" s="918"/>
      <c r="CPI37" s="918"/>
      <c r="CPJ37" s="918"/>
      <c r="CPK37" s="918"/>
      <c r="CPL37" s="918"/>
      <c r="CPM37" s="918"/>
      <c r="CPN37" s="918"/>
      <c r="CPO37" s="918"/>
      <c r="CPP37" s="918"/>
      <c r="CPQ37" s="918"/>
      <c r="CPR37" s="918"/>
      <c r="CPS37" s="918"/>
      <c r="CPT37" s="918"/>
      <c r="CPU37" s="918"/>
      <c r="CPV37" s="918"/>
      <c r="CPW37" s="918"/>
      <c r="CPX37" s="918"/>
      <c r="CPY37" s="918"/>
      <c r="CPZ37" s="918"/>
      <c r="CQA37" s="918"/>
      <c r="CQB37" s="918"/>
      <c r="CQC37" s="918"/>
      <c r="CQD37" s="918"/>
      <c r="CQE37" s="918"/>
      <c r="CQF37" s="918"/>
      <c r="CQG37" s="918"/>
      <c r="CQH37" s="918"/>
      <c r="CQI37" s="918"/>
      <c r="CQJ37" s="918"/>
      <c r="CQK37" s="918"/>
      <c r="CQL37" s="918"/>
      <c r="CQM37" s="918"/>
      <c r="CQN37" s="918"/>
      <c r="CQO37" s="918"/>
      <c r="CQP37" s="918"/>
      <c r="CQQ37" s="918"/>
      <c r="CQR37" s="918"/>
      <c r="CQS37" s="918"/>
      <c r="CQT37" s="918"/>
      <c r="CQU37" s="918"/>
      <c r="CQV37" s="918"/>
      <c r="CQW37" s="918"/>
      <c r="CQX37" s="918"/>
      <c r="CQY37" s="918"/>
      <c r="CQZ37" s="918"/>
      <c r="CRA37" s="918"/>
      <c r="CRB37" s="918"/>
      <c r="CRC37" s="918"/>
      <c r="CRD37" s="918"/>
      <c r="CRE37" s="918"/>
      <c r="CRF37" s="918"/>
      <c r="CRG37" s="918"/>
      <c r="CRH37" s="918"/>
      <c r="CRI37" s="918"/>
      <c r="CRJ37" s="918"/>
      <c r="CRK37" s="918"/>
      <c r="CRL37" s="918"/>
      <c r="CRM37" s="918"/>
      <c r="CRN37" s="918"/>
      <c r="CRO37" s="918"/>
      <c r="CRP37" s="918"/>
      <c r="CRQ37" s="918"/>
      <c r="CRR37" s="918"/>
      <c r="CRS37" s="918"/>
      <c r="CRT37" s="918"/>
      <c r="CRU37" s="918"/>
      <c r="CRV37" s="918"/>
      <c r="CRW37" s="918"/>
      <c r="CRX37" s="918"/>
      <c r="CRY37" s="918"/>
      <c r="CRZ37" s="918"/>
      <c r="CSA37" s="918"/>
      <c r="CSB37" s="918"/>
      <c r="CSC37" s="918"/>
      <c r="CSD37" s="918"/>
      <c r="CSE37" s="918"/>
      <c r="CSF37" s="918"/>
      <c r="CSG37" s="918"/>
      <c r="CSH37" s="918"/>
      <c r="CSI37" s="918"/>
      <c r="CSJ37" s="918"/>
      <c r="CSK37" s="918"/>
      <c r="CSL37" s="918"/>
      <c r="CSM37" s="918"/>
      <c r="CSN37" s="918"/>
      <c r="CSO37" s="918"/>
      <c r="CSP37" s="918"/>
      <c r="CSQ37" s="918"/>
      <c r="CSR37" s="918"/>
      <c r="CSS37" s="918"/>
      <c r="CST37" s="918"/>
      <c r="CSU37" s="918"/>
      <c r="CSV37" s="918"/>
      <c r="CSW37" s="918"/>
      <c r="CSX37" s="918"/>
      <c r="CSY37" s="918"/>
      <c r="CSZ37" s="918"/>
      <c r="CTA37" s="918"/>
      <c r="CTB37" s="918"/>
      <c r="CTC37" s="918"/>
      <c r="CTD37" s="918"/>
      <c r="CTE37" s="918"/>
      <c r="CTF37" s="918"/>
      <c r="CTG37" s="918"/>
      <c r="CTH37" s="918"/>
      <c r="CTI37" s="918"/>
      <c r="CTJ37" s="918"/>
      <c r="CTK37" s="918"/>
      <c r="CTL37" s="918"/>
      <c r="CTM37" s="918"/>
      <c r="CTN37" s="918"/>
      <c r="CTO37" s="918"/>
      <c r="CTP37" s="918"/>
      <c r="CTQ37" s="918"/>
      <c r="CTR37" s="918"/>
      <c r="CTS37" s="918"/>
      <c r="CTT37" s="918"/>
      <c r="CTU37" s="918"/>
      <c r="CTV37" s="918"/>
      <c r="CTW37" s="918"/>
      <c r="CTX37" s="918"/>
      <c r="CTY37" s="918"/>
      <c r="CTZ37" s="918"/>
      <c r="CUA37" s="918"/>
      <c r="CUB37" s="918"/>
      <c r="CUC37" s="918"/>
      <c r="CUD37" s="918"/>
      <c r="CUE37" s="918"/>
      <c r="CUF37" s="918"/>
      <c r="CUG37" s="918"/>
      <c r="CUH37" s="918"/>
      <c r="CUI37" s="918"/>
      <c r="CUJ37" s="918"/>
      <c r="CUK37" s="918"/>
      <c r="CUL37" s="918"/>
      <c r="CUM37" s="918"/>
      <c r="CUN37" s="918"/>
      <c r="CUO37" s="918"/>
      <c r="CUP37" s="918"/>
      <c r="CUQ37" s="918"/>
      <c r="CUR37" s="918"/>
      <c r="CUS37" s="918"/>
      <c r="CUT37" s="918"/>
      <c r="CUU37" s="918"/>
      <c r="CUV37" s="918"/>
      <c r="CUW37" s="918"/>
      <c r="CUX37" s="918"/>
      <c r="CUY37" s="918"/>
      <c r="CUZ37" s="918"/>
      <c r="CVA37" s="918"/>
      <c r="CVB37" s="918"/>
      <c r="CVC37" s="918"/>
      <c r="CVD37" s="918"/>
      <c r="CVE37" s="918"/>
      <c r="CVF37" s="918"/>
      <c r="CVG37" s="918"/>
      <c r="CVH37" s="918"/>
      <c r="CVI37" s="918"/>
      <c r="CVJ37" s="918"/>
      <c r="CVK37" s="918"/>
      <c r="CVL37" s="918"/>
      <c r="CVM37" s="918"/>
      <c r="CVN37" s="918"/>
      <c r="CVO37" s="918"/>
      <c r="CVP37" s="918"/>
      <c r="CVQ37" s="918"/>
      <c r="CVR37" s="918"/>
      <c r="CVS37" s="918"/>
      <c r="CVT37" s="918"/>
      <c r="CVU37" s="918"/>
      <c r="CVV37" s="918"/>
      <c r="CVW37" s="918"/>
      <c r="CVX37" s="918"/>
      <c r="CVY37" s="918"/>
      <c r="CVZ37" s="918"/>
      <c r="CWA37" s="918"/>
      <c r="CWB37" s="918"/>
      <c r="CWC37" s="918"/>
      <c r="CWD37" s="918"/>
      <c r="CWE37" s="918"/>
      <c r="CWF37" s="918"/>
      <c r="CWG37" s="918"/>
      <c r="CWH37" s="918"/>
      <c r="CWI37" s="918"/>
      <c r="CWJ37" s="918"/>
      <c r="CWK37" s="918"/>
      <c r="CWL37" s="918"/>
      <c r="CWM37" s="918"/>
      <c r="CWN37" s="918"/>
      <c r="CWO37" s="918"/>
      <c r="CWP37" s="918"/>
      <c r="CWQ37" s="918"/>
      <c r="CWR37" s="918"/>
      <c r="CWS37" s="918"/>
      <c r="CWT37" s="918"/>
      <c r="CWU37" s="918"/>
      <c r="CWV37" s="918"/>
      <c r="CWW37" s="918"/>
      <c r="CWX37" s="918"/>
      <c r="CWY37" s="918"/>
      <c r="CWZ37" s="918"/>
      <c r="CXA37" s="918"/>
      <c r="CXB37" s="918"/>
      <c r="CXC37" s="918"/>
      <c r="CXD37" s="918"/>
      <c r="CXE37" s="918"/>
      <c r="CXF37" s="918"/>
      <c r="CXG37" s="918"/>
      <c r="CXH37" s="918"/>
      <c r="CXI37" s="918"/>
      <c r="CXJ37" s="918"/>
      <c r="CXK37" s="918"/>
      <c r="CXL37" s="918"/>
      <c r="CXM37" s="918"/>
      <c r="CXN37" s="918"/>
      <c r="CXO37" s="918"/>
      <c r="CXP37" s="918"/>
      <c r="CXQ37" s="918"/>
      <c r="CXR37" s="918"/>
      <c r="CXS37" s="918"/>
      <c r="CXT37" s="918"/>
      <c r="CXU37" s="918"/>
      <c r="CXV37" s="918"/>
      <c r="CXW37" s="918"/>
      <c r="CXX37" s="918"/>
      <c r="CXY37" s="918"/>
      <c r="CXZ37" s="918"/>
      <c r="CYA37" s="918"/>
      <c r="CYB37" s="918"/>
      <c r="CYC37" s="918"/>
      <c r="CYD37" s="918"/>
      <c r="CYE37" s="918"/>
      <c r="CYF37" s="918"/>
      <c r="CYG37" s="918"/>
      <c r="CYH37" s="918"/>
      <c r="CYI37" s="918"/>
      <c r="CYJ37" s="918"/>
      <c r="CYK37" s="918"/>
      <c r="CYL37" s="918"/>
      <c r="CYM37" s="918"/>
      <c r="CYN37" s="918"/>
      <c r="CYO37" s="918"/>
      <c r="CYP37" s="918"/>
      <c r="CYQ37" s="918"/>
      <c r="CYR37" s="918"/>
      <c r="CYS37" s="918"/>
      <c r="CYT37" s="918"/>
      <c r="CYU37" s="918"/>
      <c r="CYV37" s="918"/>
      <c r="CYW37" s="918"/>
      <c r="CYX37" s="918"/>
      <c r="CYY37" s="918"/>
      <c r="CYZ37" s="918"/>
      <c r="CZA37" s="918"/>
      <c r="CZB37" s="918"/>
      <c r="CZC37" s="918"/>
      <c r="CZD37" s="918"/>
      <c r="CZE37" s="918"/>
      <c r="CZF37" s="918"/>
      <c r="CZG37" s="918"/>
      <c r="CZH37" s="918"/>
      <c r="CZI37" s="918"/>
      <c r="CZJ37" s="918"/>
      <c r="CZK37" s="918"/>
      <c r="CZL37" s="918"/>
      <c r="CZM37" s="918"/>
      <c r="CZN37" s="918"/>
      <c r="CZO37" s="918"/>
      <c r="CZP37" s="918"/>
      <c r="CZQ37" s="918"/>
      <c r="CZR37" s="918"/>
      <c r="CZS37" s="918"/>
      <c r="CZT37" s="918"/>
      <c r="CZU37" s="918"/>
      <c r="CZV37" s="918"/>
      <c r="CZW37" s="918"/>
      <c r="CZX37" s="918"/>
      <c r="CZY37" s="918"/>
      <c r="CZZ37" s="918"/>
      <c r="DAA37" s="918"/>
      <c r="DAB37" s="918"/>
      <c r="DAC37" s="918"/>
      <c r="DAD37" s="918"/>
      <c r="DAE37" s="918"/>
      <c r="DAF37" s="918"/>
      <c r="DAG37" s="918"/>
      <c r="DAH37" s="918"/>
      <c r="DAI37" s="918"/>
      <c r="DAJ37" s="918"/>
      <c r="DAK37" s="918"/>
      <c r="DAL37" s="918"/>
      <c r="DAM37" s="918"/>
      <c r="DAN37" s="918"/>
      <c r="DAO37" s="918"/>
      <c r="DAP37" s="918"/>
      <c r="DAQ37" s="918"/>
      <c r="DAR37" s="918"/>
      <c r="DAS37" s="918"/>
      <c r="DAT37" s="918"/>
      <c r="DAU37" s="918"/>
      <c r="DAV37" s="918"/>
      <c r="DAW37" s="918"/>
      <c r="DAX37" s="918"/>
      <c r="DAY37" s="918"/>
      <c r="DAZ37" s="918"/>
      <c r="DBA37" s="918"/>
      <c r="DBB37" s="918"/>
      <c r="DBC37" s="918"/>
      <c r="DBD37" s="918"/>
      <c r="DBE37" s="918"/>
      <c r="DBF37" s="918"/>
      <c r="DBG37" s="918"/>
      <c r="DBH37" s="918"/>
      <c r="DBI37" s="918"/>
      <c r="DBJ37" s="918"/>
      <c r="DBK37" s="918"/>
      <c r="DBL37" s="918"/>
      <c r="DBM37" s="918"/>
      <c r="DBN37" s="918"/>
      <c r="DBO37" s="918"/>
      <c r="DBP37" s="918"/>
      <c r="DBQ37" s="918"/>
      <c r="DBR37" s="918"/>
      <c r="DBS37" s="918"/>
      <c r="DBT37" s="918"/>
      <c r="DBU37" s="918"/>
      <c r="DBV37" s="918"/>
      <c r="DBW37" s="918"/>
      <c r="DBX37" s="918"/>
      <c r="DBY37" s="918"/>
      <c r="DBZ37" s="918"/>
      <c r="DCA37" s="918"/>
      <c r="DCB37" s="918"/>
      <c r="DCC37" s="918"/>
      <c r="DCD37" s="918"/>
      <c r="DCE37" s="918"/>
      <c r="DCF37" s="918"/>
      <c r="DCG37" s="918"/>
      <c r="DCH37" s="918"/>
      <c r="DCI37" s="918"/>
      <c r="DCJ37" s="918"/>
      <c r="DCK37" s="918"/>
      <c r="DCL37" s="918"/>
      <c r="DCM37" s="918"/>
      <c r="DCN37" s="918"/>
      <c r="DCO37" s="918"/>
      <c r="DCP37" s="918"/>
      <c r="DCQ37" s="918"/>
      <c r="DCR37" s="918"/>
      <c r="DCS37" s="918"/>
      <c r="DCT37" s="918"/>
      <c r="DCU37" s="918"/>
      <c r="DCV37" s="918"/>
      <c r="DCW37" s="918"/>
      <c r="DCX37" s="918"/>
      <c r="DCY37" s="918"/>
      <c r="DCZ37" s="918"/>
      <c r="DDA37" s="918"/>
      <c r="DDB37" s="918"/>
      <c r="DDC37" s="918"/>
      <c r="DDD37" s="918"/>
      <c r="DDE37" s="918"/>
      <c r="DDF37" s="918"/>
      <c r="DDG37" s="918"/>
      <c r="DDH37" s="918"/>
      <c r="DDI37" s="918"/>
      <c r="DDJ37" s="918"/>
      <c r="DDK37" s="918"/>
      <c r="DDL37" s="918"/>
      <c r="DDM37" s="918"/>
      <c r="DDN37" s="918"/>
      <c r="DDO37" s="918"/>
      <c r="DDP37" s="918"/>
      <c r="DDQ37" s="918"/>
      <c r="DDR37" s="918"/>
      <c r="DDS37" s="918"/>
      <c r="DDT37" s="918"/>
      <c r="DDU37" s="918"/>
      <c r="DDV37" s="918"/>
      <c r="DDW37" s="918"/>
      <c r="DDX37" s="918"/>
      <c r="DDY37" s="918"/>
      <c r="DDZ37" s="918"/>
      <c r="DEA37" s="918"/>
      <c r="DEB37" s="918"/>
      <c r="DEC37" s="918"/>
      <c r="DED37" s="918"/>
      <c r="DEE37" s="918"/>
      <c r="DEF37" s="918"/>
      <c r="DEG37" s="918"/>
      <c r="DEH37" s="918"/>
      <c r="DEI37" s="918"/>
      <c r="DEJ37" s="918"/>
      <c r="DEK37" s="918"/>
      <c r="DEL37" s="918"/>
      <c r="DEM37" s="918"/>
      <c r="DEN37" s="918"/>
      <c r="DEO37" s="918"/>
      <c r="DEP37" s="918"/>
      <c r="DEQ37" s="918"/>
      <c r="DER37" s="918"/>
      <c r="DES37" s="918"/>
      <c r="DET37" s="918"/>
      <c r="DEU37" s="918"/>
      <c r="DEV37" s="918"/>
      <c r="DEW37" s="918"/>
      <c r="DEX37" s="918"/>
      <c r="DEY37" s="918"/>
      <c r="DEZ37" s="918"/>
      <c r="DFA37" s="918"/>
      <c r="DFB37" s="918"/>
      <c r="DFC37" s="918"/>
      <c r="DFD37" s="918"/>
      <c r="DFE37" s="918"/>
      <c r="DFF37" s="918"/>
      <c r="DFG37" s="918"/>
      <c r="DFH37" s="918"/>
      <c r="DFI37" s="918"/>
      <c r="DFJ37" s="918"/>
      <c r="DFK37" s="918"/>
      <c r="DFL37" s="918"/>
      <c r="DFM37" s="918"/>
      <c r="DFN37" s="918"/>
      <c r="DFO37" s="918"/>
      <c r="DFP37" s="918"/>
      <c r="DFQ37" s="918"/>
      <c r="DFR37" s="918"/>
      <c r="DFS37" s="918"/>
      <c r="DFT37" s="918"/>
      <c r="DFU37" s="918"/>
      <c r="DFV37" s="918"/>
      <c r="DFW37" s="918"/>
      <c r="DFX37" s="918"/>
      <c r="DFY37" s="918"/>
      <c r="DFZ37" s="918"/>
      <c r="DGA37" s="918"/>
      <c r="DGB37" s="918"/>
      <c r="DGC37" s="918"/>
      <c r="DGD37" s="918"/>
      <c r="DGE37" s="918"/>
      <c r="DGF37" s="918"/>
      <c r="DGG37" s="918"/>
      <c r="DGH37" s="918"/>
      <c r="DGI37" s="918"/>
      <c r="DGJ37" s="918"/>
      <c r="DGK37" s="918"/>
      <c r="DGL37" s="918"/>
      <c r="DGM37" s="918"/>
      <c r="DGN37" s="918"/>
      <c r="DGO37" s="918"/>
      <c r="DGP37" s="918"/>
      <c r="DGQ37" s="918"/>
      <c r="DGR37" s="918"/>
      <c r="DGS37" s="918"/>
      <c r="DGT37" s="918"/>
      <c r="DGU37" s="918"/>
      <c r="DGV37" s="918"/>
      <c r="DGW37" s="918"/>
      <c r="DGX37" s="918"/>
      <c r="DGY37" s="918"/>
      <c r="DGZ37" s="918"/>
      <c r="DHA37" s="918"/>
      <c r="DHB37" s="918"/>
      <c r="DHC37" s="918"/>
      <c r="DHD37" s="918"/>
      <c r="DHE37" s="918"/>
      <c r="DHF37" s="918"/>
      <c r="DHG37" s="918"/>
      <c r="DHH37" s="918"/>
      <c r="DHI37" s="918"/>
      <c r="DHJ37" s="918"/>
      <c r="DHK37" s="918"/>
      <c r="DHL37" s="918"/>
      <c r="DHM37" s="918"/>
      <c r="DHN37" s="918"/>
      <c r="DHO37" s="918"/>
      <c r="DHP37" s="918"/>
      <c r="DHQ37" s="918"/>
      <c r="DHR37" s="918"/>
      <c r="DHS37" s="918"/>
      <c r="DHT37" s="918"/>
      <c r="DHU37" s="918"/>
      <c r="DHV37" s="918"/>
      <c r="DHW37" s="918"/>
      <c r="DHX37" s="918"/>
      <c r="DHY37" s="918"/>
      <c r="DHZ37" s="918"/>
      <c r="DIA37" s="918"/>
      <c r="DIB37" s="918"/>
      <c r="DIC37" s="918"/>
      <c r="DID37" s="918"/>
      <c r="DIE37" s="918"/>
      <c r="DIF37" s="918"/>
      <c r="DIG37" s="918"/>
      <c r="DIH37" s="918"/>
      <c r="DII37" s="918"/>
      <c r="DIJ37" s="918"/>
      <c r="DIK37" s="918"/>
      <c r="DIL37" s="918"/>
      <c r="DIM37" s="918"/>
      <c r="DIN37" s="918"/>
      <c r="DIO37" s="918"/>
      <c r="DIP37" s="918"/>
      <c r="DIQ37" s="918"/>
      <c r="DIR37" s="918"/>
      <c r="DIS37" s="918"/>
      <c r="DIT37" s="918"/>
      <c r="DIU37" s="918"/>
      <c r="DIV37" s="918"/>
      <c r="DIW37" s="918"/>
      <c r="DIX37" s="918"/>
      <c r="DIY37" s="918"/>
      <c r="DIZ37" s="918"/>
      <c r="DJA37" s="918"/>
      <c r="DJB37" s="918"/>
      <c r="DJC37" s="918"/>
      <c r="DJD37" s="918"/>
      <c r="DJE37" s="918"/>
      <c r="DJF37" s="918"/>
      <c r="DJG37" s="918"/>
      <c r="DJH37" s="918"/>
      <c r="DJI37" s="918"/>
      <c r="DJJ37" s="918"/>
      <c r="DJK37" s="918"/>
      <c r="DJL37" s="918"/>
      <c r="DJM37" s="918"/>
      <c r="DJN37" s="918"/>
      <c r="DJO37" s="918"/>
      <c r="DJP37" s="918"/>
      <c r="DJQ37" s="918"/>
      <c r="DJR37" s="918"/>
      <c r="DJS37" s="918"/>
      <c r="DJT37" s="918"/>
      <c r="DJU37" s="918"/>
      <c r="DJV37" s="918"/>
      <c r="DJW37" s="918"/>
      <c r="DJX37" s="918"/>
      <c r="DJY37" s="918"/>
      <c r="DJZ37" s="918"/>
      <c r="DKA37" s="918"/>
      <c r="DKB37" s="918"/>
      <c r="DKC37" s="918"/>
      <c r="DKD37" s="918"/>
      <c r="DKE37" s="918"/>
      <c r="DKF37" s="918"/>
      <c r="DKG37" s="918"/>
      <c r="DKH37" s="918"/>
      <c r="DKI37" s="918"/>
      <c r="DKJ37" s="918"/>
      <c r="DKK37" s="918"/>
      <c r="DKL37" s="918"/>
      <c r="DKM37" s="918"/>
      <c r="DKN37" s="918"/>
      <c r="DKO37" s="918"/>
      <c r="DKP37" s="918"/>
      <c r="DKQ37" s="918"/>
      <c r="DKR37" s="918"/>
      <c r="DKS37" s="918"/>
      <c r="DKT37" s="918"/>
      <c r="DKU37" s="918"/>
      <c r="DKV37" s="918"/>
      <c r="DKW37" s="918"/>
      <c r="DKX37" s="918"/>
      <c r="DKY37" s="918"/>
      <c r="DKZ37" s="918"/>
      <c r="DLA37" s="918"/>
      <c r="DLB37" s="918"/>
      <c r="DLC37" s="918"/>
      <c r="DLD37" s="918"/>
      <c r="DLE37" s="918"/>
      <c r="DLF37" s="918"/>
      <c r="DLG37" s="918"/>
      <c r="DLH37" s="918"/>
      <c r="DLI37" s="918"/>
      <c r="DLJ37" s="918"/>
      <c r="DLK37" s="918"/>
      <c r="DLL37" s="918"/>
      <c r="DLM37" s="918"/>
      <c r="DLN37" s="918"/>
      <c r="DLO37" s="918"/>
      <c r="DLP37" s="918"/>
      <c r="DLQ37" s="918"/>
      <c r="DLR37" s="918"/>
      <c r="DLS37" s="918"/>
      <c r="DLT37" s="918"/>
      <c r="DLU37" s="918"/>
      <c r="DLV37" s="918"/>
      <c r="DLW37" s="918"/>
      <c r="DLX37" s="918"/>
      <c r="DLY37" s="918"/>
      <c r="DLZ37" s="918"/>
      <c r="DMA37" s="918"/>
      <c r="DMB37" s="918"/>
      <c r="DMC37" s="918"/>
      <c r="DMD37" s="918"/>
      <c r="DME37" s="918"/>
      <c r="DMF37" s="918"/>
      <c r="DMG37" s="918"/>
      <c r="DMH37" s="918"/>
      <c r="DMI37" s="918"/>
      <c r="DMJ37" s="918"/>
      <c r="DMK37" s="918"/>
      <c r="DML37" s="918"/>
      <c r="DMM37" s="918"/>
      <c r="DMN37" s="918"/>
      <c r="DMO37" s="918"/>
      <c r="DMP37" s="918"/>
      <c r="DMQ37" s="918"/>
      <c r="DMR37" s="918"/>
      <c r="DMS37" s="918"/>
      <c r="DMT37" s="918"/>
      <c r="DMU37" s="918"/>
      <c r="DMV37" s="918"/>
      <c r="DMW37" s="918"/>
      <c r="DMX37" s="918"/>
      <c r="DMY37" s="918"/>
      <c r="DMZ37" s="918"/>
      <c r="DNA37" s="918"/>
      <c r="DNB37" s="918"/>
      <c r="DNC37" s="918"/>
      <c r="DND37" s="918"/>
      <c r="DNE37" s="918"/>
      <c r="DNF37" s="918"/>
      <c r="DNG37" s="918"/>
      <c r="DNH37" s="918"/>
      <c r="DNI37" s="918"/>
      <c r="DNJ37" s="918"/>
      <c r="DNK37" s="918"/>
      <c r="DNL37" s="918"/>
      <c r="DNM37" s="918"/>
      <c r="DNN37" s="918"/>
      <c r="DNO37" s="918"/>
      <c r="DNP37" s="918"/>
      <c r="DNQ37" s="918"/>
      <c r="DNR37" s="918"/>
      <c r="DNS37" s="918"/>
      <c r="DNT37" s="918"/>
      <c r="DNU37" s="918"/>
      <c r="DNV37" s="918"/>
      <c r="DNW37" s="918"/>
      <c r="DNX37" s="918"/>
      <c r="DNY37" s="918"/>
      <c r="DNZ37" s="918"/>
      <c r="DOA37" s="918"/>
      <c r="DOB37" s="918"/>
      <c r="DOC37" s="918"/>
      <c r="DOD37" s="918"/>
      <c r="DOE37" s="918"/>
      <c r="DOF37" s="918"/>
      <c r="DOG37" s="918"/>
      <c r="DOH37" s="918"/>
      <c r="DOI37" s="918"/>
      <c r="DOJ37" s="918"/>
      <c r="DOK37" s="918"/>
      <c r="DOL37" s="918"/>
      <c r="DOM37" s="918"/>
      <c r="DON37" s="918"/>
      <c r="DOO37" s="918"/>
      <c r="DOP37" s="918"/>
      <c r="DOQ37" s="918"/>
      <c r="DOR37" s="918"/>
      <c r="DOS37" s="918"/>
      <c r="DOT37" s="918"/>
      <c r="DOU37" s="918"/>
      <c r="DOV37" s="918"/>
      <c r="DOW37" s="918"/>
      <c r="DOX37" s="918"/>
      <c r="DOY37" s="918"/>
      <c r="DOZ37" s="918"/>
      <c r="DPA37" s="918"/>
      <c r="DPB37" s="918"/>
      <c r="DPC37" s="918"/>
      <c r="DPD37" s="918"/>
      <c r="DPE37" s="918"/>
      <c r="DPF37" s="918"/>
      <c r="DPG37" s="918"/>
      <c r="DPH37" s="918"/>
      <c r="DPI37" s="918"/>
      <c r="DPJ37" s="918"/>
      <c r="DPK37" s="918"/>
      <c r="DPL37" s="918"/>
      <c r="DPM37" s="918"/>
      <c r="DPN37" s="918"/>
      <c r="DPO37" s="918"/>
      <c r="DPP37" s="918"/>
      <c r="DPQ37" s="918"/>
      <c r="DPR37" s="918"/>
      <c r="DPS37" s="918"/>
      <c r="DPT37" s="918"/>
      <c r="DPU37" s="918"/>
      <c r="DPV37" s="918"/>
      <c r="DPW37" s="918"/>
      <c r="DPX37" s="918"/>
      <c r="DPY37" s="918"/>
      <c r="DPZ37" s="918"/>
      <c r="DQA37" s="918"/>
      <c r="DQB37" s="918"/>
      <c r="DQC37" s="918"/>
      <c r="DQD37" s="918"/>
      <c r="DQE37" s="918"/>
      <c r="DQF37" s="918"/>
      <c r="DQG37" s="918"/>
      <c r="DQH37" s="918"/>
      <c r="DQI37" s="918"/>
      <c r="DQJ37" s="918"/>
      <c r="DQK37" s="918"/>
      <c r="DQL37" s="918"/>
      <c r="DQM37" s="918"/>
      <c r="DQN37" s="918"/>
      <c r="DQO37" s="918"/>
      <c r="DQP37" s="918"/>
      <c r="DQQ37" s="918"/>
      <c r="DQR37" s="918"/>
      <c r="DQS37" s="918"/>
      <c r="DQT37" s="918"/>
      <c r="DQU37" s="918"/>
      <c r="DQV37" s="918"/>
      <c r="DQW37" s="918"/>
      <c r="DQX37" s="918"/>
      <c r="DQY37" s="918"/>
      <c r="DQZ37" s="918"/>
      <c r="DRA37" s="918"/>
      <c r="DRB37" s="918"/>
      <c r="DRC37" s="918"/>
      <c r="DRD37" s="918"/>
      <c r="DRE37" s="918"/>
      <c r="DRF37" s="918"/>
      <c r="DRG37" s="918"/>
      <c r="DRH37" s="918"/>
      <c r="DRI37" s="918"/>
      <c r="DRJ37" s="918"/>
      <c r="DRK37" s="918"/>
      <c r="DRL37" s="918"/>
      <c r="DRM37" s="918"/>
      <c r="DRN37" s="918"/>
      <c r="DRO37" s="918"/>
      <c r="DRP37" s="918"/>
      <c r="DRQ37" s="918"/>
      <c r="DRR37" s="918"/>
      <c r="DRS37" s="918"/>
      <c r="DRT37" s="918"/>
      <c r="DRU37" s="918"/>
      <c r="DRV37" s="918"/>
      <c r="DRW37" s="918"/>
      <c r="DRX37" s="918"/>
      <c r="DRY37" s="918"/>
      <c r="DRZ37" s="918"/>
      <c r="DSA37" s="918"/>
      <c r="DSB37" s="918"/>
      <c r="DSC37" s="918"/>
      <c r="DSD37" s="918"/>
      <c r="DSE37" s="918"/>
      <c r="DSF37" s="918"/>
      <c r="DSG37" s="918"/>
      <c r="DSH37" s="918"/>
      <c r="DSI37" s="918"/>
      <c r="DSJ37" s="918"/>
      <c r="DSK37" s="918"/>
      <c r="DSL37" s="918"/>
      <c r="DSM37" s="918"/>
      <c r="DSN37" s="918"/>
      <c r="DSO37" s="918"/>
      <c r="DSP37" s="918"/>
      <c r="DSQ37" s="918"/>
      <c r="DSR37" s="918"/>
      <c r="DSS37" s="918"/>
      <c r="DST37" s="918"/>
      <c r="DSU37" s="918"/>
      <c r="DSV37" s="918"/>
      <c r="DSW37" s="918"/>
      <c r="DSX37" s="918"/>
      <c r="DSY37" s="918"/>
      <c r="DSZ37" s="918"/>
      <c r="DTA37" s="918"/>
      <c r="DTB37" s="918"/>
      <c r="DTC37" s="918"/>
      <c r="DTD37" s="918"/>
      <c r="DTE37" s="918"/>
      <c r="DTF37" s="918"/>
      <c r="DTG37" s="918"/>
      <c r="DTH37" s="918"/>
      <c r="DTI37" s="918"/>
      <c r="DTJ37" s="918"/>
      <c r="DTK37" s="918"/>
      <c r="DTL37" s="918"/>
      <c r="DTM37" s="918"/>
      <c r="DTN37" s="918"/>
      <c r="DTO37" s="918"/>
      <c r="DTP37" s="918"/>
      <c r="DTQ37" s="918"/>
      <c r="DTR37" s="918"/>
      <c r="DTS37" s="918"/>
      <c r="DTT37" s="918"/>
      <c r="DTU37" s="918"/>
      <c r="DTV37" s="918"/>
      <c r="DTW37" s="918"/>
      <c r="DTX37" s="918"/>
      <c r="DTY37" s="918"/>
      <c r="DTZ37" s="918"/>
      <c r="DUA37" s="918"/>
      <c r="DUB37" s="918"/>
      <c r="DUC37" s="918"/>
      <c r="DUD37" s="918"/>
      <c r="DUE37" s="918"/>
      <c r="DUF37" s="918"/>
      <c r="DUG37" s="918"/>
      <c r="DUH37" s="918"/>
      <c r="DUI37" s="918"/>
      <c r="DUJ37" s="918"/>
      <c r="DUK37" s="918"/>
      <c r="DUL37" s="918"/>
      <c r="DUM37" s="918"/>
      <c r="DUN37" s="918"/>
      <c r="DUO37" s="918"/>
      <c r="DUP37" s="918"/>
      <c r="DUQ37" s="918"/>
      <c r="DUR37" s="918"/>
      <c r="DUS37" s="918"/>
      <c r="DUT37" s="918"/>
      <c r="DUU37" s="918"/>
      <c r="DUV37" s="918"/>
      <c r="DUW37" s="918"/>
      <c r="DUX37" s="918"/>
      <c r="DUY37" s="918"/>
      <c r="DUZ37" s="918"/>
      <c r="DVA37" s="918"/>
      <c r="DVB37" s="918"/>
      <c r="DVC37" s="918"/>
      <c r="DVD37" s="918"/>
      <c r="DVE37" s="918"/>
      <c r="DVF37" s="918"/>
      <c r="DVG37" s="918"/>
      <c r="DVH37" s="918"/>
      <c r="DVI37" s="918"/>
      <c r="DVJ37" s="918"/>
      <c r="DVK37" s="918"/>
      <c r="DVL37" s="918"/>
      <c r="DVM37" s="918"/>
      <c r="DVN37" s="918"/>
      <c r="DVO37" s="918"/>
      <c r="DVP37" s="918"/>
      <c r="DVQ37" s="918"/>
      <c r="DVR37" s="918"/>
      <c r="DVS37" s="918"/>
      <c r="DVT37" s="918"/>
      <c r="DVU37" s="918"/>
      <c r="DVV37" s="918"/>
      <c r="DVW37" s="918"/>
      <c r="DVX37" s="918"/>
      <c r="DVY37" s="918"/>
      <c r="DVZ37" s="918"/>
      <c r="DWA37" s="918"/>
      <c r="DWB37" s="918"/>
      <c r="DWC37" s="918"/>
      <c r="DWD37" s="918"/>
      <c r="DWE37" s="918"/>
      <c r="DWF37" s="918"/>
      <c r="DWG37" s="918"/>
      <c r="DWH37" s="918"/>
      <c r="DWI37" s="918"/>
      <c r="DWJ37" s="918"/>
      <c r="DWK37" s="918"/>
      <c r="DWL37" s="918"/>
      <c r="DWM37" s="918"/>
      <c r="DWN37" s="918"/>
      <c r="DWO37" s="918"/>
      <c r="DWP37" s="918"/>
      <c r="DWQ37" s="918"/>
      <c r="DWR37" s="918"/>
      <c r="DWS37" s="918"/>
      <c r="DWT37" s="918"/>
      <c r="DWU37" s="918"/>
      <c r="DWV37" s="918"/>
      <c r="DWW37" s="918"/>
      <c r="DWX37" s="918"/>
      <c r="DWY37" s="918"/>
      <c r="DWZ37" s="918"/>
      <c r="DXA37" s="918"/>
      <c r="DXB37" s="918"/>
      <c r="DXC37" s="918"/>
      <c r="DXD37" s="918"/>
      <c r="DXE37" s="918"/>
      <c r="DXF37" s="918"/>
      <c r="DXG37" s="918"/>
      <c r="DXH37" s="918"/>
      <c r="DXI37" s="918"/>
      <c r="DXJ37" s="918"/>
      <c r="DXK37" s="918"/>
      <c r="DXL37" s="918"/>
      <c r="DXM37" s="918"/>
      <c r="DXN37" s="918"/>
      <c r="DXO37" s="918"/>
      <c r="DXP37" s="918"/>
      <c r="DXQ37" s="918"/>
      <c r="DXR37" s="918"/>
      <c r="DXS37" s="918"/>
      <c r="DXT37" s="918"/>
      <c r="DXU37" s="918"/>
      <c r="DXV37" s="918"/>
      <c r="DXW37" s="918"/>
      <c r="DXX37" s="918"/>
      <c r="DXY37" s="918"/>
      <c r="DXZ37" s="918"/>
      <c r="DYA37" s="918"/>
      <c r="DYB37" s="918"/>
      <c r="DYC37" s="918"/>
      <c r="DYD37" s="918"/>
      <c r="DYE37" s="918"/>
      <c r="DYF37" s="918"/>
      <c r="DYG37" s="918"/>
      <c r="DYH37" s="918"/>
      <c r="DYI37" s="918"/>
      <c r="DYJ37" s="918"/>
      <c r="DYK37" s="918"/>
      <c r="DYL37" s="918"/>
      <c r="DYM37" s="918"/>
      <c r="DYN37" s="918"/>
      <c r="DYO37" s="918"/>
      <c r="DYP37" s="918"/>
      <c r="DYQ37" s="918"/>
      <c r="DYR37" s="918"/>
      <c r="DYS37" s="918"/>
      <c r="DYT37" s="918"/>
      <c r="DYU37" s="918"/>
      <c r="DYV37" s="918"/>
      <c r="DYW37" s="918"/>
      <c r="DYX37" s="918"/>
      <c r="DYY37" s="918"/>
      <c r="DYZ37" s="918"/>
      <c r="DZA37" s="918"/>
      <c r="DZB37" s="918"/>
      <c r="DZC37" s="918"/>
      <c r="DZD37" s="918"/>
      <c r="DZE37" s="918"/>
      <c r="DZF37" s="918"/>
      <c r="DZG37" s="918"/>
      <c r="DZH37" s="918"/>
      <c r="DZI37" s="918"/>
      <c r="DZJ37" s="918"/>
      <c r="DZK37" s="918"/>
      <c r="DZL37" s="918"/>
      <c r="DZM37" s="918"/>
      <c r="DZN37" s="918"/>
      <c r="DZO37" s="918"/>
      <c r="DZP37" s="918"/>
      <c r="DZQ37" s="918"/>
      <c r="DZR37" s="918"/>
      <c r="DZS37" s="918"/>
      <c r="DZT37" s="918"/>
      <c r="DZU37" s="918"/>
      <c r="DZV37" s="918"/>
      <c r="DZW37" s="918"/>
      <c r="DZX37" s="918"/>
      <c r="DZY37" s="918"/>
      <c r="DZZ37" s="918"/>
      <c r="EAA37" s="918"/>
      <c r="EAB37" s="918"/>
      <c r="EAC37" s="918"/>
      <c r="EAD37" s="918"/>
      <c r="EAE37" s="918"/>
      <c r="EAF37" s="918"/>
      <c r="EAG37" s="918"/>
      <c r="EAH37" s="918"/>
      <c r="EAI37" s="918"/>
      <c r="EAJ37" s="918"/>
      <c r="EAK37" s="918"/>
      <c r="EAL37" s="918"/>
      <c r="EAM37" s="918"/>
      <c r="EAN37" s="918"/>
      <c r="EAO37" s="918"/>
      <c r="EAP37" s="918"/>
      <c r="EAQ37" s="918"/>
      <c r="EAR37" s="918"/>
      <c r="EAS37" s="918"/>
      <c r="EAT37" s="918"/>
      <c r="EAU37" s="918"/>
      <c r="EAV37" s="918"/>
      <c r="EAW37" s="918"/>
      <c r="EAX37" s="918"/>
      <c r="EAY37" s="918"/>
      <c r="EAZ37" s="918"/>
      <c r="EBA37" s="918"/>
      <c r="EBB37" s="918"/>
      <c r="EBC37" s="918"/>
      <c r="EBD37" s="918"/>
      <c r="EBE37" s="918"/>
      <c r="EBF37" s="918"/>
      <c r="EBG37" s="918"/>
      <c r="EBH37" s="918"/>
      <c r="EBI37" s="918"/>
      <c r="EBJ37" s="918"/>
      <c r="EBK37" s="918"/>
      <c r="EBL37" s="918"/>
      <c r="EBM37" s="918"/>
      <c r="EBN37" s="918"/>
      <c r="EBO37" s="918"/>
      <c r="EBP37" s="918"/>
      <c r="EBQ37" s="918"/>
      <c r="EBR37" s="918"/>
      <c r="EBS37" s="918"/>
      <c r="EBT37" s="918"/>
      <c r="EBU37" s="918"/>
      <c r="EBV37" s="918"/>
      <c r="EBW37" s="918"/>
      <c r="EBX37" s="918"/>
      <c r="EBY37" s="918"/>
      <c r="EBZ37" s="918"/>
      <c r="ECA37" s="918"/>
      <c r="ECB37" s="918"/>
      <c r="ECC37" s="918"/>
      <c r="ECD37" s="918"/>
      <c r="ECE37" s="918"/>
      <c r="ECF37" s="918"/>
      <c r="ECG37" s="918"/>
      <c r="ECH37" s="918"/>
      <c r="ECI37" s="918"/>
      <c r="ECJ37" s="918"/>
      <c r="ECK37" s="918"/>
      <c r="ECL37" s="918"/>
      <c r="ECM37" s="918"/>
      <c r="ECN37" s="918"/>
      <c r="ECO37" s="918"/>
      <c r="ECP37" s="918"/>
      <c r="ECQ37" s="918"/>
      <c r="ECR37" s="918"/>
      <c r="ECS37" s="918"/>
      <c r="ECT37" s="918"/>
      <c r="ECU37" s="918"/>
      <c r="ECV37" s="918"/>
      <c r="ECW37" s="918"/>
      <c r="ECX37" s="918"/>
      <c r="ECY37" s="918"/>
      <c r="ECZ37" s="918"/>
      <c r="EDA37" s="918"/>
      <c r="EDB37" s="918"/>
      <c r="EDC37" s="918"/>
      <c r="EDD37" s="918"/>
      <c r="EDE37" s="918"/>
      <c r="EDF37" s="918"/>
      <c r="EDG37" s="918"/>
      <c r="EDH37" s="918"/>
      <c r="EDI37" s="918"/>
      <c r="EDJ37" s="918"/>
      <c r="EDK37" s="918"/>
      <c r="EDL37" s="918"/>
      <c r="EDM37" s="918"/>
      <c r="EDN37" s="918"/>
      <c r="EDO37" s="918"/>
      <c r="EDP37" s="918"/>
      <c r="EDQ37" s="918"/>
      <c r="EDR37" s="918"/>
      <c r="EDS37" s="918"/>
      <c r="EDT37" s="918"/>
      <c r="EDU37" s="918"/>
      <c r="EDV37" s="918"/>
      <c r="EDW37" s="918"/>
      <c r="EDX37" s="918"/>
      <c r="EDY37" s="918"/>
      <c r="EDZ37" s="918"/>
      <c r="EEA37" s="918"/>
      <c r="EEB37" s="918"/>
      <c r="EEC37" s="918"/>
      <c r="EED37" s="918"/>
      <c r="EEE37" s="918"/>
      <c r="EEF37" s="918"/>
      <c r="EEG37" s="918"/>
      <c r="EEH37" s="918"/>
      <c r="EEI37" s="918"/>
      <c r="EEJ37" s="918"/>
      <c r="EEK37" s="918"/>
      <c r="EEL37" s="918"/>
      <c r="EEM37" s="918"/>
      <c r="EEN37" s="918"/>
      <c r="EEO37" s="918"/>
      <c r="EEP37" s="918"/>
      <c r="EEQ37" s="918"/>
      <c r="EER37" s="918"/>
      <c r="EES37" s="918"/>
      <c r="EET37" s="918"/>
      <c r="EEU37" s="918"/>
      <c r="EEV37" s="918"/>
      <c r="EEW37" s="918"/>
      <c r="EEX37" s="918"/>
      <c r="EEY37" s="918"/>
      <c r="EEZ37" s="918"/>
      <c r="EFA37" s="918"/>
      <c r="EFB37" s="918"/>
      <c r="EFC37" s="918"/>
      <c r="EFD37" s="918"/>
      <c r="EFE37" s="918"/>
      <c r="EFF37" s="918"/>
      <c r="EFG37" s="918"/>
      <c r="EFH37" s="918"/>
      <c r="EFI37" s="918"/>
      <c r="EFJ37" s="918"/>
      <c r="EFK37" s="918"/>
      <c r="EFL37" s="918"/>
      <c r="EFM37" s="918"/>
      <c r="EFN37" s="918"/>
      <c r="EFO37" s="918"/>
      <c r="EFP37" s="918"/>
      <c r="EFQ37" s="918"/>
      <c r="EFR37" s="918"/>
      <c r="EFS37" s="918"/>
      <c r="EFT37" s="918"/>
      <c r="EFU37" s="918"/>
      <c r="EFV37" s="918"/>
      <c r="EFW37" s="918"/>
      <c r="EFX37" s="918"/>
      <c r="EFY37" s="918"/>
      <c r="EFZ37" s="918"/>
      <c r="EGA37" s="918"/>
      <c r="EGB37" s="918"/>
      <c r="EGC37" s="918"/>
      <c r="EGD37" s="918"/>
      <c r="EGE37" s="918"/>
      <c r="EGF37" s="918"/>
      <c r="EGG37" s="918"/>
      <c r="EGH37" s="918"/>
      <c r="EGI37" s="918"/>
      <c r="EGJ37" s="918"/>
      <c r="EGK37" s="918"/>
      <c r="EGL37" s="918"/>
      <c r="EGM37" s="918"/>
      <c r="EGN37" s="918"/>
      <c r="EGO37" s="918"/>
      <c r="EGP37" s="918"/>
      <c r="EGQ37" s="918"/>
      <c r="EGR37" s="918"/>
      <c r="EGS37" s="918"/>
      <c r="EGT37" s="918"/>
      <c r="EGU37" s="918"/>
      <c r="EGV37" s="918"/>
      <c r="EGW37" s="918"/>
      <c r="EGX37" s="918"/>
      <c r="EGY37" s="918"/>
      <c r="EGZ37" s="918"/>
      <c r="EHA37" s="918"/>
      <c r="EHB37" s="918"/>
      <c r="EHC37" s="918"/>
      <c r="EHD37" s="918"/>
      <c r="EHE37" s="918"/>
      <c r="EHF37" s="918"/>
      <c r="EHG37" s="918"/>
      <c r="EHH37" s="918"/>
      <c r="EHI37" s="918"/>
      <c r="EHJ37" s="918"/>
      <c r="EHK37" s="918"/>
      <c r="EHL37" s="918"/>
      <c r="EHM37" s="918"/>
      <c r="EHN37" s="918"/>
      <c r="EHO37" s="918"/>
      <c r="EHP37" s="918"/>
      <c r="EHQ37" s="918"/>
      <c r="EHR37" s="918"/>
      <c r="EHS37" s="918"/>
      <c r="EHT37" s="918"/>
      <c r="EHU37" s="918"/>
      <c r="EHV37" s="918"/>
      <c r="EHW37" s="918"/>
      <c r="EHX37" s="918"/>
      <c r="EHY37" s="918"/>
      <c r="EHZ37" s="918"/>
      <c r="EIA37" s="918"/>
      <c r="EIB37" s="918"/>
      <c r="EIC37" s="918"/>
      <c r="EID37" s="918"/>
      <c r="EIE37" s="918"/>
      <c r="EIF37" s="918"/>
      <c r="EIG37" s="918"/>
      <c r="EIH37" s="918"/>
      <c r="EII37" s="918"/>
      <c r="EIJ37" s="918"/>
      <c r="EIK37" s="918"/>
      <c r="EIL37" s="918"/>
      <c r="EIM37" s="918"/>
      <c r="EIN37" s="918"/>
      <c r="EIO37" s="918"/>
      <c r="EIP37" s="918"/>
      <c r="EIQ37" s="918"/>
      <c r="EIR37" s="918"/>
      <c r="EIS37" s="918"/>
      <c r="EIT37" s="918"/>
      <c r="EIU37" s="918"/>
      <c r="EIV37" s="918"/>
      <c r="EIW37" s="918"/>
      <c r="EIX37" s="918"/>
      <c r="EIY37" s="918"/>
      <c r="EIZ37" s="918"/>
      <c r="EJA37" s="918"/>
      <c r="EJB37" s="918"/>
      <c r="EJC37" s="918"/>
      <c r="EJD37" s="918"/>
      <c r="EJE37" s="918"/>
      <c r="EJF37" s="918"/>
      <c r="EJG37" s="918"/>
      <c r="EJH37" s="918"/>
      <c r="EJI37" s="918"/>
      <c r="EJJ37" s="918"/>
      <c r="EJK37" s="918"/>
      <c r="EJL37" s="918"/>
      <c r="EJM37" s="918"/>
      <c r="EJN37" s="918"/>
      <c r="EJO37" s="918"/>
      <c r="EJP37" s="918"/>
      <c r="EJQ37" s="918"/>
      <c r="EJR37" s="918"/>
      <c r="EJS37" s="918"/>
      <c r="EJT37" s="918"/>
      <c r="EJU37" s="918"/>
      <c r="EJV37" s="918"/>
      <c r="EJW37" s="918"/>
      <c r="EJX37" s="918"/>
      <c r="EJY37" s="918"/>
      <c r="EJZ37" s="918"/>
      <c r="EKA37" s="918"/>
      <c r="EKB37" s="918"/>
      <c r="EKC37" s="918"/>
      <c r="EKD37" s="918"/>
      <c r="EKE37" s="918"/>
      <c r="EKF37" s="918"/>
      <c r="EKG37" s="918"/>
      <c r="EKH37" s="918"/>
      <c r="EKI37" s="918"/>
      <c r="EKJ37" s="918"/>
      <c r="EKK37" s="918"/>
      <c r="EKL37" s="918"/>
      <c r="EKM37" s="918"/>
      <c r="EKN37" s="918"/>
      <c r="EKO37" s="918"/>
      <c r="EKP37" s="918"/>
      <c r="EKQ37" s="918"/>
      <c r="EKR37" s="918"/>
      <c r="EKS37" s="918"/>
      <c r="EKT37" s="918"/>
      <c r="EKU37" s="918"/>
      <c r="EKV37" s="918"/>
      <c r="EKW37" s="918"/>
      <c r="EKX37" s="918"/>
      <c r="EKY37" s="918"/>
      <c r="EKZ37" s="918"/>
      <c r="ELA37" s="918"/>
      <c r="ELB37" s="918"/>
      <c r="ELC37" s="918"/>
      <c r="ELD37" s="918"/>
      <c r="ELE37" s="918"/>
      <c r="ELF37" s="918"/>
      <c r="ELG37" s="918"/>
      <c r="ELH37" s="918"/>
      <c r="ELI37" s="918"/>
      <c r="ELJ37" s="918"/>
      <c r="ELK37" s="918"/>
      <c r="ELL37" s="918"/>
      <c r="ELM37" s="918"/>
      <c r="ELN37" s="918"/>
      <c r="ELO37" s="918"/>
      <c r="ELP37" s="918"/>
      <c r="ELQ37" s="918"/>
      <c r="ELR37" s="918"/>
      <c r="ELS37" s="918"/>
      <c r="ELT37" s="918"/>
      <c r="ELU37" s="918"/>
      <c r="ELV37" s="918"/>
      <c r="ELW37" s="918"/>
      <c r="ELX37" s="918"/>
      <c r="ELY37" s="918"/>
      <c r="ELZ37" s="918"/>
      <c r="EMA37" s="918"/>
      <c r="EMB37" s="918"/>
      <c r="EMC37" s="918"/>
      <c r="EMD37" s="918"/>
      <c r="EME37" s="918"/>
      <c r="EMF37" s="918"/>
      <c r="EMG37" s="918"/>
      <c r="EMH37" s="918"/>
      <c r="EMI37" s="918"/>
      <c r="EMJ37" s="918"/>
      <c r="EMK37" s="918"/>
      <c r="EML37" s="918"/>
      <c r="EMM37" s="918"/>
      <c r="EMN37" s="918"/>
      <c r="EMO37" s="918"/>
      <c r="EMP37" s="918"/>
      <c r="EMQ37" s="918"/>
      <c r="EMR37" s="918"/>
      <c r="EMS37" s="918"/>
      <c r="EMT37" s="918"/>
      <c r="EMU37" s="918"/>
      <c r="EMV37" s="918"/>
      <c r="EMW37" s="918"/>
      <c r="EMX37" s="918"/>
      <c r="EMY37" s="918"/>
      <c r="EMZ37" s="918"/>
      <c r="ENA37" s="918"/>
      <c r="ENB37" s="918"/>
      <c r="ENC37" s="918"/>
      <c r="END37" s="918"/>
      <c r="ENE37" s="918"/>
      <c r="ENF37" s="918"/>
      <c r="ENG37" s="918"/>
      <c r="ENH37" s="918"/>
      <c r="ENI37" s="918"/>
      <c r="ENJ37" s="918"/>
      <c r="ENK37" s="918"/>
      <c r="ENL37" s="918"/>
      <c r="ENM37" s="918"/>
      <c r="ENN37" s="918"/>
      <c r="ENO37" s="918"/>
      <c r="ENP37" s="918"/>
      <c r="ENQ37" s="918"/>
      <c r="ENR37" s="918"/>
      <c r="ENS37" s="918"/>
      <c r="ENT37" s="918"/>
      <c r="ENU37" s="918"/>
      <c r="ENV37" s="918"/>
      <c r="ENW37" s="918"/>
      <c r="ENX37" s="918"/>
      <c r="ENY37" s="918"/>
      <c r="ENZ37" s="918"/>
      <c r="EOA37" s="918"/>
      <c r="EOB37" s="918"/>
      <c r="EOC37" s="918"/>
      <c r="EOD37" s="918"/>
      <c r="EOE37" s="918"/>
      <c r="EOF37" s="918"/>
      <c r="EOG37" s="918"/>
      <c r="EOH37" s="918"/>
      <c r="EOI37" s="918"/>
      <c r="EOJ37" s="918"/>
      <c r="EOK37" s="918"/>
      <c r="EOL37" s="918"/>
      <c r="EOM37" s="918"/>
      <c r="EON37" s="918"/>
      <c r="EOO37" s="918"/>
      <c r="EOP37" s="918"/>
      <c r="EOQ37" s="918"/>
      <c r="EOR37" s="918"/>
      <c r="EOS37" s="918"/>
      <c r="EOT37" s="918"/>
      <c r="EOU37" s="918"/>
      <c r="EOV37" s="918"/>
      <c r="EOW37" s="918"/>
      <c r="EOX37" s="918"/>
      <c r="EOY37" s="918"/>
      <c r="EOZ37" s="918"/>
      <c r="EPA37" s="918"/>
      <c r="EPB37" s="918"/>
      <c r="EPC37" s="918"/>
      <c r="EPD37" s="918"/>
      <c r="EPE37" s="918"/>
      <c r="EPF37" s="918"/>
      <c r="EPG37" s="918"/>
      <c r="EPH37" s="918"/>
      <c r="EPI37" s="918"/>
      <c r="EPJ37" s="918"/>
      <c r="EPK37" s="918"/>
      <c r="EPL37" s="918"/>
      <c r="EPM37" s="918"/>
      <c r="EPN37" s="918"/>
      <c r="EPO37" s="918"/>
      <c r="EPP37" s="918"/>
      <c r="EPQ37" s="918"/>
      <c r="EPR37" s="918"/>
      <c r="EPS37" s="918"/>
      <c r="EPT37" s="918"/>
      <c r="EPU37" s="918"/>
      <c r="EPV37" s="918"/>
      <c r="EPW37" s="918"/>
      <c r="EPX37" s="918"/>
      <c r="EPY37" s="918"/>
      <c r="EPZ37" s="918"/>
      <c r="EQA37" s="918"/>
      <c r="EQB37" s="918"/>
      <c r="EQC37" s="918"/>
      <c r="EQD37" s="918"/>
      <c r="EQE37" s="918"/>
      <c r="EQF37" s="918"/>
      <c r="EQG37" s="918"/>
      <c r="EQH37" s="918"/>
      <c r="EQI37" s="918"/>
      <c r="EQJ37" s="918"/>
      <c r="EQK37" s="918"/>
      <c r="EQL37" s="918"/>
      <c r="EQM37" s="918"/>
      <c r="EQN37" s="918"/>
      <c r="EQO37" s="918"/>
      <c r="EQP37" s="918"/>
      <c r="EQQ37" s="918"/>
      <c r="EQR37" s="918"/>
      <c r="EQS37" s="918"/>
      <c r="EQT37" s="918"/>
      <c r="EQU37" s="918"/>
      <c r="EQV37" s="918"/>
      <c r="EQW37" s="918"/>
      <c r="EQX37" s="918"/>
      <c r="EQY37" s="918"/>
      <c r="EQZ37" s="918"/>
      <c r="ERA37" s="918"/>
      <c r="ERB37" s="918"/>
      <c r="ERC37" s="918"/>
      <c r="ERD37" s="918"/>
      <c r="ERE37" s="918"/>
      <c r="ERF37" s="918"/>
      <c r="ERG37" s="918"/>
      <c r="ERH37" s="918"/>
      <c r="ERI37" s="918"/>
      <c r="ERJ37" s="918"/>
      <c r="ERK37" s="918"/>
      <c r="ERL37" s="918"/>
      <c r="ERM37" s="918"/>
      <c r="ERN37" s="918"/>
      <c r="ERO37" s="918"/>
      <c r="ERP37" s="918"/>
      <c r="ERQ37" s="918"/>
      <c r="ERR37" s="918"/>
      <c r="ERS37" s="918"/>
      <c r="ERT37" s="918"/>
      <c r="ERU37" s="918"/>
      <c r="ERV37" s="918"/>
      <c r="ERW37" s="918"/>
      <c r="ERX37" s="918"/>
      <c r="ERY37" s="918"/>
      <c r="ERZ37" s="918"/>
      <c r="ESA37" s="918"/>
      <c r="ESB37" s="918"/>
      <c r="ESC37" s="918"/>
      <c r="ESD37" s="918"/>
      <c r="ESE37" s="918"/>
      <c r="ESF37" s="918"/>
      <c r="ESG37" s="918"/>
      <c r="ESH37" s="918"/>
      <c r="ESI37" s="918"/>
      <c r="ESJ37" s="918"/>
      <c r="ESK37" s="918"/>
      <c r="ESL37" s="918"/>
      <c r="ESM37" s="918"/>
      <c r="ESN37" s="918"/>
      <c r="ESO37" s="918"/>
      <c r="ESP37" s="918"/>
      <c r="ESQ37" s="918"/>
      <c r="ESR37" s="918"/>
      <c r="ESS37" s="918"/>
      <c r="EST37" s="918"/>
      <c r="ESU37" s="918"/>
      <c r="ESV37" s="918"/>
      <c r="ESW37" s="918"/>
      <c r="ESX37" s="918"/>
      <c r="ESY37" s="918"/>
      <c r="ESZ37" s="918"/>
      <c r="ETA37" s="918"/>
      <c r="ETB37" s="918"/>
      <c r="ETC37" s="918"/>
      <c r="ETD37" s="918"/>
      <c r="ETE37" s="918"/>
      <c r="ETF37" s="918"/>
      <c r="ETG37" s="918"/>
      <c r="ETH37" s="918"/>
      <c r="ETI37" s="918"/>
      <c r="ETJ37" s="918"/>
      <c r="ETK37" s="918"/>
      <c r="ETL37" s="918"/>
      <c r="ETM37" s="918"/>
      <c r="ETN37" s="918"/>
      <c r="ETO37" s="918"/>
      <c r="ETP37" s="918"/>
      <c r="ETQ37" s="918"/>
      <c r="ETR37" s="918"/>
      <c r="ETS37" s="918"/>
      <c r="ETT37" s="918"/>
      <c r="ETU37" s="918"/>
      <c r="ETV37" s="918"/>
      <c r="ETW37" s="918"/>
      <c r="ETX37" s="918"/>
      <c r="ETY37" s="918"/>
      <c r="ETZ37" s="918"/>
      <c r="EUA37" s="918"/>
      <c r="EUB37" s="918"/>
      <c r="EUC37" s="918"/>
      <c r="EUD37" s="918"/>
      <c r="EUE37" s="918"/>
      <c r="EUF37" s="918"/>
      <c r="EUG37" s="918"/>
      <c r="EUH37" s="918"/>
      <c r="EUI37" s="918"/>
      <c r="EUJ37" s="918"/>
      <c r="EUK37" s="918"/>
      <c r="EUL37" s="918"/>
      <c r="EUM37" s="918"/>
      <c r="EUN37" s="918"/>
      <c r="EUO37" s="918"/>
      <c r="EUP37" s="918"/>
      <c r="EUQ37" s="918"/>
      <c r="EUR37" s="918"/>
      <c r="EUS37" s="918"/>
      <c r="EUT37" s="918"/>
      <c r="EUU37" s="918"/>
      <c r="EUV37" s="918"/>
      <c r="EUW37" s="918"/>
      <c r="EUX37" s="918"/>
      <c r="EUY37" s="918"/>
      <c r="EUZ37" s="918"/>
      <c r="EVA37" s="918"/>
      <c r="EVB37" s="918"/>
      <c r="EVC37" s="918"/>
      <c r="EVD37" s="918"/>
      <c r="EVE37" s="918"/>
      <c r="EVF37" s="918"/>
      <c r="EVG37" s="918"/>
      <c r="EVH37" s="918"/>
      <c r="EVI37" s="918"/>
      <c r="EVJ37" s="918"/>
      <c r="EVK37" s="918"/>
      <c r="EVL37" s="918"/>
      <c r="EVM37" s="918"/>
      <c r="EVN37" s="918"/>
      <c r="EVO37" s="918"/>
      <c r="EVP37" s="918"/>
      <c r="EVQ37" s="918"/>
      <c r="EVR37" s="918"/>
      <c r="EVS37" s="918"/>
      <c r="EVT37" s="918"/>
      <c r="EVU37" s="918"/>
      <c r="EVV37" s="918"/>
      <c r="EVW37" s="918"/>
      <c r="EVX37" s="918"/>
      <c r="EVY37" s="918"/>
      <c r="EVZ37" s="918"/>
      <c r="EWA37" s="918"/>
      <c r="EWB37" s="918"/>
      <c r="EWC37" s="918"/>
      <c r="EWD37" s="918"/>
      <c r="EWE37" s="918"/>
      <c r="EWF37" s="918"/>
      <c r="EWG37" s="918"/>
      <c r="EWH37" s="918"/>
      <c r="EWI37" s="918"/>
      <c r="EWJ37" s="918"/>
      <c r="EWK37" s="918"/>
      <c r="EWL37" s="918"/>
      <c r="EWM37" s="918"/>
      <c r="EWN37" s="918"/>
      <c r="EWO37" s="918"/>
      <c r="EWP37" s="918"/>
      <c r="EWQ37" s="918"/>
      <c r="EWR37" s="918"/>
      <c r="EWS37" s="918"/>
      <c r="EWT37" s="918"/>
      <c r="EWU37" s="918"/>
      <c r="EWV37" s="918"/>
      <c r="EWW37" s="918"/>
      <c r="EWX37" s="918"/>
      <c r="EWY37" s="918"/>
      <c r="EWZ37" s="918"/>
      <c r="EXA37" s="918"/>
      <c r="EXB37" s="918"/>
      <c r="EXC37" s="918"/>
      <c r="EXD37" s="918"/>
      <c r="EXE37" s="918"/>
      <c r="EXF37" s="918"/>
      <c r="EXG37" s="918"/>
      <c r="EXH37" s="918"/>
      <c r="EXI37" s="918"/>
      <c r="EXJ37" s="918"/>
      <c r="EXK37" s="918"/>
      <c r="EXL37" s="918"/>
      <c r="EXM37" s="918"/>
      <c r="EXN37" s="918"/>
      <c r="EXO37" s="918"/>
      <c r="EXP37" s="918"/>
      <c r="EXQ37" s="918"/>
      <c r="EXR37" s="918"/>
      <c r="EXS37" s="918"/>
      <c r="EXT37" s="918"/>
      <c r="EXU37" s="918"/>
      <c r="EXV37" s="918"/>
      <c r="EXW37" s="918"/>
      <c r="EXX37" s="918"/>
      <c r="EXY37" s="918"/>
      <c r="EXZ37" s="918"/>
      <c r="EYA37" s="918"/>
      <c r="EYB37" s="918"/>
      <c r="EYC37" s="918"/>
      <c r="EYD37" s="918"/>
      <c r="EYE37" s="918"/>
      <c r="EYF37" s="918"/>
      <c r="EYG37" s="918"/>
      <c r="EYH37" s="918"/>
      <c r="EYI37" s="918"/>
      <c r="EYJ37" s="918"/>
      <c r="EYK37" s="918"/>
      <c r="EYL37" s="918"/>
      <c r="EYM37" s="918"/>
      <c r="EYN37" s="918"/>
      <c r="EYO37" s="918"/>
      <c r="EYP37" s="918"/>
      <c r="EYQ37" s="918"/>
      <c r="EYR37" s="918"/>
      <c r="EYS37" s="918"/>
      <c r="EYT37" s="918"/>
      <c r="EYU37" s="918"/>
      <c r="EYV37" s="918"/>
      <c r="EYW37" s="918"/>
      <c r="EYX37" s="918"/>
      <c r="EYY37" s="918"/>
      <c r="EYZ37" s="918"/>
      <c r="EZA37" s="918"/>
      <c r="EZB37" s="918"/>
      <c r="EZC37" s="918"/>
      <c r="EZD37" s="918"/>
      <c r="EZE37" s="918"/>
      <c r="EZF37" s="918"/>
      <c r="EZG37" s="918"/>
      <c r="EZH37" s="918"/>
      <c r="EZI37" s="918"/>
      <c r="EZJ37" s="918"/>
      <c r="EZK37" s="918"/>
      <c r="EZL37" s="918"/>
      <c r="EZM37" s="918"/>
      <c r="EZN37" s="918"/>
      <c r="EZO37" s="918"/>
      <c r="EZP37" s="918"/>
      <c r="EZQ37" s="918"/>
      <c r="EZR37" s="918"/>
      <c r="EZS37" s="918"/>
      <c r="EZT37" s="918"/>
      <c r="EZU37" s="918"/>
      <c r="EZV37" s="918"/>
      <c r="EZW37" s="918"/>
      <c r="EZX37" s="918"/>
      <c r="EZY37" s="918"/>
      <c r="EZZ37" s="918"/>
      <c r="FAA37" s="918"/>
      <c r="FAB37" s="918"/>
      <c r="FAC37" s="918"/>
      <c r="FAD37" s="918"/>
      <c r="FAE37" s="918"/>
      <c r="FAF37" s="918"/>
      <c r="FAG37" s="918"/>
      <c r="FAH37" s="918"/>
      <c r="FAI37" s="918"/>
      <c r="FAJ37" s="918"/>
      <c r="FAK37" s="918"/>
      <c r="FAL37" s="918"/>
      <c r="FAM37" s="918"/>
      <c r="FAN37" s="918"/>
      <c r="FAO37" s="918"/>
      <c r="FAP37" s="918"/>
      <c r="FAQ37" s="918"/>
      <c r="FAR37" s="918"/>
      <c r="FAS37" s="918"/>
      <c r="FAT37" s="918"/>
      <c r="FAU37" s="918"/>
      <c r="FAV37" s="918"/>
      <c r="FAW37" s="918"/>
      <c r="FAX37" s="918"/>
      <c r="FAY37" s="918"/>
      <c r="FAZ37" s="918"/>
      <c r="FBA37" s="918"/>
      <c r="FBB37" s="918"/>
      <c r="FBC37" s="918"/>
      <c r="FBD37" s="918"/>
      <c r="FBE37" s="918"/>
      <c r="FBF37" s="918"/>
      <c r="FBG37" s="918"/>
      <c r="FBH37" s="918"/>
      <c r="FBI37" s="918"/>
      <c r="FBJ37" s="918"/>
      <c r="FBK37" s="918"/>
      <c r="FBL37" s="918"/>
      <c r="FBM37" s="918"/>
      <c r="FBN37" s="918"/>
      <c r="FBO37" s="918"/>
      <c r="FBP37" s="918"/>
      <c r="FBQ37" s="918"/>
      <c r="FBR37" s="918"/>
      <c r="FBS37" s="918"/>
      <c r="FBT37" s="918"/>
      <c r="FBU37" s="918"/>
      <c r="FBV37" s="918"/>
      <c r="FBW37" s="918"/>
      <c r="FBX37" s="918"/>
      <c r="FBY37" s="918"/>
      <c r="FBZ37" s="918"/>
      <c r="FCA37" s="918"/>
      <c r="FCB37" s="918"/>
      <c r="FCC37" s="918"/>
      <c r="FCD37" s="918"/>
      <c r="FCE37" s="918"/>
      <c r="FCF37" s="918"/>
      <c r="FCG37" s="918"/>
      <c r="FCH37" s="918"/>
      <c r="FCI37" s="918"/>
      <c r="FCJ37" s="918"/>
      <c r="FCK37" s="918"/>
      <c r="FCL37" s="918"/>
      <c r="FCM37" s="918"/>
      <c r="FCN37" s="918"/>
      <c r="FCO37" s="918"/>
      <c r="FCP37" s="918"/>
      <c r="FCQ37" s="918"/>
      <c r="FCR37" s="918"/>
      <c r="FCS37" s="918"/>
      <c r="FCT37" s="918"/>
      <c r="FCU37" s="918"/>
      <c r="FCV37" s="918"/>
      <c r="FCW37" s="918"/>
      <c r="FCX37" s="918"/>
      <c r="FCY37" s="918"/>
      <c r="FCZ37" s="918"/>
      <c r="FDA37" s="918"/>
      <c r="FDB37" s="918"/>
      <c r="FDC37" s="918"/>
      <c r="FDD37" s="918"/>
      <c r="FDE37" s="918"/>
      <c r="FDF37" s="918"/>
      <c r="FDG37" s="918"/>
      <c r="FDH37" s="918"/>
      <c r="FDI37" s="918"/>
      <c r="FDJ37" s="918"/>
      <c r="FDK37" s="918"/>
      <c r="FDL37" s="918"/>
      <c r="FDM37" s="918"/>
      <c r="FDN37" s="918"/>
      <c r="FDO37" s="918"/>
      <c r="FDP37" s="918"/>
      <c r="FDQ37" s="918"/>
      <c r="FDR37" s="918"/>
      <c r="FDS37" s="918"/>
      <c r="FDT37" s="918"/>
      <c r="FDU37" s="918"/>
      <c r="FDV37" s="918"/>
      <c r="FDW37" s="918"/>
      <c r="FDX37" s="918"/>
      <c r="FDY37" s="918"/>
      <c r="FDZ37" s="918"/>
      <c r="FEA37" s="918"/>
      <c r="FEB37" s="918"/>
      <c r="FEC37" s="918"/>
      <c r="FED37" s="918"/>
      <c r="FEE37" s="918"/>
      <c r="FEF37" s="918"/>
      <c r="FEG37" s="918"/>
      <c r="FEH37" s="918"/>
      <c r="FEI37" s="918"/>
      <c r="FEJ37" s="918"/>
      <c r="FEK37" s="918"/>
      <c r="FEL37" s="918"/>
      <c r="FEM37" s="918"/>
      <c r="FEN37" s="918"/>
      <c r="FEO37" s="918"/>
      <c r="FEP37" s="918"/>
      <c r="FEQ37" s="918"/>
      <c r="FER37" s="918"/>
      <c r="FES37" s="918"/>
      <c r="FET37" s="918"/>
      <c r="FEU37" s="918"/>
      <c r="FEV37" s="918"/>
      <c r="FEW37" s="918"/>
      <c r="FEX37" s="918"/>
      <c r="FEY37" s="918"/>
      <c r="FEZ37" s="918"/>
      <c r="FFA37" s="918"/>
      <c r="FFB37" s="918"/>
      <c r="FFC37" s="918"/>
      <c r="FFD37" s="918"/>
      <c r="FFE37" s="918"/>
      <c r="FFF37" s="918"/>
      <c r="FFG37" s="918"/>
      <c r="FFH37" s="918"/>
      <c r="FFI37" s="918"/>
      <c r="FFJ37" s="918"/>
      <c r="FFK37" s="918"/>
      <c r="FFL37" s="918"/>
      <c r="FFM37" s="918"/>
      <c r="FFN37" s="918"/>
      <c r="FFO37" s="918"/>
      <c r="FFP37" s="918"/>
      <c r="FFQ37" s="918"/>
      <c r="FFR37" s="918"/>
      <c r="FFS37" s="918"/>
      <c r="FFT37" s="918"/>
      <c r="FFU37" s="918"/>
      <c r="FFV37" s="918"/>
      <c r="FFW37" s="918"/>
      <c r="FFX37" s="918"/>
      <c r="FFY37" s="918"/>
      <c r="FFZ37" s="918"/>
      <c r="FGA37" s="918"/>
      <c r="FGB37" s="918"/>
      <c r="FGC37" s="918"/>
      <c r="FGD37" s="918"/>
      <c r="FGE37" s="918"/>
      <c r="FGF37" s="918"/>
      <c r="FGG37" s="918"/>
      <c r="FGH37" s="918"/>
      <c r="FGI37" s="918"/>
      <c r="FGJ37" s="918"/>
      <c r="FGK37" s="918"/>
      <c r="FGL37" s="918"/>
      <c r="FGM37" s="918"/>
      <c r="FGN37" s="918"/>
      <c r="FGO37" s="918"/>
      <c r="FGP37" s="918"/>
      <c r="FGQ37" s="918"/>
      <c r="FGR37" s="918"/>
      <c r="FGS37" s="918"/>
      <c r="FGT37" s="918"/>
      <c r="FGU37" s="918"/>
      <c r="FGV37" s="918"/>
      <c r="FGW37" s="918"/>
      <c r="FGX37" s="918"/>
      <c r="FGY37" s="918"/>
      <c r="FGZ37" s="918"/>
      <c r="FHA37" s="918"/>
      <c r="FHB37" s="918"/>
      <c r="FHC37" s="918"/>
      <c r="FHD37" s="918"/>
      <c r="FHE37" s="918"/>
      <c r="FHF37" s="918"/>
      <c r="FHG37" s="918"/>
      <c r="FHH37" s="918"/>
      <c r="FHI37" s="918"/>
      <c r="FHJ37" s="918"/>
      <c r="FHK37" s="918"/>
      <c r="FHL37" s="918"/>
      <c r="FHM37" s="918"/>
      <c r="FHN37" s="918"/>
      <c r="FHO37" s="918"/>
      <c r="FHP37" s="918"/>
      <c r="FHQ37" s="918"/>
      <c r="FHR37" s="918"/>
      <c r="FHS37" s="918"/>
      <c r="FHT37" s="918"/>
      <c r="FHU37" s="918"/>
      <c r="FHV37" s="918"/>
      <c r="FHW37" s="918"/>
      <c r="FHX37" s="918"/>
      <c r="FHY37" s="918"/>
      <c r="FHZ37" s="918"/>
      <c r="FIA37" s="918"/>
      <c r="FIB37" s="918"/>
      <c r="FIC37" s="918"/>
      <c r="FID37" s="918"/>
      <c r="FIE37" s="918"/>
      <c r="FIF37" s="918"/>
      <c r="FIG37" s="918"/>
      <c r="FIH37" s="918"/>
      <c r="FII37" s="918"/>
      <c r="FIJ37" s="918"/>
      <c r="FIK37" s="918"/>
      <c r="FIL37" s="918"/>
      <c r="FIM37" s="918"/>
      <c r="FIN37" s="918"/>
      <c r="FIO37" s="918"/>
      <c r="FIP37" s="918"/>
      <c r="FIQ37" s="918"/>
      <c r="FIR37" s="918"/>
      <c r="FIS37" s="918"/>
      <c r="FIT37" s="918"/>
      <c r="FIU37" s="918"/>
      <c r="FIV37" s="918"/>
      <c r="FIW37" s="918"/>
      <c r="FIX37" s="918"/>
      <c r="FIY37" s="918"/>
      <c r="FIZ37" s="918"/>
      <c r="FJA37" s="918"/>
      <c r="FJB37" s="918"/>
      <c r="FJC37" s="918"/>
      <c r="FJD37" s="918"/>
      <c r="FJE37" s="918"/>
      <c r="FJF37" s="918"/>
      <c r="FJG37" s="918"/>
      <c r="FJH37" s="918"/>
      <c r="FJI37" s="918"/>
      <c r="FJJ37" s="918"/>
      <c r="FJK37" s="918"/>
      <c r="FJL37" s="918"/>
      <c r="FJM37" s="918"/>
      <c r="FJN37" s="918"/>
      <c r="FJO37" s="918"/>
      <c r="FJP37" s="918"/>
      <c r="FJQ37" s="918"/>
      <c r="FJR37" s="918"/>
      <c r="FJS37" s="918"/>
      <c r="FJT37" s="918"/>
      <c r="FJU37" s="918"/>
      <c r="FJV37" s="918"/>
      <c r="FJW37" s="918"/>
      <c r="FJX37" s="918"/>
      <c r="FJY37" s="918"/>
      <c r="FJZ37" s="918"/>
      <c r="FKA37" s="918"/>
      <c r="FKB37" s="918"/>
      <c r="FKC37" s="918"/>
      <c r="FKD37" s="918"/>
      <c r="FKE37" s="918"/>
      <c r="FKF37" s="918"/>
      <c r="FKG37" s="918"/>
      <c r="FKH37" s="918"/>
      <c r="FKI37" s="918"/>
      <c r="FKJ37" s="918"/>
      <c r="FKK37" s="918"/>
      <c r="FKL37" s="918"/>
      <c r="FKM37" s="918"/>
      <c r="FKN37" s="918"/>
      <c r="FKO37" s="918"/>
      <c r="FKP37" s="918"/>
      <c r="FKQ37" s="918"/>
      <c r="FKR37" s="918"/>
      <c r="FKS37" s="918"/>
      <c r="FKT37" s="918"/>
      <c r="FKU37" s="918"/>
      <c r="FKV37" s="918"/>
      <c r="FKW37" s="918"/>
      <c r="FKX37" s="918"/>
      <c r="FKY37" s="918"/>
      <c r="FKZ37" s="918"/>
      <c r="FLA37" s="918"/>
      <c r="FLB37" s="918"/>
      <c r="FLC37" s="918"/>
      <c r="FLD37" s="918"/>
      <c r="FLE37" s="918"/>
      <c r="FLF37" s="918"/>
      <c r="FLG37" s="918"/>
      <c r="FLH37" s="918"/>
      <c r="FLI37" s="918"/>
      <c r="FLJ37" s="918"/>
      <c r="FLK37" s="918"/>
      <c r="FLL37" s="918"/>
      <c r="FLM37" s="918"/>
      <c r="FLN37" s="918"/>
      <c r="FLO37" s="918"/>
      <c r="FLP37" s="918"/>
      <c r="FLQ37" s="918"/>
      <c r="FLR37" s="918"/>
      <c r="FLS37" s="918"/>
      <c r="FLT37" s="918"/>
      <c r="FLU37" s="918"/>
      <c r="FLV37" s="918"/>
      <c r="FLW37" s="918"/>
      <c r="FLX37" s="918"/>
      <c r="FLY37" s="918"/>
      <c r="FLZ37" s="918"/>
      <c r="FMA37" s="918"/>
      <c r="FMB37" s="918"/>
      <c r="FMC37" s="918"/>
      <c r="FMD37" s="918"/>
      <c r="FME37" s="918"/>
      <c r="FMF37" s="918"/>
      <c r="FMG37" s="918"/>
      <c r="FMH37" s="918"/>
      <c r="FMI37" s="918"/>
      <c r="FMJ37" s="918"/>
      <c r="FMK37" s="918"/>
      <c r="FML37" s="918"/>
      <c r="FMM37" s="918"/>
      <c r="FMN37" s="918"/>
      <c r="FMO37" s="918"/>
      <c r="FMP37" s="918"/>
      <c r="FMQ37" s="918"/>
      <c r="FMR37" s="918"/>
      <c r="FMS37" s="918"/>
      <c r="FMT37" s="918"/>
      <c r="FMU37" s="918"/>
      <c r="FMV37" s="918"/>
      <c r="FMW37" s="918"/>
      <c r="FMX37" s="918"/>
      <c r="FMY37" s="918"/>
      <c r="FMZ37" s="918"/>
      <c r="FNA37" s="918"/>
      <c r="FNB37" s="918"/>
      <c r="FNC37" s="918"/>
      <c r="FND37" s="918"/>
      <c r="FNE37" s="918"/>
      <c r="FNF37" s="918"/>
      <c r="FNG37" s="918"/>
      <c r="FNH37" s="918"/>
      <c r="FNI37" s="918"/>
      <c r="FNJ37" s="918"/>
      <c r="FNK37" s="918"/>
      <c r="FNL37" s="918"/>
      <c r="FNM37" s="918"/>
      <c r="FNN37" s="918"/>
      <c r="FNO37" s="918"/>
      <c r="FNP37" s="918"/>
      <c r="FNQ37" s="918"/>
      <c r="FNR37" s="918"/>
      <c r="FNS37" s="918"/>
      <c r="FNT37" s="918"/>
      <c r="FNU37" s="918"/>
      <c r="FNV37" s="918"/>
      <c r="FNW37" s="918"/>
      <c r="FNX37" s="918"/>
      <c r="FNY37" s="918"/>
      <c r="FNZ37" s="918"/>
      <c r="FOA37" s="918"/>
      <c r="FOB37" s="918"/>
      <c r="FOC37" s="918"/>
      <c r="FOD37" s="918"/>
      <c r="FOE37" s="918"/>
      <c r="FOF37" s="918"/>
      <c r="FOG37" s="918"/>
      <c r="FOH37" s="918"/>
      <c r="FOI37" s="918"/>
      <c r="FOJ37" s="918"/>
      <c r="FOK37" s="918"/>
      <c r="FOL37" s="918"/>
      <c r="FOM37" s="918"/>
      <c r="FON37" s="918"/>
      <c r="FOO37" s="918"/>
      <c r="FOP37" s="918"/>
      <c r="FOQ37" s="918"/>
      <c r="FOR37" s="918"/>
      <c r="FOS37" s="918"/>
      <c r="FOT37" s="918"/>
      <c r="FOU37" s="918"/>
      <c r="FOV37" s="918"/>
      <c r="FOW37" s="918"/>
      <c r="FOX37" s="918"/>
      <c r="FOY37" s="918"/>
      <c r="FOZ37" s="918"/>
      <c r="FPA37" s="918"/>
      <c r="FPB37" s="918"/>
      <c r="FPC37" s="918"/>
      <c r="FPD37" s="918"/>
      <c r="FPE37" s="918"/>
      <c r="FPF37" s="918"/>
      <c r="FPG37" s="918"/>
      <c r="FPH37" s="918"/>
      <c r="FPI37" s="918"/>
      <c r="FPJ37" s="918"/>
      <c r="FPK37" s="918"/>
      <c r="FPL37" s="918"/>
      <c r="FPM37" s="918"/>
      <c r="FPN37" s="918"/>
      <c r="FPO37" s="918"/>
      <c r="FPP37" s="918"/>
      <c r="FPQ37" s="918"/>
      <c r="FPR37" s="918"/>
      <c r="FPS37" s="918"/>
      <c r="FPT37" s="918"/>
      <c r="FPU37" s="918"/>
      <c r="FPV37" s="918"/>
      <c r="FPW37" s="918"/>
      <c r="FPX37" s="918"/>
      <c r="FPY37" s="918"/>
      <c r="FPZ37" s="918"/>
      <c r="FQA37" s="918"/>
      <c r="FQB37" s="918"/>
      <c r="FQC37" s="918"/>
      <c r="FQD37" s="918"/>
      <c r="FQE37" s="918"/>
      <c r="FQF37" s="918"/>
      <c r="FQG37" s="918"/>
      <c r="FQH37" s="918"/>
      <c r="FQI37" s="918"/>
      <c r="FQJ37" s="918"/>
      <c r="FQK37" s="918"/>
      <c r="FQL37" s="918"/>
      <c r="FQM37" s="918"/>
      <c r="FQN37" s="918"/>
      <c r="FQO37" s="918"/>
      <c r="FQP37" s="918"/>
      <c r="FQQ37" s="918"/>
      <c r="FQR37" s="918"/>
      <c r="FQS37" s="918"/>
      <c r="FQT37" s="918"/>
      <c r="FQU37" s="918"/>
      <c r="FQV37" s="918"/>
      <c r="FQW37" s="918"/>
      <c r="FQX37" s="918"/>
      <c r="FQY37" s="918"/>
      <c r="FQZ37" s="918"/>
      <c r="FRA37" s="918"/>
      <c r="FRB37" s="918"/>
      <c r="FRC37" s="918"/>
      <c r="FRD37" s="918"/>
      <c r="FRE37" s="918"/>
      <c r="FRF37" s="918"/>
      <c r="FRG37" s="918"/>
      <c r="FRH37" s="918"/>
      <c r="FRI37" s="918"/>
      <c r="FRJ37" s="918"/>
      <c r="FRK37" s="918"/>
      <c r="FRL37" s="918"/>
      <c r="FRM37" s="918"/>
      <c r="FRN37" s="918"/>
      <c r="FRO37" s="918"/>
      <c r="FRP37" s="918"/>
      <c r="FRQ37" s="918"/>
      <c r="FRR37" s="918"/>
      <c r="FRS37" s="918"/>
      <c r="FRT37" s="918"/>
      <c r="FRU37" s="918"/>
      <c r="FRV37" s="918"/>
      <c r="FRW37" s="918"/>
      <c r="FRX37" s="918"/>
      <c r="FRY37" s="918"/>
      <c r="FRZ37" s="918"/>
      <c r="FSA37" s="918"/>
      <c r="FSB37" s="918"/>
      <c r="FSC37" s="918"/>
      <c r="FSD37" s="918"/>
      <c r="FSE37" s="918"/>
      <c r="FSF37" s="918"/>
      <c r="FSG37" s="918"/>
      <c r="FSH37" s="918"/>
      <c r="FSI37" s="918"/>
      <c r="FSJ37" s="918"/>
      <c r="FSK37" s="918"/>
      <c r="FSL37" s="918"/>
      <c r="FSM37" s="918"/>
      <c r="FSN37" s="918"/>
      <c r="FSO37" s="918"/>
      <c r="FSP37" s="918"/>
      <c r="FSQ37" s="918"/>
      <c r="FSR37" s="918"/>
      <c r="FSS37" s="918"/>
      <c r="FST37" s="918"/>
      <c r="FSU37" s="918"/>
      <c r="FSV37" s="918"/>
      <c r="FSW37" s="918"/>
      <c r="FSX37" s="918"/>
      <c r="FSY37" s="918"/>
      <c r="FSZ37" s="918"/>
      <c r="FTA37" s="918"/>
      <c r="FTB37" s="918"/>
      <c r="FTC37" s="918"/>
      <c r="FTD37" s="918"/>
      <c r="FTE37" s="918"/>
      <c r="FTF37" s="918"/>
      <c r="FTG37" s="918"/>
      <c r="FTH37" s="918"/>
      <c r="FTI37" s="918"/>
      <c r="FTJ37" s="918"/>
      <c r="FTK37" s="918"/>
      <c r="FTL37" s="918"/>
      <c r="FTM37" s="918"/>
      <c r="FTN37" s="918"/>
      <c r="FTO37" s="918"/>
      <c r="FTP37" s="918"/>
      <c r="FTQ37" s="918"/>
      <c r="FTR37" s="918"/>
      <c r="FTS37" s="918"/>
      <c r="FTT37" s="918"/>
      <c r="FTU37" s="918"/>
      <c r="FTV37" s="918"/>
      <c r="FTW37" s="918"/>
      <c r="FTX37" s="918"/>
      <c r="FTY37" s="918"/>
      <c r="FTZ37" s="918"/>
      <c r="FUA37" s="918"/>
      <c r="FUB37" s="918"/>
      <c r="FUC37" s="918"/>
      <c r="FUD37" s="918"/>
      <c r="FUE37" s="918"/>
      <c r="FUF37" s="918"/>
      <c r="FUG37" s="918"/>
      <c r="FUH37" s="918"/>
      <c r="FUI37" s="918"/>
      <c r="FUJ37" s="918"/>
      <c r="FUK37" s="918"/>
      <c r="FUL37" s="918"/>
      <c r="FUM37" s="918"/>
      <c r="FUN37" s="918"/>
      <c r="FUO37" s="918"/>
      <c r="FUP37" s="918"/>
      <c r="FUQ37" s="918"/>
      <c r="FUR37" s="918"/>
      <c r="FUS37" s="918"/>
      <c r="FUT37" s="918"/>
      <c r="FUU37" s="918"/>
      <c r="FUV37" s="918"/>
      <c r="FUW37" s="918"/>
      <c r="FUX37" s="918"/>
      <c r="FUY37" s="918"/>
      <c r="FUZ37" s="918"/>
      <c r="FVA37" s="918"/>
      <c r="FVB37" s="918"/>
      <c r="FVC37" s="918"/>
      <c r="FVD37" s="918"/>
      <c r="FVE37" s="918"/>
      <c r="FVF37" s="918"/>
      <c r="FVG37" s="918"/>
      <c r="FVH37" s="918"/>
      <c r="FVI37" s="918"/>
      <c r="FVJ37" s="918"/>
      <c r="FVK37" s="918"/>
      <c r="FVL37" s="918"/>
      <c r="FVM37" s="918"/>
      <c r="FVN37" s="918"/>
      <c r="FVO37" s="918"/>
      <c r="FVP37" s="918"/>
      <c r="FVQ37" s="918"/>
      <c r="FVR37" s="918"/>
      <c r="FVS37" s="918"/>
      <c r="FVT37" s="918"/>
      <c r="FVU37" s="918"/>
      <c r="FVV37" s="918"/>
      <c r="FVW37" s="918"/>
      <c r="FVX37" s="918"/>
      <c r="FVY37" s="918"/>
      <c r="FVZ37" s="918"/>
      <c r="FWA37" s="918"/>
      <c r="FWB37" s="918"/>
      <c r="FWC37" s="918"/>
      <c r="FWD37" s="918"/>
      <c r="FWE37" s="918"/>
      <c r="FWF37" s="918"/>
      <c r="FWG37" s="918"/>
      <c r="FWH37" s="918"/>
      <c r="FWI37" s="918"/>
      <c r="FWJ37" s="918"/>
      <c r="FWK37" s="918"/>
      <c r="FWL37" s="918"/>
      <c r="FWM37" s="918"/>
      <c r="FWN37" s="918"/>
      <c r="FWO37" s="918"/>
      <c r="FWP37" s="918"/>
      <c r="FWQ37" s="918"/>
      <c r="FWR37" s="918"/>
      <c r="FWS37" s="918"/>
      <c r="FWT37" s="918"/>
      <c r="FWU37" s="918"/>
      <c r="FWV37" s="918"/>
      <c r="FWW37" s="918"/>
      <c r="FWX37" s="918"/>
      <c r="FWY37" s="918"/>
      <c r="FWZ37" s="918"/>
      <c r="FXA37" s="918"/>
      <c r="FXB37" s="918"/>
      <c r="FXC37" s="918"/>
      <c r="FXD37" s="918"/>
      <c r="FXE37" s="918"/>
      <c r="FXF37" s="918"/>
      <c r="FXG37" s="918"/>
      <c r="FXH37" s="918"/>
      <c r="FXI37" s="918"/>
      <c r="FXJ37" s="918"/>
      <c r="FXK37" s="918"/>
      <c r="FXL37" s="918"/>
      <c r="FXM37" s="918"/>
      <c r="FXN37" s="918"/>
      <c r="FXO37" s="918"/>
      <c r="FXP37" s="918"/>
      <c r="FXQ37" s="918"/>
      <c r="FXR37" s="918"/>
      <c r="FXS37" s="918"/>
      <c r="FXT37" s="918"/>
      <c r="FXU37" s="918"/>
      <c r="FXV37" s="918"/>
      <c r="FXW37" s="918"/>
      <c r="FXX37" s="918"/>
      <c r="FXY37" s="918"/>
      <c r="FXZ37" s="918"/>
      <c r="FYA37" s="918"/>
      <c r="FYB37" s="918"/>
      <c r="FYC37" s="918"/>
      <c r="FYD37" s="918"/>
      <c r="FYE37" s="918"/>
      <c r="FYF37" s="918"/>
      <c r="FYG37" s="918"/>
      <c r="FYH37" s="918"/>
      <c r="FYI37" s="918"/>
      <c r="FYJ37" s="918"/>
      <c r="FYK37" s="918"/>
      <c r="FYL37" s="918"/>
      <c r="FYM37" s="918"/>
      <c r="FYN37" s="918"/>
      <c r="FYO37" s="918"/>
      <c r="FYP37" s="918"/>
      <c r="FYQ37" s="918"/>
      <c r="FYR37" s="918"/>
      <c r="FYS37" s="918"/>
      <c r="FYT37" s="918"/>
      <c r="FYU37" s="918"/>
      <c r="FYV37" s="918"/>
      <c r="FYW37" s="918"/>
      <c r="FYX37" s="918"/>
      <c r="FYY37" s="918"/>
      <c r="FYZ37" s="918"/>
      <c r="FZA37" s="918"/>
      <c r="FZB37" s="918"/>
      <c r="FZC37" s="918"/>
      <c r="FZD37" s="918"/>
      <c r="FZE37" s="918"/>
      <c r="FZF37" s="918"/>
      <c r="FZG37" s="918"/>
      <c r="FZH37" s="918"/>
      <c r="FZI37" s="918"/>
      <c r="FZJ37" s="918"/>
      <c r="FZK37" s="918"/>
      <c r="FZL37" s="918"/>
      <c r="FZM37" s="918"/>
      <c r="FZN37" s="918"/>
      <c r="FZO37" s="918"/>
      <c r="FZP37" s="918"/>
      <c r="FZQ37" s="918"/>
      <c r="FZR37" s="918"/>
      <c r="FZS37" s="918"/>
      <c r="FZT37" s="918"/>
      <c r="FZU37" s="918"/>
      <c r="FZV37" s="918"/>
      <c r="FZW37" s="918"/>
      <c r="FZX37" s="918"/>
      <c r="FZY37" s="918"/>
      <c r="FZZ37" s="918"/>
      <c r="GAA37" s="918"/>
      <c r="GAB37" s="918"/>
      <c r="GAC37" s="918"/>
      <c r="GAD37" s="918"/>
      <c r="GAE37" s="918"/>
      <c r="GAF37" s="918"/>
      <c r="GAG37" s="918"/>
      <c r="GAH37" s="918"/>
      <c r="GAI37" s="918"/>
      <c r="GAJ37" s="918"/>
      <c r="GAK37" s="918"/>
      <c r="GAL37" s="918"/>
      <c r="GAM37" s="918"/>
      <c r="GAN37" s="918"/>
      <c r="GAO37" s="918"/>
      <c r="GAP37" s="918"/>
      <c r="GAQ37" s="918"/>
      <c r="GAR37" s="918"/>
      <c r="GAS37" s="918"/>
      <c r="GAT37" s="918"/>
      <c r="GAU37" s="918"/>
      <c r="GAV37" s="918"/>
      <c r="GAW37" s="918"/>
      <c r="GAX37" s="918"/>
      <c r="GAY37" s="918"/>
      <c r="GAZ37" s="918"/>
      <c r="GBA37" s="918"/>
      <c r="GBB37" s="918"/>
      <c r="GBC37" s="918"/>
      <c r="GBD37" s="918"/>
      <c r="GBE37" s="918"/>
      <c r="GBF37" s="918"/>
      <c r="GBG37" s="918"/>
      <c r="GBH37" s="918"/>
      <c r="GBI37" s="918"/>
      <c r="GBJ37" s="918"/>
      <c r="GBK37" s="918"/>
      <c r="GBL37" s="918"/>
      <c r="GBM37" s="918"/>
      <c r="GBN37" s="918"/>
      <c r="GBO37" s="918"/>
      <c r="GBP37" s="918"/>
      <c r="GBQ37" s="918"/>
      <c r="GBR37" s="918"/>
      <c r="GBS37" s="918"/>
      <c r="GBT37" s="918"/>
      <c r="GBU37" s="918"/>
      <c r="GBV37" s="918"/>
      <c r="GBW37" s="918"/>
      <c r="GBX37" s="918"/>
      <c r="GBY37" s="918"/>
      <c r="GBZ37" s="918"/>
      <c r="GCA37" s="918"/>
      <c r="GCB37" s="918"/>
      <c r="GCC37" s="918"/>
      <c r="GCD37" s="918"/>
      <c r="GCE37" s="918"/>
      <c r="GCF37" s="918"/>
      <c r="GCG37" s="918"/>
      <c r="GCH37" s="918"/>
      <c r="GCI37" s="918"/>
      <c r="GCJ37" s="918"/>
      <c r="GCK37" s="918"/>
      <c r="GCL37" s="918"/>
      <c r="GCM37" s="918"/>
      <c r="GCN37" s="918"/>
      <c r="GCO37" s="918"/>
      <c r="GCP37" s="918"/>
      <c r="GCQ37" s="918"/>
      <c r="GCR37" s="918"/>
      <c r="GCS37" s="918"/>
      <c r="GCT37" s="918"/>
      <c r="GCU37" s="918"/>
      <c r="GCV37" s="918"/>
      <c r="GCW37" s="918"/>
      <c r="GCX37" s="918"/>
      <c r="GCY37" s="918"/>
      <c r="GCZ37" s="918"/>
      <c r="GDA37" s="918"/>
      <c r="GDB37" s="918"/>
      <c r="GDC37" s="918"/>
      <c r="GDD37" s="918"/>
      <c r="GDE37" s="918"/>
      <c r="GDF37" s="918"/>
      <c r="GDG37" s="918"/>
      <c r="GDH37" s="918"/>
      <c r="GDI37" s="918"/>
      <c r="GDJ37" s="918"/>
      <c r="GDK37" s="918"/>
      <c r="GDL37" s="918"/>
      <c r="GDM37" s="918"/>
      <c r="GDN37" s="918"/>
      <c r="GDO37" s="918"/>
      <c r="GDP37" s="918"/>
      <c r="GDQ37" s="918"/>
      <c r="GDR37" s="918"/>
      <c r="GDS37" s="918"/>
      <c r="GDT37" s="918"/>
      <c r="GDU37" s="918"/>
      <c r="GDV37" s="918"/>
      <c r="GDW37" s="918"/>
      <c r="GDX37" s="918"/>
      <c r="GDY37" s="918"/>
      <c r="GDZ37" s="918"/>
      <c r="GEA37" s="918"/>
      <c r="GEB37" s="918"/>
      <c r="GEC37" s="918"/>
      <c r="GED37" s="918"/>
      <c r="GEE37" s="918"/>
      <c r="GEF37" s="918"/>
      <c r="GEG37" s="918"/>
      <c r="GEH37" s="918"/>
      <c r="GEI37" s="918"/>
      <c r="GEJ37" s="918"/>
      <c r="GEK37" s="918"/>
      <c r="GEL37" s="918"/>
      <c r="GEM37" s="918"/>
      <c r="GEN37" s="918"/>
      <c r="GEO37" s="918"/>
      <c r="GEP37" s="918"/>
      <c r="GEQ37" s="918"/>
      <c r="GER37" s="918"/>
      <c r="GES37" s="918"/>
      <c r="GET37" s="918"/>
      <c r="GEU37" s="918"/>
      <c r="GEV37" s="918"/>
      <c r="GEW37" s="918"/>
      <c r="GEX37" s="918"/>
      <c r="GEY37" s="918"/>
      <c r="GEZ37" s="918"/>
      <c r="GFA37" s="918"/>
      <c r="GFB37" s="918"/>
      <c r="GFC37" s="918"/>
      <c r="GFD37" s="918"/>
      <c r="GFE37" s="918"/>
      <c r="GFF37" s="918"/>
      <c r="GFG37" s="918"/>
      <c r="GFH37" s="918"/>
      <c r="GFI37" s="918"/>
      <c r="GFJ37" s="918"/>
      <c r="GFK37" s="918"/>
      <c r="GFL37" s="918"/>
      <c r="GFM37" s="918"/>
      <c r="GFN37" s="918"/>
      <c r="GFO37" s="918"/>
      <c r="GFP37" s="918"/>
      <c r="GFQ37" s="918"/>
      <c r="GFR37" s="918"/>
      <c r="GFS37" s="918"/>
      <c r="GFT37" s="918"/>
      <c r="GFU37" s="918"/>
      <c r="GFV37" s="918"/>
      <c r="GFW37" s="918"/>
      <c r="GFX37" s="918"/>
      <c r="GFY37" s="918"/>
      <c r="GFZ37" s="918"/>
      <c r="GGA37" s="918"/>
      <c r="GGB37" s="918"/>
      <c r="GGC37" s="918"/>
      <c r="GGD37" s="918"/>
      <c r="GGE37" s="918"/>
      <c r="GGF37" s="918"/>
      <c r="GGG37" s="918"/>
      <c r="GGH37" s="918"/>
      <c r="GGI37" s="918"/>
      <c r="GGJ37" s="918"/>
      <c r="GGK37" s="918"/>
      <c r="GGL37" s="918"/>
      <c r="GGM37" s="918"/>
      <c r="GGN37" s="918"/>
      <c r="GGO37" s="918"/>
      <c r="GGP37" s="918"/>
      <c r="GGQ37" s="918"/>
      <c r="GGR37" s="918"/>
      <c r="GGS37" s="918"/>
      <c r="GGT37" s="918"/>
      <c r="GGU37" s="918"/>
      <c r="GGV37" s="918"/>
      <c r="GGW37" s="918"/>
      <c r="GGX37" s="918"/>
      <c r="GGY37" s="918"/>
      <c r="GGZ37" s="918"/>
      <c r="GHA37" s="918"/>
      <c r="GHB37" s="918"/>
      <c r="GHC37" s="918"/>
      <c r="GHD37" s="918"/>
      <c r="GHE37" s="918"/>
      <c r="GHF37" s="918"/>
      <c r="GHG37" s="918"/>
      <c r="GHH37" s="918"/>
      <c r="GHI37" s="918"/>
      <c r="GHJ37" s="918"/>
      <c r="GHK37" s="918"/>
      <c r="GHL37" s="918"/>
      <c r="GHM37" s="918"/>
      <c r="GHN37" s="918"/>
      <c r="GHO37" s="918"/>
      <c r="GHP37" s="918"/>
      <c r="GHQ37" s="918"/>
      <c r="GHR37" s="918"/>
      <c r="GHS37" s="918"/>
      <c r="GHT37" s="918"/>
      <c r="GHU37" s="918"/>
      <c r="GHV37" s="918"/>
      <c r="GHW37" s="918"/>
      <c r="GHX37" s="918"/>
      <c r="GHY37" s="918"/>
      <c r="GHZ37" s="918"/>
      <c r="GIA37" s="918"/>
      <c r="GIB37" s="918"/>
      <c r="GIC37" s="918"/>
      <c r="GID37" s="918"/>
      <c r="GIE37" s="918"/>
      <c r="GIF37" s="918"/>
      <c r="GIG37" s="918"/>
      <c r="GIH37" s="918"/>
      <c r="GII37" s="918"/>
      <c r="GIJ37" s="918"/>
      <c r="GIK37" s="918"/>
      <c r="GIL37" s="918"/>
      <c r="GIM37" s="918"/>
      <c r="GIN37" s="918"/>
      <c r="GIO37" s="918"/>
      <c r="GIP37" s="918"/>
      <c r="GIQ37" s="918"/>
      <c r="GIR37" s="918"/>
      <c r="GIS37" s="918"/>
      <c r="GIT37" s="918"/>
      <c r="GIU37" s="918"/>
      <c r="GIV37" s="918"/>
      <c r="GIW37" s="918"/>
      <c r="GIX37" s="918"/>
      <c r="GIY37" s="918"/>
      <c r="GIZ37" s="918"/>
      <c r="GJA37" s="918"/>
      <c r="GJB37" s="918"/>
      <c r="GJC37" s="918"/>
      <c r="GJD37" s="918"/>
      <c r="GJE37" s="918"/>
      <c r="GJF37" s="918"/>
      <c r="GJG37" s="918"/>
      <c r="GJH37" s="918"/>
      <c r="GJI37" s="918"/>
      <c r="GJJ37" s="918"/>
      <c r="GJK37" s="918"/>
      <c r="GJL37" s="918"/>
      <c r="GJM37" s="918"/>
      <c r="GJN37" s="918"/>
      <c r="GJO37" s="918"/>
      <c r="GJP37" s="918"/>
      <c r="GJQ37" s="918"/>
      <c r="GJR37" s="918"/>
      <c r="GJS37" s="918"/>
      <c r="GJT37" s="918"/>
      <c r="GJU37" s="918"/>
      <c r="GJV37" s="918"/>
      <c r="GJW37" s="918"/>
      <c r="GJX37" s="918"/>
      <c r="GJY37" s="918"/>
      <c r="GJZ37" s="918"/>
      <c r="GKA37" s="918"/>
      <c r="GKB37" s="918"/>
      <c r="GKC37" s="918"/>
      <c r="GKD37" s="918"/>
      <c r="GKE37" s="918"/>
      <c r="GKF37" s="918"/>
      <c r="GKG37" s="918"/>
      <c r="GKH37" s="918"/>
      <c r="GKI37" s="918"/>
      <c r="GKJ37" s="918"/>
      <c r="GKK37" s="918"/>
      <c r="GKL37" s="918"/>
      <c r="GKM37" s="918"/>
      <c r="GKN37" s="918"/>
      <c r="GKO37" s="918"/>
      <c r="GKP37" s="918"/>
      <c r="GKQ37" s="918"/>
      <c r="GKR37" s="918"/>
      <c r="GKS37" s="918"/>
      <c r="GKT37" s="918"/>
      <c r="GKU37" s="918"/>
      <c r="GKV37" s="918"/>
      <c r="GKW37" s="918"/>
      <c r="GKX37" s="918"/>
      <c r="GKY37" s="918"/>
      <c r="GKZ37" s="918"/>
      <c r="GLA37" s="918"/>
      <c r="GLB37" s="918"/>
      <c r="GLC37" s="918"/>
      <c r="GLD37" s="918"/>
      <c r="GLE37" s="918"/>
      <c r="GLF37" s="918"/>
      <c r="GLG37" s="918"/>
      <c r="GLH37" s="918"/>
      <c r="GLI37" s="918"/>
      <c r="GLJ37" s="918"/>
      <c r="GLK37" s="918"/>
      <c r="GLL37" s="918"/>
      <c r="GLM37" s="918"/>
      <c r="GLN37" s="918"/>
      <c r="GLO37" s="918"/>
      <c r="GLP37" s="918"/>
      <c r="GLQ37" s="918"/>
      <c r="GLR37" s="918"/>
      <c r="GLS37" s="918"/>
      <c r="GLT37" s="918"/>
      <c r="GLU37" s="918"/>
      <c r="GLV37" s="918"/>
      <c r="GLW37" s="918"/>
      <c r="GLX37" s="918"/>
      <c r="GLY37" s="918"/>
      <c r="GLZ37" s="918"/>
      <c r="GMA37" s="918"/>
      <c r="GMB37" s="918"/>
      <c r="GMC37" s="918"/>
      <c r="GMD37" s="918"/>
      <c r="GME37" s="918"/>
      <c r="GMF37" s="918"/>
      <c r="GMG37" s="918"/>
      <c r="GMH37" s="918"/>
      <c r="GMI37" s="918"/>
      <c r="GMJ37" s="918"/>
      <c r="GMK37" s="918"/>
      <c r="GML37" s="918"/>
      <c r="GMM37" s="918"/>
      <c r="GMN37" s="918"/>
      <c r="GMO37" s="918"/>
      <c r="GMP37" s="918"/>
      <c r="GMQ37" s="918"/>
      <c r="GMR37" s="918"/>
      <c r="GMS37" s="918"/>
      <c r="GMT37" s="918"/>
      <c r="GMU37" s="918"/>
      <c r="GMV37" s="918"/>
      <c r="GMW37" s="918"/>
      <c r="GMX37" s="918"/>
      <c r="GMY37" s="918"/>
      <c r="GMZ37" s="918"/>
      <c r="GNA37" s="918"/>
      <c r="GNB37" s="918"/>
      <c r="GNC37" s="918"/>
      <c r="GND37" s="918"/>
      <c r="GNE37" s="918"/>
      <c r="GNF37" s="918"/>
      <c r="GNG37" s="918"/>
      <c r="GNH37" s="918"/>
      <c r="GNI37" s="918"/>
      <c r="GNJ37" s="918"/>
      <c r="GNK37" s="918"/>
      <c r="GNL37" s="918"/>
      <c r="GNM37" s="918"/>
      <c r="GNN37" s="918"/>
      <c r="GNO37" s="918"/>
      <c r="GNP37" s="918"/>
      <c r="GNQ37" s="918"/>
      <c r="GNR37" s="918"/>
      <c r="GNS37" s="918"/>
      <c r="GNT37" s="918"/>
      <c r="GNU37" s="918"/>
      <c r="GNV37" s="918"/>
      <c r="GNW37" s="918"/>
      <c r="GNX37" s="918"/>
      <c r="GNY37" s="918"/>
      <c r="GNZ37" s="918"/>
      <c r="GOA37" s="918"/>
      <c r="GOB37" s="918"/>
      <c r="GOC37" s="918"/>
      <c r="GOD37" s="918"/>
      <c r="GOE37" s="918"/>
      <c r="GOF37" s="918"/>
      <c r="GOG37" s="918"/>
      <c r="GOH37" s="918"/>
      <c r="GOI37" s="918"/>
      <c r="GOJ37" s="918"/>
      <c r="GOK37" s="918"/>
      <c r="GOL37" s="918"/>
      <c r="GOM37" s="918"/>
      <c r="GON37" s="918"/>
      <c r="GOO37" s="918"/>
      <c r="GOP37" s="918"/>
      <c r="GOQ37" s="918"/>
      <c r="GOR37" s="918"/>
      <c r="GOS37" s="918"/>
      <c r="GOT37" s="918"/>
      <c r="GOU37" s="918"/>
      <c r="GOV37" s="918"/>
      <c r="GOW37" s="918"/>
      <c r="GOX37" s="918"/>
      <c r="GOY37" s="918"/>
      <c r="GOZ37" s="918"/>
      <c r="GPA37" s="918"/>
      <c r="GPB37" s="918"/>
      <c r="GPC37" s="918"/>
      <c r="GPD37" s="918"/>
      <c r="GPE37" s="918"/>
      <c r="GPF37" s="918"/>
      <c r="GPG37" s="918"/>
      <c r="GPH37" s="918"/>
      <c r="GPI37" s="918"/>
      <c r="GPJ37" s="918"/>
      <c r="GPK37" s="918"/>
      <c r="GPL37" s="918"/>
      <c r="GPM37" s="918"/>
      <c r="GPN37" s="918"/>
      <c r="GPO37" s="918"/>
      <c r="GPP37" s="918"/>
      <c r="GPQ37" s="918"/>
      <c r="GPR37" s="918"/>
      <c r="GPS37" s="918"/>
      <c r="GPT37" s="918"/>
      <c r="GPU37" s="918"/>
      <c r="GPV37" s="918"/>
      <c r="GPW37" s="918"/>
      <c r="GPX37" s="918"/>
      <c r="GPY37" s="918"/>
      <c r="GPZ37" s="918"/>
      <c r="GQA37" s="918"/>
      <c r="GQB37" s="918"/>
      <c r="GQC37" s="918"/>
      <c r="GQD37" s="918"/>
      <c r="GQE37" s="918"/>
      <c r="GQF37" s="918"/>
      <c r="GQG37" s="918"/>
      <c r="GQH37" s="918"/>
      <c r="GQI37" s="918"/>
      <c r="GQJ37" s="918"/>
      <c r="GQK37" s="918"/>
      <c r="GQL37" s="918"/>
      <c r="GQM37" s="918"/>
      <c r="GQN37" s="918"/>
      <c r="GQO37" s="918"/>
      <c r="GQP37" s="918"/>
      <c r="GQQ37" s="918"/>
      <c r="GQR37" s="918"/>
      <c r="GQS37" s="918"/>
      <c r="GQT37" s="918"/>
      <c r="GQU37" s="918"/>
      <c r="GQV37" s="918"/>
      <c r="GQW37" s="918"/>
      <c r="GQX37" s="918"/>
      <c r="GQY37" s="918"/>
      <c r="GQZ37" s="918"/>
      <c r="GRA37" s="918"/>
      <c r="GRB37" s="918"/>
      <c r="GRC37" s="918"/>
      <c r="GRD37" s="918"/>
      <c r="GRE37" s="918"/>
      <c r="GRF37" s="918"/>
      <c r="GRG37" s="918"/>
      <c r="GRH37" s="918"/>
      <c r="GRI37" s="918"/>
      <c r="GRJ37" s="918"/>
      <c r="GRK37" s="918"/>
      <c r="GRL37" s="918"/>
      <c r="GRM37" s="918"/>
      <c r="GRN37" s="918"/>
      <c r="GRO37" s="918"/>
      <c r="GRP37" s="918"/>
      <c r="GRQ37" s="918"/>
      <c r="GRR37" s="918"/>
      <c r="GRS37" s="918"/>
      <c r="GRT37" s="918"/>
      <c r="GRU37" s="918"/>
      <c r="GRV37" s="918"/>
      <c r="GRW37" s="918"/>
      <c r="GRX37" s="918"/>
      <c r="GRY37" s="918"/>
      <c r="GRZ37" s="918"/>
      <c r="GSA37" s="918"/>
      <c r="GSB37" s="918"/>
      <c r="GSC37" s="918"/>
      <c r="GSD37" s="918"/>
      <c r="GSE37" s="918"/>
      <c r="GSF37" s="918"/>
      <c r="GSG37" s="918"/>
      <c r="GSH37" s="918"/>
      <c r="GSI37" s="918"/>
      <c r="GSJ37" s="918"/>
      <c r="GSK37" s="918"/>
      <c r="GSL37" s="918"/>
      <c r="GSM37" s="918"/>
      <c r="GSN37" s="918"/>
      <c r="GSO37" s="918"/>
      <c r="GSP37" s="918"/>
      <c r="GSQ37" s="918"/>
      <c r="GSR37" s="918"/>
      <c r="GSS37" s="918"/>
      <c r="GST37" s="918"/>
      <c r="GSU37" s="918"/>
      <c r="GSV37" s="918"/>
      <c r="GSW37" s="918"/>
      <c r="GSX37" s="918"/>
      <c r="GSY37" s="918"/>
      <c r="GSZ37" s="918"/>
      <c r="GTA37" s="918"/>
      <c r="GTB37" s="918"/>
      <c r="GTC37" s="918"/>
      <c r="GTD37" s="918"/>
      <c r="GTE37" s="918"/>
      <c r="GTF37" s="918"/>
      <c r="GTG37" s="918"/>
      <c r="GTH37" s="918"/>
      <c r="GTI37" s="918"/>
      <c r="GTJ37" s="918"/>
      <c r="GTK37" s="918"/>
      <c r="GTL37" s="918"/>
      <c r="GTM37" s="918"/>
      <c r="GTN37" s="918"/>
      <c r="GTO37" s="918"/>
      <c r="GTP37" s="918"/>
      <c r="GTQ37" s="918"/>
      <c r="GTR37" s="918"/>
      <c r="GTS37" s="918"/>
      <c r="GTT37" s="918"/>
      <c r="GTU37" s="918"/>
      <c r="GTV37" s="918"/>
      <c r="GTW37" s="918"/>
      <c r="GTX37" s="918"/>
      <c r="GTY37" s="918"/>
      <c r="GTZ37" s="918"/>
      <c r="GUA37" s="918"/>
      <c r="GUB37" s="918"/>
      <c r="GUC37" s="918"/>
      <c r="GUD37" s="918"/>
      <c r="GUE37" s="918"/>
      <c r="GUF37" s="918"/>
      <c r="GUG37" s="918"/>
      <c r="GUH37" s="918"/>
      <c r="GUI37" s="918"/>
      <c r="GUJ37" s="918"/>
      <c r="GUK37" s="918"/>
      <c r="GUL37" s="918"/>
      <c r="GUM37" s="918"/>
      <c r="GUN37" s="918"/>
      <c r="GUO37" s="918"/>
      <c r="GUP37" s="918"/>
      <c r="GUQ37" s="918"/>
      <c r="GUR37" s="918"/>
      <c r="GUS37" s="918"/>
      <c r="GUT37" s="918"/>
      <c r="GUU37" s="918"/>
      <c r="GUV37" s="918"/>
      <c r="GUW37" s="918"/>
      <c r="GUX37" s="918"/>
      <c r="GUY37" s="918"/>
      <c r="GUZ37" s="918"/>
      <c r="GVA37" s="918"/>
      <c r="GVB37" s="918"/>
      <c r="GVC37" s="918"/>
      <c r="GVD37" s="918"/>
      <c r="GVE37" s="918"/>
      <c r="GVF37" s="918"/>
      <c r="GVG37" s="918"/>
      <c r="GVH37" s="918"/>
      <c r="GVI37" s="918"/>
      <c r="GVJ37" s="918"/>
      <c r="GVK37" s="918"/>
      <c r="GVL37" s="918"/>
      <c r="GVM37" s="918"/>
      <c r="GVN37" s="918"/>
      <c r="GVO37" s="918"/>
      <c r="GVP37" s="918"/>
      <c r="GVQ37" s="918"/>
      <c r="GVR37" s="918"/>
      <c r="GVS37" s="918"/>
      <c r="GVT37" s="918"/>
      <c r="GVU37" s="918"/>
      <c r="GVV37" s="918"/>
      <c r="GVW37" s="918"/>
      <c r="GVX37" s="918"/>
      <c r="GVY37" s="918"/>
      <c r="GVZ37" s="918"/>
      <c r="GWA37" s="918"/>
      <c r="GWB37" s="918"/>
      <c r="GWC37" s="918"/>
      <c r="GWD37" s="918"/>
      <c r="GWE37" s="918"/>
      <c r="GWF37" s="918"/>
      <c r="GWG37" s="918"/>
      <c r="GWH37" s="918"/>
      <c r="GWI37" s="918"/>
      <c r="GWJ37" s="918"/>
      <c r="GWK37" s="918"/>
      <c r="GWL37" s="918"/>
      <c r="GWM37" s="918"/>
      <c r="GWN37" s="918"/>
      <c r="GWO37" s="918"/>
      <c r="GWP37" s="918"/>
      <c r="GWQ37" s="918"/>
      <c r="GWR37" s="918"/>
      <c r="GWS37" s="918"/>
      <c r="GWT37" s="918"/>
      <c r="GWU37" s="918"/>
      <c r="GWV37" s="918"/>
      <c r="GWW37" s="918"/>
      <c r="GWX37" s="918"/>
      <c r="GWY37" s="918"/>
      <c r="GWZ37" s="918"/>
      <c r="GXA37" s="918"/>
      <c r="GXB37" s="918"/>
      <c r="GXC37" s="918"/>
      <c r="GXD37" s="918"/>
      <c r="GXE37" s="918"/>
      <c r="GXF37" s="918"/>
      <c r="GXG37" s="918"/>
      <c r="GXH37" s="918"/>
      <c r="GXI37" s="918"/>
      <c r="GXJ37" s="918"/>
      <c r="GXK37" s="918"/>
      <c r="GXL37" s="918"/>
      <c r="GXM37" s="918"/>
      <c r="GXN37" s="918"/>
      <c r="GXO37" s="918"/>
      <c r="GXP37" s="918"/>
      <c r="GXQ37" s="918"/>
      <c r="GXR37" s="918"/>
      <c r="GXS37" s="918"/>
      <c r="GXT37" s="918"/>
      <c r="GXU37" s="918"/>
      <c r="GXV37" s="918"/>
      <c r="GXW37" s="918"/>
      <c r="GXX37" s="918"/>
      <c r="GXY37" s="918"/>
      <c r="GXZ37" s="918"/>
      <c r="GYA37" s="918"/>
      <c r="GYB37" s="918"/>
      <c r="GYC37" s="918"/>
      <c r="GYD37" s="918"/>
      <c r="GYE37" s="918"/>
      <c r="GYF37" s="918"/>
      <c r="GYG37" s="918"/>
      <c r="GYH37" s="918"/>
      <c r="GYI37" s="918"/>
      <c r="GYJ37" s="918"/>
      <c r="GYK37" s="918"/>
      <c r="GYL37" s="918"/>
      <c r="GYM37" s="918"/>
      <c r="GYN37" s="918"/>
      <c r="GYO37" s="918"/>
      <c r="GYP37" s="918"/>
      <c r="GYQ37" s="918"/>
      <c r="GYR37" s="918"/>
      <c r="GYS37" s="918"/>
      <c r="GYT37" s="918"/>
      <c r="GYU37" s="918"/>
      <c r="GYV37" s="918"/>
      <c r="GYW37" s="918"/>
      <c r="GYX37" s="918"/>
      <c r="GYY37" s="918"/>
      <c r="GYZ37" s="918"/>
      <c r="GZA37" s="918"/>
      <c r="GZB37" s="918"/>
      <c r="GZC37" s="918"/>
      <c r="GZD37" s="918"/>
      <c r="GZE37" s="918"/>
      <c r="GZF37" s="918"/>
      <c r="GZG37" s="918"/>
      <c r="GZH37" s="918"/>
      <c r="GZI37" s="918"/>
      <c r="GZJ37" s="918"/>
      <c r="GZK37" s="918"/>
      <c r="GZL37" s="918"/>
      <c r="GZM37" s="918"/>
      <c r="GZN37" s="918"/>
      <c r="GZO37" s="918"/>
      <c r="GZP37" s="918"/>
      <c r="GZQ37" s="918"/>
      <c r="GZR37" s="918"/>
      <c r="GZS37" s="918"/>
      <c r="GZT37" s="918"/>
      <c r="GZU37" s="918"/>
      <c r="GZV37" s="918"/>
      <c r="GZW37" s="918"/>
      <c r="GZX37" s="918"/>
      <c r="GZY37" s="918"/>
      <c r="GZZ37" s="918"/>
      <c r="HAA37" s="918"/>
      <c r="HAB37" s="918"/>
      <c r="HAC37" s="918"/>
      <c r="HAD37" s="918"/>
      <c r="HAE37" s="918"/>
      <c r="HAF37" s="918"/>
      <c r="HAG37" s="918"/>
      <c r="HAH37" s="918"/>
      <c r="HAI37" s="918"/>
      <c r="HAJ37" s="918"/>
      <c r="HAK37" s="918"/>
      <c r="HAL37" s="918"/>
      <c r="HAM37" s="918"/>
      <c r="HAN37" s="918"/>
      <c r="HAO37" s="918"/>
      <c r="HAP37" s="918"/>
      <c r="HAQ37" s="918"/>
      <c r="HAR37" s="918"/>
      <c r="HAS37" s="918"/>
      <c r="HAT37" s="918"/>
      <c r="HAU37" s="918"/>
      <c r="HAV37" s="918"/>
      <c r="HAW37" s="918"/>
      <c r="HAX37" s="918"/>
      <c r="HAY37" s="918"/>
      <c r="HAZ37" s="918"/>
      <c r="HBA37" s="918"/>
      <c r="HBB37" s="918"/>
      <c r="HBC37" s="918"/>
      <c r="HBD37" s="918"/>
      <c r="HBE37" s="918"/>
      <c r="HBF37" s="918"/>
      <c r="HBG37" s="918"/>
      <c r="HBH37" s="918"/>
      <c r="HBI37" s="918"/>
      <c r="HBJ37" s="918"/>
      <c r="HBK37" s="918"/>
      <c r="HBL37" s="918"/>
      <c r="HBM37" s="918"/>
      <c r="HBN37" s="918"/>
      <c r="HBO37" s="918"/>
      <c r="HBP37" s="918"/>
      <c r="HBQ37" s="918"/>
      <c r="HBR37" s="918"/>
      <c r="HBS37" s="918"/>
      <c r="HBT37" s="918"/>
      <c r="HBU37" s="918"/>
      <c r="HBV37" s="918"/>
      <c r="HBW37" s="918"/>
      <c r="HBX37" s="918"/>
      <c r="HBY37" s="918"/>
      <c r="HBZ37" s="918"/>
      <c r="HCA37" s="918"/>
      <c r="HCB37" s="918"/>
      <c r="HCC37" s="918"/>
      <c r="HCD37" s="918"/>
      <c r="HCE37" s="918"/>
      <c r="HCF37" s="918"/>
      <c r="HCG37" s="918"/>
      <c r="HCH37" s="918"/>
      <c r="HCI37" s="918"/>
      <c r="HCJ37" s="918"/>
      <c r="HCK37" s="918"/>
      <c r="HCL37" s="918"/>
      <c r="HCM37" s="918"/>
      <c r="HCN37" s="918"/>
      <c r="HCO37" s="918"/>
      <c r="HCP37" s="918"/>
      <c r="HCQ37" s="918"/>
      <c r="HCR37" s="918"/>
      <c r="HCS37" s="918"/>
      <c r="HCT37" s="918"/>
      <c r="HCU37" s="918"/>
      <c r="HCV37" s="918"/>
      <c r="HCW37" s="918"/>
      <c r="HCX37" s="918"/>
      <c r="HCY37" s="918"/>
      <c r="HCZ37" s="918"/>
      <c r="HDA37" s="918"/>
      <c r="HDB37" s="918"/>
      <c r="HDC37" s="918"/>
      <c r="HDD37" s="918"/>
      <c r="HDE37" s="918"/>
      <c r="HDF37" s="918"/>
      <c r="HDG37" s="918"/>
      <c r="HDH37" s="918"/>
      <c r="HDI37" s="918"/>
      <c r="HDJ37" s="918"/>
      <c r="HDK37" s="918"/>
      <c r="HDL37" s="918"/>
      <c r="HDM37" s="918"/>
      <c r="HDN37" s="918"/>
      <c r="HDO37" s="918"/>
      <c r="HDP37" s="918"/>
      <c r="HDQ37" s="918"/>
      <c r="HDR37" s="918"/>
      <c r="HDS37" s="918"/>
      <c r="HDT37" s="918"/>
      <c r="HDU37" s="918"/>
      <c r="HDV37" s="918"/>
      <c r="HDW37" s="918"/>
      <c r="HDX37" s="918"/>
      <c r="HDY37" s="918"/>
      <c r="HDZ37" s="918"/>
      <c r="HEA37" s="918"/>
      <c r="HEB37" s="918"/>
      <c r="HEC37" s="918"/>
      <c r="HED37" s="918"/>
      <c r="HEE37" s="918"/>
      <c r="HEF37" s="918"/>
      <c r="HEG37" s="918"/>
      <c r="HEH37" s="918"/>
      <c r="HEI37" s="918"/>
      <c r="HEJ37" s="918"/>
      <c r="HEK37" s="918"/>
      <c r="HEL37" s="918"/>
      <c r="HEM37" s="918"/>
      <c r="HEN37" s="918"/>
      <c r="HEO37" s="918"/>
      <c r="HEP37" s="918"/>
      <c r="HEQ37" s="918"/>
      <c r="HER37" s="918"/>
      <c r="HES37" s="918"/>
      <c r="HET37" s="918"/>
      <c r="HEU37" s="918"/>
      <c r="HEV37" s="918"/>
      <c r="HEW37" s="918"/>
      <c r="HEX37" s="918"/>
      <c r="HEY37" s="918"/>
      <c r="HEZ37" s="918"/>
      <c r="HFA37" s="918"/>
      <c r="HFB37" s="918"/>
      <c r="HFC37" s="918"/>
      <c r="HFD37" s="918"/>
      <c r="HFE37" s="918"/>
      <c r="HFF37" s="918"/>
      <c r="HFG37" s="918"/>
      <c r="HFH37" s="918"/>
      <c r="HFI37" s="918"/>
      <c r="HFJ37" s="918"/>
      <c r="HFK37" s="918"/>
      <c r="HFL37" s="918"/>
      <c r="HFM37" s="918"/>
      <c r="HFN37" s="918"/>
      <c r="HFO37" s="918"/>
      <c r="HFP37" s="918"/>
      <c r="HFQ37" s="918"/>
      <c r="HFR37" s="918"/>
      <c r="HFS37" s="918"/>
      <c r="HFT37" s="918"/>
      <c r="HFU37" s="918"/>
      <c r="HFV37" s="918"/>
      <c r="HFW37" s="918"/>
      <c r="HFX37" s="918"/>
      <c r="HFY37" s="918"/>
      <c r="HFZ37" s="918"/>
      <c r="HGA37" s="918"/>
      <c r="HGB37" s="918"/>
      <c r="HGC37" s="918"/>
      <c r="HGD37" s="918"/>
      <c r="HGE37" s="918"/>
      <c r="HGF37" s="918"/>
      <c r="HGG37" s="918"/>
      <c r="HGH37" s="918"/>
      <c r="HGI37" s="918"/>
      <c r="HGJ37" s="918"/>
      <c r="HGK37" s="918"/>
      <c r="HGL37" s="918"/>
      <c r="HGM37" s="918"/>
      <c r="HGN37" s="918"/>
      <c r="HGO37" s="918"/>
      <c r="HGP37" s="918"/>
      <c r="HGQ37" s="918"/>
      <c r="HGR37" s="918"/>
      <c r="HGS37" s="918"/>
      <c r="HGT37" s="918"/>
      <c r="HGU37" s="918"/>
      <c r="HGV37" s="918"/>
      <c r="HGW37" s="918"/>
      <c r="HGX37" s="918"/>
      <c r="HGY37" s="918"/>
      <c r="HGZ37" s="918"/>
      <c r="HHA37" s="918"/>
      <c r="HHB37" s="918"/>
      <c r="HHC37" s="918"/>
      <c r="HHD37" s="918"/>
      <c r="HHE37" s="918"/>
      <c r="HHF37" s="918"/>
      <c r="HHG37" s="918"/>
      <c r="HHH37" s="918"/>
      <c r="HHI37" s="918"/>
      <c r="HHJ37" s="918"/>
      <c r="HHK37" s="918"/>
      <c r="HHL37" s="918"/>
      <c r="HHM37" s="918"/>
      <c r="HHN37" s="918"/>
      <c r="HHO37" s="918"/>
      <c r="HHP37" s="918"/>
      <c r="HHQ37" s="918"/>
      <c r="HHR37" s="918"/>
      <c r="HHS37" s="918"/>
      <c r="HHT37" s="918"/>
      <c r="HHU37" s="918"/>
      <c r="HHV37" s="918"/>
      <c r="HHW37" s="918"/>
      <c r="HHX37" s="918"/>
      <c r="HHY37" s="918"/>
      <c r="HHZ37" s="918"/>
      <c r="HIA37" s="918"/>
      <c r="HIB37" s="918"/>
      <c r="HIC37" s="918"/>
      <c r="HID37" s="918"/>
      <c r="HIE37" s="918"/>
      <c r="HIF37" s="918"/>
      <c r="HIG37" s="918"/>
      <c r="HIH37" s="918"/>
      <c r="HII37" s="918"/>
      <c r="HIJ37" s="918"/>
      <c r="HIK37" s="918"/>
      <c r="HIL37" s="918"/>
      <c r="HIM37" s="918"/>
      <c r="HIN37" s="918"/>
      <c r="HIO37" s="918"/>
      <c r="HIP37" s="918"/>
      <c r="HIQ37" s="918"/>
      <c r="HIR37" s="918"/>
      <c r="HIS37" s="918"/>
      <c r="HIT37" s="918"/>
      <c r="HIU37" s="918"/>
      <c r="HIV37" s="918"/>
      <c r="HIW37" s="918"/>
      <c r="HIX37" s="918"/>
      <c r="HIY37" s="918"/>
      <c r="HIZ37" s="918"/>
      <c r="HJA37" s="918"/>
      <c r="HJB37" s="918"/>
      <c r="HJC37" s="918"/>
      <c r="HJD37" s="918"/>
      <c r="HJE37" s="918"/>
      <c r="HJF37" s="918"/>
      <c r="HJG37" s="918"/>
      <c r="HJH37" s="918"/>
      <c r="HJI37" s="918"/>
      <c r="HJJ37" s="918"/>
      <c r="HJK37" s="918"/>
      <c r="HJL37" s="918"/>
      <c r="HJM37" s="918"/>
      <c r="HJN37" s="918"/>
      <c r="HJO37" s="918"/>
      <c r="HJP37" s="918"/>
      <c r="HJQ37" s="918"/>
      <c r="HJR37" s="918"/>
      <c r="HJS37" s="918"/>
      <c r="HJT37" s="918"/>
      <c r="HJU37" s="918"/>
      <c r="HJV37" s="918"/>
      <c r="HJW37" s="918"/>
      <c r="HJX37" s="918"/>
      <c r="HJY37" s="918"/>
      <c r="HJZ37" s="918"/>
      <c r="HKA37" s="918"/>
      <c r="HKB37" s="918"/>
      <c r="HKC37" s="918"/>
      <c r="HKD37" s="918"/>
      <c r="HKE37" s="918"/>
      <c r="HKF37" s="918"/>
      <c r="HKG37" s="918"/>
      <c r="HKH37" s="918"/>
      <c r="HKI37" s="918"/>
      <c r="HKJ37" s="918"/>
      <c r="HKK37" s="918"/>
      <c r="HKL37" s="918"/>
      <c r="HKM37" s="918"/>
      <c r="HKN37" s="918"/>
      <c r="HKO37" s="918"/>
      <c r="HKP37" s="918"/>
      <c r="HKQ37" s="918"/>
      <c r="HKR37" s="918"/>
      <c r="HKS37" s="918"/>
      <c r="HKT37" s="918"/>
      <c r="HKU37" s="918"/>
      <c r="HKV37" s="918"/>
      <c r="HKW37" s="918"/>
      <c r="HKX37" s="918"/>
      <c r="HKY37" s="918"/>
      <c r="HKZ37" s="918"/>
      <c r="HLA37" s="918"/>
      <c r="HLB37" s="918"/>
      <c r="HLC37" s="918"/>
      <c r="HLD37" s="918"/>
      <c r="HLE37" s="918"/>
      <c r="HLF37" s="918"/>
      <c r="HLG37" s="918"/>
      <c r="HLH37" s="918"/>
      <c r="HLI37" s="918"/>
      <c r="HLJ37" s="918"/>
      <c r="HLK37" s="918"/>
      <c r="HLL37" s="918"/>
      <c r="HLM37" s="918"/>
      <c r="HLN37" s="918"/>
      <c r="HLO37" s="918"/>
      <c r="HLP37" s="918"/>
      <c r="HLQ37" s="918"/>
      <c r="HLR37" s="918"/>
      <c r="HLS37" s="918"/>
      <c r="HLT37" s="918"/>
      <c r="HLU37" s="918"/>
      <c r="HLV37" s="918"/>
      <c r="HLW37" s="918"/>
      <c r="HLX37" s="918"/>
      <c r="HLY37" s="918"/>
      <c r="HLZ37" s="918"/>
      <c r="HMA37" s="918"/>
      <c r="HMB37" s="918"/>
      <c r="HMC37" s="918"/>
      <c r="HMD37" s="918"/>
      <c r="HME37" s="918"/>
      <c r="HMF37" s="918"/>
      <c r="HMG37" s="918"/>
      <c r="HMH37" s="918"/>
      <c r="HMI37" s="918"/>
      <c r="HMJ37" s="918"/>
      <c r="HMK37" s="918"/>
      <c r="HML37" s="918"/>
      <c r="HMM37" s="918"/>
      <c r="HMN37" s="918"/>
      <c r="HMO37" s="918"/>
      <c r="HMP37" s="918"/>
      <c r="HMQ37" s="918"/>
      <c r="HMR37" s="918"/>
      <c r="HMS37" s="918"/>
      <c r="HMT37" s="918"/>
      <c r="HMU37" s="918"/>
      <c r="HMV37" s="918"/>
      <c r="HMW37" s="918"/>
      <c r="HMX37" s="918"/>
      <c r="HMY37" s="918"/>
      <c r="HMZ37" s="918"/>
      <c r="HNA37" s="918"/>
      <c r="HNB37" s="918"/>
      <c r="HNC37" s="918"/>
      <c r="HND37" s="918"/>
      <c r="HNE37" s="918"/>
      <c r="HNF37" s="918"/>
      <c r="HNG37" s="918"/>
      <c r="HNH37" s="918"/>
      <c r="HNI37" s="918"/>
      <c r="HNJ37" s="918"/>
      <c r="HNK37" s="918"/>
      <c r="HNL37" s="918"/>
      <c r="HNM37" s="918"/>
      <c r="HNN37" s="918"/>
      <c r="HNO37" s="918"/>
      <c r="HNP37" s="918"/>
      <c r="HNQ37" s="918"/>
      <c r="HNR37" s="918"/>
      <c r="HNS37" s="918"/>
      <c r="HNT37" s="918"/>
      <c r="HNU37" s="918"/>
      <c r="HNV37" s="918"/>
      <c r="HNW37" s="918"/>
      <c r="HNX37" s="918"/>
      <c r="HNY37" s="918"/>
      <c r="HNZ37" s="918"/>
      <c r="HOA37" s="918"/>
      <c r="HOB37" s="918"/>
      <c r="HOC37" s="918"/>
      <c r="HOD37" s="918"/>
      <c r="HOE37" s="918"/>
      <c r="HOF37" s="918"/>
      <c r="HOG37" s="918"/>
      <c r="HOH37" s="918"/>
      <c r="HOI37" s="918"/>
      <c r="HOJ37" s="918"/>
      <c r="HOK37" s="918"/>
      <c r="HOL37" s="918"/>
      <c r="HOM37" s="918"/>
      <c r="HON37" s="918"/>
      <c r="HOO37" s="918"/>
      <c r="HOP37" s="918"/>
      <c r="HOQ37" s="918"/>
      <c r="HOR37" s="918"/>
      <c r="HOS37" s="918"/>
      <c r="HOT37" s="918"/>
      <c r="HOU37" s="918"/>
      <c r="HOV37" s="918"/>
      <c r="HOW37" s="918"/>
      <c r="HOX37" s="918"/>
      <c r="HOY37" s="918"/>
      <c r="HOZ37" s="918"/>
      <c r="HPA37" s="918"/>
      <c r="HPB37" s="918"/>
      <c r="HPC37" s="918"/>
      <c r="HPD37" s="918"/>
      <c r="HPE37" s="918"/>
      <c r="HPF37" s="918"/>
      <c r="HPG37" s="918"/>
      <c r="HPH37" s="918"/>
      <c r="HPI37" s="918"/>
      <c r="HPJ37" s="918"/>
      <c r="HPK37" s="918"/>
      <c r="HPL37" s="918"/>
      <c r="HPM37" s="918"/>
      <c r="HPN37" s="918"/>
      <c r="HPO37" s="918"/>
      <c r="HPP37" s="918"/>
      <c r="HPQ37" s="918"/>
      <c r="HPR37" s="918"/>
      <c r="HPS37" s="918"/>
      <c r="HPT37" s="918"/>
      <c r="HPU37" s="918"/>
      <c r="HPV37" s="918"/>
      <c r="HPW37" s="918"/>
      <c r="HPX37" s="918"/>
      <c r="HPY37" s="918"/>
      <c r="HPZ37" s="918"/>
      <c r="HQA37" s="918"/>
      <c r="HQB37" s="918"/>
      <c r="HQC37" s="918"/>
      <c r="HQD37" s="918"/>
      <c r="HQE37" s="918"/>
      <c r="HQF37" s="918"/>
      <c r="HQG37" s="918"/>
      <c r="HQH37" s="918"/>
      <c r="HQI37" s="918"/>
      <c r="HQJ37" s="918"/>
      <c r="HQK37" s="918"/>
      <c r="HQL37" s="918"/>
      <c r="HQM37" s="918"/>
      <c r="HQN37" s="918"/>
      <c r="HQO37" s="918"/>
      <c r="HQP37" s="918"/>
      <c r="HQQ37" s="918"/>
      <c r="HQR37" s="918"/>
      <c r="HQS37" s="918"/>
      <c r="HQT37" s="918"/>
      <c r="HQU37" s="918"/>
      <c r="HQV37" s="918"/>
      <c r="HQW37" s="918"/>
      <c r="HQX37" s="918"/>
      <c r="HQY37" s="918"/>
      <c r="HQZ37" s="918"/>
      <c r="HRA37" s="918"/>
      <c r="HRB37" s="918"/>
      <c r="HRC37" s="918"/>
      <c r="HRD37" s="918"/>
      <c r="HRE37" s="918"/>
      <c r="HRF37" s="918"/>
      <c r="HRG37" s="918"/>
      <c r="HRH37" s="918"/>
      <c r="HRI37" s="918"/>
      <c r="HRJ37" s="918"/>
      <c r="HRK37" s="918"/>
      <c r="HRL37" s="918"/>
      <c r="HRM37" s="918"/>
      <c r="HRN37" s="918"/>
      <c r="HRO37" s="918"/>
      <c r="HRP37" s="918"/>
      <c r="HRQ37" s="918"/>
      <c r="HRR37" s="918"/>
      <c r="HRS37" s="918"/>
      <c r="HRT37" s="918"/>
      <c r="HRU37" s="918"/>
      <c r="HRV37" s="918"/>
      <c r="HRW37" s="918"/>
      <c r="HRX37" s="918"/>
      <c r="HRY37" s="918"/>
      <c r="HRZ37" s="918"/>
      <c r="HSA37" s="918"/>
      <c r="HSB37" s="918"/>
      <c r="HSC37" s="918"/>
      <c r="HSD37" s="918"/>
      <c r="HSE37" s="918"/>
      <c r="HSF37" s="918"/>
      <c r="HSG37" s="918"/>
      <c r="HSH37" s="918"/>
      <c r="HSI37" s="918"/>
      <c r="HSJ37" s="918"/>
      <c r="HSK37" s="918"/>
      <c r="HSL37" s="918"/>
      <c r="HSM37" s="918"/>
      <c r="HSN37" s="918"/>
      <c r="HSO37" s="918"/>
      <c r="HSP37" s="918"/>
      <c r="HSQ37" s="918"/>
      <c r="HSR37" s="918"/>
      <c r="HSS37" s="918"/>
      <c r="HST37" s="918"/>
      <c r="HSU37" s="918"/>
      <c r="HSV37" s="918"/>
      <c r="HSW37" s="918"/>
      <c r="HSX37" s="918"/>
      <c r="HSY37" s="918"/>
      <c r="HSZ37" s="918"/>
      <c r="HTA37" s="918"/>
      <c r="HTB37" s="918"/>
      <c r="HTC37" s="918"/>
      <c r="HTD37" s="918"/>
      <c r="HTE37" s="918"/>
      <c r="HTF37" s="918"/>
      <c r="HTG37" s="918"/>
      <c r="HTH37" s="918"/>
      <c r="HTI37" s="918"/>
      <c r="HTJ37" s="918"/>
      <c r="HTK37" s="918"/>
      <c r="HTL37" s="918"/>
      <c r="HTM37" s="918"/>
      <c r="HTN37" s="918"/>
      <c r="HTO37" s="918"/>
      <c r="HTP37" s="918"/>
      <c r="HTQ37" s="918"/>
      <c r="HTR37" s="918"/>
      <c r="HTS37" s="918"/>
      <c r="HTT37" s="918"/>
      <c r="HTU37" s="918"/>
      <c r="HTV37" s="918"/>
      <c r="HTW37" s="918"/>
      <c r="HTX37" s="918"/>
      <c r="HTY37" s="918"/>
      <c r="HTZ37" s="918"/>
      <c r="HUA37" s="918"/>
      <c r="HUB37" s="918"/>
      <c r="HUC37" s="918"/>
      <c r="HUD37" s="918"/>
      <c r="HUE37" s="918"/>
      <c r="HUF37" s="918"/>
      <c r="HUG37" s="918"/>
      <c r="HUH37" s="918"/>
      <c r="HUI37" s="918"/>
      <c r="HUJ37" s="918"/>
      <c r="HUK37" s="918"/>
      <c r="HUL37" s="918"/>
      <c r="HUM37" s="918"/>
      <c r="HUN37" s="918"/>
      <c r="HUO37" s="918"/>
      <c r="HUP37" s="918"/>
      <c r="HUQ37" s="918"/>
      <c r="HUR37" s="918"/>
      <c r="HUS37" s="918"/>
      <c r="HUT37" s="918"/>
      <c r="HUU37" s="918"/>
      <c r="HUV37" s="918"/>
      <c r="HUW37" s="918"/>
      <c r="HUX37" s="918"/>
      <c r="HUY37" s="918"/>
      <c r="HUZ37" s="918"/>
      <c r="HVA37" s="918"/>
      <c r="HVB37" s="918"/>
      <c r="HVC37" s="918"/>
      <c r="HVD37" s="918"/>
      <c r="HVE37" s="918"/>
      <c r="HVF37" s="918"/>
      <c r="HVG37" s="918"/>
      <c r="HVH37" s="918"/>
      <c r="HVI37" s="918"/>
      <c r="HVJ37" s="918"/>
      <c r="HVK37" s="918"/>
      <c r="HVL37" s="918"/>
      <c r="HVM37" s="918"/>
      <c r="HVN37" s="918"/>
      <c r="HVO37" s="918"/>
      <c r="HVP37" s="918"/>
      <c r="HVQ37" s="918"/>
      <c r="HVR37" s="918"/>
      <c r="HVS37" s="918"/>
      <c r="HVT37" s="918"/>
      <c r="HVU37" s="918"/>
      <c r="HVV37" s="918"/>
      <c r="HVW37" s="918"/>
      <c r="HVX37" s="918"/>
      <c r="HVY37" s="918"/>
      <c r="HVZ37" s="918"/>
      <c r="HWA37" s="918"/>
      <c r="HWB37" s="918"/>
      <c r="HWC37" s="918"/>
      <c r="HWD37" s="918"/>
      <c r="HWE37" s="918"/>
      <c r="HWF37" s="918"/>
      <c r="HWG37" s="918"/>
      <c r="HWH37" s="918"/>
      <c r="HWI37" s="918"/>
      <c r="HWJ37" s="918"/>
      <c r="HWK37" s="918"/>
      <c r="HWL37" s="918"/>
      <c r="HWM37" s="918"/>
      <c r="HWN37" s="918"/>
      <c r="HWO37" s="918"/>
      <c r="HWP37" s="918"/>
      <c r="HWQ37" s="918"/>
      <c r="HWR37" s="918"/>
      <c r="HWS37" s="918"/>
      <c r="HWT37" s="918"/>
      <c r="HWU37" s="918"/>
      <c r="HWV37" s="918"/>
      <c r="HWW37" s="918"/>
      <c r="HWX37" s="918"/>
      <c r="HWY37" s="918"/>
      <c r="HWZ37" s="918"/>
      <c r="HXA37" s="918"/>
      <c r="HXB37" s="918"/>
      <c r="HXC37" s="918"/>
      <c r="HXD37" s="918"/>
      <c r="HXE37" s="918"/>
      <c r="HXF37" s="918"/>
      <c r="HXG37" s="918"/>
      <c r="HXH37" s="918"/>
      <c r="HXI37" s="918"/>
      <c r="HXJ37" s="918"/>
      <c r="HXK37" s="918"/>
      <c r="HXL37" s="918"/>
      <c r="HXM37" s="918"/>
      <c r="HXN37" s="918"/>
      <c r="HXO37" s="918"/>
      <c r="HXP37" s="918"/>
      <c r="HXQ37" s="918"/>
      <c r="HXR37" s="918"/>
      <c r="HXS37" s="918"/>
      <c r="HXT37" s="918"/>
      <c r="HXU37" s="918"/>
      <c r="HXV37" s="918"/>
      <c r="HXW37" s="918"/>
      <c r="HXX37" s="918"/>
      <c r="HXY37" s="918"/>
      <c r="HXZ37" s="918"/>
      <c r="HYA37" s="918"/>
      <c r="HYB37" s="918"/>
      <c r="HYC37" s="918"/>
      <c r="HYD37" s="918"/>
      <c r="HYE37" s="918"/>
      <c r="HYF37" s="918"/>
      <c r="HYG37" s="918"/>
      <c r="HYH37" s="918"/>
      <c r="HYI37" s="918"/>
      <c r="HYJ37" s="918"/>
      <c r="HYK37" s="918"/>
      <c r="HYL37" s="918"/>
      <c r="HYM37" s="918"/>
      <c r="HYN37" s="918"/>
      <c r="HYO37" s="918"/>
      <c r="HYP37" s="918"/>
      <c r="HYQ37" s="918"/>
      <c r="HYR37" s="918"/>
      <c r="HYS37" s="918"/>
      <c r="HYT37" s="918"/>
      <c r="HYU37" s="918"/>
      <c r="HYV37" s="918"/>
      <c r="HYW37" s="918"/>
      <c r="HYX37" s="918"/>
      <c r="HYY37" s="918"/>
      <c r="HYZ37" s="918"/>
      <c r="HZA37" s="918"/>
      <c r="HZB37" s="918"/>
      <c r="HZC37" s="918"/>
      <c r="HZD37" s="918"/>
      <c r="HZE37" s="918"/>
      <c r="HZF37" s="918"/>
      <c r="HZG37" s="918"/>
      <c r="HZH37" s="918"/>
      <c r="HZI37" s="918"/>
      <c r="HZJ37" s="918"/>
      <c r="HZK37" s="918"/>
      <c r="HZL37" s="918"/>
      <c r="HZM37" s="918"/>
      <c r="HZN37" s="918"/>
      <c r="HZO37" s="918"/>
      <c r="HZP37" s="918"/>
      <c r="HZQ37" s="918"/>
      <c r="HZR37" s="918"/>
      <c r="HZS37" s="918"/>
      <c r="HZT37" s="918"/>
      <c r="HZU37" s="918"/>
      <c r="HZV37" s="918"/>
      <c r="HZW37" s="918"/>
      <c r="HZX37" s="918"/>
      <c r="HZY37" s="918"/>
      <c r="HZZ37" s="918"/>
      <c r="IAA37" s="918"/>
      <c r="IAB37" s="918"/>
      <c r="IAC37" s="918"/>
      <c r="IAD37" s="918"/>
      <c r="IAE37" s="918"/>
      <c r="IAF37" s="918"/>
      <c r="IAG37" s="918"/>
      <c r="IAH37" s="918"/>
      <c r="IAI37" s="918"/>
      <c r="IAJ37" s="918"/>
      <c r="IAK37" s="918"/>
      <c r="IAL37" s="918"/>
      <c r="IAM37" s="918"/>
      <c r="IAN37" s="918"/>
      <c r="IAO37" s="918"/>
      <c r="IAP37" s="918"/>
      <c r="IAQ37" s="918"/>
      <c r="IAR37" s="918"/>
      <c r="IAS37" s="918"/>
      <c r="IAT37" s="918"/>
      <c r="IAU37" s="918"/>
      <c r="IAV37" s="918"/>
      <c r="IAW37" s="918"/>
      <c r="IAX37" s="918"/>
      <c r="IAY37" s="918"/>
      <c r="IAZ37" s="918"/>
      <c r="IBA37" s="918"/>
      <c r="IBB37" s="918"/>
      <c r="IBC37" s="918"/>
      <c r="IBD37" s="918"/>
      <c r="IBE37" s="918"/>
      <c r="IBF37" s="918"/>
      <c r="IBG37" s="918"/>
      <c r="IBH37" s="918"/>
      <c r="IBI37" s="918"/>
      <c r="IBJ37" s="918"/>
      <c r="IBK37" s="918"/>
      <c r="IBL37" s="918"/>
      <c r="IBM37" s="918"/>
      <c r="IBN37" s="918"/>
      <c r="IBO37" s="918"/>
      <c r="IBP37" s="918"/>
      <c r="IBQ37" s="918"/>
      <c r="IBR37" s="918"/>
      <c r="IBS37" s="918"/>
      <c r="IBT37" s="918"/>
      <c r="IBU37" s="918"/>
      <c r="IBV37" s="918"/>
      <c r="IBW37" s="918"/>
      <c r="IBX37" s="918"/>
      <c r="IBY37" s="918"/>
      <c r="IBZ37" s="918"/>
      <c r="ICA37" s="918"/>
      <c r="ICB37" s="918"/>
      <c r="ICC37" s="918"/>
      <c r="ICD37" s="918"/>
      <c r="ICE37" s="918"/>
      <c r="ICF37" s="918"/>
      <c r="ICG37" s="918"/>
      <c r="ICH37" s="918"/>
      <c r="ICI37" s="918"/>
      <c r="ICJ37" s="918"/>
      <c r="ICK37" s="918"/>
      <c r="ICL37" s="918"/>
      <c r="ICM37" s="918"/>
      <c r="ICN37" s="918"/>
      <c r="ICO37" s="918"/>
      <c r="ICP37" s="918"/>
      <c r="ICQ37" s="918"/>
      <c r="ICR37" s="918"/>
      <c r="ICS37" s="918"/>
      <c r="ICT37" s="918"/>
      <c r="ICU37" s="918"/>
      <c r="ICV37" s="918"/>
      <c r="ICW37" s="918"/>
      <c r="ICX37" s="918"/>
      <c r="ICY37" s="918"/>
      <c r="ICZ37" s="918"/>
      <c r="IDA37" s="918"/>
      <c r="IDB37" s="918"/>
      <c r="IDC37" s="918"/>
      <c r="IDD37" s="918"/>
      <c r="IDE37" s="918"/>
      <c r="IDF37" s="918"/>
      <c r="IDG37" s="918"/>
      <c r="IDH37" s="918"/>
      <c r="IDI37" s="918"/>
      <c r="IDJ37" s="918"/>
      <c r="IDK37" s="918"/>
      <c r="IDL37" s="918"/>
      <c r="IDM37" s="918"/>
      <c r="IDN37" s="918"/>
      <c r="IDO37" s="918"/>
      <c r="IDP37" s="918"/>
      <c r="IDQ37" s="918"/>
      <c r="IDR37" s="918"/>
      <c r="IDS37" s="918"/>
      <c r="IDT37" s="918"/>
      <c r="IDU37" s="918"/>
      <c r="IDV37" s="918"/>
      <c r="IDW37" s="918"/>
      <c r="IDX37" s="918"/>
      <c r="IDY37" s="918"/>
      <c r="IDZ37" s="918"/>
      <c r="IEA37" s="918"/>
      <c r="IEB37" s="918"/>
      <c r="IEC37" s="918"/>
      <c r="IED37" s="918"/>
      <c r="IEE37" s="918"/>
      <c r="IEF37" s="918"/>
      <c r="IEG37" s="918"/>
      <c r="IEH37" s="918"/>
      <c r="IEI37" s="918"/>
      <c r="IEJ37" s="918"/>
      <c r="IEK37" s="918"/>
      <c r="IEL37" s="918"/>
      <c r="IEM37" s="918"/>
      <c r="IEN37" s="918"/>
      <c r="IEO37" s="918"/>
      <c r="IEP37" s="918"/>
      <c r="IEQ37" s="918"/>
      <c r="IER37" s="918"/>
      <c r="IES37" s="918"/>
      <c r="IET37" s="918"/>
      <c r="IEU37" s="918"/>
      <c r="IEV37" s="918"/>
      <c r="IEW37" s="918"/>
      <c r="IEX37" s="918"/>
      <c r="IEY37" s="918"/>
      <c r="IEZ37" s="918"/>
      <c r="IFA37" s="918"/>
      <c r="IFB37" s="918"/>
      <c r="IFC37" s="918"/>
      <c r="IFD37" s="918"/>
      <c r="IFE37" s="918"/>
      <c r="IFF37" s="918"/>
      <c r="IFG37" s="918"/>
      <c r="IFH37" s="918"/>
      <c r="IFI37" s="918"/>
      <c r="IFJ37" s="918"/>
      <c r="IFK37" s="918"/>
      <c r="IFL37" s="918"/>
      <c r="IFM37" s="918"/>
      <c r="IFN37" s="918"/>
      <c r="IFO37" s="918"/>
      <c r="IFP37" s="918"/>
      <c r="IFQ37" s="918"/>
      <c r="IFR37" s="918"/>
      <c r="IFS37" s="918"/>
      <c r="IFT37" s="918"/>
      <c r="IFU37" s="918"/>
      <c r="IFV37" s="918"/>
      <c r="IFW37" s="918"/>
      <c r="IFX37" s="918"/>
      <c r="IFY37" s="918"/>
      <c r="IFZ37" s="918"/>
      <c r="IGA37" s="918"/>
      <c r="IGB37" s="918"/>
      <c r="IGC37" s="918"/>
      <c r="IGD37" s="918"/>
      <c r="IGE37" s="918"/>
      <c r="IGF37" s="918"/>
      <c r="IGG37" s="918"/>
      <c r="IGH37" s="918"/>
      <c r="IGI37" s="918"/>
      <c r="IGJ37" s="918"/>
      <c r="IGK37" s="918"/>
      <c r="IGL37" s="918"/>
      <c r="IGM37" s="918"/>
      <c r="IGN37" s="918"/>
      <c r="IGO37" s="918"/>
      <c r="IGP37" s="918"/>
      <c r="IGQ37" s="918"/>
      <c r="IGR37" s="918"/>
      <c r="IGS37" s="918"/>
      <c r="IGT37" s="918"/>
      <c r="IGU37" s="918"/>
      <c r="IGV37" s="918"/>
      <c r="IGW37" s="918"/>
      <c r="IGX37" s="918"/>
      <c r="IGY37" s="918"/>
      <c r="IGZ37" s="918"/>
      <c r="IHA37" s="918"/>
      <c r="IHB37" s="918"/>
      <c r="IHC37" s="918"/>
      <c r="IHD37" s="918"/>
      <c r="IHE37" s="918"/>
      <c r="IHF37" s="918"/>
      <c r="IHG37" s="918"/>
      <c r="IHH37" s="918"/>
      <c r="IHI37" s="918"/>
      <c r="IHJ37" s="918"/>
      <c r="IHK37" s="918"/>
      <c r="IHL37" s="918"/>
      <c r="IHM37" s="918"/>
      <c r="IHN37" s="918"/>
      <c r="IHO37" s="918"/>
      <c r="IHP37" s="918"/>
      <c r="IHQ37" s="918"/>
      <c r="IHR37" s="918"/>
      <c r="IHS37" s="918"/>
      <c r="IHT37" s="918"/>
      <c r="IHU37" s="918"/>
      <c r="IHV37" s="918"/>
      <c r="IHW37" s="918"/>
      <c r="IHX37" s="918"/>
      <c r="IHY37" s="918"/>
      <c r="IHZ37" s="918"/>
      <c r="IIA37" s="918"/>
      <c r="IIB37" s="918"/>
      <c r="IIC37" s="918"/>
      <c r="IID37" s="918"/>
      <c r="IIE37" s="918"/>
      <c r="IIF37" s="918"/>
      <c r="IIG37" s="918"/>
      <c r="IIH37" s="918"/>
      <c r="III37" s="918"/>
      <c r="IIJ37" s="918"/>
      <c r="IIK37" s="918"/>
      <c r="IIL37" s="918"/>
      <c r="IIM37" s="918"/>
      <c r="IIN37" s="918"/>
      <c r="IIO37" s="918"/>
      <c r="IIP37" s="918"/>
      <c r="IIQ37" s="918"/>
      <c r="IIR37" s="918"/>
      <c r="IIS37" s="918"/>
      <c r="IIT37" s="918"/>
      <c r="IIU37" s="918"/>
      <c r="IIV37" s="918"/>
      <c r="IIW37" s="918"/>
      <c r="IIX37" s="918"/>
      <c r="IIY37" s="918"/>
      <c r="IIZ37" s="918"/>
      <c r="IJA37" s="918"/>
      <c r="IJB37" s="918"/>
      <c r="IJC37" s="918"/>
      <c r="IJD37" s="918"/>
      <c r="IJE37" s="918"/>
      <c r="IJF37" s="918"/>
      <c r="IJG37" s="918"/>
      <c r="IJH37" s="918"/>
      <c r="IJI37" s="918"/>
      <c r="IJJ37" s="918"/>
      <c r="IJK37" s="918"/>
      <c r="IJL37" s="918"/>
      <c r="IJM37" s="918"/>
      <c r="IJN37" s="918"/>
      <c r="IJO37" s="918"/>
      <c r="IJP37" s="918"/>
      <c r="IJQ37" s="918"/>
      <c r="IJR37" s="918"/>
      <c r="IJS37" s="918"/>
      <c r="IJT37" s="918"/>
      <c r="IJU37" s="918"/>
      <c r="IJV37" s="918"/>
      <c r="IJW37" s="918"/>
      <c r="IJX37" s="918"/>
      <c r="IJY37" s="918"/>
      <c r="IJZ37" s="918"/>
      <c r="IKA37" s="918"/>
      <c r="IKB37" s="918"/>
      <c r="IKC37" s="918"/>
      <c r="IKD37" s="918"/>
      <c r="IKE37" s="918"/>
      <c r="IKF37" s="918"/>
      <c r="IKG37" s="918"/>
      <c r="IKH37" s="918"/>
      <c r="IKI37" s="918"/>
      <c r="IKJ37" s="918"/>
      <c r="IKK37" s="918"/>
      <c r="IKL37" s="918"/>
      <c r="IKM37" s="918"/>
      <c r="IKN37" s="918"/>
      <c r="IKO37" s="918"/>
      <c r="IKP37" s="918"/>
      <c r="IKQ37" s="918"/>
      <c r="IKR37" s="918"/>
      <c r="IKS37" s="918"/>
      <c r="IKT37" s="918"/>
      <c r="IKU37" s="918"/>
      <c r="IKV37" s="918"/>
      <c r="IKW37" s="918"/>
      <c r="IKX37" s="918"/>
      <c r="IKY37" s="918"/>
      <c r="IKZ37" s="918"/>
      <c r="ILA37" s="918"/>
      <c r="ILB37" s="918"/>
      <c r="ILC37" s="918"/>
      <c r="ILD37" s="918"/>
      <c r="ILE37" s="918"/>
      <c r="ILF37" s="918"/>
      <c r="ILG37" s="918"/>
      <c r="ILH37" s="918"/>
      <c r="ILI37" s="918"/>
      <c r="ILJ37" s="918"/>
      <c r="ILK37" s="918"/>
      <c r="ILL37" s="918"/>
      <c r="ILM37" s="918"/>
      <c r="ILN37" s="918"/>
      <c r="ILO37" s="918"/>
      <c r="ILP37" s="918"/>
      <c r="ILQ37" s="918"/>
      <c r="ILR37" s="918"/>
      <c r="ILS37" s="918"/>
      <c r="ILT37" s="918"/>
      <c r="ILU37" s="918"/>
      <c r="ILV37" s="918"/>
      <c r="ILW37" s="918"/>
      <c r="ILX37" s="918"/>
      <c r="ILY37" s="918"/>
      <c r="ILZ37" s="918"/>
      <c r="IMA37" s="918"/>
      <c r="IMB37" s="918"/>
      <c r="IMC37" s="918"/>
      <c r="IMD37" s="918"/>
      <c r="IME37" s="918"/>
      <c r="IMF37" s="918"/>
      <c r="IMG37" s="918"/>
      <c r="IMH37" s="918"/>
      <c r="IMI37" s="918"/>
      <c r="IMJ37" s="918"/>
      <c r="IMK37" s="918"/>
      <c r="IML37" s="918"/>
      <c r="IMM37" s="918"/>
      <c r="IMN37" s="918"/>
      <c r="IMO37" s="918"/>
      <c r="IMP37" s="918"/>
      <c r="IMQ37" s="918"/>
      <c r="IMR37" s="918"/>
      <c r="IMS37" s="918"/>
      <c r="IMT37" s="918"/>
      <c r="IMU37" s="918"/>
      <c r="IMV37" s="918"/>
      <c r="IMW37" s="918"/>
      <c r="IMX37" s="918"/>
      <c r="IMY37" s="918"/>
      <c r="IMZ37" s="918"/>
      <c r="INA37" s="918"/>
      <c r="INB37" s="918"/>
      <c r="INC37" s="918"/>
      <c r="IND37" s="918"/>
      <c r="INE37" s="918"/>
      <c r="INF37" s="918"/>
      <c r="ING37" s="918"/>
      <c r="INH37" s="918"/>
      <c r="INI37" s="918"/>
      <c r="INJ37" s="918"/>
      <c r="INK37" s="918"/>
      <c r="INL37" s="918"/>
      <c r="INM37" s="918"/>
      <c r="INN37" s="918"/>
      <c r="INO37" s="918"/>
      <c r="INP37" s="918"/>
      <c r="INQ37" s="918"/>
      <c r="INR37" s="918"/>
      <c r="INS37" s="918"/>
      <c r="INT37" s="918"/>
      <c r="INU37" s="918"/>
      <c r="INV37" s="918"/>
      <c r="INW37" s="918"/>
      <c r="INX37" s="918"/>
      <c r="INY37" s="918"/>
      <c r="INZ37" s="918"/>
      <c r="IOA37" s="918"/>
      <c r="IOB37" s="918"/>
      <c r="IOC37" s="918"/>
      <c r="IOD37" s="918"/>
      <c r="IOE37" s="918"/>
      <c r="IOF37" s="918"/>
      <c r="IOG37" s="918"/>
      <c r="IOH37" s="918"/>
      <c r="IOI37" s="918"/>
      <c r="IOJ37" s="918"/>
      <c r="IOK37" s="918"/>
      <c r="IOL37" s="918"/>
      <c r="IOM37" s="918"/>
      <c r="ION37" s="918"/>
      <c r="IOO37" s="918"/>
      <c r="IOP37" s="918"/>
      <c r="IOQ37" s="918"/>
      <c r="IOR37" s="918"/>
      <c r="IOS37" s="918"/>
      <c r="IOT37" s="918"/>
      <c r="IOU37" s="918"/>
      <c r="IOV37" s="918"/>
      <c r="IOW37" s="918"/>
      <c r="IOX37" s="918"/>
      <c r="IOY37" s="918"/>
      <c r="IOZ37" s="918"/>
      <c r="IPA37" s="918"/>
      <c r="IPB37" s="918"/>
      <c r="IPC37" s="918"/>
      <c r="IPD37" s="918"/>
      <c r="IPE37" s="918"/>
      <c r="IPF37" s="918"/>
      <c r="IPG37" s="918"/>
      <c r="IPH37" s="918"/>
      <c r="IPI37" s="918"/>
      <c r="IPJ37" s="918"/>
      <c r="IPK37" s="918"/>
      <c r="IPL37" s="918"/>
      <c r="IPM37" s="918"/>
      <c r="IPN37" s="918"/>
      <c r="IPO37" s="918"/>
      <c r="IPP37" s="918"/>
      <c r="IPQ37" s="918"/>
      <c r="IPR37" s="918"/>
      <c r="IPS37" s="918"/>
      <c r="IPT37" s="918"/>
      <c r="IPU37" s="918"/>
      <c r="IPV37" s="918"/>
      <c r="IPW37" s="918"/>
      <c r="IPX37" s="918"/>
      <c r="IPY37" s="918"/>
      <c r="IPZ37" s="918"/>
      <c r="IQA37" s="918"/>
      <c r="IQB37" s="918"/>
      <c r="IQC37" s="918"/>
      <c r="IQD37" s="918"/>
      <c r="IQE37" s="918"/>
      <c r="IQF37" s="918"/>
      <c r="IQG37" s="918"/>
      <c r="IQH37" s="918"/>
      <c r="IQI37" s="918"/>
      <c r="IQJ37" s="918"/>
      <c r="IQK37" s="918"/>
      <c r="IQL37" s="918"/>
      <c r="IQM37" s="918"/>
      <c r="IQN37" s="918"/>
      <c r="IQO37" s="918"/>
      <c r="IQP37" s="918"/>
      <c r="IQQ37" s="918"/>
      <c r="IQR37" s="918"/>
      <c r="IQS37" s="918"/>
      <c r="IQT37" s="918"/>
      <c r="IQU37" s="918"/>
      <c r="IQV37" s="918"/>
      <c r="IQW37" s="918"/>
      <c r="IQX37" s="918"/>
      <c r="IQY37" s="918"/>
      <c r="IQZ37" s="918"/>
      <c r="IRA37" s="918"/>
      <c r="IRB37" s="918"/>
      <c r="IRC37" s="918"/>
      <c r="IRD37" s="918"/>
      <c r="IRE37" s="918"/>
      <c r="IRF37" s="918"/>
      <c r="IRG37" s="918"/>
      <c r="IRH37" s="918"/>
      <c r="IRI37" s="918"/>
      <c r="IRJ37" s="918"/>
      <c r="IRK37" s="918"/>
      <c r="IRL37" s="918"/>
      <c r="IRM37" s="918"/>
      <c r="IRN37" s="918"/>
      <c r="IRO37" s="918"/>
      <c r="IRP37" s="918"/>
      <c r="IRQ37" s="918"/>
      <c r="IRR37" s="918"/>
      <c r="IRS37" s="918"/>
      <c r="IRT37" s="918"/>
      <c r="IRU37" s="918"/>
      <c r="IRV37" s="918"/>
      <c r="IRW37" s="918"/>
      <c r="IRX37" s="918"/>
      <c r="IRY37" s="918"/>
      <c r="IRZ37" s="918"/>
      <c r="ISA37" s="918"/>
      <c r="ISB37" s="918"/>
      <c r="ISC37" s="918"/>
      <c r="ISD37" s="918"/>
      <c r="ISE37" s="918"/>
      <c r="ISF37" s="918"/>
      <c r="ISG37" s="918"/>
      <c r="ISH37" s="918"/>
      <c r="ISI37" s="918"/>
      <c r="ISJ37" s="918"/>
      <c r="ISK37" s="918"/>
      <c r="ISL37" s="918"/>
      <c r="ISM37" s="918"/>
      <c r="ISN37" s="918"/>
      <c r="ISO37" s="918"/>
      <c r="ISP37" s="918"/>
      <c r="ISQ37" s="918"/>
      <c r="ISR37" s="918"/>
      <c r="ISS37" s="918"/>
      <c r="IST37" s="918"/>
      <c r="ISU37" s="918"/>
      <c r="ISV37" s="918"/>
      <c r="ISW37" s="918"/>
      <c r="ISX37" s="918"/>
      <c r="ISY37" s="918"/>
      <c r="ISZ37" s="918"/>
      <c r="ITA37" s="918"/>
      <c r="ITB37" s="918"/>
      <c r="ITC37" s="918"/>
      <c r="ITD37" s="918"/>
      <c r="ITE37" s="918"/>
      <c r="ITF37" s="918"/>
      <c r="ITG37" s="918"/>
      <c r="ITH37" s="918"/>
      <c r="ITI37" s="918"/>
      <c r="ITJ37" s="918"/>
      <c r="ITK37" s="918"/>
      <c r="ITL37" s="918"/>
      <c r="ITM37" s="918"/>
      <c r="ITN37" s="918"/>
      <c r="ITO37" s="918"/>
      <c r="ITP37" s="918"/>
      <c r="ITQ37" s="918"/>
      <c r="ITR37" s="918"/>
      <c r="ITS37" s="918"/>
      <c r="ITT37" s="918"/>
      <c r="ITU37" s="918"/>
      <c r="ITV37" s="918"/>
      <c r="ITW37" s="918"/>
      <c r="ITX37" s="918"/>
      <c r="ITY37" s="918"/>
      <c r="ITZ37" s="918"/>
      <c r="IUA37" s="918"/>
      <c r="IUB37" s="918"/>
      <c r="IUC37" s="918"/>
      <c r="IUD37" s="918"/>
      <c r="IUE37" s="918"/>
      <c r="IUF37" s="918"/>
      <c r="IUG37" s="918"/>
      <c r="IUH37" s="918"/>
      <c r="IUI37" s="918"/>
      <c r="IUJ37" s="918"/>
      <c r="IUK37" s="918"/>
      <c r="IUL37" s="918"/>
      <c r="IUM37" s="918"/>
      <c r="IUN37" s="918"/>
      <c r="IUO37" s="918"/>
      <c r="IUP37" s="918"/>
      <c r="IUQ37" s="918"/>
      <c r="IUR37" s="918"/>
      <c r="IUS37" s="918"/>
      <c r="IUT37" s="918"/>
      <c r="IUU37" s="918"/>
      <c r="IUV37" s="918"/>
      <c r="IUW37" s="918"/>
      <c r="IUX37" s="918"/>
      <c r="IUY37" s="918"/>
      <c r="IUZ37" s="918"/>
      <c r="IVA37" s="918"/>
      <c r="IVB37" s="918"/>
      <c r="IVC37" s="918"/>
      <c r="IVD37" s="918"/>
      <c r="IVE37" s="918"/>
      <c r="IVF37" s="918"/>
      <c r="IVG37" s="918"/>
      <c r="IVH37" s="918"/>
      <c r="IVI37" s="918"/>
      <c r="IVJ37" s="918"/>
      <c r="IVK37" s="918"/>
      <c r="IVL37" s="918"/>
      <c r="IVM37" s="918"/>
      <c r="IVN37" s="918"/>
      <c r="IVO37" s="918"/>
      <c r="IVP37" s="918"/>
      <c r="IVQ37" s="918"/>
      <c r="IVR37" s="918"/>
      <c r="IVS37" s="918"/>
      <c r="IVT37" s="918"/>
      <c r="IVU37" s="918"/>
      <c r="IVV37" s="918"/>
      <c r="IVW37" s="918"/>
      <c r="IVX37" s="918"/>
      <c r="IVY37" s="918"/>
      <c r="IVZ37" s="918"/>
      <c r="IWA37" s="918"/>
      <c r="IWB37" s="918"/>
      <c r="IWC37" s="918"/>
      <c r="IWD37" s="918"/>
      <c r="IWE37" s="918"/>
      <c r="IWF37" s="918"/>
      <c r="IWG37" s="918"/>
      <c r="IWH37" s="918"/>
      <c r="IWI37" s="918"/>
      <c r="IWJ37" s="918"/>
      <c r="IWK37" s="918"/>
      <c r="IWL37" s="918"/>
      <c r="IWM37" s="918"/>
      <c r="IWN37" s="918"/>
      <c r="IWO37" s="918"/>
      <c r="IWP37" s="918"/>
      <c r="IWQ37" s="918"/>
      <c r="IWR37" s="918"/>
      <c r="IWS37" s="918"/>
      <c r="IWT37" s="918"/>
      <c r="IWU37" s="918"/>
      <c r="IWV37" s="918"/>
      <c r="IWW37" s="918"/>
      <c r="IWX37" s="918"/>
      <c r="IWY37" s="918"/>
      <c r="IWZ37" s="918"/>
      <c r="IXA37" s="918"/>
      <c r="IXB37" s="918"/>
      <c r="IXC37" s="918"/>
      <c r="IXD37" s="918"/>
      <c r="IXE37" s="918"/>
      <c r="IXF37" s="918"/>
      <c r="IXG37" s="918"/>
      <c r="IXH37" s="918"/>
      <c r="IXI37" s="918"/>
      <c r="IXJ37" s="918"/>
      <c r="IXK37" s="918"/>
      <c r="IXL37" s="918"/>
      <c r="IXM37" s="918"/>
      <c r="IXN37" s="918"/>
      <c r="IXO37" s="918"/>
      <c r="IXP37" s="918"/>
      <c r="IXQ37" s="918"/>
      <c r="IXR37" s="918"/>
      <c r="IXS37" s="918"/>
      <c r="IXT37" s="918"/>
      <c r="IXU37" s="918"/>
      <c r="IXV37" s="918"/>
      <c r="IXW37" s="918"/>
      <c r="IXX37" s="918"/>
      <c r="IXY37" s="918"/>
      <c r="IXZ37" s="918"/>
      <c r="IYA37" s="918"/>
      <c r="IYB37" s="918"/>
      <c r="IYC37" s="918"/>
      <c r="IYD37" s="918"/>
      <c r="IYE37" s="918"/>
      <c r="IYF37" s="918"/>
      <c r="IYG37" s="918"/>
      <c r="IYH37" s="918"/>
      <c r="IYI37" s="918"/>
      <c r="IYJ37" s="918"/>
      <c r="IYK37" s="918"/>
      <c r="IYL37" s="918"/>
      <c r="IYM37" s="918"/>
      <c r="IYN37" s="918"/>
      <c r="IYO37" s="918"/>
      <c r="IYP37" s="918"/>
      <c r="IYQ37" s="918"/>
      <c r="IYR37" s="918"/>
      <c r="IYS37" s="918"/>
      <c r="IYT37" s="918"/>
      <c r="IYU37" s="918"/>
      <c r="IYV37" s="918"/>
      <c r="IYW37" s="918"/>
      <c r="IYX37" s="918"/>
      <c r="IYY37" s="918"/>
      <c r="IYZ37" s="918"/>
      <c r="IZA37" s="918"/>
      <c r="IZB37" s="918"/>
      <c r="IZC37" s="918"/>
      <c r="IZD37" s="918"/>
      <c r="IZE37" s="918"/>
      <c r="IZF37" s="918"/>
      <c r="IZG37" s="918"/>
      <c r="IZH37" s="918"/>
      <c r="IZI37" s="918"/>
      <c r="IZJ37" s="918"/>
      <c r="IZK37" s="918"/>
      <c r="IZL37" s="918"/>
      <c r="IZM37" s="918"/>
      <c r="IZN37" s="918"/>
      <c r="IZO37" s="918"/>
      <c r="IZP37" s="918"/>
      <c r="IZQ37" s="918"/>
      <c r="IZR37" s="918"/>
      <c r="IZS37" s="918"/>
      <c r="IZT37" s="918"/>
      <c r="IZU37" s="918"/>
      <c r="IZV37" s="918"/>
      <c r="IZW37" s="918"/>
      <c r="IZX37" s="918"/>
      <c r="IZY37" s="918"/>
      <c r="IZZ37" s="918"/>
      <c r="JAA37" s="918"/>
      <c r="JAB37" s="918"/>
      <c r="JAC37" s="918"/>
      <c r="JAD37" s="918"/>
      <c r="JAE37" s="918"/>
      <c r="JAF37" s="918"/>
      <c r="JAG37" s="918"/>
      <c r="JAH37" s="918"/>
      <c r="JAI37" s="918"/>
      <c r="JAJ37" s="918"/>
      <c r="JAK37" s="918"/>
      <c r="JAL37" s="918"/>
      <c r="JAM37" s="918"/>
      <c r="JAN37" s="918"/>
      <c r="JAO37" s="918"/>
      <c r="JAP37" s="918"/>
      <c r="JAQ37" s="918"/>
      <c r="JAR37" s="918"/>
      <c r="JAS37" s="918"/>
      <c r="JAT37" s="918"/>
      <c r="JAU37" s="918"/>
      <c r="JAV37" s="918"/>
      <c r="JAW37" s="918"/>
      <c r="JAX37" s="918"/>
      <c r="JAY37" s="918"/>
      <c r="JAZ37" s="918"/>
      <c r="JBA37" s="918"/>
      <c r="JBB37" s="918"/>
      <c r="JBC37" s="918"/>
      <c r="JBD37" s="918"/>
      <c r="JBE37" s="918"/>
      <c r="JBF37" s="918"/>
      <c r="JBG37" s="918"/>
      <c r="JBH37" s="918"/>
      <c r="JBI37" s="918"/>
      <c r="JBJ37" s="918"/>
      <c r="JBK37" s="918"/>
      <c r="JBL37" s="918"/>
      <c r="JBM37" s="918"/>
      <c r="JBN37" s="918"/>
      <c r="JBO37" s="918"/>
      <c r="JBP37" s="918"/>
      <c r="JBQ37" s="918"/>
      <c r="JBR37" s="918"/>
      <c r="JBS37" s="918"/>
      <c r="JBT37" s="918"/>
      <c r="JBU37" s="918"/>
      <c r="JBV37" s="918"/>
      <c r="JBW37" s="918"/>
      <c r="JBX37" s="918"/>
      <c r="JBY37" s="918"/>
      <c r="JBZ37" s="918"/>
      <c r="JCA37" s="918"/>
      <c r="JCB37" s="918"/>
      <c r="JCC37" s="918"/>
      <c r="JCD37" s="918"/>
      <c r="JCE37" s="918"/>
      <c r="JCF37" s="918"/>
      <c r="JCG37" s="918"/>
      <c r="JCH37" s="918"/>
      <c r="JCI37" s="918"/>
      <c r="JCJ37" s="918"/>
      <c r="JCK37" s="918"/>
      <c r="JCL37" s="918"/>
      <c r="JCM37" s="918"/>
      <c r="JCN37" s="918"/>
      <c r="JCO37" s="918"/>
      <c r="JCP37" s="918"/>
      <c r="JCQ37" s="918"/>
      <c r="JCR37" s="918"/>
      <c r="JCS37" s="918"/>
      <c r="JCT37" s="918"/>
      <c r="JCU37" s="918"/>
      <c r="JCV37" s="918"/>
      <c r="JCW37" s="918"/>
      <c r="JCX37" s="918"/>
      <c r="JCY37" s="918"/>
      <c r="JCZ37" s="918"/>
      <c r="JDA37" s="918"/>
      <c r="JDB37" s="918"/>
      <c r="JDC37" s="918"/>
      <c r="JDD37" s="918"/>
      <c r="JDE37" s="918"/>
      <c r="JDF37" s="918"/>
      <c r="JDG37" s="918"/>
      <c r="JDH37" s="918"/>
      <c r="JDI37" s="918"/>
      <c r="JDJ37" s="918"/>
      <c r="JDK37" s="918"/>
      <c r="JDL37" s="918"/>
      <c r="JDM37" s="918"/>
      <c r="JDN37" s="918"/>
      <c r="JDO37" s="918"/>
      <c r="JDP37" s="918"/>
      <c r="JDQ37" s="918"/>
      <c r="JDR37" s="918"/>
      <c r="JDS37" s="918"/>
      <c r="JDT37" s="918"/>
      <c r="JDU37" s="918"/>
      <c r="JDV37" s="918"/>
      <c r="JDW37" s="918"/>
      <c r="JDX37" s="918"/>
      <c r="JDY37" s="918"/>
      <c r="JDZ37" s="918"/>
      <c r="JEA37" s="918"/>
      <c r="JEB37" s="918"/>
      <c r="JEC37" s="918"/>
      <c r="JED37" s="918"/>
      <c r="JEE37" s="918"/>
      <c r="JEF37" s="918"/>
      <c r="JEG37" s="918"/>
      <c r="JEH37" s="918"/>
      <c r="JEI37" s="918"/>
      <c r="JEJ37" s="918"/>
      <c r="JEK37" s="918"/>
      <c r="JEL37" s="918"/>
      <c r="JEM37" s="918"/>
      <c r="JEN37" s="918"/>
      <c r="JEO37" s="918"/>
      <c r="JEP37" s="918"/>
      <c r="JEQ37" s="918"/>
      <c r="JER37" s="918"/>
      <c r="JES37" s="918"/>
      <c r="JET37" s="918"/>
      <c r="JEU37" s="918"/>
      <c r="JEV37" s="918"/>
      <c r="JEW37" s="918"/>
      <c r="JEX37" s="918"/>
      <c r="JEY37" s="918"/>
      <c r="JEZ37" s="918"/>
      <c r="JFA37" s="918"/>
      <c r="JFB37" s="918"/>
      <c r="JFC37" s="918"/>
      <c r="JFD37" s="918"/>
      <c r="JFE37" s="918"/>
      <c r="JFF37" s="918"/>
      <c r="JFG37" s="918"/>
      <c r="JFH37" s="918"/>
      <c r="JFI37" s="918"/>
      <c r="JFJ37" s="918"/>
      <c r="JFK37" s="918"/>
      <c r="JFL37" s="918"/>
      <c r="JFM37" s="918"/>
      <c r="JFN37" s="918"/>
      <c r="JFO37" s="918"/>
      <c r="JFP37" s="918"/>
      <c r="JFQ37" s="918"/>
      <c r="JFR37" s="918"/>
      <c r="JFS37" s="918"/>
      <c r="JFT37" s="918"/>
      <c r="JFU37" s="918"/>
      <c r="JFV37" s="918"/>
      <c r="JFW37" s="918"/>
      <c r="JFX37" s="918"/>
      <c r="JFY37" s="918"/>
      <c r="JFZ37" s="918"/>
      <c r="JGA37" s="918"/>
      <c r="JGB37" s="918"/>
      <c r="JGC37" s="918"/>
      <c r="JGD37" s="918"/>
      <c r="JGE37" s="918"/>
      <c r="JGF37" s="918"/>
      <c r="JGG37" s="918"/>
      <c r="JGH37" s="918"/>
      <c r="JGI37" s="918"/>
      <c r="JGJ37" s="918"/>
      <c r="JGK37" s="918"/>
      <c r="JGL37" s="918"/>
      <c r="JGM37" s="918"/>
      <c r="JGN37" s="918"/>
      <c r="JGO37" s="918"/>
      <c r="JGP37" s="918"/>
      <c r="JGQ37" s="918"/>
      <c r="JGR37" s="918"/>
      <c r="JGS37" s="918"/>
      <c r="JGT37" s="918"/>
      <c r="JGU37" s="918"/>
      <c r="JGV37" s="918"/>
      <c r="JGW37" s="918"/>
      <c r="JGX37" s="918"/>
      <c r="JGY37" s="918"/>
      <c r="JGZ37" s="918"/>
      <c r="JHA37" s="918"/>
      <c r="JHB37" s="918"/>
      <c r="JHC37" s="918"/>
      <c r="JHD37" s="918"/>
      <c r="JHE37" s="918"/>
      <c r="JHF37" s="918"/>
      <c r="JHG37" s="918"/>
      <c r="JHH37" s="918"/>
      <c r="JHI37" s="918"/>
      <c r="JHJ37" s="918"/>
      <c r="JHK37" s="918"/>
      <c r="JHL37" s="918"/>
      <c r="JHM37" s="918"/>
      <c r="JHN37" s="918"/>
      <c r="JHO37" s="918"/>
      <c r="JHP37" s="918"/>
      <c r="JHQ37" s="918"/>
      <c r="JHR37" s="918"/>
      <c r="JHS37" s="918"/>
      <c r="JHT37" s="918"/>
      <c r="JHU37" s="918"/>
      <c r="JHV37" s="918"/>
      <c r="JHW37" s="918"/>
      <c r="JHX37" s="918"/>
      <c r="JHY37" s="918"/>
      <c r="JHZ37" s="918"/>
      <c r="JIA37" s="918"/>
      <c r="JIB37" s="918"/>
      <c r="JIC37" s="918"/>
      <c r="JID37" s="918"/>
      <c r="JIE37" s="918"/>
      <c r="JIF37" s="918"/>
      <c r="JIG37" s="918"/>
      <c r="JIH37" s="918"/>
      <c r="JII37" s="918"/>
      <c r="JIJ37" s="918"/>
      <c r="JIK37" s="918"/>
      <c r="JIL37" s="918"/>
      <c r="JIM37" s="918"/>
      <c r="JIN37" s="918"/>
      <c r="JIO37" s="918"/>
      <c r="JIP37" s="918"/>
      <c r="JIQ37" s="918"/>
      <c r="JIR37" s="918"/>
      <c r="JIS37" s="918"/>
      <c r="JIT37" s="918"/>
      <c r="JIU37" s="918"/>
      <c r="JIV37" s="918"/>
      <c r="JIW37" s="918"/>
      <c r="JIX37" s="918"/>
      <c r="JIY37" s="918"/>
      <c r="JIZ37" s="918"/>
      <c r="JJA37" s="918"/>
      <c r="JJB37" s="918"/>
      <c r="JJC37" s="918"/>
      <c r="JJD37" s="918"/>
      <c r="JJE37" s="918"/>
      <c r="JJF37" s="918"/>
      <c r="JJG37" s="918"/>
      <c r="JJH37" s="918"/>
      <c r="JJI37" s="918"/>
      <c r="JJJ37" s="918"/>
      <c r="JJK37" s="918"/>
      <c r="JJL37" s="918"/>
      <c r="JJM37" s="918"/>
      <c r="JJN37" s="918"/>
      <c r="JJO37" s="918"/>
      <c r="JJP37" s="918"/>
      <c r="JJQ37" s="918"/>
      <c r="JJR37" s="918"/>
      <c r="JJS37" s="918"/>
      <c r="JJT37" s="918"/>
      <c r="JJU37" s="918"/>
      <c r="JJV37" s="918"/>
      <c r="JJW37" s="918"/>
      <c r="JJX37" s="918"/>
      <c r="JJY37" s="918"/>
      <c r="JJZ37" s="918"/>
      <c r="JKA37" s="918"/>
      <c r="JKB37" s="918"/>
      <c r="JKC37" s="918"/>
      <c r="JKD37" s="918"/>
      <c r="JKE37" s="918"/>
      <c r="JKF37" s="918"/>
      <c r="JKG37" s="918"/>
      <c r="JKH37" s="918"/>
      <c r="JKI37" s="918"/>
      <c r="JKJ37" s="918"/>
      <c r="JKK37" s="918"/>
      <c r="JKL37" s="918"/>
      <c r="JKM37" s="918"/>
      <c r="JKN37" s="918"/>
      <c r="JKO37" s="918"/>
      <c r="JKP37" s="918"/>
      <c r="JKQ37" s="918"/>
      <c r="JKR37" s="918"/>
      <c r="JKS37" s="918"/>
      <c r="JKT37" s="918"/>
      <c r="JKU37" s="918"/>
      <c r="JKV37" s="918"/>
      <c r="JKW37" s="918"/>
      <c r="JKX37" s="918"/>
      <c r="JKY37" s="918"/>
      <c r="JKZ37" s="918"/>
      <c r="JLA37" s="918"/>
      <c r="JLB37" s="918"/>
      <c r="JLC37" s="918"/>
      <c r="JLD37" s="918"/>
      <c r="JLE37" s="918"/>
      <c r="JLF37" s="918"/>
      <c r="JLG37" s="918"/>
      <c r="JLH37" s="918"/>
      <c r="JLI37" s="918"/>
      <c r="JLJ37" s="918"/>
      <c r="JLK37" s="918"/>
      <c r="JLL37" s="918"/>
      <c r="JLM37" s="918"/>
      <c r="JLN37" s="918"/>
      <c r="JLO37" s="918"/>
      <c r="JLP37" s="918"/>
      <c r="JLQ37" s="918"/>
      <c r="JLR37" s="918"/>
      <c r="JLS37" s="918"/>
      <c r="JLT37" s="918"/>
      <c r="JLU37" s="918"/>
      <c r="JLV37" s="918"/>
      <c r="JLW37" s="918"/>
      <c r="JLX37" s="918"/>
      <c r="JLY37" s="918"/>
      <c r="JLZ37" s="918"/>
      <c r="JMA37" s="918"/>
      <c r="JMB37" s="918"/>
      <c r="JMC37" s="918"/>
      <c r="JMD37" s="918"/>
      <c r="JME37" s="918"/>
      <c r="JMF37" s="918"/>
      <c r="JMG37" s="918"/>
      <c r="JMH37" s="918"/>
      <c r="JMI37" s="918"/>
      <c r="JMJ37" s="918"/>
      <c r="JMK37" s="918"/>
      <c r="JML37" s="918"/>
      <c r="JMM37" s="918"/>
      <c r="JMN37" s="918"/>
      <c r="JMO37" s="918"/>
      <c r="JMP37" s="918"/>
      <c r="JMQ37" s="918"/>
      <c r="JMR37" s="918"/>
      <c r="JMS37" s="918"/>
      <c r="JMT37" s="918"/>
      <c r="JMU37" s="918"/>
      <c r="JMV37" s="918"/>
      <c r="JMW37" s="918"/>
      <c r="JMX37" s="918"/>
      <c r="JMY37" s="918"/>
      <c r="JMZ37" s="918"/>
      <c r="JNA37" s="918"/>
      <c r="JNB37" s="918"/>
      <c r="JNC37" s="918"/>
      <c r="JND37" s="918"/>
      <c r="JNE37" s="918"/>
      <c r="JNF37" s="918"/>
      <c r="JNG37" s="918"/>
      <c r="JNH37" s="918"/>
      <c r="JNI37" s="918"/>
      <c r="JNJ37" s="918"/>
      <c r="JNK37" s="918"/>
      <c r="JNL37" s="918"/>
      <c r="JNM37" s="918"/>
      <c r="JNN37" s="918"/>
      <c r="JNO37" s="918"/>
      <c r="JNP37" s="918"/>
      <c r="JNQ37" s="918"/>
      <c r="JNR37" s="918"/>
      <c r="JNS37" s="918"/>
      <c r="JNT37" s="918"/>
      <c r="JNU37" s="918"/>
      <c r="JNV37" s="918"/>
      <c r="JNW37" s="918"/>
      <c r="JNX37" s="918"/>
      <c r="JNY37" s="918"/>
      <c r="JNZ37" s="918"/>
      <c r="JOA37" s="918"/>
      <c r="JOB37" s="918"/>
      <c r="JOC37" s="918"/>
      <c r="JOD37" s="918"/>
      <c r="JOE37" s="918"/>
      <c r="JOF37" s="918"/>
      <c r="JOG37" s="918"/>
      <c r="JOH37" s="918"/>
      <c r="JOI37" s="918"/>
      <c r="JOJ37" s="918"/>
      <c r="JOK37" s="918"/>
      <c r="JOL37" s="918"/>
      <c r="JOM37" s="918"/>
      <c r="JON37" s="918"/>
      <c r="JOO37" s="918"/>
      <c r="JOP37" s="918"/>
      <c r="JOQ37" s="918"/>
      <c r="JOR37" s="918"/>
      <c r="JOS37" s="918"/>
      <c r="JOT37" s="918"/>
      <c r="JOU37" s="918"/>
      <c r="JOV37" s="918"/>
      <c r="JOW37" s="918"/>
      <c r="JOX37" s="918"/>
      <c r="JOY37" s="918"/>
      <c r="JOZ37" s="918"/>
      <c r="JPA37" s="918"/>
      <c r="JPB37" s="918"/>
      <c r="JPC37" s="918"/>
      <c r="JPD37" s="918"/>
      <c r="JPE37" s="918"/>
      <c r="JPF37" s="918"/>
      <c r="JPG37" s="918"/>
      <c r="JPH37" s="918"/>
      <c r="JPI37" s="918"/>
      <c r="JPJ37" s="918"/>
      <c r="JPK37" s="918"/>
      <c r="JPL37" s="918"/>
      <c r="JPM37" s="918"/>
      <c r="JPN37" s="918"/>
      <c r="JPO37" s="918"/>
      <c r="JPP37" s="918"/>
      <c r="JPQ37" s="918"/>
      <c r="JPR37" s="918"/>
      <c r="JPS37" s="918"/>
      <c r="JPT37" s="918"/>
      <c r="JPU37" s="918"/>
      <c r="JPV37" s="918"/>
      <c r="JPW37" s="918"/>
      <c r="JPX37" s="918"/>
      <c r="JPY37" s="918"/>
      <c r="JPZ37" s="918"/>
      <c r="JQA37" s="918"/>
      <c r="JQB37" s="918"/>
      <c r="JQC37" s="918"/>
      <c r="JQD37" s="918"/>
      <c r="JQE37" s="918"/>
      <c r="JQF37" s="918"/>
      <c r="JQG37" s="918"/>
      <c r="JQH37" s="918"/>
      <c r="JQI37" s="918"/>
      <c r="JQJ37" s="918"/>
      <c r="JQK37" s="918"/>
      <c r="JQL37" s="918"/>
      <c r="JQM37" s="918"/>
      <c r="JQN37" s="918"/>
      <c r="JQO37" s="918"/>
      <c r="JQP37" s="918"/>
      <c r="JQQ37" s="918"/>
      <c r="JQR37" s="918"/>
      <c r="JQS37" s="918"/>
      <c r="JQT37" s="918"/>
      <c r="JQU37" s="918"/>
      <c r="JQV37" s="918"/>
      <c r="JQW37" s="918"/>
      <c r="JQX37" s="918"/>
      <c r="JQY37" s="918"/>
      <c r="JQZ37" s="918"/>
      <c r="JRA37" s="918"/>
      <c r="JRB37" s="918"/>
      <c r="JRC37" s="918"/>
      <c r="JRD37" s="918"/>
      <c r="JRE37" s="918"/>
      <c r="JRF37" s="918"/>
      <c r="JRG37" s="918"/>
      <c r="JRH37" s="918"/>
      <c r="JRI37" s="918"/>
      <c r="JRJ37" s="918"/>
      <c r="JRK37" s="918"/>
      <c r="JRL37" s="918"/>
      <c r="JRM37" s="918"/>
      <c r="JRN37" s="918"/>
      <c r="JRO37" s="918"/>
      <c r="JRP37" s="918"/>
      <c r="JRQ37" s="918"/>
      <c r="JRR37" s="918"/>
      <c r="JRS37" s="918"/>
      <c r="JRT37" s="918"/>
      <c r="JRU37" s="918"/>
      <c r="JRV37" s="918"/>
      <c r="JRW37" s="918"/>
      <c r="JRX37" s="918"/>
      <c r="JRY37" s="918"/>
      <c r="JRZ37" s="918"/>
      <c r="JSA37" s="918"/>
      <c r="JSB37" s="918"/>
      <c r="JSC37" s="918"/>
      <c r="JSD37" s="918"/>
      <c r="JSE37" s="918"/>
      <c r="JSF37" s="918"/>
      <c r="JSG37" s="918"/>
      <c r="JSH37" s="918"/>
      <c r="JSI37" s="918"/>
      <c r="JSJ37" s="918"/>
      <c r="JSK37" s="918"/>
      <c r="JSL37" s="918"/>
      <c r="JSM37" s="918"/>
      <c r="JSN37" s="918"/>
      <c r="JSO37" s="918"/>
      <c r="JSP37" s="918"/>
      <c r="JSQ37" s="918"/>
      <c r="JSR37" s="918"/>
      <c r="JSS37" s="918"/>
      <c r="JST37" s="918"/>
      <c r="JSU37" s="918"/>
      <c r="JSV37" s="918"/>
      <c r="JSW37" s="918"/>
      <c r="JSX37" s="918"/>
      <c r="JSY37" s="918"/>
      <c r="JSZ37" s="918"/>
      <c r="JTA37" s="918"/>
      <c r="JTB37" s="918"/>
      <c r="JTC37" s="918"/>
      <c r="JTD37" s="918"/>
      <c r="JTE37" s="918"/>
      <c r="JTF37" s="918"/>
      <c r="JTG37" s="918"/>
      <c r="JTH37" s="918"/>
      <c r="JTI37" s="918"/>
      <c r="JTJ37" s="918"/>
      <c r="JTK37" s="918"/>
      <c r="JTL37" s="918"/>
      <c r="JTM37" s="918"/>
      <c r="JTN37" s="918"/>
      <c r="JTO37" s="918"/>
      <c r="JTP37" s="918"/>
      <c r="JTQ37" s="918"/>
      <c r="JTR37" s="918"/>
      <c r="JTS37" s="918"/>
      <c r="JTT37" s="918"/>
      <c r="JTU37" s="918"/>
      <c r="JTV37" s="918"/>
      <c r="JTW37" s="918"/>
      <c r="JTX37" s="918"/>
      <c r="JTY37" s="918"/>
      <c r="JTZ37" s="918"/>
      <c r="JUA37" s="918"/>
      <c r="JUB37" s="918"/>
      <c r="JUC37" s="918"/>
      <c r="JUD37" s="918"/>
      <c r="JUE37" s="918"/>
      <c r="JUF37" s="918"/>
      <c r="JUG37" s="918"/>
      <c r="JUH37" s="918"/>
      <c r="JUI37" s="918"/>
      <c r="JUJ37" s="918"/>
      <c r="JUK37" s="918"/>
      <c r="JUL37" s="918"/>
      <c r="JUM37" s="918"/>
      <c r="JUN37" s="918"/>
      <c r="JUO37" s="918"/>
      <c r="JUP37" s="918"/>
      <c r="JUQ37" s="918"/>
      <c r="JUR37" s="918"/>
      <c r="JUS37" s="918"/>
      <c r="JUT37" s="918"/>
      <c r="JUU37" s="918"/>
      <c r="JUV37" s="918"/>
      <c r="JUW37" s="918"/>
      <c r="JUX37" s="918"/>
      <c r="JUY37" s="918"/>
      <c r="JUZ37" s="918"/>
      <c r="JVA37" s="918"/>
      <c r="JVB37" s="918"/>
      <c r="JVC37" s="918"/>
      <c r="JVD37" s="918"/>
      <c r="JVE37" s="918"/>
      <c r="JVF37" s="918"/>
      <c r="JVG37" s="918"/>
      <c r="JVH37" s="918"/>
      <c r="JVI37" s="918"/>
      <c r="JVJ37" s="918"/>
      <c r="JVK37" s="918"/>
      <c r="JVL37" s="918"/>
      <c r="JVM37" s="918"/>
      <c r="JVN37" s="918"/>
      <c r="JVO37" s="918"/>
      <c r="JVP37" s="918"/>
      <c r="JVQ37" s="918"/>
      <c r="JVR37" s="918"/>
      <c r="JVS37" s="918"/>
      <c r="JVT37" s="918"/>
      <c r="JVU37" s="918"/>
      <c r="JVV37" s="918"/>
      <c r="JVW37" s="918"/>
      <c r="JVX37" s="918"/>
      <c r="JVY37" s="918"/>
      <c r="JVZ37" s="918"/>
      <c r="JWA37" s="918"/>
      <c r="JWB37" s="918"/>
      <c r="JWC37" s="918"/>
      <c r="JWD37" s="918"/>
      <c r="JWE37" s="918"/>
      <c r="JWF37" s="918"/>
      <c r="JWG37" s="918"/>
      <c r="JWH37" s="918"/>
      <c r="JWI37" s="918"/>
      <c r="JWJ37" s="918"/>
      <c r="JWK37" s="918"/>
      <c r="JWL37" s="918"/>
      <c r="JWM37" s="918"/>
      <c r="JWN37" s="918"/>
      <c r="JWO37" s="918"/>
      <c r="JWP37" s="918"/>
      <c r="JWQ37" s="918"/>
      <c r="JWR37" s="918"/>
      <c r="JWS37" s="918"/>
      <c r="JWT37" s="918"/>
      <c r="JWU37" s="918"/>
      <c r="JWV37" s="918"/>
      <c r="JWW37" s="918"/>
      <c r="JWX37" s="918"/>
      <c r="JWY37" s="918"/>
      <c r="JWZ37" s="918"/>
      <c r="JXA37" s="918"/>
      <c r="JXB37" s="918"/>
      <c r="JXC37" s="918"/>
      <c r="JXD37" s="918"/>
      <c r="JXE37" s="918"/>
      <c r="JXF37" s="918"/>
      <c r="JXG37" s="918"/>
      <c r="JXH37" s="918"/>
      <c r="JXI37" s="918"/>
      <c r="JXJ37" s="918"/>
      <c r="JXK37" s="918"/>
      <c r="JXL37" s="918"/>
      <c r="JXM37" s="918"/>
      <c r="JXN37" s="918"/>
      <c r="JXO37" s="918"/>
      <c r="JXP37" s="918"/>
      <c r="JXQ37" s="918"/>
      <c r="JXR37" s="918"/>
      <c r="JXS37" s="918"/>
      <c r="JXT37" s="918"/>
      <c r="JXU37" s="918"/>
      <c r="JXV37" s="918"/>
      <c r="JXW37" s="918"/>
      <c r="JXX37" s="918"/>
      <c r="JXY37" s="918"/>
      <c r="JXZ37" s="918"/>
      <c r="JYA37" s="918"/>
      <c r="JYB37" s="918"/>
      <c r="JYC37" s="918"/>
      <c r="JYD37" s="918"/>
      <c r="JYE37" s="918"/>
      <c r="JYF37" s="918"/>
      <c r="JYG37" s="918"/>
      <c r="JYH37" s="918"/>
      <c r="JYI37" s="918"/>
      <c r="JYJ37" s="918"/>
      <c r="JYK37" s="918"/>
      <c r="JYL37" s="918"/>
      <c r="JYM37" s="918"/>
      <c r="JYN37" s="918"/>
      <c r="JYO37" s="918"/>
      <c r="JYP37" s="918"/>
      <c r="JYQ37" s="918"/>
      <c r="JYR37" s="918"/>
      <c r="JYS37" s="918"/>
      <c r="JYT37" s="918"/>
      <c r="JYU37" s="918"/>
      <c r="JYV37" s="918"/>
      <c r="JYW37" s="918"/>
      <c r="JYX37" s="918"/>
      <c r="JYY37" s="918"/>
      <c r="JYZ37" s="918"/>
      <c r="JZA37" s="918"/>
      <c r="JZB37" s="918"/>
      <c r="JZC37" s="918"/>
      <c r="JZD37" s="918"/>
      <c r="JZE37" s="918"/>
      <c r="JZF37" s="918"/>
      <c r="JZG37" s="918"/>
      <c r="JZH37" s="918"/>
      <c r="JZI37" s="918"/>
      <c r="JZJ37" s="918"/>
      <c r="JZK37" s="918"/>
      <c r="JZL37" s="918"/>
      <c r="JZM37" s="918"/>
      <c r="JZN37" s="918"/>
      <c r="JZO37" s="918"/>
      <c r="JZP37" s="918"/>
      <c r="JZQ37" s="918"/>
      <c r="JZR37" s="918"/>
      <c r="JZS37" s="918"/>
      <c r="JZT37" s="918"/>
      <c r="JZU37" s="918"/>
      <c r="JZV37" s="918"/>
      <c r="JZW37" s="918"/>
      <c r="JZX37" s="918"/>
      <c r="JZY37" s="918"/>
      <c r="JZZ37" s="918"/>
      <c r="KAA37" s="918"/>
      <c r="KAB37" s="918"/>
      <c r="KAC37" s="918"/>
      <c r="KAD37" s="918"/>
      <c r="KAE37" s="918"/>
      <c r="KAF37" s="918"/>
      <c r="KAG37" s="918"/>
      <c r="KAH37" s="918"/>
      <c r="KAI37" s="918"/>
      <c r="KAJ37" s="918"/>
      <c r="KAK37" s="918"/>
      <c r="KAL37" s="918"/>
      <c r="KAM37" s="918"/>
      <c r="KAN37" s="918"/>
      <c r="KAO37" s="918"/>
      <c r="KAP37" s="918"/>
      <c r="KAQ37" s="918"/>
      <c r="KAR37" s="918"/>
      <c r="KAS37" s="918"/>
      <c r="KAT37" s="918"/>
      <c r="KAU37" s="918"/>
      <c r="KAV37" s="918"/>
      <c r="KAW37" s="918"/>
      <c r="KAX37" s="918"/>
      <c r="KAY37" s="918"/>
      <c r="KAZ37" s="918"/>
      <c r="KBA37" s="918"/>
      <c r="KBB37" s="918"/>
      <c r="KBC37" s="918"/>
      <c r="KBD37" s="918"/>
      <c r="KBE37" s="918"/>
      <c r="KBF37" s="918"/>
      <c r="KBG37" s="918"/>
      <c r="KBH37" s="918"/>
      <c r="KBI37" s="918"/>
      <c r="KBJ37" s="918"/>
      <c r="KBK37" s="918"/>
      <c r="KBL37" s="918"/>
      <c r="KBM37" s="918"/>
      <c r="KBN37" s="918"/>
      <c r="KBO37" s="918"/>
      <c r="KBP37" s="918"/>
      <c r="KBQ37" s="918"/>
      <c r="KBR37" s="918"/>
      <c r="KBS37" s="918"/>
      <c r="KBT37" s="918"/>
      <c r="KBU37" s="918"/>
      <c r="KBV37" s="918"/>
      <c r="KBW37" s="918"/>
      <c r="KBX37" s="918"/>
      <c r="KBY37" s="918"/>
      <c r="KBZ37" s="918"/>
      <c r="KCA37" s="918"/>
      <c r="KCB37" s="918"/>
      <c r="KCC37" s="918"/>
      <c r="KCD37" s="918"/>
      <c r="KCE37" s="918"/>
      <c r="KCF37" s="918"/>
      <c r="KCG37" s="918"/>
      <c r="KCH37" s="918"/>
      <c r="KCI37" s="918"/>
      <c r="KCJ37" s="918"/>
      <c r="KCK37" s="918"/>
      <c r="KCL37" s="918"/>
      <c r="KCM37" s="918"/>
      <c r="KCN37" s="918"/>
      <c r="KCO37" s="918"/>
      <c r="KCP37" s="918"/>
      <c r="KCQ37" s="918"/>
      <c r="KCR37" s="918"/>
      <c r="KCS37" s="918"/>
      <c r="KCT37" s="918"/>
      <c r="KCU37" s="918"/>
      <c r="KCV37" s="918"/>
      <c r="KCW37" s="918"/>
      <c r="KCX37" s="918"/>
      <c r="KCY37" s="918"/>
      <c r="KCZ37" s="918"/>
      <c r="KDA37" s="918"/>
      <c r="KDB37" s="918"/>
      <c r="KDC37" s="918"/>
      <c r="KDD37" s="918"/>
      <c r="KDE37" s="918"/>
      <c r="KDF37" s="918"/>
      <c r="KDG37" s="918"/>
      <c r="KDH37" s="918"/>
      <c r="KDI37" s="918"/>
      <c r="KDJ37" s="918"/>
      <c r="KDK37" s="918"/>
      <c r="KDL37" s="918"/>
      <c r="KDM37" s="918"/>
      <c r="KDN37" s="918"/>
      <c r="KDO37" s="918"/>
      <c r="KDP37" s="918"/>
      <c r="KDQ37" s="918"/>
      <c r="KDR37" s="918"/>
      <c r="KDS37" s="918"/>
      <c r="KDT37" s="918"/>
      <c r="KDU37" s="918"/>
      <c r="KDV37" s="918"/>
      <c r="KDW37" s="918"/>
      <c r="KDX37" s="918"/>
      <c r="KDY37" s="918"/>
      <c r="KDZ37" s="918"/>
      <c r="KEA37" s="918"/>
      <c r="KEB37" s="918"/>
      <c r="KEC37" s="918"/>
      <c r="KED37" s="918"/>
      <c r="KEE37" s="918"/>
      <c r="KEF37" s="918"/>
      <c r="KEG37" s="918"/>
      <c r="KEH37" s="918"/>
      <c r="KEI37" s="918"/>
      <c r="KEJ37" s="918"/>
      <c r="KEK37" s="918"/>
      <c r="KEL37" s="918"/>
      <c r="KEM37" s="918"/>
      <c r="KEN37" s="918"/>
      <c r="KEO37" s="918"/>
      <c r="KEP37" s="918"/>
      <c r="KEQ37" s="918"/>
      <c r="KER37" s="918"/>
      <c r="KES37" s="918"/>
      <c r="KET37" s="918"/>
      <c r="KEU37" s="918"/>
      <c r="KEV37" s="918"/>
      <c r="KEW37" s="918"/>
      <c r="KEX37" s="918"/>
      <c r="KEY37" s="918"/>
      <c r="KEZ37" s="918"/>
      <c r="KFA37" s="918"/>
      <c r="KFB37" s="918"/>
      <c r="KFC37" s="918"/>
      <c r="KFD37" s="918"/>
      <c r="KFE37" s="918"/>
      <c r="KFF37" s="918"/>
      <c r="KFG37" s="918"/>
      <c r="KFH37" s="918"/>
      <c r="KFI37" s="918"/>
      <c r="KFJ37" s="918"/>
      <c r="KFK37" s="918"/>
      <c r="KFL37" s="918"/>
      <c r="KFM37" s="918"/>
      <c r="KFN37" s="918"/>
      <c r="KFO37" s="918"/>
      <c r="KFP37" s="918"/>
      <c r="KFQ37" s="918"/>
      <c r="KFR37" s="918"/>
      <c r="KFS37" s="918"/>
      <c r="KFT37" s="918"/>
      <c r="KFU37" s="918"/>
      <c r="KFV37" s="918"/>
      <c r="KFW37" s="918"/>
      <c r="KFX37" s="918"/>
      <c r="KFY37" s="918"/>
      <c r="KFZ37" s="918"/>
      <c r="KGA37" s="918"/>
      <c r="KGB37" s="918"/>
      <c r="KGC37" s="918"/>
      <c r="KGD37" s="918"/>
      <c r="KGE37" s="918"/>
      <c r="KGF37" s="918"/>
      <c r="KGG37" s="918"/>
      <c r="KGH37" s="918"/>
      <c r="KGI37" s="918"/>
      <c r="KGJ37" s="918"/>
      <c r="KGK37" s="918"/>
      <c r="KGL37" s="918"/>
      <c r="KGM37" s="918"/>
      <c r="KGN37" s="918"/>
      <c r="KGO37" s="918"/>
      <c r="KGP37" s="918"/>
      <c r="KGQ37" s="918"/>
      <c r="KGR37" s="918"/>
      <c r="KGS37" s="918"/>
      <c r="KGT37" s="918"/>
      <c r="KGU37" s="918"/>
      <c r="KGV37" s="918"/>
      <c r="KGW37" s="918"/>
      <c r="KGX37" s="918"/>
      <c r="KGY37" s="918"/>
      <c r="KGZ37" s="918"/>
      <c r="KHA37" s="918"/>
      <c r="KHB37" s="918"/>
      <c r="KHC37" s="918"/>
      <c r="KHD37" s="918"/>
      <c r="KHE37" s="918"/>
      <c r="KHF37" s="918"/>
      <c r="KHG37" s="918"/>
      <c r="KHH37" s="918"/>
      <c r="KHI37" s="918"/>
      <c r="KHJ37" s="918"/>
      <c r="KHK37" s="918"/>
      <c r="KHL37" s="918"/>
      <c r="KHM37" s="918"/>
      <c r="KHN37" s="918"/>
      <c r="KHO37" s="918"/>
      <c r="KHP37" s="918"/>
      <c r="KHQ37" s="918"/>
      <c r="KHR37" s="918"/>
      <c r="KHS37" s="918"/>
      <c r="KHT37" s="918"/>
      <c r="KHU37" s="918"/>
      <c r="KHV37" s="918"/>
      <c r="KHW37" s="918"/>
      <c r="KHX37" s="918"/>
      <c r="KHY37" s="918"/>
      <c r="KHZ37" s="918"/>
      <c r="KIA37" s="918"/>
      <c r="KIB37" s="918"/>
      <c r="KIC37" s="918"/>
      <c r="KID37" s="918"/>
      <c r="KIE37" s="918"/>
      <c r="KIF37" s="918"/>
      <c r="KIG37" s="918"/>
      <c r="KIH37" s="918"/>
      <c r="KII37" s="918"/>
      <c r="KIJ37" s="918"/>
      <c r="KIK37" s="918"/>
      <c r="KIL37" s="918"/>
      <c r="KIM37" s="918"/>
      <c r="KIN37" s="918"/>
      <c r="KIO37" s="918"/>
      <c r="KIP37" s="918"/>
      <c r="KIQ37" s="918"/>
      <c r="KIR37" s="918"/>
      <c r="KIS37" s="918"/>
      <c r="KIT37" s="918"/>
      <c r="KIU37" s="918"/>
      <c r="KIV37" s="918"/>
      <c r="KIW37" s="918"/>
      <c r="KIX37" s="918"/>
      <c r="KIY37" s="918"/>
      <c r="KIZ37" s="918"/>
      <c r="KJA37" s="918"/>
      <c r="KJB37" s="918"/>
      <c r="KJC37" s="918"/>
      <c r="KJD37" s="918"/>
      <c r="KJE37" s="918"/>
      <c r="KJF37" s="918"/>
      <c r="KJG37" s="918"/>
      <c r="KJH37" s="918"/>
      <c r="KJI37" s="918"/>
      <c r="KJJ37" s="918"/>
      <c r="KJK37" s="918"/>
      <c r="KJL37" s="918"/>
      <c r="KJM37" s="918"/>
      <c r="KJN37" s="918"/>
      <c r="KJO37" s="918"/>
      <c r="KJP37" s="918"/>
      <c r="KJQ37" s="918"/>
      <c r="KJR37" s="918"/>
      <c r="KJS37" s="918"/>
      <c r="KJT37" s="918"/>
      <c r="KJU37" s="918"/>
      <c r="KJV37" s="918"/>
      <c r="KJW37" s="918"/>
      <c r="KJX37" s="918"/>
      <c r="KJY37" s="918"/>
      <c r="KJZ37" s="918"/>
      <c r="KKA37" s="918"/>
      <c r="KKB37" s="918"/>
      <c r="KKC37" s="918"/>
      <c r="KKD37" s="918"/>
      <c r="KKE37" s="918"/>
      <c r="KKF37" s="918"/>
      <c r="KKG37" s="918"/>
      <c r="KKH37" s="918"/>
      <c r="KKI37" s="918"/>
      <c r="KKJ37" s="918"/>
      <c r="KKK37" s="918"/>
      <c r="KKL37" s="918"/>
      <c r="KKM37" s="918"/>
      <c r="KKN37" s="918"/>
      <c r="KKO37" s="918"/>
      <c r="KKP37" s="918"/>
      <c r="KKQ37" s="918"/>
      <c r="KKR37" s="918"/>
      <c r="KKS37" s="918"/>
      <c r="KKT37" s="918"/>
      <c r="KKU37" s="918"/>
      <c r="KKV37" s="918"/>
      <c r="KKW37" s="918"/>
      <c r="KKX37" s="918"/>
      <c r="KKY37" s="918"/>
      <c r="KKZ37" s="918"/>
      <c r="KLA37" s="918"/>
      <c r="KLB37" s="918"/>
      <c r="KLC37" s="918"/>
      <c r="KLD37" s="918"/>
      <c r="KLE37" s="918"/>
      <c r="KLF37" s="918"/>
      <c r="KLG37" s="918"/>
      <c r="KLH37" s="918"/>
      <c r="KLI37" s="918"/>
      <c r="KLJ37" s="918"/>
      <c r="KLK37" s="918"/>
      <c r="KLL37" s="918"/>
      <c r="KLM37" s="918"/>
      <c r="KLN37" s="918"/>
      <c r="KLO37" s="918"/>
      <c r="KLP37" s="918"/>
      <c r="KLQ37" s="918"/>
      <c r="KLR37" s="918"/>
      <c r="KLS37" s="918"/>
      <c r="KLT37" s="918"/>
      <c r="KLU37" s="918"/>
      <c r="KLV37" s="918"/>
      <c r="KLW37" s="918"/>
      <c r="KLX37" s="918"/>
      <c r="KLY37" s="918"/>
      <c r="KLZ37" s="918"/>
      <c r="KMA37" s="918"/>
      <c r="KMB37" s="918"/>
      <c r="KMC37" s="918"/>
      <c r="KMD37" s="918"/>
      <c r="KME37" s="918"/>
      <c r="KMF37" s="918"/>
      <c r="KMG37" s="918"/>
      <c r="KMH37" s="918"/>
      <c r="KMI37" s="918"/>
      <c r="KMJ37" s="918"/>
      <c r="KMK37" s="918"/>
      <c r="KML37" s="918"/>
      <c r="KMM37" s="918"/>
      <c r="KMN37" s="918"/>
      <c r="KMO37" s="918"/>
      <c r="KMP37" s="918"/>
      <c r="KMQ37" s="918"/>
      <c r="KMR37" s="918"/>
      <c r="KMS37" s="918"/>
      <c r="KMT37" s="918"/>
      <c r="KMU37" s="918"/>
      <c r="KMV37" s="918"/>
      <c r="KMW37" s="918"/>
      <c r="KMX37" s="918"/>
      <c r="KMY37" s="918"/>
      <c r="KMZ37" s="918"/>
      <c r="KNA37" s="918"/>
      <c r="KNB37" s="918"/>
      <c r="KNC37" s="918"/>
      <c r="KND37" s="918"/>
      <c r="KNE37" s="918"/>
      <c r="KNF37" s="918"/>
      <c r="KNG37" s="918"/>
      <c r="KNH37" s="918"/>
      <c r="KNI37" s="918"/>
      <c r="KNJ37" s="918"/>
      <c r="KNK37" s="918"/>
      <c r="KNL37" s="918"/>
      <c r="KNM37" s="918"/>
      <c r="KNN37" s="918"/>
      <c r="KNO37" s="918"/>
      <c r="KNP37" s="918"/>
      <c r="KNQ37" s="918"/>
      <c r="KNR37" s="918"/>
      <c r="KNS37" s="918"/>
      <c r="KNT37" s="918"/>
      <c r="KNU37" s="918"/>
      <c r="KNV37" s="918"/>
      <c r="KNW37" s="918"/>
      <c r="KNX37" s="918"/>
      <c r="KNY37" s="918"/>
      <c r="KNZ37" s="918"/>
      <c r="KOA37" s="918"/>
      <c r="KOB37" s="918"/>
      <c r="KOC37" s="918"/>
      <c r="KOD37" s="918"/>
      <c r="KOE37" s="918"/>
      <c r="KOF37" s="918"/>
      <c r="KOG37" s="918"/>
      <c r="KOH37" s="918"/>
      <c r="KOI37" s="918"/>
      <c r="KOJ37" s="918"/>
      <c r="KOK37" s="918"/>
      <c r="KOL37" s="918"/>
      <c r="KOM37" s="918"/>
      <c r="KON37" s="918"/>
      <c r="KOO37" s="918"/>
      <c r="KOP37" s="918"/>
      <c r="KOQ37" s="918"/>
      <c r="KOR37" s="918"/>
      <c r="KOS37" s="918"/>
      <c r="KOT37" s="918"/>
      <c r="KOU37" s="918"/>
      <c r="KOV37" s="918"/>
      <c r="KOW37" s="918"/>
      <c r="KOX37" s="918"/>
      <c r="KOY37" s="918"/>
      <c r="KOZ37" s="918"/>
      <c r="KPA37" s="918"/>
      <c r="KPB37" s="918"/>
      <c r="KPC37" s="918"/>
      <c r="KPD37" s="918"/>
      <c r="KPE37" s="918"/>
      <c r="KPF37" s="918"/>
      <c r="KPG37" s="918"/>
      <c r="KPH37" s="918"/>
      <c r="KPI37" s="918"/>
      <c r="KPJ37" s="918"/>
      <c r="KPK37" s="918"/>
      <c r="KPL37" s="918"/>
      <c r="KPM37" s="918"/>
      <c r="KPN37" s="918"/>
      <c r="KPO37" s="918"/>
      <c r="KPP37" s="918"/>
      <c r="KPQ37" s="918"/>
      <c r="KPR37" s="918"/>
      <c r="KPS37" s="918"/>
      <c r="KPT37" s="918"/>
      <c r="KPU37" s="918"/>
      <c r="KPV37" s="918"/>
      <c r="KPW37" s="918"/>
      <c r="KPX37" s="918"/>
      <c r="KPY37" s="918"/>
      <c r="KPZ37" s="918"/>
      <c r="KQA37" s="918"/>
      <c r="KQB37" s="918"/>
      <c r="KQC37" s="918"/>
      <c r="KQD37" s="918"/>
      <c r="KQE37" s="918"/>
      <c r="KQF37" s="918"/>
      <c r="KQG37" s="918"/>
      <c r="KQH37" s="918"/>
      <c r="KQI37" s="918"/>
      <c r="KQJ37" s="918"/>
      <c r="KQK37" s="918"/>
      <c r="KQL37" s="918"/>
      <c r="KQM37" s="918"/>
      <c r="KQN37" s="918"/>
      <c r="KQO37" s="918"/>
      <c r="KQP37" s="918"/>
      <c r="KQQ37" s="918"/>
      <c r="KQR37" s="918"/>
      <c r="KQS37" s="918"/>
      <c r="KQT37" s="918"/>
      <c r="KQU37" s="918"/>
      <c r="KQV37" s="918"/>
      <c r="KQW37" s="918"/>
      <c r="KQX37" s="918"/>
      <c r="KQY37" s="918"/>
      <c r="KQZ37" s="918"/>
      <c r="KRA37" s="918"/>
      <c r="KRB37" s="918"/>
      <c r="KRC37" s="918"/>
      <c r="KRD37" s="918"/>
      <c r="KRE37" s="918"/>
      <c r="KRF37" s="918"/>
      <c r="KRG37" s="918"/>
      <c r="KRH37" s="918"/>
      <c r="KRI37" s="918"/>
      <c r="KRJ37" s="918"/>
      <c r="KRK37" s="918"/>
      <c r="KRL37" s="918"/>
      <c r="KRM37" s="918"/>
      <c r="KRN37" s="918"/>
      <c r="KRO37" s="918"/>
      <c r="KRP37" s="918"/>
      <c r="KRQ37" s="918"/>
      <c r="KRR37" s="918"/>
      <c r="KRS37" s="918"/>
      <c r="KRT37" s="918"/>
      <c r="KRU37" s="918"/>
      <c r="KRV37" s="918"/>
      <c r="KRW37" s="918"/>
      <c r="KRX37" s="918"/>
      <c r="KRY37" s="918"/>
      <c r="KRZ37" s="918"/>
      <c r="KSA37" s="918"/>
      <c r="KSB37" s="918"/>
      <c r="KSC37" s="918"/>
      <c r="KSD37" s="918"/>
      <c r="KSE37" s="918"/>
      <c r="KSF37" s="918"/>
      <c r="KSG37" s="918"/>
      <c r="KSH37" s="918"/>
      <c r="KSI37" s="918"/>
      <c r="KSJ37" s="918"/>
      <c r="KSK37" s="918"/>
      <c r="KSL37" s="918"/>
      <c r="KSM37" s="918"/>
      <c r="KSN37" s="918"/>
      <c r="KSO37" s="918"/>
      <c r="KSP37" s="918"/>
      <c r="KSQ37" s="918"/>
      <c r="KSR37" s="918"/>
      <c r="KSS37" s="918"/>
      <c r="KST37" s="918"/>
      <c r="KSU37" s="918"/>
      <c r="KSV37" s="918"/>
      <c r="KSW37" s="918"/>
      <c r="KSX37" s="918"/>
      <c r="KSY37" s="918"/>
      <c r="KSZ37" s="918"/>
      <c r="KTA37" s="918"/>
      <c r="KTB37" s="918"/>
      <c r="KTC37" s="918"/>
      <c r="KTD37" s="918"/>
      <c r="KTE37" s="918"/>
      <c r="KTF37" s="918"/>
      <c r="KTG37" s="918"/>
      <c r="KTH37" s="918"/>
      <c r="KTI37" s="918"/>
      <c r="KTJ37" s="918"/>
      <c r="KTK37" s="918"/>
      <c r="KTL37" s="918"/>
      <c r="KTM37" s="918"/>
      <c r="KTN37" s="918"/>
      <c r="KTO37" s="918"/>
      <c r="KTP37" s="918"/>
      <c r="KTQ37" s="918"/>
      <c r="KTR37" s="918"/>
      <c r="KTS37" s="918"/>
      <c r="KTT37" s="918"/>
      <c r="KTU37" s="918"/>
      <c r="KTV37" s="918"/>
      <c r="KTW37" s="918"/>
      <c r="KTX37" s="918"/>
      <c r="KTY37" s="918"/>
      <c r="KTZ37" s="918"/>
      <c r="KUA37" s="918"/>
      <c r="KUB37" s="918"/>
      <c r="KUC37" s="918"/>
      <c r="KUD37" s="918"/>
      <c r="KUE37" s="918"/>
      <c r="KUF37" s="918"/>
      <c r="KUG37" s="918"/>
      <c r="KUH37" s="918"/>
      <c r="KUI37" s="918"/>
      <c r="KUJ37" s="918"/>
      <c r="KUK37" s="918"/>
      <c r="KUL37" s="918"/>
      <c r="KUM37" s="918"/>
      <c r="KUN37" s="918"/>
      <c r="KUO37" s="918"/>
      <c r="KUP37" s="918"/>
      <c r="KUQ37" s="918"/>
      <c r="KUR37" s="918"/>
      <c r="KUS37" s="918"/>
      <c r="KUT37" s="918"/>
      <c r="KUU37" s="918"/>
      <c r="KUV37" s="918"/>
      <c r="KUW37" s="918"/>
      <c r="KUX37" s="918"/>
      <c r="KUY37" s="918"/>
      <c r="KUZ37" s="918"/>
      <c r="KVA37" s="918"/>
      <c r="KVB37" s="918"/>
      <c r="KVC37" s="918"/>
      <c r="KVD37" s="918"/>
      <c r="KVE37" s="918"/>
      <c r="KVF37" s="918"/>
      <c r="KVG37" s="918"/>
      <c r="KVH37" s="918"/>
      <c r="KVI37" s="918"/>
      <c r="KVJ37" s="918"/>
      <c r="KVK37" s="918"/>
      <c r="KVL37" s="918"/>
      <c r="KVM37" s="918"/>
      <c r="KVN37" s="918"/>
      <c r="KVO37" s="918"/>
      <c r="KVP37" s="918"/>
      <c r="KVQ37" s="918"/>
      <c r="KVR37" s="918"/>
      <c r="KVS37" s="918"/>
      <c r="KVT37" s="918"/>
      <c r="KVU37" s="918"/>
      <c r="KVV37" s="918"/>
      <c r="KVW37" s="918"/>
      <c r="KVX37" s="918"/>
      <c r="KVY37" s="918"/>
      <c r="KVZ37" s="918"/>
      <c r="KWA37" s="918"/>
      <c r="KWB37" s="918"/>
      <c r="KWC37" s="918"/>
      <c r="KWD37" s="918"/>
      <c r="KWE37" s="918"/>
      <c r="KWF37" s="918"/>
      <c r="KWG37" s="918"/>
      <c r="KWH37" s="918"/>
      <c r="KWI37" s="918"/>
      <c r="KWJ37" s="918"/>
      <c r="KWK37" s="918"/>
      <c r="KWL37" s="918"/>
      <c r="KWM37" s="918"/>
      <c r="KWN37" s="918"/>
      <c r="KWO37" s="918"/>
      <c r="KWP37" s="918"/>
      <c r="KWQ37" s="918"/>
      <c r="KWR37" s="918"/>
      <c r="KWS37" s="918"/>
      <c r="KWT37" s="918"/>
      <c r="KWU37" s="918"/>
      <c r="KWV37" s="918"/>
      <c r="KWW37" s="918"/>
      <c r="KWX37" s="918"/>
      <c r="KWY37" s="918"/>
      <c r="KWZ37" s="918"/>
      <c r="KXA37" s="918"/>
      <c r="KXB37" s="918"/>
      <c r="KXC37" s="918"/>
      <c r="KXD37" s="918"/>
      <c r="KXE37" s="918"/>
      <c r="KXF37" s="918"/>
      <c r="KXG37" s="918"/>
      <c r="KXH37" s="918"/>
      <c r="KXI37" s="918"/>
      <c r="KXJ37" s="918"/>
      <c r="KXK37" s="918"/>
      <c r="KXL37" s="918"/>
      <c r="KXM37" s="918"/>
      <c r="KXN37" s="918"/>
      <c r="KXO37" s="918"/>
      <c r="KXP37" s="918"/>
      <c r="KXQ37" s="918"/>
      <c r="KXR37" s="918"/>
      <c r="KXS37" s="918"/>
      <c r="KXT37" s="918"/>
      <c r="KXU37" s="918"/>
      <c r="KXV37" s="918"/>
      <c r="KXW37" s="918"/>
      <c r="KXX37" s="918"/>
      <c r="KXY37" s="918"/>
      <c r="KXZ37" s="918"/>
      <c r="KYA37" s="918"/>
      <c r="KYB37" s="918"/>
      <c r="KYC37" s="918"/>
      <c r="KYD37" s="918"/>
      <c r="KYE37" s="918"/>
      <c r="KYF37" s="918"/>
      <c r="KYG37" s="918"/>
      <c r="KYH37" s="918"/>
      <c r="KYI37" s="918"/>
      <c r="KYJ37" s="918"/>
      <c r="KYK37" s="918"/>
      <c r="KYL37" s="918"/>
      <c r="KYM37" s="918"/>
      <c r="KYN37" s="918"/>
      <c r="KYO37" s="918"/>
      <c r="KYP37" s="918"/>
      <c r="KYQ37" s="918"/>
      <c r="KYR37" s="918"/>
      <c r="KYS37" s="918"/>
      <c r="KYT37" s="918"/>
      <c r="KYU37" s="918"/>
      <c r="KYV37" s="918"/>
      <c r="KYW37" s="918"/>
      <c r="KYX37" s="918"/>
      <c r="KYY37" s="918"/>
      <c r="KYZ37" s="918"/>
      <c r="KZA37" s="918"/>
      <c r="KZB37" s="918"/>
      <c r="KZC37" s="918"/>
      <c r="KZD37" s="918"/>
      <c r="KZE37" s="918"/>
      <c r="KZF37" s="918"/>
      <c r="KZG37" s="918"/>
      <c r="KZH37" s="918"/>
      <c r="KZI37" s="918"/>
      <c r="KZJ37" s="918"/>
      <c r="KZK37" s="918"/>
      <c r="KZL37" s="918"/>
      <c r="KZM37" s="918"/>
      <c r="KZN37" s="918"/>
      <c r="KZO37" s="918"/>
      <c r="KZP37" s="918"/>
      <c r="KZQ37" s="918"/>
      <c r="KZR37" s="918"/>
      <c r="KZS37" s="918"/>
      <c r="KZT37" s="918"/>
      <c r="KZU37" s="918"/>
      <c r="KZV37" s="918"/>
      <c r="KZW37" s="918"/>
      <c r="KZX37" s="918"/>
      <c r="KZY37" s="918"/>
      <c r="KZZ37" s="918"/>
      <c r="LAA37" s="918"/>
      <c r="LAB37" s="918"/>
      <c r="LAC37" s="918"/>
      <c r="LAD37" s="918"/>
      <c r="LAE37" s="918"/>
      <c r="LAF37" s="918"/>
      <c r="LAG37" s="918"/>
      <c r="LAH37" s="918"/>
      <c r="LAI37" s="918"/>
      <c r="LAJ37" s="918"/>
      <c r="LAK37" s="918"/>
      <c r="LAL37" s="918"/>
      <c r="LAM37" s="918"/>
      <c r="LAN37" s="918"/>
      <c r="LAO37" s="918"/>
      <c r="LAP37" s="918"/>
      <c r="LAQ37" s="918"/>
      <c r="LAR37" s="918"/>
      <c r="LAS37" s="918"/>
      <c r="LAT37" s="918"/>
      <c r="LAU37" s="918"/>
      <c r="LAV37" s="918"/>
      <c r="LAW37" s="918"/>
      <c r="LAX37" s="918"/>
      <c r="LAY37" s="918"/>
      <c r="LAZ37" s="918"/>
      <c r="LBA37" s="918"/>
      <c r="LBB37" s="918"/>
      <c r="LBC37" s="918"/>
      <c r="LBD37" s="918"/>
      <c r="LBE37" s="918"/>
      <c r="LBF37" s="918"/>
      <c r="LBG37" s="918"/>
      <c r="LBH37" s="918"/>
      <c r="LBI37" s="918"/>
      <c r="LBJ37" s="918"/>
      <c r="LBK37" s="918"/>
      <c r="LBL37" s="918"/>
      <c r="LBM37" s="918"/>
      <c r="LBN37" s="918"/>
      <c r="LBO37" s="918"/>
      <c r="LBP37" s="918"/>
      <c r="LBQ37" s="918"/>
      <c r="LBR37" s="918"/>
      <c r="LBS37" s="918"/>
      <c r="LBT37" s="918"/>
      <c r="LBU37" s="918"/>
      <c r="LBV37" s="918"/>
      <c r="LBW37" s="918"/>
      <c r="LBX37" s="918"/>
      <c r="LBY37" s="918"/>
      <c r="LBZ37" s="918"/>
      <c r="LCA37" s="918"/>
      <c r="LCB37" s="918"/>
      <c r="LCC37" s="918"/>
      <c r="LCD37" s="918"/>
      <c r="LCE37" s="918"/>
      <c r="LCF37" s="918"/>
      <c r="LCG37" s="918"/>
      <c r="LCH37" s="918"/>
      <c r="LCI37" s="918"/>
      <c r="LCJ37" s="918"/>
      <c r="LCK37" s="918"/>
      <c r="LCL37" s="918"/>
      <c r="LCM37" s="918"/>
      <c r="LCN37" s="918"/>
      <c r="LCO37" s="918"/>
      <c r="LCP37" s="918"/>
      <c r="LCQ37" s="918"/>
      <c r="LCR37" s="918"/>
      <c r="LCS37" s="918"/>
      <c r="LCT37" s="918"/>
      <c r="LCU37" s="918"/>
      <c r="LCV37" s="918"/>
      <c r="LCW37" s="918"/>
      <c r="LCX37" s="918"/>
      <c r="LCY37" s="918"/>
      <c r="LCZ37" s="918"/>
      <c r="LDA37" s="918"/>
      <c r="LDB37" s="918"/>
      <c r="LDC37" s="918"/>
      <c r="LDD37" s="918"/>
      <c r="LDE37" s="918"/>
      <c r="LDF37" s="918"/>
      <c r="LDG37" s="918"/>
      <c r="LDH37" s="918"/>
      <c r="LDI37" s="918"/>
      <c r="LDJ37" s="918"/>
      <c r="LDK37" s="918"/>
      <c r="LDL37" s="918"/>
      <c r="LDM37" s="918"/>
      <c r="LDN37" s="918"/>
      <c r="LDO37" s="918"/>
      <c r="LDP37" s="918"/>
      <c r="LDQ37" s="918"/>
      <c r="LDR37" s="918"/>
      <c r="LDS37" s="918"/>
      <c r="LDT37" s="918"/>
      <c r="LDU37" s="918"/>
      <c r="LDV37" s="918"/>
      <c r="LDW37" s="918"/>
      <c r="LDX37" s="918"/>
      <c r="LDY37" s="918"/>
      <c r="LDZ37" s="918"/>
      <c r="LEA37" s="918"/>
      <c r="LEB37" s="918"/>
      <c r="LEC37" s="918"/>
      <c r="LED37" s="918"/>
      <c r="LEE37" s="918"/>
      <c r="LEF37" s="918"/>
      <c r="LEG37" s="918"/>
      <c r="LEH37" s="918"/>
      <c r="LEI37" s="918"/>
      <c r="LEJ37" s="918"/>
      <c r="LEK37" s="918"/>
      <c r="LEL37" s="918"/>
      <c r="LEM37" s="918"/>
      <c r="LEN37" s="918"/>
      <c r="LEO37" s="918"/>
      <c r="LEP37" s="918"/>
      <c r="LEQ37" s="918"/>
      <c r="LER37" s="918"/>
      <c r="LES37" s="918"/>
      <c r="LET37" s="918"/>
      <c r="LEU37" s="918"/>
      <c r="LEV37" s="918"/>
      <c r="LEW37" s="918"/>
      <c r="LEX37" s="918"/>
      <c r="LEY37" s="918"/>
      <c r="LEZ37" s="918"/>
      <c r="LFA37" s="918"/>
      <c r="LFB37" s="918"/>
      <c r="LFC37" s="918"/>
      <c r="LFD37" s="918"/>
      <c r="LFE37" s="918"/>
      <c r="LFF37" s="918"/>
      <c r="LFG37" s="918"/>
      <c r="LFH37" s="918"/>
      <c r="LFI37" s="918"/>
      <c r="LFJ37" s="918"/>
      <c r="LFK37" s="918"/>
      <c r="LFL37" s="918"/>
      <c r="LFM37" s="918"/>
      <c r="LFN37" s="918"/>
      <c r="LFO37" s="918"/>
      <c r="LFP37" s="918"/>
      <c r="LFQ37" s="918"/>
      <c r="LFR37" s="918"/>
      <c r="LFS37" s="918"/>
      <c r="LFT37" s="918"/>
      <c r="LFU37" s="918"/>
      <c r="LFV37" s="918"/>
      <c r="LFW37" s="918"/>
      <c r="LFX37" s="918"/>
      <c r="LFY37" s="918"/>
      <c r="LFZ37" s="918"/>
      <c r="LGA37" s="918"/>
      <c r="LGB37" s="918"/>
      <c r="LGC37" s="918"/>
      <c r="LGD37" s="918"/>
      <c r="LGE37" s="918"/>
      <c r="LGF37" s="918"/>
      <c r="LGG37" s="918"/>
      <c r="LGH37" s="918"/>
      <c r="LGI37" s="918"/>
      <c r="LGJ37" s="918"/>
      <c r="LGK37" s="918"/>
      <c r="LGL37" s="918"/>
      <c r="LGM37" s="918"/>
      <c r="LGN37" s="918"/>
      <c r="LGO37" s="918"/>
      <c r="LGP37" s="918"/>
      <c r="LGQ37" s="918"/>
      <c r="LGR37" s="918"/>
      <c r="LGS37" s="918"/>
      <c r="LGT37" s="918"/>
      <c r="LGU37" s="918"/>
      <c r="LGV37" s="918"/>
      <c r="LGW37" s="918"/>
      <c r="LGX37" s="918"/>
      <c r="LGY37" s="918"/>
      <c r="LGZ37" s="918"/>
      <c r="LHA37" s="918"/>
      <c r="LHB37" s="918"/>
      <c r="LHC37" s="918"/>
      <c r="LHD37" s="918"/>
      <c r="LHE37" s="918"/>
      <c r="LHF37" s="918"/>
      <c r="LHG37" s="918"/>
      <c r="LHH37" s="918"/>
      <c r="LHI37" s="918"/>
      <c r="LHJ37" s="918"/>
      <c r="LHK37" s="918"/>
      <c r="LHL37" s="918"/>
      <c r="LHM37" s="918"/>
      <c r="LHN37" s="918"/>
      <c r="LHO37" s="918"/>
      <c r="LHP37" s="918"/>
      <c r="LHQ37" s="918"/>
      <c r="LHR37" s="918"/>
      <c r="LHS37" s="918"/>
      <c r="LHT37" s="918"/>
      <c r="LHU37" s="918"/>
      <c r="LHV37" s="918"/>
      <c r="LHW37" s="918"/>
      <c r="LHX37" s="918"/>
      <c r="LHY37" s="918"/>
      <c r="LHZ37" s="918"/>
      <c r="LIA37" s="918"/>
      <c r="LIB37" s="918"/>
      <c r="LIC37" s="918"/>
      <c r="LID37" s="918"/>
      <c r="LIE37" s="918"/>
      <c r="LIF37" s="918"/>
      <c r="LIG37" s="918"/>
      <c r="LIH37" s="918"/>
      <c r="LII37" s="918"/>
      <c r="LIJ37" s="918"/>
      <c r="LIK37" s="918"/>
      <c r="LIL37" s="918"/>
      <c r="LIM37" s="918"/>
      <c r="LIN37" s="918"/>
      <c r="LIO37" s="918"/>
      <c r="LIP37" s="918"/>
      <c r="LIQ37" s="918"/>
      <c r="LIR37" s="918"/>
      <c r="LIS37" s="918"/>
      <c r="LIT37" s="918"/>
      <c r="LIU37" s="918"/>
      <c r="LIV37" s="918"/>
      <c r="LIW37" s="918"/>
      <c r="LIX37" s="918"/>
      <c r="LIY37" s="918"/>
      <c r="LIZ37" s="918"/>
      <c r="LJA37" s="918"/>
      <c r="LJB37" s="918"/>
      <c r="LJC37" s="918"/>
      <c r="LJD37" s="918"/>
      <c r="LJE37" s="918"/>
      <c r="LJF37" s="918"/>
      <c r="LJG37" s="918"/>
      <c r="LJH37" s="918"/>
      <c r="LJI37" s="918"/>
      <c r="LJJ37" s="918"/>
      <c r="LJK37" s="918"/>
      <c r="LJL37" s="918"/>
      <c r="LJM37" s="918"/>
      <c r="LJN37" s="918"/>
      <c r="LJO37" s="918"/>
      <c r="LJP37" s="918"/>
      <c r="LJQ37" s="918"/>
      <c r="LJR37" s="918"/>
      <c r="LJS37" s="918"/>
      <c r="LJT37" s="918"/>
      <c r="LJU37" s="918"/>
      <c r="LJV37" s="918"/>
      <c r="LJW37" s="918"/>
      <c r="LJX37" s="918"/>
      <c r="LJY37" s="918"/>
      <c r="LJZ37" s="918"/>
      <c r="LKA37" s="918"/>
      <c r="LKB37" s="918"/>
      <c r="LKC37" s="918"/>
      <c r="LKD37" s="918"/>
      <c r="LKE37" s="918"/>
      <c r="LKF37" s="918"/>
      <c r="LKG37" s="918"/>
      <c r="LKH37" s="918"/>
      <c r="LKI37" s="918"/>
      <c r="LKJ37" s="918"/>
      <c r="LKK37" s="918"/>
      <c r="LKL37" s="918"/>
      <c r="LKM37" s="918"/>
      <c r="LKN37" s="918"/>
      <c r="LKO37" s="918"/>
      <c r="LKP37" s="918"/>
      <c r="LKQ37" s="918"/>
      <c r="LKR37" s="918"/>
      <c r="LKS37" s="918"/>
      <c r="LKT37" s="918"/>
      <c r="LKU37" s="918"/>
      <c r="LKV37" s="918"/>
      <c r="LKW37" s="918"/>
      <c r="LKX37" s="918"/>
      <c r="LKY37" s="918"/>
      <c r="LKZ37" s="918"/>
      <c r="LLA37" s="918"/>
      <c r="LLB37" s="918"/>
      <c r="LLC37" s="918"/>
      <c r="LLD37" s="918"/>
      <c r="LLE37" s="918"/>
      <c r="LLF37" s="918"/>
      <c r="LLG37" s="918"/>
      <c r="LLH37" s="918"/>
      <c r="LLI37" s="918"/>
      <c r="LLJ37" s="918"/>
      <c r="LLK37" s="918"/>
      <c r="LLL37" s="918"/>
      <c r="LLM37" s="918"/>
      <c r="LLN37" s="918"/>
      <c r="LLO37" s="918"/>
      <c r="LLP37" s="918"/>
      <c r="LLQ37" s="918"/>
      <c r="LLR37" s="918"/>
      <c r="LLS37" s="918"/>
      <c r="LLT37" s="918"/>
      <c r="LLU37" s="918"/>
      <c r="LLV37" s="918"/>
      <c r="LLW37" s="918"/>
      <c r="LLX37" s="918"/>
      <c r="LLY37" s="918"/>
      <c r="LLZ37" s="918"/>
      <c r="LMA37" s="918"/>
      <c r="LMB37" s="918"/>
      <c r="LMC37" s="918"/>
      <c r="LMD37" s="918"/>
      <c r="LME37" s="918"/>
      <c r="LMF37" s="918"/>
      <c r="LMG37" s="918"/>
      <c r="LMH37" s="918"/>
      <c r="LMI37" s="918"/>
      <c r="LMJ37" s="918"/>
      <c r="LMK37" s="918"/>
      <c r="LML37" s="918"/>
      <c r="LMM37" s="918"/>
      <c r="LMN37" s="918"/>
      <c r="LMO37" s="918"/>
      <c r="LMP37" s="918"/>
      <c r="LMQ37" s="918"/>
      <c r="LMR37" s="918"/>
      <c r="LMS37" s="918"/>
      <c r="LMT37" s="918"/>
      <c r="LMU37" s="918"/>
      <c r="LMV37" s="918"/>
      <c r="LMW37" s="918"/>
      <c r="LMX37" s="918"/>
      <c r="LMY37" s="918"/>
      <c r="LMZ37" s="918"/>
      <c r="LNA37" s="918"/>
      <c r="LNB37" s="918"/>
      <c r="LNC37" s="918"/>
      <c r="LND37" s="918"/>
      <c r="LNE37" s="918"/>
      <c r="LNF37" s="918"/>
      <c r="LNG37" s="918"/>
      <c r="LNH37" s="918"/>
      <c r="LNI37" s="918"/>
      <c r="LNJ37" s="918"/>
      <c r="LNK37" s="918"/>
      <c r="LNL37" s="918"/>
      <c r="LNM37" s="918"/>
      <c r="LNN37" s="918"/>
      <c r="LNO37" s="918"/>
      <c r="LNP37" s="918"/>
      <c r="LNQ37" s="918"/>
      <c r="LNR37" s="918"/>
      <c r="LNS37" s="918"/>
      <c r="LNT37" s="918"/>
      <c r="LNU37" s="918"/>
      <c r="LNV37" s="918"/>
      <c r="LNW37" s="918"/>
      <c r="LNX37" s="918"/>
      <c r="LNY37" s="918"/>
      <c r="LNZ37" s="918"/>
      <c r="LOA37" s="918"/>
      <c r="LOB37" s="918"/>
      <c r="LOC37" s="918"/>
      <c r="LOD37" s="918"/>
      <c r="LOE37" s="918"/>
      <c r="LOF37" s="918"/>
      <c r="LOG37" s="918"/>
      <c r="LOH37" s="918"/>
      <c r="LOI37" s="918"/>
      <c r="LOJ37" s="918"/>
      <c r="LOK37" s="918"/>
      <c r="LOL37" s="918"/>
      <c r="LOM37" s="918"/>
      <c r="LON37" s="918"/>
      <c r="LOO37" s="918"/>
      <c r="LOP37" s="918"/>
      <c r="LOQ37" s="918"/>
      <c r="LOR37" s="918"/>
      <c r="LOS37" s="918"/>
      <c r="LOT37" s="918"/>
      <c r="LOU37" s="918"/>
      <c r="LOV37" s="918"/>
      <c r="LOW37" s="918"/>
      <c r="LOX37" s="918"/>
      <c r="LOY37" s="918"/>
      <c r="LOZ37" s="918"/>
      <c r="LPA37" s="918"/>
      <c r="LPB37" s="918"/>
      <c r="LPC37" s="918"/>
      <c r="LPD37" s="918"/>
      <c r="LPE37" s="918"/>
      <c r="LPF37" s="918"/>
      <c r="LPG37" s="918"/>
      <c r="LPH37" s="918"/>
      <c r="LPI37" s="918"/>
      <c r="LPJ37" s="918"/>
      <c r="LPK37" s="918"/>
      <c r="LPL37" s="918"/>
      <c r="LPM37" s="918"/>
      <c r="LPN37" s="918"/>
      <c r="LPO37" s="918"/>
      <c r="LPP37" s="918"/>
      <c r="LPQ37" s="918"/>
      <c r="LPR37" s="918"/>
      <c r="LPS37" s="918"/>
      <c r="LPT37" s="918"/>
      <c r="LPU37" s="918"/>
      <c r="LPV37" s="918"/>
      <c r="LPW37" s="918"/>
      <c r="LPX37" s="918"/>
      <c r="LPY37" s="918"/>
      <c r="LPZ37" s="918"/>
      <c r="LQA37" s="918"/>
      <c r="LQB37" s="918"/>
      <c r="LQC37" s="918"/>
      <c r="LQD37" s="918"/>
      <c r="LQE37" s="918"/>
      <c r="LQF37" s="918"/>
      <c r="LQG37" s="918"/>
      <c r="LQH37" s="918"/>
      <c r="LQI37" s="918"/>
      <c r="LQJ37" s="918"/>
      <c r="LQK37" s="918"/>
      <c r="LQL37" s="918"/>
      <c r="LQM37" s="918"/>
      <c r="LQN37" s="918"/>
      <c r="LQO37" s="918"/>
      <c r="LQP37" s="918"/>
      <c r="LQQ37" s="918"/>
      <c r="LQR37" s="918"/>
      <c r="LQS37" s="918"/>
      <c r="LQT37" s="918"/>
      <c r="LQU37" s="918"/>
      <c r="LQV37" s="918"/>
      <c r="LQW37" s="918"/>
      <c r="LQX37" s="918"/>
      <c r="LQY37" s="918"/>
      <c r="LQZ37" s="918"/>
      <c r="LRA37" s="918"/>
      <c r="LRB37" s="918"/>
      <c r="LRC37" s="918"/>
      <c r="LRD37" s="918"/>
      <c r="LRE37" s="918"/>
      <c r="LRF37" s="918"/>
      <c r="LRG37" s="918"/>
      <c r="LRH37" s="918"/>
      <c r="LRI37" s="918"/>
      <c r="LRJ37" s="918"/>
      <c r="LRK37" s="918"/>
      <c r="LRL37" s="918"/>
      <c r="LRM37" s="918"/>
      <c r="LRN37" s="918"/>
      <c r="LRO37" s="918"/>
      <c r="LRP37" s="918"/>
      <c r="LRQ37" s="918"/>
      <c r="LRR37" s="918"/>
      <c r="LRS37" s="918"/>
      <c r="LRT37" s="918"/>
      <c r="LRU37" s="918"/>
      <c r="LRV37" s="918"/>
      <c r="LRW37" s="918"/>
      <c r="LRX37" s="918"/>
      <c r="LRY37" s="918"/>
      <c r="LRZ37" s="918"/>
      <c r="LSA37" s="918"/>
      <c r="LSB37" s="918"/>
      <c r="LSC37" s="918"/>
      <c r="LSD37" s="918"/>
      <c r="LSE37" s="918"/>
      <c r="LSF37" s="918"/>
      <c r="LSG37" s="918"/>
      <c r="LSH37" s="918"/>
      <c r="LSI37" s="918"/>
      <c r="LSJ37" s="918"/>
      <c r="LSK37" s="918"/>
      <c r="LSL37" s="918"/>
      <c r="LSM37" s="918"/>
      <c r="LSN37" s="918"/>
      <c r="LSO37" s="918"/>
      <c r="LSP37" s="918"/>
      <c r="LSQ37" s="918"/>
      <c r="LSR37" s="918"/>
      <c r="LSS37" s="918"/>
      <c r="LST37" s="918"/>
      <c r="LSU37" s="918"/>
      <c r="LSV37" s="918"/>
      <c r="LSW37" s="918"/>
      <c r="LSX37" s="918"/>
      <c r="LSY37" s="918"/>
      <c r="LSZ37" s="918"/>
      <c r="LTA37" s="918"/>
      <c r="LTB37" s="918"/>
      <c r="LTC37" s="918"/>
      <c r="LTD37" s="918"/>
      <c r="LTE37" s="918"/>
      <c r="LTF37" s="918"/>
      <c r="LTG37" s="918"/>
      <c r="LTH37" s="918"/>
      <c r="LTI37" s="918"/>
      <c r="LTJ37" s="918"/>
      <c r="LTK37" s="918"/>
      <c r="LTL37" s="918"/>
      <c r="LTM37" s="918"/>
      <c r="LTN37" s="918"/>
      <c r="LTO37" s="918"/>
      <c r="LTP37" s="918"/>
      <c r="LTQ37" s="918"/>
      <c r="LTR37" s="918"/>
      <c r="LTS37" s="918"/>
      <c r="LTT37" s="918"/>
      <c r="LTU37" s="918"/>
      <c r="LTV37" s="918"/>
      <c r="LTW37" s="918"/>
      <c r="LTX37" s="918"/>
      <c r="LTY37" s="918"/>
      <c r="LTZ37" s="918"/>
      <c r="LUA37" s="918"/>
      <c r="LUB37" s="918"/>
      <c r="LUC37" s="918"/>
      <c r="LUD37" s="918"/>
      <c r="LUE37" s="918"/>
      <c r="LUF37" s="918"/>
      <c r="LUG37" s="918"/>
      <c r="LUH37" s="918"/>
      <c r="LUI37" s="918"/>
      <c r="LUJ37" s="918"/>
      <c r="LUK37" s="918"/>
      <c r="LUL37" s="918"/>
      <c r="LUM37" s="918"/>
      <c r="LUN37" s="918"/>
      <c r="LUO37" s="918"/>
      <c r="LUP37" s="918"/>
      <c r="LUQ37" s="918"/>
      <c r="LUR37" s="918"/>
      <c r="LUS37" s="918"/>
      <c r="LUT37" s="918"/>
      <c r="LUU37" s="918"/>
      <c r="LUV37" s="918"/>
      <c r="LUW37" s="918"/>
      <c r="LUX37" s="918"/>
      <c r="LUY37" s="918"/>
      <c r="LUZ37" s="918"/>
      <c r="LVA37" s="918"/>
      <c r="LVB37" s="918"/>
      <c r="LVC37" s="918"/>
      <c r="LVD37" s="918"/>
      <c r="LVE37" s="918"/>
      <c r="LVF37" s="918"/>
      <c r="LVG37" s="918"/>
      <c r="LVH37" s="918"/>
      <c r="LVI37" s="918"/>
      <c r="LVJ37" s="918"/>
      <c r="LVK37" s="918"/>
      <c r="LVL37" s="918"/>
      <c r="LVM37" s="918"/>
      <c r="LVN37" s="918"/>
      <c r="LVO37" s="918"/>
      <c r="LVP37" s="918"/>
      <c r="LVQ37" s="918"/>
      <c r="LVR37" s="918"/>
      <c r="LVS37" s="918"/>
      <c r="LVT37" s="918"/>
      <c r="LVU37" s="918"/>
      <c r="LVV37" s="918"/>
      <c r="LVW37" s="918"/>
      <c r="LVX37" s="918"/>
      <c r="LVY37" s="918"/>
      <c r="LVZ37" s="918"/>
      <c r="LWA37" s="918"/>
      <c r="LWB37" s="918"/>
      <c r="LWC37" s="918"/>
      <c r="LWD37" s="918"/>
      <c r="LWE37" s="918"/>
      <c r="LWF37" s="918"/>
      <c r="LWG37" s="918"/>
      <c r="LWH37" s="918"/>
      <c r="LWI37" s="918"/>
      <c r="LWJ37" s="918"/>
      <c r="LWK37" s="918"/>
      <c r="LWL37" s="918"/>
      <c r="LWM37" s="918"/>
      <c r="LWN37" s="918"/>
      <c r="LWO37" s="918"/>
      <c r="LWP37" s="918"/>
      <c r="LWQ37" s="918"/>
      <c r="LWR37" s="918"/>
      <c r="LWS37" s="918"/>
      <c r="LWT37" s="918"/>
      <c r="LWU37" s="918"/>
      <c r="LWV37" s="918"/>
      <c r="LWW37" s="918"/>
      <c r="LWX37" s="918"/>
      <c r="LWY37" s="918"/>
      <c r="LWZ37" s="918"/>
      <c r="LXA37" s="918"/>
      <c r="LXB37" s="918"/>
      <c r="LXC37" s="918"/>
      <c r="LXD37" s="918"/>
      <c r="LXE37" s="918"/>
      <c r="LXF37" s="918"/>
      <c r="LXG37" s="918"/>
      <c r="LXH37" s="918"/>
      <c r="LXI37" s="918"/>
      <c r="LXJ37" s="918"/>
      <c r="LXK37" s="918"/>
      <c r="LXL37" s="918"/>
      <c r="LXM37" s="918"/>
      <c r="LXN37" s="918"/>
      <c r="LXO37" s="918"/>
      <c r="LXP37" s="918"/>
      <c r="LXQ37" s="918"/>
      <c r="LXR37" s="918"/>
      <c r="LXS37" s="918"/>
      <c r="LXT37" s="918"/>
      <c r="LXU37" s="918"/>
      <c r="LXV37" s="918"/>
      <c r="LXW37" s="918"/>
      <c r="LXX37" s="918"/>
      <c r="LXY37" s="918"/>
      <c r="LXZ37" s="918"/>
      <c r="LYA37" s="918"/>
      <c r="LYB37" s="918"/>
      <c r="LYC37" s="918"/>
      <c r="LYD37" s="918"/>
      <c r="LYE37" s="918"/>
      <c r="LYF37" s="918"/>
      <c r="LYG37" s="918"/>
      <c r="LYH37" s="918"/>
      <c r="LYI37" s="918"/>
      <c r="LYJ37" s="918"/>
      <c r="LYK37" s="918"/>
      <c r="LYL37" s="918"/>
      <c r="LYM37" s="918"/>
      <c r="LYN37" s="918"/>
      <c r="LYO37" s="918"/>
      <c r="LYP37" s="918"/>
      <c r="LYQ37" s="918"/>
      <c r="LYR37" s="918"/>
      <c r="LYS37" s="918"/>
      <c r="LYT37" s="918"/>
      <c r="LYU37" s="918"/>
      <c r="LYV37" s="918"/>
      <c r="LYW37" s="918"/>
      <c r="LYX37" s="918"/>
      <c r="LYY37" s="918"/>
      <c r="LYZ37" s="918"/>
      <c r="LZA37" s="918"/>
      <c r="LZB37" s="918"/>
      <c r="LZC37" s="918"/>
      <c r="LZD37" s="918"/>
      <c r="LZE37" s="918"/>
      <c r="LZF37" s="918"/>
      <c r="LZG37" s="918"/>
      <c r="LZH37" s="918"/>
      <c r="LZI37" s="918"/>
      <c r="LZJ37" s="918"/>
      <c r="LZK37" s="918"/>
      <c r="LZL37" s="918"/>
      <c r="LZM37" s="918"/>
      <c r="LZN37" s="918"/>
      <c r="LZO37" s="918"/>
      <c r="LZP37" s="918"/>
      <c r="LZQ37" s="918"/>
      <c r="LZR37" s="918"/>
      <c r="LZS37" s="918"/>
      <c r="LZT37" s="918"/>
      <c r="LZU37" s="918"/>
      <c r="LZV37" s="918"/>
      <c r="LZW37" s="918"/>
      <c r="LZX37" s="918"/>
      <c r="LZY37" s="918"/>
      <c r="LZZ37" s="918"/>
      <c r="MAA37" s="918"/>
      <c r="MAB37" s="918"/>
      <c r="MAC37" s="918"/>
      <c r="MAD37" s="918"/>
      <c r="MAE37" s="918"/>
      <c r="MAF37" s="918"/>
      <c r="MAG37" s="918"/>
      <c r="MAH37" s="918"/>
      <c r="MAI37" s="918"/>
      <c r="MAJ37" s="918"/>
      <c r="MAK37" s="918"/>
      <c r="MAL37" s="918"/>
      <c r="MAM37" s="918"/>
      <c r="MAN37" s="918"/>
      <c r="MAO37" s="918"/>
      <c r="MAP37" s="918"/>
      <c r="MAQ37" s="918"/>
      <c r="MAR37" s="918"/>
      <c r="MAS37" s="918"/>
      <c r="MAT37" s="918"/>
      <c r="MAU37" s="918"/>
      <c r="MAV37" s="918"/>
      <c r="MAW37" s="918"/>
      <c r="MAX37" s="918"/>
      <c r="MAY37" s="918"/>
      <c r="MAZ37" s="918"/>
      <c r="MBA37" s="918"/>
      <c r="MBB37" s="918"/>
      <c r="MBC37" s="918"/>
      <c r="MBD37" s="918"/>
      <c r="MBE37" s="918"/>
      <c r="MBF37" s="918"/>
      <c r="MBG37" s="918"/>
      <c r="MBH37" s="918"/>
      <c r="MBI37" s="918"/>
      <c r="MBJ37" s="918"/>
      <c r="MBK37" s="918"/>
      <c r="MBL37" s="918"/>
      <c r="MBM37" s="918"/>
      <c r="MBN37" s="918"/>
      <c r="MBO37" s="918"/>
      <c r="MBP37" s="918"/>
      <c r="MBQ37" s="918"/>
      <c r="MBR37" s="918"/>
      <c r="MBS37" s="918"/>
      <c r="MBT37" s="918"/>
      <c r="MBU37" s="918"/>
      <c r="MBV37" s="918"/>
      <c r="MBW37" s="918"/>
      <c r="MBX37" s="918"/>
      <c r="MBY37" s="918"/>
      <c r="MBZ37" s="918"/>
      <c r="MCA37" s="918"/>
      <c r="MCB37" s="918"/>
      <c r="MCC37" s="918"/>
      <c r="MCD37" s="918"/>
      <c r="MCE37" s="918"/>
      <c r="MCF37" s="918"/>
      <c r="MCG37" s="918"/>
      <c r="MCH37" s="918"/>
      <c r="MCI37" s="918"/>
      <c r="MCJ37" s="918"/>
      <c r="MCK37" s="918"/>
      <c r="MCL37" s="918"/>
      <c r="MCM37" s="918"/>
      <c r="MCN37" s="918"/>
      <c r="MCO37" s="918"/>
      <c r="MCP37" s="918"/>
      <c r="MCQ37" s="918"/>
      <c r="MCR37" s="918"/>
      <c r="MCS37" s="918"/>
      <c r="MCT37" s="918"/>
      <c r="MCU37" s="918"/>
      <c r="MCV37" s="918"/>
      <c r="MCW37" s="918"/>
      <c r="MCX37" s="918"/>
      <c r="MCY37" s="918"/>
      <c r="MCZ37" s="918"/>
      <c r="MDA37" s="918"/>
      <c r="MDB37" s="918"/>
      <c r="MDC37" s="918"/>
      <c r="MDD37" s="918"/>
      <c r="MDE37" s="918"/>
      <c r="MDF37" s="918"/>
      <c r="MDG37" s="918"/>
      <c r="MDH37" s="918"/>
      <c r="MDI37" s="918"/>
      <c r="MDJ37" s="918"/>
      <c r="MDK37" s="918"/>
      <c r="MDL37" s="918"/>
      <c r="MDM37" s="918"/>
      <c r="MDN37" s="918"/>
      <c r="MDO37" s="918"/>
      <c r="MDP37" s="918"/>
      <c r="MDQ37" s="918"/>
      <c r="MDR37" s="918"/>
      <c r="MDS37" s="918"/>
      <c r="MDT37" s="918"/>
      <c r="MDU37" s="918"/>
      <c r="MDV37" s="918"/>
      <c r="MDW37" s="918"/>
      <c r="MDX37" s="918"/>
      <c r="MDY37" s="918"/>
      <c r="MDZ37" s="918"/>
      <c r="MEA37" s="918"/>
      <c r="MEB37" s="918"/>
      <c r="MEC37" s="918"/>
      <c r="MED37" s="918"/>
      <c r="MEE37" s="918"/>
      <c r="MEF37" s="918"/>
      <c r="MEG37" s="918"/>
      <c r="MEH37" s="918"/>
      <c r="MEI37" s="918"/>
      <c r="MEJ37" s="918"/>
      <c r="MEK37" s="918"/>
      <c r="MEL37" s="918"/>
      <c r="MEM37" s="918"/>
      <c r="MEN37" s="918"/>
      <c r="MEO37" s="918"/>
      <c r="MEP37" s="918"/>
      <c r="MEQ37" s="918"/>
      <c r="MER37" s="918"/>
      <c r="MES37" s="918"/>
      <c r="MET37" s="918"/>
      <c r="MEU37" s="918"/>
      <c r="MEV37" s="918"/>
      <c r="MEW37" s="918"/>
      <c r="MEX37" s="918"/>
      <c r="MEY37" s="918"/>
      <c r="MEZ37" s="918"/>
      <c r="MFA37" s="918"/>
      <c r="MFB37" s="918"/>
      <c r="MFC37" s="918"/>
      <c r="MFD37" s="918"/>
      <c r="MFE37" s="918"/>
      <c r="MFF37" s="918"/>
      <c r="MFG37" s="918"/>
      <c r="MFH37" s="918"/>
      <c r="MFI37" s="918"/>
      <c r="MFJ37" s="918"/>
      <c r="MFK37" s="918"/>
      <c r="MFL37" s="918"/>
      <c r="MFM37" s="918"/>
      <c r="MFN37" s="918"/>
      <c r="MFO37" s="918"/>
      <c r="MFP37" s="918"/>
      <c r="MFQ37" s="918"/>
      <c r="MFR37" s="918"/>
      <c r="MFS37" s="918"/>
      <c r="MFT37" s="918"/>
      <c r="MFU37" s="918"/>
      <c r="MFV37" s="918"/>
      <c r="MFW37" s="918"/>
      <c r="MFX37" s="918"/>
      <c r="MFY37" s="918"/>
      <c r="MFZ37" s="918"/>
      <c r="MGA37" s="918"/>
      <c r="MGB37" s="918"/>
      <c r="MGC37" s="918"/>
      <c r="MGD37" s="918"/>
      <c r="MGE37" s="918"/>
      <c r="MGF37" s="918"/>
      <c r="MGG37" s="918"/>
      <c r="MGH37" s="918"/>
      <c r="MGI37" s="918"/>
      <c r="MGJ37" s="918"/>
      <c r="MGK37" s="918"/>
      <c r="MGL37" s="918"/>
      <c r="MGM37" s="918"/>
      <c r="MGN37" s="918"/>
      <c r="MGO37" s="918"/>
      <c r="MGP37" s="918"/>
      <c r="MGQ37" s="918"/>
      <c r="MGR37" s="918"/>
      <c r="MGS37" s="918"/>
      <c r="MGT37" s="918"/>
      <c r="MGU37" s="918"/>
      <c r="MGV37" s="918"/>
      <c r="MGW37" s="918"/>
      <c r="MGX37" s="918"/>
      <c r="MGY37" s="918"/>
      <c r="MGZ37" s="918"/>
      <c r="MHA37" s="918"/>
      <c r="MHB37" s="918"/>
      <c r="MHC37" s="918"/>
      <c r="MHD37" s="918"/>
      <c r="MHE37" s="918"/>
      <c r="MHF37" s="918"/>
      <c r="MHG37" s="918"/>
      <c r="MHH37" s="918"/>
      <c r="MHI37" s="918"/>
      <c r="MHJ37" s="918"/>
      <c r="MHK37" s="918"/>
      <c r="MHL37" s="918"/>
      <c r="MHM37" s="918"/>
      <c r="MHN37" s="918"/>
      <c r="MHO37" s="918"/>
      <c r="MHP37" s="918"/>
      <c r="MHQ37" s="918"/>
      <c r="MHR37" s="918"/>
      <c r="MHS37" s="918"/>
      <c r="MHT37" s="918"/>
      <c r="MHU37" s="918"/>
      <c r="MHV37" s="918"/>
      <c r="MHW37" s="918"/>
      <c r="MHX37" s="918"/>
      <c r="MHY37" s="918"/>
      <c r="MHZ37" s="918"/>
      <c r="MIA37" s="918"/>
      <c r="MIB37" s="918"/>
      <c r="MIC37" s="918"/>
      <c r="MID37" s="918"/>
      <c r="MIE37" s="918"/>
      <c r="MIF37" s="918"/>
      <c r="MIG37" s="918"/>
      <c r="MIH37" s="918"/>
      <c r="MII37" s="918"/>
      <c r="MIJ37" s="918"/>
      <c r="MIK37" s="918"/>
      <c r="MIL37" s="918"/>
      <c r="MIM37" s="918"/>
      <c r="MIN37" s="918"/>
      <c r="MIO37" s="918"/>
      <c r="MIP37" s="918"/>
      <c r="MIQ37" s="918"/>
      <c r="MIR37" s="918"/>
      <c r="MIS37" s="918"/>
      <c r="MIT37" s="918"/>
      <c r="MIU37" s="918"/>
      <c r="MIV37" s="918"/>
      <c r="MIW37" s="918"/>
      <c r="MIX37" s="918"/>
      <c r="MIY37" s="918"/>
      <c r="MIZ37" s="918"/>
      <c r="MJA37" s="918"/>
      <c r="MJB37" s="918"/>
      <c r="MJC37" s="918"/>
      <c r="MJD37" s="918"/>
      <c r="MJE37" s="918"/>
      <c r="MJF37" s="918"/>
      <c r="MJG37" s="918"/>
      <c r="MJH37" s="918"/>
      <c r="MJI37" s="918"/>
      <c r="MJJ37" s="918"/>
      <c r="MJK37" s="918"/>
      <c r="MJL37" s="918"/>
      <c r="MJM37" s="918"/>
      <c r="MJN37" s="918"/>
      <c r="MJO37" s="918"/>
      <c r="MJP37" s="918"/>
      <c r="MJQ37" s="918"/>
      <c r="MJR37" s="918"/>
      <c r="MJS37" s="918"/>
      <c r="MJT37" s="918"/>
      <c r="MJU37" s="918"/>
      <c r="MJV37" s="918"/>
      <c r="MJW37" s="918"/>
      <c r="MJX37" s="918"/>
      <c r="MJY37" s="918"/>
      <c r="MJZ37" s="918"/>
      <c r="MKA37" s="918"/>
      <c r="MKB37" s="918"/>
      <c r="MKC37" s="918"/>
      <c r="MKD37" s="918"/>
      <c r="MKE37" s="918"/>
      <c r="MKF37" s="918"/>
      <c r="MKG37" s="918"/>
      <c r="MKH37" s="918"/>
      <c r="MKI37" s="918"/>
      <c r="MKJ37" s="918"/>
      <c r="MKK37" s="918"/>
      <c r="MKL37" s="918"/>
      <c r="MKM37" s="918"/>
      <c r="MKN37" s="918"/>
      <c r="MKO37" s="918"/>
      <c r="MKP37" s="918"/>
      <c r="MKQ37" s="918"/>
      <c r="MKR37" s="918"/>
      <c r="MKS37" s="918"/>
      <c r="MKT37" s="918"/>
      <c r="MKU37" s="918"/>
      <c r="MKV37" s="918"/>
      <c r="MKW37" s="918"/>
      <c r="MKX37" s="918"/>
      <c r="MKY37" s="918"/>
      <c r="MKZ37" s="918"/>
      <c r="MLA37" s="918"/>
      <c r="MLB37" s="918"/>
      <c r="MLC37" s="918"/>
      <c r="MLD37" s="918"/>
      <c r="MLE37" s="918"/>
      <c r="MLF37" s="918"/>
      <c r="MLG37" s="918"/>
      <c r="MLH37" s="918"/>
      <c r="MLI37" s="918"/>
      <c r="MLJ37" s="918"/>
      <c r="MLK37" s="918"/>
      <c r="MLL37" s="918"/>
      <c r="MLM37" s="918"/>
      <c r="MLN37" s="918"/>
      <c r="MLO37" s="918"/>
      <c r="MLP37" s="918"/>
      <c r="MLQ37" s="918"/>
      <c r="MLR37" s="918"/>
      <c r="MLS37" s="918"/>
      <c r="MLT37" s="918"/>
      <c r="MLU37" s="918"/>
      <c r="MLV37" s="918"/>
      <c r="MLW37" s="918"/>
      <c r="MLX37" s="918"/>
      <c r="MLY37" s="918"/>
      <c r="MLZ37" s="918"/>
      <c r="MMA37" s="918"/>
      <c r="MMB37" s="918"/>
      <c r="MMC37" s="918"/>
      <c r="MMD37" s="918"/>
      <c r="MME37" s="918"/>
      <c r="MMF37" s="918"/>
      <c r="MMG37" s="918"/>
      <c r="MMH37" s="918"/>
      <c r="MMI37" s="918"/>
      <c r="MMJ37" s="918"/>
      <c r="MMK37" s="918"/>
      <c r="MML37" s="918"/>
      <c r="MMM37" s="918"/>
      <c r="MMN37" s="918"/>
      <c r="MMO37" s="918"/>
      <c r="MMP37" s="918"/>
      <c r="MMQ37" s="918"/>
      <c r="MMR37" s="918"/>
      <c r="MMS37" s="918"/>
      <c r="MMT37" s="918"/>
      <c r="MMU37" s="918"/>
      <c r="MMV37" s="918"/>
      <c r="MMW37" s="918"/>
      <c r="MMX37" s="918"/>
      <c r="MMY37" s="918"/>
      <c r="MMZ37" s="918"/>
      <c r="MNA37" s="918"/>
      <c r="MNB37" s="918"/>
      <c r="MNC37" s="918"/>
      <c r="MND37" s="918"/>
      <c r="MNE37" s="918"/>
      <c r="MNF37" s="918"/>
      <c r="MNG37" s="918"/>
      <c r="MNH37" s="918"/>
      <c r="MNI37" s="918"/>
      <c r="MNJ37" s="918"/>
      <c r="MNK37" s="918"/>
      <c r="MNL37" s="918"/>
      <c r="MNM37" s="918"/>
      <c r="MNN37" s="918"/>
      <c r="MNO37" s="918"/>
      <c r="MNP37" s="918"/>
      <c r="MNQ37" s="918"/>
      <c r="MNR37" s="918"/>
      <c r="MNS37" s="918"/>
      <c r="MNT37" s="918"/>
      <c r="MNU37" s="918"/>
      <c r="MNV37" s="918"/>
      <c r="MNW37" s="918"/>
      <c r="MNX37" s="918"/>
      <c r="MNY37" s="918"/>
      <c r="MNZ37" s="918"/>
      <c r="MOA37" s="918"/>
      <c r="MOB37" s="918"/>
      <c r="MOC37" s="918"/>
      <c r="MOD37" s="918"/>
      <c r="MOE37" s="918"/>
      <c r="MOF37" s="918"/>
      <c r="MOG37" s="918"/>
      <c r="MOH37" s="918"/>
      <c r="MOI37" s="918"/>
      <c r="MOJ37" s="918"/>
      <c r="MOK37" s="918"/>
      <c r="MOL37" s="918"/>
      <c r="MOM37" s="918"/>
      <c r="MON37" s="918"/>
      <c r="MOO37" s="918"/>
      <c r="MOP37" s="918"/>
      <c r="MOQ37" s="918"/>
      <c r="MOR37" s="918"/>
      <c r="MOS37" s="918"/>
      <c r="MOT37" s="918"/>
      <c r="MOU37" s="918"/>
      <c r="MOV37" s="918"/>
      <c r="MOW37" s="918"/>
      <c r="MOX37" s="918"/>
      <c r="MOY37" s="918"/>
      <c r="MOZ37" s="918"/>
      <c r="MPA37" s="918"/>
      <c r="MPB37" s="918"/>
      <c r="MPC37" s="918"/>
      <c r="MPD37" s="918"/>
      <c r="MPE37" s="918"/>
      <c r="MPF37" s="918"/>
      <c r="MPG37" s="918"/>
      <c r="MPH37" s="918"/>
      <c r="MPI37" s="918"/>
      <c r="MPJ37" s="918"/>
      <c r="MPK37" s="918"/>
      <c r="MPL37" s="918"/>
      <c r="MPM37" s="918"/>
      <c r="MPN37" s="918"/>
      <c r="MPO37" s="918"/>
      <c r="MPP37" s="918"/>
      <c r="MPQ37" s="918"/>
      <c r="MPR37" s="918"/>
      <c r="MPS37" s="918"/>
      <c r="MPT37" s="918"/>
      <c r="MPU37" s="918"/>
      <c r="MPV37" s="918"/>
      <c r="MPW37" s="918"/>
      <c r="MPX37" s="918"/>
      <c r="MPY37" s="918"/>
      <c r="MPZ37" s="918"/>
      <c r="MQA37" s="918"/>
      <c r="MQB37" s="918"/>
      <c r="MQC37" s="918"/>
      <c r="MQD37" s="918"/>
      <c r="MQE37" s="918"/>
      <c r="MQF37" s="918"/>
      <c r="MQG37" s="918"/>
      <c r="MQH37" s="918"/>
      <c r="MQI37" s="918"/>
      <c r="MQJ37" s="918"/>
      <c r="MQK37" s="918"/>
      <c r="MQL37" s="918"/>
      <c r="MQM37" s="918"/>
      <c r="MQN37" s="918"/>
      <c r="MQO37" s="918"/>
      <c r="MQP37" s="918"/>
      <c r="MQQ37" s="918"/>
      <c r="MQR37" s="918"/>
      <c r="MQS37" s="918"/>
      <c r="MQT37" s="918"/>
      <c r="MQU37" s="918"/>
      <c r="MQV37" s="918"/>
      <c r="MQW37" s="918"/>
      <c r="MQX37" s="918"/>
      <c r="MQY37" s="918"/>
      <c r="MQZ37" s="918"/>
      <c r="MRA37" s="918"/>
      <c r="MRB37" s="918"/>
      <c r="MRC37" s="918"/>
      <c r="MRD37" s="918"/>
      <c r="MRE37" s="918"/>
      <c r="MRF37" s="918"/>
      <c r="MRG37" s="918"/>
      <c r="MRH37" s="918"/>
      <c r="MRI37" s="918"/>
      <c r="MRJ37" s="918"/>
      <c r="MRK37" s="918"/>
      <c r="MRL37" s="918"/>
      <c r="MRM37" s="918"/>
      <c r="MRN37" s="918"/>
      <c r="MRO37" s="918"/>
      <c r="MRP37" s="918"/>
      <c r="MRQ37" s="918"/>
      <c r="MRR37" s="918"/>
      <c r="MRS37" s="918"/>
      <c r="MRT37" s="918"/>
      <c r="MRU37" s="918"/>
      <c r="MRV37" s="918"/>
      <c r="MRW37" s="918"/>
      <c r="MRX37" s="918"/>
      <c r="MRY37" s="918"/>
      <c r="MRZ37" s="918"/>
      <c r="MSA37" s="918"/>
      <c r="MSB37" s="918"/>
      <c r="MSC37" s="918"/>
      <c r="MSD37" s="918"/>
      <c r="MSE37" s="918"/>
      <c r="MSF37" s="918"/>
      <c r="MSG37" s="918"/>
      <c r="MSH37" s="918"/>
      <c r="MSI37" s="918"/>
      <c r="MSJ37" s="918"/>
      <c r="MSK37" s="918"/>
      <c r="MSL37" s="918"/>
      <c r="MSM37" s="918"/>
      <c r="MSN37" s="918"/>
      <c r="MSO37" s="918"/>
      <c r="MSP37" s="918"/>
      <c r="MSQ37" s="918"/>
      <c r="MSR37" s="918"/>
      <c r="MSS37" s="918"/>
      <c r="MST37" s="918"/>
      <c r="MSU37" s="918"/>
      <c r="MSV37" s="918"/>
      <c r="MSW37" s="918"/>
      <c r="MSX37" s="918"/>
      <c r="MSY37" s="918"/>
      <c r="MSZ37" s="918"/>
      <c r="MTA37" s="918"/>
      <c r="MTB37" s="918"/>
      <c r="MTC37" s="918"/>
      <c r="MTD37" s="918"/>
      <c r="MTE37" s="918"/>
      <c r="MTF37" s="918"/>
      <c r="MTG37" s="918"/>
      <c r="MTH37" s="918"/>
      <c r="MTI37" s="918"/>
      <c r="MTJ37" s="918"/>
      <c r="MTK37" s="918"/>
      <c r="MTL37" s="918"/>
      <c r="MTM37" s="918"/>
      <c r="MTN37" s="918"/>
      <c r="MTO37" s="918"/>
      <c r="MTP37" s="918"/>
      <c r="MTQ37" s="918"/>
      <c r="MTR37" s="918"/>
      <c r="MTS37" s="918"/>
      <c r="MTT37" s="918"/>
      <c r="MTU37" s="918"/>
      <c r="MTV37" s="918"/>
      <c r="MTW37" s="918"/>
      <c r="MTX37" s="918"/>
      <c r="MTY37" s="918"/>
      <c r="MTZ37" s="918"/>
      <c r="MUA37" s="918"/>
      <c r="MUB37" s="918"/>
      <c r="MUC37" s="918"/>
      <c r="MUD37" s="918"/>
      <c r="MUE37" s="918"/>
      <c r="MUF37" s="918"/>
      <c r="MUG37" s="918"/>
      <c r="MUH37" s="918"/>
      <c r="MUI37" s="918"/>
      <c r="MUJ37" s="918"/>
      <c r="MUK37" s="918"/>
      <c r="MUL37" s="918"/>
      <c r="MUM37" s="918"/>
      <c r="MUN37" s="918"/>
      <c r="MUO37" s="918"/>
      <c r="MUP37" s="918"/>
      <c r="MUQ37" s="918"/>
      <c r="MUR37" s="918"/>
      <c r="MUS37" s="918"/>
      <c r="MUT37" s="918"/>
      <c r="MUU37" s="918"/>
      <c r="MUV37" s="918"/>
      <c r="MUW37" s="918"/>
      <c r="MUX37" s="918"/>
      <c r="MUY37" s="918"/>
      <c r="MUZ37" s="918"/>
      <c r="MVA37" s="918"/>
      <c r="MVB37" s="918"/>
      <c r="MVC37" s="918"/>
      <c r="MVD37" s="918"/>
      <c r="MVE37" s="918"/>
      <c r="MVF37" s="918"/>
      <c r="MVG37" s="918"/>
      <c r="MVH37" s="918"/>
      <c r="MVI37" s="918"/>
      <c r="MVJ37" s="918"/>
      <c r="MVK37" s="918"/>
      <c r="MVL37" s="918"/>
      <c r="MVM37" s="918"/>
      <c r="MVN37" s="918"/>
      <c r="MVO37" s="918"/>
      <c r="MVP37" s="918"/>
      <c r="MVQ37" s="918"/>
      <c r="MVR37" s="918"/>
      <c r="MVS37" s="918"/>
      <c r="MVT37" s="918"/>
      <c r="MVU37" s="918"/>
      <c r="MVV37" s="918"/>
      <c r="MVW37" s="918"/>
      <c r="MVX37" s="918"/>
      <c r="MVY37" s="918"/>
      <c r="MVZ37" s="918"/>
      <c r="MWA37" s="918"/>
      <c r="MWB37" s="918"/>
      <c r="MWC37" s="918"/>
      <c r="MWD37" s="918"/>
      <c r="MWE37" s="918"/>
      <c r="MWF37" s="918"/>
      <c r="MWG37" s="918"/>
      <c r="MWH37" s="918"/>
      <c r="MWI37" s="918"/>
      <c r="MWJ37" s="918"/>
      <c r="MWK37" s="918"/>
      <c r="MWL37" s="918"/>
      <c r="MWM37" s="918"/>
      <c r="MWN37" s="918"/>
      <c r="MWO37" s="918"/>
      <c r="MWP37" s="918"/>
      <c r="MWQ37" s="918"/>
      <c r="MWR37" s="918"/>
      <c r="MWS37" s="918"/>
      <c r="MWT37" s="918"/>
      <c r="MWU37" s="918"/>
      <c r="MWV37" s="918"/>
      <c r="MWW37" s="918"/>
      <c r="MWX37" s="918"/>
      <c r="MWY37" s="918"/>
      <c r="MWZ37" s="918"/>
      <c r="MXA37" s="918"/>
      <c r="MXB37" s="918"/>
      <c r="MXC37" s="918"/>
      <c r="MXD37" s="918"/>
      <c r="MXE37" s="918"/>
      <c r="MXF37" s="918"/>
      <c r="MXG37" s="918"/>
      <c r="MXH37" s="918"/>
      <c r="MXI37" s="918"/>
      <c r="MXJ37" s="918"/>
      <c r="MXK37" s="918"/>
      <c r="MXL37" s="918"/>
      <c r="MXM37" s="918"/>
      <c r="MXN37" s="918"/>
      <c r="MXO37" s="918"/>
      <c r="MXP37" s="918"/>
      <c r="MXQ37" s="918"/>
      <c r="MXR37" s="918"/>
      <c r="MXS37" s="918"/>
      <c r="MXT37" s="918"/>
      <c r="MXU37" s="918"/>
      <c r="MXV37" s="918"/>
      <c r="MXW37" s="918"/>
      <c r="MXX37" s="918"/>
      <c r="MXY37" s="918"/>
      <c r="MXZ37" s="918"/>
      <c r="MYA37" s="918"/>
      <c r="MYB37" s="918"/>
      <c r="MYC37" s="918"/>
      <c r="MYD37" s="918"/>
      <c r="MYE37" s="918"/>
      <c r="MYF37" s="918"/>
      <c r="MYG37" s="918"/>
      <c r="MYH37" s="918"/>
      <c r="MYI37" s="918"/>
      <c r="MYJ37" s="918"/>
      <c r="MYK37" s="918"/>
      <c r="MYL37" s="918"/>
      <c r="MYM37" s="918"/>
      <c r="MYN37" s="918"/>
      <c r="MYO37" s="918"/>
      <c r="MYP37" s="918"/>
      <c r="MYQ37" s="918"/>
      <c r="MYR37" s="918"/>
      <c r="MYS37" s="918"/>
      <c r="MYT37" s="918"/>
      <c r="MYU37" s="918"/>
      <c r="MYV37" s="918"/>
      <c r="MYW37" s="918"/>
      <c r="MYX37" s="918"/>
      <c r="MYY37" s="918"/>
      <c r="MYZ37" s="918"/>
      <c r="MZA37" s="918"/>
      <c r="MZB37" s="918"/>
      <c r="MZC37" s="918"/>
      <c r="MZD37" s="918"/>
      <c r="MZE37" s="918"/>
      <c r="MZF37" s="918"/>
      <c r="MZG37" s="918"/>
      <c r="MZH37" s="918"/>
      <c r="MZI37" s="918"/>
      <c r="MZJ37" s="918"/>
      <c r="MZK37" s="918"/>
      <c r="MZL37" s="918"/>
      <c r="MZM37" s="918"/>
      <c r="MZN37" s="918"/>
      <c r="MZO37" s="918"/>
      <c r="MZP37" s="918"/>
      <c r="MZQ37" s="918"/>
      <c r="MZR37" s="918"/>
      <c r="MZS37" s="918"/>
      <c r="MZT37" s="918"/>
      <c r="MZU37" s="918"/>
      <c r="MZV37" s="918"/>
      <c r="MZW37" s="918"/>
      <c r="MZX37" s="918"/>
      <c r="MZY37" s="918"/>
      <c r="MZZ37" s="918"/>
      <c r="NAA37" s="918"/>
      <c r="NAB37" s="918"/>
      <c r="NAC37" s="918"/>
      <c r="NAD37" s="918"/>
      <c r="NAE37" s="918"/>
      <c r="NAF37" s="918"/>
      <c r="NAG37" s="918"/>
      <c r="NAH37" s="918"/>
      <c r="NAI37" s="918"/>
      <c r="NAJ37" s="918"/>
      <c r="NAK37" s="918"/>
      <c r="NAL37" s="918"/>
      <c r="NAM37" s="918"/>
      <c r="NAN37" s="918"/>
      <c r="NAO37" s="918"/>
      <c r="NAP37" s="918"/>
      <c r="NAQ37" s="918"/>
      <c r="NAR37" s="918"/>
      <c r="NAS37" s="918"/>
      <c r="NAT37" s="918"/>
      <c r="NAU37" s="918"/>
      <c r="NAV37" s="918"/>
      <c r="NAW37" s="918"/>
      <c r="NAX37" s="918"/>
      <c r="NAY37" s="918"/>
      <c r="NAZ37" s="918"/>
      <c r="NBA37" s="918"/>
      <c r="NBB37" s="918"/>
      <c r="NBC37" s="918"/>
      <c r="NBD37" s="918"/>
      <c r="NBE37" s="918"/>
      <c r="NBF37" s="918"/>
      <c r="NBG37" s="918"/>
      <c r="NBH37" s="918"/>
      <c r="NBI37" s="918"/>
      <c r="NBJ37" s="918"/>
      <c r="NBK37" s="918"/>
      <c r="NBL37" s="918"/>
      <c r="NBM37" s="918"/>
      <c r="NBN37" s="918"/>
      <c r="NBO37" s="918"/>
      <c r="NBP37" s="918"/>
      <c r="NBQ37" s="918"/>
      <c r="NBR37" s="918"/>
      <c r="NBS37" s="918"/>
      <c r="NBT37" s="918"/>
      <c r="NBU37" s="918"/>
      <c r="NBV37" s="918"/>
      <c r="NBW37" s="918"/>
      <c r="NBX37" s="918"/>
      <c r="NBY37" s="918"/>
      <c r="NBZ37" s="918"/>
      <c r="NCA37" s="918"/>
      <c r="NCB37" s="918"/>
      <c r="NCC37" s="918"/>
      <c r="NCD37" s="918"/>
      <c r="NCE37" s="918"/>
      <c r="NCF37" s="918"/>
      <c r="NCG37" s="918"/>
      <c r="NCH37" s="918"/>
      <c r="NCI37" s="918"/>
      <c r="NCJ37" s="918"/>
      <c r="NCK37" s="918"/>
      <c r="NCL37" s="918"/>
      <c r="NCM37" s="918"/>
      <c r="NCN37" s="918"/>
      <c r="NCO37" s="918"/>
      <c r="NCP37" s="918"/>
      <c r="NCQ37" s="918"/>
      <c r="NCR37" s="918"/>
      <c r="NCS37" s="918"/>
      <c r="NCT37" s="918"/>
      <c r="NCU37" s="918"/>
      <c r="NCV37" s="918"/>
      <c r="NCW37" s="918"/>
      <c r="NCX37" s="918"/>
      <c r="NCY37" s="918"/>
      <c r="NCZ37" s="918"/>
      <c r="NDA37" s="918"/>
      <c r="NDB37" s="918"/>
      <c r="NDC37" s="918"/>
      <c r="NDD37" s="918"/>
      <c r="NDE37" s="918"/>
      <c r="NDF37" s="918"/>
      <c r="NDG37" s="918"/>
      <c r="NDH37" s="918"/>
      <c r="NDI37" s="918"/>
      <c r="NDJ37" s="918"/>
      <c r="NDK37" s="918"/>
      <c r="NDL37" s="918"/>
      <c r="NDM37" s="918"/>
      <c r="NDN37" s="918"/>
      <c r="NDO37" s="918"/>
      <c r="NDP37" s="918"/>
      <c r="NDQ37" s="918"/>
      <c r="NDR37" s="918"/>
      <c r="NDS37" s="918"/>
      <c r="NDT37" s="918"/>
      <c r="NDU37" s="918"/>
      <c r="NDV37" s="918"/>
      <c r="NDW37" s="918"/>
      <c r="NDX37" s="918"/>
      <c r="NDY37" s="918"/>
      <c r="NDZ37" s="918"/>
      <c r="NEA37" s="918"/>
      <c r="NEB37" s="918"/>
      <c r="NEC37" s="918"/>
      <c r="NED37" s="918"/>
      <c r="NEE37" s="918"/>
      <c r="NEF37" s="918"/>
      <c r="NEG37" s="918"/>
      <c r="NEH37" s="918"/>
      <c r="NEI37" s="918"/>
      <c r="NEJ37" s="918"/>
      <c r="NEK37" s="918"/>
      <c r="NEL37" s="918"/>
      <c r="NEM37" s="918"/>
      <c r="NEN37" s="918"/>
      <c r="NEO37" s="918"/>
      <c r="NEP37" s="918"/>
      <c r="NEQ37" s="918"/>
      <c r="NER37" s="918"/>
      <c r="NES37" s="918"/>
      <c r="NET37" s="918"/>
      <c r="NEU37" s="918"/>
      <c r="NEV37" s="918"/>
      <c r="NEW37" s="918"/>
      <c r="NEX37" s="918"/>
      <c r="NEY37" s="918"/>
      <c r="NEZ37" s="918"/>
      <c r="NFA37" s="918"/>
      <c r="NFB37" s="918"/>
      <c r="NFC37" s="918"/>
      <c r="NFD37" s="918"/>
      <c r="NFE37" s="918"/>
      <c r="NFF37" s="918"/>
      <c r="NFG37" s="918"/>
      <c r="NFH37" s="918"/>
      <c r="NFI37" s="918"/>
      <c r="NFJ37" s="918"/>
      <c r="NFK37" s="918"/>
      <c r="NFL37" s="918"/>
      <c r="NFM37" s="918"/>
      <c r="NFN37" s="918"/>
      <c r="NFO37" s="918"/>
      <c r="NFP37" s="918"/>
      <c r="NFQ37" s="918"/>
      <c r="NFR37" s="918"/>
      <c r="NFS37" s="918"/>
      <c r="NFT37" s="918"/>
      <c r="NFU37" s="918"/>
      <c r="NFV37" s="918"/>
      <c r="NFW37" s="918"/>
      <c r="NFX37" s="918"/>
      <c r="NFY37" s="918"/>
      <c r="NFZ37" s="918"/>
      <c r="NGA37" s="918"/>
      <c r="NGB37" s="918"/>
      <c r="NGC37" s="918"/>
      <c r="NGD37" s="918"/>
      <c r="NGE37" s="918"/>
      <c r="NGF37" s="918"/>
      <c r="NGG37" s="918"/>
      <c r="NGH37" s="918"/>
      <c r="NGI37" s="918"/>
      <c r="NGJ37" s="918"/>
      <c r="NGK37" s="918"/>
      <c r="NGL37" s="918"/>
      <c r="NGM37" s="918"/>
      <c r="NGN37" s="918"/>
      <c r="NGO37" s="918"/>
      <c r="NGP37" s="918"/>
      <c r="NGQ37" s="918"/>
      <c r="NGR37" s="918"/>
      <c r="NGS37" s="918"/>
      <c r="NGT37" s="918"/>
      <c r="NGU37" s="918"/>
      <c r="NGV37" s="918"/>
      <c r="NGW37" s="918"/>
      <c r="NGX37" s="918"/>
      <c r="NGY37" s="918"/>
      <c r="NGZ37" s="918"/>
      <c r="NHA37" s="918"/>
      <c r="NHB37" s="918"/>
      <c r="NHC37" s="918"/>
      <c r="NHD37" s="918"/>
      <c r="NHE37" s="918"/>
      <c r="NHF37" s="918"/>
      <c r="NHG37" s="918"/>
      <c r="NHH37" s="918"/>
      <c r="NHI37" s="918"/>
      <c r="NHJ37" s="918"/>
      <c r="NHK37" s="918"/>
      <c r="NHL37" s="918"/>
      <c r="NHM37" s="918"/>
      <c r="NHN37" s="918"/>
      <c r="NHO37" s="918"/>
      <c r="NHP37" s="918"/>
      <c r="NHQ37" s="918"/>
      <c r="NHR37" s="918"/>
      <c r="NHS37" s="918"/>
      <c r="NHT37" s="918"/>
      <c r="NHU37" s="918"/>
      <c r="NHV37" s="918"/>
      <c r="NHW37" s="918"/>
      <c r="NHX37" s="918"/>
      <c r="NHY37" s="918"/>
      <c r="NHZ37" s="918"/>
      <c r="NIA37" s="918"/>
      <c r="NIB37" s="918"/>
      <c r="NIC37" s="918"/>
      <c r="NID37" s="918"/>
      <c r="NIE37" s="918"/>
      <c r="NIF37" s="918"/>
      <c r="NIG37" s="918"/>
      <c r="NIH37" s="918"/>
      <c r="NII37" s="918"/>
      <c r="NIJ37" s="918"/>
      <c r="NIK37" s="918"/>
      <c r="NIL37" s="918"/>
      <c r="NIM37" s="918"/>
      <c r="NIN37" s="918"/>
      <c r="NIO37" s="918"/>
      <c r="NIP37" s="918"/>
      <c r="NIQ37" s="918"/>
      <c r="NIR37" s="918"/>
      <c r="NIS37" s="918"/>
      <c r="NIT37" s="918"/>
      <c r="NIU37" s="918"/>
      <c r="NIV37" s="918"/>
      <c r="NIW37" s="918"/>
      <c r="NIX37" s="918"/>
      <c r="NIY37" s="918"/>
      <c r="NIZ37" s="918"/>
      <c r="NJA37" s="918"/>
      <c r="NJB37" s="918"/>
      <c r="NJC37" s="918"/>
      <c r="NJD37" s="918"/>
      <c r="NJE37" s="918"/>
      <c r="NJF37" s="918"/>
      <c r="NJG37" s="918"/>
      <c r="NJH37" s="918"/>
      <c r="NJI37" s="918"/>
      <c r="NJJ37" s="918"/>
      <c r="NJK37" s="918"/>
      <c r="NJL37" s="918"/>
      <c r="NJM37" s="918"/>
      <c r="NJN37" s="918"/>
      <c r="NJO37" s="918"/>
      <c r="NJP37" s="918"/>
      <c r="NJQ37" s="918"/>
      <c r="NJR37" s="918"/>
      <c r="NJS37" s="918"/>
      <c r="NJT37" s="918"/>
      <c r="NJU37" s="918"/>
      <c r="NJV37" s="918"/>
      <c r="NJW37" s="918"/>
      <c r="NJX37" s="918"/>
      <c r="NJY37" s="918"/>
      <c r="NJZ37" s="918"/>
      <c r="NKA37" s="918"/>
      <c r="NKB37" s="918"/>
      <c r="NKC37" s="918"/>
      <c r="NKD37" s="918"/>
      <c r="NKE37" s="918"/>
      <c r="NKF37" s="918"/>
      <c r="NKG37" s="918"/>
      <c r="NKH37" s="918"/>
      <c r="NKI37" s="918"/>
      <c r="NKJ37" s="918"/>
      <c r="NKK37" s="918"/>
      <c r="NKL37" s="918"/>
      <c r="NKM37" s="918"/>
      <c r="NKN37" s="918"/>
      <c r="NKO37" s="918"/>
      <c r="NKP37" s="918"/>
      <c r="NKQ37" s="918"/>
      <c r="NKR37" s="918"/>
      <c r="NKS37" s="918"/>
      <c r="NKT37" s="918"/>
      <c r="NKU37" s="918"/>
      <c r="NKV37" s="918"/>
      <c r="NKW37" s="918"/>
      <c r="NKX37" s="918"/>
      <c r="NKY37" s="918"/>
      <c r="NKZ37" s="918"/>
      <c r="NLA37" s="918"/>
      <c r="NLB37" s="918"/>
      <c r="NLC37" s="918"/>
      <c r="NLD37" s="918"/>
      <c r="NLE37" s="918"/>
      <c r="NLF37" s="918"/>
      <c r="NLG37" s="918"/>
      <c r="NLH37" s="918"/>
      <c r="NLI37" s="918"/>
      <c r="NLJ37" s="918"/>
      <c r="NLK37" s="918"/>
      <c r="NLL37" s="918"/>
      <c r="NLM37" s="918"/>
      <c r="NLN37" s="918"/>
      <c r="NLO37" s="918"/>
      <c r="NLP37" s="918"/>
      <c r="NLQ37" s="918"/>
      <c r="NLR37" s="918"/>
      <c r="NLS37" s="918"/>
      <c r="NLT37" s="918"/>
      <c r="NLU37" s="918"/>
      <c r="NLV37" s="918"/>
      <c r="NLW37" s="918"/>
      <c r="NLX37" s="918"/>
      <c r="NLY37" s="918"/>
      <c r="NLZ37" s="918"/>
      <c r="NMA37" s="918"/>
      <c r="NMB37" s="918"/>
      <c r="NMC37" s="918"/>
      <c r="NMD37" s="918"/>
      <c r="NME37" s="918"/>
      <c r="NMF37" s="918"/>
      <c r="NMG37" s="918"/>
      <c r="NMH37" s="918"/>
      <c r="NMI37" s="918"/>
      <c r="NMJ37" s="918"/>
      <c r="NMK37" s="918"/>
      <c r="NML37" s="918"/>
      <c r="NMM37" s="918"/>
      <c r="NMN37" s="918"/>
      <c r="NMO37" s="918"/>
      <c r="NMP37" s="918"/>
      <c r="NMQ37" s="918"/>
      <c r="NMR37" s="918"/>
      <c r="NMS37" s="918"/>
      <c r="NMT37" s="918"/>
      <c r="NMU37" s="918"/>
      <c r="NMV37" s="918"/>
      <c r="NMW37" s="918"/>
      <c r="NMX37" s="918"/>
      <c r="NMY37" s="918"/>
      <c r="NMZ37" s="918"/>
      <c r="NNA37" s="918"/>
      <c r="NNB37" s="918"/>
      <c r="NNC37" s="918"/>
      <c r="NND37" s="918"/>
      <c r="NNE37" s="918"/>
      <c r="NNF37" s="918"/>
      <c r="NNG37" s="918"/>
      <c r="NNH37" s="918"/>
      <c r="NNI37" s="918"/>
      <c r="NNJ37" s="918"/>
      <c r="NNK37" s="918"/>
      <c r="NNL37" s="918"/>
      <c r="NNM37" s="918"/>
      <c r="NNN37" s="918"/>
      <c r="NNO37" s="918"/>
      <c r="NNP37" s="918"/>
      <c r="NNQ37" s="918"/>
      <c r="NNR37" s="918"/>
      <c r="NNS37" s="918"/>
      <c r="NNT37" s="918"/>
      <c r="NNU37" s="918"/>
      <c r="NNV37" s="918"/>
      <c r="NNW37" s="918"/>
      <c r="NNX37" s="918"/>
      <c r="NNY37" s="918"/>
      <c r="NNZ37" s="918"/>
      <c r="NOA37" s="918"/>
      <c r="NOB37" s="918"/>
      <c r="NOC37" s="918"/>
      <c r="NOD37" s="918"/>
      <c r="NOE37" s="918"/>
      <c r="NOF37" s="918"/>
      <c r="NOG37" s="918"/>
      <c r="NOH37" s="918"/>
      <c r="NOI37" s="918"/>
      <c r="NOJ37" s="918"/>
      <c r="NOK37" s="918"/>
      <c r="NOL37" s="918"/>
      <c r="NOM37" s="918"/>
      <c r="NON37" s="918"/>
      <c r="NOO37" s="918"/>
      <c r="NOP37" s="918"/>
      <c r="NOQ37" s="918"/>
      <c r="NOR37" s="918"/>
      <c r="NOS37" s="918"/>
      <c r="NOT37" s="918"/>
      <c r="NOU37" s="918"/>
      <c r="NOV37" s="918"/>
      <c r="NOW37" s="918"/>
      <c r="NOX37" s="918"/>
      <c r="NOY37" s="918"/>
      <c r="NOZ37" s="918"/>
      <c r="NPA37" s="918"/>
      <c r="NPB37" s="918"/>
      <c r="NPC37" s="918"/>
      <c r="NPD37" s="918"/>
      <c r="NPE37" s="918"/>
      <c r="NPF37" s="918"/>
      <c r="NPG37" s="918"/>
      <c r="NPH37" s="918"/>
      <c r="NPI37" s="918"/>
      <c r="NPJ37" s="918"/>
      <c r="NPK37" s="918"/>
      <c r="NPL37" s="918"/>
      <c r="NPM37" s="918"/>
      <c r="NPN37" s="918"/>
      <c r="NPO37" s="918"/>
      <c r="NPP37" s="918"/>
      <c r="NPQ37" s="918"/>
      <c r="NPR37" s="918"/>
      <c r="NPS37" s="918"/>
      <c r="NPT37" s="918"/>
      <c r="NPU37" s="918"/>
      <c r="NPV37" s="918"/>
      <c r="NPW37" s="918"/>
      <c r="NPX37" s="918"/>
      <c r="NPY37" s="918"/>
      <c r="NPZ37" s="918"/>
      <c r="NQA37" s="918"/>
      <c r="NQB37" s="918"/>
      <c r="NQC37" s="918"/>
      <c r="NQD37" s="918"/>
      <c r="NQE37" s="918"/>
      <c r="NQF37" s="918"/>
      <c r="NQG37" s="918"/>
      <c r="NQH37" s="918"/>
      <c r="NQI37" s="918"/>
      <c r="NQJ37" s="918"/>
      <c r="NQK37" s="918"/>
      <c r="NQL37" s="918"/>
      <c r="NQM37" s="918"/>
      <c r="NQN37" s="918"/>
      <c r="NQO37" s="918"/>
      <c r="NQP37" s="918"/>
      <c r="NQQ37" s="918"/>
      <c r="NQR37" s="918"/>
      <c r="NQS37" s="918"/>
      <c r="NQT37" s="918"/>
      <c r="NQU37" s="918"/>
      <c r="NQV37" s="918"/>
      <c r="NQW37" s="918"/>
      <c r="NQX37" s="918"/>
      <c r="NQY37" s="918"/>
      <c r="NQZ37" s="918"/>
      <c r="NRA37" s="918"/>
      <c r="NRB37" s="918"/>
      <c r="NRC37" s="918"/>
      <c r="NRD37" s="918"/>
      <c r="NRE37" s="918"/>
      <c r="NRF37" s="918"/>
      <c r="NRG37" s="918"/>
      <c r="NRH37" s="918"/>
      <c r="NRI37" s="918"/>
      <c r="NRJ37" s="918"/>
      <c r="NRK37" s="918"/>
      <c r="NRL37" s="918"/>
      <c r="NRM37" s="918"/>
      <c r="NRN37" s="918"/>
      <c r="NRO37" s="918"/>
      <c r="NRP37" s="918"/>
      <c r="NRQ37" s="918"/>
      <c r="NRR37" s="918"/>
      <c r="NRS37" s="918"/>
      <c r="NRT37" s="918"/>
      <c r="NRU37" s="918"/>
      <c r="NRV37" s="918"/>
      <c r="NRW37" s="918"/>
      <c r="NRX37" s="918"/>
      <c r="NRY37" s="918"/>
      <c r="NRZ37" s="918"/>
      <c r="NSA37" s="918"/>
      <c r="NSB37" s="918"/>
      <c r="NSC37" s="918"/>
      <c r="NSD37" s="918"/>
      <c r="NSE37" s="918"/>
      <c r="NSF37" s="918"/>
      <c r="NSG37" s="918"/>
      <c r="NSH37" s="918"/>
      <c r="NSI37" s="918"/>
      <c r="NSJ37" s="918"/>
      <c r="NSK37" s="918"/>
      <c r="NSL37" s="918"/>
      <c r="NSM37" s="918"/>
      <c r="NSN37" s="918"/>
      <c r="NSO37" s="918"/>
      <c r="NSP37" s="918"/>
      <c r="NSQ37" s="918"/>
      <c r="NSR37" s="918"/>
      <c r="NSS37" s="918"/>
      <c r="NST37" s="918"/>
      <c r="NSU37" s="918"/>
      <c r="NSV37" s="918"/>
      <c r="NSW37" s="918"/>
      <c r="NSX37" s="918"/>
      <c r="NSY37" s="918"/>
      <c r="NSZ37" s="918"/>
      <c r="NTA37" s="918"/>
      <c r="NTB37" s="918"/>
      <c r="NTC37" s="918"/>
      <c r="NTD37" s="918"/>
      <c r="NTE37" s="918"/>
      <c r="NTF37" s="918"/>
      <c r="NTG37" s="918"/>
      <c r="NTH37" s="918"/>
      <c r="NTI37" s="918"/>
      <c r="NTJ37" s="918"/>
      <c r="NTK37" s="918"/>
      <c r="NTL37" s="918"/>
      <c r="NTM37" s="918"/>
      <c r="NTN37" s="918"/>
      <c r="NTO37" s="918"/>
      <c r="NTP37" s="918"/>
      <c r="NTQ37" s="918"/>
      <c r="NTR37" s="918"/>
      <c r="NTS37" s="918"/>
      <c r="NTT37" s="918"/>
      <c r="NTU37" s="918"/>
      <c r="NTV37" s="918"/>
      <c r="NTW37" s="918"/>
      <c r="NTX37" s="918"/>
      <c r="NTY37" s="918"/>
      <c r="NTZ37" s="918"/>
      <c r="NUA37" s="918"/>
      <c r="NUB37" s="918"/>
      <c r="NUC37" s="918"/>
      <c r="NUD37" s="918"/>
      <c r="NUE37" s="918"/>
      <c r="NUF37" s="918"/>
      <c r="NUG37" s="918"/>
      <c r="NUH37" s="918"/>
      <c r="NUI37" s="918"/>
      <c r="NUJ37" s="918"/>
      <c r="NUK37" s="918"/>
      <c r="NUL37" s="918"/>
      <c r="NUM37" s="918"/>
      <c r="NUN37" s="918"/>
      <c r="NUO37" s="918"/>
      <c r="NUP37" s="918"/>
      <c r="NUQ37" s="918"/>
      <c r="NUR37" s="918"/>
      <c r="NUS37" s="918"/>
      <c r="NUT37" s="918"/>
      <c r="NUU37" s="918"/>
      <c r="NUV37" s="918"/>
      <c r="NUW37" s="918"/>
      <c r="NUX37" s="918"/>
      <c r="NUY37" s="918"/>
      <c r="NUZ37" s="918"/>
      <c r="NVA37" s="918"/>
      <c r="NVB37" s="918"/>
      <c r="NVC37" s="918"/>
      <c r="NVD37" s="918"/>
      <c r="NVE37" s="918"/>
      <c r="NVF37" s="918"/>
      <c r="NVG37" s="918"/>
      <c r="NVH37" s="918"/>
      <c r="NVI37" s="918"/>
      <c r="NVJ37" s="918"/>
      <c r="NVK37" s="918"/>
      <c r="NVL37" s="918"/>
      <c r="NVM37" s="918"/>
      <c r="NVN37" s="918"/>
      <c r="NVO37" s="918"/>
      <c r="NVP37" s="918"/>
      <c r="NVQ37" s="918"/>
      <c r="NVR37" s="918"/>
      <c r="NVS37" s="918"/>
      <c r="NVT37" s="918"/>
      <c r="NVU37" s="918"/>
      <c r="NVV37" s="918"/>
      <c r="NVW37" s="918"/>
      <c r="NVX37" s="918"/>
      <c r="NVY37" s="918"/>
      <c r="NVZ37" s="918"/>
      <c r="NWA37" s="918"/>
      <c r="NWB37" s="918"/>
      <c r="NWC37" s="918"/>
      <c r="NWD37" s="918"/>
      <c r="NWE37" s="918"/>
      <c r="NWF37" s="918"/>
      <c r="NWG37" s="918"/>
      <c r="NWH37" s="918"/>
      <c r="NWI37" s="918"/>
      <c r="NWJ37" s="918"/>
      <c r="NWK37" s="918"/>
      <c r="NWL37" s="918"/>
      <c r="NWM37" s="918"/>
      <c r="NWN37" s="918"/>
      <c r="NWO37" s="918"/>
      <c r="NWP37" s="918"/>
      <c r="NWQ37" s="918"/>
      <c r="NWR37" s="918"/>
      <c r="NWS37" s="918"/>
      <c r="NWT37" s="918"/>
      <c r="NWU37" s="918"/>
      <c r="NWV37" s="918"/>
      <c r="NWW37" s="918"/>
      <c r="NWX37" s="918"/>
      <c r="NWY37" s="918"/>
      <c r="NWZ37" s="918"/>
      <c r="NXA37" s="918"/>
      <c r="NXB37" s="918"/>
      <c r="NXC37" s="918"/>
      <c r="NXD37" s="918"/>
      <c r="NXE37" s="918"/>
      <c r="NXF37" s="918"/>
      <c r="NXG37" s="918"/>
      <c r="NXH37" s="918"/>
      <c r="NXI37" s="918"/>
      <c r="NXJ37" s="918"/>
      <c r="NXK37" s="918"/>
      <c r="NXL37" s="918"/>
      <c r="NXM37" s="918"/>
      <c r="NXN37" s="918"/>
      <c r="NXO37" s="918"/>
      <c r="NXP37" s="918"/>
      <c r="NXQ37" s="918"/>
      <c r="NXR37" s="918"/>
      <c r="NXS37" s="918"/>
      <c r="NXT37" s="918"/>
      <c r="NXU37" s="918"/>
      <c r="NXV37" s="918"/>
      <c r="NXW37" s="918"/>
      <c r="NXX37" s="918"/>
      <c r="NXY37" s="918"/>
      <c r="NXZ37" s="918"/>
      <c r="NYA37" s="918"/>
      <c r="NYB37" s="918"/>
      <c r="NYC37" s="918"/>
      <c r="NYD37" s="918"/>
      <c r="NYE37" s="918"/>
      <c r="NYF37" s="918"/>
      <c r="NYG37" s="918"/>
      <c r="NYH37" s="918"/>
      <c r="NYI37" s="918"/>
      <c r="NYJ37" s="918"/>
      <c r="NYK37" s="918"/>
      <c r="NYL37" s="918"/>
      <c r="NYM37" s="918"/>
      <c r="NYN37" s="918"/>
      <c r="NYO37" s="918"/>
      <c r="NYP37" s="918"/>
      <c r="NYQ37" s="918"/>
      <c r="NYR37" s="918"/>
      <c r="NYS37" s="918"/>
      <c r="NYT37" s="918"/>
      <c r="NYU37" s="918"/>
      <c r="NYV37" s="918"/>
      <c r="NYW37" s="918"/>
      <c r="NYX37" s="918"/>
      <c r="NYY37" s="918"/>
      <c r="NYZ37" s="918"/>
      <c r="NZA37" s="918"/>
      <c r="NZB37" s="918"/>
      <c r="NZC37" s="918"/>
      <c r="NZD37" s="918"/>
      <c r="NZE37" s="918"/>
      <c r="NZF37" s="918"/>
      <c r="NZG37" s="918"/>
      <c r="NZH37" s="918"/>
      <c r="NZI37" s="918"/>
      <c r="NZJ37" s="918"/>
      <c r="NZK37" s="918"/>
      <c r="NZL37" s="918"/>
      <c r="NZM37" s="918"/>
      <c r="NZN37" s="918"/>
      <c r="NZO37" s="918"/>
      <c r="NZP37" s="918"/>
      <c r="NZQ37" s="918"/>
      <c r="NZR37" s="918"/>
      <c r="NZS37" s="918"/>
      <c r="NZT37" s="918"/>
      <c r="NZU37" s="918"/>
      <c r="NZV37" s="918"/>
      <c r="NZW37" s="918"/>
      <c r="NZX37" s="918"/>
      <c r="NZY37" s="918"/>
      <c r="NZZ37" s="918"/>
      <c r="OAA37" s="918"/>
      <c r="OAB37" s="918"/>
      <c r="OAC37" s="918"/>
      <c r="OAD37" s="918"/>
      <c r="OAE37" s="918"/>
      <c r="OAF37" s="918"/>
      <c r="OAG37" s="918"/>
      <c r="OAH37" s="918"/>
      <c r="OAI37" s="918"/>
      <c r="OAJ37" s="918"/>
      <c r="OAK37" s="918"/>
      <c r="OAL37" s="918"/>
      <c r="OAM37" s="918"/>
      <c r="OAN37" s="918"/>
      <c r="OAO37" s="918"/>
      <c r="OAP37" s="918"/>
      <c r="OAQ37" s="918"/>
      <c r="OAR37" s="918"/>
      <c r="OAS37" s="918"/>
      <c r="OAT37" s="918"/>
      <c r="OAU37" s="918"/>
      <c r="OAV37" s="918"/>
      <c r="OAW37" s="918"/>
      <c r="OAX37" s="918"/>
      <c r="OAY37" s="918"/>
      <c r="OAZ37" s="918"/>
      <c r="OBA37" s="918"/>
      <c r="OBB37" s="918"/>
      <c r="OBC37" s="918"/>
      <c r="OBD37" s="918"/>
      <c r="OBE37" s="918"/>
      <c r="OBF37" s="918"/>
      <c r="OBG37" s="918"/>
      <c r="OBH37" s="918"/>
      <c r="OBI37" s="918"/>
      <c r="OBJ37" s="918"/>
      <c r="OBK37" s="918"/>
      <c r="OBL37" s="918"/>
      <c r="OBM37" s="918"/>
      <c r="OBN37" s="918"/>
      <c r="OBO37" s="918"/>
      <c r="OBP37" s="918"/>
      <c r="OBQ37" s="918"/>
      <c r="OBR37" s="918"/>
      <c r="OBS37" s="918"/>
      <c r="OBT37" s="918"/>
      <c r="OBU37" s="918"/>
      <c r="OBV37" s="918"/>
      <c r="OBW37" s="918"/>
      <c r="OBX37" s="918"/>
      <c r="OBY37" s="918"/>
      <c r="OBZ37" s="918"/>
      <c r="OCA37" s="918"/>
      <c r="OCB37" s="918"/>
      <c r="OCC37" s="918"/>
      <c r="OCD37" s="918"/>
      <c r="OCE37" s="918"/>
      <c r="OCF37" s="918"/>
      <c r="OCG37" s="918"/>
      <c r="OCH37" s="918"/>
      <c r="OCI37" s="918"/>
      <c r="OCJ37" s="918"/>
      <c r="OCK37" s="918"/>
      <c r="OCL37" s="918"/>
      <c r="OCM37" s="918"/>
      <c r="OCN37" s="918"/>
      <c r="OCO37" s="918"/>
      <c r="OCP37" s="918"/>
      <c r="OCQ37" s="918"/>
      <c r="OCR37" s="918"/>
      <c r="OCS37" s="918"/>
      <c r="OCT37" s="918"/>
      <c r="OCU37" s="918"/>
      <c r="OCV37" s="918"/>
      <c r="OCW37" s="918"/>
      <c r="OCX37" s="918"/>
      <c r="OCY37" s="918"/>
      <c r="OCZ37" s="918"/>
      <c r="ODA37" s="918"/>
      <c r="ODB37" s="918"/>
      <c r="ODC37" s="918"/>
      <c r="ODD37" s="918"/>
      <c r="ODE37" s="918"/>
      <c r="ODF37" s="918"/>
      <c r="ODG37" s="918"/>
      <c r="ODH37" s="918"/>
      <c r="ODI37" s="918"/>
      <c r="ODJ37" s="918"/>
      <c r="ODK37" s="918"/>
      <c r="ODL37" s="918"/>
      <c r="ODM37" s="918"/>
      <c r="ODN37" s="918"/>
      <c r="ODO37" s="918"/>
      <c r="ODP37" s="918"/>
      <c r="ODQ37" s="918"/>
      <c r="ODR37" s="918"/>
      <c r="ODS37" s="918"/>
      <c r="ODT37" s="918"/>
      <c r="ODU37" s="918"/>
      <c r="ODV37" s="918"/>
      <c r="ODW37" s="918"/>
      <c r="ODX37" s="918"/>
      <c r="ODY37" s="918"/>
      <c r="ODZ37" s="918"/>
      <c r="OEA37" s="918"/>
      <c r="OEB37" s="918"/>
      <c r="OEC37" s="918"/>
      <c r="OED37" s="918"/>
      <c r="OEE37" s="918"/>
      <c r="OEF37" s="918"/>
      <c r="OEG37" s="918"/>
      <c r="OEH37" s="918"/>
      <c r="OEI37" s="918"/>
      <c r="OEJ37" s="918"/>
      <c r="OEK37" s="918"/>
      <c r="OEL37" s="918"/>
      <c r="OEM37" s="918"/>
      <c r="OEN37" s="918"/>
      <c r="OEO37" s="918"/>
      <c r="OEP37" s="918"/>
      <c r="OEQ37" s="918"/>
      <c r="OER37" s="918"/>
      <c r="OES37" s="918"/>
      <c r="OET37" s="918"/>
      <c r="OEU37" s="918"/>
      <c r="OEV37" s="918"/>
      <c r="OEW37" s="918"/>
      <c r="OEX37" s="918"/>
      <c r="OEY37" s="918"/>
      <c r="OEZ37" s="918"/>
      <c r="OFA37" s="918"/>
      <c r="OFB37" s="918"/>
      <c r="OFC37" s="918"/>
      <c r="OFD37" s="918"/>
      <c r="OFE37" s="918"/>
      <c r="OFF37" s="918"/>
      <c r="OFG37" s="918"/>
      <c r="OFH37" s="918"/>
      <c r="OFI37" s="918"/>
      <c r="OFJ37" s="918"/>
      <c r="OFK37" s="918"/>
      <c r="OFL37" s="918"/>
      <c r="OFM37" s="918"/>
      <c r="OFN37" s="918"/>
      <c r="OFO37" s="918"/>
      <c r="OFP37" s="918"/>
      <c r="OFQ37" s="918"/>
      <c r="OFR37" s="918"/>
      <c r="OFS37" s="918"/>
      <c r="OFT37" s="918"/>
      <c r="OFU37" s="918"/>
      <c r="OFV37" s="918"/>
      <c r="OFW37" s="918"/>
      <c r="OFX37" s="918"/>
      <c r="OFY37" s="918"/>
      <c r="OFZ37" s="918"/>
      <c r="OGA37" s="918"/>
      <c r="OGB37" s="918"/>
      <c r="OGC37" s="918"/>
      <c r="OGD37" s="918"/>
      <c r="OGE37" s="918"/>
      <c r="OGF37" s="918"/>
      <c r="OGG37" s="918"/>
      <c r="OGH37" s="918"/>
      <c r="OGI37" s="918"/>
      <c r="OGJ37" s="918"/>
      <c r="OGK37" s="918"/>
      <c r="OGL37" s="918"/>
      <c r="OGM37" s="918"/>
      <c r="OGN37" s="918"/>
      <c r="OGO37" s="918"/>
      <c r="OGP37" s="918"/>
      <c r="OGQ37" s="918"/>
      <c r="OGR37" s="918"/>
      <c r="OGS37" s="918"/>
      <c r="OGT37" s="918"/>
      <c r="OGU37" s="918"/>
      <c r="OGV37" s="918"/>
      <c r="OGW37" s="918"/>
      <c r="OGX37" s="918"/>
      <c r="OGY37" s="918"/>
      <c r="OGZ37" s="918"/>
      <c r="OHA37" s="918"/>
      <c r="OHB37" s="918"/>
      <c r="OHC37" s="918"/>
      <c r="OHD37" s="918"/>
      <c r="OHE37" s="918"/>
      <c r="OHF37" s="918"/>
      <c r="OHG37" s="918"/>
      <c r="OHH37" s="918"/>
      <c r="OHI37" s="918"/>
      <c r="OHJ37" s="918"/>
      <c r="OHK37" s="918"/>
      <c r="OHL37" s="918"/>
      <c r="OHM37" s="918"/>
      <c r="OHN37" s="918"/>
      <c r="OHO37" s="918"/>
      <c r="OHP37" s="918"/>
      <c r="OHQ37" s="918"/>
      <c r="OHR37" s="918"/>
      <c r="OHS37" s="918"/>
      <c r="OHT37" s="918"/>
      <c r="OHU37" s="918"/>
      <c r="OHV37" s="918"/>
      <c r="OHW37" s="918"/>
      <c r="OHX37" s="918"/>
      <c r="OHY37" s="918"/>
      <c r="OHZ37" s="918"/>
      <c r="OIA37" s="918"/>
      <c r="OIB37" s="918"/>
      <c r="OIC37" s="918"/>
      <c r="OID37" s="918"/>
      <c r="OIE37" s="918"/>
      <c r="OIF37" s="918"/>
      <c r="OIG37" s="918"/>
      <c r="OIH37" s="918"/>
      <c r="OII37" s="918"/>
      <c r="OIJ37" s="918"/>
      <c r="OIK37" s="918"/>
      <c r="OIL37" s="918"/>
      <c r="OIM37" s="918"/>
      <c r="OIN37" s="918"/>
      <c r="OIO37" s="918"/>
      <c r="OIP37" s="918"/>
      <c r="OIQ37" s="918"/>
      <c r="OIR37" s="918"/>
      <c r="OIS37" s="918"/>
      <c r="OIT37" s="918"/>
      <c r="OIU37" s="918"/>
      <c r="OIV37" s="918"/>
      <c r="OIW37" s="918"/>
      <c r="OIX37" s="918"/>
      <c r="OIY37" s="918"/>
      <c r="OIZ37" s="918"/>
      <c r="OJA37" s="918"/>
      <c r="OJB37" s="918"/>
      <c r="OJC37" s="918"/>
      <c r="OJD37" s="918"/>
      <c r="OJE37" s="918"/>
      <c r="OJF37" s="918"/>
      <c r="OJG37" s="918"/>
      <c r="OJH37" s="918"/>
      <c r="OJI37" s="918"/>
      <c r="OJJ37" s="918"/>
      <c r="OJK37" s="918"/>
      <c r="OJL37" s="918"/>
      <c r="OJM37" s="918"/>
      <c r="OJN37" s="918"/>
      <c r="OJO37" s="918"/>
      <c r="OJP37" s="918"/>
      <c r="OJQ37" s="918"/>
      <c r="OJR37" s="918"/>
      <c r="OJS37" s="918"/>
      <c r="OJT37" s="918"/>
      <c r="OJU37" s="918"/>
      <c r="OJV37" s="918"/>
      <c r="OJW37" s="918"/>
      <c r="OJX37" s="918"/>
      <c r="OJY37" s="918"/>
      <c r="OJZ37" s="918"/>
      <c r="OKA37" s="918"/>
      <c r="OKB37" s="918"/>
      <c r="OKC37" s="918"/>
      <c r="OKD37" s="918"/>
      <c r="OKE37" s="918"/>
      <c r="OKF37" s="918"/>
      <c r="OKG37" s="918"/>
      <c r="OKH37" s="918"/>
      <c r="OKI37" s="918"/>
      <c r="OKJ37" s="918"/>
      <c r="OKK37" s="918"/>
      <c r="OKL37" s="918"/>
      <c r="OKM37" s="918"/>
      <c r="OKN37" s="918"/>
      <c r="OKO37" s="918"/>
      <c r="OKP37" s="918"/>
      <c r="OKQ37" s="918"/>
      <c r="OKR37" s="918"/>
      <c r="OKS37" s="918"/>
      <c r="OKT37" s="918"/>
      <c r="OKU37" s="918"/>
      <c r="OKV37" s="918"/>
      <c r="OKW37" s="918"/>
      <c r="OKX37" s="918"/>
      <c r="OKY37" s="918"/>
      <c r="OKZ37" s="918"/>
      <c r="OLA37" s="918"/>
      <c r="OLB37" s="918"/>
      <c r="OLC37" s="918"/>
      <c r="OLD37" s="918"/>
      <c r="OLE37" s="918"/>
      <c r="OLF37" s="918"/>
      <c r="OLG37" s="918"/>
      <c r="OLH37" s="918"/>
      <c r="OLI37" s="918"/>
      <c r="OLJ37" s="918"/>
      <c r="OLK37" s="918"/>
      <c r="OLL37" s="918"/>
      <c r="OLM37" s="918"/>
      <c r="OLN37" s="918"/>
      <c r="OLO37" s="918"/>
      <c r="OLP37" s="918"/>
      <c r="OLQ37" s="918"/>
      <c r="OLR37" s="918"/>
      <c r="OLS37" s="918"/>
      <c r="OLT37" s="918"/>
      <c r="OLU37" s="918"/>
      <c r="OLV37" s="918"/>
      <c r="OLW37" s="918"/>
      <c r="OLX37" s="918"/>
      <c r="OLY37" s="918"/>
      <c r="OLZ37" s="918"/>
      <c r="OMA37" s="918"/>
      <c r="OMB37" s="918"/>
      <c r="OMC37" s="918"/>
      <c r="OMD37" s="918"/>
      <c r="OME37" s="918"/>
      <c r="OMF37" s="918"/>
      <c r="OMG37" s="918"/>
      <c r="OMH37" s="918"/>
      <c r="OMI37" s="918"/>
      <c r="OMJ37" s="918"/>
      <c r="OMK37" s="918"/>
      <c r="OML37" s="918"/>
      <c r="OMM37" s="918"/>
      <c r="OMN37" s="918"/>
      <c r="OMO37" s="918"/>
      <c r="OMP37" s="918"/>
      <c r="OMQ37" s="918"/>
      <c r="OMR37" s="918"/>
      <c r="OMS37" s="918"/>
      <c r="OMT37" s="918"/>
      <c r="OMU37" s="918"/>
      <c r="OMV37" s="918"/>
      <c r="OMW37" s="918"/>
      <c r="OMX37" s="918"/>
      <c r="OMY37" s="918"/>
      <c r="OMZ37" s="918"/>
      <c r="ONA37" s="918"/>
      <c r="ONB37" s="918"/>
      <c r="ONC37" s="918"/>
      <c r="OND37" s="918"/>
      <c r="ONE37" s="918"/>
      <c r="ONF37" s="918"/>
      <c r="ONG37" s="918"/>
      <c r="ONH37" s="918"/>
      <c r="ONI37" s="918"/>
      <c r="ONJ37" s="918"/>
      <c r="ONK37" s="918"/>
      <c r="ONL37" s="918"/>
      <c r="ONM37" s="918"/>
      <c r="ONN37" s="918"/>
      <c r="ONO37" s="918"/>
      <c r="ONP37" s="918"/>
      <c r="ONQ37" s="918"/>
      <c r="ONR37" s="918"/>
      <c r="ONS37" s="918"/>
      <c r="ONT37" s="918"/>
      <c r="ONU37" s="918"/>
      <c r="ONV37" s="918"/>
      <c r="ONW37" s="918"/>
      <c r="ONX37" s="918"/>
      <c r="ONY37" s="918"/>
      <c r="ONZ37" s="918"/>
      <c r="OOA37" s="918"/>
      <c r="OOB37" s="918"/>
      <c r="OOC37" s="918"/>
      <c r="OOD37" s="918"/>
      <c r="OOE37" s="918"/>
      <c r="OOF37" s="918"/>
      <c r="OOG37" s="918"/>
      <c r="OOH37" s="918"/>
      <c r="OOI37" s="918"/>
      <c r="OOJ37" s="918"/>
      <c r="OOK37" s="918"/>
      <c r="OOL37" s="918"/>
      <c r="OOM37" s="918"/>
      <c r="OON37" s="918"/>
      <c r="OOO37" s="918"/>
      <c r="OOP37" s="918"/>
      <c r="OOQ37" s="918"/>
      <c r="OOR37" s="918"/>
      <c r="OOS37" s="918"/>
      <c r="OOT37" s="918"/>
      <c r="OOU37" s="918"/>
      <c r="OOV37" s="918"/>
      <c r="OOW37" s="918"/>
      <c r="OOX37" s="918"/>
      <c r="OOY37" s="918"/>
      <c r="OOZ37" s="918"/>
      <c r="OPA37" s="918"/>
      <c r="OPB37" s="918"/>
      <c r="OPC37" s="918"/>
      <c r="OPD37" s="918"/>
      <c r="OPE37" s="918"/>
      <c r="OPF37" s="918"/>
      <c r="OPG37" s="918"/>
      <c r="OPH37" s="918"/>
      <c r="OPI37" s="918"/>
      <c r="OPJ37" s="918"/>
      <c r="OPK37" s="918"/>
      <c r="OPL37" s="918"/>
      <c r="OPM37" s="918"/>
      <c r="OPN37" s="918"/>
      <c r="OPO37" s="918"/>
      <c r="OPP37" s="918"/>
      <c r="OPQ37" s="918"/>
      <c r="OPR37" s="918"/>
      <c r="OPS37" s="918"/>
      <c r="OPT37" s="918"/>
      <c r="OPU37" s="918"/>
      <c r="OPV37" s="918"/>
      <c r="OPW37" s="918"/>
      <c r="OPX37" s="918"/>
      <c r="OPY37" s="918"/>
      <c r="OPZ37" s="918"/>
      <c r="OQA37" s="918"/>
      <c r="OQB37" s="918"/>
      <c r="OQC37" s="918"/>
      <c r="OQD37" s="918"/>
      <c r="OQE37" s="918"/>
      <c r="OQF37" s="918"/>
      <c r="OQG37" s="918"/>
      <c r="OQH37" s="918"/>
      <c r="OQI37" s="918"/>
      <c r="OQJ37" s="918"/>
      <c r="OQK37" s="918"/>
      <c r="OQL37" s="918"/>
      <c r="OQM37" s="918"/>
      <c r="OQN37" s="918"/>
      <c r="OQO37" s="918"/>
      <c r="OQP37" s="918"/>
      <c r="OQQ37" s="918"/>
      <c r="OQR37" s="918"/>
      <c r="OQS37" s="918"/>
      <c r="OQT37" s="918"/>
      <c r="OQU37" s="918"/>
      <c r="OQV37" s="918"/>
      <c r="OQW37" s="918"/>
      <c r="OQX37" s="918"/>
      <c r="OQY37" s="918"/>
      <c r="OQZ37" s="918"/>
      <c r="ORA37" s="918"/>
      <c r="ORB37" s="918"/>
      <c r="ORC37" s="918"/>
      <c r="ORD37" s="918"/>
      <c r="ORE37" s="918"/>
      <c r="ORF37" s="918"/>
      <c r="ORG37" s="918"/>
      <c r="ORH37" s="918"/>
      <c r="ORI37" s="918"/>
      <c r="ORJ37" s="918"/>
      <c r="ORK37" s="918"/>
      <c r="ORL37" s="918"/>
      <c r="ORM37" s="918"/>
      <c r="ORN37" s="918"/>
      <c r="ORO37" s="918"/>
      <c r="ORP37" s="918"/>
      <c r="ORQ37" s="918"/>
      <c r="ORR37" s="918"/>
      <c r="ORS37" s="918"/>
      <c r="ORT37" s="918"/>
      <c r="ORU37" s="918"/>
      <c r="ORV37" s="918"/>
      <c r="ORW37" s="918"/>
      <c r="ORX37" s="918"/>
      <c r="ORY37" s="918"/>
      <c r="ORZ37" s="918"/>
      <c r="OSA37" s="918"/>
      <c r="OSB37" s="918"/>
      <c r="OSC37" s="918"/>
      <c r="OSD37" s="918"/>
      <c r="OSE37" s="918"/>
      <c r="OSF37" s="918"/>
      <c r="OSG37" s="918"/>
      <c r="OSH37" s="918"/>
      <c r="OSI37" s="918"/>
      <c r="OSJ37" s="918"/>
      <c r="OSK37" s="918"/>
      <c r="OSL37" s="918"/>
      <c r="OSM37" s="918"/>
      <c r="OSN37" s="918"/>
      <c r="OSO37" s="918"/>
      <c r="OSP37" s="918"/>
      <c r="OSQ37" s="918"/>
      <c r="OSR37" s="918"/>
      <c r="OSS37" s="918"/>
      <c r="OST37" s="918"/>
      <c r="OSU37" s="918"/>
      <c r="OSV37" s="918"/>
      <c r="OSW37" s="918"/>
      <c r="OSX37" s="918"/>
      <c r="OSY37" s="918"/>
      <c r="OSZ37" s="918"/>
      <c r="OTA37" s="918"/>
      <c r="OTB37" s="918"/>
      <c r="OTC37" s="918"/>
      <c r="OTD37" s="918"/>
      <c r="OTE37" s="918"/>
      <c r="OTF37" s="918"/>
      <c r="OTG37" s="918"/>
      <c r="OTH37" s="918"/>
      <c r="OTI37" s="918"/>
      <c r="OTJ37" s="918"/>
      <c r="OTK37" s="918"/>
      <c r="OTL37" s="918"/>
      <c r="OTM37" s="918"/>
      <c r="OTN37" s="918"/>
      <c r="OTO37" s="918"/>
      <c r="OTP37" s="918"/>
      <c r="OTQ37" s="918"/>
      <c r="OTR37" s="918"/>
      <c r="OTS37" s="918"/>
      <c r="OTT37" s="918"/>
      <c r="OTU37" s="918"/>
      <c r="OTV37" s="918"/>
      <c r="OTW37" s="918"/>
      <c r="OTX37" s="918"/>
      <c r="OTY37" s="918"/>
      <c r="OTZ37" s="918"/>
      <c r="OUA37" s="918"/>
      <c r="OUB37" s="918"/>
      <c r="OUC37" s="918"/>
      <c r="OUD37" s="918"/>
      <c r="OUE37" s="918"/>
      <c r="OUF37" s="918"/>
      <c r="OUG37" s="918"/>
      <c r="OUH37" s="918"/>
      <c r="OUI37" s="918"/>
      <c r="OUJ37" s="918"/>
      <c r="OUK37" s="918"/>
      <c r="OUL37" s="918"/>
      <c r="OUM37" s="918"/>
      <c r="OUN37" s="918"/>
      <c r="OUO37" s="918"/>
      <c r="OUP37" s="918"/>
      <c r="OUQ37" s="918"/>
      <c r="OUR37" s="918"/>
      <c r="OUS37" s="918"/>
      <c r="OUT37" s="918"/>
      <c r="OUU37" s="918"/>
      <c r="OUV37" s="918"/>
      <c r="OUW37" s="918"/>
      <c r="OUX37" s="918"/>
      <c r="OUY37" s="918"/>
      <c r="OUZ37" s="918"/>
      <c r="OVA37" s="918"/>
      <c r="OVB37" s="918"/>
      <c r="OVC37" s="918"/>
      <c r="OVD37" s="918"/>
      <c r="OVE37" s="918"/>
      <c r="OVF37" s="918"/>
      <c r="OVG37" s="918"/>
      <c r="OVH37" s="918"/>
      <c r="OVI37" s="918"/>
      <c r="OVJ37" s="918"/>
      <c r="OVK37" s="918"/>
      <c r="OVL37" s="918"/>
      <c r="OVM37" s="918"/>
      <c r="OVN37" s="918"/>
      <c r="OVO37" s="918"/>
      <c r="OVP37" s="918"/>
      <c r="OVQ37" s="918"/>
      <c r="OVR37" s="918"/>
      <c r="OVS37" s="918"/>
      <c r="OVT37" s="918"/>
      <c r="OVU37" s="918"/>
      <c r="OVV37" s="918"/>
      <c r="OVW37" s="918"/>
      <c r="OVX37" s="918"/>
      <c r="OVY37" s="918"/>
      <c r="OVZ37" s="918"/>
      <c r="OWA37" s="918"/>
      <c r="OWB37" s="918"/>
      <c r="OWC37" s="918"/>
      <c r="OWD37" s="918"/>
      <c r="OWE37" s="918"/>
      <c r="OWF37" s="918"/>
      <c r="OWG37" s="918"/>
      <c r="OWH37" s="918"/>
      <c r="OWI37" s="918"/>
      <c r="OWJ37" s="918"/>
      <c r="OWK37" s="918"/>
      <c r="OWL37" s="918"/>
      <c r="OWM37" s="918"/>
      <c r="OWN37" s="918"/>
      <c r="OWO37" s="918"/>
      <c r="OWP37" s="918"/>
      <c r="OWQ37" s="918"/>
      <c r="OWR37" s="918"/>
      <c r="OWS37" s="918"/>
      <c r="OWT37" s="918"/>
      <c r="OWU37" s="918"/>
      <c r="OWV37" s="918"/>
      <c r="OWW37" s="918"/>
      <c r="OWX37" s="918"/>
      <c r="OWY37" s="918"/>
      <c r="OWZ37" s="918"/>
      <c r="OXA37" s="918"/>
      <c r="OXB37" s="918"/>
      <c r="OXC37" s="918"/>
      <c r="OXD37" s="918"/>
      <c r="OXE37" s="918"/>
      <c r="OXF37" s="918"/>
      <c r="OXG37" s="918"/>
      <c r="OXH37" s="918"/>
      <c r="OXI37" s="918"/>
      <c r="OXJ37" s="918"/>
      <c r="OXK37" s="918"/>
      <c r="OXL37" s="918"/>
      <c r="OXM37" s="918"/>
      <c r="OXN37" s="918"/>
      <c r="OXO37" s="918"/>
      <c r="OXP37" s="918"/>
      <c r="OXQ37" s="918"/>
      <c r="OXR37" s="918"/>
      <c r="OXS37" s="918"/>
      <c r="OXT37" s="918"/>
      <c r="OXU37" s="918"/>
      <c r="OXV37" s="918"/>
      <c r="OXW37" s="918"/>
      <c r="OXX37" s="918"/>
      <c r="OXY37" s="918"/>
      <c r="OXZ37" s="918"/>
      <c r="OYA37" s="918"/>
      <c r="OYB37" s="918"/>
      <c r="OYC37" s="918"/>
      <c r="OYD37" s="918"/>
      <c r="OYE37" s="918"/>
      <c r="OYF37" s="918"/>
      <c r="OYG37" s="918"/>
      <c r="OYH37" s="918"/>
      <c r="OYI37" s="918"/>
      <c r="OYJ37" s="918"/>
      <c r="OYK37" s="918"/>
      <c r="OYL37" s="918"/>
      <c r="OYM37" s="918"/>
      <c r="OYN37" s="918"/>
      <c r="OYO37" s="918"/>
      <c r="OYP37" s="918"/>
      <c r="OYQ37" s="918"/>
      <c r="OYR37" s="918"/>
      <c r="OYS37" s="918"/>
      <c r="OYT37" s="918"/>
      <c r="OYU37" s="918"/>
      <c r="OYV37" s="918"/>
      <c r="OYW37" s="918"/>
      <c r="OYX37" s="918"/>
      <c r="OYY37" s="918"/>
      <c r="OYZ37" s="918"/>
      <c r="OZA37" s="918"/>
      <c r="OZB37" s="918"/>
      <c r="OZC37" s="918"/>
      <c r="OZD37" s="918"/>
      <c r="OZE37" s="918"/>
      <c r="OZF37" s="918"/>
      <c r="OZG37" s="918"/>
      <c r="OZH37" s="918"/>
      <c r="OZI37" s="918"/>
      <c r="OZJ37" s="918"/>
      <c r="OZK37" s="918"/>
      <c r="OZL37" s="918"/>
      <c r="OZM37" s="918"/>
      <c r="OZN37" s="918"/>
      <c r="OZO37" s="918"/>
      <c r="OZP37" s="918"/>
      <c r="OZQ37" s="918"/>
      <c r="OZR37" s="918"/>
      <c r="OZS37" s="918"/>
      <c r="OZT37" s="918"/>
      <c r="OZU37" s="918"/>
      <c r="OZV37" s="918"/>
      <c r="OZW37" s="918"/>
      <c r="OZX37" s="918"/>
      <c r="OZY37" s="918"/>
      <c r="OZZ37" s="918"/>
      <c r="PAA37" s="918"/>
      <c r="PAB37" s="918"/>
      <c r="PAC37" s="918"/>
      <c r="PAD37" s="918"/>
      <c r="PAE37" s="918"/>
      <c r="PAF37" s="918"/>
      <c r="PAG37" s="918"/>
      <c r="PAH37" s="918"/>
      <c r="PAI37" s="918"/>
      <c r="PAJ37" s="918"/>
      <c r="PAK37" s="918"/>
      <c r="PAL37" s="918"/>
      <c r="PAM37" s="918"/>
      <c r="PAN37" s="918"/>
      <c r="PAO37" s="918"/>
      <c r="PAP37" s="918"/>
      <c r="PAQ37" s="918"/>
      <c r="PAR37" s="918"/>
      <c r="PAS37" s="918"/>
      <c r="PAT37" s="918"/>
      <c r="PAU37" s="918"/>
      <c r="PAV37" s="918"/>
      <c r="PAW37" s="918"/>
      <c r="PAX37" s="918"/>
      <c r="PAY37" s="918"/>
      <c r="PAZ37" s="918"/>
      <c r="PBA37" s="918"/>
      <c r="PBB37" s="918"/>
      <c r="PBC37" s="918"/>
      <c r="PBD37" s="918"/>
      <c r="PBE37" s="918"/>
      <c r="PBF37" s="918"/>
      <c r="PBG37" s="918"/>
      <c r="PBH37" s="918"/>
      <c r="PBI37" s="918"/>
      <c r="PBJ37" s="918"/>
      <c r="PBK37" s="918"/>
      <c r="PBL37" s="918"/>
      <c r="PBM37" s="918"/>
      <c r="PBN37" s="918"/>
      <c r="PBO37" s="918"/>
      <c r="PBP37" s="918"/>
      <c r="PBQ37" s="918"/>
      <c r="PBR37" s="918"/>
      <c r="PBS37" s="918"/>
      <c r="PBT37" s="918"/>
      <c r="PBU37" s="918"/>
      <c r="PBV37" s="918"/>
      <c r="PBW37" s="918"/>
      <c r="PBX37" s="918"/>
      <c r="PBY37" s="918"/>
      <c r="PBZ37" s="918"/>
      <c r="PCA37" s="918"/>
      <c r="PCB37" s="918"/>
      <c r="PCC37" s="918"/>
      <c r="PCD37" s="918"/>
      <c r="PCE37" s="918"/>
      <c r="PCF37" s="918"/>
      <c r="PCG37" s="918"/>
      <c r="PCH37" s="918"/>
      <c r="PCI37" s="918"/>
      <c r="PCJ37" s="918"/>
      <c r="PCK37" s="918"/>
      <c r="PCL37" s="918"/>
      <c r="PCM37" s="918"/>
      <c r="PCN37" s="918"/>
      <c r="PCO37" s="918"/>
      <c r="PCP37" s="918"/>
      <c r="PCQ37" s="918"/>
      <c r="PCR37" s="918"/>
      <c r="PCS37" s="918"/>
      <c r="PCT37" s="918"/>
      <c r="PCU37" s="918"/>
      <c r="PCV37" s="918"/>
      <c r="PCW37" s="918"/>
      <c r="PCX37" s="918"/>
      <c r="PCY37" s="918"/>
      <c r="PCZ37" s="918"/>
      <c r="PDA37" s="918"/>
      <c r="PDB37" s="918"/>
      <c r="PDC37" s="918"/>
      <c r="PDD37" s="918"/>
      <c r="PDE37" s="918"/>
      <c r="PDF37" s="918"/>
      <c r="PDG37" s="918"/>
      <c r="PDH37" s="918"/>
      <c r="PDI37" s="918"/>
      <c r="PDJ37" s="918"/>
      <c r="PDK37" s="918"/>
      <c r="PDL37" s="918"/>
      <c r="PDM37" s="918"/>
      <c r="PDN37" s="918"/>
      <c r="PDO37" s="918"/>
      <c r="PDP37" s="918"/>
      <c r="PDQ37" s="918"/>
      <c r="PDR37" s="918"/>
      <c r="PDS37" s="918"/>
      <c r="PDT37" s="918"/>
      <c r="PDU37" s="918"/>
      <c r="PDV37" s="918"/>
      <c r="PDW37" s="918"/>
      <c r="PDX37" s="918"/>
      <c r="PDY37" s="918"/>
      <c r="PDZ37" s="918"/>
      <c r="PEA37" s="918"/>
      <c r="PEB37" s="918"/>
      <c r="PEC37" s="918"/>
      <c r="PED37" s="918"/>
      <c r="PEE37" s="918"/>
      <c r="PEF37" s="918"/>
      <c r="PEG37" s="918"/>
      <c r="PEH37" s="918"/>
      <c r="PEI37" s="918"/>
      <c r="PEJ37" s="918"/>
      <c r="PEK37" s="918"/>
      <c r="PEL37" s="918"/>
      <c r="PEM37" s="918"/>
      <c r="PEN37" s="918"/>
      <c r="PEO37" s="918"/>
      <c r="PEP37" s="918"/>
      <c r="PEQ37" s="918"/>
      <c r="PER37" s="918"/>
      <c r="PES37" s="918"/>
      <c r="PET37" s="918"/>
      <c r="PEU37" s="918"/>
      <c r="PEV37" s="918"/>
      <c r="PEW37" s="918"/>
      <c r="PEX37" s="918"/>
      <c r="PEY37" s="918"/>
      <c r="PEZ37" s="918"/>
      <c r="PFA37" s="918"/>
      <c r="PFB37" s="918"/>
      <c r="PFC37" s="918"/>
      <c r="PFD37" s="918"/>
      <c r="PFE37" s="918"/>
      <c r="PFF37" s="918"/>
      <c r="PFG37" s="918"/>
      <c r="PFH37" s="918"/>
      <c r="PFI37" s="918"/>
      <c r="PFJ37" s="918"/>
      <c r="PFK37" s="918"/>
      <c r="PFL37" s="918"/>
      <c r="PFM37" s="918"/>
      <c r="PFN37" s="918"/>
      <c r="PFO37" s="918"/>
      <c r="PFP37" s="918"/>
      <c r="PFQ37" s="918"/>
      <c r="PFR37" s="918"/>
      <c r="PFS37" s="918"/>
      <c r="PFT37" s="918"/>
      <c r="PFU37" s="918"/>
      <c r="PFV37" s="918"/>
      <c r="PFW37" s="918"/>
      <c r="PFX37" s="918"/>
      <c r="PFY37" s="918"/>
      <c r="PFZ37" s="918"/>
      <c r="PGA37" s="918"/>
      <c r="PGB37" s="918"/>
      <c r="PGC37" s="918"/>
      <c r="PGD37" s="918"/>
      <c r="PGE37" s="918"/>
      <c r="PGF37" s="918"/>
      <c r="PGG37" s="918"/>
      <c r="PGH37" s="918"/>
      <c r="PGI37" s="918"/>
      <c r="PGJ37" s="918"/>
      <c r="PGK37" s="918"/>
      <c r="PGL37" s="918"/>
      <c r="PGM37" s="918"/>
      <c r="PGN37" s="918"/>
      <c r="PGO37" s="918"/>
      <c r="PGP37" s="918"/>
      <c r="PGQ37" s="918"/>
      <c r="PGR37" s="918"/>
      <c r="PGS37" s="918"/>
      <c r="PGT37" s="918"/>
      <c r="PGU37" s="918"/>
      <c r="PGV37" s="918"/>
      <c r="PGW37" s="918"/>
      <c r="PGX37" s="918"/>
      <c r="PGY37" s="918"/>
      <c r="PGZ37" s="918"/>
      <c r="PHA37" s="918"/>
      <c r="PHB37" s="918"/>
      <c r="PHC37" s="918"/>
      <c r="PHD37" s="918"/>
      <c r="PHE37" s="918"/>
      <c r="PHF37" s="918"/>
      <c r="PHG37" s="918"/>
      <c r="PHH37" s="918"/>
      <c r="PHI37" s="918"/>
      <c r="PHJ37" s="918"/>
      <c r="PHK37" s="918"/>
      <c r="PHL37" s="918"/>
      <c r="PHM37" s="918"/>
      <c r="PHN37" s="918"/>
      <c r="PHO37" s="918"/>
      <c r="PHP37" s="918"/>
      <c r="PHQ37" s="918"/>
      <c r="PHR37" s="918"/>
      <c r="PHS37" s="918"/>
      <c r="PHT37" s="918"/>
      <c r="PHU37" s="918"/>
      <c r="PHV37" s="918"/>
      <c r="PHW37" s="918"/>
      <c r="PHX37" s="918"/>
      <c r="PHY37" s="918"/>
      <c r="PHZ37" s="918"/>
      <c r="PIA37" s="918"/>
      <c r="PIB37" s="918"/>
      <c r="PIC37" s="918"/>
      <c r="PID37" s="918"/>
      <c r="PIE37" s="918"/>
      <c r="PIF37" s="918"/>
      <c r="PIG37" s="918"/>
      <c r="PIH37" s="918"/>
      <c r="PII37" s="918"/>
      <c r="PIJ37" s="918"/>
      <c r="PIK37" s="918"/>
      <c r="PIL37" s="918"/>
      <c r="PIM37" s="918"/>
      <c r="PIN37" s="918"/>
      <c r="PIO37" s="918"/>
      <c r="PIP37" s="918"/>
      <c r="PIQ37" s="918"/>
      <c r="PIR37" s="918"/>
      <c r="PIS37" s="918"/>
      <c r="PIT37" s="918"/>
      <c r="PIU37" s="918"/>
      <c r="PIV37" s="918"/>
      <c r="PIW37" s="918"/>
      <c r="PIX37" s="918"/>
      <c r="PIY37" s="918"/>
      <c r="PIZ37" s="918"/>
      <c r="PJA37" s="918"/>
      <c r="PJB37" s="918"/>
      <c r="PJC37" s="918"/>
      <c r="PJD37" s="918"/>
      <c r="PJE37" s="918"/>
      <c r="PJF37" s="918"/>
      <c r="PJG37" s="918"/>
      <c r="PJH37" s="918"/>
      <c r="PJI37" s="918"/>
      <c r="PJJ37" s="918"/>
      <c r="PJK37" s="918"/>
      <c r="PJL37" s="918"/>
      <c r="PJM37" s="918"/>
      <c r="PJN37" s="918"/>
      <c r="PJO37" s="918"/>
      <c r="PJP37" s="918"/>
      <c r="PJQ37" s="918"/>
      <c r="PJR37" s="918"/>
      <c r="PJS37" s="918"/>
      <c r="PJT37" s="918"/>
      <c r="PJU37" s="918"/>
      <c r="PJV37" s="918"/>
      <c r="PJW37" s="918"/>
      <c r="PJX37" s="918"/>
      <c r="PJY37" s="918"/>
      <c r="PJZ37" s="918"/>
      <c r="PKA37" s="918"/>
      <c r="PKB37" s="918"/>
      <c r="PKC37" s="918"/>
      <c r="PKD37" s="918"/>
      <c r="PKE37" s="918"/>
      <c r="PKF37" s="918"/>
      <c r="PKG37" s="918"/>
      <c r="PKH37" s="918"/>
      <c r="PKI37" s="918"/>
      <c r="PKJ37" s="918"/>
      <c r="PKK37" s="918"/>
      <c r="PKL37" s="918"/>
      <c r="PKM37" s="918"/>
      <c r="PKN37" s="918"/>
      <c r="PKO37" s="918"/>
      <c r="PKP37" s="918"/>
      <c r="PKQ37" s="918"/>
      <c r="PKR37" s="918"/>
      <c r="PKS37" s="918"/>
      <c r="PKT37" s="918"/>
      <c r="PKU37" s="918"/>
      <c r="PKV37" s="918"/>
      <c r="PKW37" s="918"/>
      <c r="PKX37" s="918"/>
      <c r="PKY37" s="918"/>
      <c r="PKZ37" s="918"/>
      <c r="PLA37" s="918"/>
      <c r="PLB37" s="918"/>
      <c r="PLC37" s="918"/>
      <c r="PLD37" s="918"/>
      <c r="PLE37" s="918"/>
      <c r="PLF37" s="918"/>
      <c r="PLG37" s="918"/>
      <c r="PLH37" s="918"/>
      <c r="PLI37" s="918"/>
      <c r="PLJ37" s="918"/>
      <c r="PLK37" s="918"/>
      <c r="PLL37" s="918"/>
      <c r="PLM37" s="918"/>
      <c r="PLN37" s="918"/>
      <c r="PLO37" s="918"/>
      <c r="PLP37" s="918"/>
      <c r="PLQ37" s="918"/>
      <c r="PLR37" s="918"/>
      <c r="PLS37" s="918"/>
      <c r="PLT37" s="918"/>
      <c r="PLU37" s="918"/>
      <c r="PLV37" s="918"/>
      <c r="PLW37" s="918"/>
      <c r="PLX37" s="918"/>
      <c r="PLY37" s="918"/>
      <c r="PLZ37" s="918"/>
      <c r="PMA37" s="918"/>
      <c r="PMB37" s="918"/>
      <c r="PMC37" s="918"/>
      <c r="PMD37" s="918"/>
      <c r="PME37" s="918"/>
      <c r="PMF37" s="918"/>
      <c r="PMG37" s="918"/>
      <c r="PMH37" s="918"/>
      <c r="PMI37" s="918"/>
      <c r="PMJ37" s="918"/>
      <c r="PMK37" s="918"/>
      <c r="PML37" s="918"/>
      <c r="PMM37" s="918"/>
      <c r="PMN37" s="918"/>
      <c r="PMO37" s="918"/>
      <c r="PMP37" s="918"/>
      <c r="PMQ37" s="918"/>
      <c r="PMR37" s="918"/>
      <c r="PMS37" s="918"/>
      <c r="PMT37" s="918"/>
      <c r="PMU37" s="918"/>
      <c r="PMV37" s="918"/>
      <c r="PMW37" s="918"/>
      <c r="PMX37" s="918"/>
      <c r="PMY37" s="918"/>
      <c r="PMZ37" s="918"/>
      <c r="PNA37" s="918"/>
      <c r="PNB37" s="918"/>
      <c r="PNC37" s="918"/>
      <c r="PND37" s="918"/>
      <c r="PNE37" s="918"/>
      <c r="PNF37" s="918"/>
      <c r="PNG37" s="918"/>
      <c r="PNH37" s="918"/>
      <c r="PNI37" s="918"/>
      <c r="PNJ37" s="918"/>
      <c r="PNK37" s="918"/>
      <c r="PNL37" s="918"/>
      <c r="PNM37" s="918"/>
      <c r="PNN37" s="918"/>
      <c r="PNO37" s="918"/>
      <c r="PNP37" s="918"/>
      <c r="PNQ37" s="918"/>
      <c r="PNR37" s="918"/>
      <c r="PNS37" s="918"/>
      <c r="PNT37" s="918"/>
      <c r="PNU37" s="918"/>
      <c r="PNV37" s="918"/>
      <c r="PNW37" s="918"/>
      <c r="PNX37" s="918"/>
      <c r="PNY37" s="918"/>
      <c r="PNZ37" s="918"/>
      <c r="POA37" s="918"/>
      <c r="POB37" s="918"/>
      <c r="POC37" s="918"/>
      <c r="POD37" s="918"/>
      <c r="POE37" s="918"/>
      <c r="POF37" s="918"/>
      <c r="POG37" s="918"/>
      <c r="POH37" s="918"/>
      <c r="POI37" s="918"/>
      <c r="POJ37" s="918"/>
      <c r="POK37" s="918"/>
      <c r="POL37" s="918"/>
      <c r="POM37" s="918"/>
      <c r="PON37" s="918"/>
      <c r="POO37" s="918"/>
      <c r="POP37" s="918"/>
      <c r="POQ37" s="918"/>
      <c r="POR37" s="918"/>
      <c r="POS37" s="918"/>
      <c r="POT37" s="918"/>
      <c r="POU37" s="918"/>
      <c r="POV37" s="918"/>
      <c r="POW37" s="918"/>
      <c r="POX37" s="918"/>
      <c r="POY37" s="918"/>
      <c r="POZ37" s="918"/>
      <c r="PPA37" s="918"/>
      <c r="PPB37" s="918"/>
      <c r="PPC37" s="918"/>
      <c r="PPD37" s="918"/>
      <c r="PPE37" s="918"/>
      <c r="PPF37" s="918"/>
      <c r="PPG37" s="918"/>
      <c r="PPH37" s="918"/>
      <c r="PPI37" s="918"/>
      <c r="PPJ37" s="918"/>
      <c r="PPK37" s="918"/>
      <c r="PPL37" s="918"/>
      <c r="PPM37" s="918"/>
      <c r="PPN37" s="918"/>
      <c r="PPO37" s="918"/>
      <c r="PPP37" s="918"/>
      <c r="PPQ37" s="918"/>
      <c r="PPR37" s="918"/>
      <c r="PPS37" s="918"/>
      <c r="PPT37" s="918"/>
      <c r="PPU37" s="918"/>
      <c r="PPV37" s="918"/>
      <c r="PPW37" s="918"/>
      <c r="PPX37" s="918"/>
      <c r="PPY37" s="918"/>
      <c r="PPZ37" s="918"/>
      <c r="PQA37" s="918"/>
      <c r="PQB37" s="918"/>
      <c r="PQC37" s="918"/>
      <c r="PQD37" s="918"/>
      <c r="PQE37" s="918"/>
      <c r="PQF37" s="918"/>
      <c r="PQG37" s="918"/>
      <c r="PQH37" s="918"/>
      <c r="PQI37" s="918"/>
      <c r="PQJ37" s="918"/>
      <c r="PQK37" s="918"/>
      <c r="PQL37" s="918"/>
      <c r="PQM37" s="918"/>
      <c r="PQN37" s="918"/>
      <c r="PQO37" s="918"/>
      <c r="PQP37" s="918"/>
      <c r="PQQ37" s="918"/>
      <c r="PQR37" s="918"/>
      <c r="PQS37" s="918"/>
      <c r="PQT37" s="918"/>
      <c r="PQU37" s="918"/>
      <c r="PQV37" s="918"/>
      <c r="PQW37" s="918"/>
      <c r="PQX37" s="918"/>
      <c r="PQY37" s="918"/>
      <c r="PQZ37" s="918"/>
      <c r="PRA37" s="918"/>
      <c r="PRB37" s="918"/>
      <c r="PRC37" s="918"/>
      <c r="PRD37" s="918"/>
      <c r="PRE37" s="918"/>
      <c r="PRF37" s="918"/>
      <c r="PRG37" s="918"/>
      <c r="PRH37" s="918"/>
      <c r="PRI37" s="918"/>
      <c r="PRJ37" s="918"/>
      <c r="PRK37" s="918"/>
      <c r="PRL37" s="918"/>
      <c r="PRM37" s="918"/>
      <c r="PRN37" s="918"/>
      <c r="PRO37" s="918"/>
      <c r="PRP37" s="918"/>
      <c r="PRQ37" s="918"/>
      <c r="PRR37" s="918"/>
      <c r="PRS37" s="918"/>
      <c r="PRT37" s="918"/>
      <c r="PRU37" s="918"/>
      <c r="PRV37" s="918"/>
      <c r="PRW37" s="918"/>
      <c r="PRX37" s="918"/>
      <c r="PRY37" s="918"/>
      <c r="PRZ37" s="918"/>
      <c r="PSA37" s="918"/>
      <c r="PSB37" s="918"/>
      <c r="PSC37" s="918"/>
      <c r="PSD37" s="918"/>
      <c r="PSE37" s="918"/>
      <c r="PSF37" s="918"/>
      <c r="PSG37" s="918"/>
      <c r="PSH37" s="918"/>
      <c r="PSI37" s="918"/>
      <c r="PSJ37" s="918"/>
      <c r="PSK37" s="918"/>
      <c r="PSL37" s="918"/>
      <c r="PSM37" s="918"/>
      <c r="PSN37" s="918"/>
      <c r="PSO37" s="918"/>
      <c r="PSP37" s="918"/>
      <c r="PSQ37" s="918"/>
      <c r="PSR37" s="918"/>
      <c r="PSS37" s="918"/>
      <c r="PST37" s="918"/>
      <c r="PSU37" s="918"/>
      <c r="PSV37" s="918"/>
      <c r="PSW37" s="918"/>
      <c r="PSX37" s="918"/>
      <c r="PSY37" s="918"/>
      <c r="PSZ37" s="918"/>
      <c r="PTA37" s="918"/>
      <c r="PTB37" s="918"/>
      <c r="PTC37" s="918"/>
      <c r="PTD37" s="918"/>
      <c r="PTE37" s="918"/>
      <c r="PTF37" s="918"/>
      <c r="PTG37" s="918"/>
      <c r="PTH37" s="918"/>
      <c r="PTI37" s="918"/>
      <c r="PTJ37" s="918"/>
      <c r="PTK37" s="918"/>
      <c r="PTL37" s="918"/>
      <c r="PTM37" s="918"/>
      <c r="PTN37" s="918"/>
      <c r="PTO37" s="918"/>
      <c r="PTP37" s="918"/>
      <c r="PTQ37" s="918"/>
      <c r="PTR37" s="918"/>
      <c r="PTS37" s="918"/>
      <c r="PTT37" s="918"/>
      <c r="PTU37" s="918"/>
      <c r="PTV37" s="918"/>
      <c r="PTW37" s="918"/>
      <c r="PTX37" s="918"/>
      <c r="PTY37" s="918"/>
      <c r="PTZ37" s="918"/>
      <c r="PUA37" s="918"/>
      <c r="PUB37" s="918"/>
      <c r="PUC37" s="918"/>
      <c r="PUD37" s="918"/>
      <c r="PUE37" s="918"/>
      <c r="PUF37" s="918"/>
      <c r="PUG37" s="918"/>
      <c r="PUH37" s="918"/>
      <c r="PUI37" s="918"/>
      <c r="PUJ37" s="918"/>
      <c r="PUK37" s="918"/>
      <c r="PUL37" s="918"/>
      <c r="PUM37" s="918"/>
      <c r="PUN37" s="918"/>
      <c r="PUO37" s="918"/>
      <c r="PUP37" s="918"/>
      <c r="PUQ37" s="918"/>
      <c r="PUR37" s="918"/>
      <c r="PUS37" s="918"/>
      <c r="PUT37" s="918"/>
      <c r="PUU37" s="918"/>
      <c r="PUV37" s="918"/>
      <c r="PUW37" s="918"/>
      <c r="PUX37" s="918"/>
      <c r="PUY37" s="918"/>
      <c r="PUZ37" s="918"/>
      <c r="PVA37" s="918"/>
      <c r="PVB37" s="918"/>
      <c r="PVC37" s="918"/>
      <c r="PVD37" s="918"/>
      <c r="PVE37" s="918"/>
      <c r="PVF37" s="918"/>
      <c r="PVG37" s="918"/>
      <c r="PVH37" s="918"/>
      <c r="PVI37" s="918"/>
      <c r="PVJ37" s="918"/>
      <c r="PVK37" s="918"/>
      <c r="PVL37" s="918"/>
      <c r="PVM37" s="918"/>
      <c r="PVN37" s="918"/>
      <c r="PVO37" s="918"/>
      <c r="PVP37" s="918"/>
      <c r="PVQ37" s="918"/>
      <c r="PVR37" s="918"/>
      <c r="PVS37" s="918"/>
      <c r="PVT37" s="918"/>
      <c r="PVU37" s="918"/>
      <c r="PVV37" s="918"/>
      <c r="PVW37" s="918"/>
      <c r="PVX37" s="918"/>
      <c r="PVY37" s="918"/>
      <c r="PVZ37" s="918"/>
      <c r="PWA37" s="918"/>
      <c r="PWB37" s="918"/>
      <c r="PWC37" s="918"/>
      <c r="PWD37" s="918"/>
      <c r="PWE37" s="918"/>
      <c r="PWF37" s="918"/>
      <c r="PWG37" s="918"/>
      <c r="PWH37" s="918"/>
      <c r="PWI37" s="918"/>
      <c r="PWJ37" s="918"/>
      <c r="PWK37" s="918"/>
      <c r="PWL37" s="918"/>
      <c r="PWM37" s="918"/>
      <c r="PWN37" s="918"/>
      <c r="PWO37" s="918"/>
      <c r="PWP37" s="918"/>
      <c r="PWQ37" s="918"/>
      <c r="PWR37" s="918"/>
      <c r="PWS37" s="918"/>
      <c r="PWT37" s="918"/>
      <c r="PWU37" s="918"/>
      <c r="PWV37" s="918"/>
      <c r="PWW37" s="918"/>
      <c r="PWX37" s="918"/>
      <c r="PWY37" s="918"/>
      <c r="PWZ37" s="918"/>
      <c r="PXA37" s="918"/>
      <c r="PXB37" s="918"/>
      <c r="PXC37" s="918"/>
      <c r="PXD37" s="918"/>
      <c r="PXE37" s="918"/>
      <c r="PXF37" s="918"/>
      <c r="PXG37" s="918"/>
      <c r="PXH37" s="918"/>
      <c r="PXI37" s="918"/>
      <c r="PXJ37" s="918"/>
      <c r="PXK37" s="918"/>
      <c r="PXL37" s="918"/>
      <c r="PXM37" s="918"/>
      <c r="PXN37" s="918"/>
      <c r="PXO37" s="918"/>
      <c r="PXP37" s="918"/>
      <c r="PXQ37" s="918"/>
      <c r="PXR37" s="918"/>
      <c r="PXS37" s="918"/>
      <c r="PXT37" s="918"/>
      <c r="PXU37" s="918"/>
      <c r="PXV37" s="918"/>
      <c r="PXW37" s="918"/>
      <c r="PXX37" s="918"/>
      <c r="PXY37" s="918"/>
      <c r="PXZ37" s="918"/>
      <c r="PYA37" s="918"/>
      <c r="PYB37" s="918"/>
      <c r="PYC37" s="918"/>
      <c r="PYD37" s="918"/>
      <c r="PYE37" s="918"/>
      <c r="PYF37" s="918"/>
      <c r="PYG37" s="918"/>
      <c r="PYH37" s="918"/>
      <c r="PYI37" s="918"/>
      <c r="PYJ37" s="918"/>
      <c r="PYK37" s="918"/>
      <c r="PYL37" s="918"/>
      <c r="PYM37" s="918"/>
      <c r="PYN37" s="918"/>
      <c r="PYO37" s="918"/>
      <c r="PYP37" s="918"/>
      <c r="PYQ37" s="918"/>
      <c r="PYR37" s="918"/>
      <c r="PYS37" s="918"/>
      <c r="PYT37" s="918"/>
      <c r="PYU37" s="918"/>
      <c r="PYV37" s="918"/>
      <c r="PYW37" s="918"/>
      <c r="PYX37" s="918"/>
      <c r="PYY37" s="918"/>
      <c r="PYZ37" s="918"/>
      <c r="PZA37" s="918"/>
      <c r="PZB37" s="918"/>
      <c r="PZC37" s="918"/>
      <c r="PZD37" s="918"/>
      <c r="PZE37" s="918"/>
      <c r="PZF37" s="918"/>
      <c r="PZG37" s="918"/>
      <c r="PZH37" s="918"/>
      <c r="PZI37" s="918"/>
      <c r="PZJ37" s="918"/>
      <c r="PZK37" s="918"/>
      <c r="PZL37" s="918"/>
      <c r="PZM37" s="918"/>
      <c r="PZN37" s="918"/>
      <c r="PZO37" s="918"/>
      <c r="PZP37" s="918"/>
      <c r="PZQ37" s="918"/>
      <c r="PZR37" s="918"/>
      <c r="PZS37" s="918"/>
      <c r="PZT37" s="918"/>
      <c r="PZU37" s="918"/>
      <c r="PZV37" s="918"/>
      <c r="PZW37" s="918"/>
      <c r="PZX37" s="918"/>
      <c r="PZY37" s="918"/>
      <c r="PZZ37" s="918"/>
      <c r="QAA37" s="918"/>
      <c r="QAB37" s="918"/>
      <c r="QAC37" s="918"/>
      <c r="QAD37" s="918"/>
      <c r="QAE37" s="918"/>
      <c r="QAF37" s="918"/>
      <c r="QAG37" s="918"/>
      <c r="QAH37" s="918"/>
      <c r="QAI37" s="918"/>
      <c r="QAJ37" s="918"/>
      <c r="QAK37" s="918"/>
      <c r="QAL37" s="918"/>
      <c r="QAM37" s="918"/>
      <c r="QAN37" s="918"/>
      <c r="QAO37" s="918"/>
      <c r="QAP37" s="918"/>
      <c r="QAQ37" s="918"/>
      <c r="QAR37" s="918"/>
      <c r="QAS37" s="918"/>
      <c r="QAT37" s="918"/>
      <c r="QAU37" s="918"/>
      <c r="QAV37" s="918"/>
      <c r="QAW37" s="918"/>
      <c r="QAX37" s="918"/>
      <c r="QAY37" s="918"/>
      <c r="QAZ37" s="918"/>
      <c r="QBA37" s="918"/>
      <c r="QBB37" s="918"/>
      <c r="QBC37" s="918"/>
      <c r="QBD37" s="918"/>
      <c r="QBE37" s="918"/>
      <c r="QBF37" s="918"/>
      <c r="QBG37" s="918"/>
      <c r="QBH37" s="918"/>
      <c r="QBI37" s="918"/>
      <c r="QBJ37" s="918"/>
      <c r="QBK37" s="918"/>
      <c r="QBL37" s="918"/>
      <c r="QBM37" s="918"/>
      <c r="QBN37" s="918"/>
      <c r="QBO37" s="918"/>
      <c r="QBP37" s="918"/>
      <c r="QBQ37" s="918"/>
      <c r="QBR37" s="918"/>
      <c r="QBS37" s="918"/>
      <c r="QBT37" s="918"/>
      <c r="QBU37" s="918"/>
      <c r="QBV37" s="918"/>
      <c r="QBW37" s="918"/>
      <c r="QBX37" s="918"/>
      <c r="QBY37" s="918"/>
      <c r="QBZ37" s="918"/>
      <c r="QCA37" s="918"/>
      <c r="QCB37" s="918"/>
      <c r="QCC37" s="918"/>
      <c r="QCD37" s="918"/>
      <c r="QCE37" s="918"/>
      <c r="QCF37" s="918"/>
      <c r="QCG37" s="918"/>
      <c r="QCH37" s="918"/>
      <c r="QCI37" s="918"/>
      <c r="QCJ37" s="918"/>
      <c r="QCK37" s="918"/>
      <c r="QCL37" s="918"/>
      <c r="QCM37" s="918"/>
      <c r="QCN37" s="918"/>
      <c r="QCO37" s="918"/>
      <c r="QCP37" s="918"/>
      <c r="QCQ37" s="918"/>
      <c r="QCR37" s="918"/>
      <c r="QCS37" s="918"/>
      <c r="QCT37" s="918"/>
      <c r="QCU37" s="918"/>
      <c r="QCV37" s="918"/>
      <c r="QCW37" s="918"/>
      <c r="QCX37" s="918"/>
      <c r="QCY37" s="918"/>
      <c r="QCZ37" s="918"/>
      <c r="QDA37" s="918"/>
      <c r="QDB37" s="918"/>
      <c r="QDC37" s="918"/>
      <c r="QDD37" s="918"/>
      <c r="QDE37" s="918"/>
      <c r="QDF37" s="918"/>
      <c r="QDG37" s="918"/>
      <c r="QDH37" s="918"/>
      <c r="QDI37" s="918"/>
      <c r="QDJ37" s="918"/>
      <c r="QDK37" s="918"/>
      <c r="QDL37" s="918"/>
      <c r="QDM37" s="918"/>
      <c r="QDN37" s="918"/>
      <c r="QDO37" s="918"/>
      <c r="QDP37" s="918"/>
      <c r="QDQ37" s="918"/>
      <c r="QDR37" s="918"/>
      <c r="QDS37" s="918"/>
      <c r="QDT37" s="918"/>
      <c r="QDU37" s="918"/>
      <c r="QDV37" s="918"/>
      <c r="QDW37" s="918"/>
      <c r="QDX37" s="918"/>
      <c r="QDY37" s="918"/>
      <c r="QDZ37" s="918"/>
      <c r="QEA37" s="918"/>
      <c r="QEB37" s="918"/>
      <c r="QEC37" s="918"/>
      <c r="QED37" s="918"/>
      <c r="QEE37" s="918"/>
      <c r="QEF37" s="918"/>
      <c r="QEG37" s="918"/>
      <c r="QEH37" s="918"/>
      <c r="QEI37" s="918"/>
      <c r="QEJ37" s="918"/>
      <c r="QEK37" s="918"/>
      <c r="QEL37" s="918"/>
      <c r="QEM37" s="918"/>
      <c r="QEN37" s="918"/>
      <c r="QEO37" s="918"/>
      <c r="QEP37" s="918"/>
      <c r="QEQ37" s="918"/>
      <c r="QER37" s="918"/>
      <c r="QES37" s="918"/>
      <c r="QET37" s="918"/>
      <c r="QEU37" s="918"/>
      <c r="QEV37" s="918"/>
      <c r="QEW37" s="918"/>
      <c r="QEX37" s="918"/>
      <c r="QEY37" s="918"/>
      <c r="QEZ37" s="918"/>
      <c r="QFA37" s="918"/>
      <c r="QFB37" s="918"/>
      <c r="QFC37" s="918"/>
      <c r="QFD37" s="918"/>
      <c r="QFE37" s="918"/>
      <c r="QFF37" s="918"/>
      <c r="QFG37" s="918"/>
      <c r="QFH37" s="918"/>
      <c r="QFI37" s="918"/>
      <c r="QFJ37" s="918"/>
      <c r="QFK37" s="918"/>
      <c r="QFL37" s="918"/>
      <c r="QFM37" s="918"/>
      <c r="QFN37" s="918"/>
      <c r="QFO37" s="918"/>
      <c r="QFP37" s="918"/>
      <c r="QFQ37" s="918"/>
      <c r="QFR37" s="918"/>
      <c r="QFS37" s="918"/>
      <c r="QFT37" s="918"/>
      <c r="QFU37" s="918"/>
      <c r="QFV37" s="918"/>
      <c r="QFW37" s="918"/>
      <c r="QFX37" s="918"/>
      <c r="QFY37" s="918"/>
      <c r="QFZ37" s="918"/>
      <c r="QGA37" s="918"/>
      <c r="QGB37" s="918"/>
      <c r="QGC37" s="918"/>
      <c r="QGD37" s="918"/>
      <c r="QGE37" s="918"/>
      <c r="QGF37" s="918"/>
      <c r="QGG37" s="918"/>
      <c r="QGH37" s="918"/>
      <c r="QGI37" s="918"/>
      <c r="QGJ37" s="918"/>
      <c r="QGK37" s="918"/>
      <c r="QGL37" s="918"/>
      <c r="QGM37" s="918"/>
      <c r="QGN37" s="918"/>
      <c r="QGO37" s="918"/>
      <c r="QGP37" s="918"/>
      <c r="QGQ37" s="918"/>
      <c r="QGR37" s="918"/>
      <c r="QGS37" s="918"/>
      <c r="QGT37" s="918"/>
      <c r="QGU37" s="918"/>
      <c r="QGV37" s="918"/>
      <c r="QGW37" s="918"/>
      <c r="QGX37" s="918"/>
      <c r="QGY37" s="918"/>
      <c r="QGZ37" s="918"/>
      <c r="QHA37" s="918"/>
      <c r="QHB37" s="918"/>
      <c r="QHC37" s="918"/>
      <c r="QHD37" s="918"/>
      <c r="QHE37" s="918"/>
      <c r="QHF37" s="918"/>
      <c r="QHG37" s="918"/>
      <c r="QHH37" s="918"/>
      <c r="QHI37" s="918"/>
      <c r="QHJ37" s="918"/>
      <c r="QHK37" s="918"/>
      <c r="QHL37" s="918"/>
      <c r="QHM37" s="918"/>
      <c r="QHN37" s="918"/>
      <c r="QHO37" s="918"/>
      <c r="QHP37" s="918"/>
      <c r="QHQ37" s="918"/>
      <c r="QHR37" s="918"/>
      <c r="QHS37" s="918"/>
      <c r="QHT37" s="918"/>
      <c r="QHU37" s="918"/>
      <c r="QHV37" s="918"/>
      <c r="QHW37" s="918"/>
      <c r="QHX37" s="918"/>
      <c r="QHY37" s="918"/>
      <c r="QHZ37" s="918"/>
      <c r="QIA37" s="918"/>
      <c r="QIB37" s="918"/>
      <c r="QIC37" s="918"/>
      <c r="QID37" s="918"/>
      <c r="QIE37" s="918"/>
      <c r="QIF37" s="918"/>
      <c r="QIG37" s="918"/>
      <c r="QIH37" s="918"/>
      <c r="QII37" s="918"/>
      <c r="QIJ37" s="918"/>
      <c r="QIK37" s="918"/>
      <c r="QIL37" s="918"/>
      <c r="QIM37" s="918"/>
      <c r="QIN37" s="918"/>
      <c r="QIO37" s="918"/>
      <c r="QIP37" s="918"/>
      <c r="QIQ37" s="918"/>
      <c r="QIR37" s="918"/>
      <c r="QIS37" s="918"/>
      <c r="QIT37" s="918"/>
      <c r="QIU37" s="918"/>
      <c r="QIV37" s="918"/>
      <c r="QIW37" s="918"/>
      <c r="QIX37" s="918"/>
      <c r="QIY37" s="918"/>
      <c r="QIZ37" s="918"/>
      <c r="QJA37" s="918"/>
      <c r="QJB37" s="918"/>
      <c r="QJC37" s="918"/>
      <c r="QJD37" s="918"/>
      <c r="QJE37" s="918"/>
      <c r="QJF37" s="918"/>
      <c r="QJG37" s="918"/>
      <c r="QJH37" s="918"/>
      <c r="QJI37" s="918"/>
      <c r="QJJ37" s="918"/>
      <c r="QJK37" s="918"/>
      <c r="QJL37" s="918"/>
      <c r="QJM37" s="918"/>
      <c r="QJN37" s="918"/>
      <c r="QJO37" s="918"/>
      <c r="QJP37" s="918"/>
      <c r="QJQ37" s="918"/>
      <c r="QJR37" s="918"/>
      <c r="QJS37" s="918"/>
      <c r="QJT37" s="918"/>
      <c r="QJU37" s="918"/>
      <c r="QJV37" s="918"/>
      <c r="QJW37" s="918"/>
      <c r="QJX37" s="918"/>
      <c r="QJY37" s="918"/>
      <c r="QJZ37" s="918"/>
      <c r="QKA37" s="918"/>
      <c r="QKB37" s="918"/>
      <c r="QKC37" s="918"/>
      <c r="QKD37" s="918"/>
      <c r="QKE37" s="918"/>
      <c r="QKF37" s="918"/>
      <c r="QKG37" s="918"/>
      <c r="QKH37" s="918"/>
      <c r="QKI37" s="918"/>
      <c r="QKJ37" s="918"/>
      <c r="QKK37" s="918"/>
      <c r="QKL37" s="918"/>
      <c r="QKM37" s="918"/>
      <c r="QKN37" s="918"/>
      <c r="QKO37" s="918"/>
      <c r="QKP37" s="918"/>
      <c r="QKQ37" s="918"/>
      <c r="QKR37" s="918"/>
      <c r="QKS37" s="918"/>
      <c r="QKT37" s="918"/>
      <c r="QKU37" s="918"/>
      <c r="QKV37" s="918"/>
      <c r="QKW37" s="918"/>
      <c r="QKX37" s="918"/>
      <c r="QKY37" s="918"/>
      <c r="QKZ37" s="918"/>
      <c r="QLA37" s="918"/>
      <c r="QLB37" s="918"/>
      <c r="QLC37" s="918"/>
      <c r="QLD37" s="918"/>
      <c r="QLE37" s="918"/>
      <c r="QLF37" s="918"/>
      <c r="QLG37" s="918"/>
      <c r="QLH37" s="918"/>
      <c r="QLI37" s="918"/>
      <c r="QLJ37" s="918"/>
      <c r="QLK37" s="918"/>
      <c r="QLL37" s="918"/>
      <c r="QLM37" s="918"/>
      <c r="QLN37" s="918"/>
      <c r="QLO37" s="918"/>
      <c r="QLP37" s="918"/>
      <c r="QLQ37" s="918"/>
      <c r="QLR37" s="918"/>
      <c r="QLS37" s="918"/>
      <c r="QLT37" s="918"/>
      <c r="QLU37" s="918"/>
      <c r="QLV37" s="918"/>
      <c r="QLW37" s="918"/>
      <c r="QLX37" s="918"/>
      <c r="QLY37" s="918"/>
      <c r="QLZ37" s="918"/>
      <c r="QMA37" s="918"/>
      <c r="QMB37" s="918"/>
      <c r="QMC37" s="918"/>
      <c r="QMD37" s="918"/>
      <c r="QME37" s="918"/>
      <c r="QMF37" s="918"/>
      <c r="QMG37" s="918"/>
      <c r="QMH37" s="918"/>
      <c r="QMI37" s="918"/>
      <c r="QMJ37" s="918"/>
      <c r="QMK37" s="918"/>
      <c r="QML37" s="918"/>
      <c r="QMM37" s="918"/>
      <c r="QMN37" s="918"/>
      <c r="QMO37" s="918"/>
      <c r="QMP37" s="918"/>
      <c r="QMQ37" s="918"/>
      <c r="QMR37" s="918"/>
      <c r="QMS37" s="918"/>
      <c r="QMT37" s="918"/>
      <c r="QMU37" s="918"/>
      <c r="QMV37" s="918"/>
      <c r="QMW37" s="918"/>
      <c r="QMX37" s="918"/>
      <c r="QMY37" s="918"/>
      <c r="QMZ37" s="918"/>
      <c r="QNA37" s="918"/>
      <c r="QNB37" s="918"/>
      <c r="QNC37" s="918"/>
      <c r="QND37" s="918"/>
      <c r="QNE37" s="918"/>
      <c r="QNF37" s="918"/>
      <c r="QNG37" s="918"/>
      <c r="QNH37" s="918"/>
      <c r="QNI37" s="918"/>
      <c r="QNJ37" s="918"/>
      <c r="QNK37" s="918"/>
      <c r="QNL37" s="918"/>
      <c r="QNM37" s="918"/>
      <c r="QNN37" s="918"/>
      <c r="QNO37" s="918"/>
      <c r="QNP37" s="918"/>
      <c r="QNQ37" s="918"/>
      <c r="QNR37" s="918"/>
      <c r="QNS37" s="918"/>
      <c r="QNT37" s="918"/>
      <c r="QNU37" s="918"/>
      <c r="QNV37" s="918"/>
      <c r="QNW37" s="918"/>
      <c r="QNX37" s="918"/>
      <c r="QNY37" s="918"/>
      <c r="QNZ37" s="918"/>
      <c r="QOA37" s="918"/>
      <c r="QOB37" s="918"/>
      <c r="QOC37" s="918"/>
      <c r="QOD37" s="918"/>
      <c r="QOE37" s="918"/>
      <c r="QOF37" s="918"/>
      <c r="QOG37" s="918"/>
      <c r="QOH37" s="918"/>
      <c r="QOI37" s="918"/>
      <c r="QOJ37" s="918"/>
      <c r="QOK37" s="918"/>
      <c r="QOL37" s="918"/>
      <c r="QOM37" s="918"/>
      <c r="QON37" s="918"/>
      <c r="QOO37" s="918"/>
      <c r="QOP37" s="918"/>
      <c r="QOQ37" s="918"/>
      <c r="QOR37" s="918"/>
      <c r="QOS37" s="918"/>
      <c r="QOT37" s="918"/>
      <c r="QOU37" s="918"/>
      <c r="QOV37" s="918"/>
      <c r="QOW37" s="918"/>
      <c r="QOX37" s="918"/>
      <c r="QOY37" s="918"/>
      <c r="QOZ37" s="918"/>
      <c r="QPA37" s="918"/>
      <c r="QPB37" s="918"/>
      <c r="QPC37" s="918"/>
      <c r="QPD37" s="918"/>
      <c r="QPE37" s="918"/>
      <c r="QPF37" s="918"/>
      <c r="QPG37" s="918"/>
      <c r="QPH37" s="918"/>
      <c r="QPI37" s="918"/>
      <c r="QPJ37" s="918"/>
      <c r="QPK37" s="918"/>
      <c r="QPL37" s="918"/>
      <c r="QPM37" s="918"/>
      <c r="QPN37" s="918"/>
      <c r="QPO37" s="918"/>
      <c r="QPP37" s="918"/>
      <c r="QPQ37" s="918"/>
      <c r="QPR37" s="918"/>
      <c r="QPS37" s="918"/>
      <c r="QPT37" s="918"/>
      <c r="QPU37" s="918"/>
      <c r="QPV37" s="918"/>
      <c r="QPW37" s="918"/>
      <c r="QPX37" s="918"/>
      <c r="QPY37" s="918"/>
      <c r="QPZ37" s="918"/>
      <c r="QQA37" s="918"/>
      <c r="QQB37" s="918"/>
      <c r="QQC37" s="918"/>
      <c r="QQD37" s="918"/>
      <c r="QQE37" s="918"/>
      <c r="QQF37" s="918"/>
      <c r="QQG37" s="918"/>
      <c r="QQH37" s="918"/>
      <c r="QQI37" s="918"/>
      <c r="QQJ37" s="918"/>
      <c r="QQK37" s="918"/>
      <c r="QQL37" s="918"/>
      <c r="QQM37" s="918"/>
      <c r="QQN37" s="918"/>
      <c r="QQO37" s="918"/>
      <c r="QQP37" s="918"/>
      <c r="QQQ37" s="918"/>
      <c r="QQR37" s="918"/>
      <c r="QQS37" s="918"/>
      <c r="QQT37" s="918"/>
      <c r="QQU37" s="918"/>
      <c r="QQV37" s="918"/>
      <c r="QQW37" s="918"/>
      <c r="QQX37" s="918"/>
      <c r="QQY37" s="918"/>
      <c r="QQZ37" s="918"/>
      <c r="QRA37" s="918"/>
      <c r="QRB37" s="918"/>
      <c r="QRC37" s="918"/>
      <c r="QRD37" s="918"/>
      <c r="QRE37" s="918"/>
      <c r="QRF37" s="918"/>
      <c r="QRG37" s="918"/>
      <c r="QRH37" s="918"/>
      <c r="QRI37" s="918"/>
      <c r="QRJ37" s="918"/>
      <c r="QRK37" s="918"/>
      <c r="QRL37" s="918"/>
      <c r="QRM37" s="918"/>
      <c r="QRN37" s="918"/>
      <c r="QRO37" s="918"/>
      <c r="QRP37" s="918"/>
      <c r="QRQ37" s="918"/>
      <c r="QRR37" s="918"/>
      <c r="QRS37" s="918"/>
      <c r="QRT37" s="918"/>
      <c r="QRU37" s="918"/>
      <c r="QRV37" s="918"/>
      <c r="QRW37" s="918"/>
      <c r="QRX37" s="918"/>
      <c r="QRY37" s="918"/>
      <c r="QRZ37" s="918"/>
      <c r="QSA37" s="918"/>
      <c r="QSB37" s="918"/>
      <c r="QSC37" s="918"/>
      <c r="QSD37" s="918"/>
      <c r="QSE37" s="918"/>
      <c r="QSF37" s="918"/>
      <c r="QSG37" s="918"/>
      <c r="QSH37" s="918"/>
      <c r="QSI37" s="918"/>
      <c r="QSJ37" s="918"/>
      <c r="QSK37" s="918"/>
      <c r="QSL37" s="918"/>
      <c r="QSM37" s="918"/>
      <c r="QSN37" s="918"/>
      <c r="QSO37" s="918"/>
      <c r="QSP37" s="918"/>
      <c r="QSQ37" s="918"/>
      <c r="QSR37" s="918"/>
      <c r="QSS37" s="918"/>
      <c r="QST37" s="918"/>
      <c r="QSU37" s="918"/>
      <c r="QSV37" s="918"/>
      <c r="QSW37" s="918"/>
      <c r="QSX37" s="918"/>
      <c r="QSY37" s="918"/>
      <c r="QSZ37" s="918"/>
      <c r="QTA37" s="918"/>
      <c r="QTB37" s="918"/>
      <c r="QTC37" s="918"/>
      <c r="QTD37" s="918"/>
      <c r="QTE37" s="918"/>
      <c r="QTF37" s="918"/>
      <c r="QTG37" s="918"/>
      <c r="QTH37" s="918"/>
      <c r="QTI37" s="918"/>
      <c r="QTJ37" s="918"/>
      <c r="QTK37" s="918"/>
      <c r="QTL37" s="918"/>
      <c r="QTM37" s="918"/>
      <c r="QTN37" s="918"/>
      <c r="QTO37" s="918"/>
      <c r="QTP37" s="918"/>
      <c r="QTQ37" s="918"/>
      <c r="QTR37" s="918"/>
      <c r="QTS37" s="918"/>
      <c r="QTT37" s="918"/>
      <c r="QTU37" s="918"/>
      <c r="QTV37" s="918"/>
      <c r="QTW37" s="918"/>
      <c r="QTX37" s="918"/>
      <c r="QTY37" s="918"/>
      <c r="QTZ37" s="918"/>
      <c r="QUA37" s="918"/>
      <c r="QUB37" s="918"/>
      <c r="QUC37" s="918"/>
      <c r="QUD37" s="918"/>
      <c r="QUE37" s="918"/>
      <c r="QUF37" s="918"/>
      <c r="QUG37" s="918"/>
      <c r="QUH37" s="918"/>
      <c r="QUI37" s="918"/>
      <c r="QUJ37" s="918"/>
      <c r="QUK37" s="918"/>
      <c r="QUL37" s="918"/>
      <c r="QUM37" s="918"/>
      <c r="QUN37" s="918"/>
      <c r="QUO37" s="918"/>
      <c r="QUP37" s="918"/>
      <c r="QUQ37" s="918"/>
      <c r="QUR37" s="918"/>
      <c r="QUS37" s="918"/>
      <c r="QUT37" s="918"/>
      <c r="QUU37" s="918"/>
      <c r="QUV37" s="918"/>
      <c r="QUW37" s="918"/>
      <c r="QUX37" s="918"/>
      <c r="QUY37" s="918"/>
      <c r="QUZ37" s="918"/>
      <c r="QVA37" s="918"/>
      <c r="QVB37" s="918"/>
      <c r="QVC37" s="918"/>
      <c r="QVD37" s="918"/>
      <c r="QVE37" s="918"/>
      <c r="QVF37" s="918"/>
      <c r="QVG37" s="918"/>
      <c r="QVH37" s="918"/>
      <c r="QVI37" s="918"/>
      <c r="QVJ37" s="918"/>
      <c r="QVK37" s="918"/>
      <c r="QVL37" s="918"/>
      <c r="QVM37" s="918"/>
      <c r="QVN37" s="918"/>
      <c r="QVO37" s="918"/>
      <c r="QVP37" s="918"/>
      <c r="QVQ37" s="918"/>
      <c r="QVR37" s="918"/>
      <c r="QVS37" s="918"/>
      <c r="QVT37" s="918"/>
      <c r="QVU37" s="918"/>
      <c r="QVV37" s="918"/>
      <c r="QVW37" s="918"/>
      <c r="QVX37" s="918"/>
      <c r="QVY37" s="918"/>
      <c r="QVZ37" s="918"/>
      <c r="QWA37" s="918"/>
      <c r="QWB37" s="918"/>
      <c r="QWC37" s="918"/>
      <c r="QWD37" s="918"/>
      <c r="QWE37" s="918"/>
      <c r="QWF37" s="918"/>
      <c r="QWG37" s="918"/>
      <c r="QWH37" s="918"/>
      <c r="QWI37" s="918"/>
      <c r="QWJ37" s="918"/>
      <c r="QWK37" s="918"/>
      <c r="QWL37" s="918"/>
      <c r="QWM37" s="918"/>
      <c r="QWN37" s="918"/>
      <c r="QWO37" s="918"/>
      <c r="QWP37" s="918"/>
      <c r="QWQ37" s="918"/>
      <c r="QWR37" s="918"/>
      <c r="QWS37" s="918"/>
      <c r="QWT37" s="918"/>
      <c r="QWU37" s="918"/>
      <c r="QWV37" s="918"/>
      <c r="QWW37" s="918"/>
      <c r="QWX37" s="918"/>
      <c r="QWY37" s="918"/>
      <c r="QWZ37" s="918"/>
      <c r="QXA37" s="918"/>
      <c r="QXB37" s="918"/>
      <c r="QXC37" s="918"/>
      <c r="QXD37" s="918"/>
      <c r="QXE37" s="918"/>
      <c r="QXF37" s="918"/>
      <c r="QXG37" s="918"/>
      <c r="QXH37" s="918"/>
      <c r="QXI37" s="918"/>
      <c r="QXJ37" s="918"/>
      <c r="QXK37" s="918"/>
      <c r="QXL37" s="918"/>
      <c r="QXM37" s="918"/>
      <c r="QXN37" s="918"/>
      <c r="QXO37" s="918"/>
      <c r="QXP37" s="918"/>
      <c r="QXQ37" s="918"/>
      <c r="QXR37" s="918"/>
      <c r="QXS37" s="918"/>
      <c r="QXT37" s="918"/>
      <c r="QXU37" s="918"/>
      <c r="QXV37" s="918"/>
      <c r="QXW37" s="918"/>
      <c r="QXX37" s="918"/>
      <c r="QXY37" s="918"/>
      <c r="QXZ37" s="918"/>
      <c r="QYA37" s="918"/>
      <c r="QYB37" s="918"/>
      <c r="QYC37" s="918"/>
      <c r="QYD37" s="918"/>
      <c r="QYE37" s="918"/>
      <c r="QYF37" s="918"/>
      <c r="QYG37" s="918"/>
      <c r="QYH37" s="918"/>
      <c r="QYI37" s="918"/>
      <c r="QYJ37" s="918"/>
      <c r="QYK37" s="918"/>
      <c r="QYL37" s="918"/>
      <c r="QYM37" s="918"/>
      <c r="QYN37" s="918"/>
      <c r="QYO37" s="918"/>
      <c r="QYP37" s="918"/>
      <c r="QYQ37" s="918"/>
      <c r="QYR37" s="918"/>
      <c r="QYS37" s="918"/>
      <c r="QYT37" s="918"/>
      <c r="QYU37" s="918"/>
      <c r="QYV37" s="918"/>
      <c r="QYW37" s="918"/>
      <c r="QYX37" s="918"/>
      <c r="QYY37" s="918"/>
      <c r="QYZ37" s="918"/>
      <c r="QZA37" s="918"/>
      <c r="QZB37" s="918"/>
      <c r="QZC37" s="918"/>
      <c r="QZD37" s="918"/>
      <c r="QZE37" s="918"/>
      <c r="QZF37" s="918"/>
      <c r="QZG37" s="918"/>
      <c r="QZH37" s="918"/>
      <c r="QZI37" s="918"/>
      <c r="QZJ37" s="918"/>
      <c r="QZK37" s="918"/>
      <c r="QZL37" s="918"/>
      <c r="QZM37" s="918"/>
      <c r="QZN37" s="918"/>
      <c r="QZO37" s="918"/>
      <c r="QZP37" s="918"/>
      <c r="QZQ37" s="918"/>
      <c r="QZR37" s="918"/>
      <c r="QZS37" s="918"/>
      <c r="QZT37" s="918"/>
      <c r="QZU37" s="918"/>
      <c r="QZV37" s="918"/>
      <c r="QZW37" s="918"/>
      <c r="QZX37" s="918"/>
      <c r="QZY37" s="918"/>
      <c r="QZZ37" s="918"/>
      <c r="RAA37" s="918"/>
      <c r="RAB37" s="918"/>
      <c r="RAC37" s="918"/>
      <c r="RAD37" s="918"/>
      <c r="RAE37" s="918"/>
      <c r="RAF37" s="918"/>
      <c r="RAG37" s="918"/>
      <c r="RAH37" s="918"/>
      <c r="RAI37" s="918"/>
      <c r="RAJ37" s="918"/>
      <c r="RAK37" s="918"/>
      <c r="RAL37" s="918"/>
      <c r="RAM37" s="918"/>
      <c r="RAN37" s="918"/>
      <c r="RAO37" s="918"/>
      <c r="RAP37" s="918"/>
      <c r="RAQ37" s="918"/>
      <c r="RAR37" s="918"/>
      <c r="RAS37" s="918"/>
      <c r="RAT37" s="918"/>
      <c r="RAU37" s="918"/>
      <c r="RAV37" s="918"/>
      <c r="RAW37" s="918"/>
      <c r="RAX37" s="918"/>
      <c r="RAY37" s="918"/>
      <c r="RAZ37" s="918"/>
      <c r="RBA37" s="918"/>
      <c r="RBB37" s="918"/>
      <c r="RBC37" s="918"/>
      <c r="RBD37" s="918"/>
      <c r="RBE37" s="918"/>
      <c r="RBF37" s="918"/>
      <c r="RBG37" s="918"/>
      <c r="RBH37" s="918"/>
      <c r="RBI37" s="918"/>
      <c r="RBJ37" s="918"/>
      <c r="RBK37" s="918"/>
      <c r="RBL37" s="918"/>
      <c r="RBM37" s="918"/>
      <c r="RBN37" s="918"/>
      <c r="RBO37" s="918"/>
      <c r="RBP37" s="918"/>
      <c r="RBQ37" s="918"/>
      <c r="RBR37" s="918"/>
      <c r="RBS37" s="918"/>
      <c r="RBT37" s="918"/>
      <c r="RBU37" s="918"/>
      <c r="RBV37" s="918"/>
      <c r="RBW37" s="918"/>
      <c r="RBX37" s="918"/>
      <c r="RBY37" s="918"/>
      <c r="RBZ37" s="918"/>
      <c r="RCA37" s="918"/>
      <c r="RCB37" s="918"/>
      <c r="RCC37" s="918"/>
      <c r="RCD37" s="918"/>
      <c r="RCE37" s="918"/>
      <c r="RCF37" s="918"/>
      <c r="RCG37" s="918"/>
      <c r="RCH37" s="918"/>
      <c r="RCI37" s="918"/>
      <c r="RCJ37" s="918"/>
      <c r="RCK37" s="918"/>
      <c r="RCL37" s="918"/>
      <c r="RCM37" s="918"/>
      <c r="RCN37" s="918"/>
      <c r="RCO37" s="918"/>
      <c r="RCP37" s="918"/>
      <c r="RCQ37" s="918"/>
      <c r="RCR37" s="918"/>
      <c r="RCS37" s="918"/>
      <c r="RCT37" s="918"/>
      <c r="RCU37" s="918"/>
      <c r="RCV37" s="918"/>
      <c r="RCW37" s="918"/>
      <c r="RCX37" s="918"/>
      <c r="RCY37" s="918"/>
      <c r="RCZ37" s="918"/>
      <c r="RDA37" s="918"/>
      <c r="RDB37" s="918"/>
      <c r="RDC37" s="918"/>
      <c r="RDD37" s="918"/>
      <c r="RDE37" s="918"/>
      <c r="RDF37" s="918"/>
      <c r="RDG37" s="918"/>
      <c r="RDH37" s="918"/>
      <c r="RDI37" s="918"/>
      <c r="RDJ37" s="918"/>
      <c r="RDK37" s="918"/>
      <c r="RDL37" s="918"/>
      <c r="RDM37" s="918"/>
      <c r="RDN37" s="918"/>
      <c r="RDO37" s="918"/>
      <c r="RDP37" s="918"/>
      <c r="RDQ37" s="918"/>
      <c r="RDR37" s="918"/>
      <c r="RDS37" s="918"/>
      <c r="RDT37" s="918"/>
      <c r="RDU37" s="918"/>
      <c r="RDV37" s="918"/>
      <c r="RDW37" s="918"/>
      <c r="RDX37" s="918"/>
      <c r="RDY37" s="918"/>
      <c r="RDZ37" s="918"/>
      <c r="REA37" s="918"/>
      <c r="REB37" s="918"/>
      <c r="REC37" s="918"/>
      <c r="RED37" s="918"/>
      <c r="REE37" s="918"/>
      <c r="REF37" s="918"/>
      <c r="REG37" s="918"/>
      <c r="REH37" s="918"/>
      <c r="REI37" s="918"/>
      <c r="REJ37" s="918"/>
      <c r="REK37" s="918"/>
      <c r="REL37" s="918"/>
      <c r="REM37" s="918"/>
      <c r="REN37" s="918"/>
      <c r="REO37" s="918"/>
      <c r="REP37" s="918"/>
      <c r="REQ37" s="918"/>
      <c r="RER37" s="918"/>
      <c r="RES37" s="918"/>
      <c r="RET37" s="918"/>
      <c r="REU37" s="918"/>
      <c r="REV37" s="918"/>
      <c r="REW37" s="918"/>
      <c r="REX37" s="918"/>
      <c r="REY37" s="918"/>
      <c r="REZ37" s="918"/>
      <c r="RFA37" s="918"/>
      <c r="RFB37" s="918"/>
      <c r="RFC37" s="918"/>
      <c r="RFD37" s="918"/>
      <c r="RFE37" s="918"/>
      <c r="RFF37" s="918"/>
      <c r="RFG37" s="918"/>
      <c r="RFH37" s="918"/>
      <c r="RFI37" s="918"/>
      <c r="RFJ37" s="918"/>
      <c r="RFK37" s="918"/>
      <c r="RFL37" s="918"/>
      <c r="RFM37" s="918"/>
      <c r="RFN37" s="918"/>
      <c r="RFO37" s="918"/>
      <c r="RFP37" s="918"/>
      <c r="RFQ37" s="918"/>
      <c r="RFR37" s="918"/>
      <c r="RFS37" s="918"/>
      <c r="RFT37" s="918"/>
      <c r="RFU37" s="918"/>
      <c r="RFV37" s="918"/>
      <c r="RFW37" s="918"/>
      <c r="RFX37" s="918"/>
      <c r="RFY37" s="918"/>
      <c r="RFZ37" s="918"/>
      <c r="RGA37" s="918"/>
      <c r="RGB37" s="918"/>
      <c r="RGC37" s="918"/>
      <c r="RGD37" s="918"/>
      <c r="RGE37" s="918"/>
      <c r="RGF37" s="918"/>
      <c r="RGG37" s="918"/>
      <c r="RGH37" s="918"/>
      <c r="RGI37" s="918"/>
      <c r="RGJ37" s="918"/>
      <c r="RGK37" s="918"/>
      <c r="RGL37" s="918"/>
      <c r="RGM37" s="918"/>
      <c r="RGN37" s="918"/>
      <c r="RGO37" s="918"/>
      <c r="RGP37" s="918"/>
      <c r="RGQ37" s="918"/>
      <c r="RGR37" s="918"/>
      <c r="RGS37" s="918"/>
      <c r="RGT37" s="918"/>
      <c r="RGU37" s="918"/>
      <c r="RGV37" s="918"/>
      <c r="RGW37" s="918"/>
      <c r="RGX37" s="918"/>
      <c r="RGY37" s="918"/>
      <c r="RGZ37" s="918"/>
      <c r="RHA37" s="918"/>
      <c r="RHB37" s="918"/>
      <c r="RHC37" s="918"/>
      <c r="RHD37" s="918"/>
      <c r="RHE37" s="918"/>
      <c r="RHF37" s="918"/>
      <c r="RHG37" s="918"/>
      <c r="RHH37" s="918"/>
      <c r="RHI37" s="918"/>
      <c r="RHJ37" s="918"/>
      <c r="RHK37" s="918"/>
      <c r="RHL37" s="918"/>
      <c r="RHM37" s="918"/>
      <c r="RHN37" s="918"/>
      <c r="RHO37" s="918"/>
      <c r="RHP37" s="918"/>
      <c r="RHQ37" s="918"/>
      <c r="RHR37" s="918"/>
      <c r="RHS37" s="918"/>
      <c r="RHT37" s="918"/>
      <c r="RHU37" s="918"/>
      <c r="RHV37" s="918"/>
      <c r="RHW37" s="918"/>
      <c r="RHX37" s="918"/>
      <c r="RHY37" s="918"/>
      <c r="RHZ37" s="918"/>
      <c r="RIA37" s="918"/>
      <c r="RIB37" s="918"/>
      <c r="RIC37" s="918"/>
      <c r="RID37" s="918"/>
      <c r="RIE37" s="918"/>
      <c r="RIF37" s="918"/>
      <c r="RIG37" s="918"/>
      <c r="RIH37" s="918"/>
      <c r="RII37" s="918"/>
      <c r="RIJ37" s="918"/>
      <c r="RIK37" s="918"/>
      <c r="RIL37" s="918"/>
      <c r="RIM37" s="918"/>
      <c r="RIN37" s="918"/>
      <c r="RIO37" s="918"/>
      <c r="RIP37" s="918"/>
      <c r="RIQ37" s="918"/>
      <c r="RIR37" s="918"/>
      <c r="RIS37" s="918"/>
      <c r="RIT37" s="918"/>
      <c r="RIU37" s="918"/>
      <c r="RIV37" s="918"/>
      <c r="RIW37" s="918"/>
      <c r="RIX37" s="918"/>
      <c r="RIY37" s="918"/>
      <c r="RIZ37" s="918"/>
      <c r="RJA37" s="918"/>
      <c r="RJB37" s="918"/>
      <c r="RJC37" s="918"/>
      <c r="RJD37" s="918"/>
      <c r="RJE37" s="918"/>
      <c r="RJF37" s="918"/>
      <c r="RJG37" s="918"/>
      <c r="RJH37" s="918"/>
      <c r="RJI37" s="918"/>
      <c r="RJJ37" s="918"/>
      <c r="RJK37" s="918"/>
      <c r="RJL37" s="918"/>
      <c r="RJM37" s="918"/>
      <c r="RJN37" s="918"/>
      <c r="RJO37" s="918"/>
      <c r="RJP37" s="918"/>
      <c r="RJQ37" s="918"/>
      <c r="RJR37" s="918"/>
      <c r="RJS37" s="918"/>
      <c r="RJT37" s="918"/>
      <c r="RJU37" s="918"/>
      <c r="RJV37" s="918"/>
      <c r="RJW37" s="918"/>
      <c r="RJX37" s="918"/>
      <c r="RJY37" s="918"/>
      <c r="RJZ37" s="918"/>
      <c r="RKA37" s="918"/>
      <c r="RKB37" s="918"/>
      <c r="RKC37" s="918"/>
      <c r="RKD37" s="918"/>
      <c r="RKE37" s="918"/>
      <c r="RKF37" s="918"/>
      <c r="RKG37" s="918"/>
      <c r="RKH37" s="918"/>
      <c r="RKI37" s="918"/>
      <c r="RKJ37" s="918"/>
      <c r="RKK37" s="918"/>
      <c r="RKL37" s="918"/>
      <c r="RKM37" s="918"/>
      <c r="RKN37" s="918"/>
      <c r="RKO37" s="918"/>
      <c r="RKP37" s="918"/>
      <c r="RKQ37" s="918"/>
      <c r="RKR37" s="918"/>
      <c r="RKS37" s="918"/>
      <c r="RKT37" s="918"/>
      <c r="RKU37" s="918"/>
      <c r="RKV37" s="918"/>
      <c r="RKW37" s="918"/>
      <c r="RKX37" s="918"/>
      <c r="RKY37" s="918"/>
      <c r="RKZ37" s="918"/>
      <c r="RLA37" s="918"/>
      <c r="RLB37" s="918"/>
      <c r="RLC37" s="918"/>
      <c r="RLD37" s="918"/>
      <c r="RLE37" s="918"/>
      <c r="RLF37" s="918"/>
      <c r="RLG37" s="918"/>
      <c r="RLH37" s="918"/>
      <c r="RLI37" s="918"/>
      <c r="RLJ37" s="918"/>
      <c r="RLK37" s="918"/>
      <c r="RLL37" s="918"/>
      <c r="RLM37" s="918"/>
      <c r="RLN37" s="918"/>
      <c r="RLO37" s="918"/>
      <c r="RLP37" s="918"/>
      <c r="RLQ37" s="918"/>
      <c r="RLR37" s="918"/>
      <c r="RLS37" s="918"/>
      <c r="RLT37" s="918"/>
      <c r="RLU37" s="918"/>
      <c r="RLV37" s="918"/>
      <c r="RLW37" s="918"/>
      <c r="RLX37" s="918"/>
      <c r="RLY37" s="918"/>
      <c r="RLZ37" s="918"/>
      <c r="RMA37" s="918"/>
      <c r="RMB37" s="918"/>
      <c r="RMC37" s="918"/>
      <c r="RMD37" s="918"/>
      <c r="RME37" s="918"/>
      <c r="RMF37" s="918"/>
      <c r="RMG37" s="918"/>
      <c r="RMH37" s="918"/>
      <c r="RMI37" s="918"/>
      <c r="RMJ37" s="918"/>
      <c r="RMK37" s="918"/>
      <c r="RML37" s="918"/>
      <c r="RMM37" s="918"/>
      <c r="RMN37" s="918"/>
      <c r="RMO37" s="918"/>
      <c r="RMP37" s="918"/>
      <c r="RMQ37" s="918"/>
      <c r="RMR37" s="918"/>
      <c r="RMS37" s="918"/>
      <c r="RMT37" s="918"/>
      <c r="RMU37" s="918"/>
      <c r="RMV37" s="918"/>
      <c r="RMW37" s="918"/>
      <c r="RMX37" s="918"/>
      <c r="RMY37" s="918"/>
      <c r="RMZ37" s="918"/>
      <c r="RNA37" s="918"/>
      <c r="RNB37" s="918"/>
      <c r="RNC37" s="918"/>
      <c r="RND37" s="918"/>
      <c r="RNE37" s="918"/>
      <c r="RNF37" s="918"/>
      <c r="RNG37" s="918"/>
      <c r="RNH37" s="918"/>
      <c r="RNI37" s="918"/>
      <c r="RNJ37" s="918"/>
      <c r="RNK37" s="918"/>
      <c r="RNL37" s="918"/>
      <c r="RNM37" s="918"/>
      <c r="RNN37" s="918"/>
      <c r="RNO37" s="918"/>
      <c r="RNP37" s="918"/>
      <c r="RNQ37" s="918"/>
      <c r="RNR37" s="918"/>
      <c r="RNS37" s="918"/>
      <c r="RNT37" s="918"/>
      <c r="RNU37" s="918"/>
      <c r="RNV37" s="918"/>
      <c r="RNW37" s="918"/>
      <c r="RNX37" s="918"/>
      <c r="RNY37" s="918"/>
      <c r="RNZ37" s="918"/>
      <c r="ROA37" s="918"/>
      <c r="ROB37" s="918"/>
      <c r="ROC37" s="918"/>
      <c r="ROD37" s="918"/>
      <c r="ROE37" s="918"/>
      <c r="ROF37" s="918"/>
      <c r="ROG37" s="918"/>
      <c r="ROH37" s="918"/>
      <c r="ROI37" s="918"/>
      <c r="ROJ37" s="918"/>
      <c r="ROK37" s="918"/>
      <c r="ROL37" s="918"/>
      <c r="ROM37" s="918"/>
      <c r="RON37" s="918"/>
      <c r="ROO37" s="918"/>
      <c r="ROP37" s="918"/>
      <c r="ROQ37" s="918"/>
      <c r="ROR37" s="918"/>
      <c r="ROS37" s="918"/>
      <c r="ROT37" s="918"/>
      <c r="ROU37" s="918"/>
      <c r="ROV37" s="918"/>
      <c r="ROW37" s="918"/>
      <c r="ROX37" s="918"/>
      <c r="ROY37" s="918"/>
      <c r="ROZ37" s="918"/>
      <c r="RPA37" s="918"/>
      <c r="RPB37" s="918"/>
      <c r="RPC37" s="918"/>
      <c r="RPD37" s="918"/>
      <c r="RPE37" s="918"/>
      <c r="RPF37" s="918"/>
      <c r="RPG37" s="918"/>
      <c r="RPH37" s="918"/>
      <c r="RPI37" s="918"/>
      <c r="RPJ37" s="918"/>
      <c r="RPK37" s="918"/>
      <c r="RPL37" s="918"/>
      <c r="RPM37" s="918"/>
      <c r="RPN37" s="918"/>
      <c r="RPO37" s="918"/>
      <c r="RPP37" s="918"/>
      <c r="RPQ37" s="918"/>
      <c r="RPR37" s="918"/>
      <c r="RPS37" s="918"/>
      <c r="RPT37" s="918"/>
      <c r="RPU37" s="918"/>
      <c r="RPV37" s="918"/>
      <c r="RPW37" s="918"/>
      <c r="RPX37" s="918"/>
      <c r="RPY37" s="918"/>
      <c r="RPZ37" s="918"/>
      <c r="RQA37" s="918"/>
      <c r="RQB37" s="918"/>
      <c r="RQC37" s="918"/>
      <c r="RQD37" s="918"/>
      <c r="RQE37" s="918"/>
      <c r="RQF37" s="918"/>
      <c r="RQG37" s="918"/>
      <c r="RQH37" s="918"/>
      <c r="RQI37" s="918"/>
      <c r="RQJ37" s="918"/>
      <c r="RQK37" s="918"/>
      <c r="RQL37" s="918"/>
      <c r="RQM37" s="918"/>
      <c r="RQN37" s="918"/>
      <c r="RQO37" s="918"/>
      <c r="RQP37" s="918"/>
      <c r="RQQ37" s="918"/>
      <c r="RQR37" s="918"/>
      <c r="RQS37" s="918"/>
      <c r="RQT37" s="918"/>
      <c r="RQU37" s="918"/>
      <c r="RQV37" s="918"/>
      <c r="RQW37" s="918"/>
      <c r="RQX37" s="918"/>
      <c r="RQY37" s="918"/>
      <c r="RQZ37" s="918"/>
      <c r="RRA37" s="918"/>
      <c r="RRB37" s="918"/>
      <c r="RRC37" s="918"/>
      <c r="RRD37" s="918"/>
      <c r="RRE37" s="918"/>
      <c r="RRF37" s="918"/>
      <c r="RRG37" s="918"/>
      <c r="RRH37" s="918"/>
      <c r="RRI37" s="918"/>
      <c r="RRJ37" s="918"/>
      <c r="RRK37" s="918"/>
      <c r="RRL37" s="918"/>
      <c r="RRM37" s="918"/>
      <c r="RRN37" s="918"/>
      <c r="RRO37" s="918"/>
      <c r="RRP37" s="918"/>
      <c r="RRQ37" s="918"/>
      <c r="RRR37" s="918"/>
      <c r="RRS37" s="918"/>
      <c r="RRT37" s="918"/>
      <c r="RRU37" s="918"/>
      <c r="RRV37" s="918"/>
      <c r="RRW37" s="918"/>
      <c r="RRX37" s="918"/>
      <c r="RRY37" s="918"/>
      <c r="RRZ37" s="918"/>
      <c r="RSA37" s="918"/>
      <c r="RSB37" s="918"/>
      <c r="RSC37" s="918"/>
      <c r="RSD37" s="918"/>
      <c r="RSE37" s="918"/>
      <c r="RSF37" s="918"/>
      <c r="RSG37" s="918"/>
      <c r="RSH37" s="918"/>
      <c r="RSI37" s="918"/>
      <c r="RSJ37" s="918"/>
      <c r="RSK37" s="918"/>
      <c r="RSL37" s="918"/>
      <c r="RSM37" s="918"/>
      <c r="RSN37" s="918"/>
      <c r="RSO37" s="918"/>
      <c r="RSP37" s="918"/>
      <c r="RSQ37" s="918"/>
      <c r="RSR37" s="918"/>
      <c r="RSS37" s="918"/>
      <c r="RST37" s="918"/>
      <c r="RSU37" s="918"/>
      <c r="RSV37" s="918"/>
      <c r="RSW37" s="918"/>
      <c r="RSX37" s="918"/>
      <c r="RSY37" s="918"/>
      <c r="RSZ37" s="918"/>
      <c r="RTA37" s="918"/>
      <c r="RTB37" s="918"/>
      <c r="RTC37" s="918"/>
      <c r="RTD37" s="918"/>
      <c r="RTE37" s="918"/>
      <c r="RTF37" s="918"/>
      <c r="RTG37" s="918"/>
      <c r="RTH37" s="918"/>
      <c r="RTI37" s="918"/>
      <c r="RTJ37" s="918"/>
      <c r="RTK37" s="918"/>
      <c r="RTL37" s="918"/>
      <c r="RTM37" s="918"/>
      <c r="RTN37" s="918"/>
      <c r="RTO37" s="918"/>
      <c r="RTP37" s="918"/>
      <c r="RTQ37" s="918"/>
      <c r="RTR37" s="918"/>
      <c r="RTS37" s="918"/>
      <c r="RTT37" s="918"/>
      <c r="RTU37" s="918"/>
      <c r="RTV37" s="918"/>
      <c r="RTW37" s="918"/>
      <c r="RTX37" s="918"/>
      <c r="RTY37" s="918"/>
      <c r="RTZ37" s="918"/>
      <c r="RUA37" s="918"/>
      <c r="RUB37" s="918"/>
      <c r="RUC37" s="918"/>
      <c r="RUD37" s="918"/>
      <c r="RUE37" s="918"/>
      <c r="RUF37" s="918"/>
      <c r="RUG37" s="918"/>
      <c r="RUH37" s="918"/>
      <c r="RUI37" s="918"/>
      <c r="RUJ37" s="918"/>
      <c r="RUK37" s="918"/>
      <c r="RUL37" s="918"/>
      <c r="RUM37" s="918"/>
      <c r="RUN37" s="918"/>
      <c r="RUO37" s="918"/>
      <c r="RUP37" s="918"/>
      <c r="RUQ37" s="918"/>
      <c r="RUR37" s="918"/>
      <c r="RUS37" s="918"/>
      <c r="RUT37" s="918"/>
      <c r="RUU37" s="918"/>
      <c r="RUV37" s="918"/>
      <c r="RUW37" s="918"/>
      <c r="RUX37" s="918"/>
      <c r="RUY37" s="918"/>
      <c r="RUZ37" s="918"/>
      <c r="RVA37" s="918"/>
      <c r="RVB37" s="918"/>
      <c r="RVC37" s="918"/>
      <c r="RVD37" s="918"/>
      <c r="RVE37" s="918"/>
      <c r="RVF37" s="918"/>
      <c r="RVG37" s="918"/>
      <c r="RVH37" s="918"/>
      <c r="RVI37" s="918"/>
      <c r="RVJ37" s="918"/>
      <c r="RVK37" s="918"/>
      <c r="RVL37" s="918"/>
      <c r="RVM37" s="918"/>
      <c r="RVN37" s="918"/>
      <c r="RVO37" s="918"/>
      <c r="RVP37" s="918"/>
      <c r="RVQ37" s="918"/>
      <c r="RVR37" s="918"/>
      <c r="RVS37" s="918"/>
      <c r="RVT37" s="918"/>
      <c r="RVU37" s="918"/>
      <c r="RVV37" s="918"/>
      <c r="RVW37" s="918"/>
      <c r="RVX37" s="918"/>
      <c r="RVY37" s="918"/>
      <c r="RVZ37" s="918"/>
      <c r="RWA37" s="918"/>
      <c r="RWB37" s="918"/>
      <c r="RWC37" s="918"/>
      <c r="RWD37" s="918"/>
      <c r="RWE37" s="918"/>
      <c r="RWF37" s="918"/>
      <c r="RWG37" s="918"/>
      <c r="RWH37" s="918"/>
      <c r="RWI37" s="918"/>
      <c r="RWJ37" s="918"/>
      <c r="RWK37" s="918"/>
      <c r="RWL37" s="918"/>
      <c r="RWM37" s="918"/>
      <c r="RWN37" s="918"/>
      <c r="RWO37" s="918"/>
      <c r="RWP37" s="918"/>
      <c r="RWQ37" s="918"/>
      <c r="RWR37" s="918"/>
      <c r="RWS37" s="918"/>
      <c r="RWT37" s="918"/>
      <c r="RWU37" s="918"/>
      <c r="RWV37" s="918"/>
      <c r="RWW37" s="918"/>
      <c r="RWX37" s="918"/>
      <c r="RWY37" s="918"/>
      <c r="RWZ37" s="918"/>
      <c r="RXA37" s="918"/>
      <c r="RXB37" s="918"/>
      <c r="RXC37" s="918"/>
      <c r="RXD37" s="918"/>
      <c r="RXE37" s="918"/>
      <c r="RXF37" s="918"/>
      <c r="RXG37" s="918"/>
      <c r="RXH37" s="918"/>
      <c r="RXI37" s="918"/>
      <c r="RXJ37" s="918"/>
      <c r="RXK37" s="918"/>
      <c r="RXL37" s="918"/>
      <c r="RXM37" s="918"/>
      <c r="RXN37" s="918"/>
      <c r="RXO37" s="918"/>
      <c r="RXP37" s="918"/>
      <c r="RXQ37" s="918"/>
      <c r="RXR37" s="918"/>
      <c r="RXS37" s="918"/>
      <c r="RXT37" s="918"/>
      <c r="RXU37" s="918"/>
      <c r="RXV37" s="918"/>
      <c r="RXW37" s="918"/>
      <c r="RXX37" s="918"/>
      <c r="RXY37" s="918"/>
      <c r="RXZ37" s="918"/>
      <c r="RYA37" s="918"/>
      <c r="RYB37" s="918"/>
      <c r="RYC37" s="918"/>
      <c r="RYD37" s="918"/>
      <c r="RYE37" s="918"/>
      <c r="RYF37" s="918"/>
      <c r="RYG37" s="918"/>
      <c r="RYH37" s="918"/>
      <c r="RYI37" s="918"/>
      <c r="RYJ37" s="918"/>
      <c r="RYK37" s="918"/>
      <c r="RYL37" s="918"/>
      <c r="RYM37" s="918"/>
      <c r="RYN37" s="918"/>
      <c r="RYO37" s="918"/>
      <c r="RYP37" s="918"/>
      <c r="RYQ37" s="918"/>
      <c r="RYR37" s="918"/>
      <c r="RYS37" s="918"/>
      <c r="RYT37" s="918"/>
      <c r="RYU37" s="918"/>
      <c r="RYV37" s="918"/>
      <c r="RYW37" s="918"/>
      <c r="RYX37" s="918"/>
      <c r="RYY37" s="918"/>
      <c r="RYZ37" s="918"/>
      <c r="RZA37" s="918"/>
      <c r="RZB37" s="918"/>
      <c r="RZC37" s="918"/>
      <c r="RZD37" s="918"/>
      <c r="RZE37" s="918"/>
      <c r="RZF37" s="918"/>
      <c r="RZG37" s="918"/>
      <c r="RZH37" s="918"/>
      <c r="RZI37" s="918"/>
      <c r="RZJ37" s="918"/>
      <c r="RZK37" s="918"/>
      <c r="RZL37" s="918"/>
      <c r="RZM37" s="918"/>
      <c r="RZN37" s="918"/>
      <c r="RZO37" s="918"/>
      <c r="RZP37" s="918"/>
      <c r="RZQ37" s="918"/>
      <c r="RZR37" s="918"/>
      <c r="RZS37" s="918"/>
      <c r="RZT37" s="918"/>
      <c r="RZU37" s="918"/>
      <c r="RZV37" s="918"/>
      <c r="RZW37" s="918"/>
      <c r="RZX37" s="918"/>
      <c r="RZY37" s="918"/>
      <c r="RZZ37" s="918"/>
      <c r="SAA37" s="918"/>
      <c r="SAB37" s="918"/>
      <c r="SAC37" s="918"/>
      <c r="SAD37" s="918"/>
      <c r="SAE37" s="918"/>
      <c r="SAF37" s="918"/>
      <c r="SAG37" s="918"/>
      <c r="SAH37" s="918"/>
      <c r="SAI37" s="918"/>
      <c r="SAJ37" s="918"/>
      <c r="SAK37" s="918"/>
      <c r="SAL37" s="918"/>
      <c r="SAM37" s="918"/>
      <c r="SAN37" s="918"/>
      <c r="SAO37" s="918"/>
      <c r="SAP37" s="918"/>
      <c r="SAQ37" s="918"/>
      <c r="SAR37" s="918"/>
      <c r="SAS37" s="918"/>
      <c r="SAT37" s="918"/>
      <c r="SAU37" s="918"/>
      <c r="SAV37" s="918"/>
      <c r="SAW37" s="918"/>
      <c r="SAX37" s="918"/>
      <c r="SAY37" s="918"/>
      <c r="SAZ37" s="918"/>
      <c r="SBA37" s="918"/>
      <c r="SBB37" s="918"/>
      <c r="SBC37" s="918"/>
      <c r="SBD37" s="918"/>
      <c r="SBE37" s="918"/>
      <c r="SBF37" s="918"/>
      <c r="SBG37" s="918"/>
      <c r="SBH37" s="918"/>
      <c r="SBI37" s="918"/>
      <c r="SBJ37" s="918"/>
      <c r="SBK37" s="918"/>
      <c r="SBL37" s="918"/>
      <c r="SBM37" s="918"/>
      <c r="SBN37" s="918"/>
      <c r="SBO37" s="918"/>
      <c r="SBP37" s="918"/>
      <c r="SBQ37" s="918"/>
      <c r="SBR37" s="918"/>
      <c r="SBS37" s="918"/>
      <c r="SBT37" s="918"/>
      <c r="SBU37" s="918"/>
      <c r="SBV37" s="918"/>
      <c r="SBW37" s="918"/>
      <c r="SBX37" s="918"/>
      <c r="SBY37" s="918"/>
      <c r="SBZ37" s="918"/>
      <c r="SCA37" s="918"/>
      <c r="SCB37" s="918"/>
      <c r="SCC37" s="918"/>
      <c r="SCD37" s="918"/>
      <c r="SCE37" s="918"/>
      <c r="SCF37" s="918"/>
      <c r="SCG37" s="918"/>
      <c r="SCH37" s="918"/>
      <c r="SCI37" s="918"/>
      <c r="SCJ37" s="918"/>
      <c r="SCK37" s="918"/>
      <c r="SCL37" s="918"/>
      <c r="SCM37" s="918"/>
      <c r="SCN37" s="918"/>
      <c r="SCO37" s="918"/>
      <c r="SCP37" s="918"/>
      <c r="SCQ37" s="918"/>
      <c r="SCR37" s="918"/>
      <c r="SCS37" s="918"/>
      <c r="SCT37" s="918"/>
      <c r="SCU37" s="918"/>
      <c r="SCV37" s="918"/>
      <c r="SCW37" s="918"/>
      <c r="SCX37" s="918"/>
      <c r="SCY37" s="918"/>
      <c r="SCZ37" s="918"/>
      <c r="SDA37" s="918"/>
      <c r="SDB37" s="918"/>
      <c r="SDC37" s="918"/>
      <c r="SDD37" s="918"/>
      <c r="SDE37" s="918"/>
      <c r="SDF37" s="918"/>
      <c r="SDG37" s="918"/>
      <c r="SDH37" s="918"/>
      <c r="SDI37" s="918"/>
      <c r="SDJ37" s="918"/>
      <c r="SDK37" s="918"/>
      <c r="SDL37" s="918"/>
      <c r="SDM37" s="918"/>
      <c r="SDN37" s="918"/>
      <c r="SDO37" s="918"/>
      <c r="SDP37" s="918"/>
      <c r="SDQ37" s="918"/>
      <c r="SDR37" s="918"/>
      <c r="SDS37" s="918"/>
      <c r="SDT37" s="918"/>
      <c r="SDU37" s="918"/>
      <c r="SDV37" s="918"/>
      <c r="SDW37" s="918"/>
      <c r="SDX37" s="918"/>
      <c r="SDY37" s="918"/>
      <c r="SDZ37" s="918"/>
      <c r="SEA37" s="918"/>
      <c r="SEB37" s="918"/>
      <c r="SEC37" s="918"/>
      <c r="SED37" s="918"/>
      <c r="SEE37" s="918"/>
      <c r="SEF37" s="918"/>
      <c r="SEG37" s="918"/>
      <c r="SEH37" s="918"/>
      <c r="SEI37" s="918"/>
      <c r="SEJ37" s="918"/>
      <c r="SEK37" s="918"/>
      <c r="SEL37" s="918"/>
      <c r="SEM37" s="918"/>
      <c r="SEN37" s="918"/>
      <c r="SEO37" s="918"/>
      <c r="SEP37" s="918"/>
      <c r="SEQ37" s="918"/>
      <c r="SER37" s="918"/>
      <c r="SES37" s="918"/>
      <c r="SET37" s="918"/>
      <c r="SEU37" s="918"/>
      <c r="SEV37" s="918"/>
      <c r="SEW37" s="918"/>
      <c r="SEX37" s="918"/>
      <c r="SEY37" s="918"/>
      <c r="SEZ37" s="918"/>
      <c r="SFA37" s="918"/>
      <c r="SFB37" s="918"/>
      <c r="SFC37" s="918"/>
      <c r="SFD37" s="918"/>
      <c r="SFE37" s="918"/>
      <c r="SFF37" s="918"/>
      <c r="SFG37" s="918"/>
      <c r="SFH37" s="918"/>
      <c r="SFI37" s="918"/>
      <c r="SFJ37" s="918"/>
      <c r="SFK37" s="918"/>
      <c r="SFL37" s="918"/>
      <c r="SFM37" s="918"/>
      <c r="SFN37" s="918"/>
      <c r="SFO37" s="918"/>
      <c r="SFP37" s="918"/>
      <c r="SFQ37" s="918"/>
      <c r="SFR37" s="918"/>
      <c r="SFS37" s="918"/>
      <c r="SFT37" s="918"/>
      <c r="SFU37" s="918"/>
      <c r="SFV37" s="918"/>
      <c r="SFW37" s="918"/>
      <c r="SFX37" s="918"/>
      <c r="SFY37" s="918"/>
      <c r="SFZ37" s="918"/>
      <c r="SGA37" s="918"/>
      <c r="SGB37" s="918"/>
      <c r="SGC37" s="918"/>
      <c r="SGD37" s="918"/>
      <c r="SGE37" s="918"/>
      <c r="SGF37" s="918"/>
      <c r="SGG37" s="918"/>
      <c r="SGH37" s="918"/>
      <c r="SGI37" s="918"/>
      <c r="SGJ37" s="918"/>
      <c r="SGK37" s="918"/>
      <c r="SGL37" s="918"/>
      <c r="SGM37" s="918"/>
      <c r="SGN37" s="918"/>
      <c r="SGO37" s="918"/>
      <c r="SGP37" s="918"/>
      <c r="SGQ37" s="918"/>
      <c r="SGR37" s="918"/>
      <c r="SGS37" s="918"/>
      <c r="SGT37" s="918"/>
      <c r="SGU37" s="918"/>
      <c r="SGV37" s="918"/>
      <c r="SGW37" s="918"/>
      <c r="SGX37" s="918"/>
      <c r="SGY37" s="918"/>
      <c r="SGZ37" s="918"/>
      <c r="SHA37" s="918"/>
      <c r="SHB37" s="918"/>
      <c r="SHC37" s="918"/>
      <c r="SHD37" s="918"/>
      <c r="SHE37" s="918"/>
      <c r="SHF37" s="918"/>
      <c r="SHG37" s="918"/>
      <c r="SHH37" s="918"/>
      <c r="SHI37" s="918"/>
      <c r="SHJ37" s="918"/>
      <c r="SHK37" s="918"/>
      <c r="SHL37" s="918"/>
      <c r="SHM37" s="918"/>
      <c r="SHN37" s="918"/>
      <c r="SHO37" s="918"/>
      <c r="SHP37" s="918"/>
      <c r="SHQ37" s="918"/>
      <c r="SHR37" s="918"/>
      <c r="SHS37" s="918"/>
      <c r="SHT37" s="918"/>
      <c r="SHU37" s="918"/>
      <c r="SHV37" s="918"/>
      <c r="SHW37" s="918"/>
      <c r="SHX37" s="918"/>
      <c r="SHY37" s="918"/>
      <c r="SHZ37" s="918"/>
      <c r="SIA37" s="918"/>
      <c r="SIB37" s="918"/>
      <c r="SIC37" s="918"/>
      <c r="SID37" s="918"/>
      <c r="SIE37" s="918"/>
      <c r="SIF37" s="918"/>
      <c r="SIG37" s="918"/>
      <c r="SIH37" s="918"/>
      <c r="SII37" s="918"/>
      <c r="SIJ37" s="918"/>
      <c r="SIK37" s="918"/>
      <c r="SIL37" s="918"/>
      <c r="SIM37" s="918"/>
      <c r="SIN37" s="918"/>
      <c r="SIO37" s="918"/>
      <c r="SIP37" s="918"/>
      <c r="SIQ37" s="918"/>
      <c r="SIR37" s="918"/>
      <c r="SIS37" s="918"/>
      <c r="SIT37" s="918"/>
      <c r="SIU37" s="918"/>
      <c r="SIV37" s="918"/>
      <c r="SIW37" s="918"/>
      <c r="SIX37" s="918"/>
      <c r="SIY37" s="918"/>
      <c r="SIZ37" s="918"/>
      <c r="SJA37" s="918"/>
      <c r="SJB37" s="918"/>
      <c r="SJC37" s="918"/>
      <c r="SJD37" s="918"/>
      <c r="SJE37" s="918"/>
      <c r="SJF37" s="918"/>
      <c r="SJG37" s="918"/>
      <c r="SJH37" s="918"/>
      <c r="SJI37" s="918"/>
      <c r="SJJ37" s="918"/>
      <c r="SJK37" s="918"/>
      <c r="SJL37" s="918"/>
      <c r="SJM37" s="918"/>
      <c r="SJN37" s="918"/>
      <c r="SJO37" s="918"/>
      <c r="SJP37" s="918"/>
      <c r="SJQ37" s="918"/>
      <c r="SJR37" s="918"/>
      <c r="SJS37" s="918"/>
      <c r="SJT37" s="918"/>
      <c r="SJU37" s="918"/>
      <c r="SJV37" s="918"/>
      <c r="SJW37" s="918"/>
      <c r="SJX37" s="918"/>
      <c r="SJY37" s="918"/>
      <c r="SJZ37" s="918"/>
      <c r="SKA37" s="918"/>
      <c r="SKB37" s="918"/>
      <c r="SKC37" s="918"/>
      <c r="SKD37" s="918"/>
      <c r="SKE37" s="918"/>
      <c r="SKF37" s="918"/>
      <c r="SKG37" s="918"/>
      <c r="SKH37" s="918"/>
      <c r="SKI37" s="918"/>
      <c r="SKJ37" s="918"/>
      <c r="SKK37" s="918"/>
      <c r="SKL37" s="918"/>
      <c r="SKM37" s="918"/>
      <c r="SKN37" s="918"/>
      <c r="SKO37" s="918"/>
      <c r="SKP37" s="918"/>
      <c r="SKQ37" s="918"/>
      <c r="SKR37" s="918"/>
      <c r="SKS37" s="918"/>
      <c r="SKT37" s="918"/>
      <c r="SKU37" s="918"/>
      <c r="SKV37" s="918"/>
      <c r="SKW37" s="918"/>
      <c r="SKX37" s="918"/>
      <c r="SKY37" s="918"/>
      <c r="SKZ37" s="918"/>
      <c r="SLA37" s="918"/>
      <c r="SLB37" s="918"/>
      <c r="SLC37" s="918"/>
      <c r="SLD37" s="918"/>
      <c r="SLE37" s="918"/>
      <c r="SLF37" s="918"/>
      <c r="SLG37" s="918"/>
      <c r="SLH37" s="918"/>
      <c r="SLI37" s="918"/>
      <c r="SLJ37" s="918"/>
      <c r="SLK37" s="918"/>
      <c r="SLL37" s="918"/>
      <c r="SLM37" s="918"/>
      <c r="SLN37" s="918"/>
      <c r="SLO37" s="918"/>
      <c r="SLP37" s="918"/>
      <c r="SLQ37" s="918"/>
      <c r="SLR37" s="918"/>
      <c r="SLS37" s="918"/>
      <c r="SLT37" s="918"/>
      <c r="SLU37" s="918"/>
      <c r="SLV37" s="918"/>
      <c r="SLW37" s="918"/>
      <c r="SLX37" s="918"/>
      <c r="SLY37" s="918"/>
      <c r="SLZ37" s="918"/>
      <c r="SMA37" s="918"/>
      <c r="SMB37" s="918"/>
      <c r="SMC37" s="918"/>
      <c r="SMD37" s="918"/>
      <c r="SME37" s="918"/>
      <c r="SMF37" s="918"/>
      <c r="SMG37" s="918"/>
      <c r="SMH37" s="918"/>
      <c r="SMI37" s="918"/>
      <c r="SMJ37" s="918"/>
      <c r="SMK37" s="918"/>
      <c r="SML37" s="918"/>
      <c r="SMM37" s="918"/>
      <c r="SMN37" s="918"/>
      <c r="SMO37" s="918"/>
      <c r="SMP37" s="918"/>
      <c r="SMQ37" s="918"/>
      <c r="SMR37" s="918"/>
      <c r="SMS37" s="918"/>
      <c r="SMT37" s="918"/>
      <c r="SMU37" s="918"/>
      <c r="SMV37" s="918"/>
      <c r="SMW37" s="918"/>
      <c r="SMX37" s="918"/>
      <c r="SMY37" s="918"/>
      <c r="SMZ37" s="918"/>
      <c r="SNA37" s="918"/>
      <c r="SNB37" s="918"/>
      <c r="SNC37" s="918"/>
      <c r="SND37" s="918"/>
      <c r="SNE37" s="918"/>
      <c r="SNF37" s="918"/>
      <c r="SNG37" s="918"/>
      <c r="SNH37" s="918"/>
      <c r="SNI37" s="918"/>
      <c r="SNJ37" s="918"/>
      <c r="SNK37" s="918"/>
      <c r="SNL37" s="918"/>
      <c r="SNM37" s="918"/>
      <c r="SNN37" s="918"/>
      <c r="SNO37" s="918"/>
      <c r="SNP37" s="918"/>
      <c r="SNQ37" s="918"/>
      <c r="SNR37" s="918"/>
      <c r="SNS37" s="918"/>
      <c r="SNT37" s="918"/>
      <c r="SNU37" s="918"/>
      <c r="SNV37" s="918"/>
      <c r="SNW37" s="918"/>
      <c r="SNX37" s="918"/>
      <c r="SNY37" s="918"/>
      <c r="SNZ37" s="918"/>
      <c r="SOA37" s="918"/>
      <c r="SOB37" s="918"/>
      <c r="SOC37" s="918"/>
      <c r="SOD37" s="918"/>
      <c r="SOE37" s="918"/>
      <c r="SOF37" s="918"/>
      <c r="SOG37" s="918"/>
      <c r="SOH37" s="918"/>
      <c r="SOI37" s="918"/>
      <c r="SOJ37" s="918"/>
      <c r="SOK37" s="918"/>
      <c r="SOL37" s="918"/>
      <c r="SOM37" s="918"/>
      <c r="SON37" s="918"/>
      <c r="SOO37" s="918"/>
      <c r="SOP37" s="918"/>
      <c r="SOQ37" s="918"/>
      <c r="SOR37" s="918"/>
      <c r="SOS37" s="918"/>
      <c r="SOT37" s="918"/>
      <c r="SOU37" s="918"/>
      <c r="SOV37" s="918"/>
      <c r="SOW37" s="918"/>
      <c r="SOX37" s="918"/>
      <c r="SOY37" s="918"/>
      <c r="SOZ37" s="918"/>
      <c r="SPA37" s="918"/>
      <c r="SPB37" s="918"/>
      <c r="SPC37" s="918"/>
      <c r="SPD37" s="918"/>
      <c r="SPE37" s="918"/>
      <c r="SPF37" s="918"/>
      <c r="SPG37" s="918"/>
      <c r="SPH37" s="918"/>
      <c r="SPI37" s="918"/>
      <c r="SPJ37" s="918"/>
      <c r="SPK37" s="918"/>
      <c r="SPL37" s="918"/>
      <c r="SPM37" s="918"/>
      <c r="SPN37" s="918"/>
      <c r="SPO37" s="918"/>
      <c r="SPP37" s="918"/>
      <c r="SPQ37" s="918"/>
      <c r="SPR37" s="918"/>
      <c r="SPS37" s="918"/>
      <c r="SPT37" s="918"/>
      <c r="SPU37" s="918"/>
      <c r="SPV37" s="918"/>
      <c r="SPW37" s="918"/>
      <c r="SPX37" s="918"/>
      <c r="SPY37" s="918"/>
      <c r="SPZ37" s="918"/>
      <c r="SQA37" s="918"/>
      <c r="SQB37" s="918"/>
      <c r="SQC37" s="918"/>
      <c r="SQD37" s="918"/>
      <c r="SQE37" s="918"/>
      <c r="SQF37" s="918"/>
      <c r="SQG37" s="918"/>
      <c r="SQH37" s="918"/>
      <c r="SQI37" s="918"/>
      <c r="SQJ37" s="918"/>
      <c r="SQK37" s="918"/>
      <c r="SQL37" s="918"/>
      <c r="SQM37" s="918"/>
      <c r="SQN37" s="918"/>
      <c r="SQO37" s="918"/>
      <c r="SQP37" s="918"/>
      <c r="SQQ37" s="918"/>
      <c r="SQR37" s="918"/>
      <c r="SQS37" s="918"/>
      <c r="SQT37" s="918"/>
      <c r="SQU37" s="918"/>
      <c r="SQV37" s="918"/>
      <c r="SQW37" s="918"/>
      <c r="SQX37" s="918"/>
      <c r="SQY37" s="918"/>
      <c r="SQZ37" s="918"/>
      <c r="SRA37" s="918"/>
      <c r="SRB37" s="918"/>
      <c r="SRC37" s="918"/>
      <c r="SRD37" s="918"/>
      <c r="SRE37" s="918"/>
      <c r="SRF37" s="918"/>
      <c r="SRG37" s="918"/>
      <c r="SRH37" s="918"/>
      <c r="SRI37" s="918"/>
      <c r="SRJ37" s="918"/>
      <c r="SRK37" s="918"/>
      <c r="SRL37" s="918"/>
      <c r="SRM37" s="918"/>
      <c r="SRN37" s="918"/>
      <c r="SRO37" s="918"/>
      <c r="SRP37" s="918"/>
      <c r="SRQ37" s="918"/>
      <c r="SRR37" s="918"/>
      <c r="SRS37" s="918"/>
      <c r="SRT37" s="918"/>
      <c r="SRU37" s="918"/>
      <c r="SRV37" s="918"/>
      <c r="SRW37" s="918"/>
      <c r="SRX37" s="918"/>
      <c r="SRY37" s="918"/>
      <c r="SRZ37" s="918"/>
      <c r="SSA37" s="918"/>
      <c r="SSB37" s="918"/>
      <c r="SSC37" s="918"/>
      <c r="SSD37" s="918"/>
      <c r="SSE37" s="918"/>
      <c r="SSF37" s="918"/>
      <c r="SSG37" s="918"/>
      <c r="SSH37" s="918"/>
      <c r="SSI37" s="918"/>
      <c r="SSJ37" s="918"/>
      <c r="SSK37" s="918"/>
      <c r="SSL37" s="918"/>
      <c r="SSM37" s="918"/>
      <c r="SSN37" s="918"/>
      <c r="SSO37" s="918"/>
      <c r="SSP37" s="918"/>
      <c r="SSQ37" s="918"/>
      <c r="SSR37" s="918"/>
      <c r="SSS37" s="918"/>
      <c r="SST37" s="918"/>
      <c r="SSU37" s="918"/>
      <c r="SSV37" s="918"/>
      <c r="SSW37" s="918"/>
      <c r="SSX37" s="918"/>
      <c r="SSY37" s="918"/>
      <c r="SSZ37" s="918"/>
      <c r="STA37" s="918"/>
      <c r="STB37" s="918"/>
      <c r="STC37" s="918"/>
      <c r="STD37" s="918"/>
      <c r="STE37" s="918"/>
      <c r="STF37" s="918"/>
      <c r="STG37" s="918"/>
      <c r="STH37" s="918"/>
      <c r="STI37" s="918"/>
      <c r="STJ37" s="918"/>
      <c r="STK37" s="918"/>
      <c r="STL37" s="918"/>
      <c r="STM37" s="918"/>
      <c r="STN37" s="918"/>
      <c r="STO37" s="918"/>
      <c r="STP37" s="918"/>
      <c r="STQ37" s="918"/>
      <c r="STR37" s="918"/>
      <c r="STS37" s="918"/>
      <c r="STT37" s="918"/>
      <c r="STU37" s="918"/>
      <c r="STV37" s="918"/>
      <c r="STW37" s="918"/>
      <c r="STX37" s="918"/>
      <c r="STY37" s="918"/>
      <c r="STZ37" s="918"/>
      <c r="SUA37" s="918"/>
      <c r="SUB37" s="918"/>
      <c r="SUC37" s="918"/>
      <c r="SUD37" s="918"/>
      <c r="SUE37" s="918"/>
      <c r="SUF37" s="918"/>
      <c r="SUG37" s="918"/>
      <c r="SUH37" s="918"/>
      <c r="SUI37" s="918"/>
      <c r="SUJ37" s="918"/>
      <c r="SUK37" s="918"/>
      <c r="SUL37" s="918"/>
      <c r="SUM37" s="918"/>
      <c r="SUN37" s="918"/>
      <c r="SUO37" s="918"/>
      <c r="SUP37" s="918"/>
      <c r="SUQ37" s="918"/>
      <c r="SUR37" s="918"/>
      <c r="SUS37" s="918"/>
      <c r="SUT37" s="918"/>
      <c r="SUU37" s="918"/>
      <c r="SUV37" s="918"/>
      <c r="SUW37" s="918"/>
      <c r="SUX37" s="918"/>
      <c r="SUY37" s="918"/>
      <c r="SUZ37" s="918"/>
      <c r="SVA37" s="918"/>
      <c r="SVB37" s="918"/>
      <c r="SVC37" s="918"/>
      <c r="SVD37" s="918"/>
      <c r="SVE37" s="918"/>
      <c r="SVF37" s="918"/>
      <c r="SVG37" s="918"/>
      <c r="SVH37" s="918"/>
      <c r="SVI37" s="918"/>
      <c r="SVJ37" s="918"/>
      <c r="SVK37" s="918"/>
      <c r="SVL37" s="918"/>
      <c r="SVM37" s="918"/>
      <c r="SVN37" s="918"/>
      <c r="SVO37" s="918"/>
      <c r="SVP37" s="918"/>
      <c r="SVQ37" s="918"/>
      <c r="SVR37" s="918"/>
      <c r="SVS37" s="918"/>
      <c r="SVT37" s="918"/>
      <c r="SVU37" s="918"/>
      <c r="SVV37" s="918"/>
      <c r="SVW37" s="918"/>
      <c r="SVX37" s="918"/>
      <c r="SVY37" s="918"/>
      <c r="SVZ37" s="918"/>
      <c r="SWA37" s="918"/>
      <c r="SWB37" s="918"/>
      <c r="SWC37" s="918"/>
      <c r="SWD37" s="918"/>
      <c r="SWE37" s="918"/>
      <c r="SWF37" s="918"/>
      <c r="SWG37" s="918"/>
      <c r="SWH37" s="918"/>
      <c r="SWI37" s="918"/>
      <c r="SWJ37" s="918"/>
      <c r="SWK37" s="918"/>
      <c r="SWL37" s="918"/>
      <c r="SWM37" s="918"/>
      <c r="SWN37" s="918"/>
      <c r="SWO37" s="918"/>
      <c r="SWP37" s="918"/>
      <c r="SWQ37" s="918"/>
      <c r="SWR37" s="918"/>
      <c r="SWS37" s="918"/>
      <c r="SWT37" s="918"/>
      <c r="SWU37" s="918"/>
      <c r="SWV37" s="918"/>
      <c r="SWW37" s="918"/>
      <c r="SWX37" s="918"/>
      <c r="SWY37" s="918"/>
      <c r="SWZ37" s="918"/>
      <c r="SXA37" s="918"/>
      <c r="SXB37" s="918"/>
      <c r="SXC37" s="918"/>
      <c r="SXD37" s="918"/>
      <c r="SXE37" s="918"/>
      <c r="SXF37" s="918"/>
      <c r="SXG37" s="918"/>
      <c r="SXH37" s="918"/>
      <c r="SXI37" s="918"/>
      <c r="SXJ37" s="918"/>
      <c r="SXK37" s="918"/>
      <c r="SXL37" s="918"/>
      <c r="SXM37" s="918"/>
      <c r="SXN37" s="918"/>
      <c r="SXO37" s="918"/>
      <c r="SXP37" s="918"/>
      <c r="SXQ37" s="918"/>
      <c r="SXR37" s="918"/>
      <c r="SXS37" s="918"/>
      <c r="SXT37" s="918"/>
      <c r="SXU37" s="918"/>
      <c r="SXV37" s="918"/>
      <c r="SXW37" s="918"/>
      <c r="SXX37" s="918"/>
      <c r="SXY37" s="918"/>
      <c r="SXZ37" s="918"/>
      <c r="SYA37" s="918"/>
      <c r="SYB37" s="918"/>
      <c r="SYC37" s="918"/>
      <c r="SYD37" s="918"/>
      <c r="SYE37" s="918"/>
      <c r="SYF37" s="918"/>
      <c r="SYG37" s="918"/>
      <c r="SYH37" s="918"/>
      <c r="SYI37" s="918"/>
      <c r="SYJ37" s="918"/>
      <c r="SYK37" s="918"/>
      <c r="SYL37" s="918"/>
      <c r="SYM37" s="918"/>
      <c r="SYN37" s="918"/>
      <c r="SYO37" s="918"/>
      <c r="SYP37" s="918"/>
      <c r="SYQ37" s="918"/>
      <c r="SYR37" s="918"/>
      <c r="SYS37" s="918"/>
      <c r="SYT37" s="918"/>
      <c r="SYU37" s="918"/>
      <c r="SYV37" s="918"/>
      <c r="SYW37" s="918"/>
      <c r="SYX37" s="918"/>
      <c r="SYY37" s="918"/>
      <c r="SYZ37" s="918"/>
      <c r="SZA37" s="918"/>
      <c r="SZB37" s="918"/>
      <c r="SZC37" s="918"/>
      <c r="SZD37" s="918"/>
      <c r="SZE37" s="918"/>
      <c r="SZF37" s="918"/>
      <c r="SZG37" s="918"/>
      <c r="SZH37" s="918"/>
      <c r="SZI37" s="918"/>
      <c r="SZJ37" s="918"/>
      <c r="SZK37" s="918"/>
      <c r="SZL37" s="918"/>
      <c r="SZM37" s="918"/>
      <c r="SZN37" s="918"/>
      <c r="SZO37" s="918"/>
      <c r="SZP37" s="918"/>
      <c r="SZQ37" s="918"/>
      <c r="SZR37" s="918"/>
      <c r="SZS37" s="918"/>
      <c r="SZT37" s="918"/>
      <c r="SZU37" s="918"/>
      <c r="SZV37" s="918"/>
      <c r="SZW37" s="918"/>
      <c r="SZX37" s="918"/>
      <c r="SZY37" s="918"/>
      <c r="SZZ37" s="918"/>
      <c r="TAA37" s="918"/>
      <c r="TAB37" s="918"/>
      <c r="TAC37" s="918"/>
      <c r="TAD37" s="918"/>
      <c r="TAE37" s="918"/>
      <c r="TAF37" s="918"/>
      <c r="TAG37" s="918"/>
      <c r="TAH37" s="918"/>
      <c r="TAI37" s="918"/>
      <c r="TAJ37" s="918"/>
      <c r="TAK37" s="918"/>
      <c r="TAL37" s="918"/>
      <c r="TAM37" s="918"/>
      <c r="TAN37" s="918"/>
      <c r="TAO37" s="918"/>
      <c r="TAP37" s="918"/>
      <c r="TAQ37" s="918"/>
      <c r="TAR37" s="918"/>
      <c r="TAS37" s="918"/>
      <c r="TAT37" s="918"/>
      <c r="TAU37" s="918"/>
      <c r="TAV37" s="918"/>
      <c r="TAW37" s="918"/>
      <c r="TAX37" s="918"/>
      <c r="TAY37" s="918"/>
      <c r="TAZ37" s="918"/>
      <c r="TBA37" s="918"/>
      <c r="TBB37" s="918"/>
      <c r="TBC37" s="918"/>
      <c r="TBD37" s="918"/>
      <c r="TBE37" s="918"/>
      <c r="TBF37" s="918"/>
      <c r="TBG37" s="918"/>
      <c r="TBH37" s="918"/>
      <c r="TBI37" s="918"/>
      <c r="TBJ37" s="918"/>
      <c r="TBK37" s="918"/>
      <c r="TBL37" s="918"/>
      <c r="TBM37" s="918"/>
      <c r="TBN37" s="918"/>
      <c r="TBO37" s="918"/>
      <c r="TBP37" s="918"/>
      <c r="TBQ37" s="918"/>
      <c r="TBR37" s="918"/>
      <c r="TBS37" s="918"/>
      <c r="TBT37" s="918"/>
      <c r="TBU37" s="918"/>
      <c r="TBV37" s="918"/>
      <c r="TBW37" s="918"/>
      <c r="TBX37" s="918"/>
      <c r="TBY37" s="918"/>
      <c r="TBZ37" s="918"/>
      <c r="TCA37" s="918"/>
      <c r="TCB37" s="918"/>
      <c r="TCC37" s="918"/>
      <c r="TCD37" s="918"/>
      <c r="TCE37" s="918"/>
      <c r="TCF37" s="918"/>
      <c r="TCG37" s="918"/>
      <c r="TCH37" s="918"/>
      <c r="TCI37" s="918"/>
      <c r="TCJ37" s="918"/>
      <c r="TCK37" s="918"/>
      <c r="TCL37" s="918"/>
      <c r="TCM37" s="918"/>
      <c r="TCN37" s="918"/>
      <c r="TCO37" s="918"/>
      <c r="TCP37" s="918"/>
      <c r="TCQ37" s="918"/>
      <c r="TCR37" s="918"/>
      <c r="TCS37" s="918"/>
      <c r="TCT37" s="918"/>
      <c r="TCU37" s="918"/>
      <c r="TCV37" s="918"/>
      <c r="TCW37" s="918"/>
      <c r="TCX37" s="918"/>
      <c r="TCY37" s="918"/>
      <c r="TCZ37" s="918"/>
      <c r="TDA37" s="918"/>
      <c r="TDB37" s="918"/>
      <c r="TDC37" s="918"/>
      <c r="TDD37" s="918"/>
      <c r="TDE37" s="918"/>
      <c r="TDF37" s="918"/>
      <c r="TDG37" s="918"/>
      <c r="TDH37" s="918"/>
      <c r="TDI37" s="918"/>
      <c r="TDJ37" s="918"/>
      <c r="TDK37" s="918"/>
      <c r="TDL37" s="918"/>
      <c r="TDM37" s="918"/>
      <c r="TDN37" s="918"/>
      <c r="TDO37" s="918"/>
      <c r="TDP37" s="918"/>
      <c r="TDQ37" s="918"/>
      <c r="TDR37" s="918"/>
      <c r="TDS37" s="918"/>
      <c r="TDT37" s="918"/>
      <c r="TDU37" s="918"/>
      <c r="TDV37" s="918"/>
      <c r="TDW37" s="918"/>
      <c r="TDX37" s="918"/>
      <c r="TDY37" s="918"/>
      <c r="TDZ37" s="918"/>
      <c r="TEA37" s="918"/>
      <c r="TEB37" s="918"/>
      <c r="TEC37" s="918"/>
      <c r="TED37" s="918"/>
      <c r="TEE37" s="918"/>
      <c r="TEF37" s="918"/>
      <c r="TEG37" s="918"/>
      <c r="TEH37" s="918"/>
      <c r="TEI37" s="918"/>
      <c r="TEJ37" s="918"/>
      <c r="TEK37" s="918"/>
      <c r="TEL37" s="918"/>
      <c r="TEM37" s="918"/>
      <c r="TEN37" s="918"/>
      <c r="TEO37" s="918"/>
      <c r="TEP37" s="918"/>
      <c r="TEQ37" s="918"/>
      <c r="TER37" s="918"/>
      <c r="TES37" s="918"/>
      <c r="TET37" s="918"/>
      <c r="TEU37" s="918"/>
      <c r="TEV37" s="918"/>
      <c r="TEW37" s="918"/>
      <c r="TEX37" s="918"/>
      <c r="TEY37" s="918"/>
      <c r="TEZ37" s="918"/>
      <c r="TFA37" s="918"/>
      <c r="TFB37" s="918"/>
      <c r="TFC37" s="918"/>
      <c r="TFD37" s="918"/>
      <c r="TFE37" s="918"/>
      <c r="TFF37" s="918"/>
      <c r="TFG37" s="918"/>
      <c r="TFH37" s="918"/>
      <c r="TFI37" s="918"/>
      <c r="TFJ37" s="918"/>
      <c r="TFK37" s="918"/>
      <c r="TFL37" s="918"/>
      <c r="TFM37" s="918"/>
      <c r="TFN37" s="918"/>
      <c r="TFO37" s="918"/>
      <c r="TFP37" s="918"/>
      <c r="TFQ37" s="918"/>
      <c r="TFR37" s="918"/>
      <c r="TFS37" s="918"/>
      <c r="TFT37" s="918"/>
      <c r="TFU37" s="918"/>
      <c r="TFV37" s="918"/>
      <c r="TFW37" s="918"/>
      <c r="TFX37" s="918"/>
      <c r="TFY37" s="918"/>
      <c r="TFZ37" s="918"/>
      <c r="TGA37" s="918"/>
      <c r="TGB37" s="918"/>
      <c r="TGC37" s="918"/>
      <c r="TGD37" s="918"/>
      <c r="TGE37" s="918"/>
      <c r="TGF37" s="918"/>
      <c r="TGG37" s="918"/>
      <c r="TGH37" s="918"/>
      <c r="TGI37" s="918"/>
      <c r="TGJ37" s="918"/>
      <c r="TGK37" s="918"/>
      <c r="TGL37" s="918"/>
      <c r="TGM37" s="918"/>
      <c r="TGN37" s="918"/>
      <c r="TGO37" s="918"/>
      <c r="TGP37" s="918"/>
      <c r="TGQ37" s="918"/>
      <c r="TGR37" s="918"/>
      <c r="TGS37" s="918"/>
      <c r="TGT37" s="918"/>
      <c r="TGU37" s="918"/>
      <c r="TGV37" s="918"/>
      <c r="TGW37" s="918"/>
      <c r="TGX37" s="918"/>
      <c r="TGY37" s="918"/>
      <c r="TGZ37" s="918"/>
      <c r="THA37" s="918"/>
      <c r="THB37" s="918"/>
      <c r="THC37" s="918"/>
      <c r="THD37" s="918"/>
      <c r="THE37" s="918"/>
      <c r="THF37" s="918"/>
      <c r="THG37" s="918"/>
      <c r="THH37" s="918"/>
      <c r="THI37" s="918"/>
      <c r="THJ37" s="918"/>
      <c r="THK37" s="918"/>
      <c r="THL37" s="918"/>
      <c r="THM37" s="918"/>
      <c r="THN37" s="918"/>
      <c r="THO37" s="918"/>
      <c r="THP37" s="918"/>
      <c r="THQ37" s="918"/>
      <c r="THR37" s="918"/>
      <c r="THS37" s="918"/>
      <c r="THT37" s="918"/>
      <c r="THU37" s="918"/>
      <c r="THV37" s="918"/>
      <c r="THW37" s="918"/>
      <c r="THX37" s="918"/>
      <c r="THY37" s="918"/>
      <c r="THZ37" s="918"/>
      <c r="TIA37" s="918"/>
      <c r="TIB37" s="918"/>
      <c r="TIC37" s="918"/>
      <c r="TID37" s="918"/>
      <c r="TIE37" s="918"/>
      <c r="TIF37" s="918"/>
      <c r="TIG37" s="918"/>
      <c r="TIH37" s="918"/>
      <c r="TII37" s="918"/>
      <c r="TIJ37" s="918"/>
      <c r="TIK37" s="918"/>
      <c r="TIL37" s="918"/>
      <c r="TIM37" s="918"/>
      <c r="TIN37" s="918"/>
      <c r="TIO37" s="918"/>
      <c r="TIP37" s="918"/>
      <c r="TIQ37" s="918"/>
      <c r="TIR37" s="918"/>
      <c r="TIS37" s="918"/>
      <c r="TIT37" s="918"/>
      <c r="TIU37" s="918"/>
      <c r="TIV37" s="918"/>
      <c r="TIW37" s="918"/>
      <c r="TIX37" s="918"/>
      <c r="TIY37" s="918"/>
      <c r="TIZ37" s="918"/>
      <c r="TJA37" s="918"/>
      <c r="TJB37" s="918"/>
      <c r="TJC37" s="918"/>
      <c r="TJD37" s="918"/>
      <c r="TJE37" s="918"/>
      <c r="TJF37" s="918"/>
      <c r="TJG37" s="918"/>
      <c r="TJH37" s="918"/>
      <c r="TJI37" s="918"/>
      <c r="TJJ37" s="918"/>
      <c r="TJK37" s="918"/>
      <c r="TJL37" s="918"/>
      <c r="TJM37" s="918"/>
      <c r="TJN37" s="918"/>
      <c r="TJO37" s="918"/>
      <c r="TJP37" s="918"/>
      <c r="TJQ37" s="918"/>
      <c r="TJR37" s="918"/>
      <c r="TJS37" s="918"/>
      <c r="TJT37" s="918"/>
      <c r="TJU37" s="918"/>
      <c r="TJV37" s="918"/>
      <c r="TJW37" s="918"/>
      <c r="TJX37" s="918"/>
      <c r="TJY37" s="918"/>
      <c r="TJZ37" s="918"/>
      <c r="TKA37" s="918"/>
      <c r="TKB37" s="918"/>
      <c r="TKC37" s="918"/>
      <c r="TKD37" s="918"/>
      <c r="TKE37" s="918"/>
      <c r="TKF37" s="918"/>
      <c r="TKG37" s="918"/>
      <c r="TKH37" s="918"/>
      <c r="TKI37" s="918"/>
      <c r="TKJ37" s="918"/>
      <c r="TKK37" s="918"/>
      <c r="TKL37" s="918"/>
      <c r="TKM37" s="918"/>
      <c r="TKN37" s="918"/>
      <c r="TKO37" s="918"/>
      <c r="TKP37" s="918"/>
      <c r="TKQ37" s="918"/>
      <c r="TKR37" s="918"/>
      <c r="TKS37" s="918"/>
      <c r="TKT37" s="918"/>
      <c r="TKU37" s="918"/>
      <c r="TKV37" s="918"/>
      <c r="TKW37" s="918"/>
      <c r="TKX37" s="918"/>
      <c r="TKY37" s="918"/>
      <c r="TKZ37" s="918"/>
      <c r="TLA37" s="918"/>
      <c r="TLB37" s="918"/>
      <c r="TLC37" s="918"/>
      <c r="TLD37" s="918"/>
      <c r="TLE37" s="918"/>
      <c r="TLF37" s="918"/>
      <c r="TLG37" s="918"/>
      <c r="TLH37" s="918"/>
      <c r="TLI37" s="918"/>
      <c r="TLJ37" s="918"/>
      <c r="TLK37" s="918"/>
      <c r="TLL37" s="918"/>
      <c r="TLM37" s="918"/>
      <c r="TLN37" s="918"/>
      <c r="TLO37" s="918"/>
      <c r="TLP37" s="918"/>
      <c r="TLQ37" s="918"/>
      <c r="TLR37" s="918"/>
      <c r="TLS37" s="918"/>
      <c r="TLT37" s="918"/>
      <c r="TLU37" s="918"/>
      <c r="TLV37" s="918"/>
      <c r="TLW37" s="918"/>
      <c r="TLX37" s="918"/>
      <c r="TLY37" s="918"/>
      <c r="TLZ37" s="918"/>
      <c r="TMA37" s="918"/>
      <c r="TMB37" s="918"/>
      <c r="TMC37" s="918"/>
      <c r="TMD37" s="918"/>
      <c r="TME37" s="918"/>
      <c r="TMF37" s="918"/>
      <c r="TMG37" s="918"/>
      <c r="TMH37" s="918"/>
      <c r="TMI37" s="918"/>
      <c r="TMJ37" s="918"/>
      <c r="TMK37" s="918"/>
      <c r="TML37" s="918"/>
      <c r="TMM37" s="918"/>
      <c r="TMN37" s="918"/>
      <c r="TMO37" s="918"/>
      <c r="TMP37" s="918"/>
      <c r="TMQ37" s="918"/>
      <c r="TMR37" s="918"/>
      <c r="TMS37" s="918"/>
      <c r="TMT37" s="918"/>
      <c r="TMU37" s="918"/>
      <c r="TMV37" s="918"/>
      <c r="TMW37" s="918"/>
      <c r="TMX37" s="918"/>
      <c r="TMY37" s="918"/>
      <c r="TMZ37" s="918"/>
      <c r="TNA37" s="918"/>
      <c r="TNB37" s="918"/>
      <c r="TNC37" s="918"/>
      <c r="TND37" s="918"/>
      <c r="TNE37" s="918"/>
      <c r="TNF37" s="918"/>
      <c r="TNG37" s="918"/>
      <c r="TNH37" s="918"/>
      <c r="TNI37" s="918"/>
      <c r="TNJ37" s="918"/>
      <c r="TNK37" s="918"/>
      <c r="TNL37" s="918"/>
      <c r="TNM37" s="918"/>
      <c r="TNN37" s="918"/>
      <c r="TNO37" s="918"/>
      <c r="TNP37" s="918"/>
      <c r="TNQ37" s="918"/>
      <c r="TNR37" s="918"/>
      <c r="TNS37" s="918"/>
      <c r="TNT37" s="918"/>
      <c r="TNU37" s="918"/>
      <c r="TNV37" s="918"/>
      <c r="TNW37" s="918"/>
      <c r="TNX37" s="918"/>
      <c r="TNY37" s="918"/>
      <c r="TNZ37" s="918"/>
      <c r="TOA37" s="918"/>
      <c r="TOB37" s="918"/>
      <c r="TOC37" s="918"/>
      <c r="TOD37" s="918"/>
      <c r="TOE37" s="918"/>
      <c r="TOF37" s="918"/>
      <c r="TOG37" s="918"/>
      <c r="TOH37" s="918"/>
      <c r="TOI37" s="918"/>
      <c r="TOJ37" s="918"/>
      <c r="TOK37" s="918"/>
      <c r="TOL37" s="918"/>
      <c r="TOM37" s="918"/>
      <c r="TON37" s="918"/>
      <c r="TOO37" s="918"/>
      <c r="TOP37" s="918"/>
      <c r="TOQ37" s="918"/>
      <c r="TOR37" s="918"/>
      <c r="TOS37" s="918"/>
      <c r="TOT37" s="918"/>
      <c r="TOU37" s="918"/>
      <c r="TOV37" s="918"/>
      <c r="TOW37" s="918"/>
      <c r="TOX37" s="918"/>
      <c r="TOY37" s="918"/>
      <c r="TOZ37" s="918"/>
      <c r="TPA37" s="918"/>
      <c r="TPB37" s="918"/>
      <c r="TPC37" s="918"/>
      <c r="TPD37" s="918"/>
      <c r="TPE37" s="918"/>
      <c r="TPF37" s="918"/>
      <c r="TPG37" s="918"/>
      <c r="TPH37" s="918"/>
      <c r="TPI37" s="918"/>
      <c r="TPJ37" s="918"/>
      <c r="TPK37" s="918"/>
      <c r="TPL37" s="918"/>
      <c r="TPM37" s="918"/>
      <c r="TPN37" s="918"/>
      <c r="TPO37" s="918"/>
      <c r="TPP37" s="918"/>
      <c r="TPQ37" s="918"/>
      <c r="TPR37" s="918"/>
      <c r="TPS37" s="918"/>
      <c r="TPT37" s="918"/>
      <c r="TPU37" s="918"/>
      <c r="TPV37" s="918"/>
      <c r="TPW37" s="918"/>
      <c r="TPX37" s="918"/>
      <c r="TPY37" s="918"/>
      <c r="TPZ37" s="918"/>
      <c r="TQA37" s="918"/>
      <c r="TQB37" s="918"/>
      <c r="TQC37" s="918"/>
      <c r="TQD37" s="918"/>
      <c r="TQE37" s="918"/>
      <c r="TQF37" s="918"/>
      <c r="TQG37" s="918"/>
      <c r="TQH37" s="918"/>
      <c r="TQI37" s="918"/>
      <c r="TQJ37" s="918"/>
      <c r="TQK37" s="918"/>
      <c r="TQL37" s="918"/>
      <c r="TQM37" s="918"/>
      <c r="TQN37" s="918"/>
      <c r="TQO37" s="918"/>
      <c r="TQP37" s="918"/>
      <c r="TQQ37" s="918"/>
      <c r="TQR37" s="918"/>
      <c r="TQS37" s="918"/>
      <c r="TQT37" s="918"/>
      <c r="TQU37" s="918"/>
      <c r="TQV37" s="918"/>
      <c r="TQW37" s="918"/>
      <c r="TQX37" s="918"/>
      <c r="TQY37" s="918"/>
      <c r="TQZ37" s="918"/>
      <c r="TRA37" s="918"/>
      <c r="TRB37" s="918"/>
      <c r="TRC37" s="918"/>
      <c r="TRD37" s="918"/>
      <c r="TRE37" s="918"/>
      <c r="TRF37" s="918"/>
      <c r="TRG37" s="918"/>
      <c r="TRH37" s="918"/>
      <c r="TRI37" s="918"/>
      <c r="TRJ37" s="918"/>
      <c r="TRK37" s="918"/>
      <c r="TRL37" s="918"/>
      <c r="TRM37" s="918"/>
      <c r="TRN37" s="918"/>
      <c r="TRO37" s="918"/>
      <c r="TRP37" s="918"/>
      <c r="TRQ37" s="918"/>
      <c r="TRR37" s="918"/>
      <c r="TRS37" s="918"/>
      <c r="TRT37" s="918"/>
      <c r="TRU37" s="918"/>
      <c r="TRV37" s="918"/>
      <c r="TRW37" s="918"/>
      <c r="TRX37" s="918"/>
      <c r="TRY37" s="918"/>
      <c r="TRZ37" s="918"/>
      <c r="TSA37" s="918"/>
      <c r="TSB37" s="918"/>
      <c r="TSC37" s="918"/>
      <c r="TSD37" s="918"/>
      <c r="TSE37" s="918"/>
      <c r="TSF37" s="918"/>
      <c r="TSG37" s="918"/>
      <c r="TSH37" s="918"/>
      <c r="TSI37" s="918"/>
      <c r="TSJ37" s="918"/>
      <c r="TSK37" s="918"/>
      <c r="TSL37" s="918"/>
      <c r="TSM37" s="918"/>
      <c r="TSN37" s="918"/>
      <c r="TSO37" s="918"/>
      <c r="TSP37" s="918"/>
      <c r="TSQ37" s="918"/>
      <c r="TSR37" s="918"/>
      <c r="TSS37" s="918"/>
      <c r="TST37" s="918"/>
      <c r="TSU37" s="918"/>
      <c r="TSV37" s="918"/>
      <c r="TSW37" s="918"/>
      <c r="TSX37" s="918"/>
      <c r="TSY37" s="918"/>
      <c r="TSZ37" s="918"/>
      <c r="TTA37" s="918"/>
      <c r="TTB37" s="918"/>
      <c r="TTC37" s="918"/>
      <c r="TTD37" s="918"/>
      <c r="TTE37" s="918"/>
      <c r="TTF37" s="918"/>
      <c r="TTG37" s="918"/>
      <c r="TTH37" s="918"/>
      <c r="TTI37" s="918"/>
      <c r="TTJ37" s="918"/>
      <c r="TTK37" s="918"/>
      <c r="TTL37" s="918"/>
      <c r="TTM37" s="918"/>
      <c r="TTN37" s="918"/>
      <c r="TTO37" s="918"/>
      <c r="TTP37" s="918"/>
      <c r="TTQ37" s="918"/>
      <c r="TTR37" s="918"/>
      <c r="TTS37" s="918"/>
      <c r="TTT37" s="918"/>
      <c r="TTU37" s="918"/>
      <c r="TTV37" s="918"/>
      <c r="TTW37" s="918"/>
      <c r="TTX37" s="918"/>
      <c r="TTY37" s="918"/>
      <c r="TTZ37" s="918"/>
      <c r="TUA37" s="918"/>
      <c r="TUB37" s="918"/>
      <c r="TUC37" s="918"/>
      <c r="TUD37" s="918"/>
      <c r="TUE37" s="918"/>
      <c r="TUF37" s="918"/>
      <c r="TUG37" s="918"/>
      <c r="TUH37" s="918"/>
      <c r="TUI37" s="918"/>
      <c r="TUJ37" s="918"/>
      <c r="TUK37" s="918"/>
      <c r="TUL37" s="918"/>
      <c r="TUM37" s="918"/>
      <c r="TUN37" s="918"/>
      <c r="TUO37" s="918"/>
      <c r="TUP37" s="918"/>
      <c r="TUQ37" s="918"/>
      <c r="TUR37" s="918"/>
      <c r="TUS37" s="918"/>
      <c r="TUT37" s="918"/>
      <c r="TUU37" s="918"/>
      <c r="TUV37" s="918"/>
      <c r="TUW37" s="918"/>
      <c r="TUX37" s="918"/>
      <c r="TUY37" s="918"/>
      <c r="TUZ37" s="918"/>
      <c r="TVA37" s="918"/>
      <c r="TVB37" s="918"/>
      <c r="TVC37" s="918"/>
      <c r="TVD37" s="918"/>
      <c r="TVE37" s="918"/>
      <c r="TVF37" s="918"/>
      <c r="TVG37" s="918"/>
      <c r="TVH37" s="918"/>
      <c r="TVI37" s="918"/>
      <c r="TVJ37" s="918"/>
      <c r="TVK37" s="918"/>
      <c r="TVL37" s="918"/>
      <c r="TVM37" s="918"/>
      <c r="TVN37" s="918"/>
      <c r="TVO37" s="918"/>
      <c r="TVP37" s="918"/>
      <c r="TVQ37" s="918"/>
      <c r="TVR37" s="918"/>
      <c r="TVS37" s="918"/>
      <c r="TVT37" s="918"/>
      <c r="TVU37" s="918"/>
      <c r="TVV37" s="918"/>
      <c r="TVW37" s="918"/>
      <c r="TVX37" s="918"/>
      <c r="TVY37" s="918"/>
      <c r="TVZ37" s="918"/>
      <c r="TWA37" s="918"/>
      <c r="TWB37" s="918"/>
      <c r="TWC37" s="918"/>
      <c r="TWD37" s="918"/>
      <c r="TWE37" s="918"/>
      <c r="TWF37" s="918"/>
      <c r="TWG37" s="918"/>
      <c r="TWH37" s="918"/>
      <c r="TWI37" s="918"/>
      <c r="TWJ37" s="918"/>
      <c r="TWK37" s="918"/>
      <c r="TWL37" s="918"/>
      <c r="TWM37" s="918"/>
      <c r="TWN37" s="918"/>
      <c r="TWO37" s="918"/>
      <c r="TWP37" s="918"/>
      <c r="TWQ37" s="918"/>
      <c r="TWR37" s="918"/>
      <c r="TWS37" s="918"/>
      <c r="TWT37" s="918"/>
      <c r="TWU37" s="918"/>
      <c r="TWV37" s="918"/>
      <c r="TWW37" s="918"/>
      <c r="TWX37" s="918"/>
      <c r="TWY37" s="918"/>
      <c r="TWZ37" s="918"/>
      <c r="TXA37" s="918"/>
      <c r="TXB37" s="918"/>
      <c r="TXC37" s="918"/>
      <c r="TXD37" s="918"/>
      <c r="TXE37" s="918"/>
      <c r="TXF37" s="918"/>
      <c r="TXG37" s="918"/>
      <c r="TXH37" s="918"/>
      <c r="TXI37" s="918"/>
      <c r="TXJ37" s="918"/>
      <c r="TXK37" s="918"/>
      <c r="TXL37" s="918"/>
      <c r="TXM37" s="918"/>
      <c r="TXN37" s="918"/>
      <c r="TXO37" s="918"/>
      <c r="TXP37" s="918"/>
      <c r="TXQ37" s="918"/>
      <c r="TXR37" s="918"/>
      <c r="TXS37" s="918"/>
      <c r="TXT37" s="918"/>
      <c r="TXU37" s="918"/>
      <c r="TXV37" s="918"/>
      <c r="TXW37" s="918"/>
      <c r="TXX37" s="918"/>
      <c r="TXY37" s="918"/>
      <c r="TXZ37" s="918"/>
      <c r="TYA37" s="918"/>
      <c r="TYB37" s="918"/>
      <c r="TYC37" s="918"/>
      <c r="TYD37" s="918"/>
      <c r="TYE37" s="918"/>
      <c r="TYF37" s="918"/>
      <c r="TYG37" s="918"/>
      <c r="TYH37" s="918"/>
      <c r="TYI37" s="918"/>
      <c r="TYJ37" s="918"/>
      <c r="TYK37" s="918"/>
      <c r="TYL37" s="918"/>
      <c r="TYM37" s="918"/>
      <c r="TYN37" s="918"/>
      <c r="TYO37" s="918"/>
      <c r="TYP37" s="918"/>
      <c r="TYQ37" s="918"/>
      <c r="TYR37" s="918"/>
      <c r="TYS37" s="918"/>
      <c r="TYT37" s="918"/>
      <c r="TYU37" s="918"/>
      <c r="TYV37" s="918"/>
      <c r="TYW37" s="918"/>
      <c r="TYX37" s="918"/>
      <c r="TYY37" s="918"/>
      <c r="TYZ37" s="918"/>
      <c r="TZA37" s="918"/>
      <c r="TZB37" s="918"/>
      <c r="TZC37" s="918"/>
      <c r="TZD37" s="918"/>
      <c r="TZE37" s="918"/>
      <c r="TZF37" s="918"/>
      <c r="TZG37" s="918"/>
      <c r="TZH37" s="918"/>
      <c r="TZI37" s="918"/>
      <c r="TZJ37" s="918"/>
      <c r="TZK37" s="918"/>
      <c r="TZL37" s="918"/>
      <c r="TZM37" s="918"/>
      <c r="TZN37" s="918"/>
      <c r="TZO37" s="918"/>
      <c r="TZP37" s="918"/>
      <c r="TZQ37" s="918"/>
      <c r="TZR37" s="918"/>
      <c r="TZS37" s="918"/>
      <c r="TZT37" s="918"/>
      <c r="TZU37" s="918"/>
      <c r="TZV37" s="918"/>
      <c r="TZW37" s="918"/>
      <c r="TZX37" s="918"/>
      <c r="TZY37" s="918"/>
      <c r="TZZ37" s="918"/>
      <c r="UAA37" s="918"/>
      <c r="UAB37" s="918"/>
      <c r="UAC37" s="918"/>
      <c r="UAD37" s="918"/>
      <c r="UAE37" s="918"/>
      <c r="UAF37" s="918"/>
      <c r="UAG37" s="918"/>
      <c r="UAH37" s="918"/>
      <c r="UAI37" s="918"/>
      <c r="UAJ37" s="918"/>
      <c r="UAK37" s="918"/>
      <c r="UAL37" s="918"/>
      <c r="UAM37" s="918"/>
      <c r="UAN37" s="918"/>
      <c r="UAO37" s="918"/>
      <c r="UAP37" s="918"/>
      <c r="UAQ37" s="918"/>
      <c r="UAR37" s="918"/>
      <c r="UAS37" s="918"/>
      <c r="UAT37" s="918"/>
      <c r="UAU37" s="918"/>
      <c r="UAV37" s="918"/>
      <c r="UAW37" s="918"/>
      <c r="UAX37" s="918"/>
      <c r="UAY37" s="918"/>
      <c r="UAZ37" s="918"/>
      <c r="UBA37" s="918"/>
      <c r="UBB37" s="918"/>
      <c r="UBC37" s="918"/>
      <c r="UBD37" s="918"/>
      <c r="UBE37" s="918"/>
      <c r="UBF37" s="918"/>
      <c r="UBG37" s="918"/>
      <c r="UBH37" s="918"/>
      <c r="UBI37" s="918"/>
      <c r="UBJ37" s="918"/>
      <c r="UBK37" s="918"/>
      <c r="UBL37" s="918"/>
      <c r="UBM37" s="918"/>
      <c r="UBN37" s="918"/>
      <c r="UBO37" s="918"/>
      <c r="UBP37" s="918"/>
      <c r="UBQ37" s="918"/>
      <c r="UBR37" s="918"/>
      <c r="UBS37" s="918"/>
      <c r="UBT37" s="918"/>
      <c r="UBU37" s="918"/>
      <c r="UBV37" s="918"/>
      <c r="UBW37" s="918"/>
      <c r="UBX37" s="918"/>
      <c r="UBY37" s="918"/>
      <c r="UBZ37" s="918"/>
      <c r="UCA37" s="918"/>
      <c r="UCB37" s="918"/>
      <c r="UCC37" s="918"/>
      <c r="UCD37" s="918"/>
      <c r="UCE37" s="918"/>
      <c r="UCF37" s="918"/>
      <c r="UCG37" s="918"/>
      <c r="UCH37" s="918"/>
      <c r="UCI37" s="918"/>
      <c r="UCJ37" s="918"/>
      <c r="UCK37" s="918"/>
      <c r="UCL37" s="918"/>
      <c r="UCM37" s="918"/>
      <c r="UCN37" s="918"/>
      <c r="UCO37" s="918"/>
      <c r="UCP37" s="918"/>
      <c r="UCQ37" s="918"/>
      <c r="UCR37" s="918"/>
      <c r="UCS37" s="918"/>
      <c r="UCT37" s="918"/>
      <c r="UCU37" s="918"/>
      <c r="UCV37" s="918"/>
      <c r="UCW37" s="918"/>
      <c r="UCX37" s="918"/>
      <c r="UCY37" s="918"/>
      <c r="UCZ37" s="918"/>
      <c r="UDA37" s="918"/>
      <c r="UDB37" s="918"/>
      <c r="UDC37" s="918"/>
      <c r="UDD37" s="918"/>
      <c r="UDE37" s="918"/>
      <c r="UDF37" s="918"/>
      <c r="UDG37" s="918"/>
      <c r="UDH37" s="918"/>
      <c r="UDI37" s="918"/>
      <c r="UDJ37" s="918"/>
      <c r="UDK37" s="918"/>
      <c r="UDL37" s="918"/>
      <c r="UDM37" s="918"/>
      <c r="UDN37" s="918"/>
      <c r="UDO37" s="918"/>
      <c r="UDP37" s="918"/>
      <c r="UDQ37" s="918"/>
      <c r="UDR37" s="918"/>
      <c r="UDS37" s="918"/>
      <c r="UDT37" s="918"/>
      <c r="UDU37" s="918"/>
      <c r="UDV37" s="918"/>
      <c r="UDW37" s="918"/>
      <c r="UDX37" s="918"/>
      <c r="UDY37" s="918"/>
      <c r="UDZ37" s="918"/>
      <c r="UEA37" s="918"/>
      <c r="UEB37" s="918"/>
      <c r="UEC37" s="918"/>
      <c r="UED37" s="918"/>
      <c r="UEE37" s="918"/>
      <c r="UEF37" s="918"/>
      <c r="UEG37" s="918"/>
      <c r="UEH37" s="918"/>
      <c r="UEI37" s="918"/>
      <c r="UEJ37" s="918"/>
      <c r="UEK37" s="918"/>
      <c r="UEL37" s="918"/>
      <c r="UEM37" s="918"/>
      <c r="UEN37" s="918"/>
      <c r="UEO37" s="918"/>
      <c r="UEP37" s="918"/>
      <c r="UEQ37" s="918"/>
      <c r="UER37" s="918"/>
      <c r="UES37" s="918"/>
      <c r="UET37" s="918"/>
      <c r="UEU37" s="918"/>
      <c r="UEV37" s="918"/>
      <c r="UEW37" s="918"/>
      <c r="UEX37" s="918"/>
      <c r="UEY37" s="918"/>
      <c r="UEZ37" s="918"/>
      <c r="UFA37" s="918"/>
      <c r="UFB37" s="918"/>
      <c r="UFC37" s="918"/>
      <c r="UFD37" s="918"/>
      <c r="UFE37" s="918"/>
      <c r="UFF37" s="918"/>
      <c r="UFG37" s="918"/>
      <c r="UFH37" s="918"/>
      <c r="UFI37" s="918"/>
      <c r="UFJ37" s="918"/>
      <c r="UFK37" s="918"/>
      <c r="UFL37" s="918"/>
      <c r="UFM37" s="918"/>
      <c r="UFN37" s="918"/>
      <c r="UFO37" s="918"/>
      <c r="UFP37" s="918"/>
      <c r="UFQ37" s="918"/>
      <c r="UFR37" s="918"/>
      <c r="UFS37" s="918"/>
      <c r="UFT37" s="918"/>
      <c r="UFU37" s="918"/>
      <c r="UFV37" s="918"/>
      <c r="UFW37" s="918"/>
      <c r="UFX37" s="918"/>
      <c r="UFY37" s="918"/>
      <c r="UFZ37" s="918"/>
      <c r="UGA37" s="918"/>
      <c r="UGB37" s="918"/>
      <c r="UGC37" s="918"/>
      <c r="UGD37" s="918"/>
      <c r="UGE37" s="918"/>
      <c r="UGF37" s="918"/>
      <c r="UGG37" s="918"/>
      <c r="UGH37" s="918"/>
      <c r="UGI37" s="918"/>
      <c r="UGJ37" s="918"/>
      <c r="UGK37" s="918"/>
      <c r="UGL37" s="918"/>
      <c r="UGM37" s="918"/>
      <c r="UGN37" s="918"/>
      <c r="UGO37" s="918"/>
      <c r="UGP37" s="918"/>
      <c r="UGQ37" s="918"/>
      <c r="UGR37" s="918"/>
      <c r="UGS37" s="918"/>
      <c r="UGT37" s="918"/>
      <c r="UGU37" s="918"/>
      <c r="UGV37" s="918"/>
      <c r="UGW37" s="918"/>
      <c r="UGX37" s="918"/>
      <c r="UGY37" s="918"/>
      <c r="UGZ37" s="918"/>
      <c r="UHA37" s="918"/>
      <c r="UHB37" s="918"/>
      <c r="UHC37" s="918"/>
      <c r="UHD37" s="918"/>
      <c r="UHE37" s="918"/>
      <c r="UHF37" s="918"/>
      <c r="UHG37" s="918"/>
      <c r="UHH37" s="918"/>
      <c r="UHI37" s="918"/>
      <c r="UHJ37" s="918"/>
      <c r="UHK37" s="918"/>
      <c r="UHL37" s="918"/>
      <c r="UHM37" s="918"/>
      <c r="UHN37" s="918"/>
      <c r="UHO37" s="918"/>
      <c r="UHP37" s="918"/>
      <c r="UHQ37" s="918"/>
      <c r="UHR37" s="918"/>
      <c r="UHS37" s="918"/>
      <c r="UHT37" s="918"/>
      <c r="UHU37" s="918"/>
      <c r="UHV37" s="918"/>
      <c r="UHW37" s="918"/>
      <c r="UHX37" s="918"/>
      <c r="UHY37" s="918"/>
      <c r="UHZ37" s="918"/>
      <c r="UIA37" s="918"/>
      <c r="UIB37" s="918"/>
      <c r="UIC37" s="918"/>
      <c r="UID37" s="918"/>
      <c r="UIE37" s="918"/>
      <c r="UIF37" s="918"/>
      <c r="UIG37" s="918"/>
      <c r="UIH37" s="918"/>
      <c r="UII37" s="918"/>
      <c r="UIJ37" s="918"/>
      <c r="UIK37" s="918"/>
      <c r="UIL37" s="918"/>
      <c r="UIM37" s="918"/>
      <c r="UIN37" s="918"/>
      <c r="UIO37" s="918"/>
      <c r="UIP37" s="918"/>
      <c r="UIQ37" s="918"/>
      <c r="UIR37" s="918"/>
      <c r="UIS37" s="918"/>
      <c r="UIT37" s="918"/>
      <c r="UIU37" s="918"/>
      <c r="UIV37" s="918"/>
      <c r="UIW37" s="918"/>
      <c r="UIX37" s="918"/>
      <c r="UIY37" s="918"/>
      <c r="UIZ37" s="918"/>
      <c r="UJA37" s="918"/>
      <c r="UJB37" s="918"/>
      <c r="UJC37" s="918"/>
      <c r="UJD37" s="918"/>
      <c r="UJE37" s="918"/>
      <c r="UJF37" s="918"/>
      <c r="UJG37" s="918"/>
      <c r="UJH37" s="918"/>
      <c r="UJI37" s="918"/>
      <c r="UJJ37" s="918"/>
      <c r="UJK37" s="918"/>
      <c r="UJL37" s="918"/>
      <c r="UJM37" s="918"/>
      <c r="UJN37" s="918"/>
      <c r="UJO37" s="918"/>
      <c r="UJP37" s="918"/>
      <c r="UJQ37" s="918"/>
      <c r="UJR37" s="918"/>
      <c r="UJS37" s="918"/>
      <c r="UJT37" s="918"/>
      <c r="UJU37" s="918"/>
      <c r="UJV37" s="918"/>
      <c r="UJW37" s="918"/>
      <c r="UJX37" s="918"/>
      <c r="UJY37" s="918"/>
      <c r="UJZ37" s="918"/>
      <c r="UKA37" s="918"/>
      <c r="UKB37" s="918"/>
      <c r="UKC37" s="918"/>
      <c r="UKD37" s="918"/>
      <c r="UKE37" s="918"/>
      <c r="UKF37" s="918"/>
      <c r="UKG37" s="918"/>
      <c r="UKH37" s="918"/>
      <c r="UKI37" s="918"/>
      <c r="UKJ37" s="918"/>
      <c r="UKK37" s="918"/>
      <c r="UKL37" s="918"/>
      <c r="UKM37" s="918"/>
      <c r="UKN37" s="918"/>
      <c r="UKO37" s="918"/>
      <c r="UKP37" s="918"/>
      <c r="UKQ37" s="918"/>
      <c r="UKR37" s="918"/>
      <c r="UKS37" s="918"/>
      <c r="UKT37" s="918"/>
      <c r="UKU37" s="918"/>
      <c r="UKV37" s="918"/>
      <c r="UKW37" s="918"/>
      <c r="UKX37" s="918"/>
      <c r="UKY37" s="918"/>
      <c r="UKZ37" s="918"/>
      <c r="ULA37" s="918"/>
      <c r="ULB37" s="918"/>
      <c r="ULC37" s="918"/>
      <c r="ULD37" s="918"/>
      <c r="ULE37" s="918"/>
      <c r="ULF37" s="918"/>
      <c r="ULG37" s="918"/>
      <c r="ULH37" s="918"/>
      <c r="ULI37" s="918"/>
      <c r="ULJ37" s="918"/>
      <c r="ULK37" s="918"/>
      <c r="ULL37" s="918"/>
      <c r="ULM37" s="918"/>
      <c r="ULN37" s="918"/>
      <c r="ULO37" s="918"/>
      <c r="ULP37" s="918"/>
      <c r="ULQ37" s="918"/>
      <c r="ULR37" s="918"/>
      <c r="ULS37" s="918"/>
      <c r="ULT37" s="918"/>
      <c r="ULU37" s="918"/>
      <c r="ULV37" s="918"/>
      <c r="ULW37" s="918"/>
      <c r="ULX37" s="918"/>
      <c r="ULY37" s="918"/>
      <c r="ULZ37" s="918"/>
      <c r="UMA37" s="918"/>
      <c r="UMB37" s="918"/>
      <c r="UMC37" s="918"/>
      <c r="UMD37" s="918"/>
      <c r="UME37" s="918"/>
      <c r="UMF37" s="918"/>
      <c r="UMG37" s="918"/>
      <c r="UMH37" s="918"/>
      <c r="UMI37" s="918"/>
      <c r="UMJ37" s="918"/>
      <c r="UMK37" s="918"/>
      <c r="UML37" s="918"/>
      <c r="UMM37" s="918"/>
      <c r="UMN37" s="918"/>
      <c r="UMO37" s="918"/>
      <c r="UMP37" s="918"/>
      <c r="UMQ37" s="918"/>
      <c r="UMR37" s="918"/>
      <c r="UMS37" s="918"/>
      <c r="UMT37" s="918"/>
      <c r="UMU37" s="918"/>
      <c r="UMV37" s="918"/>
      <c r="UMW37" s="918"/>
      <c r="UMX37" s="918"/>
      <c r="UMY37" s="918"/>
      <c r="UMZ37" s="918"/>
      <c r="UNA37" s="918"/>
      <c r="UNB37" s="918"/>
      <c r="UNC37" s="918"/>
      <c r="UND37" s="918"/>
      <c r="UNE37" s="918"/>
      <c r="UNF37" s="918"/>
      <c r="UNG37" s="918"/>
      <c r="UNH37" s="918"/>
      <c r="UNI37" s="918"/>
      <c r="UNJ37" s="918"/>
      <c r="UNK37" s="918"/>
      <c r="UNL37" s="918"/>
      <c r="UNM37" s="918"/>
      <c r="UNN37" s="918"/>
      <c r="UNO37" s="918"/>
      <c r="UNP37" s="918"/>
      <c r="UNQ37" s="918"/>
      <c r="UNR37" s="918"/>
      <c r="UNS37" s="918"/>
      <c r="UNT37" s="918"/>
      <c r="UNU37" s="918"/>
      <c r="UNV37" s="918"/>
      <c r="UNW37" s="918"/>
      <c r="UNX37" s="918"/>
      <c r="UNY37" s="918"/>
      <c r="UNZ37" s="918"/>
      <c r="UOA37" s="918"/>
      <c r="UOB37" s="918"/>
      <c r="UOC37" s="918"/>
      <c r="UOD37" s="918"/>
      <c r="UOE37" s="918"/>
      <c r="UOF37" s="918"/>
      <c r="UOG37" s="918"/>
      <c r="UOH37" s="918"/>
      <c r="UOI37" s="918"/>
      <c r="UOJ37" s="918"/>
      <c r="UOK37" s="918"/>
      <c r="UOL37" s="918"/>
      <c r="UOM37" s="918"/>
      <c r="UON37" s="918"/>
      <c r="UOO37" s="918"/>
      <c r="UOP37" s="918"/>
      <c r="UOQ37" s="918"/>
      <c r="UOR37" s="918"/>
      <c r="UOS37" s="918"/>
      <c r="UOT37" s="918"/>
      <c r="UOU37" s="918"/>
      <c r="UOV37" s="918"/>
      <c r="UOW37" s="918"/>
      <c r="UOX37" s="918"/>
      <c r="UOY37" s="918"/>
      <c r="UOZ37" s="918"/>
      <c r="UPA37" s="918"/>
      <c r="UPB37" s="918"/>
      <c r="UPC37" s="918"/>
      <c r="UPD37" s="918"/>
      <c r="UPE37" s="918"/>
      <c r="UPF37" s="918"/>
      <c r="UPG37" s="918"/>
      <c r="UPH37" s="918"/>
      <c r="UPI37" s="918"/>
      <c r="UPJ37" s="918"/>
      <c r="UPK37" s="918"/>
      <c r="UPL37" s="918"/>
      <c r="UPM37" s="918"/>
      <c r="UPN37" s="918"/>
      <c r="UPO37" s="918"/>
      <c r="UPP37" s="918"/>
      <c r="UPQ37" s="918"/>
      <c r="UPR37" s="918"/>
      <c r="UPS37" s="918"/>
      <c r="UPT37" s="918"/>
      <c r="UPU37" s="918"/>
      <c r="UPV37" s="918"/>
      <c r="UPW37" s="918"/>
      <c r="UPX37" s="918"/>
      <c r="UPY37" s="918"/>
      <c r="UPZ37" s="918"/>
      <c r="UQA37" s="918"/>
      <c r="UQB37" s="918"/>
      <c r="UQC37" s="918"/>
      <c r="UQD37" s="918"/>
      <c r="UQE37" s="918"/>
      <c r="UQF37" s="918"/>
      <c r="UQG37" s="918"/>
      <c r="UQH37" s="918"/>
      <c r="UQI37" s="918"/>
      <c r="UQJ37" s="918"/>
      <c r="UQK37" s="918"/>
      <c r="UQL37" s="918"/>
      <c r="UQM37" s="918"/>
      <c r="UQN37" s="918"/>
      <c r="UQO37" s="918"/>
      <c r="UQP37" s="918"/>
      <c r="UQQ37" s="918"/>
      <c r="UQR37" s="918"/>
      <c r="UQS37" s="918"/>
      <c r="UQT37" s="918"/>
      <c r="UQU37" s="918"/>
      <c r="UQV37" s="918"/>
      <c r="UQW37" s="918"/>
      <c r="UQX37" s="918"/>
      <c r="UQY37" s="918"/>
      <c r="UQZ37" s="918"/>
      <c r="URA37" s="918"/>
      <c r="URB37" s="918"/>
      <c r="URC37" s="918"/>
      <c r="URD37" s="918"/>
      <c r="URE37" s="918"/>
      <c r="URF37" s="918"/>
      <c r="URG37" s="918"/>
      <c r="URH37" s="918"/>
      <c r="URI37" s="918"/>
      <c r="URJ37" s="918"/>
      <c r="URK37" s="918"/>
      <c r="URL37" s="918"/>
      <c r="URM37" s="918"/>
      <c r="URN37" s="918"/>
      <c r="URO37" s="918"/>
      <c r="URP37" s="918"/>
      <c r="URQ37" s="918"/>
      <c r="URR37" s="918"/>
      <c r="URS37" s="918"/>
      <c r="URT37" s="918"/>
      <c r="URU37" s="918"/>
      <c r="URV37" s="918"/>
      <c r="URW37" s="918"/>
      <c r="URX37" s="918"/>
      <c r="URY37" s="918"/>
      <c r="URZ37" s="918"/>
      <c r="USA37" s="918"/>
      <c r="USB37" s="918"/>
      <c r="USC37" s="918"/>
      <c r="USD37" s="918"/>
      <c r="USE37" s="918"/>
      <c r="USF37" s="918"/>
      <c r="USG37" s="918"/>
      <c r="USH37" s="918"/>
      <c r="USI37" s="918"/>
      <c r="USJ37" s="918"/>
      <c r="USK37" s="918"/>
      <c r="USL37" s="918"/>
      <c r="USM37" s="918"/>
      <c r="USN37" s="918"/>
      <c r="USO37" s="918"/>
      <c r="USP37" s="918"/>
      <c r="USQ37" s="918"/>
      <c r="USR37" s="918"/>
      <c r="USS37" s="918"/>
      <c r="UST37" s="918"/>
      <c r="USU37" s="918"/>
      <c r="USV37" s="918"/>
      <c r="USW37" s="918"/>
      <c r="USX37" s="918"/>
      <c r="USY37" s="918"/>
      <c r="USZ37" s="918"/>
      <c r="UTA37" s="918"/>
      <c r="UTB37" s="918"/>
      <c r="UTC37" s="918"/>
      <c r="UTD37" s="918"/>
      <c r="UTE37" s="918"/>
      <c r="UTF37" s="918"/>
      <c r="UTG37" s="918"/>
      <c r="UTH37" s="918"/>
      <c r="UTI37" s="918"/>
      <c r="UTJ37" s="918"/>
      <c r="UTK37" s="918"/>
      <c r="UTL37" s="918"/>
      <c r="UTM37" s="918"/>
      <c r="UTN37" s="918"/>
      <c r="UTO37" s="918"/>
      <c r="UTP37" s="918"/>
      <c r="UTQ37" s="918"/>
      <c r="UTR37" s="918"/>
      <c r="UTS37" s="918"/>
      <c r="UTT37" s="918"/>
      <c r="UTU37" s="918"/>
      <c r="UTV37" s="918"/>
      <c r="UTW37" s="918"/>
      <c r="UTX37" s="918"/>
      <c r="UTY37" s="918"/>
      <c r="UTZ37" s="918"/>
      <c r="UUA37" s="918"/>
      <c r="UUB37" s="918"/>
      <c r="UUC37" s="918"/>
      <c r="UUD37" s="918"/>
      <c r="UUE37" s="918"/>
      <c r="UUF37" s="918"/>
      <c r="UUG37" s="918"/>
      <c r="UUH37" s="918"/>
      <c r="UUI37" s="918"/>
      <c r="UUJ37" s="918"/>
      <c r="UUK37" s="918"/>
      <c r="UUL37" s="918"/>
      <c r="UUM37" s="918"/>
      <c r="UUN37" s="918"/>
      <c r="UUO37" s="918"/>
      <c r="UUP37" s="918"/>
      <c r="UUQ37" s="918"/>
      <c r="UUR37" s="918"/>
      <c r="UUS37" s="918"/>
      <c r="UUT37" s="918"/>
      <c r="UUU37" s="918"/>
      <c r="UUV37" s="918"/>
      <c r="UUW37" s="918"/>
      <c r="UUX37" s="918"/>
      <c r="UUY37" s="918"/>
      <c r="UUZ37" s="918"/>
      <c r="UVA37" s="918"/>
      <c r="UVB37" s="918"/>
      <c r="UVC37" s="918"/>
      <c r="UVD37" s="918"/>
      <c r="UVE37" s="918"/>
      <c r="UVF37" s="918"/>
      <c r="UVG37" s="918"/>
      <c r="UVH37" s="918"/>
      <c r="UVI37" s="918"/>
      <c r="UVJ37" s="918"/>
      <c r="UVK37" s="918"/>
      <c r="UVL37" s="918"/>
      <c r="UVM37" s="918"/>
      <c r="UVN37" s="918"/>
      <c r="UVO37" s="918"/>
      <c r="UVP37" s="918"/>
      <c r="UVQ37" s="918"/>
      <c r="UVR37" s="918"/>
      <c r="UVS37" s="918"/>
      <c r="UVT37" s="918"/>
      <c r="UVU37" s="918"/>
      <c r="UVV37" s="918"/>
      <c r="UVW37" s="918"/>
      <c r="UVX37" s="918"/>
      <c r="UVY37" s="918"/>
      <c r="UVZ37" s="918"/>
      <c r="UWA37" s="918"/>
      <c r="UWB37" s="918"/>
      <c r="UWC37" s="918"/>
      <c r="UWD37" s="918"/>
      <c r="UWE37" s="918"/>
      <c r="UWF37" s="918"/>
      <c r="UWG37" s="918"/>
      <c r="UWH37" s="918"/>
      <c r="UWI37" s="918"/>
      <c r="UWJ37" s="918"/>
      <c r="UWK37" s="918"/>
      <c r="UWL37" s="918"/>
      <c r="UWM37" s="918"/>
      <c r="UWN37" s="918"/>
      <c r="UWO37" s="918"/>
      <c r="UWP37" s="918"/>
      <c r="UWQ37" s="918"/>
      <c r="UWR37" s="918"/>
      <c r="UWS37" s="918"/>
      <c r="UWT37" s="918"/>
      <c r="UWU37" s="918"/>
      <c r="UWV37" s="918"/>
      <c r="UWW37" s="918"/>
      <c r="UWX37" s="918"/>
      <c r="UWY37" s="918"/>
      <c r="UWZ37" s="918"/>
      <c r="UXA37" s="918"/>
      <c r="UXB37" s="918"/>
      <c r="UXC37" s="918"/>
      <c r="UXD37" s="918"/>
      <c r="UXE37" s="918"/>
      <c r="UXF37" s="918"/>
      <c r="UXG37" s="918"/>
      <c r="UXH37" s="918"/>
      <c r="UXI37" s="918"/>
      <c r="UXJ37" s="918"/>
      <c r="UXK37" s="918"/>
      <c r="UXL37" s="918"/>
      <c r="UXM37" s="918"/>
      <c r="UXN37" s="918"/>
      <c r="UXO37" s="918"/>
      <c r="UXP37" s="918"/>
      <c r="UXQ37" s="918"/>
      <c r="UXR37" s="918"/>
      <c r="UXS37" s="918"/>
      <c r="UXT37" s="918"/>
      <c r="UXU37" s="918"/>
      <c r="UXV37" s="918"/>
      <c r="UXW37" s="918"/>
      <c r="UXX37" s="918"/>
      <c r="UXY37" s="918"/>
      <c r="UXZ37" s="918"/>
      <c r="UYA37" s="918"/>
      <c r="UYB37" s="918"/>
      <c r="UYC37" s="918"/>
      <c r="UYD37" s="918"/>
      <c r="UYE37" s="918"/>
      <c r="UYF37" s="918"/>
      <c r="UYG37" s="918"/>
      <c r="UYH37" s="918"/>
      <c r="UYI37" s="918"/>
      <c r="UYJ37" s="918"/>
      <c r="UYK37" s="918"/>
      <c r="UYL37" s="918"/>
      <c r="UYM37" s="918"/>
      <c r="UYN37" s="918"/>
      <c r="UYO37" s="918"/>
      <c r="UYP37" s="918"/>
      <c r="UYQ37" s="918"/>
      <c r="UYR37" s="918"/>
      <c r="UYS37" s="918"/>
      <c r="UYT37" s="918"/>
      <c r="UYU37" s="918"/>
      <c r="UYV37" s="918"/>
      <c r="UYW37" s="918"/>
      <c r="UYX37" s="918"/>
      <c r="UYY37" s="918"/>
      <c r="UYZ37" s="918"/>
      <c r="UZA37" s="918"/>
      <c r="UZB37" s="918"/>
      <c r="UZC37" s="918"/>
      <c r="UZD37" s="918"/>
      <c r="UZE37" s="918"/>
      <c r="UZF37" s="918"/>
      <c r="UZG37" s="918"/>
      <c r="UZH37" s="918"/>
      <c r="UZI37" s="918"/>
      <c r="UZJ37" s="918"/>
      <c r="UZK37" s="918"/>
      <c r="UZL37" s="918"/>
      <c r="UZM37" s="918"/>
      <c r="UZN37" s="918"/>
      <c r="UZO37" s="918"/>
      <c r="UZP37" s="918"/>
      <c r="UZQ37" s="918"/>
      <c r="UZR37" s="918"/>
      <c r="UZS37" s="918"/>
      <c r="UZT37" s="918"/>
      <c r="UZU37" s="918"/>
      <c r="UZV37" s="918"/>
      <c r="UZW37" s="918"/>
      <c r="UZX37" s="918"/>
      <c r="UZY37" s="918"/>
      <c r="UZZ37" s="918"/>
      <c r="VAA37" s="918"/>
      <c r="VAB37" s="918"/>
      <c r="VAC37" s="918"/>
      <c r="VAD37" s="918"/>
      <c r="VAE37" s="918"/>
      <c r="VAF37" s="918"/>
      <c r="VAG37" s="918"/>
      <c r="VAH37" s="918"/>
      <c r="VAI37" s="918"/>
      <c r="VAJ37" s="918"/>
      <c r="VAK37" s="918"/>
      <c r="VAL37" s="918"/>
      <c r="VAM37" s="918"/>
      <c r="VAN37" s="918"/>
      <c r="VAO37" s="918"/>
      <c r="VAP37" s="918"/>
      <c r="VAQ37" s="918"/>
      <c r="VAR37" s="918"/>
      <c r="VAS37" s="918"/>
      <c r="VAT37" s="918"/>
      <c r="VAU37" s="918"/>
      <c r="VAV37" s="918"/>
      <c r="VAW37" s="918"/>
      <c r="VAX37" s="918"/>
      <c r="VAY37" s="918"/>
      <c r="VAZ37" s="918"/>
      <c r="VBA37" s="918"/>
      <c r="VBB37" s="918"/>
      <c r="VBC37" s="918"/>
      <c r="VBD37" s="918"/>
      <c r="VBE37" s="918"/>
      <c r="VBF37" s="918"/>
      <c r="VBG37" s="918"/>
      <c r="VBH37" s="918"/>
      <c r="VBI37" s="918"/>
      <c r="VBJ37" s="918"/>
      <c r="VBK37" s="918"/>
      <c r="VBL37" s="918"/>
      <c r="VBM37" s="918"/>
      <c r="VBN37" s="918"/>
      <c r="VBO37" s="918"/>
      <c r="VBP37" s="918"/>
      <c r="VBQ37" s="918"/>
      <c r="VBR37" s="918"/>
      <c r="VBS37" s="918"/>
      <c r="VBT37" s="918"/>
      <c r="VBU37" s="918"/>
      <c r="VBV37" s="918"/>
      <c r="VBW37" s="918"/>
      <c r="VBX37" s="918"/>
      <c r="VBY37" s="918"/>
      <c r="VBZ37" s="918"/>
      <c r="VCA37" s="918"/>
      <c r="VCB37" s="918"/>
      <c r="VCC37" s="918"/>
      <c r="VCD37" s="918"/>
      <c r="VCE37" s="918"/>
      <c r="VCF37" s="918"/>
      <c r="VCG37" s="918"/>
      <c r="VCH37" s="918"/>
      <c r="VCI37" s="918"/>
      <c r="VCJ37" s="918"/>
      <c r="VCK37" s="918"/>
      <c r="VCL37" s="918"/>
      <c r="VCM37" s="918"/>
      <c r="VCN37" s="918"/>
      <c r="VCO37" s="918"/>
      <c r="VCP37" s="918"/>
      <c r="VCQ37" s="918"/>
      <c r="VCR37" s="918"/>
      <c r="VCS37" s="918"/>
      <c r="VCT37" s="918"/>
      <c r="VCU37" s="918"/>
      <c r="VCV37" s="918"/>
      <c r="VCW37" s="918"/>
      <c r="VCX37" s="918"/>
      <c r="VCY37" s="918"/>
      <c r="VCZ37" s="918"/>
      <c r="VDA37" s="918"/>
      <c r="VDB37" s="918"/>
      <c r="VDC37" s="918"/>
      <c r="VDD37" s="918"/>
      <c r="VDE37" s="918"/>
      <c r="VDF37" s="918"/>
      <c r="VDG37" s="918"/>
      <c r="VDH37" s="918"/>
      <c r="VDI37" s="918"/>
      <c r="VDJ37" s="918"/>
      <c r="VDK37" s="918"/>
      <c r="VDL37" s="918"/>
      <c r="VDM37" s="918"/>
      <c r="VDN37" s="918"/>
      <c r="VDO37" s="918"/>
      <c r="VDP37" s="918"/>
      <c r="VDQ37" s="918"/>
      <c r="VDR37" s="918"/>
      <c r="VDS37" s="918"/>
      <c r="VDT37" s="918"/>
      <c r="VDU37" s="918"/>
      <c r="VDV37" s="918"/>
      <c r="VDW37" s="918"/>
      <c r="VDX37" s="918"/>
      <c r="VDY37" s="918"/>
      <c r="VDZ37" s="918"/>
      <c r="VEA37" s="918"/>
      <c r="VEB37" s="918"/>
      <c r="VEC37" s="918"/>
      <c r="VED37" s="918"/>
      <c r="VEE37" s="918"/>
      <c r="VEF37" s="918"/>
      <c r="VEG37" s="918"/>
      <c r="VEH37" s="918"/>
      <c r="VEI37" s="918"/>
      <c r="VEJ37" s="918"/>
      <c r="VEK37" s="918"/>
      <c r="VEL37" s="918"/>
      <c r="VEM37" s="918"/>
      <c r="VEN37" s="918"/>
      <c r="VEO37" s="918"/>
      <c r="VEP37" s="918"/>
      <c r="VEQ37" s="918"/>
      <c r="VER37" s="918"/>
      <c r="VES37" s="918"/>
      <c r="VET37" s="918"/>
      <c r="VEU37" s="918"/>
      <c r="VEV37" s="918"/>
      <c r="VEW37" s="918"/>
      <c r="VEX37" s="918"/>
      <c r="VEY37" s="918"/>
      <c r="VEZ37" s="918"/>
      <c r="VFA37" s="918"/>
      <c r="VFB37" s="918"/>
      <c r="VFC37" s="918"/>
      <c r="VFD37" s="918"/>
      <c r="VFE37" s="918"/>
      <c r="VFF37" s="918"/>
      <c r="VFG37" s="918"/>
      <c r="VFH37" s="918"/>
      <c r="VFI37" s="918"/>
      <c r="VFJ37" s="918"/>
      <c r="VFK37" s="918"/>
      <c r="VFL37" s="918"/>
      <c r="VFM37" s="918"/>
      <c r="VFN37" s="918"/>
      <c r="VFO37" s="918"/>
      <c r="VFP37" s="918"/>
      <c r="VFQ37" s="918"/>
      <c r="VFR37" s="918"/>
      <c r="VFS37" s="918"/>
      <c r="VFT37" s="918"/>
      <c r="VFU37" s="918"/>
      <c r="VFV37" s="918"/>
      <c r="VFW37" s="918"/>
      <c r="VFX37" s="918"/>
      <c r="VFY37" s="918"/>
      <c r="VFZ37" s="918"/>
      <c r="VGA37" s="918"/>
      <c r="VGB37" s="918"/>
      <c r="VGC37" s="918"/>
      <c r="VGD37" s="918"/>
      <c r="VGE37" s="918"/>
      <c r="VGF37" s="918"/>
      <c r="VGG37" s="918"/>
      <c r="VGH37" s="918"/>
      <c r="VGI37" s="918"/>
      <c r="VGJ37" s="918"/>
      <c r="VGK37" s="918"/>
      <c r="VGL37" s="918"/>
      <c r="VGM37" s="918"/>
      <c r="VGN37" s="918"/>
      <c r="VGO37" s="918"/>
      <c r="VGP37" s="918"/>
      <c r="VGQ37" s="918"/>
      <c r="VGR37" s="918"/>
      <c r="VGS37" s="918"/>
      <c r="VGT37" s="918"/>
      <c r="VGU37" s="918"/>
      <c r="VGV37" s="918"/>
      <c r="VGW37" s="918"/>
      <c r="VGX37" s="918"/>
      <c r="VGY37" s="918"/>
      <c r="VGZ37" s="918"/>
      <c r="VHA37" s="918"/>
      <c r="VHB37" s="918"/>
      <c r="VHC37" s="918"/>
      <c r="VHD37" s="918"/>
      <c r="VHE37" s="918"/>
      <c r="VHF37" s="918"/>
      <c r="VHG37" s="918"/>
      <c r="VHH37" s="918"/>
      <c r="VHI37" s="918"/>
      <c r="VHJ37" s="918"/>
      <c r="VHK37" s="918"/>
      <c r="VHL37" s="918"/>
      <c r="VHM37" s="918"/>
      <c r="VHN37" s="918"/>
      <c r="VHO37" s="918"/>
      <c r="VHP37" s="918"/>
      <c r="VHQ37" s="918"/>
      <c r="VHR37" s="918"/>
      <c r="VHS37" s="918"/>
      <c r="VHT37" s="918"/>
      <c r="VHU37" s="918"/>
      <c r="VHV37" s="918"/>
      <c r="VHW37" s="918"/>
      <c r="VHX37" s="918"/>
      <c r="VHY37" s="918"/>
      <c r="VHZ37" s="918"/>
      <c r="VIA37" s="918"/>
      <c r="VIB37" s="918"/>
      <c r="VIC37" s="918"/>
      <c r="VID37" s="918"/>
      <c r="VIE37" s="918"/>
      <c r="VIF37" s="918"/>
      <c r="VIG37" s="918"/>
      <c r="VIH37" s="918"/>
      <c r="VII37" s="918"/>
      <c r="VIJ37" s="918"/>
      <c r="VIK37" s="918"/>
      <c r="VIL37" s="918"/>
      <c r="VIM37" s="918"/>
      <c r="VIN37" s="918"/>
      <c r="VIO37" s="918"/>
      <c r="VIP37" s="918"/>
      <c r="VIQ37" s="918"/>
      <c r="VIR37" s="918"/>
      <c r="VIS37" s="918"/>
      <c r="VIT37" s="918"/>
      <c r="VIU37" s="918"/>
      <c r="VIV37" s="918"/>
      <c r="VIW37" s="918"/>
      <c r="VIX37" s="918"/>
      <c r="VIY37" s="918"/>
      <c r="VIZ37" s="918"/>
      <c r="VJA37" s="918"/>
      <c r="VJB37" s="918"/>
      <c r="VJC37" s="918"/>
      <c r="VJD37" s="918"/>
      <c r="VJE37" s="918"/>
      <c r="VJF37" s="918"/>
      <c r="VJG37" s="918"/>
      <c r="VJH37" s="918"/>
      <c r="VJI37" s="918"/>
      <c r="VJJ37" s="918"/>
      <c r="VJK37" s="918"/>
      <c r="VJL37" s="918"/>
      <c r="VJM37" s="918"/>
      <c r="VJN37" s="918"/>
      <c r="VJO37" s="918"/>
      <c r="VJP37" s="918"/>
      <c r="VJQ37" s="918"/>
      <c r="VJR37" s="918"/>
      <c r="VJS37" s="918"/>
      <c r="VJT37" s="918"/>
      <c r="VJU37" s="918"/>
      <c r="VJV37" s="918"/>
      <c r="VJW37" s="918"/>
      <c r="VJX37" s="918"/>
      <c r="VJY37" s="918"/>
      <c r="VJZ37" s="918"/>
      <c r="VKA37" s="918"/>
      <c r="VKB37" s="918"/>
      <c r="VKC37" s="918"/>
      <c r="VKD37" s="918"/>
      <c r="VKE37" s="918"/>
      <c r="VKF37" s="918"/>
      <c r="VKG37" s="918"/>
      <c r="VKH37" s="918"/>
      <c r="VKI37" s="918"/>
      <c r="VKJ37" s="918"/>
      <c r="VKK37" s="918"/>
      <c r="VKL37" s="918"/>
      <c r="VKM37" s="918"/>
      <c r="VKN37" s="918"/>
      <c r="VKO37" s="918"/>
      <c r="VKP37" s="918"/>
      <c r="VKQ37" s="918"/>
      <c r="VKR37" s="918"/>
      <c r="VKS37" s="918"/>
      <c r="VKT37" s="918"/>
      <c r="VKU37" s="918"/>
      <c r="VKV37" s="918"/>
      <c r="VKW37" s="918"/>
      <c r="VKX37" s="918"/>
      <c r="VKY37" s="918"/>
      <c r="VKZ37" s="918"/>
      <c r="VLA37" s="918"/>
      <c r="VLB37" s="918"/>
      <c r="VLC37" s="918"/>
      <c r="VLD37" s="918"/>
      <c r="VLE37" s="918"/>
      <c r="VLF37" s="918"/>
      <c r="VLG37" s="918"/>
      <c r="VLH37" s="918"/>
      <c r="VLI37" s="918"/>
      <c r="VLJ37" s="918"/>
      <c r="VLK37" s="918"/>
      <c r="VLL37" s="918"/>
      <c r="VLM37" s="918"/>
      <c r="VLN37" s="918"/>
      <c r="VLO37" s="918"/>
      <c r="VLP37" s="918"/>
      <c r="VLQ37" s="918"/>
      <c r="VLR37" s="918"/>
      <c r="VLS37" s="918"/>
      <c r="VLT37" s="918"/>
      <c r="VLU37" s="918"/>
      <c r="VLV37" s="918"/>
      <c r="VLW37" s="918"/>
      <c r="VLX37" s="918"/>
      <c r="VLY37" s="918"/>
      <c r="VLZ37" s="918"/>
      <c r="VMA37" s="918"/>
      <c r="VMB37" s="918"/>
      <c r="VMC37" s="918"/>
      <c r="VMD37" s="918"/>
      <c r="VME37" s="918"/>
      <c r="VMF37" s="918"/>
      <c r="VMG37" s="918"/>
      <c r="VMH37" s="918"/>
      <c r="VMI37" s="918"/>
      <c r="VMJ37" s="918"/>
      <c r="VMK37" s="918"/>
      <c r="VML37" s="918"/>
      <c r="VMM37" s="918"/>
      <c r="VMN37" s="918"/>
      <c r="VMO37" s="918"/>
      <c r="VMP37" s="918"/>
      <c r="VMQ37" s="918"/>
      <c r="VMR37" s="918"/>
      <c r="VMS37" s="918"/>
      <c r="VMT37" s="918"/>
      <c r="VMU37" s="918"/>
      <c r="VMV37" s="918"/>
      <c r="VMW37" s="918"/>
      <c r="VMX37" s="918"/>
      <c r="VMY37" s="918"/>
      <c r="VMZ37" s="918"/>
      <c r="VNA37" s="918"/>
      <c r="VNB37" s="918"/>
      <c r="VNC37" s="918"/>
      <c r="VND37" s="918"/>
      <c r="VNE37" s="918"/>
      <c r="VNF37" s="918"/>
      <c r="VNG37" s="918"/>
      <c r="VNH37" s="918"/>
      <c r="VNI37" s="918"/>
      <c r="VNJ37" s="918"/>
      <c r="VNK37" s="918"/>
      <c r="VNL37" s="918"/>
      <c r="VNM37" s="918"/>
      <c r="VNN37" s="918"/>
      <c r="VNO37" s="918"/>
      <c r="VNP37" s="918"/>
      <c r="VNQ37" s="918"/>
      <c r="VNR37" s="918"/>
      <c r="VNS37" s="918"/>
      <c r="VNT37" s="918"/>
      <c r="VNU37" s="918"/>
      <c r="VNV37" s="918"/>
      <c r="VNW37" s="918"/>
      <c r="VNX37" s="918"/>
      <c r="VNY37" s="918"/>
      <c r="VNZ37" s="918"/>
      <c r="VOA37" s="918"/>
      <c r="VOB37" s="918"/>
      <c r="VOC37" s="918"/>
      <c r="VOD37" s="918"/>
      <c r="VOE37" s="918"/>
      <c r="VOF37" s="918"/>
      <c r="VOG37" s="918"/>
      <c r="VOH37" s="918"/>
      <c r="VOI37" s="918"/>
      <c r="VOJ37" s="918"/>
      <c r="VOK37" s="918"/>
      <c r="VOL37" s="918"/>
      <c r="VOM37" s="918"/>
      <c r="VON37" s="918"/>
      <c r="VOO37" s="918"/>
      <c r="VOP37" s="918"/>
      <c r="VOQ37" s="918"/>
      <c r="VOR37" s="918"/>
      <c r="VOS37" s="918"/>
      <c r="VOT37" s="918"/>
      <c r="VOU37" s="918"/>
      <c r="VOV37" s="918"/>
      <c r="VOW37" s="918"/>
      <c r="VOX37" s="918"/>
      <c r="VOY37" s="918"/>
      <c r="VOZ37" s="918"/>
      <c r="VPA37" s="918"/>
      <c r="VPB37" s="918"/>
      <c r="VPC37" s="918"/>
      <c r="VPD37" s="918"/>
      <c r="VPE37" s="918"/>
      <c r="VPF37" s="918"/>
      <c r="VPG37" s="918"/>
      <c r="VPH37" s="918"/>
      <c r="VPI37" s="918"/>
      <c r="VPJ37" s="918"/>
      <c r="VPK37" s="918"/>
      <c r="VPL37" s="918"/>
      <c r="VPM37" s="918"/>
      <c r="VPN37" s="918"/>
      <c r="VPO37" s="918"/>
      <c r="VPP37" s="918"/>
      <c r="VPQ37" s="918"/>
      <c r="VPR37" s="918"/>
      <c r="VPS37" s="918"/>
      <c r="VPT37" s="918"/>
      <c r="VPU37" s="918"/>
      <c r="VPV37" s="918"/>
      <c r="VPW37" s="918"/>
      <c r="VPX37" s="918"/>
      <c r="VPY37" s="918"/>
      <c r="VPZ37" s="918"/>
      <c r="VQA37" s="918"/>
      <c r="VQB37" s="918"/>
      <c r="VQC37" s="918"/>
      <c r="VQD37" s="918"/>
      <c r="VQE37" s="918"/>
      <c r="VQF37" s="918"/>
      <c r="VQG37" s="918"/>
      <c r="VQH37" s="918"/>
      <c r="VQI37" s="918"/>
      <c r="VQJ37" s="918"/>
      <c r="VQK37" s="918"/>
      <c r="VQL37" s="918"/>
      <c r="VQM37" s="918"/>
      <c r="VQN37" s="918"/>
      <c r="VQO37" s="918"/>
      <c r="VQP37" s="918"/>
      <c r="VQQ37" s="918"/>
      <c r="VQR37" s="918"/>
      <c r="VQS37" s="918"/>
      <c r="VQT37" s="918"/>
      <c r="VQU37" s="918"/>
      <c r="VQV37" s="918"/>
      <c r="VQW37" s="918"/>
      <c r="VQX37" s="918"/>
      <c r="VQY37" s="918"/>
      <c r="VQZ37" s="918"/>
      <c r="VRA37" s="918"/>
      <c r="VRB37" s="918"/>
      <c r="VRC37" s="918"/>
      <c r="VRD37" s="918"/>
      <c r="VRE37" s="918"/>
      <c r="VRF37" s="918"/>
      <c r="VRG37" s="918"/>
      <c r="VRH37" s="918"/>
      <c r="VRI37" s="918"/>
      <c r="VRJ37" s="918"/>
      <c r="VRK37" s="918"/>
      <c r="VRL37" s="918"/>
      <c r="VRM37" s="918"/>
      <c r="VRN37" s="918"/>
      <c r="VRO37" s="918"/>
      <c r="VRP37" s="918"/>
      <c r="VRQ37" s="918"/>
      <c r="VRR37" s="918"/>
      <c r="VRS37" s="918"/>
      <c r="VRT37" s="918"/>
      <c r="VRU37" s="918"/>
      <c r="VRV37" s="918"/>
      <c r="VRW37" s="918"/>
      <c r="VRX37" s="918"/>
      <c r="VRY37" s="918"/>
      <c r="VRZ37" s="918"/>
      <c r="VSA37" s="918"/>
      <c r="VSB37" s="918"/>
      <c r="VSC37" s="918"/>
      <c r="VSD37" s="918"/>
      <c r="VSE37" s="918"/>
      <c r="VSF37" s="918"/>
      <c r="VSG37" s="918"/>
      <c r="VSH37" s="918"/>
      <c r="VSI37" s="918"/>
      <c r="VSJ37" s="918"/>
      <c r="VSK37" s="918"/>
      <c r="VSL37" s="918"/>
      <c r="VSM37" s="918"/>
      <c r="VSN37" s="918"/>
      <c r="VSO37" s="918"/>
      <c r="VSP37" s="918"/>
      <c r="VSQ37" s="918"/>
      <c r="VSR37" s="918"/>
      <c r="VSS37" s="918"/>
      <c r="VST37" s="918"/>
      <c r="VSU37" s="918"/>
      <c r="VSV37" s="918"/>
      <c r="VSW37" s="918"/>
      <c r="VSX37" s="918"/>
      <c r="VSY37" s="918"/>
      <c r="VSZ37" s="918"/>
      <c r="VTA37" s="918"/>
      <c r="VTB37" s="918"/>
      <c r="VTC37" s="918"/>
      <c r="VTD37" s="918"/>
      <c r="VTE37" s="918"/>
      <c r="VTF37" s="918"/>
      <c r="VTG37" s="918"/>
      <c r="VTH37" s="918"/>
      <c r="VTI37" s="918"/>
      <c r="VTJ37" s="918"/>
      <c r="VTK37" s="918"/>
      <c r="VTL37" s="918"/>
      <c r="VTM37" s="918"/>
      <c r="VTN37" s="918"/>
      <c r="VTO37" s="918"/>
      <c r="VTP37" s="918"/>
      <c r="VTQ37" s="918"/>
      <c r="VTR37" s="918"/>
      <c r="VTS37" s="918"/>
      <c r="VTT37" s="918"/>
      <c r="VTU37" s="918"/>
      <c r="VTV37" s="918"/>
      <c r="VTW37" s="918"/>
      <c r="VTX37" s="918"/>
      <c r="VTY37" s="918"/>
      <c r="VTZ37" s="918"/>
      <c r="VUA37" s="918"/>
      <c r="VUB37" s="918"/>
      <c r="VUC37" s="918"/>
      <c r="VUD37" s="918"/>
      <c r="VUE37" s="918"/>
      <c r="VUF37" s="918"/>
      <c r="VUG37" s="918"/>
      <c r="VUH37" s="918"/>
      <c r="VUI37" s="918"/>
      <c r="VUJ37" s="918"/>
      <c r="VUK37" s="918"/>
      <c r="VUL37" s="918"/>
      <c r="VUM37" s="918"/>
      <c r="VUN37" s="918"/>
      <c r="VUO37" s="918"/>
      <c r="VUP37" s="918"/>
      <c r="VUQ37" s="918"/>
      <c r="VUR37" s="918"/>
      <c r="VUS37" s="918"/>
      <c r="VUT37" s="918"/>
      <c r="VUU37" s="918"/>
      <c r="VUV37" s="918"/>
      <c r="VUW37" s="918"/>
      <c r="VUX37" s="918"/>
      <c r="VUY37" s="918"/>
      <c r="VUZ37" s="918"/>
      <c r="VVA37" s="918"/>
      <c r="VVB37" s="918"/>
      <c r="VVC37" s="918"/>
      <c r="VVD37" s="918"/>
      <c r="VVE37" s="918"/>
      <c r="VVF37" s="918"/>
      <c r="VVG37" s="918"/>
      <c r="VVH37" s="918"/>
      <c r="VVI37" s="918"/>
      <c r="VVJ37" s="918"/>
      <c r="VVK37" s="918"/>
      <c r="VVL37" s="918"/>
      <c r="VVM37" s="918"/>
      <c r="VVN37" s="918"/>
      <c r="VVO37" s="918"/>
      <c r="VVP37" s="918"/>
      <c r="VVQ37" s="918"/>
      <c r="VVR37" s="918"/>
      <c r="VVS37" s="918"/>
      <c r="VVT37" s="918"/>
      <c r="VVU37" s="918"/>
      <c r="VVV37" s="918"/>
      <c r="VVW37" s="918"/>
      <c r="VVX37" s="918"/>
      <c r="VVY37" s="918"/>
      <c r="VVZ37" s="918"/>
      <c r="VWA37" s="918"/>
      <c r="VWB37" s="918"/>
      <c r="VWC37" s="918"/>
      <c r="VWD37" s="918"/>
      <c r="VWE37" s="918"/>
      <c r="VWF37" s="918"/>
      <c r="VWG37" s="918"/>
      <c r="VWH37" s="918"/>
      <c r="VWI37" s="918"/>
      <c r="VWJ37" s="918"/>
      <c r="VWK37" s="918"/>
      <c r="VWL37" s="918"/>
      <c r="VWM37" s="918"/>
      <c r="VWN37" s="918"/>
      <c r="VWO37" s="918"/>
      <c r="VWP37" s="918"/>
      <c r="VWQ37" s="918"/>
      <c r="VWR37" s="918"/>
      <c r="VWS37" s="918"/>
      <c r="VWT37" s="918"/>
      <c r="VWU37" s="918"/>
      <c r="VWV37" s="918"/>
      <c r="VWW37" s="918"/>
      <c r="VWX37" s="918"/>
      <c r="VWY37" s="918"/>
      <c r="VWZ37" s="918"/>
      <c r="VXA37" s="918"/>
      <c r="VXB37" s="918"/>
      <c r="VXC37" s="918"/>
      <c r="VXD37" s="918"/>
      <c r="VXE37" s="918"/>
      <c r="VXF37" s="918"/>
      <c r="VXG37" s="918"/>
      <c r="VXH37" s="918"/>
      <c r="VXI37" s="918"/>
      <c r="VXJ37" s="918"/>
      <c r="VXK37" s="918"/>
      <c r="VXL37" s="918"/>
      <c r="VXM37" s="918"/>
      <c r="VXN37" s="918"/>
      <c r="VXO37" s="918"/>
      <c r="VXP37" s="918"/>
      <c r="VXQ37" s="918"/>
      <c r="VXR37" s="918"/>
      <c r="VXS37" s="918"/>
      <c r="VXT37" s="918"/>
      <c r="VXU37" s="918"/>
      <c r="VXV37" s="918"/>
      <c r="VXW37" s="918"/>
      <c r="VXX37" s="918"/>
      <c r="VXY37" s="918"/>
      <c r="VXZ37" s="918"/>
      <c r="VYA37" s="918"/>
      <c r="VYB37" s="918"/>
      <c r="VYC37" s="918"/>
      <c r="VYD37" s="918"/>
      <c r="VYE37" s="918"/>
      <c r="VYF37" s="918"/>
      <c r="VYG37" s="918"/>
      <c r="VYH37" s="918"/>
      <c r="VYI37" s="918"/>
      <c r="VYJ37" s="918"/>
      <c r="VYK37" s="918"/>
      <c r="VYL37" s="918"/>
      <c r="VYM37" s="918"/>
      <c r="VYN37" s="918"/>
      <c r="VYO37" s="918"/>
      <c r="VYP37" s="918"/>
      <c r="VYQ37" s="918"/>
      <c r="VYR37" s="918"/>
      <c r="VYS37" s="918"/>
      <c r="VYT37" s="918"/>
      <c r="VYU37" s="918"/>
      <c r="VYV37" s="918"/>
      <c r="VYW37" s="918"/>
      <c r="VYX37" s="918"/>
      <c r="VYY37" s="918"/>
      <c r="VYZ37" s="918"/>
      <c r="VZA37" s="918"/>
      <c r="VZB37" s="918"/>
      <c r="VZC37" s="918"/>
      <c r="VZD37" s="918"/>
      <c r="VZE37" s="918"/>
      <c r="VZF37" s="918"/>
      <c r="VZG37" s="918"/>
      <c r="VZH37" s="918"/>
      <c r="VZI37" s="918"/>
      <c r="VZJ37" s="918"/>
      <c r="VZK37" s="918"/>
      <c r="VZL37" s="918"/>
      <c r="VZM37" s="918"/>
      <c r="VZN37" s="918"/>
      <c r="VZO37" s="918"/>
      <c r="VZP37" s="918"/>
      <c r="VZQ37" s="918"/>
      <c r="VZR37" s="918"/>
      <c r="VZS37" s="918"/>
      <c r="VZT37" s="918"/>
      <c r="VZU37" s="918"/>
      <c r="VZV37" s="918"/>
      <c r="VZW37" s="918"/>
      <c r="VZX37" s="918"/>
      <c r="VZY37" s="918"/>
      <c r="VZZ37" s="918"/>
      <c r="WAA37" s="918"/>
      <c r="WAB37" s="918"/>
      <c r="WAC37" s="918"/>
      <c r="WAD37" s="918"/>
      <c r="WAE37" s="918"/>
      <c r="WAF37" s="918"/>
      <c r="WAG37" s="918"/>
      <c r="WAH37" s="918"/>
      <c r="WAI37" s="918"/>
      <c r="WAJ37" s="918"/>
      <c r="WAK37" s="918"/>
      <c r="WAL37" s="918"/>
      <c r="WAM37" s="918"/>
      <c r="WAN37" s="918"/>
      <c r="WAO37" s="918"/>
      <c r="WAP37" s="918"/>
      <c r="WAQ37" s="918"/>
      <c r="WAR37" s="918"/>
      <c r="WAS37" s="918"/>
      <c r="WAT37" s="918"/>
      <c r="WAU37" s="918"/>
      <c r="WAV37" s="918"/>
      <c r="WAW37" s="918"/>
      <c r="WAX37" s="918"/>
      <c r="WAY37" s="918"/>
      <c r="WAZ37" s="918"/>
      <c r="WBA37" s="918"/>
      <c r="WBB37" s="918"/>
      <c r="WBC37" s="918"/>
      <c r="WBD37" s="918"/>
      <c r="WBE37" s="918"/>
      <c r="WBF37" s="918"/>
      <c r="WBG37" s="918"/>
      <c r="WBH37" s="918"/>
      <c r="WBI37" s="918"/>
      <c r="WBJ37" s="918"/>
      <c r="WBK37" s="918"/>
      <c r="WBL37" s="918"/>
      <c r="WBM37" s="918"/>
      <c r="WBN37" s="918"/>
      <c r="WBO37" s="918"/>
      <c r="WBP37" s="918"/>
      <c r="WBQ37" s="918"/>
      <c r="WBR37" s="918"/>
      <c r="WBS37" s="918"/>
      <c r="WBT37" s="918"/>
      <c r="WBU37" s="918"/>
      <c r="WBV37" s="918"/>
      <c r="WBW37" s="918"/>
      <c r="WBX37" s="918"/>
      <c r="WBY37" s="918"/>
      <c r="WBZ37" s="918"/>
      <c r="WCA37" s="918"/>
      <c r="WCB37" s="918"/>
      <c r="WCC37" s="918"/>
      <c r="WCD37" s="918"/>
      <c r="WCE37" s="918"/>
      <c r="WCF37" s="918"/>
      <c r="WCG37" s="918"/>
      <c r="WCH37" s="918"/>
      <c r="WCI37" s="918"/>
      <c r="WCJ37" s="918"/>
      <c r="WCK37" s="918"/>
      <c r="WCL37" s="918"/>
      <c r="WCM37" s="918"/>
      <c r="WCN37" s="918"/>
      <c r="WCO37" s="918"/>
      <c r="WCP37" s="918"/>
      <c r="WCQ37" s="918"/>
      <c r="WCR37" s="918"/>
      <c r="WCS37" s="918"/>
      <c r="WCT37" s="918"/>
      <c r="WCU37" s="918"/>
      <c r="WCV37" s="918"/>
      <c r="WCW37" s="918"/>
      <c r="WCX37" s="918"/>
      <c r="WCY37" s="918"/>
      <c r="WCZ37" s="918"/>
      <c r="WDA37" s="918"/>
      <c r="WDB37" s="918"/>
      <c r="WDC37" s="918"/>
      <c r="WDD37" s="918"/>
      <c r="WDE37" s="918"/>
      <c r="WDF37" s="918"/>
      <c r="WDG37" s="918"/>
      <c r="WDH37" s="918"/>
      <c r="WDI37" s="918"/>
      <c r="WDJ37" s="918"/>
      <c r="WDK37" s="918"/>
      <c r="WDL37" s="918"/>
      <c r="WDM37" s="918"/>
      <c r="WDN37" s="918"/>
      <c r="WDO37" s="918"/>
      <c r="WDP37" s="918"/>
      <c r="WDQ37" s="918"/>
      <c r="WDR37" s="918"/>
      <c r="WDS37" s="918"/>
      <c r="WDT37" s="918"/>
      <c r="WDU37" s="918"/>
      <c r="WDV37" s="918"/>
      <c r="WDW37" s="918"/>
      <c r="WDX37" s="918"/>
      <c r="WDY37" s="918"/>
      <c r="WDZ37" s="918"/>
      <c r="WEA37" s="918"/>
      <c r="WEB37" s="918"/>
      <c r="WEC37" s="918"/>
      <c r="WED37" s="918"/>
      <c r="WEE37" s="918"/>
      <c r="WEF37" s="918"/>
      <c r="WEG37" s="918"/>
      <c r="WEH37" s="918"/>
      <c r="WEI37" s="918"/>
      <c r="WEJ37" s="918"/>
      <c r="WEK37" s="918"/>
      <c r="WEL37" s="918"/>
      <c r="WEM37" s="918"/>
      <c r="WEN37" s="918"/>
      <c r="WEO37" s="918"/>
      <c r="WEP37" s="918"/>
      <c r="WEQ37" s="918"/>
      <c r="WER37" s="918"/>
      <c r="WES37" s="918"/>
      <c r="WET37" s="918"/>
      <c r="WEU37" s="918"/>
      <c r="WEV37" s="918"/>
      <c r="WEW37" s="918"/>
      <c r="WEX37" s="918"/>
      <c r="WEY37" s="918"/>
      <c r="WEZ37" s="918"/>
      <c r="WFA37" s="918"/>
      <c r="WFB37" s="918"/>
      <c r="WFC37" s="918"/>
      <c r="WFD37" s="918"/>
      <c r="WFE37" s="918"/>
      <c r="WFF37" s="918"/>
      <c r="WFG37" s="918"/>
      <c r="WFH37" s="918"/>
      <c r="WFI37" s="918"/>
      <c r="WFJ37" s="918"/>
      <c r="WFK37" s="918"/>
      <c r="WFL37" s="918"/>
      <c r="WFM37" s="918"/>
      <c r="WFN37" s="918"/>
      <c r="WFO37" s="918"/>
      <c r="WFP37" s="918"/>
      <c r="WFQ37" s="918"/>
      <c r="WFR37" s="918"/>
      <c r="WFS37" s="918"/>
      <c r="WFT37" s="918"/>
      <c r="WFU37" s="918"/>
      <c r="WFV37" s="918"/>
      <c r="WFW37" s="918"/>
      <c r="WFX37" s="918"/>
      <c r="WFY37" s="918"/>
      <c r="WFZ37" s="918"/>
      <c r="WGA37" s="918"/>
      <c r="WGB37" s="918"/>
      <c r="WGC37" s="918"/>
      <c r="WGD37" s="918"/>
      <c r="WGE37" s="918"/>
      <c r="WGF37" s="918"/>
      <c r="WGG37" s="918"/>
      <c r="WGH37" s="918"/>
      <c r="WGI37" s="918"/>
      <c r="WGJ37" s="918"/>
      <c r="WGK37" s="918"/>
      <c r="WGL37" s="918"/>
      <c r="WGM37" s="918"/>
      <c r="WGN37" s="918"/>
      <c r="WGO37" s="918"/>
      <c r="WGP37" s="918"/>
      <c r="WGQ37" s="918"/>
      <c r="WGR37" s="918"/>
      <c r="WGS37" s="918"/>
      <c r="WGT37" s="918"/>
      <c r="WGU37" s="918"/>
      <c r="WGV37" s="918"/>
      <c r="WGW37" s="918"/>
      <c r="WGX37" s="918"/>
      <c r="WGY37" s="918"/>
      <c r="WGZ37" s="918"/>
      <c r="WHA37" s="918"/>
      <c r="WHB37" s="918"/>
      <c r="WHC37" s="918"/>
      <c r="WHD37" s="918"/>
      <c r="WHE37" s="918"/>
      <c r="WHF37" s="918"/>
      <c r="WHG37" s="918"/>
      <c r="WHH37" s="918"/>
      <c r="WHI37" s="918"/>
      <c r="WHJ37" s="918"/>
      <c r="WHK37" s="918"/>
      <c r="WHL37" s="918"/>
      <c r="WHM37" s="918"/>
      <c r="WHN37" s="918"/>
      <c r="WHO37" s="918"/>
      <c r="WHP37" s="918"/>
      <c r="WHQ37" s="918"/>
      <c r="WHR37" s="918"/>
      <c r="WHS37" s="918"/>
      <c r="WHT37" s="918"/>
      <c r="WHU37" s="918"/>
      <c r="WHV37" s="918"/>
      <c r="WHW37" s="918"/>
      <c r="WHX37" s="918"/>
      <c r="WHY37" s="918"/>
      <c r="WHZ37" s="918"/>
      <c r="WIA37" s="918"/>
      <c r="WIB37" s="918"/>
      <c r="WIC37" s="918"/>
      <c r="WID37" s="918"/>
      <c r="WIE37" s="918"/>
      <c r="WIF37" s="918"/>
      <c r="WIG37" s="918"/>
      <c r="WIH37" s="918"/>
      <c r="WII37" s="918"/>
      <c r="WIJ37" s="918"/>
      <c r="WIK37" s="918"/>
      <c r="WIL37" s="918"/>
      <c r="WIM37" s="918"/>
      <c r="WIN37" s="918"/>
      <c r="WIO37" s="918"/>
      <c r="WIP37" s="918"/>
      <c r="WIQ37" s="918"/>
      <c r="WIR37" s="918"/>
      <c r="WIS37" s="918"/>
      <c r="WIT37" s="918"/>
      <c r="WIU37" s="918"/>
      <c r="WIV37" s="918"/>
      <c r="WIW37" s="918"/>
      <c r="WIX37" s="918"/>
      <c r="WIY37" s="918"/>
      <c r="WIZ37" s="918"/>
      <c r="WJA37" s="918"/>
      <c r="WJB37" s="918"/>
      <c r="WJC37" s="918"/>
      <c r="WJD37" s="918"/>
      <c r="WJE37" s="918"/>
      <c r="WJF37" s="918"/>
      <c r="WJG37" s="918"/>
      <c r="WJH37" s="918"/>
      <c r="WJI37" s="918"/>
      <c r="WJJ37" s="918"/>
      <c r="WJK37" s="918"/>
      <c r="WJL37" s="918"/>
      <c r="WJM37" s="918"/>
      <c r="WJN37" s="918"/>
      <c r="WJO37" s="918"/>
      <c r="WJP37" s="918"/>
      <c r="WJQ37" s="918"/>
      <c r="WJR37" s="918"/>
      <c r="WJS37" s="918"/>
      <c r="WJT37" s="918"/>
      <c r="WJU37" s="918"/>
      <c r="WJV37" s="918"/>
      <c r="WJW37" s="918"/>
      <c r="WJX37" s="918"/>
      <c r="WJY37" s="918"/>
      <c r="WJZ37" s="918"/>
      <c r="WKA37" s="918"/>
      <c r="WKB37" s="918"/>
      <c r="WKC37" s="918"/>
      <c r="WKD37" s="918"/>
      <c r="WKE37" s="918"/>
      <c r="WKF37" s="918"/>
      <c r="WKG37" s="918"/>
      <c r="WKH37" s="918"/>
      <c r="WKI37" s="918"/>
      <c r="WKJ37" s="918"/>
      <c r="WKK37" s="918"/>
      <c r="WKL37" s="918"/>
      <c r="WKM37" s="918"/>
      <c r="WKN37" s="918"/>
      <c r="WKO37" s="918"/>
      <c r="WKP37" s="918"/>
      <c r="WKQ37" s="918"/>
      <c r="WKR37" s="918"/>
      <c r="WKS37" s="918"/>
      <c r="WKT37" s="918"/>
      <c r="WKU37" s="918"/>
      <c r="WKV37" s="918"/>
      <c r="WKW37" s="918"/>
      <c r="WKX37" s="918"/>
      <c r="WKY37" s="918"/>
      <c r="WKZ37" s="918"/>
      <c r="WLA37" s="918"/>
      <c r="WLB37" s="918"/>
      <c r="WLC37" s="918"/>
      <c r="WLD37" s="918"/>
      <c r="WLE37" s="918"/>
      <c r="WLF37" s="918"/>
      <c r="WLG37" s="918"/>
      <c r="WLH37" s="918"/>
      <c r="WLI37" s="918"/>
      <c r="WLJ37" s="918"/>
      <c r="WLK37" s="918"/>
      <c r="WLL37" s="918"/>
      <c r="WLM37" s="918"/>
      <c r="WLN37" s="918"/>
      <c r="WLO37" s="918"/>
      <c r="WLP37" s="918"/>
      <c r="WLQ37" s="918"/>
      <c r="WLR37" s="918"/>
      <c r="WLS37" s="918"/>
      <c r="WLT37" s="918"/>
      <c r="WLU37" s="918"/>
      <c r="WLV37" s="918"/>
      <c r="WLW37" s="918"/>
      <c r="WLX37" s="918"/>
      <c r="WLY37" s="918"/>
      <c r="WLZ37" s="918"/>
      <c r="WMA37" s="918"/>
      <c r="WMB37" s="918"/>
      <c r="WMC37" s="918"/>
      <c r="WMD37" s="918"/>
      <c r="WME37" s="918"/>
      <c r="WMF37" s="918"/>
      <c r="WMG37" s="918"/>
      <c r="WMH37" s="918"/>
      <c r="WMI37" s="918"/>
      <c r="WMJ37" s="918"/>
      <c r="WMK37" s="918"/>
      <c r="WML37" s="918"/>
      <c r="WMM37" s="918"/>
      <c r="WMN37" s="918"/>
      <c r="WMO37" s="918"/>
      <c r="WMP37" s="918"/>
      <c r="WMQ37" s="918"/>
      <c r="WMR37" s="918"/>
      <c r="WMS37" s="918"/>
      <c r="WMT37" s="918"/>
      <c r="WMU37" s="918"/>
      <c r="WMV37" s="918"/>
      <c r="WMW37" s="918"/>
      <c r="WMX37" s="918"/>
      <c r="WMY37" s="918"/>
      <c r="WMZ37" s="918"/>
      <c r="WNA37" s="918"/>
      <c r="WNB37" s="918"/>
      <c r="WNC37" s="918"/>
      <c r="WND37" s="918"/>
      <c r="WNE37" s="918"/>
      <c r="WNF37" s="918"/>
      <c r="WNG37" s="918"/>
      <c r="WNH37" s="918"/>
      <c r="WNI37" s="918"/>
      <c r="WNJ37" s="918"/>
      <c r="WNK37" s="918"/>
      <c r="WNL37" s="918"/>
      <c r="WNM37" s="918"/>
      <c r="WNN37" s="918"/>
      <c r="WNO37" s="918"/>
      <c r="WNP37" s="918"/>
      <c r="WNQ37" s="918"/>
      <c r="WNR37" s="918"/>
      <c r="WNS37" s="918"/>
      <c r="WNT37" s="918"/>
      <c r="WNU37" s="918"/>
      <c r="WNV37" s="918"/>
      <c r="WNW37" s="918"/>
      <c r="WNX37" s="918"/>
      <c r="WNY37" s="918"/>
      <c r="WNZ37" s="918"/>
      <c r="WOA37" s="918"/>
      <c r="WOB37" s="918"/>
      <c r="WOC37" s="918"/>
      <c r="WOD37" s="918"/>
      <c r="WOE37" s="918"/>
      <c r="WOF37" s="918"/>
      <c r="WOG37" s="918"/>
      <c r="WOH37" s="918"/>
      <c r="WOI37" s="918"/>
      <c r="WOJ37" s="918"/>
      <c r="WOK37" s="918"/>
      <c r="WOL37" s="918"/>
      <c r="WOM37" s="918"/>
      <c r="WON37" s="918"/>
      <c r="WOO37" s="918"/>
      <c r="WOP37" s="918"/>
      <c r="WOQ37" s="918"/>
      <c r="WOR37" s="918"/>
      <c r="WOS37" s="918"/>
      <c r="WOT37" s="918"/>
      <c r="WOU37" s="918"/>
      <c r="WOV37" s="918"/>
      <c r="WOW37" s="918"/>
      <c r="WOX37" s="918"/>
      <c r="WOY37" s="918"/>
      <c r="WOZ37" s="918"/>
      <c r="WPA37" s="918"/>
      <c r="WPB37" s="918"/>
      <c r="WPC37" s="918"/>
      <c r="WPD37" s="918"/>
      <c r="WPE37" s="918"/>
      <c r="WPF37" s="918"/>
      <c r="WPG37" s="918"/>
      <c r="WPH37" s="918"/>
      <c r="WPI37" s="918"/>
      <c r="WPJ37" s="918"/>
      <c r="WPK37" s="918"/>
      <c r="WPL37" s="918"/>
      <c r="WPM37" s="918"/>
      <c r="WPN37" s="918"/>
      <c r="WPO37" s="918"/>
      <c r="WPP37" s="918"/>
      <c r="WPQ37" s="918"/>
      <c r="WPR37" s="918"/>
      <c r="WPS37" s="918"/>
      <c r="WPT37" s="918"/>
      <c r="WPU37" s="918"/>
      <c r="WPV37" s="918"/>
      <c r="WPW37" s="918"/>
      <c r="WPX37" s="918"/>
      <c r="WPY37" s="918"/>
      <c r="WPZ37" s="918"/>
      <c r="WQA37" s="918"/>
      <c r="WQB37" s="918"/>
      <c r="WQC37" s="918"/>
      <c r="WQD37" s="918"/>
      <c r="WQE37" s="918"/>
      <c r="WQF37" s="918"/>
      <c r="WQG37" s="918"/>
      <c r="WQH37" s="918"/>
      <c r="WQI37" s="918"/>
      <c r="WQJ37" s="918"/>
      <c r="WQK37" s="918"/>
      <c r="WQL37" s="918"/>
      <c r="WQM37" s="918"/>
      <c r="WQN37" s="918"/>
      <c r="WQO37" s="918"/>
      <c r="WQP37" s="918"/>
      <c r="WQQ37" s="918"/>
      <c r="WQR37" s="918"/>
      <c r="WQS37" s="918"/>
      <c r="WQT37" s="918"/>
      <c r="WQU37" s="918"/>
      <c r="WQV37" s="918"/>
      <c r="WQW37" s="918"/>
      <c r="WQX37" s="918"/>
      <c r="WQY37" s="918"/>
      <c r="WQZ37" s="918"/>
      <c r="WRA37" s="918"/>
      <c r="WRB37" s="918"/>
      <c r="WRC37" s="918"/>
      <c r="WRD37" s="918"/>
      <c r="WRE37" s="918"/>
      <c r="WRF37" s="918"/>
      <c r="WRG37" s="918"/>
      <c r="WRH37" s="918"/>
      <c r="WRI37" s="918"/>
      <c r="WRJ37" s="918"/>
      <c r="WRK37" s="918"/>
      <c r="WRL37" s="918"/>
      <c r="WRM37" s="918"/>
      <c r="WRN37" s="918"/>
      <c r="WRO37" s="918"/>
      <c r="WRP37" s="918"/>
      <c r="WRQ37" s="918"/>
      <c r="WRR37" s="918"/>
      <c r="WRS37" s="918"/>
      <c r="WRT37" s="918"/>
      <c r="WRU37" s="918"/>
      <c r="WRV37" s="918"/>
      <c r="WRW37" s="918"/>
      <c r="WRX37" s="918"/>
      <c r="WRY37" s="918"/>
      <c r="WRZ37" s="918"/>
      <c r="WSA37" s="918"/>
      <c r="WSB37" s="918"/>
      <c r="WSC37" s="918"/>
      <c r="WSD37" s="918"/>
      <c r="WSE37" s="918"/>
      <c r="WSF37" s="918"/>
      <c r="WSG37" s="918"/>
      <c r="WSH37" s="918"/>
      <c r="WSI37" s="918"/>
      <c r="WSJ37" s="918"/>
      <c r="WSK37" s="918"/>
      <c r="WSL37" s="918"/>
      <c r="WSM37" s="918"/>
      <c r="WSN37" s="918"/>
      <c r="WSO37" s="918"/>
      <c r="WSP37" s="918"/>
      <c r="WSQ37" s="918"/>
      <c r="WSR37" s="918"/>
      <c r="WSS37" s="918"/>
      <c r="WST37" s="918"/>
      <c r="WSU37" s="918"/>
      <c r="WSV37" s="918"/>
      <c r="WSW37" s="918"/>
      <c r="WSX37" s="918"/>
      <c r="WSY37" s="918"/>
      <c r="WSZ37" s="918"/>
      <c r="WTA37" s="918"/>
      <c r="WTB37" s="918"/>
      <c r="WTC37" s="918"/>
      <c r="WTD37" s="918"/>
      <c r="WTE37" s="918"/>
      <c r="WTF37" s="918"/>
      <c r="WTG37" s="918"/>
      <c r="WTH37" s="918"/>
      <c r="WTI37" s="918"/>
      <c r="WTJ37" s="918"/>
      <c r="WTK37" s="918"/>
      <c r="WTL37" s="918"/>
      <c r="WTM37" s="918"/>
      <c r="WTN37" s="918"/>
      <c r="WTO37" s="918"/>
      <c r="WTP37" s="918"/>
      <c r="WTQ37" s="918"/>
      <c r="WTR37" s="918"/>
      <c r="WTS37" s="918"/>
      <c r="WTT37" s="918"/>
      <c r="WTU37" s="918"/>
      <c r="WTV37" s="918"/>
      <c r="WTW37" s="918"/>
      <c r="WTX37" s="918"/>
      <c r="WTY37" s="918"/>
      <c r="WTZ37" s="918"/>
      <c r="WUA37" s="918"/>
      <c r="WUB37" s="918"/>
      <c r="WUC37" s="918"/>
      <c r="WUD37" s="918"/>
      <c r="WUE37" s="918"/>
      <c r="WUF37" s="918"/>
      <c r="WUG37" s="918"/>
      <c r="WUH37" s="918"/>
      <c r="WUI37" s="918"/>
      <c r="WUJ37" s="918"/>
      <c r="WUK37" s="918"/>
      <c r="WUL37" s="918"/>
      <c r="WUM37" s="918"/>
      <c r="WUN37" s="918"/>
      <c r="WUO37" s="918"/>
      <c r="WUP37" s="918"/>
      <c r="WUQ37" s="918"/>
      <c r="WUR37" s="918"/>
      <c r="WUS37" s="918"/>
      <c r="WUT37" s="918"/>
      <c r="WUU37" s="918"/>
      <c r="WUV37" s="918"/>
      <c r="WUW37" s="918"/>
      <c r="WUX37" s="918"/>
      <c r="WUY37" s="918"/>
      <c r="WUZ37" s="918"/>
      <c r="WVA37" s="918"/>
      <c r="WVB37" s="918"/>
      <c r="WVC37" s="918"/>
      <c r="WVD37" s="918"/>
      <c r="WVE37" s="918"/>
      <c r="WVF37" s="918"/>
      <c r="WVG37" s="918"/>
      <c r="WVH37" s="918"/>
      <c r="WVI37" s="918"/>
      <c r="WVJ37" s="918"/>
      <c r="WVK37" s="918"/>
      <c r="WVL37" s="918"/>
      <c r="WVM37" s="918"/>
      <c r="WVN37" s="918"/>
      <c r="WVO37" s="918"/>
      <c r="WVP37" s="918"/>
      <c r="WVQ37" s="918"/>
      <c r="WVR37" s="918"/>
      <c r="WVS37" s="918"/>
      <c r="WVT37" s="918"/>
      <c r="WVU37" s="918"/>
      <c r="WVV37" s="918"/>
      <c r="WVW37" s="918"/>
      <c r="WVX37" s="918"/>
      <c r="WVY37" s="918"/>
      <c r="WVZ37" s="918"/>
      <c r="WWA37" s="918"/>
      <c r="WWB37" s="918"/>
      <c r="WWC37" s="918"/>
      <c r="WWD37" s="918"/>
      <c r="WWE37" s="918"/>
      <c r="WWF37" s="918"/>
      <c r="WWG37" s="918"/>
      <c r="WWH37" s="918"/>
      <c r="WWI37" s="918"/>
      <c r="WWJ37" s="918"/>
      <c r="WWK37" s="918"/>
      <c r="WWL37" s="918"/>
      <c r="WWM37" s="918"/>
      <c r="WWN37" s="918"/>
      <c r="WWO37" s="918"/>
      <c r="WWP37" s="918"/>
      <c r="WWQ37" s="918"/>
      <c r="WWR37" s="918"/>
      <c r="WWS37" s="918"/>
      <c r="WWT37" s="918"/>
      <c r="WWU37" s="918"/>
      <c r="WWV37" s="918"/>
      <c r="WWW37" s="918"/>
      <c r="WWX37" s="918"/>
      <c r="WWY37" s="918"/>
      <c r="WWZ37" s="918"/>
      <c r="WXA37" s="918"/>
      <c r="WXB37" s="918"/>
      <c r="WXC37" s="918"/>
      <c r="WXD37" s="918"/>
      <c r="WXE37" s="918"/>
      <c r="WXF37" s="918"/>
      <c r="WXG37" s="918"/>
      <c r="WXH37" s="918"/>
      <c r="WXI37" s="918"/>
      <c r="WXJ37" s="918"/>
      <c r="WXK37" s="918"/>
      <c r="WXL37" s="918"/>
      <c r="WXM37" s="918"/>
      <c r="WXN37" s="918"/>
      <c r="WXO37" s="918"/>
      <c r="WXP37" s="918"/>
      <c r="WXQ37" s="918"/>
      <c r="WXR37" s="918"/>
      <c r="WXS37" s="918"/>
      <c r="WXT37" s="918"/>
      <c r="WXU37" s="918"/>
      <c r="WXV37" s="918"/>
      <c r="WXW37" s="918"/>
      <c r="WXX37" s="918"/>
      <c r="WXY37" s="918"/>
      <c r="WXZ37" s="918"/>
      <c r="WYA37" s="918"/>
      <c r="WYB37" s="918"/>
      <c r="WYC37" s="918"/>
      <c r="WYD37" s="918"/>
      <c r="WYE37" s="918"/>
      <c r="WYF37" s="918"/>
      <c r="WYG37" s="918"/>
      <c r="WYH37" s="918"/>
      <c r="WYI37" s="918"/>
      <c r="WYJ37" s="918"/>
      <c r="WYK37" s="918"/>
      <c r="WYL37" s="918"/>
      <c r="WYM37" s="918"/>
      <c r="WYN37" s="918"/>
      <c r="WYO37" s="918"/>
      <c r="WYP37" s="918"/>
      <c r="WYQ37" s="918"/>
      <c r="WYR37" s="918"/>
      <c r="WYS37" s="918"/>
      <c r="WYT37" s="918"/>
      <c r="WYU37" s="918"/>
      <c r="WYV37" s="918"/>
      <c r="WYW37" s="918"/>
      <c r="WYX37" s="918"/>
      <c r="WYY37" s="918"/>
      <c r="WYZ37" s="918"/>
      <c r="WZA37" s="918"/>
      <c r="WZB37" s="918"/>
      <c r="WZC37" s="918"/>
      <c r="WZD37" s="918"/>
      <c r="WZE37" s="918"/>
      <c r="WZF37" s="918"/>
      <c r="WZG37" s="918"/>
      <c r="WZH37" s="918"/>
      <c r="WZI37" s="918"/>
      <c r="WZJ37" s="918"/>
      <c r="WZK37" s="918"/>
      <c r="WZL37" s="918"/>
      <c r="WZM37" s="918"/>
      <c r="WZN37" s="918"/>
      <c r="WZO37" s="918"/>
      <c r="WZP37" s="918"/>
      <c r="WZQ37" s="918"/>
      <c r="WZR37" s="918"/>
    </row>
    <row r="38" spans="1:16242" s="925" customFormat="1">
      <c r="A38" s="871"/>
      <c r="B38" s="872"/>
      <c r="C38" s="872"/>
      <c r="D38" s="908" t="s">
        <v>762</v>
      </c>
      <c r="E38" s="909"/>
      <c r="F38" s="875"/>
      <c r="G38" s="892" t="str">
        <f>IF(G$11="Fri",
IF(SUM(K$36:AL$36)&gt;0,INDEX(K$30:AL$30,1,MATCH(1,K$36:AL$36,0)),"N/A"),
IF(G$11="Sat",
IF(SUM(J$36:AL$36)&gt;0,INDEX(J$30:AL$30,1,MATCH(1,J$36:AL$36,0)),"N/A"),
IF(SUM(I$36:AL$36)&gt;0,INDEX(I$30:AL$30,1,MATCH(1,I$36:AL$36,0)),"N/A")))</f>
        <v>N/A</v>
      </c>
      <c r="H38" s="910"/>
      <c r="I38" s="910"/>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910"/>
      <c r="BM38" s="910"/>
      <c r="BN38" s="910"/>
      <c r="BO38" s="910"/>
      <c r="BP38" s="910"/>
      <c r="BQ38" s="910"/>
      <c r="BR38" s="910"/>
      <c r="BS38" s="910"/>
      <c r="BT38" s="910"/>
      <c r="BU38" s="910"/>
      <c r="BV38" s="910"/>
      <c r="BW38" s="910"/>
      <c r="BX38" s="910"/>
      <c r="BY38" s="910"/>
      <c r="BZ38" s="910"/>
      <c r="CA38" s="910"/>
      <c r="CB38" s="910"/>
      <c r="CC38" s="910"/>
      <c r="CD38" s="910"/>
      <c r="CE38" s="910"/>
      <c r="CF38" s="910"/>
      <c r="CG38" s="910"/>
      <c r="CH38" s="910"/>
      <c r="CI38" s="910"/>
      <c r="CJ38" s="910"/>
      <c r="CK38" s="910"/>
      <c r="CL38" s="910"/>
      <c r="CM38" s="910"/>
      <c r="CN38" s="910"/>
      <c r="CO38" s="910"/>
      <c r="CP38" s="910"/>
      <c r="CQ38" s="910"/>
      <c r="CR38" s="910"/>
      <c r="CS38" s="910"/>
      <c r="CT38" s="910"/>
      <c r="CU38" s="910"/>
      <c r="CV38" s="910"/>
      <c r="CW38" s="910"/>
      <c r="CX38" s="910"/>
      <c r="CY38" s="910"/>
      <c r="CZ38" s="910"/>
      <c r="DA38" s="910"/>
      <c r="DB38" s="910"/>
      <c r="DC38" s="910"/>
      <c r="DD38" s="910"/>
      <c r="DE38" s="910"/>
      <c r="DF38" s="910"/>
      <c r="DG38" s="910"/>
      <c r="DH38" s="910"/>
      <c r="DI38" s="910"/>
      <c r="DJ38" s="910"/>
      <c r="DK38" s="918"/>
      <c r="DL38" s="918"/>
      <c r="DM38" s="918"/>
      <c r="DN38" s="918"/>
      <c r="DO38" s="918"/>
      <c r="DP38" s="918"/>
      <c r="DQ38" s="918"/>
      <c r="DR38" s="918"/>
      <c r="DS38" s="918"/>
      <c r="DT38" s="918"/>
      <c r="DU38" s="918"/>
      <c r="DV38" s="918"/>
      <c r="DW38" s="918"/>
      <c r="DX38" s="918"/>
      <c r="DY38" s="918"/>
      <c r="DZ38" s="918"/>
      <c r="EA38" s="918"/>
      <c r="EB38" s="918"/>
      <c r="EC38" s="918"/>
      <c r="ED38" s="918"/>
      <c r="EE38" s="918"/>
      <c r="EF38" s="918"/>
      <c r="EG38" s="918"/>
      <c r="EH38" s="918"/>
      <c r="EI38" s="918"/>
      <c r="EJ38" s="918"/>
      <c r="EK38" s="918"/>
      <c r="EL38" s="918"/>
      <c r="EM38" s="918"/>
      <c r="EN38" s="918"/>
      <c r="EO38" s="918"/>
      <c r="EP38" s="918"/>
      <c r="EQ38" s="918"/>
      <c r="ER38" s="918"/>
      <c r="ES38" s="918"/>
      <c r="ET38" s="918"/>
      <c r="EU38" s="918"/>
      <c r="EV38" s="918"/>
      <c r="EW38" s="918"/>
      <c r="EX38" s="918"/>
      <c r="EY38" s="918"/>
      <c r="EZ38" s="918"/>
      <c r="FA38" s="918"/>
      <c r="FB38" s="918"/>
      <c r="FC38" s="918"/>
      <c r="FD38" s="918"/>
      <c r="FE38" s="918"/>
      <c r="FF38" s="918"/>
      <c r="FG38" s="918"/>
      <c r="FH38" s="918"/>
      <c r="FI38" s="918"/>
      <c r="FJ38" s="918"/>
      <c r="FK38" s="918"/>
      <c r="FL38" s="918"/>
      <c r="FM38" s="918"/>
      <c r="FN38" s="918"/>
      <c r="FO38" s="918"/>
      <c r="FP38" s="918"/>
      <c r="FQ38" s="918"/>
      <c r="FR38" s="918"/>
      <c r="FS38" s="918"/>
      <c r="FT38" s="918"/>
      <c r="FU38" s="918"/>
      <c r="FV38" s="918"/>
      <c r="FW38" s="918"/>
      <c r="FX38" s="918"/>
      <c r="FY38" s="918"/>
      <c r="FZ38" s="918"/>
      <c r="GA38" s="918"/>
      <c r="GB38" s="918"/>
      <c r="GC38" s="918"/>
      <c r="GD38" s="918"/>
      <c r="GE38" s="918"/>
      <c r="GF38" s="918"/>
      <c r="GG38" s="918"/>
      <c r="GH38" s="918"/>
      <c r="GI38" s="918"/>
      <c r="GJ38" s="918"/>
      <c r="GK38" s="918"/>
      <c r="GL38" s="918"/>
      <c r="GM38" s="918"/>
      <c r="GN38" s="918"/>
      <c r="GO38" s="918"/>
      <c r="GP38" s="918"/>
      <c r="GQ38" s="918"/>
      <c r="GR38" s="918"/>
      <c r="GS38" s="918"/>
      <c r="GT38" s="918"/>
      <c r="GU38" s="918"/>
      <c r="GV38" s="918"/>
      <c r="GW38" s="918"/>
      <c r="GX38" s="918"/>
      <c r="GY38" s="918"/>
      <c r="GZ38" s="918"/>
      <c r="HA38" s="918"/>
      <c r="HB38" s="918"/>
      <c r="HC38" s="918"/>
      <c r="HD38" s="918"/>
      <c r="HE38" s="918"/>
      <c r="HF38" s="918"/>
      <c r="HG38" s="918"/>
      <c r="HH38" s="918"/>
      <c r="HI38" s="918"/>
      <c r="HJ38" s="918"/>
      <c r="HK38" s="918"/>
      <c r="HL38" s="918"/>
      <c r="HM38" s="918"/>
      <c r="HN38" s="918"/>
      <c r="HO38" s="918"/>
      <c r="HP38" s="918"/>
      <c r="HQ38" s="918"/>
      <c r="HR38" s="918"/>
      <c r="HS38" s="918"/>
      <c r="HT38" s="918"/>
      <c r="HU38" s="918"/>
      <c r="HV38" s="918"/>
      <c r="HW38" s="918"/>
      <c r="HX38" s="918"/>
      <c r="HY38" s="918"/>
      <c r="HZ38" s="918"/>
      <c r="IA38" s="918"/>
      <c r="IB38" s="918"/>
      <c r="IC38" s="918"/>
      <c r="ID38" s="918"/>
      <c r="IE38" s="918"/>
      <c r="IF38" s="918"/>
      <c r="IG38" s="918"/>
      <c r="IH38" s="918"/>
      <c r="II38" s="918"/>
      <c r="IJ38" s="918"/>
      <c r="IK38" s="918"/>
      <c r="IL38" s="918"/>
      <c r="IM38" s="918"/>
      <c r="IN38" s="918"/>
      <c r="IO38" s="918"/>
      <c r="IP38" s="918"/>
      <c r="IQ38" s="918"/>
      <c r="IR38" s="918"/>
      <c r="IS38" s="918"/>
      <c r="IT38" s="918"/>
      <c r="IU38" s="918"/>
      <c r="IV38" s="918"/>
      <c r="IW38" s="918"/>
      <c r="IX38" s="918"/>
      <c r="IY38" s="918"/>
      <c r="IZ38" s="918"/>
      <c r="JA38" s="918"/>
      <c r="JB38" s="918"/>
      <c r="JC38" s="918"/>
      <c r="JD38" s="918"/>
      <c r="JE38" s="918"/>
      <c r="JF38" s="918"/>
      <c r="JG38" s="918"/>
      <c r="JH38" s="918"/>
      <c r="JI38" s="918"/>
      <c r="JJ38" s="918"/>
      <c r="JK38" s="918"/>
      <c r="JL38" s="918"/>
      <c r="JM38" s="918"/>
      <c r="JN38" s="918"/>
      <c r="JO38" s="918"/>
      <c r="JP38" s="918"/>
      <c r="JQ38" s="918"/>
      <c r="JR38" s="918"/>
      <c r="JS38" s="918"/>
      <c r="JT38" s="918"/>
      <c r="JU38" s="918"/>
      <c r="JV38" s="918"/>
      <c r="JW38" s="918"/>
      <c r="JX38" s="918"/>
      <c r="JY38" s="918"/>
      <c r="JZ38" s="918"/>
      <c r="KA38" s="918"/>
      <c r="KB38" s="918"/>
      <c r="KC38" s="918"/>
      <c r="KD38" s="918"/>
      <c r="KE38" s="918"/>
      <c r="KF38" s="918"/>
      <c r="KG38" s="918"/>
      <c r="KH38" s="918"/>
      <c r="KI38" s="918"/>
      <c r="KJ38" s="918"/>
      <c r="KK38" s="918"/>
      <c r="KL38" s="918"/>
      <c r="KM38" s="918"/>
      <c r="KN38" s="918"/>
      <c r="KO38" s="918"/>
      <c r="KP38" s="918"/>
      <c r="KQ38" s="918"/>
      <c r="KR38" s="918"/>
      <c r="KS38" s="918"/>
      <c r="KT38" s="918"/>
      <c r="KU38" s="918"/>
      <c r="KV38" s="918"/>
      <c r="KW38" s="918"/>
      <c r="KX38" s="918"/>
      <c r="KY38" s="918"/>
      <c r="KZ38" s="918"/>
      <c r="LA38" s="918"/>
      <c r="LB38" s="918"/>
      <c r="LC38" s="918"/>
      <c r="LD38" s="918"/>
      <c r="LE38" s="918"/>
      <c r="LF38" s="918"/>
      <c r="LG38" s="918"/>
      <c r="LH38" s="918"/>
      <c r="LI38" s="918"/>
      <c r="LJ38" s="918"/>
      <c r="LK38" s="918"/>
      <c r="LL38" s="918"/>
      <c r="LM38" s="918"/>
      <c r="LN38" s="918"/>
      <c r="LO38" s="918"/>
      <c r="LP38" s="918"/>
      <c r="LQ38" s="918"/>
      <c r="LR38" s="918"/>
      <c r="LS38" s="918"/>
      <c r="LT38" s="918"/>
      <c r="LU38" s="918"/>
      <c r="LV38" s="918"/>
      <c r="LW38" s="918"/>
      <c r="LX38" s="918"/>
      <c r="LY38" s="918"/>
      <c r="LZ38" s="918"/>
      <c r="MA38" s="918"/>
      <c r="MB38" s="918"/>
      <c r="MC38" s="918"/>
      <c r="MD38" s="918"/>
      <c r="ME38" s="918"/>
      <c r="MF38" s="918"/>
      <c r="MG38" s="918"/>
      <c r="MH38" s="918"/>
      <c r="MI38" s="918"/>
      <c r="MJ38" s="918"/>
      <c r="MK38" s="918"/>
      <c r="ML38" s="918"/>
      <c r="MM38" s="918"/>
      <c r="MN38" s="918"/>
      <c r="MO38" s="918"/>
      <c r="MP38" s="918"/>
      <c r="MQ38" s="918"/>
      <c r="MR38" s="918"/>
      <c r="MS38" s="918"/>
      <c r="MT38" s="918"/>
      <c r="MU38" s="918"/>
      <c r="MV38" s="918"/>
      <c r="MW38" s="918"/>
      <c r="MX38" s="918"/>
      <c r="MY38" s="918"/>
      <c r="MZ38" s="918"/>
      <c r="NA38" s="918"/>
      <c r="NB38" s="918"/>
      <c r="NC38" s="918"/>
      <c r="ND38" s="918"/>
      <c r="NE38" s="918"/>
      <c r="NF38" s="918"/>
      <c r="NG38" s="918"/>
      <c r="NH38" s="918"/>
      <c r="NI38" s="918"/>
      <c r="NJ38" s="918"/>
      <c r="NK38" s="918"/>
      <c r="NL38" s="918"/>
      <c r="NM38" s="918"/>
      <c r="NN38" s="918"/>
      <c r="NO38" s="918"/>
      <c r="NP38" s="918"/>
      <c r="NQ38" s="918"/>
      <c r="NR38" s="918"/>
      <c r="NS38" s="918"/>
      <c r="NT38" s="918"/>
      <c r="NU38" s="918"/>
      <c r="NV38" s="918"/>
      <c r="NW38" s="918"/>
      <c r="NX38" s="918"/>
      <c r="NY38" s="918"/>
      <c r="NZ38" s="918"/>
      <c r="OA38" s="918"/>
      <c r="OB38" s="918"/>
      <c r="OC38" s="918"/>
      <c r="OD38" s="918"/>
      <c r="OE38" s="918"/>
      <c r="OF38" s="918"/>
      <c r="OG38" s="918"/>
      <c r="OH38" s="918"/>
      <c r="OI38" s="918"/>
      <c r="OJ38" s="918"/>
      <c r="OK38" s="918"/>
      <c r="OL38" s="918"/>
      <c r="OM38" s="918"/>
      <c r="ON38" s="918"/>
      <c r="OO38" s="918"/>
      <c r="OP38" s="918"/>
      <c r="OQ38" s="918"/>
      <c r="OR38" s="918"/>
      <c r="OS38" s="918"/>
      <c r="OT38" s="918"/>
      <c r="OU38" s="918"/>
      <c r="OV38" s="918"/>
      <c r="OW38" s="918"/>
      <c r="OX38" s="918"/>
      <c r="OY38" s="918"/>
      <c r="OZ38" s="918"/>
      <c r="PA38" s="918"/>
      <c r="PB38" s="918"/>
      <c r="PC38" s="918"/>
      <c r="PD38" s="918"/>
      <c r="PE38" s="918"/>
      <c r="PF38" s="918"/>
      <c r="PG38" s="918"/>
      <c r="PH38" s="918"/>
      <c r="PI38" s="918"/>
      <c r="PJ38" s="918"/>
      <c r="PK38" s="918"/>
      <c r="PL38" s="918"/>
      <c r="PM38" s="918"/>
      <c r="PN38" s="918"/>
      <c r="PO38" s="918"/>
      <c r="PP38" s="918"/>
      <c r="PQ38" s="918"/>
      <c r="PR38" s="918"/>
      <c r="PS38" s="918"/>
      <c r="PT38" s="918"/>
      <c r="PU38" s="918"/>
      <c r="PV38" s="918"/>
      <c r="PW38" s="918"/>
      <c r="PX38" s="918"/>
      <c r="PY38" s="918"/>
      <c r="PZ38" s="918"/>
      <c r="QA38" s="918"/>
      <c r="QB38" s="918"/>
      <c r="QC38" s="918"/>
      <c r="QD38" s="918"/>
      <c r="QE38" s="918"/>
      <c r="QF38" s="918"/>
      <c r="QG38" s="918"/>
      <c r="QH38" s="918"/>
      <c r="QI38" s="918"/>
      <c r="QJ38" s="918"/>
      <c r="QK38" s="918"/>
      <c r="QL38" s="918"/>
      <c r="QM38" s="918"/>
      <c r="QN38" s="918"/>
      <c r="QO38" s="918"/>
      <c r="QP38" s="918"/>
      <c r="QQ38" s="918"/>
      <c r="QR38" s="918"/>
      <c r="QS38" s="918"/>
      <c r="QT38" s="918"/>
      <c r="QU38" s="918"/>
      <c r="QV38" s="918"/>
      <c r="QW38" s="918"/>
      <c r="QX38" s="918"/>
      <c r="QY38" s="918"/>
      <c r="QZ38" s="918"/>
      <c r="RA38" s="918"/>
      <c r="RB38" s="918"/>
      <c r="RC38" s="918"/>
      <c r="RD38" s="918"/>
      <c r="RE38" s="918"/>
      <c r="RF38" s="918"/>
      <c r="RG38" s="918"/>
      <c r="RH38" s="918"/>
      <c r="RI38" s="918"/>
      <c r="RJ38" s="918"/>
      <c r="RK38" s="918"/>
      <c r="RL38" s="918"/>
      <c r="RM38" s="918"/>
      <c r="RN38" s="918"/>
      <c r="RO38" s="918"/>
      <c r="RP38" s="918"/>
      <c r="RQ38" s="918"/>
      <c r="RR38" s="918"/>
      <c r="RS38" s="918"/>
      <c r="RT38" s="918"/>
      <c r="RU38" s="918"/>
      <c r="RV38" s="918"/>
      <c r="RW38" s="918"/>
      <c r="RX38" s="918"/>
      <c r="RY38" s="918"/>
      <c r="RZ38" s="918"/>
      <c r="SA38" s="918"/>
      <c r="SB38" s="918"/>
      <c r="SC38" s="918"/>
      <c r="SD38" s="918"/>
      <c r="SE38" s="918"/>
      <c r="SF38" s="918"/>
      <c r="SG38" s="918"/>
      <c r="SH38" s="918"/>
      <c r="SI38" s="918"/>
      <c r="SJ38" s="918"/>
      <c r="SK38" s="918"/>
      <c r="SL38" s="918"/>
      <c r="SM38" s="918"/>
      <c r="SN38" s="918"/>
      <c r="SO38" s="918"/>
      <c r="SP38" s="918"/>
      <c r="SQ38" s="918"/>
      <c r="SR38" s="918"/>
      <c r="SS38" s="918"/>
      <c r="ST38" s="918"/>
      <c r="SU38" s="918"/>
      <c r="SV38" s="918"/>
      <c r="SW38" s="918"/>
      <c r="SX38" s="918"/>
      <c r="SY38" s="918"/>
      <c r="SZ38" s="918"/>
      <c r="TA38" s="918"/>
      <c r="TB38" s="918"/>
      <c r="TC38" s="918"/>
      <c r="TD38" s="918"/>
      <c r="TE38" s="918"/>
      <c r="TF38" s="918"/>
      <c r="TG38" s="918"/>
      <c r="TH38" s="918"/>
      <c r="TI38" s="918"/>
      <c r="TJ38" s="918"/>
      <c r="TK38" s="918"/>
      <c r="TL38" s="918"/>
      <c r="TM38" s="918"/>
      <c r="TN38" s="918"/>
      <c r="TO38" s="918"/>
      <c r="TP38" s="918"/>
      <c r="TQ38" s="918"/>
      <c r="TR38" s="918"/>
      <c r="TS38" s="918"/>
      <c r="TT38" s="918"/>
      <c r="TU38" s="918"/>
      <c r="TV38" s="918"/>
      <c r="TW38" s="918"/>
      <c r="TX38" s="918"/>
      <c r="TY38" s="918"/>
      <c r="TZ38" s="918"/>
      <c r="UA38" s="918"/>
      <c r="UB38" s="918"/>
      <c r="UC38" s="918"/>
      <c r="UD38" s="918"/>
      <c r="UE38" s="918"/>
      <c r="UF38" s="918"/>
      <c r="UG38" s="918"/>
      <c r="UH38" s="918"/>
      <c r="UI38" s="918"/>
      <c r="UJ38" s="918"/>
      <c r="UK38" s="918"/>
      <c r="UL38" s="918"/>
      <c r="UM38" s="918"/>
      <c r="UN38" s="918"/>
      <c r="UO38" s="918"/>
      <c r="UP38" s="918"/>
      <c r="UQ38" s="918"/>
      <c r="UR38" s="918"/>
      <c r="US38" s="918"/>
      <c r="UT38" s="918"/>
      <c r="UU38" s="918"/>
      <c r="UV38" s="918"/>
      <c r="UW38" s="918"/>
      <c r="UX38" s="918"/>
      <c r="UY38" s="918"/>
      <c r="UZ38" s="918"/>
      <c r="VA38" s="918"/>
      <c r="VB38" s="918"/>
      <c r="VC38" s="918"/>
      <c r="VD38" s="918"/>
      <c r="VE38" s="918"/>
      <c r="VF38" s="918"/>
      <c r="VG38" s="918"/>
      <c r="VH38" s="918"/>
      <c r="VI38" s="918"/>
      <c r="VJ38" s="918"/>
      <c r="VK38" s="918"/>
      <c r="VL38" s="918"/>
      <c r="VM38" s="918"/>
      <c r="VN38" s="918"/>
      <c r="VO38" s="918"/>
      <c r="VP38" s="918"/>
      <c r="VQ38" s="918"/>
      <c r="VR38" s="918"/>
      <c r="VS38" s="918"/>
      <c r="VT38" s="918"/>
      <c r="VU38" s="918"/>
      <c r="VV38" s="918"/>
      <c r="VW38" s="918"/>
      <c r="VX38" s="918"/>
      <c r="VY38" s="918"/>
      <c r="VZ38" s="918"/>
      <c r="WA38" s="918"/>
      <c r="WB38" s="918"/>
      <c r="WC38" s="918"/>
      <c r="WD38" s="918"/>
      <c r="WE38" s="918"/>
      <c r="WF38" s="918"/>
      <c r="WG38" s="918"/>
      <c r="WH38" s="918"/>
      <c r="WI38" s="918"/>
      <c r="WJ38" s="918"/>
      <c r="WK38" s="918"/>
      <c r="WL38" s="918"/>
      <c r="WM38" s="918"/>
      <c r="WN38" s="918"/>
      <c r="WO38" s="918"/>
      <c r="WP38" s="918"/>
      <c r="WQ38" s="918"/>
      <c r="WR38" s="918"/>
      <c r="WS38" s="918"/>
      <c r="WT38" s="918"/>
      <c r="WU38" s="918"/>
      <c r="WV38" s="918"/>
      <c r="WW38" s="918"/>
      <c r="WX38" s="918"/>
      <c r="WY38" s="918"/>
      <c r="WZ38" s="918"/>
      <c r="XA38" s="918"/>
      <c r="XB38" s="918"/>
      <c r="XC38" s="918"/>
      <c r="XD38" s="918"/>
      <c r="XE38" s="918"/>
      <c r="XF38" s="918"/>
      <c r="XG38" s="918"/>
      <c r="XH38" s="918"/>
      <c r="XI38" s="918"/>
      <c r="XJ38" s="918"/>
      <c r="XK38" s="918"/>
      <c r="XL38" s="918"/>
      <c r="XM38" s="918"/>
      <c r="XN38" s="918"/>
      <c r="XO38" s="918"/>
      <c r="XP38" s="918"/>
      <c r="XQ38" s="918"/>
      <c r="XR38" s="918"/>
      <c r="XS38" s="918"/>
      <c r="XT38" s="918"/>
      <c r="XU38" s="918"/>
      <c r="XV38" s="918"/>
      <c r="XW38" s="918"/>
      <c r="XX38" s="918"/>
      <c r="XY38" s="918"/>
      <c r="XZ38" s="918"/>
      <c r="YA38" s="918"/>
      <c r="YB38" s="918"/>
      <c r="YC38" s="918"/>
      <c r="YD38" s="918"/>
      <c r="YE38" s="918"/>
      <c r="YF38" s="918"/>
      <c r="YG38" s="918"/>
      <c r="YH38" s="918"/>
      <c r="YI38" s="918"/>
      <c r="YJ38" s="918"/>
      <c r="YK38" s="918"/>
      <c r="YL38" s="918"/>
      <c r="YM38" s="918"/>
      <c r="YN38" s="918"/>
      <c r="YO38" s="918"/>
      <c r="YP38" s="918"/>
      <c r="YQ38" s="918"/>
      <c r="YR38" s="918"/>
      <c r="YS38" s="918"/>
      <c r="YT38" s="918"/>
      <c r="YU38" s="918"/>
      <c r="YV38" s="918"/>
      <c r="YW38" s="918"/>
      <c r="YX38" s="918"/>
      <c r="YY38" s="918"/>
      <c r="YZ38" s="918"/>
      <c r="ZA38" s="918"/>
      <c r="ZB38" s="918"/>
      <c r="ZC38" s="918"/>
      <c r="ZD38" s="918"/>
      <c r="ZE38" s="918"/>
      <c r="ZF38" s="918"/>
      <c r="ZG38" s="918"/>
      <c r="ZH38" s="918"/>
      <c r="ZI38" s="918"/>
      <c r="ZJ38" s="918"/>
      <c r="ZK38" s="918"/>
      <c r="ZL38" s="918"/>
      <c r="ZM38" s="918"/>
      <c r="ZN38" s="918"/>
      <c r="ZO38" s="918"/>
      <c r="ZP38" s="918"/>
      <c r="ZQ38" s="918"/>
      <c r="ZR38" s="918"/>
      <c r="ZS38" s="918"/>
      <c r="ZT38" s="918"/>
      <c r="ZU38" s="918"/>
      <c r="ZV38" s="918"/>
      <c r="ZW38" s="918"/>
      <c r="ZX38" s="918"/>
      <c r="ZY38" s="918"/>
      <c r="ZZ38" s="918"/>
      <c r="AAA38" s="918"/>
      <c r="AAB38" s="918"/>
      <c r="AAC38" s="918"/>
      <c r="AAD38" s="918"/>
      <c r="AAE38" s="918"/>
      <c r="AAF38" s="918"/>
      <c r="AAG38" s="918"/>
      <c r="AAH38" s="918"/>
      <c r="AAI38" s="918"/>
      <c r="AAJ38" s="918"/>
      <c r="AAK38" s="918"/>
      <c r="AAL38" s="918"/>
      <c r="AAM38" s="918"/>
      <c r="AAN38" s="918"/>
      <c r="AAO38" s="918"/>
      <c r="AAP38" s="918"/>
      <c r="AAQ38" s="918"/>
      <c r="AAR38" s="918"/>
      <c r="AAS38" s="918"/>
      <c r="AAT38" s="918"/>
      <c r="AAU38" s="918"/>
      <c r="AAV38" s="918"/>
      <c r="AAW38" s="918"/>
      <c r="AAX38" s="918"/>
      <c r="AAY38" s="918"/>
      <c r="AAZ38" s="918"/>
      <c r="ABA38" s="918"/>
      <c r="ABB38" s="918"/>
      <c r="ABC38" s="918"/>
      <c r="ABD38" s="918"/>
      <c r="ABE38" s="918"/>
      <c r="ABF38" s="918"/>
      <c r="ABG38" s="918"/>
      <c r="ABH38" s="918"/>
      <c r="ABI38" s="918"/>
      <c r="ABJ38" s="918"/>
      <c r="ABK38" s="918"/>
      <c r="ABL38" s="918"/>
      <c r="ABM38" s="918"/>
      <c r="ABN38" s="918"/>
      <c r="ABO38" s="918"/>
      <c r="ABP38" s="918"/>
      <c r="ABQ38" s="918"/>
      <c r="ABR38" s="918"/>
      <c r="ABS38" s="918"/>
      <c r="ABT38" s="918"/>
      <c r="ABU38" s="918"/>
      <c r="ABV38" s="918"/>
      <c r="ABW38" s="918"/>
      <c r="ABX38" s="918"/>
      <c r="ABY38" s="918"/>
      <c r="ABZ38" s="918"/>
      <c r="ACA38" s="918"/>
      <c r="ACB38" s="918"/>
      <c r="ACC38" s="918"/>
      <c r="ACD38" s="918"/>
      <c r="ACE38" s="918"/>
      <c r="ACF38" s="918"/>
      <c r="ACG38" s="918"/>
      <c r="ACH38" s="918"/>
      <c r="ACI38" s="918"/>
      <c r="ACJ38" s="918"/>
      <c r="ACK38" s="918"/>
      <c r="ACL38" s="918"/>
      <c r="ACM38" s="918"/>
      <c r="ACN38" s="918"/>
      <c r="ACO38" s="918"/>
      <c r="ACP38" s="918"/>
      <c r="ACQ38" s="918"/>
      <c r="ACR38" s="918"/>
      <c r="ACS38" s="918"/>
      <c r="ACT38" s="918"/>
      <c r="ACU38" s="918"/>
      <c r="ACV38" s="918"/>
      <c r="ACW38" s="918"/>
      <c r="ACX38" s="918"/>
      <c r="ACY38" s="918"/>
      <c r="ACZ38" s="918"/>
      <c r="ADA38" s="918"/>
      <c r="ADB38" s="918"/>
      <c r="ADC38" s="918"/>
      <c r="ADD38" s="918"/>
      <c r="ADE38" s="918"/>
      <c r="ADF38" s="918"/>
      <c r="ADG38" s="918"/>
      <c r="ADH38" s="918"/>
      <c r="ADI38" s="918"/>
      <c r="ADJ38" s="918"/>
      <c r="ADK38" s="918"/>
      <c r="ADL38" s="918"/>
      <c r="ADM38" s="918"/>
      <c r="ADN38" s="918"/>
      <c r="ADO38" s="918"/>
      <c r="ADP38" s="918"/>
      <c r="ADQ38" s="918"/>
      <c r="ADR38" s="918"/>
      <c r="ADS38" s="918"/>
      <c r="ADT38" s="918"/>
      <c r="ADU38" s="918"/>
      <c r="ADV38" s="918"/>
      <c r="ADW38" s="918"/>
      <c r="ADX38" s="918"/>
      <c r="ADY38" s="918"/>
      <c r="ADZ38" s="918"/>
      <c r="AEA38" s="918"/>
      <c r="AEB38" s="918"/>
      <c r="AEC38" s="918"/>
      <c r="AED38" s="918"/>
      <c r="AEE38" s="918"/>
      <c r="AEF38" s="918"/>
      <c r="AEG38" s="918"/>
      <c r="AEH38" s="918"/>
      <c r="AEI38" s="918"/>
      <c r="AEJ38" s="918"/>
      <c r="AEK38" s="918"/>
      <c r="AEL38" s="918"/>
      <c r="AEM38" s="918"/>
      <c r="AEN38" s="918"/>
      <c r="AEO38" s="918"/>
      <c r="AEP38" s="918"/>
      <c r="AEQ38" s="918"/>
      <c r="AER38" s="918"/>
      <c r="AES38" s="918"/>
      <c r="AET38" s="918"/>
      <c r="AEU38" s="918"/>
      <c r="AEV38" s="918"/>
      <c r="AEW38" s="918"/>
      <c r="AEX38" s="918"/>
      <c r="AEY38" s="918"/>
      <c r="AEZ38" s="918"/>
      <c r="AFA38" s="918"/>
      <c r="AFB38" s="918"/>
      <c r="AFC38" s="918"/>
      <c r="AFD38" s="918"/>
      <c r="AFE38" s="918"/>
      <c r="AFF38" s="918"/>
      <c r="AFG38" s="918"/>
      <c r="AFH38" s="918"/>
      <c r="AFI38" s="918"/>
      <c r="AFJ38" s="918"/>
      <c r="AFK38" s="918"/>
      <c r="AFL38" s="918"/>
      <c r="AFM38" s="918"/>
      <c r="AFN38" s="918"/>
      <c r="AFO38" s="918"/>
      <c r="AFP38" s="918"/>
      <c r="AFQ38" s="918"/>
      <c r="AFR38" s="918"/>
      <c r="AFS38" s="918"/>
      <c r="AFT38" s="918"/>
      <c r="AFU38" s="918"/>
      <c r="AFV38" s="918"/>
      <c r="AFW38" s="918"/>
      <c r="AFX38" s="918"/>
      <c r="AFY38" s="918"/>
      <c r="AFZ38" s="918"/>
      <c r="AGA38" s="918"/>
      <c r="AGB38" s="918"/>
      <c r="AGC38" s="918"/>
      <c r="AGD38" s="918"/>
      <c r="AGE38" s="918"/>
      <c r="AGF38" s="918"/>
      <c r="AGG38" s="918"/>
      <c r="AGH38" s="918"/>
      <c r="AGI38" s="918"/>
      <c r="AGJ38" s="918"/>
      <c r="AGK38" s="918"/>
      <c r="AGL38" s="918"/>
      <c r="AGM38" s="918"/>
      <c r="AGN38" s="918"/>
      <c r="AGO38" s="918"/>
      <c r="AGP38" s="918"/>
      <c r="AGQ38" s="918"/>
      <c r="AGR38" s="918"/>
      <c r="AGS38" s="918"/>
      <c r="AGT38" s="918"/>
      <c r="AGU38" s="918"/>
      <c r="AGV38" s="918"/>
      <c r="AGW38" s="918"/>
      <c r="AGX38" s="918"/>
      <c r="AGY38" s="918"/>
      <c r="AGZ38" s="918"/>
      <c r="AHA38" s="918"/>
      <c r="AHB38" s="918"/>
      <c r="AHC38" s="918"/>
      <c r="AHD38" s="918"/>
      <c r="AHE38" s="918"/>
      <c r="AHF38" s="918"/>
      <c r="AHG38" s="918"/>
      <c r="AHH38" s="918"/>
      <c r="AHI38" s="918"/>
      <c r="AHJ38" s="918"/>
      <c r="AHK38" s="918"/>
      <c r="AHL38" s="918"/>
      <c r="AHM38" s="918"/>
      <c r="AHN38" s="918"/>
      <c r="AHO38" s="918"/>
      <c r="AHP38" s="918"/>
      <c r="AHQ38" s="918"/>
      <c r="AHR38" s="918"/>
      <c r="AHS38" s="918"/>
      <c r="AHT38" s="918"/>
      <c r="AHU38" s="918"/>
      <c r="AHV38" s="918"/>
      <c r="AHW38" s="918"/>
      <c r="AHX38" s="918"/>
      <c r="AHY38" s="918"/>
      <c r="AHZ38" s="918"/>
      <c r="AIA38" s="918"/>
      <c r="AIB38" s="918"/>
      <c r="AIC38" s="918"/>
      <c r="AID38" s="918"/>
      <c r="AIE38" s="918"/>
      <c r="AIF38" s="918"/>
      <c r="AIG38" s="918"/>
      <c r="AIH38" s="918"/>
      <c r="AII38" s="918"/>
      <c r="AIJ38" s="918"/>
      <c r="AIK38" s="918"/>
      <c r="AIL38" s="918"/>
      <c r="AIM38" s="918"/>
      <c r="AIN38" s="918"/>
      <c r="AIO38" s="918"/>
      <c r="AIP38" s="918"/>
      <c r="AIQ38" s="918"/>
      <c r="AIR38" s="918"/>
      <c r="AIS38" s="918"/>
      <c r="AIT38" s="918"/>
      <c r="AIU38" s="918"/>
      <c r="AIV38" s="918"/>
      <c r="AIW38" s="918"/>
      <c r="AIX38" s="918"/>
      <c r="AIY38" s="918"/>
      <c r="AIZ38" s="918"/>
      <c r="AJA38" s="918"/>
      <c r="AJB38" s="918"/>
      <c r="AJC38" s="918"/>
      <c r="AJD38" s="918"/>
      <c r="AJE38" s="918"/>
      <c r="AJF38" s="918"/>
      <c r="AJG38" s="918"/>
      <c r="AJH38" s="918"/>
      <c r="AJI38" s="918"/>
      <c r="AJJ38" s="918"/>
      <c r="AJK38" s="918"/>
      <c r="AJL38" s="918"/>
      <c r="AJM38" s="918"/>
      <c r="AJN38" s="918"/>
      <c r="AJO38" s="918"/>
      <c r="AJP38" s="918"/>
      <c r="AJQ38" s="918"/>
      <c r="AJR38" s="918"/>
      <c r="AJS38" s="918"/>
      <c r="AJT38" s="918"/>
      <c r="AJU38" s="918"/>
      <c r="AJV38" s="918"/>
      <c r="AJW38" s="918"/>
      <c r="AJX38" s="918"/>
      <c r="AJY38" s="918"/>
      <c r="AJZ38" s="918"/>
      <c r="AKA38" s="918"/>
      <c r="AKB38" s="918"/>
      <c r="AKC38" s="918"/>
      <c r="AKD38" s="918"/>
      <c r="AKE38" s="918"/>
      <c r="AKF38" s="918"/>
      <c r="AKG38" s="918"/>
      <c r="AKH38" s="918"/>
      <c r="AKI38" s="918"/>
      <c r="AKJ38" s="918"/>
      <c r="AKK38" s="918"/>
      <c r="AKL38" s="918"/>
      <c r="AKM38" s="918"/>
      <c r="AKN38" s="918"/>
      <c r="AKO38" s="918"/>
      <c r="AKP38" s="918"/>
      <c r="AKQ38" s="918"/>
      <c r="AKR38" s="918"/>
      <c r="AKS38" s="918"/>
      <c r="AKT38" s="918"/>
      <c r="AKU38" s="918"/>
      <c r="AKV38" s="918"/>
      <c r="AKW38" s="918"/>
      <c r="AKX38" s="918"/>
      <c r="AKY38" s="918"/>
      <c r="AKZ38" s="918"/>
      <c r="ALA38" s="918"/>
      <c r="ALB38" s="918"/>
      <c r="ALC38" s="918"/>
      <c r="ALD38" s="918"/>
      <c r="ALE38" s="918"/>
      <c r="ALF38" s="918"/>
      <c r="ALG38" s="918"/>
      <c r="ALH38" s="918"/>
      <c r="ALI38" s="918"/>
      <c r="ALJ38" s="918"/>
      <c r="ALK38" s="918"/>
      <c r="ALL38" s="918"/>
      <c r="ALM38" s="918"/>
      <c r="ALN38" s="918"/>
      <c r="ALO38" s="918"/>
      <c r="ALP38" s="918"/>
      <c r="ALQ38" s="918"/>
      <c r="ALR38" s="918"/>
      <c r="ALS38" s="918"/>
      <c r="ALT38" s="918"/>
      <c r="ALU38" s="918"/>
      <c r="ALV38" s="918"/>
      <c r="ALW38" s="918"/>
      <c r="ALX38" s="918"/>
      <c r="ALY38" s="918"/>
      <c r="ALZ38" s="918"/>
      <c r="AMA38" s="918"/>
      <c r="AMB38" s="918"/>
      <c r="AMC38" s="918"/>
      <c r="AMD38" s="918"/>
      <c r="AME38" s="918"/>
      <c r="AMF38" s="918"/>
      <c r="AMG38" s="918"/>
      <c r="AMH38" s="918"/>
      <c r="AMI38" s="918"/>
      <c r="AMJ38" s="918"/>
      <c r="AMK38" s="918"/>
      <c r="AML38" s="918"/>
      <c r="AMM38" s="918"/>
      <c r="AMN38" s="918"/>
      <c r="AMO38" s="918"/>
      <c r="AMP38" s="918"/>
      <c r="AMQ38" s="918"/>
      <c r="AMR38" s="918"/>
      <c r="AMS38" s="918"/>
      <c r="AMT38" s="918"/>
      <c r="AMU38" s="918"/>
      <c r="AMV38" s="918"/>
      <c r="AMW38" s="918"/>
      <c r="AMX38" s="918"/>
      <c r="AMY38" s="918"/>
      <c r="AMZ38" s="918"/>
      <c r="ANA38" s="918"/>
      <c r="ANB38" s="918"/>
      <c r="ANC38" s="918"/>
      <c r="AND38" s="918"/>
      <c r="ANE38" s="918"/>
      <c r="ANF38" s="918"/>
      <c r="ANG38" s="918"/>
      <c r="ANH38" s="918"/>
      <c r="ANI38" s="918"/>
      <c r="ANJ38" s="918"/>
      <c r="ANK38" s="918"/>
      <c r="ANL38" s="918"/>
      <c r="ANM38" s="918"/>
      <c r="ANN38" s="918"/>
      <c r="ANO38" s="918"/>
      <c r="ANP38" s="918"/>
      <c r="ANQ38" s="918"/>
      <c r="ANR38" s="918"/>
      <c r="ANS38" s="918"/>
      <c r="ANT38" s="918"/>
      <c r="ANU38" s="918"/>
      <c r="ANV38" s="918"/>
      <c r="ANW38" s="918"/>
      <c r="ANX38" s="918"/>
      <c r="ANY38" s="918"/>
      <c r="ANZ38" s="918"/>
      <c r="AOA38" s="918"/>
      <c r="AOB38" s="918"/>
      <c r="AOC38" s="918"/>
      <c r="AOD38" s="918"/>
      <c r="AOE38" s="918"/>
      <c r="AOF38" s="918"/>
      <c r="AOG38" s="918"/>
      <c r="AOH38" s="918"/>
      <c r="AOI38" s="918"/>
      <c r="AOJ38" s="918"/>
      <c r="AOK38" s="918"/>
      <c r="AOL38" s="918"/>
      <c r="AOM38" s="918"/>
      <c r="AON38" s="918"/>
      <c r="AOO38" s="918"/>
      <c r="AOP38" s="918"/>
      <c r="AOQ38" s="918"/>
      <c r="AOR38" s="918"/>
      <c r="AOS38" s="918"/>
      <c r="AOT38" s="918"/>
      <c r="AOU38" s="918"/>
      <c r="AOV38" s="918"/>
      <c r="AOW38" s="918"/>
      <c r="AOX38" s="918"/>
      <c r="AOY38" s="918"/>
      <c r="AOZ38" s="918"/>
      <c r="APA38" s="918"/>
      <c r="APB38" s="918"/>
      <c r="APC38" s="918"/>
      <c r="APD38" s="918"/>
      <c r="APE38" s="918"/>
      <c r="APF38" s="918"/>
      <c r="APG38" s="918"/>
      <c r="APH38" s="918"/>
      <c r="API38" s="918"/>
      <c r="APJ38" s="918"/>
      <c r="APK38" s="918"/>
      <c r="APL38" s="918"/>
      <c r="APM38" s="918"/>
      <c r="APN38" s="918"/>
      <c r="APO38" s="918"/>
      <c r="APP38" s="918"/>
      <c r="APQ38" s="918"/>
      <c r="APR38" s="918"/>
      <c r="APS38" s="918"/>
      <c r="APT38" s="918"/>
      <c r="APU38" s="918"/>
      <c r="APV38" s="918"/>
      <c r="APW38" s="918"/>
      <c r="APX38" s="918"/>
      <c r="APY38" s="918"/>
      <c r="APZ38" s="918"/>
      <c r="AQA38" s="918"/>
      <c r="AQB38" s="918"/>
      <c r="AQC38" s="918"/>
      <c r="AQD38" s="918"/>
      <c r="AQE38" s="918"/>
      <c r="AQF38" s="918"/>
      <c r="AQG38" s="918"/>
      <c r="AQH38" s="918"/>
      <c r="AQI38" s="918"/>
      <c r="AQJ38" s="918"/>
      <c r="AQK38" s="918"/>
      <c r="AQL38" s="918"/>
      <c r="AQM38" s="918"/>
      <c r="AQN38" s="918"/>
      <c r="AQO38" s="918"/>
      <c r="AQP38" s="918"/>
      <c r="AQQ38" s="918"/>
      <c r="AQR38" s="918"/>
      <c r="AQS38" s="918"/>
      <c r="AQT38" s="918"/>
      <c r="AQU38" s="918"/>
      <c r="AQV38" s="918"/>
      <c r="AQW38" s="918"/>
      <c r="AQX38" s="918"/>
      <c r="AQY38" s="918"/>
      <c r="AQZ38" s="918"/>
      <c r="ARA38" s="918"/>
      <c r="ARB38" s="918"/>
      <c r="ARC38" s="918"/>
      <c r="ARD38" s="918"/>
      <c r="ARE38" s="918"/>
      <c r="ARF38" s="918"/>
      <c r="ARG38" s="918"/>
      <c r="ARH38" s="918"/>
      <c r="ARI38" s="918"/>
      <c r="ARJ38" s="918"/>
      <c r="ARK38" s="918"/>
      <c r="ARL38" s="918"/>
      <c r="ARM38" s="918"/>
      <c r="ARN38" s="918"/>
      <c r="ARO38" s="918"/>
      <c r="ARP38" s="918"/>
      <c r="ARQ38" s="918"/>
      <c r="ARR38" s="918"/>
      <c r="ARS38" s="918"/>
      <c r="ART38" s="918"/>
      <c r="ARU38" s="918"/>
      <c r="ARV38" s="918"/>
      <c r="ARW38" s="918"/>
      <c r="ARX38" s="918"/>
      <c r="ARY38" s="918"/>
      <c r="ARZ38" s="918"/>
      <c r="ASA38" s="918"/>
      <c r="ASB38" s="918"/>
      <c r="ASC38" s="918"/>
      <c r="ASD38" s="918"/>
      <c r="ASE38" s="918"/>
      <c r="ASF38" s="918"/>
      <c r="ASG38" s="918"/>
      <c r="ASH38" s="918"/>
      <c r="ASI38" s="918"/>
      <c r="ASJ38" s="918"/>
      <c r="ASK38" s="918"/>
      <c r="ASL38" s="918"/>
      <c r="ASM38" s="918"/>
      <c r="ASN38" s="918"/>
      <c r="ASO38" s="918"/>
      <c r="ASP38" s="918"/>
      <c r="ASQ38" s="918"/>
      <c r="ASR38" s="918"/>
      <c r="ASS38" s="918"/>
      <c r="AST38" s="918"/>
      <c r="ASU38" s="918"/>
      <c r="ASV38" s="918"/>
      <c r="ASW38" s="918"/>
      <c r="ASX38" s="918"/>
      <c r="ASY38" s="918"/>
      <c r="ASZ38" s="918"/>
      <c r="ATA38" s="918"/>
      <c r="ATB38" s="918"/>
      <c r="ATC38" s="918"/>
      <c r="ATD38" s="918"/>
      <c r="ATE38" s="918"/>
      <c r="ATF38" s="918"/>
      <c r="ATG38" s="918"/>
      <c r="ATH38" s="918"/>
      <c r="ATI38" s="918"/>
      <c r="ATJ38" s="918"/>
      <c r="ATK38" s="918"/>
      <c r="ATL38" s="918"/>
      <c r="ATM38" s="918"/>
      <c r="ATN38" s="918"/>
      <c r="ATO38" s="918"/>
      <c r="ATP38" s="918"/>
      <c r="ATQ38" s="918"/>
      <c r="ATR38" s="918"/>
      <c r="ATS38" s="918"/>
      <c r="ATT38" s="918"/>
      <c r="ATU38" s="918"/>
      <c r="ATV38" s="918"/>
      <c r="ATW38" s="918"/>
      <c r="ATX38" s="918"/>
      <c r="ATY38" s="918"/>
      <c r="ATZ38" s="918"/>
      <c r="AUA38" s="918"/>
      <c r="AUB38" s="918"/>
      <c r="AUC38" s="918"/>
      <c r="AUD38" s="918"/>
      <c r="AUE38" s="918"/>
      <c r="AUF38" s="918"/>
      <c r="AUG38" s="918"/>
      <c r="AUH38" s="918"/>
      <c r="AUI38" s="918"/>
      <c r="AUJ38" s="918"/>
      <c r="AUK38" s="918"/>
      <c r="AUL38" s="918"/>
      <c r="AUM38" s="918"/>
      <c r="AUN38" s="918"/>
      <c r="AUO38" s="918"/>
      <c r="AUP38" s="918"/>
      <c r="AUQ38" s="918"/>
      <c r="AUR38" s="918"/>
      <c r="AUS38" s="918"/>
      <c r="AUT38" s="918"/>
      <c r="AUU38" s="918"/>
      <c r="AUV38" s="918"/>
      <c r="AUW38" s="918"/>
      <c r="AUX38" s="918"/>
      <c r="AUY38" s="918"/>
      <c r="AUZ38" s="918"/>
      <c r="AVA38" s="918"/>
      <c r="AVB38" s="918"/>
      <c r="AVC38" s="918"/>
      <c r="AVD38" s="918"/>
      <c r="AVE38" s="918"/>
      <c r="AVF38" s="918"/>
      <c r="AVG38" s="918"/>
      <c r="AVH38" s="918"/>
      <c r="AVI38" s="918"/>
      <c r="AVJ38" s="918"/>
      <c r="AVK38" s="918"/>
      <c r="AVL38" s="918"/>
      <c r="AVM38" s="918"/>
      <c r="AVN38" s="918"/>
      <c r="AVO38" s="918"/>
      <c r="AVP38" s="918"/>
      <c r="AVQ38" s="918"/>
      <c r="AVR38" s="918"/>
      <c r="AVS38" s="918"/>
      <c r="AVT38" s="918"/>
      <c r="AVU38" s="918"/>
      <c r="AVV38" s="918"/>
      <c r="AVW38" s="918"/>
      <c r="AVX38" s="918"/>
      <c r="AVY38" s="918"/>
      <c r="AVZ38" s="918"/>
      <c r="AWA38" s="918"/>
      <c r="AWB38" s="918"/>
      <c r="AWC38" s="918"/>
      <c r="AWD38" s="918"/>
      <c r="AWE38" s="918"/>
      <c r="AWF38" s="918"/>
      <c r="AWG38" s="918"/>
      <c r="AWH38" s="918"/>
      <c r="AWI38" s="918"/>
      <c r="AWJ38" s="918"/>
      <c r="AWK38" s="918"/>
      <c r="AWL38" s="918"/>
      <c r="AWM38" s="918"/>
      <c r="AWN38" s="918"/>
      <c r="AWO38" s="918"/>
      <c r="AWP38" s="918"/>
      <c r="AWQ38" s="918"/>
      <c r="AWR38" s="918"/>
      <c r="AWS38" s="918"/>
      <c r="AWT38" s="918"/>
      <c r="AWU38" s="918"/>
      <c r="AWV38" s="918"/>
      <c r="AWW38" s="918"/>
      <c r="AWX38" s="918"/>
      <c r="AWY38" s="918"/>
      <c r="AWZ38" s="918"/>
      <c r="AXA38" s="918"/>
      <c r="AXB38" s="918"/>
      <c r="AXC38" s="918"/>
      <c r="AXD38" s="918"/>
      <c r="AXE38" s="918"/>
      <c r="AXF38" s="918"/>
      <c r="AXG38" s="918"/>
      <c r="AXH38" s="918"/>
      <c r="AXI38" s="918"/>
      <c r="AXJ38" s="918"/>
      <c r="AXK38" s="918"/>
      <c r="AXL38" s="918"/>
      <c r="AXM38" s="918"/>
      <c r="AXN38" s="918"/>
      <c r="AXO38" s="918"/>
      <c r="AXP38" s="918"/>
      <c r="AXQ38" s="918"/>
      <c r="AXR38" s="918"/>
      <c r="AXS38" s="918"/>
      <c r="AXT38" s="918"/>
      <c r="AXU38" s="918"/>
      <c r="AXV38" s="918"/>
      <c r="AXW38" s="918"/>
      <c r="AXX38" s="918"/>
      <c r="AXY38" s="918"/>
      <c r="AXZ38" s="918"/>
      <c r="AYA38" s="918"/>
      <c r="AYB38" s="918"/>
      <c r="AYC38" s="918"/>
      <c r="AYD38" s="918"/>
      <c r="AYE38" s="918"/>
      <c r="AYF38" s="918"/>
      <c r="AYG38" s="918"/>
      <c r="AYH38" s="918"/>
      <c r="AYI38" s="918"/>
      <c r="AYJ38" s="918"/>
      <c r="AYK38" s="918"/>
      <c r="AYL38" s="918"/>
      <c r="AYM38" s="918"/>
      <c r="AYN38" s="918"/>
      <c r="AYO38" s="918"/>
      <c r="AYP38" s="918"/>
      <c r="AYQ38" s="918"/>
      <c r="AYR38" s="918"/>
      <c r="AYS38" s="918"/>
      <c r="AYT38" s="918"/>
      <c r="AYU38" s="918"/>
      <c r="AYV38" s="918"/>
      <c r="AYW38" s="918"/>
      <c r="AYX38" s="918"/>
      <c r="AYY38" s="918"/>
      <c r="AYZ38" s="918"/>
      <c r="AZA38" s="918"/>
      <c r="AZB38" s="918"/>
      <c r="AZC38" s="918"/>
      <c r="AZD38" s="918"/>
      <c r="AZE38" s="918"/>
      <c r="AZF38" s="918"/>
      <c r="AZG38" s="918"/>
      <c r="AZH38" s="918"/>
      <c r="AZI38" s="918"/>
      <c r="AZJ38" s="918"/>
      <c r="AZK38" s="918"/>
      <c r="AZL38" s="918"/>
      <c r="AZM38" s="918"/>
      <c r="AZN38" s="918"/>
      <c r="AZO38" s="918"/>
      <c r="AZP38" s="918"/>
      <c r="AZQ38" s="918"/>
      <c r="AZR38" s="918"/>
      <c r="AZS38" s="918"/>
      <c r="AZT38" s="918"/>
      <c r="AZU38" s="918"/>
      <c r="AZV38" s="918"/>
      <c r="AZW38" s="918"/>
      <c r="AZX38" s="918"/>
      <c r="AZY38" s="918"/>
      <c r="AZZ38" s="918"/>
      <c r="BAA38" s="918"/>
      <c r="BAB38" s="918"/>
      <c r="BAC38" s="918"/>
      <c r="BAD38" s="918"/>
      <c r="BAE38" s="918"/>
      <c r="BAF38" s="918"/>
      <c r="BAG38" s="918"/>
      <c r="BAH38" s="918"/>
      <c r="BAI38" s="918"/>
      <c r="BAJ38" s="918"/>
      <c r="BAK38" s="918"/>
      <c r="BAL38" s="918"/>
      <c r="BAM38" s="918"/>
      <c r="BAN38" s="918"/>
      <c r="BAO38" s="918"/>
      <c r="BAP38" s="918"/>
      <c r="BAQ38" s="918"/>
      <c r="BAR38" s="918"/>
      <c r="BAS38" s="918"/>
      <c r="BAT38" s="918"/>
      <c r="BAU38" s="918"/>
      <c r="BAV38" s="918"/>
      <c r="BAW38" s="918"/>
      <c r="BAX38" s="918"/>
      <c r="BAY38" s="918"/>
      <c r="BAZ38" s="918"/>
      <c r="BBA38" s="918"/>
      <c r="BBB38" s="918"/>
      <c r="BBC38" s="918"/>
      <c r="BBD38" s="918"/>
      <c r="BBE38" s="918"/>
      <c r="BBF38" s="918"/>
      <c r="BBG38" s="918"/>
      <c r="BBH38" s="918"/>
      <c r="BBI38" s="918"/>
      <c r="BBJ38" s="918"/>
      <c r="BBK38" s="918"/>
      <c r="BBL38" s="918"/>
      <c r="BBM38" s="918"/>
      <c r="BBN38" s="918"/>
      <c r="BBO38" s="918"/>
      <c r="BBP38" s="918"/>
      <c r="BBQ38" s="918"/>
      <c r="BBR38" s="918"/>
      <c r="BBS38" s="918"/>
      <c r="BBT38" s="918"/>
      <c r="BBU38" s="918"/>
      <c r="BBV38" s="918"/>
      <c r="BBW38" s="918"/>
      <c r="BBX38" s="918"/>
      <c r="BBY38" s="918"/>
      <c r="BBZ38" s="918"/>
      <c r="BCA38" s="918"/>
      <c r="BCB38" s="918"/>
      <c r="BCC38" s="918"/>
      <c r="BCD38" s="918"/>
      <c r="BCE38" s="918"/>
      <c r="BCF38" s="918"/>
      <c r="BCG38" s="918"/>
      <c r="BCH38" s="918"/>
      <c r="BCI38" s="918"/>
      <c r="BCJ38" s="918"/>
      <c r="BCK38" s="918"/>
      <c r="BCL38" s="918"/>
      <c r="BCM38" s="918"/>
      <c r="BCN38" s="918"/>
      <c r="BCO38" s="918"/>
      <c r="BCP38" s="918"/>
      <c r="BCQ38" s="918"/>
      <c r="BCR38" s="918"/>
      <c r="BCS38" s="918"/>
      <c r="BCT38" s="918"/>
      <c r="BCU38" s="918"/>
      <c r="BCV38" s="918"/>
      <c r="BCW38" s="918"/>
      <c r="BCX38" s="918"/>
      <c r="BCY38" s="918"/>
      <c r="BCZ38" s="918"/>
      <c r="BDA38" s="918"/>
      <c r="BDB38" s="918"/>
      <c r="BDC38" s="918"/>
      <c r="BDD38" s="918"/>
      <c r="BDE38" s="918"/>
      <c r="BDF38" s="918"/>
      <c r="BDG38" s="918"/>
      <c r="BDH38" s="918"/>
      <c r="BDI38" s="918"/>
      <c r="BDJ38" s="918"/>
      <c r="BDK38" s="918"/>
      <c r="BDL38" s="918"/>
      <c r="BDM38" s="918"/>
      <c r="BDN38" s="918"/>
      <c r="BDO38" s="918"/>
      <c r="BDP38" s="918"/>
      <c r="BDQ38" s="918"/>
      <c r="BDR38" s="918"/>
      <c r="BDS38" s="918"/>
      <c r="BDT38" s="918"/>
      <c r="BDU38" s="918"/>
      <c r="BDV38" s="918"/>
      <c r="BDW38" s="918"/>
      <c r="BDX38" s="918"/>
      <c r="BDY38" s="918"/>
      <c r="BDZ38" s="918"/>
      <c r="BEA38" s="918"/>
      <c r="BEB38" s="918"/>
      <c r="BEC38" s="918"/>
      <c r="BED38" s="918"/>
      <c r="BEE38" s="918"/>
      <c r="BEF38" s="918"/>
      <c r="BEG38" s="918"/>
      <c r="BEH38" s="918"/>
      <c r="BEI38" s="918"/>
      <c r="BEJ38" s="918"/>
      <c r="BEK38" s="918"/>
      <c r="BEL38" s="918"/>
      <c r="BEM38" s="918"/>
      <c r="BEN38" s="918"/>
      <c r="BEO38" s="918"/>
      <c r="BEP38" s="918"/>
      <c r="BEQ38" s="918"/>
      <c r="BER38" s="918"/>
      <c r="BES38" s="918"/>
      <c r="BET38" s="918"/>
      <c r="BEU38" s="918"/>
      <c r="BEV38" s="918"/>
      <c r="BEW38" s="918"/>
      <c r="BEX38" s="918"/>
      <c r="BEY38" s="918"/>
      <c r="BEZ38" s="918"/>
      <c r="BFA38" s="918"/>
      <c r="BFB38" s="918"/>
      <c r="BFC38" s="918"/>
      <c r="BFD38" s="918"/>
      <c r="BFE38" s="918"/>
      <c r="BFF38" s="918"/>
      <c r="BFG38" s="918"/>
      <c r="BFH38" s="918"/>
      <c r="BFI38" s="918"/>
      <c r="BFJ38" s="918"/>
      <c r="BFK38" s="918"/>
      <c r="BFL38" s="918"/>
      <c r="BFM38" s="918"/>
      <c r="BFN38" s="918"/>
      <c r="BFO38" s="918"/>
      <c r="BFP38" s="918"/>
      <c r="BFQ38" s="918"/>
      <c r="BFR38" s="918"/>
      <c r="BFS38" s="918"/>
      <c r="BFT38" s="918"/>
      <c r="BFU38" s="918"/>
      <c r="BFV38" s="918"/>
      <c r="BFW38" s="918"/>
      <c r="BFX38" s="918"/>
      <c r="BFY38" s="918"/>
      <c r="BFZ38" s="918"/>
      <c r="BGA38" s="918"/>
      <c r="BGB38" s="918"/>
      <c r="BGC38" s="918"/>
      <c r="BGD38" s="918"/>
      <c r="BGE38" s="918"/>
      <c r="BGF38" s="918"/>
      <c r="BGG38" s="918"/>
      <c r="BGH38" s="918"/>
      <c r="BGI38" s="918"/>
      <c r="BGJ38" s="918"/>
      <c r="BGK38" s="918"/>
      <c r="BGL38" s="918"/>
      <c r="BGM38" s="918"/>
      <c r="BGN38" s="918"/>
      <c r="BGO38" s="918"/>
      <c r="BGP38" s="918"/>
      <c r="BGQ38" s="918"/>
      <c r="BGR38" s="918"/>
      <c r="BGS38" s="918"/>
      <c r="BGT38" s="918"/>
      <c r="BGU38" s="918"/>
      <c r="BGV38" s="918"/>
      <c r="BGW38" s="918"/>
      <c r="BGX38" s="918"/>
      <c r="BGY38" s="918"/>
      <c r="BGZ38" s="918"/>
      <c r="BHA38" s="918"/>
      <c r="BHB38" s="918"/>
      <c r="BHC38" s="918"/>
      <c r="BHD38" s="918"/>
      <c r="BHE38" s="918"/>
      <c r="BHF38" s="918"/>
      <c r="BHG38" s="918"/>
      <c r="BHH38" s="918"/>
      <c r="BHI38" s="918"/>
      <c r="BHJ38" s="918"/>
      <c r="BHK38" s="918"/>
      <c r="BHL38" s="918"/>
      <c r="BHM38" s="918"/>
      <c r="BHN38" s="918"/>
      <c r="BHO38" s="918"/>
      <c r="BHP38" s="918"/>
      <c r="BHQ38" s="918"/>
      <c r="BHR38" s="918"/>
      <c r="BHS38" s="918"/>
      <c r="BHT38" s="918"/>
      <c r="BHU38" s="918"/>
      <c r="BHV38" s="918"/>
      <c r="BHW38" s="918"/>
      <c r="BHX38" s="918"/>
      <c r="BHY38" s="918"/>
      <c r="BHZ38" s="918"/>
      <c r="BIA38" s="918"/>
      <c r="BIB38" s="918"/>
      <c r="BIC38" s="918"/>
      <c r="BID38" s="918"/>
      <c r="BIE38" s="918"/>
      <c r="BIF38" s="918"/>
      <c r="BIG38" s="918"/>
      <c r="BIH38" s="918"/>
      <c r="BII38" s="918"/>
      <c r="BIJ38" s="918"/>
      <c r="BIK38" s="918"/>
      <c r="BIL38" s="918"/>
      <c r="BIM38" s="918"/>
      <c r="BIN38" s="918"/>
      <c r="BIO38" s="918"/>
      <c r="BIP38" s="918"/>
      <c r="BIQ38" s="918"/>
      <c r="BIR38" s="918"/>
      <c r="BIS38" s="918"/>
      <c r="BIT38" s="918"/>
      <c r="BIU38" s="918"/>
      <c r="BIV38" s="918"/>
      <c r="BIW38" s="918"/>
      <c r="BIX38" s="918"/>
      <c r="BIY38" s="918"/>
      <c r="BIZ38" s="918"/>
      <c r="BJA38" s="918"/>
      <c r="BJB38" s="918"/>
      <c r="BJC38" s="918"/>
      <c r="BJD38" s="918"/>
      <c r="BJE38" s="918"/>
      <c r="BJF38" s="918"/>
      <c r="BJG38" s="918"/>
      <c r="BJH38" s="918"/>
      <c r="BJI38" s="918"/>
      <c r="BJJ38" s="918"/>
      <c r="BJK38" s="918"/>
      <c r="BJL38" s="918"/>
      <c r="BJM38" s="918"/>
      <c r="BJN38" s="918"/>
      <c r="BJO38" s="918"/>
      <c r="BJP38" s="918"/>
      <c r="BJQ38" s="918"/>
      <c r="BJR38" s="918"/>
      <c r="BJS38" s="918"/>
      <c r="BJT38" s="918"/>
      <c r="BJU38" s="918"/>
      <c r="BJV38" s="918"/>
      <c r="BJW38" s="918"/>
      <c r="BJX38" s="918"/>
      <c r="BJY38" s="918"/>
      <c r="BJZ38" s="918"/>
      <c r="BKA38" s="918"/>
      <c r="BKB38" s="918"/>
      <c r="BKC38" s="918"/>
      <c r="BKD38" s="918"/>
      <c r="BKE38" s="918"/>
      <c r="BKF38" s="918"/>
      <c r="BKG38" s="918"/>
      <c r="BKH38" s="918"/>
      <c r="BKI38" s="918"/>
      <c r="BKJ38" s="918"/>
      <c r="BKK38" s="918"/>
      <c r="BKL38" s="918"/>
      <c r="BKM38" s="918"/>
      <c r="BKN38" s="918"/>
      <c r="BKO38" s="918"/>
      <c r="BKP38" s="918"/>
      <c r="BKQ38" s="918"/>
      <c r="BKR38" s="918"/>
      <c r="BKS38" s="918"/>
      <c r="BKT38" s="918"/>
      <c r="BKU38" s="918"/>
      <c r="BKV38" s="918"/>
      <c r="BKW38" s="918"/>
      <c r="BKX38" s="918"/>
      <c r="BKY38" s="918"/>
      <c r="BKZ38" s="918"/>
      <c r="BLA38" s="918"/>
      <c r="BLB38" s="918"/>
      <c r="BLC38" s="918"/>
      <c r="BLD38" s="918"/>
      <c r="BLE38" s="918"/>
      <c r="BLF38" s="918"/>
      <c r="BLG38" s="918"/>
      <c r="BLH38" s="918"/>
      <c r="BLI38" s="918"/>
      <c r="BLJ38" s="918"/>
      <c r="BLK38" s="918"/>
      <c r="BLL38" s="918"/>
      <c r="BLM38" s="918"/>
      <c r="BLN38" s="918"/>
      <c r="BLO38" s="918"/>
      <c r="BLP38" s="918"/>
      <c r="BLQ38" s="918"/>
      <c r="BLR38" s="918"/>
      <c r="BLS38" s="918"/>
      <c r="BLT38" s="918"/>
      <c r="BLU38" s="918"/>
      <c r="BLV38" s="918"/>
      <c r="BLW38" s="918"/>
      <c r="BLX38" s="918"/>
      <c r="BLY38" s="918"/>
      <c r="BLZ38" s="918"/>
      <c r="BMA38" s="918"/>
      <c r="BMB38" s="918"/>
      <c r="BMC38" s="918"/>
      <c r="BMD38" s="918"/>
      <c r="BME38" s="918"/>
      <c r="BMF38" s="918"/>
      <c r="BMG38" s="918"/>
      <c r="BMH38" s="918"/>
      <c r="BMI38" s="918"/>
      <c r="BMJ38" s="918"/>
      <c r="BMK38" s="918"/>
      <c r="BML38" s="918"/>
      <c r="BMM38" s="918"/>
      <c r="BMN38" s="918"/>
      <c r="BMO38" s="918"/>
      <c r="BMP38" s="918"/>
      <c r="BMQ38" s="918"/>
      <c r="BMR38" s="918"/>
      <c r="BMS38" s="918"/>
      <c r="BMT38" s="918"/>
      <c r="BMU38" s="918"/>
      <c r="BMV38" s="918"/>
      <c r="BMW38" s="918"/>
      <c r="BMX38" s="918"/>
      <c r="BMY38" s="918"/>
      <c r="BMZ38" s="918"/>
      <c r="BNA38" s="918"/>
      <c r="BNB38" s="918"/>
      <c r="BNC38" s="918"/>
      <c r="BND38" s="918"/>
      <c r="BNE38" s="918"/>
      <c r="BNF38" s="918"/>
      <c r="BNG38" s="918"/>
      <c r="BNH38" s="918"/>
      <c r="BNI38" s="918"/>
      <c r="BNJ38" s="918"/>
      <c r="BNK38" s="918"/>
      <c r="BNL38" s="918"/>
      <c r="BNM38" s="918"/>
      <c r="BNN38" s="918"/>
      <c r="BNO38" s="918"/>
      <c r="BNP38" s="918"/>
      <c r="BNQ38" s="918"/>
      <c r="BNR38" s="918"/>
      <c r="BNS38" s="918"/>
      <c r="BNT38" s="918"/>
      <c r="BNU38" s="918"/>
      <c r="BNV38" s="918"/>
      <c r="BNW38" s="918"/>
      <c r="BNX38" s="918"/>
      <c r="BNY38" s="918"/>
      <c r="BNZ38" s="918"/>
      <c r="BOA38" s="918"/>
      <c r="BOB38" s="918"/>
      <c r="BOC38" s="918"/>
      <c r="BOD38" s="918"/>
      <c r="BOE38" s="918"/>
      <c r="BOF38" s="918"/>
      <c r="BOG38" s="918"/>
      <c r="BOH38" s="918"/>
      <c r="BOI38" s="918"/>
      <c r="BOJ38" s="918"/>
      <c r="BOK38" s="918"/>
      <c r="BOL38" s="918"/>
      <c r="BOM38" s="918"/>
      <c r="BON38" s="918"/>
      <c r="BOO38" s="918"/>
      <c r="BOP38" s="918"/>
      <c r="BOQ38" s="918"/>
      <c r="BOR38" s="918"/>
      <c r="BOS38" s="918"/>
      <c r="BOT38" s="918"/>
      <c r="BOU38" s="918"/>
      <c r="BOV38" s="918"/>
      <c r="BOW38" s="918"/>
      <c r="BOX38" s="918"/>
      <c r="BOY38" s="918"/>
      <c r="BOZ38" s="918"/>
      <c r="BPA38" s="918"/>
      <c r="BPB38" s="918"/>
      <c r="BPC38" s="918"/>
      <c r="BPD38" s="918"/>
      <c r="BPE38" s="918"/>
      <c r="BPF38" s="918"/>
      <c r="BPG38" s="918"/>
      <c r="BPH38" s="918"/>
      <c r="BPI38" s="918"/>
      <c r="BPJ38" s="918"/>
      <c r="BPK38" s="918"/>
      <c r="BPL38" s="918"/>
      <c r="BPM38" s="918"/>
      <c r="BPN38" s="918"/>
      <c r="BPO38" s="918"/>
      <c r="BPP38" s="918"/>
      <c r="BPQ38" s="918"/>
      <c r="BPR38" s="918"/>
      <c r="BPS38" s="918"/>
      <c r="BPT38" s="918"/>
      <c r="BPU38" s="918"/>
      <c r="BPV38" s="918"/>
      <c r="BPW38" s="918"/>
      <c r="BPX38" s="918"/>
      <c r="BPY38" s="918"/>
      <c r="BPZ38" s="918"/>
      <c r="BQA38" s="918"/>
      <c r="BQB38" s="918"/>
      <c r="BQC38" s="918"/>
      <c r="BQD38" s="918"/>
      <c r="BQE38" s="918"/>
      <c r="BQF38" s="918"/>
      <c r="BQG38" s="918"/>
      <c r="BQH38" s="918"/>
      <c r="BQI38" s="918"/>
      <c r="BQJ38" s="918"/>
      <c r="BQK38" s="918"/>
      <c r="BQL38" s="918"/>
      <c r="BQM38" s="918"/>
      <c r="BQN38" s="918"/>
      <c r="BQO38" s="918"/>
      <c r="BQP38" s="918"/>
      <c r="BQQ38" s="918"/>
      <c r="BQR38" s="918"/>
      <c r="BQS38" s="918"/>
      <c r="BQT38" s="918"/>
      <c r="BQU38" s="918"/>
      <c r="BQV38" s="918"/>
      <c r="BQW38" s="918"/>
      <c r="BQX38" s="918"/>
      <c r="BQY38" s="918"/>
      <c r="BQZ38" s="918"/>
      <c r="BRA38" s="918"/>
      <c r="BRB38" s="918"/>
      <c r="BRC38" s="918"/>
      <c r="BRD38" s="918"/>
      <c r="BRE38" s="918"/>
      <c r="BRF38" s="918"/>
      <c r="BRG38" s="918"/>
      <c r="BRH38" s="918"/>
      <c r="BRI38" s="918"/>
      <c r="BRJ38" s="918"/>
      <c r="BRK38" s="918"/>
      <c r="BRL38" s="918"/>
      <c r="BRM38" s="918"/>
      <c r="BRN38" s="918"/>
      <c r="BRO38" s="918"/>
      <c r="BRP38" s="918"/>
      <c r="BRQ38" s="918"/>
      <c r="BRR38" s="918"/>
      <c r="BRS38" s="918"/>
      <c r="BRT38" s="918"/>
      <c r="BRU38" s="918"/>
      <c r="BRV38" s="918"/>
      <c r="BRW38" s="918"/>
      <c r="BRX38" s="918"/>
      <c r="BRY38" s="918"/>
      <c r="BRZ38" s="918"/>
      <c r="BSA38" s="918"/>
      <c r="BSB38" s="918"/>
      <c r="BSC38" s="918"/>
      <c r="BSD38" s="918"/>
      <c r="BSE38" s="918"/>
      <c r="BSF38" s="918"/>
      <c r="BSG38" s="918"/>
      <c r="BSH38" s="918"/>
      <c r="BSI38" s="918"/>
      <c r="BSJ38" s="918"/>
      <c r="BSK38" s="918"/>
      <c r="BSL38" s="918"/>
      <c r="BSM38" s="918"/>
      <c r="BSN38" s="918"/>
      <c r="BSO38" s="918"/>
      <c r="BSP38" s="918"/>
      <c r="BSQ38" s="918"/>
      <c r="BSR38" s="918"/>
      <c r="BSS38" s="918"/>
      <c r="BST38" s="918"/>
      <c r="BSU38" s="918"/>
      <c r="BSV38" s="918"/>
      <c r="BSW38" s="918"/>
      <c r="BSX38" s="918"/>
      <c r="BSY38" s="918"/>
      <c r="BSZ38" s="918"/>
      <c r="BTA38" s="918"/>
      <c r="BTB38" s="918"/>
      <c r="BTC38" s="918"/>
      <c r="BTD38" s="918"/>
      <c r="BTE38" s="918"/>
      <c r="BTF38" s="918"/>
      <c r="BTG38" s="918"/>
      <c r="BTH38" s="918"/>
      <c r="BTI38" s="918"/>
      <c r="BTJ38" s="918"/>
      <c r="BTK38" s="918"/>
      <c r="BTL38" s="918"/>
      <c r="BTM38" s="918"/>
      <c r="BTN38" s="918"/>
      <c r="BTO38" s="918"/>
      <c r="BTP38" s="918"/>
      <c r="BTQ38" s="918"/>
      <c r="BTR38" s="918"/>
      <c r="BTS38" s="918"/>
      <c r="BTT38" s="918"/>
      <c r="BTU38" s="918"/>
      <c r="BTV38" s="918"/>
      <c r="BTW38" s="918"/>
      <c r="BTX38" s="918"/>
      <c r="BTY38" s="918"/>
      <c r="BTZ38" s="918"/>
      <c r="BUA38" s="918"/>
      <c r="BUB38" s="918"/>
      <c r="BUC38" s="918"/>
      <c r="BUD38" s="918"/>
      <c r="BUE38" s="918"/>
      <c r="BUF38" s="918"/>
      <c r="BUG38" s="918"/>
      <c r="BUH38" s="918"/>
      <c r="BUI38" s="918"/>
      <c r="BUJ38" s="918"/>
      <c r="BUK38" s="918"/>
      <c r="BUL38" s="918"/>
      <c r="BUM38" s="918"/>
      <c r="BUN38" s="918"/>
      <c r="BUO38" s="918"/>
      <c r="BUP38" s="918"/>
      <c r="BUQ38" s="918"/>
      <c r="BUR38" s="918"/>
      <c r="BUS38" s="918"/>
      <c r="BUT38" s="918"/>
      <c r="BUU38" s="918"/>
      <c r="BUV38" s="918"/>
      <c r="BUW38" s="918"/>
      <c r="BUX38" s="918"/>
      <c r="BUY38" s="918"/>
      <c r="BUZ38" s="918"/>
      <c r="BVA38" s="918"/>
      <c r="BVB38" s="918"/>
      <c r="BVC38" s="918"/>
      <c r="BVD38" s="918"/>
      <c r="BVE38" s="918"/>
      <c r="BVF38" s="918"/>
      <c r="BVG38" s="918"/>
      <c r="BVH38" s="918"/>
      <c r="BVI38" s="918"/>
      <c r="BVJ38" s="918"/>
      <c r="BVK38" s="918"/>
      <c r="BVL38" s="918"/>
      <c r="BVM38" s="918"/>
      <c r="BVN38" s="918"/>
      <c r="BVO38" s="918"/>
      <c r="BVP38" s="918"/>
      <c r="BVQ38" s="918"/>
      <c r="BVR38" s="918"/>
      <c r="BVS38" s="918"/>
      <c r="BVT38" s="918"/>
      <c r="BVU38" s="918"/>
      <c r="BVV38" s="918"/>
      <c r="BVW38" s="918"/>
      <c r="BVX38" s="918"/>
      <c r="BVY38" s="918"/>
      <c r="BVZ38" s="918"/>
      <c r="BWA38" s="918"/>
      <c r="BWB38" s="918"/>
      <c r="BWC38" s="918"/>
      <c r="BWD38" s="918"/>
      <c r="BWE38" s="918"/>
      <c r="BWF38" s="918"/>
      <c r="BWG38" s="918"/>
      <c r="BWH38" s="918"/>
      <c r="BWI38" s="918"/>
      <c r="BWJ38" s="918"/>
      <c r="BWK38" s="918"/>
      <c r="BWL38" s="918"/>
      <c r="BWM38" s="918"/>
      <c r="BWN38" s="918"/>
      <c r="BWO38" s="918"/>
      <c r="BWP38" s="918"/>
      <c r="BWQ38" s="918"/>
      <c r="BWR38" s="918"/>
      <c r="BWS38" s="918"/>
      <c r="BWT38" s="918"/>
      <c r="BWU38" s="918"/>
      <c r="BWV38" s="918"/>
      <c r="BWW38" s="918"/>
      <c r="BWX38" s="918"/>
      <c r="BWY38" s="918"/>
      <c r="BWZ38" s="918"/>
      <c r="BXA38" s="918"/>
      <c r="BXB38" s="918"/>
      <c r="BXC38" s="918"/>
      <c r="BXD38" s="918"/>
      <c r="BXE38" s="918"/>
      <c r="BXF38" s="918"/>
      <c r="BXG38" s="918"/>
      <c r="BXH38" s="918"/>
      <c r="BXI38" s="918"/>
      <c r="BXJ38" s="918"/>
      <c r="BXK38" s="918"/>
      <c r="BXL38" s="918"/>
      <c r="BXM38" s="918"/>
      <c r="BXN38" s="918"/>
      <c r="BXO38" s="918"/>
      <c r="BXP38" s="918"/>
      <c r="BXQ38" s="918"/>
      <c r="BXR38" s="918"/>
      <c r="BXS38" s="918"/>
      <c r="BXT38" s="918"/>
      <c r="BXU38" s="918"/>
      <c r="BXV38" s="918"/>
      <c r="BXW38" s="918"/>
      <c r="BXX38" s="918"/>
      <c r="BXY38" s="918"/>
      <c r="BXZ38" s="918"/>
      <c r="BYA38" s="918"/>
      <c r="BYB38" s="918"/>
      <c r="BYC38" s="918"/>
      <c r="BYD38" s="918"/>
      <c r="BYE38" s="918"/>
      <c r="BYF38" s="918"/>
      <c r="BYG38" s="918"/>
      <c r="BYH38" s="918"/>
      <c r="BYI38" s="918"/>
      <c r="BYJ38" s="918"/>
      <c r="BYK38" s="918"/>
      <c r="BYL38" s="918"/>
      <c r="BYM38" s="918"/>
      <c r="BYN38" s="918"/>
      <c r="BYO38" s="918"/>
      <c r="BYP38" s="918"/>
      <c r="BYQ38" s="918"/>
      <c r="BYR38" s="918"/>
      <c r="BYS38" s="918"/>
      <c r="BYT38" s="918"/>
      <c r="BYU38" s="918"/>
      <c r="BYV38" s="918"/>
      <c r="BYW38" s="918"/>
      <c r="BYX38" s="918"/>
      <c r="BYY38" s="918"/>
      <c r="BYZ38" s="918"/>
      <c r="BZA38" s="918"/>
      <c r="BZB38" s="918"/>
      <c r="BZC38" s="918"/>
      <c r="BZD38" s="918"/>
      <c r="BZE38" s="918"/>
      <c r="BZF38" s="918"/>
      <c r="BZG38" s="918"/>
      <c r="BZH38" s="918"/>
      <c r="BZI38" s="918"/>
      <c r="BZJ38" s="918"/>
      <c r="BZK38" s="918"/>
      <c r="BZL38" s="918"/>
      <c r="BZM38" s="918"/>
      <c r="BZN38" s="918"/>
      <c r="BZO38" s="918"/>
      <c r="BZP38" s="918"/>
      <c r="BZQ38" s="918"/>
      <c r="BZR38" s="918"/>
      <c r="BZS38" s="918"/>
      <c r="BZT38" s="918"/>
      <c r="BZU38" s="918"/>
      <c r="BZV38" s="918"/>
      <c r="BZW38" s="918"/>
      <c r="BZX38" s="918"/>
      <c r="BZY38" s="918"/>
      <c r="BZZ38" s="918"/>
      <c r="CAA38" s="918"/>
      <c r="CAB38" s="918"/>
      <c r="CAC38" s="918"/>
      <c r="CAD38" s="918"/>
      <c r="CAE38" s="918"/>
      <c r="CAF38" s="918"/>
      <c r="CAG38" s="918"/>
      <c r="CAH38" s="918"/>
      <c r="CAI38" s="918"/>
      <c r="CAJ38" s="918"/>
      <c r="CAK38" s="918"/>
      <c r="CAL38" s="918"/>
      <c r="CAM38" s="918"/>
      <c r="CAN38" s="918"/>
      <c r="CAO38" s="918"/>
      <c r="CAP38" s="918"/>
      <c r="CAQ38" s="918"/>
      <c r="CAR38" s="918"/>
      <c r="CAS38" s="918"/>
      <c r="CAT38" s="918"/>
      <c r="CAU38" s="918"/>
      <c r="CAV38" s="918"/>
      <c r="CAW38" s="918"/>
      <c r="CAX38" s="918"/>
      <c r="CAY38" s="918"/>
      <c r="CAZ38" s="918"/>
      <c r="CBA38" s="918"/>
      <c r="CBB38" s="918"/>
      <c r="CBC38" s="918"/>
      <c r="CBD38" s="918"/>
      <c r="CBE38" s="918"/>
      <c r="CBF38" s="918"/>
      <c r="CBG38" s="918"/>
      <c r="CBH38" s="918"/>
      <c r="CBI38" s="918"/>
      <c r="CBJ38" s="918"/>
      <c r="CBK38" s="918"/>
      <c r="CBL38" s="918"/>
      <c r="CBM38" s="918"/>
      <c r="CBN38" s="918"/>
      <c r="CBO38" s="918"/>
      <c r="CBP38" s="918"/>
      <c r="CBQ38" s="918"/>
      <c r="CBR38" s="918"/>
      <c r="CBS38" s="918"/>
      <c r="CBT38" s="918"/>
      <c r="CBU38" s="918"/>
      <c r="CBV38" s="918"/>
      <c r="CBW38" s="918"/>
      <c r="CBX38" s="918"/>
      <c r="CBY38" s="918"/>
      <c r="CBZ38" s="918"/>
      <c r="CCA38" s="918"/>
      <c r="CCB38" s="918"/>
      <c r="CCC38" s="918"/>
      <c r="CCD38" s="918"/>
      <c r="CCE38" s="918"/>
      <c r="CCF38" s="918"/>
      <c r="CCG38" s="918"/>
      <c r="CCH38" s="918"/>
      <c r="CCI38" s="918"/>
      <c r="CCJ38" s="918"/>
      <c r="CCK38" s="918"/>
      <c r="CCL38" s="918"/>
      <c r="CCM38" s="918"/>
      <c r="CCN38" s="918"/>
      <c r="CCO38" s="918"/>
      <c r="CCP38" s="918"/>
      <c r="CCQ38" s="918"/>
      <c r="CCR38" s="918"/>
      <c r="CCS38" s="918"/>
      <c r="CCT38" s="918"/>
      <c r="CCU38" s="918"/>
      <c r="CCV38" s="918"/>
      <c r="CCW38" s="918"/>
      <c r="CCX38" s="918"/>
      <c r="CCY38" s="918"/>
      <c r="CCZ38" s="918"/>
      <c r="CDA38" s="918"/>
      <c r="CDB38" s="918"/>
      <c r="CDC38" s="918"/>
      <c r="CDD38" s="918"/>
      <c r="CDE38" s="918"/>
      <c r="CDF38" s="918"/>
      <c r="CDG38" s="918"/>
      <c r="CDH38" s="918"/>
      <c r="CDI38" s="918"/>
      <c r="CDJ38" s="918"/>
      <c r="CDK38" s="918"/>
      <c r="CDL38" s="918"/>
      <c r="CDM38" s="918"/>
      <c r="CDN38" s="918"/>
      <c r="CDO38" s="918"/>
      <c r="CDP38" s="918"/>
      <c r="CDQ38" s="918"/>
      <c r="CDR38" s="918"/>
      <c r="CDS38" s="918"/>
      <c r="CDT38" s="918"/>
      <c r="CDU38" s="918"/>
      <c r="CDV38" s="918"/>
      <c r="CDW38" s="918"/>
      <c r="CDX38" s="918"/>
      <c r="CDY38" s="918"/>
      <c r="CDZ38" s="918"/>
      <c r="CEA38" s="918"/>
      <c r="CEB38" s="918"/>
      <c r="CEC38" s="918"/>
      <c r="CED38" s="918"/>
      <c r="CEE38" s="918"/>
      <c r="CEF38" s="918"/>
      <c r="CEG38" s="918"/>
      <c r="CEH38" s="918"/>
      <c r="CEI38" s="918"/>
      <c r="CEJ38" s="918"/>
      <c r="CEK38" s="918"/>
      <c r="CEL38" s="918"/>
      <c r="CEM38" s="918"/>
      <c r="CEN38" s="918"/>
      <c r="CEO38" s="918"/>
      <c r="CEP38" s="918"/>
      <c r="CEQ38" s="918"/>
      <c r="CER38" s="918"/>
      <c r="CES38" s="918"/>
      <c r="CET38" s="918"/>
      <c r="CEU38" s="918"/>
      <c r="CEV38" s="918"/>
      <c r="CEW38" s="918"/>
      <c r="CEX38" s="918"/>
      <c r="CEY38" s="918"/>
      <c r="CEZ38" s="918"/>
      <c r="CFA38" s="918"/>
      <c r="CFB38" s="918"/>
      <c r="CFC38" s="918"/>
      <c r="CFD38" s="918"/>
      <c r="CFE38" s="918"/>
      <c r="CFF38" s="918"/>
      <c r="CFG38" s="918"/>
      <c r="CFH38" s="918"/>
      <c r="CFI38" s="918"/>
      <c r="CFJ38" s="918"/>
      <c r="CFK38" s="918"/>
      <c r="CFL38" s="918"/>
      <c r="CFM38" s="918"/>
      <c r="CFN38" s="918"/>
      <c r="CFO38" s="918"/>
      <c r="CFP38" s="918"/>
      <c r="CFQ38" s="918"/>
      <c r="CFR38" s="918"/>
      <c r="CFS38" s="918"/>
      <c r="CFT38" s="918"/>
      <c r="CFU38" s="918"/>
      <c r="CFV38" s="918"/>
      <c r="CFW38" s="918"/>
      <c r="CFX38" s="918"/>
      <c r="CFY38" s="918"/>
      <c r="CFZ38" s="918"/>
      <c r="CGA38" s="918"/>
      <c r="CGB38" s="918"/>
      <c r="CGC38" s="918"/>
      <c r="CGD38" s="918"/>
      <c r="CGE38" s="918"/>
      <c r="CGF38" s="918"/>
      <c r="CGG38" s="918"/>
      <c r="CGH38" s="918"/>
      <c r="CGI38" s="918"/>
      <c r="CGJ38" s="918"/>
      <c r="CGK38" s="918"/>
      <c r="CGL38" s="918"/>
      <c r="CGM38" s="918"/>
      <c r="CGN38" s="918"/>
      <c r="CGO38" s="918"/>
      <c r="CGP38" s="918"/>
      <c r="CGQ38" s="918"/>
      <c r="CGR38" s="918"/>
      <c r="CGS38" s="918"/>
      <c r="CGT38" s="918"/>
      <c r="CGU38" s="918"/>
      <c r="CGV38" s="918"/>
      <c r="CGW38" s="918"/>
      <c r="CGX38" s="918"/>
      <c r="CGY38" s="918"/>
      <c r="CGZ38" s="918"/>
      <c r="CHA38" s="918"/>
      <c r="CHB38" s="918"/>
      <c r="CHC38" s="918"/>
      <c r="CHD38" s="918"/>
      <c r="CHE38" s="918"/>
      <c r="CHF38" s="918"/>
      <c r="CHG38" s="918"/>
      <c r="CHH38" s="918"/>
      <c r="CHI38" s="918"/>
      <c r="CHJ38" s="918"/>
      <c r="CHK38" s="918"/>
      <c r="CHL38" s="918"/>
      <c r="CHM38" s="918"/>
      <c r="CHN38" s="918"/>
      <c r="CHO38" s="918"/>
      <c r="CHP38" s="918"/>
      <c r="CHQ38" s="918"/>
      <c r="CHR38" s="918"/>
      <c r="CHS38" s="918"/>
      <c r="CHT38" s="918"/>
      <c r="CHU38" s="918"/>
      <c r="CHV38" s="918"/>
      <c r="CHW38" s="918"/>
      <c r="CHX38" s="918"/>
      <c r="CHY38" s="918"/>
      <c r="CHZ38" s="918"/>
      <c r="CIA38" s="918"/>
      <c r="CIB38" s="918"/>
      <c r="CIC38" s="918"/>
      <c r="CID38" s="918"/>
      <c r="CIE38" s="918"/>
      <c r="CIF38" s="918"/>
      <c r="CIG38" s="918"/>
      <c r="CIH38" s="918"/>
      <c r="CII38" s="918"/>
      <c r="CIJ38" s="918"/>
      <c r="CIK38" s="918"/>
      <c r="CIL38" s="918"/>
      <c r="CIM38" s="918"/>
      <c r="CIN38" s="918"/>
      <c r="CIO38" s="918"/>
      <c r="CIP38" s="918"/>
      <c r="CIQ38" s="918"/>
      <c r="CIR38" s="918"/>
      <c r="CIS38" s="918"/>
      <c r="CIT38" s="918"/>
      <c r="CIU38" s="918"/>
      <c r="CIV38" s="918"/>
      <c r="CIW38" s="918"/>
      <c r="CIX38" s="918"/>
      <c r="CIY38" s="918"/>
      <c r="CIZ38" s="918"/>
      <c r="CJA38" s="918"/>
      <c r="CJB38" s="918"/>
      <c r="CJC38" s="918"/>
      <c r="CJD38" s="918"/>
      <c r="CJE38" s="918"/>
      <c r="CJF38" s="918"/>
      <c r="CJG38" s="918"/>
      <c r="CJH38" s="918"/>
      <c r="CJI38" s="918"/>
      <c r="CJJ38" s="918"/>
      <c r="CJK38" s="918"/>
      <c r="CJL38" s="918"/>
      <c r="CJM38" s="918"/>
      <c r="CJN38" s="918"/>
      <c r="CJO38" s="918"/>
      <c r="CJP38" s="918"/>
      <c r="CJQ38" s="918"/>
      <c r="CJR38" s="918"/>
      <c r="CJS38" s="918"/>
      <c r="CJT38" s="918"/>
      <c r="CJU38" s="918"/>
      <c r="CJV38" s="918"/>
      <c r="CJW38" s="918"/>
      <c r="CJX38" s="918"/>
      <c r="CJY38" s="918"/>
      <c r="CJZ38" s="918"/>
      <c r="CKA38" s="918"/>
      <c r="CKB38" s="918"/>
      <c r="CKC38" s="918"/>
      <c r="CKD38" s="918"/>
      <c r="CKE38" s="918"/>
      <c r="CKF38" s="918"/>
      <c r="CKG38" s="918"/>
      <c r="CKH38" s="918"/>
      <c r="CKI38" s="918"/>
      <c r="CKJ38" s="918"/>
      <c r="CKK38" s="918"/>
      <c r="CKL38" s="918"/>
      <c r="CKM38" s="918"/>
      <c r="CKN38" s="918"/>
      <c r="CKO38" s="918"/>
      <c r="CKP38" s="918"/>
      <c r="CKQ38" s="918"/>
      <c r="CKR38" s="918"/>
      <c r="CKS38" s="918"/>
      <c r="CKT38" s="918"/>
      <c r="CKU38" s="918"/>
      <c r="CKV38" s="918"/>
      <c r="CKW38" s="918"/>
      <c r="CKX38" s="918"/>
      <c r="CKY38" s="918"/>
      <c r="CKZ38" s="918"/>
      <c r="CLA38" s="918"/>
      <c r="CLB38" s="918"/>
      <c r="CLC38" s="918"/>
      <c r="CLD38" s="918"/>
      <c r="CLE38" s="918"/>
      <c r="CLF38" s="918"/>
      <c r="CLG38" s="918"/>
      <c r="CLH38" s="918"/>
      <c r="CLI38" s="918"/>
      <c r="CLJ38" s="918"/>
      <c r="CLK38" s="918"/>
      <c r="CLL38" s="918"/>
      <c r="CLM38" s="918"/>
      <c r="CLN38" s="918"/>
      <c r="CLO38" s="918"/>
      <c r="CLP38" s="918"/>
      <c r="CLQ38" s="918"/>
      <c r="CLR38" s="918"/>
      <c r="CLS38" s="918"/>
      <c r="CLT38" s="918"/>
      <c r="CLU38" s="918"/>
      <c r="CLV38" s="918"/>
      <c r="CLW38" s="918"/>
      <c r="CLX38" s="918"/>
      <c r="CLY38" s="918"/>
      <c r="CLZ38" s="918"/>
      <c r="CMA38" s="918"/>
      <c r="CMB38" s="918"/>
      <c r="CMC38" s="918"/>
      <c r="CMD38" s="918"/>
      <c r="CME38" s="918"/>
      <c r="CMF38" s="918"/>
      <c r="CMG38" s="918"/>
      <c r="CMH38" s="918"/>
      <c r="CMI38" s="918"/>
      <c r="CMJ38" s="918"/>
      <c r="CMK38" s="918"/>
      <c r="CML38" s="918"/>
      <c r="CMM38" s="918"/>
      <c r="CMN38" s="918"/>
      <c r="CMO38" s="918"/>
      <c r="CMP38" s="918"/>
      <c r="CMQ38" s="918"/>
      <c r="CMR38" s="918"/>
      <c r="CMS38" s="918"/>
      <c r="CMT38" s="918"/>
      <c r="CMU38" s="918"/>
      <c r="CMV38" s="918"/>
      <c r="CMW38" s="918"/>
      <c r="CMX38" s="918"/>
      <c r="CMY38" s="918"/>
      <c r="CMZ38" s="918"/>
      <c r="CNA38" s="918"/>
      <c r="CNB38" s="918"/>
      <c r="CNC38" s="918"/>
      <c r="CND38" s="918"/>
      <c r="CNE38" s="918"/>
      <c r="CNF38" s="918"/>
      <c r="CNG38" s="918"/>
      <c r="CNH38" s="918"/>
      <c r="CNI38" s="918"/>
      <c r="CNJ38" s="918"/>
      <c r="CNK38" s="918"/>
      <c r="CNL38" s="918"/>
      <c r="CNM38" s="918"/>
      <c r="CNN38" s="918"/>
      <c r="CNO38" s="918"/>
      <c r="CNP38" s="918"/>
      <c r="CNQ38" s="918"/>
      <c r="CNR38" s="918"/>
      <c r="CNS38" s="918"/>
      <c r="CNT38" s="918"/>
      <c r="CNU38" s="918"/>
      <c r="CNV38" s="918"/>
      <c r="CNW38" s="918"/>
      <c r="CNX38" s="918"/>
      <c r="CNY38" s="918"/>
      <c r="CNZ38" s="918"/>
      <c r="COA38" s="918"/>
      <c r="COB38" s="918"/>
      <c r="COC38" s="918"/>
      <c r="COD38" s="918"/>
      <c r="COE38" s="918"/>
      <c r="COF38" s="918"/>
      <c r="COG38" s="918"/>
      <c r="COH38" s="918"/>
      <c r="COI38" s="918"/>
      <c r="COJ38" s="918"/>
      <c r="COK38" s="918"/>
      <c r="COL38" s="918"/>
      <c r="COM38" s="918"/>
      <c r="CON38" s="918"/>
      <c r="COO38" s="918"/>
      <c r="COP38" s="918"/>
      <c r="COQ38" s="918"/>
      <c r="COR38" s="918"/>
      <c r="COS38" s="918"/>
      <c r="COT38" s="918"/>
      <c r="COU38" s="918"/>
      <c r="COV38" s="918"/>
      <c r="COW38" s="918"/>
      <c r="COX38" s="918"/>
      <c r="COY38" s="918"/>
      <c r="COZ38" s="918"/>
      <c r="CPA38" s="918"/>
      <c r="CPB38" s="918"/>
      <c r="CPC38" s="918"/>
      <c r="CPD38" s="918"/>
      <c r="CPE38" s="918"/>
      <c r="CPF38" s="918"/>
      <c r="CPG38" s="918"/>
      <c r="CPH38" s="918"/>
      <c r="CPI38" s="918"/>
      <c r="CPJ38" s="918"/>
      <c r="CPK38" s="918"/>
      <c r="CPL38" s="918"/>
      <c r="CPM38" s="918"/>
      <c r="CPN38" s="918"/>
      <c r="CPO38" s="918"/>
      <c r="CPP38" s="918"/>
      <c r="CPQ38" s="918"/>
      <c r="CPR38" s="918"/>
      <c r="CPS38" s="918"/>
      <c r="CPT38" s="918"/>
      <c r="CPU38" s="918"/>
      <c r="CPV38" s="918"/>
      <c r="CPW38" s="918"/>
      <c r="CPX38" s="918"/>
      <c r="CPY38" s="918"/>
      <c r="CPZ38" s="918"/>
      <c r="CQA38" s="918"/>
      <c r="CQB38" s="918"/>
      <c r="CQC38" s="918"/>
      <c r="CQD38" s="918"/>
      <c r="CQE38" s="918"/>
      <c r="CQF38" s="918"/>
      <c r="CQG38" s="918"/>
      <c r="CQH38" s="918"/>
      <c r="CQI38" s="918"/>
      <c r="CQJ38" s="918"/>
      <c r="CQK38" s="918"/>
      <c r="CQL38" s="918"/>
      <c r="CQM38" s="918"/>
      <c r="CQN38" s="918"/>
      <c r="CQO38" s="918"/>
      <c r="CQP38" s="918"/>
      <c r="CQQ38" s="918"/>
      <c r="CQR38" s="918"/>
      <c r="CQS38" s="918"/>
      <c r="CQT38" s="918"/>
      <c r="CQU38" s="918"/>
      <c r="CQV38" s="918"/>
      <c r="CQW38" s="918"/>
      <c r="CQX38" s="918"/>
      <c r="CQY38" s="918"/>
      <c r="CQZ38" s="918"/>
      <c r="CRA38" s="918"/>
      <c r="CRB38" s="918"/>
      <c r="CRC38" s="918"/>
      <c r="CRD38" s="918"/>
      <c r="CRE38" s="918"/>
      <c r="CRF38" s="918"/>
      <c r="CRG38" s="918"/>
      <c r="CRH38" s="918"/>
      <c r="CRI38" s="918"/>
      <c r="CRJ38" s="918"/>
      <c r="CRK38" s="918"/>
      <c r="CRL38" s="918"/>
      <c r="CRM38" s="918"/>
      <c r="CRN38" s="918"/>
      <c r="CRO38" s="918"/>
      <c r="CRP38" s="918"/>
      <c r="CRQ38" s="918"/>
      <c r="CRR38" s="918"/>
      <c r="CRS38" s="918"/>
      <c r="CRT38" s="918"/>
      <c r="CRU38" s="918"/>
      <c r="CRV38" s="918"/>
      <c r="CRW38" s="918"/>
      <c r="CRX38" s="918"/>
      <c r="CRY38" s="918"/>
      <c r="CRZ38" s="918"/>
      <c r="CSA38" s="918"/>
      <c r="CSB38" s="918"/>
      <c r="CSC38" s="918"/>
      <c r="CSD38" s="918"/>
      <c r="CSE38" s="918"/>
      <c r="CSF38" s="918"/>
      <c r="CSG38" s="918"/>
      <c r="CSH38" s="918"/>
      <c r="CSI38" s="918"/>
      <c r="CSJ38" s="918"/>
      <c r="CSK38" s="918"/>
      <c r="CSL38" s="918"/>
      <c r="CSM38" s="918"/>
      <c r="CSN38" s="918"/>
      <c r="CSO38" s="918"/>
      <c r="CSP38" s="918"/>
      <c r="CSQ38" s="918"/>
      <c r="CSR38" s="918"/>
      <c r="CSS38" s="918"/>
      <c r="CST38" s="918"/>
      <c r="CSU38" s="918"/>
      <c r="CSV38" s="918"/>
      <c r="CSW38" s="918"/>
      <c r="CSX38" s="918"/>
      <c r="CSY38" s="918"/>
      <c r="CSZ38" s="918"/>
      <c r="CTA38" s="918"/>
      <c r="CTB38" s="918"/>
      <c r="CTC38" s="918"/>
      <c r="CTD38" s="918"/>
      <c r="CTE38" s="918"/>
      <c r="CTF38" s="918"/>
      <c r="CTG38" s="918"/>
      <c r="CTH38" s="918"/>
      <c r="CTI38" s="918"/>
      <c r="CTJ38" s="918"/>
      <c r="CTK38" s="918"/>
      <c r="CTL38" s="918"/>
      <c r="CTM38" s="918"/>
      <c r="CTN38" s="918"/>
      <c r="CTO38" s="918"/>
      <c r="CTP38" s="918"/>
      <c r="CTQ38" s="918"/>
      <c r="CTR38" s="918"/>
      <c r="CTS38" s="918"/>
      <c r="CTT38" s="918"/>
      <c r="CTU38" s="918"/>
      <c r="CTV38" s="918"/>
      <c r="CTW38" s="918"/>
      <c r="CTX38" s="918"/>
      <c r="CTY38" s="918"/>
      <c r="CTZ38" s="918"/>
      <c r="CUA38" s="918"/>
      <c r="CUB38" s="918"/>
      <c r="CUC38" s="918"/>
      <c r="CUD38" s="918"/>
      <c r="CUE38" s="918"/>
      <c r="CUF38" s="918"/>
      <c r="CUG38" s="918"/>
      <c r="CUH38" s="918"/>
      <c r="CUI38" s="918"/>
      <c r="CUJ38" s="918"/>
      <c r="CUK38" s="918"/>
      <c r="CUL38" s="918"/>
      <c r="CUM38" s="918"/>
      <c r="CUN38" s="918"/>
      <c r="CUO38" s="918"/>
      <c r="CUP38" s="918"/>
      <c r="CUQ38" s="918"/>
      <c r="CUR38" s="918"/>
      <c r="CUS38" s="918"/>
      <c r="CUT38" s="918"/>
      <c r="CUU38" s="918"/>
      <c r="CUV38" s="918"/>
      <c r="CUW38" s="918"/>
      <c r="CUX38" s="918"/>
      <c r="CUY38" s="918"/>
      <c r="CUZ38" s="918"/>
      <c r="CVA38" s="918"/>
      <c r="CVB38" s="918"/>
      <c r="CVC38" s="918"/>
      <c r="CVD38" s="918"/>
      <c r="CVE38" s="918"/>
      <c r="CVF38" s="918"/>
      <c r="CVG38" s="918"/>
      <c r="CVH38" s="918"/>
      <c r="CVI38" s="918"/>
      <c r="CVJ38" s="918"/>
      <c r="CVK38" s="918"/>
      <c r="CVL38" s="918"/>
      <c r="CVM38" s="918"/>
      <c r="CVN38" s="918"/>
      <c r="CVO38" s="918"/>
      <c r="CVP38" s="918"/>
      <c r="CVQ38" s="918"/>
      <c r="CVR38" s="918"/>
      <c r="CVS38" s="918"/>
      <c r="CVT38" s="918"/>
      <c r="CVU38" s="918"/>
      <c r="CVV38" s="918"/>
      <c r="CVW38" s="918"/>
      <c r="CVX38" s="918"/>
      <c r="CVY38" s="918"/>
      <c r="CVZ38" s="918"/>
      <c r="CWA38" s="918"/>
      <c r="CWB38" s="918"/>
      <c r="CWC38" s="918"/>
      <c r="CWD38" s="918"/>
      <c r="CWE38" s="918"/>
      <c r="CWF38" s="918"/>
      <c r="CWG38" s="918"/>
      <c r="CWH38" s="918"/>
      <c r="CWI38" s="918"/>
      <c r="CWJ38" s="918"/>
      <c r="CWK38" s="918"/>
      <c r="CWL38" s="918"/>
      <c r="CWM38" s="918"/>
      <c r="CWN38" s="918"/>
      <c r="CWO38" s="918"/>
      <c r="CWP38" s="918"/>
      <c r="CWQ38" s="918"/>
      <c r="CWR38" s="918"/>
      <c r="CWS38" s="918"/>
      <c r="CWT38" s="918"/>
      <c r="CWU38" s="918"/>
      <c r="CWV38" s="918"/>
      <c r="CWW38" s="918"/>
      <c r="CWX38" s="918"/>
      <c r="CWY38" s="918"/>
      <c r="CWZ38" s="918"/>
      <c r="CXA38" s="918"/>
      <c r="CXB38" s="918"/>
      <c r="CXC38" s="918"/>
      <c r="CXD38" s="918"/>
      <c r="CXE38" s="918"/>
      <c r="CXF38" s="918"/>
      <c r="CXG38" s="918"/>
      <c r="CXH38" s="918"/>
      <c r="CXI38" s="918"/>
      <c r="CXJ38" s="918"/>
      <c r="CXK38" s="918"/>
      <c r="CXL38" s="918"/>
      <c r="CXM38" s="918"/>
      <c r="CXN38" s="918"/>
      <c r="CXO38" s="918"/>
      <c r="CXP38" s="918"/>
      <c r="CXQ38" s="918"/>
      <c r="CXR38" s="918"/>
      <c r="CXS38" s="918"/>
      <c r="CXT38" s="918"/>
      <c r="CXU38" s="918"/>
      <c r="CXV38" s="918"/>
      <c r="CXW38" s="918"/>
      <c r="CXX38" s="918"/>
      <c r="CXY38" s="918"/>
      <c r="CXZ38" s="918"/>
      <c r="CYA38" s="918"/>
      <c r="CYB38" s="918"/>
      <c r="CYC38" s="918"/>
      <c r="CYD38" s="918"/>
      <c r="CYE38" s="918"/>
      <c r="CYF38" s="918"/>
      <c r="CYG38" s="918"/>
      <c r="CYH38" s="918"/>
      <c r="CYI38" s="918"/>
      <c r="CYJ38" s="918"/>
      <c r="CYK38" s="918"/>
      <c r="CYL38" s="918"/>
      <c r="CYM38" s="918"/>
      <c r="CYN38" s="918"/>
      <c r="CYO38" s="918"/>
      <c r="CYP38" s="918"/>
      <c r="CYQ38" s="918"/>
      <c r="CYR38" s="918"/>
      <c r="CYS38" s="918"/>
      <c r="CYT38" s="918"/>
      <c r="CYU38" s="918"/>
      <c r="CYV38" s="918"/>
      <c r="CYW38" s="918"/>
      <c r="CYX38" s="918"/>
      <c r="CYY38" s="918"/>
      <c r="CYZ38" s="918"/>
      <c r="CZA38" s="918"/>
      <c r="CZB38" s="918"/>
      <c r="CZC38" s="918"/>
      <c r="CZD38" s="918"/>
      <c r="CZE38" s="918"/>
      <c r="CZF38" s="918"/>
      <c r="CZG38" s="918"/>
      <c r="CZH38" s="918"/>
      <c r="CZI38" s="918"/>
      <c r="CZJ38" s="918"/>
      <c r="CZK38" s="918"/>
      <c r="CZL38" s="918"/>
      <c r="CZM38" s="918"/>
      <c r="CZN38" s="918"/>
      <c r="CZO38" s="918"/>
      <c r="CZP38" s="918"/>
      <c r="CZQ38" s="918"/>
      <c r="CZR38" s="918"/>
      <c r="CZS38" s="918"/>
      <c r="CZT38" s="918"/>
      <c r="CZU38" s="918"/>
      <c r="CZV38" s="918"/>
      <c r="CZW38" s="918"/>
      <c r="CZX38" s="918"/>
      <c r="CZY38" s="918"/>
      <c r="CZZ38" s="918"/>
      <c r="DAA38" s="918"/>
      <c r="DAB38" s="918"/>
      <c r="DAC38" s="918"/>
      <c r="DAD38" s="918"/>
      <c r="DAE38" s="918"/>
      <c r="DAF38" s="918"/>
      <c r="DAG38" s="918"/>
      <c r="DAH38" s="918"/>
      <c r="DAI38" s="918"/>
      <c r="DAJ38" s="918"/>
      <c r="DAK38" s="918"/>
      <c r="DAL38" s="918"/>
      <c r="DAM38" s="918"/>
      <c r="DAN38" s="918"/>
      <c r="DAO38" s="918"/>
      <c r="DAP38" s="918"/>
      <c r="DAQ38" s="918"/>
      <c r="DAR38" s="918"/>
      <c r="DAS38" s="918"/>
      <c r="DAT38" s="918"/>
      <c r="DAU38" s="918"/>
      <c r="DAV38" s="918"/>
      <c r="DAW38" s="918"/>
      <c r="DAX38" s="918"/>
      <c r="DAY38" s="918"/>
      <c r="DAZ38" s="918"/>
      <c r="DBA38" s="918"/>
      <c r="DBB38" s="918"/>
      <c r="DBC38" s="918"/>
      <c r="DBD38" s="918"/>
      <c r="DBE38" s="918"/>
      <c r="DBF38" s="918"/>
      <c r="DBG38" s="918"/>
      <c r="DBH38" s="918"/>
      <c r="DBI38" s="918"/>
      <c r="DBJ38" s="918"/>
      <c r="DBK38" s="918"/>
      <c r="DBL38" s="918"/>
      <c r="DBM38" s="918"/>
      <c r="DBN38" s="918"/>
      <c r="DBO38" s="918"/>
      <c r="DBP38" s="918"/>
      <c r="DBQ38" s="918"/>
      <c r="DBR38" s="918"/>
      <c r="DBS38" s="918"/>
      <c r="DBT38" s="918"/>
      <c r="DBU38" s="918"/>
      <c r="DBV38" s="918"/>
      <c r="DBW38" s="918"/>
      <c r="DBX38" s="918"/>
      <c r="DBY38" s="918"/>
      <c r="DBZ38" s="918"/>
      <c r="DCA38" s="918"/>
      <c r="DCB38" s="918"/>
      <c r="DCC38" s="918"/>
      <c r="DCD38" s="918"/>
      <c r="DCE38" s="918"/>
      <c r="DCF38" s="918"/>
      <c r="DCG38" s="918"/>
      <c r="DCH38" s="918"/>
      <c r="DCI38" s="918"/>
      <c r="DCJ38" s="918"/>
      <c r="DCK38" s="918"/>
      <c r="DCL38" s="918"/>
      <c r="DCM38" s="918"/>
      <c r="DCN38" s="918"/>
      <c r="DCO38" s="918"/>
      <c r="DCP38" s="918"/>
      <c r="DCQ38" s="918"/>
      <c r="DCR38" s="918"/>
      <c r="DCS38" s="918"/>
      <c r="DCT38" s="918"/>
      <c r="DCU38" s="918"/>
      <c r="DCV38" s="918"/>
      <c r="DCW38" s="918"/>
      <c r="DCX38" s="918"/>
      <c r="DCY38" s="918"/>
      <c r="DCZ38" s="918"/>
      <c r="DDA38" s="918"/>
      <c r="DDB38" s="918"/>
      <c r="DDC38" s="918"/>
      <c r="DDD38" s="918"/>
      <c r="DDE38" s="918"/>
      <c r="DDF38" s="918"/>
      <c r="DDG38" s="918"/>
      <c r="DDH38" s="918"/>
      <c r="DDI38" s="918"/>
      <c r="DDJ38" s="918"/>
      <c r="DDK38" s="918"/>
      <c r="DDL38" s="918"/>
      <c r="DDM38" s="918"/>
      <c r="DDN38" s="918"/>
      <c r="DDO38" s="918"/>
      <c r="DDP38" s="918"/>
      <c r="DDQ38" s="918"/>
      <c r="DDR38" s="918"/>
      <c r="DDS38" s="918"/>
      <c r="DDT38" s="918"/>
      <c r="DDU38" s="918"/>
      <c r="DDV38" s="918"/>
      <c r="DDW38" s="918"/>
      <c r="DDX38" s="918"/>
      <c r="DDY38" s="918"/>
      <c r="DDZ38" s="918"/>
      <c r="DEA38" s="918"/>
      <c r="DEB38" s="918"/>
      <c r="DEC38" s="918"/>
      <c r="DED38" s="918"/>
      <c r="DEE38" s="918"/>
      <c r="DEF38" s="918"/>
      <c r="DEG38" s="918"/>
      <c r="DEH38" s="918"/>
      <c r="DEI38" s="918"/>
      <c r="DEJ38" s="918"/>
      <c r="DEK38" s="918"/>
      <c r="DEL38" s="918"/>
      <c r="DEM38" s="918"/>
      <c r="DEN38" s="918"/>
      <c r="DEO38" s="918"/>
      <c r="DEP38" s="918"/>
      <c r="DEQ38" s="918"/>
      <c r="DER38" s="918"/>
      <c r="DES38" s="918"/>
      <c r="DET38" s="918"/>
      <c r="DEU38" s="918"/>
      <c r="DEV38" s="918"/>
      <c r="DEW38" s="918"/>
      <c r="DEX38" s="918"/>
      <c r="DEY38" s="918"/>
      <c r="DEZ38" s="918"/>
      <c r="DFA38" s="918"/>
      <c r="DFB38" s="918"/>
      <c r="DFC38" s="918"/>
      <c r="DFD38" s="918"/>
      <c r="DFE38" s="918"/>
      <c r="DFF38" s="918"/>
      <c r="DFG38" s="918"/>
      <c r="DFH38" s="918"/>
      <c r="DFI38" s="918"/>
      <c r="DFJ38" s="918"/>
      <c r="DFK38" s="918"/>
      <c r="DFL38" s="918"/>
      <c r="DFM38" s="918"/>
      <c r="DFN38" s="918"/>
      <c r="DFO38" s="918"/>
      <c r="DFP38" s="918"/>
      <c r="DFQ38" s="918"/>
      <c r="DFR38" s="918"/>
      <c r="DFS38" s="918"/>
      <c r="DFT38" s="918"/>
      <c r="DFU38" s="918"/>
      <c r="DFV38" s="918"/>
      <c r="DFW38" s="918"/>
      <c r="DFX38" s="918"/>
      <c r="DFY38" s="918"/>
      <c r="DFZ38" s="918"/>
      <c r="DGA38" s="918"/>
      <c r="DGB38" s="918"/>
      <c r="DGC38" s="918"/>
      <c r="DGD38" s="918"/>
      <c r="DGE38" s="918"/>
      <c r="DGF38" s="918"/>
      <c r="DGG38" s="918"/>
      <c r="DGH38" s="918"/>
      <c r="DGI38" s="918"/>
      <c r="DGJ38" s="918"/>
      <c r="DGK38" s="918"/>
      <c r="DGL38" s="918"/>
      <c r="DGM38" s="918"/>
      <c r="DGN38" s="918"/>
      <c r="DGO38" s="918"/>
      <c r="DGP38" s="918"/>
      <c r="DGQ38" s="918"/>
      <c r="DGR38" s="918"/>
      <c r="DGS38" s="918"/>
      <c r="DGT38" s="918"/>
      <c r="DGU38" s="918"/>
      <c r="DGV38" s="918"/>
      <c r="DGW38" s="918"/>
      <c r="DGX38" s="918"/>
      <c r="DGY38" s="918"/>
      <c r="DGZ38" s="918"/>
      <c r="DHA38" s="918"/>
      <c r="DHB38" s="918"/>
      <c r="DHC38" s="918"/>
      <c r="DHD38" s="918"/>
      <c r="DHE38" s="918"/>
      <c r="DHF38" s="918"/>
      <c r="DHG38" s="918"/>
      <c r="DHH38" s="918"/>
      <c r="DHI38" s="918"/>
      <c r="DHJ38" s="918"/>
      <c r="DHK38" s="918"/>
      <c r="DHL38" s="918"/>
      <c r="DHM38" s="918"/>
      <c r="DHN38" s="918"/>
      <c r="DHO38" s="918"/>
      <c r="DHP38" s="918"/>
      <c r="DHQ38" s="918"/>
      <c r="DHR38" s="918"/>
      <c r="DHS38" s="918"/>
      <c r="DHT38" s="918"/>
      <c r="DHU38" s="918"/>
      <c r="DHV38" s="918"/>
      <c r="DHW38" s="918"/>
      <c r="DHX38" s="918"/>
      <c r="DHY38" s="918"/>
      <c r="DHZ38" s="918"/>
      <c r="DIA38" s="918"/>
      <c r="DIB38" s="918"/>
      <c r="DIC38" s="918"/>
      <c r="DID38" s="918"/>
      <c r="DIE38" s="918"/>
      <c r="DIF38" s="918"/>
      <c r="DIG38" s="918"/>
      <c r="DIH38" s="918"/>
      <c r="DII38" s="918"/>
      <c r="DIJ38" s="918"/>
      <c r="DIK38" s="918"/>
      <c r="DIL38" s="918"/>
      <c r="DIM38" s="918"/>
      <c r="DIN38" s="918"/>
      <c r="DIO38" s="918"/>
      <c r="DIP38" s="918"/>
      <c r="DIQ38" s="918"/>
      <c r="DIR38" s="918"/>
      <c r="DIS38" s="918"/>
      <c r="DIT38" s="918"/>
      <c r="DIU38" s="918"/>
      <c r="DIV38" s="918"/>
      <c r="DIW38" s="918"/>
      <c r="DIX38" s="918"/>
      <c r="DIY38" s="918"/>
      <c r="DIZ38" s="918"/>
      <c r="DJA38" s="918"/>
      <c r="DJB38" s="918"/>
      <c r="DJC38" s="918"/>
      <c r="DJD38" s="918"/>
      <c r="DJE38" s="918"/>
      <c r="DJF38" s="918"/>
      <c r="DJG38" s="918"/>
      <c r="DJH38" s="918"/>
      <c r="DJI38" s="918"/>
      <c r="DJJ38" s="918"/>
      <c r="DJK38" s="918"/>
      <c r="DJL38" s="918"/>
      <c r="DJM38" s="918"/>
      <c r="DJN38" s="918"/>
      <c r="DJO38" s="918"/>
      <c r="DJP38" s="918"/>
      <c r="DJQ38" s="918"/>
      <c r="DJR38" s="918"/>
      <c r="DJS38" s="918"/>
      <c r="DJT38" s="918"/>
      <c r="DJU38" s="918"/>
      <c r="DJV38" s="918"/>
      <c r="DJW38" s="918"/>
      <c r="DJX38" s="918"/>
      <c r="DJY38" s="918"/>
      <c r="DJZ38" s="918"/>
      <c r="DKA38" s="918"/>
      <c r="DKB38" s="918"/>
      <c r="DKC38" s="918"/>
      <c r="DKD38" s="918"/>
      <c r="DKE38" s="918"/>
      <c r="DKF38" s="918"/>
      <c r="DKG38" s="918"/>
      <c r="DKH38" s="918"/>
      <c r="DKI38" s="918"/>
      <c r="DKJ38" s="918"/>
      <c r="DKK38" s="918"/>
      <c r="DKL38" s="918"/>
      <c r="DKM38" s="918"/>
      <c r="DKN38" s="918"/>
      <c r="DKO38" s="918"/>
      <c r="DKP38" s="918"/>
      <c r="DKQ38" s="918"/>
      <c r="DKR38" s="918"/>
      <c r="DKS38" s="918"/>
      <c r="DKT38" s="918"/>
      <c r="DKU38" s="918"/>
      <c r="DKV38" s="918"/>
      <c r="DKW38" s="918"/>
      <c r="DKX38" s="918"/>
      <c r="DKY38" s="918"/>
      <c r="DKZ38" s="918"/>
      <c r="DLA38" s="918"/>
      <c r="DLB38" s="918"/>
      <c r="DLC38" s="918"/>
      <c r="DLD38" s="918"/>
      <c r="DLE38" s="918"/>
      <c r="DLF38" s="918"/>
      <c r="DLG38" s="918"/>
      <c r="DLH38" s="918"/>
      <c r="DLI38" s="918"/>
      <c r="DLJ38" s="918"/>
      <c r="DLK38" s="918"/>
      <c r="DLL38" s="918"/>
      <c r="DLM38" s="918"/>
      <c r="DLN38" s="918"/>
      <c r="DLO38" s="918"/>
      <c r="DLP38" s="918"/>
      <c r="DLQ38" s="918"/>
      <c r="DLR38" s="918"/>
      <c r="DLS38" s="918"/>
      <c r="DLT38" s="918"/>
      <c r="DLU38" s="918"/>
      <c r="DLV38" s="918"/>
      <c r="DLW38" s="918"/>
      <c r="DLX38" s="918"/>
      <c r="DLY38" s="918"/>
      <c r="DLZ38" s="918"/>
      <c r="DMA38" s="918"/>
      <c r="DMB38" s="918"/>
      <c r="DMC38" s="918"/>
      <c r="DMD38" s="918"/>
      <c r="DME38" s="918"/>
      <c r="DMF38" s="918"/>
      <c r="DMG38" s="918"/>
      <c r="DMH38" s="918"/>
      <c r="DMI38" s="918"/>
      <c r="DMJ38" s="918"/>
      <c r="DMK38" s="918"/>
      <c r="DML38" s="918"/>
      <c r="DMM38" s="918"/>
      <c r="DMN38" s="918"/>
      <c r="DMO38" s="918"/>
      <c r="DMP38" s="918"/>
      <c r="DMQ38" s="918"/>
      <c r="DMR38" s="918"/>
      <c r="DMS38" s="918"/>
      <c r="DMT38" s="918"/>
      <c r="DMU38" s="918"/>
      <c r="DMV38" s="918"/>
      <c r="DMW38" s="918"/>
      <c r="DMX38" s="918"/>
      <c r="DMY38" s="918"/>
      <c r="DMZ38" s="918"/>
      <c r="DNA38" s="918"/>
      <c r="DNB38" s="918"/>
      <c r="DNC38" s="918"/>
      <c r="DND38" s="918"/>
      <c r="DNE38" s="918"/>
      <c r="DNF38" s="918"/>
      <c r="DNG38" s="918"/>
      <c r="DNH38" s="918"/>
      <c r="DNI38" s="918"/>
      <c r="DNJ38" s="918"/>
      <c r="DNK38" s="918"/>
      <c r="DNL38" s="918"/>
      <c r="DNM38" s="918"/>
      <c r="DNN38" s="918"/>
      <c r="DNO38" s="918"/>
      <c r="DNP38" s="918"/>
      <c r="DNQ38" s="918"/>
      <c r="DNR38" s="918"/>
      <c r="DNS38" s="918"/>
      <c r="DNT38" s="918"/>
      <c r="DNU38" s="918"/>
      <c r="DNV38" s="918"/>
      <c r="DNW38" s="918"/>
      <c r="DNX38" s="918"/>
      <c r="DNY38" s="918"/>
      <c r="DNZ38" s="918"/>
      <c r="DOA38" s="918"/>
      <c r="DOB38" s="918"/>
      <c r="DOC38" s="918"/>
      <c r="DOD38" s="918"/>
      <c r="DOE38" s="918"/>
      <c r="DOF38" s="918"/>
      <c r="DOG38" s="918"/>
      <c r="DOH38" s="918"/>
      <c r="DOI38" s="918"/>
      <c r="DOJ38" s="918"/>
      <c r="DOK38" s="918"/>
      <c r="DOL38" s="918"/>
      <c r="DOM38" s="918"/>
      <c r="DON38" s="918"/>
      <c r="DOO38" s="918"/>
      <c r="DOP38" s="918"/>
      <c r="DOQ38" s="918"/>
      <c r="DOR38" s="918"/>
      <c r="DOS38" s="918"/>
      <c r="DOT38" s="918"/>
      <c r="DOU38" s="918"/>
      <c r="DOV38" s="918"/>
      <c r="DOW38" s="918"/>
      <c r="DOX38" s="918"/>
      <c r="DOY38" s="918"/>
      <c r="DOZ38" s="918"/>
      <c r="DPA38" s="918"/>
      <c r="DPB38" s="918"/>
      <c r="DPC38" s="918"/>
      <c r="DPD38" s="918"/>
      <c r="DPE38" s="918"/>
      <c r="DPF38" s="918"/>
      <c r="DPG38" s="918"/>
      <c r="DPH38" s="918"/>
      <c r="DPI38" s="918"/>
      <c r="DPJ38" s="918"/>
      <c r="DPK38" s="918"/>
      <c r="DPL38" s="918"/>
      <c r="DPM38" s="918"/>
      <c r="DPN38" s="918"/>
      <c r="DPO38" s="918"/>
      <c r="DPP38" s="918"/>
      <c r="DPQ38" s="918"/>
      <c r="DPR38" s="918"/>
      <c r="DPS38" s="918"/>
      <c r="DPT38" s="918"/>
      <c r="DPU38" s="918"/>
      <c r="DPV38" s="918"/>
      <c r="DPW38" s="918"/>
      <c r="DPX38" s="918"/>
      <c r="DPY38" s="918"/>
      <c r="DPZ38" s="918"/>
      <c r="DQA38" s="918"/>
      <c r="DQB38" s="918"/>
      <c r="DQC38" s="918"/>
      <c r="DQD38" s="918"/>
      <c r="DQE38" s="918"/>
      <c r="DQF38" s="918"/>
      <c r="DQG38" s="918"/>
      <c r="DQH38" s="918"/>
      <c r="DQI38" s="918"/>
      <c r="DQJ38" s="918"/>
      <c r="DQK38" s="918"/>
      <c r="DQL38" s="918"/>
      <c r="DQM38" s="918"/>
      <c r="DQN38" s="918"/>
      <c r="DQO38" s="918"/>
      <c r="DQP38" s="918"/>
      <c r="DQQ38" s="918"/>
      <c r="DQR38" s="918"/>
      <c r="DQS38" s="918"/>
      <c r="DQT38" s="918"/>
      <c r="DQU38" s="918"/>
      <c r="DQV38" s="918"/>
      <c r="DQW38" s="918"/>
      <c r="DQX38" s="918"/>
      <c r="DQY38" s="918"/>
      <c r="DQZ38" s="918"/>
      <c r="DRA38" s="918"/>
      <c r="DRB38" s="918"/>
      <c r="DRC38" s="918"/>
      <c r="DRD38" s="918"/>
      <c r="DRE38" s="918"/>
      <c r="DRF38" s="918"/>
      <c r="DRG38" s="918"/>
      <c r="DRH38" s="918"/>
      <c r="DRI38" s="918"/>
      <c r="DRJ38" s="918"/>
      <c r="DRK38" s="918"/>
      <c r="DRL38" s="918"/>
      <c r="DRM38" s="918"/>
      <c r="DRN38" s="918"/>
      <c r="DRO38" s="918"/>
      <c r="DRP38" s="918"/>
      <c r="DRQ38" s="918"/>
      <c r="DRR38" s="918"/>
      <c r="DRS38" s="918"/>
      <c r="DRT38" s="918"/>
      <c r="DRU38" s="918"/>
      <c r="DRV38" s="918"/>
      <c r="DRW38" s="918"/>
      <c r="DRX38" s="918"/>
      <c r="DRY38" s="918"/>
      <c r="DRZ38" s="918"/>
      <c r="DSA38" s="918"/>
      <c r="DSB38" s="918"/>
      <c r="DSC38" s="918"/>
      <c r="DSD38" s="918"/>
      <c r="DSE38" s="918"/>
      <c r="DSF38" s="918"/>
      <c r="DSG38" s="918"/>
      <c r="DSH38" s="918"/>
      <c r="DSI38" s="918"/>
      <c r="DSJ38" s="918"/>
      <c r="DSK38" s="918"/>
      <c r="DSL38" s="918"/>
      <c r="DSM38" s="918"/>
      <c r="DSN38" s="918"/>
      <c r="DSO38" s="918"/>
      <c r="DSP38" s="918"/>
      <c r="DSQ38" s="918"/>
      <c r="DSR38" s="918"/>
      <c r="DSS38" s="918"/>
      <c r="DST38" s="918"/>
      <c r="DSU38" s="918"/>
      <c r="DSV38" s="918"/>
      <c r="DSW38" s="918"/>
      <c r="DSX38" s="918"/>
      <c r="DSY38" s="918"/>
      <c r="DSZ38" s="918"/>
      <c r="DTA38" s="918"/>
      <c r="DTB38" s="918"/>
      <c r="DTC38" s="918"/>
      <c r="DTD38" s="918"/>
      <c r="DTE38" s="918"/>
      <c r="DTF38" s="918"/>
      <c r="DTG38" s="918"/>
      <c r="DTH38" s="918"/>
      <c r="DTI38" s="918"/>
      <c r="DTJ38" s="918"/>
      <c r="DTK38" s="918"/>
      <c r="DTL38" s="918"/>
      <c r="DTM38" s="918"/>
      <c r="DTN38" s="918"/>
      <c r="DTO38" s="918"/>
      <c r="DTP38" s="918"/>
      <c r="DTQ38" s="918"/>
      <c r="DTR38" s="918"/>
      <c r="DTS38" s="918"/>
      <c r="DTT38" s="918"/>
      <c r="DTU38" s="918"/>
      <c r="DTV38" s="918"/>
      <c r="DTW38" s="918"/>
      <c r="DTX38" s="918"/>
      <c r="DTY38" s="918"/>
      <c r="DTZ38" s="918"/>
      <c r="DUA38" s="918"/>
      <c r="DUB38" s="918"/>
      <c r="DUC38" s="918"/>
      <c r="DUD38" s="918"/>
      <c r="DUE38" s="918"/>
      <c r="DUF38" s="918"/>
      <c r="DUG38" s="918"/>
      <c r="DUH38" s="918"/>
      <c r="DUI38" s="918"/>
      <c r="DUJ38" s="918"/>
      <c r="DUK38" s="918"/>
      <c r="DUL38" s="918"/>
      <c r="DUM38" s="918"/>
      <c r="DUN38" s="918"/>
      <c r="DUO38" s="918"/>
      <c r="DUP38" s="918"/>
      <c r="DUQ38" s="918"/>
      <c r="DUR38" s="918"/>
      <c r="DUS38" s="918"/>
      <c r="DUT38" s="918"/>
      <c r="DUU38" s="918"/>
      <c r="DUV38" s="918"/>
      <c r="DUW38" s="918"/>
      <c r="DUX38" s="918"/>
      <c r="DUY38" s="918"/>
      <c r="DUZ38" s="918"/>
      <c r="DVA38" s="918"/>
      <c r="DVB38" s="918"/>
      <c r="DVC38" s="918"/>
      <c r="DVD38" s="918"/>
      <c r="DVE38" s="918"/>
      <c r="DVF38" s="918"/>
      <c r="DVG38" s="918"/>
      <c r="DVH38" s="918"/>
      <c r="DVI38" s="918"/>
      <c r="DVJ38" s="918"/>
      <c r="DVK38" s="918"/>
      <c r="DVL38" s="918"/>
      <c r="DVM38" s="918"/>
      <c r="DVN38" s="918"/>
      <c r="DVO38" s="918"/>
      <c r="DVP38" s="918"/>
      <c r="DVQ38" s="918"/>
      <c r="DVR38" s="918"/>
      <c r="DVS38" s="918"/>
      <c r="DVT38" s="918"/>
      <c r="DVU38" s="918"/>
      <c r="DVV38" s="918"/>
      <c r="DVW38" s="918"/>
      <c r="DVX38" s="918"/>
      <c r="DVY38" s="918"/>
      <c r="DVZ38" s="918"/>
      <c r="DWA38" s="918"/>
      <c r="DWB38" s="918"/>
      <c r="DWC38" s="918"/>
      <c r="DWD38" s="918"/>
      <c r="DWE38" s="918"/>
      <c r="DWF38" s="918"/>
      <c r="DWG38" s="918"/>
      <c r="DWH38" s="918"/>
      <c r="DWI38" s="918"/>
      <c r="DWJ38" s="918"/>
      <c r="DWK38" s="918"/>
      <c r="DWL38" s="918"/>
      <c r="DWM38" s="918"/>
      <c r="DWN38" s="918"/>
      <c r="DWO38" s="918"/>
      <c r="DWP38" s="918"/>
      <c r="DWQ38" s="918"/>
      <c r="DWR38" s="918"/>
      <c r="DWS38" s="918"/>
      <c r="DWT38" s="918"/>
      <c r="DWU38" s="918"/>
      <c r="DWV38" s="918"/>
      <c r="DWW38" s="918"/>
      <c r="DWX38" s="918"/>
      <c r="DWY38" s="918"/>
      <c r="DWZ38" s="918"/>
      <c r="DXA38" s="918"/>
      <c r="DXB38" s="918"/>
      <c r="DXC38" s="918"/>
      <c r="DXD38" s="918"/>
      <c r="DXE38" s="918"/>
      <c r="DXF38" s="918"/>
      <c r="DXG38" s="918"/>
      <c r="DXH38" s="918"/>
      <c r="DXI38" s="918"/>
      <c r="DXJ38" s="918"/>
      <c r="DXK38" s="918"/>
      <c r="DXL38" s="918"/>
      <c r="DXM38" s="918"/>
      <c r="DXN38" s="918"/>
      <c r="DXO38" s="918"/>
      <c r="DXP38" s="918"/>
      <c r="DXQ38" s="918"/>
      <c r="DXR38" s="918"/>
      <c r="DXS38" s="918"/>
      <c r="DXT38" s="918"/>
      <c r="DXU38" s="918"/>
      <c r="DXV38" s="918"/>
      <c r="DXW38" s="918"/>
      <c r="DXX38" s="918"/>
      <c r="DXY38" s="918"/>
      <c r="DXZ38" s="918"/>
      <c r="DYA38" s="918"/>
      <c r="DYB38" s="918"/>
      <c r="DYC38" s="918"/>
      <c r="DYD38" s="918"/>
      <c r="DYE38" s="918"/>
      <c r="DYF38" s="918"/>
      <c r="DYG38" s="918"/>
      <c r="DYH38" s="918"/>
      <c r="DYI38" s="918"/>
      <c r="DYJ38" s="918"/>
      <c r="DYK38" s="918"/>
      <c r="DYL38" s="918"/>
      <c r="DYM38" s="918"/>
      <c r="DYN38" s="918"/>
      <c r="DYO38" s="918"/>
      <c r="DYP38" s="918"/>
      <c r="DYQ38" s="918"/>
      <c r="DYR38" s="918"/>
      <c r="DYS38" s="918"/>
      <c r="DYT38" s="918"/>
      <c r="DYU38" s="918"/>
      <c r="DYV38" s="918"/>
      <c r="DYW38" s="918"/>
      <c r="DYX38" s="918"/>
      <c r="DYY38" s="918"/>
      <c r="DYZ38" s="918"/>
      <c r="DZA38" s="918"/>
      <c r="DZB38" s="918"/>
      <c r="DZC38" s="918"/>
      <c r="DZD38" s="918"/>
      <c r="DZE38" s="918"/>
      <c r="DZF38" s="918"/>
      <c r="DZG38" s="918"/>
      <c r="DZH38" s="918"/>
      <c r="DZI38" s="918"/>
      <c r="DZJ38" s="918"/>
      <c r="DZK38" s="918"/>
      <c r="DZL38" s="918"/>
      <c r="DZM38" s="918"/>
      <c r="DZN38" s="918"/>
      <c r="DZO38" s="918"/>
      <c r="DZP38" s="918"/>
      <c r="DZQ38" s="918"/>
      <c r="DZR38" s="918"/>
      <c r="DZS38" s="918"/>
      <c r="DZT38" s="918"/>
      <c r="DZU38" s="918"/>
      <c r="DZV38" s="918"/>
      <c r="DZW38" s="918"/>
      <c r="DZX38" s="918"/>
      <c r="DZY38" s="918"/>
      <c r="DZZ38" s="918"/>
      <c r="EAA38" s="918"/>
      <c r="EAB38" s="918"/>
      <c r="EAC38" s="918"/>
      <c r="EAD38" s="918"/>
      <c r="EAE38" s="918"/>
      <c r="EAF38" s="918"/>
      <c r="EAG38" s="918"/>
      <c r="EAH38" s="918"/>
      <c r="EAI38" s="918"/>
      <c r="EAJ38" s="918"/>
      <c r="EAK38" s="918"/>
      <c r="EAL38" s="918"/>
      <c r="EAM38" s="918"/>
      <c r="EAN38" s="918"/>
      <c r="EAO38" s="918"/>
      <c r="EAP38" s="918"/>
      <c r="EAQ38" s="918"/>
      <c r="EAR38" s="918"/>
      <c r="EAS38" s="918"/>
      <c r="EAT38" s="918"/>
      <c r="EAU38" s="918"/>
      <c r="EAV38" s="918"/>
      <c r="EAW38" s="918"/>
      <c r="EAX38" s="918"/>
      <c r="EAY38" s="918"/>
      <c r="EAZ38" s="918"/>
      <c r="EBA38" s="918"/>
      <c r="EBB38" s="918"/>
      <c r="EBC38" s="918"/>
      <c r="EBD38" s="918"/>
      <c r="EBE38" s="918"/>
      <c r="EBF38" s="918"/>
      <c r="EBG38" s="918"/>
      <c r="EBH38" s="918"/>
      <c r="EBI38" s="918"/>
      <c r="EBJ38" s="918"/>
      <c r="EBK38" s="918"/>
      <c r="EBL38" s="918"/>
      <c r="EBM38" s="918"/>
      <c r="EBN38" s="918"/>
      <c r="EBO38" s="918"/>
      <c r="EBP38" s="918"/>
      <c r="EBQ38" s="918"/>
      <c r="EBR38" s="918"/>
      <c r="EBS38" s="918"/>
      <c r="EBT38" s="918"/>
      <c r="EBU38" s="918"/>
      <c r="EBV38" s="918"/>
      <c r="EBW38" s="918"/>
      <c r="EBX38" s="918"/>
      <c r="EBY38" s="918"/>
      <c r="EBZ38" s="918"/>
      <c r="ECA38" s="918"/>
      <c r="ECB38" s="918"/>
      <c r="ECC38" s="918"/>
      <c r="ECD38" s="918"/>
      <c r="ECE38" s="918"/>
      <c r="ECF38" s="918"/>
      <c r="ECG38" s="918"/>
      <c r="ECH38" s="918"/>
      <c r="ECI38" s="918"/>
      <c r="ECJ38" s="918"/>
      <c r="ECK38" s="918"/>
      <c r="ECL38" s="918"/>
      <c r="ECM38" s="918"/>
      <c r="ECN38" s="918"/>
      <c r="ECO38" s="918"/>
      <c r="ECP38" s="918"/>
      <c r="ECQ38" s="918"/>
      <c r="ECR38" s="918"/>
      <c r="ECS38" s="918"/>
      <c r="ECT38" s="918"/>
      <c r="ECU38" s="918"/>
      <c r="ECV38" s="918"/>
      <c r="ECW38" s="918"/>
      <c r="ECX38" s="918"/>
      <c r="ECY38" s="918"/>
      <c r="ECZ38" s="918"/>
      <c r="EDA38" s="918"/>
      <c r="EDB38" s="918"/>
      <c r="EDC38" s="918"/>
      <c r="EDD38" s="918"/>
      <c r="EDE38" s="918"/>
      <c r="EDF38" s="918"/>
      <c r="EDG38" s="918"/>
      <c r="EDH38" s="918"/>
      <c r="EDI38" s="918"/>
      <c r="EDJ38" s="918"/>
      <c r="EDK38" s="918"/>
      <c r="EDL38" s="918"/>
      <c r="EDM38" s="918"/>
      <c r="EDN38" s="918"/>
      <c r="EDO38" s="918"/>
      <c r="EDP38" s="918"/>
      <c r="EDQ38" s="918"/>
      <c r="EDR38" s="918"/>
      <c r="EDS38" s="918"/>
      <c r="EDT38" s="918"/>
      <c r="EDU38" s="918"/>
      <c r="EDV38" s="918"/>
      <c r="EDW38" s="918"/>
      <c r="EDX38" s="918"/>
      <c r="EDY38" s="918"/>
      <c r="EDZ38" s="918"/>
      <c r="EEA38" s="918"/>
      <c r="EEB38" s="918"/>
      <c r="EEC38" s="918"/>
      <c r="EED38" s="918"/>
      <c r="EEE38" s="918"/>
      <c r="EEF38" s="918"/>
      <c r="EEG38" s="918"/>
      <c r="EEH38" s="918"/>
      <c r="EEI38" s="918"/>
      <c r="EEJ38" s="918"/>
      <c r="EEK38" s="918"/>
      <c r="EEL38" s="918"/>
      <c r="EEM38" s="918"/>
      <c r="EEN38" s="918"/>
      <c r="EEO38" s="918"/>
      <c r="EEP38" s="918"/>
      <c r="EEQ38" s="918"/>
      <c r="EER38" s="918"/>
      <c r="EES38" s="918"/>
      <c r="EET38" s="918"/>
      <c r="EEU38" s="918"/>
      <c r="EEV38" s="918"/>
      <c r="EEW38" s="918"/>
      <c r="EEX38" s="918"/>
      <c r="EEY38" s="918"/>
      <c r="EEZ38" s="918"/>
      <c r="EFA38" s="918"/>
      <c r="EFB38" s="918"/>
      <c r="EFC38" s="918"/>
      <c r="EFD38" s="918"/>
      <c r="EFE38" s="918"/>
      <c r="EFF38" s="918"/>
      <c r="EFG38" s="918"/>
      <c r="EFH38" s="918"/>
      <c r="EFI38" s="918"/>
      <c r="EFJ38" s="918"/>
      <c r="EFK38" s="918"/>
      <c r="EFL38" s="918"/>
      <c r="EFM38" s="918"/>
      <c r="EFN38" s="918"/>
      <c r="EFO38" s="918"/>
      <c r="EFP38" s="918"/>
      <c r="EFQ38" s="918"/>
      <c r="EFR38" s="918"/>
      <c r="EFS38" s="918"/>
      <c r="EFT38" s="918"/>
      <c r="EFU38" s="918"/>
      <c r="EFV38" s="918"/>
      <c r="EFW38" s="918"/>
      <c r="EFX38" s="918"/>
      <c r="EFY38" s="918"/>
      <c r="EFZ38" s="918"/>
      <c r="EGA38" s="918"/>
      <c r="EGB38" s="918"/>
      <c r="EGC38" s="918"/>
      <c r="EGD38" s="918"/>
      <c r="EGE38" s="918"/>
      <c r="EGF38" s="918"/>
      <c r="EGG38" s="918"/>
      <c r="EGH38" s="918"/>
      <c r="EGI38" s="918"/>
      <c r="EGJ38" s="918"/>
      <c r="EGK38" s="918"/>
      <c r="EGL38" s="918"/>
      <c r="EGM38" s="918"/>
      <c r="EGN38" s="918"/>
      <c r="EGO38" s="918"/>
      <c r="EGP38" s="918"/>
      <c r="EGQ38" s="918"/>
      <c r="EGR38" s="918"/>
      <c r="EGS38" s="918"/>
      <c r="EGT38" s="918"/>
      <c r="EGU38" s="918"/>
      <c r="EGV38" s="918"/>
      <c r="EGW38" s="918"/>
      <c r="EGX38" s="918"/>
      <c r="EGY38" s="918"/>
      <c r="EGZ38" s="918"/>
      <c r="EHA38" s="918"/>
      <c r="EHB38" s="918"/>
      <c r="EHC38" s="918"/>
      <c r="EHD38" s="918"/>
      <c r="EHE38" s="918"/>
      <c r="EHF38" s="918"/>
      <c r="EHG38" s="918"/>
      <c r="EHH38" s="918"/>
      <c r="EHI38" s="918"/>
      <c r="EHJ38" s="918"/>
      <c r="EHK38" s="918"/>
      <c r="EHL38" s="918"/>
      <c r="EHM38" s="918"/>
      <c r="EHN38" s="918"/>
      <c r="EHO38" s="918"/>
      <c r="EHP38" s="918"/>
      <c r="EHQ38" s="918"/>
      <c r="EHR38" s="918"/>
      <c r="EHS38" s="918"/>
      <c r="EHT38" s="918"/>
      <c r="EHU38" s="918"/>
      <c r="EHV38" s="918"/>
      <c r="EHW38" s="918"/>
      <c r="EHX38" s="918"/>
      <c r="EHY38" s="918"/>
      <c r="EHZ38" s="918"/>
      <c r="EIA38" s="918"/>
      <c r="EIB38" s="918"/>
      <c r="EIC38" s="918"/>
      <c r="EID38" s="918"/>
      <c r="EIE38" s="918"/>
      <c r="EIF38" s="918"/>
      <c r="EIG38" s="918"/>
      <c r="EIH38" s="918"/>
      <c r="EII38" s="918"/>
      <c r="EIJ38" s="918"/>
      <c r="EIK38" s="918"/>
      <c r="EIL38" s="918"/>
      <c r="EIM38" s="918"/>
      <c r="EIN38" s="918"/>
      <c r="EIO38" s="918"/>
      <c r="EIP38" s="918"/>
      <c r="EIQ38" s="918"/>
      <c r="EIR38" s="918"/>
      <c r="EIS38" s="918"/>
      <c r="EIT38" s="918"/>
      <c r="EIU38" s="918"/>
      <c r="EIV38" s="918"/>
      <c r="EIW38" s="918"/>
      <c r="EIX38" s="918"/>
      <c r="EIY38" s="918"/>
      <c r="EIZ38" s="918"/>
      <c r="EJA38" s="918"/>
      <c r="EJB38" s="918"/>
      <c r="EJC38" s="918"/>
      <c r="EJD38" s="918"/>
      <c r="EJE38" s="918"/>
      <c r="EJF38" s="918"/>
      <c r="EJG38" s="918"/>
      <c r="EJH38" s="918"/>
      <c r="EJI38" s="918"/>
      <c r="EJJ38" s="918"/>
      <c r="EJK38" s="918"/>
      <c r="EJL38" s="918"/>
      <c r="EJM38" s="918"/>
      <c r="EJN38" s="918"/>
      <c r="EJO38" s="918"/>
      <c r="EJP38" s="918"/>
      <c r="EJQ38" s="918"/>
      <c r="EJR38" s="918"/>
      <c r="EJS38" s="918"/>
      <c r="EJT38" s="918"/>
      <c r="EJU38" s="918"/>
      <c r="EJV38" s="918"/>
      <c r="EJW38" s="918"/>
      <c r="EJX38" s="918"/>
      <c r="EJY38" s="918"/>
      <c r="EJZ38" s="918"/>
      <c r="EKA38" s="918"/>
      <c r="EKB38" s="918"/>
      <c r="EKC38" s="918"/>
      <c r="EKD38" s="918"/>
      <c r="EKE38" s="918"/>
      <c r="EKF38" s="918"/>
      <c r="EKG38" s="918"/>
      <c r="EKH38" s="918"/>
      <c r="EKI38" s="918"/>
      <c r="EKJ38" s="918"/>
      <c r="EKK38" s="918"/>
      <c r="EKL38" s="918"/>
      <c r="EKM38" s="918"/>
      <c r="EKN38" s="918"/>
      <c r="EKO38" s="918"/>
      <c r="EKP38" s="918"/>
      <c r="EKQ38" s="918"/>
      <c r="EKR38" s="918"/>
      <c r="EKS38" s="918"/>
      <c r="EKT38" s="918"/>
      <c r="EKU38" s="918"/>
      <c r="EKV38" s="918"/>
      <c r="EKW38" s="918"/>
      <c r="EKX38" s="918"/>
      <c r="EKY38" s="918"/>
      <c r="EKZ38" s="918"/>
      <c r="ELA38" s="918"/>
      <c r="ELB38" s="918"/>
      <c r="ELC38" s="918"/>
      <c r="ELD38" s="918"/>
      <c r="ELE38" s="918"/>
      <c r="ELF38" s="918"/>
      <c r="ELG38" s="918"/>
      <c r="ELH38" s="918"/>
      <c r="ELI38" s="918"/>
      <c r="ELJ38" s="918"/>
      <c r="ELK38" s="918"/>
      <c r="ELL38" s="918"/>
      <c r="ELM38" s="918"/>
      <c r="ELN38" s="918"/>
      <c r="ELO38" s="918"/>
      <c r="ELP38" s="918"/>
      <c r="ELQ38" s="918"/>
      <c r="ELR38" s="918"/>
      <c r="ELS38" s="918"/>
      <c r="ELT38" s="918"/>
      <c r="ELU38" s="918"/>
      <c r="ELV38" s="918"/>
      <c r="ELW38" s="918"/>
      <c r="ELX38" s="918"/>
      <c r="ELY38" s="918"/>
      <c r="ELZ38" s="918"/>
      <c r="EMA38" s="918"/>
      <c r="EMB38" s="918"/>
      <c r="EMC38" s="918"/>
      <c r="EMD38" s="918"/>
      <c r="EME38" s="918"/>
      <c r="EMF38" s="918"/>
      <c r="EMG38" s="918"/>
      <c r="EMH38" s="918"/>
      <c r="EMI38" s="918"/>
      <c r="EMJ38" s="918"/>
      <c r="EMK38" s="918"/>
      <c r="EML38" s="918"/>
      <c r="EMM38" s="918"/>
      <c r="EMN38" s="918"/>
      <c r="EMO38" s="918"/>
      <c r="EMP38" s="918"/>
      <c r="EMQ38" s="918"/>
      <c r="EMR38" s="918"/>
      <c r="EMS38" s="918"/>
      <c r="EMT38" s="918"/>
      <c r="EMU38" s="918"/>
      <c r="EMV38" s="918"/>
      <c r="EMW38" s="918"/>
      <c r="EMX38" s="918"/>
      <c r="EMY38" s="918"/>
      <c r="EMZ38" s="918"/>
      <c r="ENA38" s="918"/>
      <c r="ENB38" s="918"/>
      <c r="ENC38" s="918"/>
      <c r="END38" s="918"/>
      <c r="ENE38" s="918"/>
      <c r="ENF38" s="918"/>
      <c r="ENG38" s="918"/>
      <c r="ENH38" s="918"/>
      <c r="ENI38" s="918"/>
      <c r="ENJ38" s="918"/>
      <c r="ENK38" s="918"/>
      <c r="ENL38" s="918"/>
      <c r="ENM38" s="918"/>
      <c r="ENN38" s="918"/>
      <c r="ENO38" s="918"/>
      <c r="ENP38" s="918"/>
      <c r="ENQ38" s="918"/>
      <c r="ENR38" s="918"/>
      <c r="ENS38" s="918"/>
      <c r="ENT38" s="918"/>
      <c r="ENU38" s="918"/>
      <c r="ENV38" s="918"/>
      <c r="ENW38" s="918"/>
      <c r="ENX38" s="918"/>
      <c r="ENY38" s="918"/>
      <c r="ENZ38" s="918"/>
      <c r="EOA38" s="918"/>
      <c r="EOB38" s="918"/>
      <c r="EOC38" s="918"/>
      <c r="EOD38" s="918"/>
      <c r="EOE38" s="918"/>
      <c r="EOF38" s="918"/>
      <c r="EOG38" s="918"/>
      <c r="EOH38" s="918"/>
      <c r="EOI38" s="918"/>
      <c r="EOJ38" s="918"/>
      <c r="EOK38" s="918"/>
      <c r="EOL38" s="918"/>
      <c r="EOM38" s="918"/>
      <c r="EON38" s="918"/>
      <c r="EOO38" s="918"/>
      <c r="EOP38" s="918"/>
      <c r="EOQ38" s="918"/>
      <c r="EOR38" s="918"/>
      <c r="EOS38" s="918"/>
      <c r="EOT38" s="918"/>
      <c r="EOU38" s="918"/>
      <c r="EOV38" s="918"/>
      <c r="EOW38" s="918"/>
      <c r="EOX38" s="918"/>
      <c r="EOY38" s="918"/>
      <c r="EOZ38" s="918"/>
      <c r="EPA38" s="918"/>
      <c r="EPB38" s="918"/>
      <c r="EPC38" s="918"/>
      <c r="EPD38" s="918"/>
      <c r="EPE38" s="918"/>
      <c r="EPF38" s="918"/>
      <c r="EPG38" s="918"/>
      <c r="EPH38" s="918"/>
      <c r="EPI38" s="918"/>
      <c r="EPJ38" s="918"/>
      <c r="EPK38" s="918"/>
      <c r="EPL38" s="918"/>
      <c r="EPM38" s="918"/>
      <c r="EPN38" s="918"/>
      <c r="EPO38" s="918"/>
      <c r="EPP38" s="918"/>
      <c r="EPQ38" s="918"/>
      <c r="EPR38" s="918"/>
      <c r="EPS38" s="918"/>
      <c r="EPT38" s="918"/>
      <c r="EPU38" s="918"/>
      <c r="EPV38" s="918"/>
      <c r="EPW38" s="918"/>
      <c r="EPX38" s="918"/>
      <c r="EPY38" s="918"/>
      <c r="EPZ38" s="918"/>
      <c r="EQA38" s="918"/>
      <c r="EQB38" s="918"/>
      <c r="EQC38" s="918"/>
      <c r="EQD38" s="918"/>
      <c r="EQE38" s="918"/>
      <c r="EQF38" s="918"/>
      <c r="EQG38" s="918"/>
      <c r="EQH38" s="918"/>
      <c r="EQI38" s="918"/>
      <c r="EQJ38" s="918"/>
      <c r="EQK38" s="918"/>
      <c r="EQL38" s="918"/>
      <c r="EQM38" s="918"/>
      <c r="EQN38" s="918"/>
      <c r="EQO38" s="918"/>
      <c r="EQP38" s="918"/>
      <c r="EQQ38" s="918"/>
      <c r="EQR38" s="918"/>
      <c r="EQS38" s="918"/>
      <c r="EQT38" s="918"/>
      <c r="EQU38" s="918"/>
      <c r="EQV38" s="918"/>
      <c r="EQW38" s="918"/>
      <c r="EQX38" s="918"/>
      <c r="EQY38" s="918"/>
      <c r="EQZ38" s="918"/>
      <c r="ERA38" s="918"/>
      <c r="ERB38" s="918"/>
      <c r="ERC38" s="918"/>
      <c r="ERD38" s="918"/>
      <c r="ERE38" s="918"/>
      <c r="ERF38" s="918"/>
      <c r="ERG38" s="918"/>
      <c r="ERH38" s="918"/>
      <c r="ERI38" s="918"/>
      <c r="ERJ38" s="918"/>
      <c r="ERK38" s="918"/>
      <c r="ERL38" s="918"/>
      <c r="ERM38" s="918"/>
      <c r="ERN38" s="918"/>
      <c r="ERO38" s="918"/>
      <c r="ERP38" s="918"/>
      <c r="ERQ38" s="918"/>
      <c r="ERR38" s="918"/>
      <c r="ERS38" s="918"/>
      <c r="ERT38" s="918"/>
      <c r="ERU38" s="918"/>
      <c r="ERV38" s="918"/>
      <c r="ERW38" s="918"/>
      <c r="ERX38" s="918"/>
      <c r="ERY38" s="918"/>
      <c r="ERZ38" s="918"/>
      <c r="ESA38" s="918"/>
      <c r="ESB38" s="918"/>
      <c r="ESC38" s="918"/>
      <c r="ESD38" s="918"/>
      <c r="ESE38" s="918"/>
      <c r="ESF38" s="918"/>
      <c r="ESG38" s="918"/>
      <c r="ESH38" s="918"/>
      <c r="ESI38" s="918"/>
      <c r="ESJ38" s="918"/>
      <c r="ESK38" s="918"/>
      <c r="ESL38" s="918"/>
      <c r="ESM38" s="918"/>
      <c r="ESN38" s="918"/>
      <c r="ESO38" s="918"/>
      <c r="ESP38" s="918"/>
      <c r="ESQ38" s="918"/>
      <c r="ESR38" s="918"/>
      <c r="ESS38" s="918"/>
      <c r="EST38" s="918"/>
      <c r="ESU38" s="918"/>
      <c r="ESV38" s="918"/>
      <c r="ESW38" s="918"/>
      <c r="ESX38" s="918"/>
      <c r="ESY38" s="918"/>
      <c r="ESZ38" s="918"/>
      <c r="ETA38" s="918"/>
      <c r="ETB38" s="918"/>
      <c r="ETC38" s="918"/>
      <c r="ETD38" s="918"/>
      <c r="ETE38" s="918"/>
      <c r="ETF38" s="918"/>
      <c r="ETG38" s="918"/>
      <c r="ETH38" s="918"/>
      <c r="ETI38" s="918"/>
      <c r="ETJ38" s="918"/>
      <c r="ETK38" s="918"/>
      <c r="ETL38" s="918"/>
      <c r="ETM38" s="918"/>
      <c r="ETN38" s="918"/>
      <c r="ETO38" s="918"/>
      <c r="ETP38" s="918"/>
      <c r="ETQ38" s="918"/>
      <c r="ETR38" s="918"/>
      <c r="ETS38" s="918"/>
      <c r="ETT38" s="918"/>
      <c r="ETU38" s="918"/>
      <c r="ETV38" s="918"/>
      <c r="ETW38" s="918"/>
      <c r="ETX38" s="918"/>
      <c r="ETY38" s="918"/>
      <c r="ETZ38" s="918"/>
      <c r="EUA38" s="918"/>
      <c r="EUB38" s="918"/>
      <c r="EUC38" s="918"/>
      <c r="EUD38" s="918"/>
      <c r="EUE38" s="918"/>
      <c r="EUF38" s="918"/>
      <c r="EUG38" s="918"/>
      <c r="EUH38" s="918"/>
      <c r="EUI38" s="918"/>
      <c r="EUJ38" s="918"/>
      <c r="EUK38" s="918"/>
      <c r="EUL38" s="918"/>
      <c r="EUM38" s="918"/>
      <c r="EUN38" s="918"/>
      <c r="EUO38" s="918"/>
      <c r="EUP38" s="918"/>
      <c r="EUQ38" s="918"/>
      <c r="EUR38" s="918"/>
      <c r="EUS38" s="918"/>
      <c r="EUT38" s="918"/>
      <c r="EUU38" s="918"/>
      <c r="EUV38" s="918"/>
      <c r="EUW38" s="918"/>
      <c r="EUX38" s="918"/>
      <c r="EUY38" s="918"/>
      <c r="EUZ38" s="918"/>
      <c r="EVA38" s="918"/>
      <c r="EVB38" s="918"/>
      <c r="EVC38" s="918"/>
      <c r="EVD38" s="918"/>
      <c r="EVE38" s="918"/>
      <c r="EVF38" s="918"/>
      <c r="EVG38" s="918"/>
      <c r="EVH38" s="918"/>
      <c r="EVI38" s="918"/>
      <c r="EVJ38" s="918"/>
      <c r="EVK38" s="918"/>
      <c r="EVL38" s="918"/>
      <c r="EVM38" s="918"/>
      <c r="EVN38" s="918"/>
      <c r="EVO38" s="918"/>
      <c r="EVP38" s="918"/>
      <c r="EVQ38" s="918"/>
      <c r="EVR38" s="918"/>
      <c r="EVS38" s="918"/>
      <c r="EVT38" s="918"/>
      <c r="EVU38" s="918"/>
      <c r="EVV38" s="918"/>
      <c r="EVW38" s="918"/>
      <c r="EVX38" s="918"/>
      <c r="EVY38" s="918"/>
      <c r="EVZ38" s="918"/>
      <c r="EWA38" s="918"/>
      <c r="EWB38" s="918"/>
      <c r="EWC38" s="918"/>
      <c r="EWD38" s="918"/>
      <c r="EWE38" s="918"/>
      <c r="EWF38" s="918"/>
      <c r="EWG38" s="918"/>
      <c r="EWH38" s="918"/>
      <c r="EWI38" s="918"/>
      <c r="EWJ38" s="918"/>
      <c r="EWK38" s="918"/>
      <c r="EWL38" s="918"/>
      <c r="EWM38" s="918"/>
      <c r="EWN38" s="918"/>
      <c r="EWO38" s="918"/>
      <c r="EWP38" s="918"/>
      <c r="EWQ38" s="918"/>
      <c r="EWR38" s="918"/>
      <c r="EWS38" s="918"/>
      <c r="EWT38" s="918"/>
      <c r="EWU38" s="918"/>
      <c r="EWV38" s="918"/>
      <c r="EWW38" s="918"/>
      <c r="EWX38" s="918"/>
      <c r="EWY38" s="918"/>
      <c r="EWZ38" s="918"/>
      <c r="EXA38" s="918"/>
      <c r="EXB38" s="918"/>
      <c r="EXC38" s="918"/>
      <c r="EXD38" s="918"/>
      <c r="EXE38" s="918"/>
      <c r="EXF38" s="918"/>
      <c r="EXG38" s="918"/>
      <c r="EXH38" s="918"/>
      <c r="EXI38" s="918"/>
      <c r="EXJ38" s="918"/>
      <c r="EXK38" s="918"/>
      <c r="EXL38" s="918"/>
      <c r="EXM38" s="918"/>
      <c r="EXN38" s="918"/>
      <c r="EXO38" s="918"/>
      <c r="EXP38" s="918"/>
      <c r="EXQ38" s="918"/>
      <c r="EXR38" s="918"/>
      <c r="EXS38" s="918"/>
      <c r="EXT38" s="918"/>
      <c r="EXU38" s="918"/>
      <c r="EXV38" s="918"/>
      <c r="EXW38" s="918"/>
      <c r="EXX38" s="918"/>
      <c r="EXY38" s="918"/>
      <c r="EXZ38" s="918"/>
      <c r="EYA38" s="918"/>
      <c r="EYB38" s="918"/>
      <c r="EYC38" s="918"/>
      <c r="EYD38" s="918"/>
      <c r="EYE38" s="918"/>
      <c r="EYF38" s="918"/>
      <c r="EYG38" s="918"/>
      <c r="EYH38" s="918"/>
      <c r="EYI38" s="918"/>
      <c r="EYJ38" s="918"/>
      <c r="EYK38" s="918"/>
      <c r="EYL38" s="918"/>
      <c r="EYM38" s="918"/>
      <c r="EYN38" s="918"/>
      <c r="EYO38" s="918"/>
      <c r="EYP38" s="918"/>
      <c r="EYQ38" s="918"/>
      <c r="EYR38" s="918"/>
      <c r="EYS38" s="918"/>
      <c r="EYT38" s="918"/>
      <c r="EYU38" s="918"/>
      <c r="EYV38" s="918"/>
      <c r="EYW38" s="918"/>
      <c r="EYX38" s="918"/>
      <c r="EYY38" s="918"/>
      <c r="EYZ38" s="918"/>
      <c r="EZA38" s="918"/>
      <c r="EZB38" s="918"/>
      <c r="EZC38" s="918"/>
      <c r="EZD38" s="918"/>
      <c r="EZE38" s="918"/>
      <c r="EZF38" s="918"/>
      <c r="EZG38" s="918"/>
      <c r="EZH38" s="918"/>
      <c r="EZI38" s="918"/>
      <c r="EZJ38" s="918"/>
      <c r="EZK38" s="918"/>
      <c r="EZL38" s="918"/>
      <c r="EZM38" s="918"/>
      <c r="EZN38" s="918"/>
      <c r="EZO38" s="918"/>
      <c r="EZP38" s="918"/>
      <c r="EZQ38" s="918"/>
      <c r="EZR38" s="918"/>
      <c r="EZS38" s="918"/>
      <c r="EZT38" s="918"/>
      <c r="EZU38" s="918"/>
      <c r="EZV38" s="918"/>
      <c r="EZW38" s="918"/>
      <c r="EZX38" s="918"/>
      <c r="EZY38" s="918"/>
      <c r="EZZ38" s="918"/>
      <c r="FAA38" s="918"/>
      <c r="FAB38" s="918"/>
      <c r="FAC38" s="918"/>
      <c r="FAD38" s="918"/>
      <c r="FAE38" s="918"/>
      <c r="FAF38" s="918"/>
      <c r="FAG38" s="918"/>
      <c r="FAH38" s="918"/>
      <c r="FAI38" s="918"/>
      <c r="FAJ38" s="918"/>
      <c r="FAK38" s="918"/>
      <c r="FAL38" s="918"/>
      <c r="FAM38" s="918"/>
      <c r="FAN38" s="918"/>
      <c r="FAO38" s="918"/>
      <c r="FAP38" s="918"/>
      <c r="FAQ38" s="918"/>
      <c r="FAR38" s="918"/>
      <c r="FAS38" s="918"/>
      <c r="FAT38" s="918"/>
      <c r="FAU38" s="918"/>
      <c r="FAV38" s="918"/>
      <c r="FAW38" s="918"/>
      <c r="FAX38" s="918"/>
      <c r="FAY38" s="918"/>
      <c r="FAZ38" s="918"/>
      <c r="FBA38" s="918"/>
      <c r="FBB38" s="918"/>
      <c r="FBC38" s="918"/>
      <c r="FBD38" s="918"/>
      <c r="FBE38" s="918"/>
      <c r="FBF38" s="918"/>
      <c r="FBG38" s="918"/>
      <c r="FBH38" s="918"/>
      <c r="FBI38" s="918"/>
      <c r="FBJ38" s="918"/>
      <c r="FBK38" s="918"/>
      <c r="FBL38" s="918"/>
      <c r="FBM38" s="918"/>
      <c r="FBN38" s="918"/>
      <c r="FBO38" s="918"/>
      <c r="FBP38" s="918"/>
      <c r="FBQ38" s="918"/>
      <c r="FBR38" s="918"/>
      <c r="FBS38" s="918"/>
      <c r="FBT38" s="918"/>
      <c r="FBU38" s="918"/>
      <c r="FBV38" s="918"/>
      <c r="FBW38" s="918"/>
      <c r="FBX38" s="918"/>
      <c r="FBY38" s="918"/>
      <c r="FBZ38" s="918"/>
      <c r="FCA38" s="918"/>
      <c r="FCB38" s="918"/>
      <c r="FCC38" s="918"/>
      <c r="FCD38" s="918"/>
      <c r="FCE38" s="918"/>
      <c r="FCF38" s="918"/>
      <c r="FCG38" s="918"/>
      <c r="FCH38" s="918"/>
      <c r="FCI38" s="918"/>
      <c r="FCJ38" s="918"/>
      <c r="FCK38" s="918"/>
      <c r="FCL38" s="918"/>
      <c r="FCM38" s="918"/>
      <c r="FCN38" s="918"/>
      <c r="FCO38" s="918"/>
      <c r="FCP38" s="918"/>
      <c r="FCQ38" s="918"/>
      <c r="FCR38" s="918"/>
      <c r="FCS38" s="918"/>
      <c r="FCT38" s="918"/>
      <c r="FCU38" s="918"/>
      <c r="FCV38" s="918"/>
      <c r="FCW38" s="918"/>
      <c r="FCX38" s="918"/>
      <c r="FCY38" s="918"/>
      <c r="FCZ38" s="918"/>
      <c r="FDA38" s="918"/>
      <c r="FDB38" s="918"/>
      <c r="FDC38" s="918"/>
      <c r="FDD38" s="918"/>
      <c r="FDE38" s="918"/>
      <c r="FDF38" s="918"/>
      <c r="FDG38" s="918"/>
      <c r="FDH38" s="918"/>
      <c r="FDI38" s="918"/>
      <c r="FDJ38" s="918"/>
      <c r="FDK38" s="918"/>
      <c r="FDL38" s="918"/>
      <c r="FDM38" s="918"/>
      <c r="FDN38" s="918"/>
      <c r="FDO38" s="918"/>
      <c r="FDP38" s="918"/>
      <c r="FDQ38" s="918"/>
      <c r="FDR38" s="918"/>
      <c r="FDS38" s="918"/>
      <c r="FDT38" s="918"/>
      <c r="FDU38" s="918"/>
      <c r="FDV38" s="918"/>
      <c r="FDW38" s="918"/>
      <c r="FDX38" s="918"/>
      <c r="FDY38" s="918"/>
      <c r="FDZ38" s="918"/>
      <c r="FEA38" s="918"/>
      <c r="FEB38" s="918"/>
      <c r="FEC38" s="918"/>
      <c r="FED38" s="918"/>
      <c r="FEE38" s="918"/>
      <c r="FEF38" s="918"/>
      <c r="FEG38" s="918"/>
      <c r="FEH38" s="918"/>
      <c r="FEI38" s="918"/>
      <c r="FEJ38" s="918"/>
      <c r="FEK38" s="918"/>
      <c r="FEL38" s="918"/>
      <c r="FEM38" s="918"/>
      <c r="FEN38" s="918"/>
      <c r="FEO38" s="918"/>
      <c r="FEP38" s="918"/>
      <c r="FEQ38" s="918"/>
      <c r="FER38" s="918"/>
      <c r="FES38" s="918"/>
      <c r="FET38" s="918"/>
      <c r="FEU38" s="918"/>
      <c r="FEV38" s="918"/>
      <c r="FEW38" s="918"/>
      <c r="FEX38" s="918"/>
      <c r="FEY38" s="918"/>
      <c r="FEZ38" s="918"/>
      <c r="FFA38" s="918"/>
      <c r="FFB38" s="918"/>
      <c r="FFC38" s="918"/>
      <c r="FFD38" s="918"/>
      <c r="FFE38" s="918"/>
      <c r="FFF38" s="918"/>
      <c r="FFG38" s="918"/>
      <c r="FFH38" s="918"/>
      <c r="FFI38" s="918"/>
      <c r="FFJ38" s="918"/>
      <c r="FFK38" s="918"/>
      <c r="FFL38" s="918"/>
      <c r="FFM38" s="918"/>
      <c r="FFN38" s="918"/>
      <c r="FFO38" s="918"/>
      <c r="FFP38" s="918"/>
      <c r="FFQ38" s="918"/>
      <c r="FFR38" s="918"/>
      <c r="FFS38" s="918"/>
      <c r="FFT38" s="918"/>
      <c r="FFU38" s="918"/>
      <c r="FFV38" s="918"/>
      <c r="FFW38" s="918"/>
      <c r="FFX38" s="918"/>
      <c r="FFY38" s="918"/>
      <c r="FFZ38" s="918"/>
      <c r="FGA38" s="918"/>
      <c r="FGB38" s="918"/>
      <c r="FGC38" s="918"/>
      <c r="FGD38" s="918"/>
      <c r="FGE38" s="918"/>
      <c r="FGF38" s="918"/>
      <c r="FGG38" s="918"/>
      <c r="FGH38" s="918"/>
      <c r="FGI38" s="918"/>
      <c r="FGJ38" s="918"/>
      <c r="FGK38" s="918"/>
      <c r="FGL38" s="918"/>
      <c r="FGM38" s="918"/>
      <c r="FGN38" s="918"/>
      <c r="FGO38" s="918"/>
      <c r="FGP38" s="918"/>
      <c r="FGQ38" s="918"/>
      <c r="FGR38" s="918"/>
      <c r="FGS38" s="918"/>
      <c r="FGT38" s="918"/>
      <c r="FGU38" s="918"/>
      <c r="FGV38" s="918"/>
      <c r="FGW38" s="918"/>
      <c r="FGX38" s="918"/>
      <c r="FGY38" s="918"/>
      <c r="FGZ38" s="918"/>
      <c r="FHA38" s="918"/>
      <c r="FHB38" s="918"/>
      <c r="FHC38" s="918"/>
      <c r="FHD38" s="918"/>
      <c r="FHE38" s="918"/>
      <c r="FHF38" s="918"/>
      <c r="FHG38" s="918"/>
      <c r="FHH38" s="918"/>
      <c r="FHI38" s="918"/>
      <c r="FHJ38" s="918"/>
      <c r="FHK38" s="918"/>
      <c r="FHL38" s="918"/>
      <c r="FHM38" s="918"/>
      <c r="FHN38" s="918"/>
      <c r="FHO38" s="918"/>
      <c r="FHP38" s="918"/>
      <c r="FHQ38" s="918"/>
      <c r="FHR38" s="918"/>
      <c r="FHS38" s="918"/>
      <c r="FHT38" s="918"/>
      <c r="FHU38" s="918"/>
      <c r="FHV38" s="918"/>
      <c r="FHW38" s="918"/>
      <c r="FHX38" s="918"/>
      <c r="FHY38" s="918"/>
      <c r="FHZ38" s="918"/>
      <c r="FIA38" s="918"/>
      <c r="FIB38" s="918"/>
      <c r="FIC38" s="918"/>
      <c r="FID38" s="918"/>
      <c r="FIE38" s="918"/>
      <c r="FIF38" s="918"/>
      <c r="FIG38" s="918"/>
      <c r="FIH38" s="918"/>
      <c r="FII38" s="918"/>
      <c r="FIJ38" s="918"/>
      <c r="FIK38" s="918"/>
      <c r="FIL38" s="918"/>
      <c r="FIM38" s="918"/>
      <c r="FIN38" s="918"/>
      <c r="FIO38" s="918"/>
      <c r="FIP38" s="918"/>
      <c r="FIQ38" s="918"/>
      <c r="FIR38" s="918"/>
      <c r="FIS38" s="918"/>
      <c r="FIT38" s="918"/>
      <c r="FIU38" s="918"/>
      <c r="FIV38" s="918"/>
      <c r="FIW38" s="918"/>
      <c r="FIX38" s="918"/>
      <c r="FIY38" s="918"/>
      <c r="FIZ38" s="918"/>
      <c r="FJA38" s="918"/>
      <c r="FJB38" s="918"/>
      <c r="FJC38" s="918"/>
      <c r="FJD38" s="918"/>
      <c r="FJE38" s="918"/>
      <c r="FJF38" s="918"/>
      <c r="FJG38" s="918"/>
      <c r="FJH38" s="918"/>
      <c r="FJI38" s="918"/>
      <c r="FJJ38" s="918"/>
      <c r="FJK38" s="918"/>
      <c r="FJL38" s="918"/>
      <c r="FJM38" s="918"/>
      <c r="FJN38" s="918"/>
      <c r="FJO38" s="918"/>
      <c r="FJP38" s="918"/>
      <c r="FJQ38" s="918"/>
      <c r="FJR38" s="918"/>
      <c r="FJS38" s="918"/>
      <c r="FJT38" s="918"/>
      <c r="FJU38" s="918"/>
      <c r="FJV38" s="918"/>
      <c r="FJW38" s="918"/>
      <c r="FJX38" s="918"/>
      <c r="FJY38" s="918"/>
      <c r="FJZ38" s="918"/>
      <c r="FKA38" s="918"/>
      <c r="FKB38" s="918"/>
      <c r="FKC38" s="918"/>
      <c r="FKD38" s="918"/>
      <c r="FKE38" s="918"/>
      <c r="FKF38" s="918"/>
      <c r="FKG38" s="918"/>
      <c r="FKH38" s="918"/>
      <c r="FKI38" s="918"/>
      <c r="FKJ38" s="918"/>
      <c r="FKK38" s="918"/>
      <c r="FKL38" s="918"/>
      <c r="FKM38" s="918"/>
      <c r="FKN38" s="918"/>
      <c r="FKO38" s="918"/>
      <c r="FKP38" s="918"/>
      <c r="FKQ38" s="918"/>
      <c r="FKR38" s="918"/>
      <c r="FKS38" s="918"/>
      <c r="FKT38" s="918"/>
      <c r="FKU38" s="918"/>
      <c r="FKV38" s="918"/>
      <c r="FKW38" s="918"/>
      <c r="FKX38" s="918"/>
      <c r="FKY38" s="918"/>
      <c r="FKZ38" s="918"/>
      <c r="FLA38" s="918"/>
      <c r="FLB38" s="918"/>
      <c r="FLC38" s="918"/>
      <c r="FLD38" s="918"/>
      <c r="FLE38" s="918"/>
      <c r="FLF38" s="918"/>
      <c r="FLG38" s="918"/>
      <c r="FLH38" s="918"/>
      <c r="FLI38" s="918"/>
      <c r="FLJ38" s="918"/>
      <c r="FLK38" s="918"/>
      <c r="FLL38" s="918"/>
      <c r="FLM38" s="918"/>
      <c r="FLN38" s="918"/>
      <c r="FLO38" s="918"/>
      <c r="FLP38" s="918"/>
      <c r="FLQ38" s="918"/>
      <c r="FLR38" s="918"/>
      <c r="FLS38" s="918"/>
      <c r="FLT38" s="918"/>
      <c r="FLU38" s="918"/>
      <c r="FLV38" s="918"/>
      <c r="FLW38" s="918"/>
      <c r="FLX38" s="918"/>
      <c r="FLY38" s="918"/>
      <c r="FLZ38" s="918"/>
      <c r="FMA38" s="918"/>
      <c r="FMB38" s="918"/>
      <c r="FMC38" s="918"/>
      <c r="FMD38" s="918"/>
      <c r="FME38" s="918"/>
      <c r="FMF38" s="918"/>
      <c r="FMG38" s="918"/>
      <c r="FMH38" s="918"/>
      <c r="FMI38" s="918"/>
      <c r="FMJ38" s="918"/>
      <c r="FMK38" s="918"/>
      <c r="FML38" s="918"/>
      <c r="FMM38" s="918"/>
      <c r="FMN38" s="918"/>
      <c r="FMO38" s="918"/>
      <c r="FMP38" s="918"/>
      <c r="FMQ38" s="918"/>
      <c r="FMR38" s="918"/>
      <c r="FMS38" s="918"/>
      <c r="FMT38" s="918"/>
      <c r="FMU38" s="918"/>
      <c r="FMV38" s="918"/>
      <c r="FMW38" s="918"/>
      <c r="FMX38" s="918"/>
      <c r="FMY38" s="918"/>
      <c r="FMZ38" s="918"/>
      <c r="FNA38" s="918"/>
      <c r="FNB38" s="918"/>
      <c r="FNC38" s="918"/>
      <c r="FND38" s="918"/>
      <c r="FNE38" s="918"/>
      <c r="FNF38" s="918"/>
      <c r="FNG38" s="918"/>
      <c r="FNH38" s="918"/>
      <c r="FNI38" s="918"/>
      <c r="FNJ38" s="918"/>
      <c r="FNK38" s="918"/>
      <c r="FNL38" s="918"/>
      <c r="FNM38" s="918"/>
      <c r="FNN38" s="918"/>
      <c r="FNO38" s="918"/>
      <c r="FNP38" s="918"/>
      <c r="FNQ38" s="918"/>
      <c r="FNR38" s="918"/>
      <c r="FNS38" s="918"/>
      <c r="FNT38" s="918"/>
      <c r="FNU38" s="918"/>
      <c r="FNV38" s="918"/>
      <c r="FNW38" s="918"/>
      <c r="FNX38" s="918"/>
      <c r="FNY38" s="918"/>
      <c r="FNZ38" s="918"/>
      <c r="FOA38" s="918"/>
      <c r="FOB38" s="918"/>
      <c r="FOC38" s="918"/>
      <c r="FOD38" s="918"/>
      <c r="FOE38" s="918"/>
      <c r="FOF38" s="918"/>
      <c r="FOG38" s="918"/>
      <c r="FOH38" s="918"/>
      <c r="FOI38" s="918"/>
      <c r="FOJ38" s="918"/>
      <c r="FOK38" s="918"/>
      <c r="FOL38" s="918"/>
      <c r="FOM38" s="918"/>
      <c r="FON38" s="918"/>
      <c r="FOO38" s="918"/>
      <c r="FOP38" s="918"/>
      <c r="FOQ38" s="918"/>
      <c r="FOR38" s="918"/>
      <c r="FOS38" s="918"/>
      <c r="FOT38" s="918"/>
      <c r="FOU38" s="918"/>
      <c r="FOV38" s="918"/>
      <c r="FOW38" s="918"/>
      <c r="FOX38" s="918"/>
      <c r="FOY38" s="918"/>
      <c r="FOZ38" s="918"/>
      <c r="FPA38" s="918"/>
      <c r="FPB38" s="918"/>
      <c r="FPC38" s="918"/>
      <c r="FPD38" s="918"/>
      <c r="FPE38" s="918"/>
      <c r="FPF38" s="918"/>
      <c r="FPG38" s="918"/>
      <c r="FPH38" s="918"/>
      <c r="FPI38" s="918"/>
      <c r="FPJ38" s="918"/>
      <c r="FPK38" s="918"/>
      <c r="FPL38" s="918"/>
      <c r="FPM38" s="918"/>
      <c r="FPN38" s="918"/>
      <c r="FPO38" s="918"/>
      <c r="FPP38" s="918"/>
      <c r="FPQ38" s="918"/>
      <c r="FPR38" s="918"/>
      <c r="FPS38" s="918"/>
      <c r="FPT38" s="918"/>
      <c r="FPU38" s="918"/>
      <c r="FPV38" s="918"/>
      <c r="FPW38" s="918"/>
      <c r="FPX38" s="918"/>
      <c r="FPY38" s="918"/>
      <c r="FPZ38" s="918"/>
      <c r="FQA38" s="918"/>
      <c r="FQB38" s="918"/>
      <c r="FQC38" s="918"/>
      <c r="FQD38" s="918"/>
      <c r="FQE38" s="918"/>
      <c r="FQF38" s="918"/>
      <c r="FQG38" s="918"/>
      <c r="FQH38" s="918"/>
      <c r="FQI38" s="918"/>
      <c r="FQJ38" s="918"/>
      <c r="FQK38" s="918"/>
      <c r="FQL38" s="918"/>
      <c r="FQM38" s="918"/>
      <c r="FQN38" s="918"/>
      <c r="FQO38" s="918"/>
      <c r="FQP38" s="918"/>
      <c r="FQQ38" s="918"/>
      <c r="FQR38" s="918"/>
      <c r="FQS38" s="918"/>
      <c r="FQT38" s="918"/>
      <c r="FQU38" s="918"/>
      <c r="FQV38" s="918"/>
      <c r="FQW38" s="918"/>
      <c r="FQX38" s="918"/>
      <c r="FQY38" s="918"/>
      <c r="FQZ38" s="918"/>
      <c r="FRA38" s="918"/>
      <c r="FRB38" s="918"/>
      <c r="FRC38" s="918"/>
      <c r="FRD38" s="918"/>
      <c r="FRE38" s="918"/>
      <c r="FRF38" s="918"/>
      <c r="FRG38" s="918"/>
      <c r="FRH38" s="918"/>
      <c r="FRI38" s="918"/>
      <c r="FRJ38" s="918"/>
      <c r="FRK38" s="918"/>
      <c r="FRL38" s="918"/>
      <c r="FRM38" s="918"/>
      <c r="FRN38" s="918"/>
      <c r="FRO38" s="918"/>
      <c r="FRP38" s="918"/>
      <c r="FRQ38" s="918"/>
      <c r="FRR38" s="918"/>
      <c r="FRS38" s="918"/>
      <c r="FRT38" s="918"/>
      <c r="FRU38" s="918"/>
      <c r="FRV38" s="918"/>
      <c r="FRW38" s="918"/>
      <c r="FRX38" s="918"/>
      <c r="FRY38" s="918"/>
      <c r="FRZ38" s="918"/>
      <c r="FSA38" s="918"/>
      <c r="FSB38" s="918"/>
      <c r="FSC38" s="918"/>
      <c r="FSD38" s="918"/>
      <c r="FSE38" s="918"/>
      <c r="FSF38" s="918"/>
      <c r="FSG38" s="918"/>
      <c r="FSH38" s="918"/>
      <c r="FSI38" s="918"/>
      <c r="FSJ38" s="918"/>
      <c r="FSK38" s="918"/>
      <c r="FSL38" s="918"/>
      <c r="FSM38" s="918"/>
      <c r="FSN38" s="918"/>
      <c r="FSO38" s="918"/>
      <c r="FSP38" s="918"/>
      <c r="FSQ38" s="918"/>
      <c r="FSR38" s="918"/>
      <c r="FSS38" s="918"/>
      <c r="FST38" s="918"/>
      <c r="FSU38" s="918"/>
      <c r="FSV38" s="918"/>
      <c r="FSW38" s="918"/>
      <c r="FSX38" s="918"/>
      <c r="FSY38" s="918"/>
      <c r="FSZ38" s="918"/>
      <c r="FTA38" s="918"/>
      <c r="FTB38" s="918"/>
      <c r="FTC38" s="918"/>
      <c r="FTD38" s="918"/>
      <c r="FTE38" s="918"/>
      <c r="FTF38" s="918"/>
      <c r="FTG38" s="918"/>
      <c r="FTH38" s="918"/>
      <c r="FTI38" s="918"/>
      <c r="FTJ38" s="918"/>
      <c r="FTK38" s="918"/>
      <c r="FTL38" s="918"/>
      <c r="FTM38" s="918"/>
      <c r="FTN38" s="918"/>
      <c r="FTO38" s="918"/>
      <c r="FTP38" s="918"/>
      <c r="FTQ38" s="918"/>
      <c r="FTR38" s="918"/>
      <c r="FTS38" s="918"/>
      <c r="FTT38" s="918"/>
      <c r="FTU38" s="918"/>
      <c r="FTV38" s="918"/>
      <c r="FTW38" s="918"/>
      <c r="FTX38" s="918"/>
      <c r="FTY38" s="918"/>
      <c r="FTZ38" s="918"/>
      <c r="FUA38" s="918"/>
      <c r="FUB38" s="918"/>
      <c r="FUC38" s="918"/>
      <c r="FUD38" s="918"/>
      <c r="FUE38" s="918"/>
      <c r="FUF38" s="918"/>
      <c r="FUG38" s="918"/>
      <c r="FUH38" s="918"/>
      <c r="FUI38" s="918"/>
      <c r="FUJ38" s="918"/>
      <c r="FUK38" s="918"/>
      <c r="FUL38" s="918"/>
      <c r="FUM38" s="918"/>
      <c r="FUN38" s="918"/>
      <c r="FUO38" s="918"/>
      <c r="FUP38" s="918"/>
      <c r="FUQ38" s="918"/>
      <c r="FUR38" s="918"/>
      <c r="FUS38" s="918"/>
      <c r="FUT38" s="918"/>
      <c r="FUU38" s="918"/>
      <c r="FUV38" s="918"/>
      <c r="FUW38" s="918"/>
      <c r="FUX38" s="918"/>
      <c r="FUY38" s="918"/>
      <c r="FUZ38" s="918"/>
      <c r="FVA38" s="918"/>
      <c r="FVB38" s="918"/>
      <c r="FVC38" s="918"/>
      <c r="FVD38" s="918"/>
      <c r="FVE38" s="918"/>
      <c r="FVF38" s="918"/>
      <c r="FVG38" s="918"/>
      <c r="FVH38" s="918"/>
      <c r="FVI38" s="918"/>
      <c r="FVJ38" s="918"/>
      <c r="FVK38" s="918"/>
      <c r="FVL38" s="918"/>
      <c r="FVM38" s="918"/>
      <c r="FVN38" s="918"/>
      <c r="FVO38" s="918"/>
      <c r="FVP38" s="918"/>
      <c r="FVQ38" s="918"/>
      <c r="FVR38" s="918"/>
      <c r="FVS38" s="918"/>
      <c r="FVT38" s="918"/>
      <c r="FVU38" s="918"/>
      <c r="FVV38" s="918"/>
      <c r="FVW38" s="918"/>
      <c r="FVX38" s="918"/>
      <c r="FVY38" s="918"/>
      <c r="FVZ38" s="918"/>
      <c r="FWA38" s="918"/>
      <c r="FWB38" s="918"/>
      <c r="FWC38" s="918"/>
      <c r="FWD38" s="918"/>
      <c r="FWE38" s="918"/>
      <c r="FWF38" s="918"/>
      <c r="FWG38" s="918"/>
      <c r="FWH38" s="918"/>
      <c r="FWI38" s="918"/>
      <c r="FWJ38" s="918"/>
      <c r="FWK38" s="918"/>
      <c r="FWL38" s="918"/>
      <c r="FWM38" s="918"/>
      <c r="FWN38" s="918"/>
      <c r="FWO38" s="918"/>
      <c r="FWP38" s="918"/>
      <c r="FWQ38" s="918"/>
      <c r="FWR38" s="918"/>
      <c r="FWS38" s="918"/>
      <c r="FWT38" s="918"/>
      <c r="FWU38" s="918"/>
      <c r="FWV38" s="918"/>
      <c r="FWW38" s="918"/>
      <c r="FWX38" s="918"/>
      <c r="FWY38" s="918"/>
      <c r="FWZ38" s="918"/>
      <c r="FXA38" s="918"/>
      <c r="FXB38" s="918"/>
      <c r="FXC38" s="918"/>
      <c r="FXD38" s="918"/>
      <c r="FXE38" s="918"/>
      <c r="FXF38" s="918"/>
      <c r="FXG38" s="918"/>
      <c r="FXH38" s="918"/>
      <c r="FXI38" s="918"/>
      <c r="FXJ38" s="918"/>
      <c r="FXK38" s="918"/>
      <c r="FXL38" s="918"/>
      <c r="FXM38" s="918"/>
      <c r="FXN38" s="918"/>
      <c r="FXO38" s="918"/>
      <c r="FXP38" s="918"/>
      <c r="FXQ38" s="918"/>
      <c r="FXR38" s="918"/>
      <c r="FXS38" s="918"/>
      <c r="FXT38" s="918"/>
      <c r="FXU38" s="918"/>
      <c r="FXV38" s="918"/>
      <c r="FXW38" s="918"/>
      <c r="FXX38" s="918"/>
      <c r="FXY38" s="918"/>
      <c r="FXZ38" s="918"/>
      <c r="FYA38" s="918"/>
      <c r="FYB38" s="918"/>
      <c r="FYC38" s="918"/>
      <c r="FYD38" s="918"/>
      <c r="FYE38" s="918"/>
      <c r="FYF38" s="918"/>
      <c r="FYG38" s="918"/>
      <c r="FYH38" s="918"/>
      <c r="FYI38" s="918"/>
      <c r="FYJ38" s="918"/>
      <c r="FYK38" s="918"/>
      <c r="FYL38" s="918"/>
      <c r="FYM38" s="918"/>
      <c r="FYN38" s="918"/>
      <c r="FYO38" s="918"/>
      <c r="FYP38" s="918"/>
      <c r="FYQ38" s="918"/>
      <c r="FYR38" s="918"/>
      <c r="FYS38" s="918"/>
      <c r="FYT38" s="918"/>
      <c r="FYU38" s="918"/>
      <c r="FYV38" s="918"/>
      <c r="FYW38" s="918"/>
      <c r="FYX38" s="918"/>
      <c r="FYY38" s="918"/>
      <c r="FYZ38" s="918"/>
      <c r="FZA38" s="918"/>
      <c r="FZB38" s="918"/>
      <c r="FZC38" s="918"/>
      <c r="FZD38" s="918"/>
      <c r="FZE38" s="918"/>
      <c r="FZF38" s="918"/>
      <c r="FZG38" s="918"/>
      <c r="FZH38" s="918"/>
      <c r="FZI38" s="918"/>
      <c r="FZJ38" s="918"/>
      <c r="FZK38" s="918"/>
      <c r="FZL38" s="918"/>
      <c r="FZM38" s="918"/>
      <c r="FZN38" s="918"/>
      <c r="FZO38" s="918"/>
      <c r="FZP38" s="918"/>
      <c r="FZQ38" s="918"/>
      <c r="FZR38" s="918"/>
      <c r="FZS38" s="918"/>
      <c r="FZT38" s="918"/>
      <c r="FZU38" s="918"/>
      <c r="FZV38" s="918"/>
      <c r="FZW38" s="918"/>
      <c r="FZX38" s="918"/>
      <c r="FZY38" s="918"/>
      <c r="FZZ38" s="918"/>
      <c r="GAA38" s="918"/>
      <c r="GAB38" s="918"/>
      <c r="GAC38" s="918"/>
      <c r="GAD38" s="918"/>
      <c r="GAE38" s="918"/>
      <c r="GAF38" s="918"/>
      <c r="GAG38" s="918"/>
      <c r="GAH38" s="918"/>
      <c r="GAI38" s="918"/>
      <c r="GAJ38" s="918"/>
      <c r="GAK38" s="918"/>
      <c r="GAL38" s="918"/>
      <c r="GAM38" s="918"/>
      <c r="GAN38" s="918"/>
      <c r="GAO38" s="918"/>
      <c r="GAP38" s="918"/>
      <c r="GAQ38" s="918"/>
      <c r="GAR38" s="918"/>
      <c r="GAS38" s="918"/>
      <c r="GAT38" s="918"/>
      <c r="GAU38" s="918"/>
      <c r="GAV38" s="918"/>
      <c r="GAW38" s="918"/>
      <c r="GAX38" s="918"/>
      <c r="GAY38" s="918"/>
      <c r="GAZ38" s="918"/>
      <c r="GBA38" s="918"/>
      <c r="GBB38" s="918"/>
      <c r="GBC38" s="918"/>
      <c r="GBD38" s="918"/>
      <c r="GBE38" s="918"/>
      <c r="GBF38" s="918"/>
      <c r="GBG38" s="918"/>
      <c r="GBH38" s="918"/>
      <c r="GBI38" s="918"/>
      <c r="GBJ38" s="918"/>
      <c r="GBK38" s="918"/>
      <c r="GBL38" s="918"/>
      <c r="GBM38" s="918"/>
      <c r="GBN38" s="918"/>
      <c r="GBO38" s="918"/>
      <c r="GBP38" s="918"/>
      <c r="GBQ38" s="918"/>
      <c r="GBR38" s="918"/>
      <c r="GBS38" s="918"/>
      <c r="GBT38" s="918"/>
      <c r="GBU38" s="918"/>
      <c r="GBV38" s="918"/>
      <c r="GBW38" s="918"/>
      <c r="GBX38" s="918"/>
      <c r="GBY38" s="918"/>
      <c r="GBZ38" s="918"/>
      <c r="GCA38" s="918"/>
      <c r="GCB38" s="918"/>
      <c r="GCC38" s="918"/>
      <c r="GCD38" s="918"/>
      <c r="GCE38" s="918"/>
      <c r="GCF38" s="918"/>
      <c r="GCG38" s="918"/>
      <c r="GCH38" s="918"/>
      <c r="GCI38" s="918"/>
      <c r="GCJ38" s="918"/>
      <c r="GCK38" s="918"/>
      <c r="GCL38" s="918"/>
      <c r="GCM38" s="918"/>
      <c r="GCN38" s="918"/>
      <c r="GCO38" s="918"/>
      <c r="GCP38" s="918"/>
      <c r="GCQ38" s="918"/>
      <c r="GCR38" s="918"/>
      <c r="GCS38" s="918"/>
      <c r="GCT38" s="918"/>
      <c r="GCU38" s="918"/>
      <c r="GCV38" s="918"/>
      <c r="GCW38" s="918"/>
      <c r="GCX38" s="918"/>
      <c r="GCY38" s="918"/>
      <c r="GCZ38" s="918"/>
      <c r="GDA38" s="918"/>
      <c r="GDB38" s="918"/>
      <c r="GDC38" s="918"/>
      <c r="GDD38" s="918"/>
      <c r="GDE38" s="918"/>
      <c r="GDF38" s="918"/>
      <c r="GDG38" s="918"/>
      <c r="GDH38" s="918"/>
      <c r="GDI38" s="918"/>
      <c r="GDJ38" s="918"/>
      <c r="GDK38" s="918"/>
      <c r="GDL38" s="918"/>
      <c r="GDM38" s="918"/>
      <c r="GDN38" s="918"/>
      <c r="GDO38" s="918"/>
      <c r="GDP38" s="918"/>
      <c r="GDQ38" s="918"/>
      <c r="GDR38" s="918"/>
      <c r="GDS38" s="918"/>
      <c r="GDT38" s="918"/>
      <c r="GDU38" s="918"/>
      <c r="GDV38" s="918"/>
      <c r="GDW38" s="918"/>
      <c r="GDX38" s="918"/>
      <c r="GDY38" s="918"/>
      <c r="GDZ38" s="918"/>
      <c r="GEA38" s="918"/>
      <c r="GEB38" s="918"/>
      <c r="GEC38" s="918"/>
      <c r="GED38" s="918"/>
      <c r="GEE38" s="918"/>
      <c r="GEF38" s="918"/>
      <c r="GEG38" s="918"/>
      <c r="GEH38" s="918"/>
      <c r="GEI38" s="918"/>
      <c r="GEJ38" s="918"/>
      <c r="GEK38" s="918"/>
      <c r="GEL38" s="918"/>
      <c r="GEM38" s="918"/>
      <c r="GEN38" s="918"/>
      <c r="GEO38" s="918"/>
      <c r="GEP38" s="918"/>
      <c r="GEQ38" s="918"/>
      <c r="GER38" s="918"/>
      <c r="GES38" s="918"/>
      <c r="GET38" s="918"/>
      <c r="GEU38" s="918"/>
      <c r="GEV38" s="918"/>
      <c r="GEW38" s="918"/>
      <c r="GEX38" s="918"/>
      <c r="GEY38" s="918"/>
      <c r="GEZ38" s="918"/>
      <c r="GFA38" s="918"/>
      <c r="GFB38" s="918"/>
      <c r="GFC38" s="918"/>
      <c r="GFD38" s="918"/>
      <c r="GFE38" s="918"/>
      <c r="GFF38" s="918"/>
      <c r="GFG38" s="918"/>
      <c r="GFH38" s="918"/>
      <c r="GFI38" s="918"/>
      <c r="GFJ38" s="918"/>
      <c r="GFK38" s="918"/>
      <c r="GFL38" s="918"/>
      <c r="GFM38" s="918"/>
      <c r="GFN38" s="918"/>
      <c r="GFO38" s="918"/>
      <c r="GFP38" s="918"/>
      <c r="GFQ38" s="918"/>
      <c r="GFR38" s="918"/>
      <c r="GFS38" s="918"/>
      <c r="GFT38" s="918"/>
      <c r="GFU38" s="918"/>
      <c r="GFV38" s="918"/>
      <c r="GFW38" s="918"/>
      <c r="GFX38" s="918"/>
      <c r="GFY38" s="918"/>
      <c r="GFZ38" s="918"/>
      <c r="GGA38" s="918"/>
      <c r="GGB38" s="918"/>
      <c r="GGC38" s="918"/>
      <c r="GGD38" s="918"/>
      <c r="GGE38" s="918"/>
      <c r="GGF38" s="918"/>
      <c r="GGG38" s="918"/>
      <c r="GGH38" s="918"/>
      <c r="GGI38" s="918"/>
      <c r="GGJ38" s="918"/>
      <c r="GGK38" s="918"/>
      <c r="GGL38" s="918"/>
      <c r="GGM38" s="918"/>
      <c r="GGN38" s="918"/>
      <c r="GGO38" s="918"/>
      <c r="GGP38" s="918"/>
      <c r="GGQ38" s="918"/>
      <c r="GGR38" s="918"/>
      <c r="GGS38" s="918"/>
      <c r="GGT38" s="918"/>
      <c r="GGU38" s="918"/>
      <c r="GGV38" s="918"/>
      <c r="GGW38" s="918"/>
      <c r="GGX38" s="918"/>
      <c r="GGY38" s="918"/>
      <c r="GGZ38" s="918"/>
      <c r="GHA38" s="918"/>
      <c r="GHB38" s="918"/>
      <c r="GHC38" s="918"/>
      <c r="GHD38" s="918"/>
      <c r="GHE38" s="918"/>
      <c r="GHF38" s="918"/>
      <c r="GHG38" s="918"/>
      <c r="GHH38" s="918"/>
      <c r="GHI38" s="918"/>
      <c r="GHJ38" s="918"/>
      <c r="GHK38" s="918"/>
      <c r="GHL38" s="918"/>
      <c r="GHM38" s="918"/>
      <c r="GHN38" s="918"/>
      <c r="GHO38" s="918"/>
      <c r="GHP38" s="918"/>
      <c r="GHQ38" s="918"/>
      <c r="GHR38" s="918"/>
      <c r="GHS38" s="918"/>
      <c r="GHT38" s="918"/>
      <c r="GHU38" s="918"/>
      <c r="GHV38" s="918"/>
      <c r="GHW38" s="918"/>
      <c r="GHX38" s="918"/>
      <c r="GHY38" s="918"/>
      <c r="GHZ38" s="918"/>
      <c r="GIA38" s="918"/>
      <c r="GIB38" s="918"/>
      <c r="GIC38" s="918"/>
      <c r="GID38" s="918"/>
      <c r="GIE38" s="918"/>
      <c r="GIF38" s="918"/>
      <c r="GIG38" s="918"/>
      <c r="GIH38" s="918"/>
      <c r="GII38" s="918"/>
      <c r="GIJ38" s="918"/>
      <c r="GIK38" s="918"/>
      <c r="GIL38" s="918"/>
      <c r="GIM38" s="918"/>
      <c r="GIN38" s="918"/>
      <c r="GIO38" s="918"/>
      <c r="GIP38" s="918"/>
      <c r="GIQ38" s="918"/>
      <c r="GIR38" s="918"/>
      <c r="GIS38" s="918"/>
      <c r="GIT38" s="918"/>
      <c r="GIU38" s="918"/>
      <c r="GIV38" s="918"/>
      <c r="GIW38" s="918"/>
      <c r="GIX38" s="918"/>
      <c r="GIY38" s="918"/>
      <c r="GIZ38" s="918"/>
      <c r="GJA38" s="918"/>
      <c r="GJB38" s="918"/>
      <c r="GJC38" s="918"/>
      <c r="GJD38" s="918"/>
      <c r="GJE38" s="918"/>
      <c r="GJF38" s="918"/>
      <c r="GJG38" s="918"/>
      <c r="GJH38" s="918"/>
      <c r="GJI38" s="918"/>
      <c r="GJJ38" s="918"/>
      <c r="GJK38" s="918"/>
      <c r="GJL38" s="918"/>
      <c r="GJM38" s="918"/>
      <c r="GJN38" s="918"/>
      <c r="GJO38" s="918"/>
      <c r="GJP38" s="918"/>
      <c r="GJQ38" s="918"/>
      <c r="GJR38" s="918"/>
      <c r="GJS38" s="918"/>
      <c r="GJT38" s="918"/>
      <c r="GJU38" s="918"/>
      <c r="GJV38" s="918"/>
      <c r="GJW38" s="918"/>
      <c r="GJX38" s="918"/>
      <c r="GJY38" s="918"/>
      <c r="GJZ38" s="918"/>
      <c r="GKA38" s="918"/>
      <c r="GKB38" s="918"/>
      <c r="GKC38" s="918"/>
      <c r="GKD38" s="918"/>
      <c r="GKE38" s="918"/>
      <c r="GKF38" s="918"/>
      <c r="GKG38" s="918"/>
      <c r="GKH38" s="918"/>
      <c r="GKI38" s="918"/>
      <c r="GKJ38" s="918"/>
      <c r="GKK38" s="918"/>
      <c r="GKL38" s="918"/>
      <c r="GKM38" s="918"/>
      <c r="GKN38" s="918"/>
      <c r="GKO38" s="918"/>
      <c r="GKP38" s="918"/>
      <c r="GKQ38" s="918"/>
      <c r="GKR38" s="918"/>
      <c r="GKS38" s="918"/>
      <c r="GKT38" s="918"/>
      <c r="GKU38" s="918"/>
      <c r="GKV38" s="918"/>
      <c r="GKW38" s="918"/>
      <c r="GKX38" s="918"/>
      <c r="GKY38" s="918"/>
      <c r="GKZ38" s="918"/>
      <c r="GLA38" s="918"/>
      <c r="GLB38" s="918"/>
      <c r="GLC38" s="918"/>
      <c r="GLD38" s="918"/>
      <c r="GLE38" s="918"/>
      <c r="GLF38" s="918"/>
      <c r="GLG38" s="918"/>
      <c r="GLH38" s="918"/>
      <c r="GLI38" s="918"/>
      <c r="GLJ38" s="918"/>
      <c r="GLK38" s="918"/>
      <c r="GLL38" s="918"/>
      <c r="GLM38" s="918"/>
      <c r="GLN38" s="918"/>
      <c r="GLO38" s="918"/>
      <c r="GLP38" s="918"/>
      <c r="GLQ38" s="918"/>
      <c r="GLR38" s="918"/>
      <c r="GLS38" s="918"/>
      <c r="GLT38" s="918"/>
      <c r="GLU38" s="918"/>
      <c r="GLV38" s="918"/>
      <c r="GLW38" s="918"/>
      <c r="GLX38" s="918"/>
      <c r="GLY38" s="918"/>
      <c r="GLZ38" s="918"/>
      <c r="GMA38" s="918"/>
      <c r="GMB38" s="918"/>
      <c r="GMC38" s="918"/>
      <c r="GMD38" s="918"/>
      <c r="GME38" s="918"/>
      <c r="GMF38" s="918"/>
      <c r="GMG38" s="918"/>
      <c r="GMH38" s="918"/>
      <c r="GMI38" s="918"/>
      <c r="GMJ38" s="918"/>
      <c r="GMK38" s="918"/>
      <c r="GML38" s="918"/>
      <c r="GMM38" s="918"/>
      <c r="GMN38" s="918"/>
      <c r="GMO38" s="918"/>
      <c r="GMP38" s="918"/>
      <c r="GMQ38" s="918"/>
      <c r="GMR38" s="918"/>
      <c r="GMS38" s="918"/>
      <c r="GMT38" s="918"/>
      <c r="GMU38" s="918"/>
      <c r="GMV38" s="918"/>
      <c r="GMW38" s="918"/>
      <c r="GMX38" s="918"/>
      <c r="GMY38" s="918"/>
      <c r="GMZ38" s="918"/>
      <c r="GNA38" s="918"/>
      <c r="GNB38" s="918"/>
      <c r="GNC38" s="918"/>
      <c r="GND38" s="918"/>
      <c r="GNE38" s="918"/>
      <c r="GNF38" s="918"/>
      <c r="GNG38" s="918"/>
      <c r="GNH38" s="918"/>
      <c r="GNI38" s="918"/>
      <c r="GNJ38" s="918"/>
      <c r="GNK38" s="918"/>
      <c r="GNL38" s="918"/>
      <c r="GNM38" s="918"/>
      <c r="GNN38" s="918"/>
      <c r="GNO38" s="918"/>
      <c r="GNP38" s="918"/>
      <c r="GNQ38" s="918"/>
      <c r="GNR38" s="918"/>
      <c r="GNS38" s="918"/>
      <c r="GNT38" s="918"/>
      <c r="GNU38" s="918"/>
      <c r="GNV38" s="918"/>
      <c r="GNW38" s="918"/>
      <c r="GNX38" s="918"/>
      <c r="GNY38" s="918"/>
      <c r="GNZ38" s="918"/>
      <c r="GOA38" s="918"/>
      <c r="GOB38" s="918"/>
      <c r="GOC38" s="918"/>
      <c r="GOD38" s="918"/>
      <c r="GOE38" s="918"/>
      <c r="GOF38" s="918"/>
      <c r="GOG38" s="918"/>
      <c r="GOH38" s="918"/>
      <c r="GOI38" s="918"/>
      <c r="GOJ38" s="918"/>
      <c r="GOK38" s="918"/>
      <c r="GOL38" s="918"/>
      <c r="GOM38" s="918"/>
      <c r="GON38" s="918"/>
      <c r="GOO38" s="918"/>
      <c r="GOP38" s="918"/>
      <c r="GOQ38" s="918"/>
      <c r="GOR38" s="918"/>
      <c r="GOS38" s="918"/>
      <c r="GOT38" s="918"/>
      <c r="GOU38" s="918"/>
      <c r="GOV38" s="918"/>
      <c r="GOW38" s="918"/>
      <c r="GOX38" s="918"/>
      <c r="GOY38" s="918"/>
      <c r="GOZ38" s="918"/>
      <c r="GPA38" s="918"/>
      <c r="GPB38" s="918"/>
      <c r="GPC38" s="918"/>
      <c r="GPD38" s="918"/>
      <c r="GPE38" s="918"/>
      <c r="GPF38" s="918"/>
      <c r="GPG38" s="918"/>
      <c r="GPH38" s="918"/>
      <c r="GPI38" s="918"/>
      <c r="GPJ38" s="918"/>
      <c r="GPK38" s="918"/>
      <c r="GPL38" s="918"/>
      <c r="GPM38" s="918"/>
      <c r="GPN38" s="918"/>
      <c r="GPO38" s="918"/>
      <c r="GPP38" s="918"/>
      <c r="GPQ38" s="918"/>
      <c r="GPR38" s="918"/>
      <c r="GPS38" s="918"/>
      <c r="GPT38" s="918"/>
      <c r="GPU38" s="918"/>
      <c r="GPV38" s="918"/>
      <c r="GPW38" s="918"/>
      <c r="GPX38" s="918"/>
      <c r="GPY38" s="918"/>
      <c r="GPZ38" s="918"/>
      <c r="GQA38" s="918"/>
      <c r="GQB38" s="918"/>
      <c r="GQC38" s="918"/>
      <c r="GQD38" s="918"/>
      <c r="GQE38" s="918"/>
      <c r="GQF38" s="918"/>
      <c r="GQG38" s="918"/>
      <c r="GQH38" s="918"/>
      <c r="GQI38" s="918"/>
      <c r="GQJ38" s="918"/>
      <c r="GQK38" s="918"/>
      <c r="GQL38" s="918"/>
      <c r="GQM38" s="918"/>
      <c r="GQN38" s="918"/>
      <c r="GQO38" s="918"/>
      <c r="GQP38" s="918"/>
      <c r="GQQ38" s="918"/>
      <c r="GQR38" s="918"/>
      <c r="GQS38" s="918"/>
      <c r="GQT38" s="918"/>
      <c r="GQU38" s="918"/>
      <c r="GQV38" s="918"/>
      <c r="GQW38" s="918"/>
      <c r="GQX38" s="918"/>
      <c r="GQY38" s="918"/>
      <c r="GQZ38" s="918"/>
      <c r="GRA38" s="918"/>
      <c r="GRB38" s="918"/>
      <c r="GRC38" s="918"/>
      <c r="GRD38" s="918"/>
      <c r="GRE38" s="918"/>
      <c r="GRF38" s="918"/>
      <c r="GRG38" s="918"/>
      <c r="GRH38" s="918"/>
      <c r="GRI38" s="918"/>
      <c r="GRJ38" s="918"/>
      <c r="GRK38" s="918"/>
      <c r="GRL38" s="918"/>
      <c r="GRM38" s="918"/>
      <c r="GRN38" s="918"/>
      <c r="GRO38" s="918"/>
      <c r="GRP38" s="918"/>
      <c r="GRQ38" s="918"/>
      <c r="GRR38" s="918"/>
      <c r="GRS38" s="918"/>
      <c r="GRT38" s="918"/>
      <c r="GRU38" s="918"/>
      <c r="GRV38" s="918"/>
      <c r="GRW38" s="918"/>
      <c r="GRX38" s="918"/>
      <c r="GRY38" s="918"/>
      <c r="GRZ38" s="918"/>
      <c r="GSA38" s="918"/>
      <c r="GSB38" s="918"/>
      <c r="GSC38" s="918"/>
      <c r="GSD38" s="918"/>
      <c r="GSE38" s="918"/>
      <c r="GSF38" s="918"/>
      <c r="GSG38" s="918"/>
      <c r="GSH38" s="918"/>
      <c r="GSI38" s="918"/>
      <c r="GSJ38" s="918"/>
      <c r="GSK38" s="918"/>
      <c r="GSL38" s="918"/>
      <c r="GSM38" s="918"/>
      <c r="GSN38" s="918"/>
      <c r="GSO38" s="918"/>
      <c r="GSP38" s="918"/>
      <c r="GSQ38" s="918"/>
      <c r="GSR38" s="918"/>
      <c r="GSS38" s="918"/>
      <c r="GST38" s="918"/>
      <c r="GSU38" s="918"/>
      <c r="GSV38" s="918"/>
      <c r="GSW38" s="918"/>
      <c r="GSX38" s="918"/>
      <c r="GSY38" s="918"/>
      <c r="GSZ38" s="918"/>
      <c r="GTA38" s="918"/>
      <c r="GTB38" s="918"/>
      <c r="GTC38" s="918"/>
      <c r="GTD38" s="918"/>
      <c r="GTE38" s="918"/>
      <c r="GTF38" s="918"/>
      <c r="GTG38" s="918"/>
      <c r="GTH38" s="918"/>
      <c r="GTI38" s="918"/>
      <c r="GTJ38" s="918"/>
      <c r="GTK38" s="918"/>
      <c r="GTL38" s="918"/>
      <c r="GTM38" s="918"/>
      <c r="GTN38" s="918"/>
      <c r="GTO38" s="918"/>
      <c r="GTP38" s="918"/>
      <c r="GTQ38" s="918"/>
      <c r="GTR38" s="918"/>
      <c r="GTS38" s="918"/>
      <c r="GTT38" s="918"/>
      <c r="GTU38" s="918"/>
      <c r="GTV38" s="918"/>
      <c r="GTW38" s="918"/>
      <c r="GTX38" s="918"/>
      <c r="GTY38" s="918"/>
      <c r="GTZ38" s="918"/>
      <c r="GUA38" s="918"/>
      <c r="GUB38" s="918"/>
      <c r="GUC38" s="918"/>
      <c r="GUD38" s="918"/>
      <c r="GUE38" s="918"/>
      <c r="GUF38" s="918"/>
      <c r="GUG38" s="918"/>
      <c r="GUH38" s="918"/>
      <c r="GUI38" s="918"/>
      <c r="GUJ38" s="918"/>
      <c r="GUK38" s="918"/>
      <c r="GUL38" s="918"/>
      <c r="GUM38" s="918"/>
      <c r="GUN38" s="918"/>
      <c r="GUO38" s="918"/>
      <c r="GUP38" s="918"/>
      <c r="GUQ38" s="918"/>
      <c r="GUR38" s="918"/>
      <c r="GUS38" s="918"/>
      <c r="GUT38" s="918"/>
      <c r="GUU38" s="918"/>
      <c r="GUV38" s="918"/>
      <c r="GUW38" s="918"/>
      <c r="GUX38" s="918"/>
      <c r="GUY38" s="918"/>
      <c r="GUZ38" s="918"/>
      <c r="GVA38" s="918"/>
      <c r="GVB38" s="918"/>
      <c r="GVC38" s="918"/>
      <c r="GVD38" s="918"/>
      <c r="GVE38" s="918"/>
      <c r="GVF38" s="918"/>
      <c r="GVG38" s="918"/>
      <c r="GVH38" s="918"/>
      <c r="GVI38" s="918"/>
      <c r="GVJ38" s="918"/>
      <c r="GVK38" s="918"/>
      <c r="GVL38" s="918"/>
      <c r="GVM38" s="918"/>
      <c r="GVN38" s="918"/>
      <c r="GVO38" s="918"/>
      <c r="GVP38" s="918"/>
      <c r="GVQ38" s="918"/>
      <c r="GVR38" s="918"/>
      <c r="GVS38" s="918"/>
      <c r="GVT38" s="918"/>
      <c r="GVU38" s="918"/>
      <c r="GVV38" s="918"/>
      <c r="GVW38" s="918"/>
      <c r="GVX38" s="918"/>
      <c r="GVY38" s="918"/>
      <c r="GVZ38" s="918"/>
      <c r="GWA38" s="918"/>
      <c r="GWB38" s="918"/>
      <c r="GWC38" s="918"/>
      <c r="GWD38" s="918"/>
      <c r="GWE38" s="918"/>
      <c r="GWF38" s="918"/>
      <c r="GWG38" s="918"/>
      <c r="GWH38" s="918"/>
      <c r="GWI38" s="918"/>
      <c r="GWJ38" s="918"/>
      <c r="GWK38" s="918"/>
      <c r="GWL38" s="918"/>
      <c r="GWM38" s="918"/>
      <c r="GWN38" s="918"/>
      <c r="GWO38" s="918"/>
      <c r="GWP38" s="918"/>
      <c r="GWQ38" s="918"/>
      <c r="GWR38" s="918"/>
      <c r="GWS38" s="918"/>
      <c r="GWT38" s="918"/>
      <c r="GWU38" s="918"/>
      <c r="GWV38" s="918"/>
      <c r="GWW38" s="918"/>
      <c r="GWX38" s="918"/>
      <c r="GWY38" s="918"/>
      <c r="GWZ38" s="918"/>
      <c r="GXA38" s="918"/>
      <c r="GXB38" s="918"/>
      <c r="GXC38" s="918"/>
      <c r="GXD38" s="918"/>
      <c r="GXE38" s="918"/>
      <c r="GXF38" s="918"/>
      <c r="GXG38" s="918"/>
      <c r="GXH38" s="918"/>
      <c r="GXI38" s="918"/>
      <c r="GXJ38" s="918"/>
      <c r="GXK38" s="918"/>
      <c r="GXL38" s="918"/>
      <c r="GXM38" s="918"/>
      <c r="GXN38" s="918"/>
      <c r="GXO38" s="918"/>
      <c r="GXP38" s="918"/>
      <c r="GXQ38" s="918"/>
      <c r="GXR38" s="918"/>
      <c r="GXS38" s="918"/>
      <c r="GXT38" s="918"/>
      <c r="GXU38" s="918"/>
      <c r="GXV38" s="918"/>
      <c r="GXW38" s="918"/>
      <c r="GXX38" s="918"/>
      <c r="GXY38" s="918"/>
      <c r="GXZ38" s="918"/>
      <c r="GYA38" s="918"/>
      <c r="GYB38" s="918"/>
      <c r="GYC38" s="918"/>
      <c r="GYD38" s="918"/>
      <c r="GYE38" s="918"/>
      <c r="GYF38" s="918"/>
      <c r="GYG38" s="918"/>
      <c r="GYH38" s="918"/>
      <c r="GYI38" s="918"/>
      <c r="GYJ38" s="918"/>
      <c r="GYK38" s="918"/>
      <c r="GYL38" s="918"/>
      <c r="GYM38" s="918"/>
      <c r="GYN38" s="918"/>
      <c r="GYO38" s="918"/>
      <c r="GYP38" s="918"/>
      <c r="GYQ38" s="918"/>
      <c r="GYR38" s="918"/>
      <c r="GYS38" s="918"/>
      <c r="GYT38" s="918"/>
      <c r="GYU38" s="918"/>
      <c r="GYV38" s="918"/>
      <c r="GYW38" s="918"/>
      <c r="GYX38" s="918"/>
      <c r="GYY38" s="918"/>
      <c r="GYZ38" s="918"/>
      <c r="GZA38" s="918"/>
      <c r="GZB38" s="918"/>
      <c r="GZC38" s="918"/>
      <c r="GZD38" s="918"/>
      <c r="GZE38" s="918"/>
      <c r="GZF38" s="918"/>
      <c r="GZG38" s="918"/>
      <c r="GZH38" s="918"/>
      <c r="GZI38" s="918"/>
      <c r="GZJ38" s="918"/>
      <c r="GZK38" s="918"/>
      <c r="GZL38" s="918"/>
      <c r="GZM38" s="918"/>
      <c r="GZN38" s="918"/>
      <c r="GZO38" s="918"/>
      <c r="GZP38" s="918"/>
      <c r="GZQ38" s="918"/>
      <c r="GZR38" s="918"/>
      <c r="GZS38" s="918"/>
      <c r="GZT38" s="918"/>
      <c r="GZU38" s="918"/>
      <c r="GZV38" s="918"/>
      <c r="GZW38" s="918"/>
      <c r="GZX38" s="918"/>
      <c r="GZY38" s="918"/>
      <c r="GZZ38" s="918"/>
      <c r="HAA38" s="918"/>
      <c r="HAB38" s="918"/>
      <c r="HAC38" s="918"/>
      <c r="HAD38" s="918"/>
      <c r="HAE38" s="918"/>
      <c r="HAF38" s="918"/>
      <c r="HAG38" s="918"/>
      <c r="HAH38" s="918"/>
      <c r="HAI38" s="918"/>
      <c r="HAJ38" s="918"/>
      <c r="HAK38" s="918"/>
      <c r="HAL38" s="918"/>
      <c r="HAM38" s="918"/>
      <c r="HAN38" s="918"/>
      <c r="HAO38" s="918"/>
      <c r="HAP38" s="918"/>
      <c r="HAQ38" s="918"/>
      <c r="HAR38" s="918"/>
      <c r="HAS38" s="918"/>
      <c r="HAT38" s="918"/>
      <c r="HAU38" s="918"/>
      <c r="HAV38" s="918"/>
      <c r="HAW38" s="918"/>
      <c r="HAX38" s="918"/>
      <c r="HAY38" s="918"/>
      <c r="HAZ38" s="918"/>
      <c r="HBA38" s="918"/>
      <c r="HBB38" s="918"/>
      <c r="HBC38" s="918"/>
      <c r="HBD38" s="918"/>
      <c r="HBE38" s="918"/>
      <c r="HBF38" s="918"/>
      <c r="HBG38" s="918"/>
      <c r="HBH38" s="918"/>
      <c r="HBI38" s="918"/>
      <c r="HBJ38" s="918"/>
      <c r="HBK38" s="918"/>
      <c r="HBL38" s="918"/>
      <c r="HBM38" s="918"/>
      <c r="HBN38" s="918"/>
      <c r="HBO38" s="918"/>
      <c r="HBP38" s="918"/>
      <c r="HBQ38" s="918"/>
      <c r="HBR38" s="918"/>
      <c r="HBS38" s="918"/>
      <c r="HBT38" s="918"/>
      <c r="HBU38" s="918"/>
      <c r="HBV38" s="918"/>
      <c r="HBW38" s="918"/>
      <c r="HBX38" s="918"/>
      <c r="HBY38" s="918"/>
      <c r="HBZ38" s="918"/>
      <c r="HCA38" s="918"/>
      <c r="HCB38" s="918"/>
      <c r="HCC38" s="918"/>
      <c r="HCD38" s="918"/>
      <c r="HCE38" s="918"/>
      <c r="HCF38" s="918"/>
      <c r="HCG38" s="918"/>
      <c r="HCH38" s="918"/>
      <c r="HCI38" s="918"/>
      <c r="HCJ38" s="918"/>
      <c r="HCK38" s="918"/>
      <c r="HCL38" s="918"/>
      <c r="HCM38" s="918"/>
      <c r="HCN38" s="918"/>
      <c r="HCO38" s="918"/>
      <c r="HCP38" s="918"/>
      <c r="HCQ38" s="918"/>
      <c r="HCR38" s="918"/>
      <c r="HCS38" s="918"/>
      <c r="HCT38" s="918"/>
      <c r="HCU38" s="918"/>
      <c r="HCV38" s="918"/>
      <c r="HCW38" s="918"/>
      <c r="HCX38" s="918"/>
      <c r="HCY38" s="918"/>
      <c r="HCZ38" s="918"/>
      <c r="HDA38" s="918"/>
      <c r="HDB38" s="918"/>
      <c r="HDC38" s="918"/>
      <c r="HDD38" s="918"/>
      <c r="HDE38" s="918"/>
      <c r="HDF38" s="918"/>
      <c r="HDG38" s="918"/>
      <c r="HDH38" s="918"/>
      <c r="HDI38" s="918"/>
      <c r="HDJ38" s="918"/>
      <c r="HDK38" s="918"/>
      <c r="HDL38" s="918"/>
      <c r="HDM38" s="918"/>
      <c r="HDN38" s="918"/>
      <c r="HDO38" s="918"/>
      <c r="HDP38" s="918"/>
      <c r="HDQ38" s="918"/>
      <c r="HDR38" s="918"/>
      <c r="HDS38" s="918"/>
      <c r="HDT38" s="918"/>
      <c r="HDU38" s="918"/>
      <c r="HDV38" s="918"/>
      <c r="HDW38" s="918"/>
      <c r="HDX38" s="918"/>
      <c r="HDY38" s="918"/>
      <c r="HDZ38" s="918"/>
      <c r="HEA38" s="918"/>
      <c r="HEB38" s="918"/>
      <c r="HEC38" s="918"/>
      <c r="HED38" s="918"/>
      <c r="HEE38" s="918"/>
      <c r="HEF38" s="918"/>
      <c r="HEG38" s="918"/>
      <c r="HEH38" s="918"/>
      <c r="HEI38" s="918"/>
      <c r="HEJ38" s="918"/>
      <c r="HEK38" s="918"/>
      <c r="HEL38" s="918"/>
      <c r="HEM38" s="918"/>
      <c r="HEN38" s="918"/>
      <c r="HEO38" s="918"/>
      <c r="HEP38" s="918"/>
      <c r="HEQ38" s="918"/>
      <c r="HER38" s="918"/>
      <c r="HES38" s="918"/>
      <c r="HET38" s="918"/>
      <c r="HEU38" s="918"/>
      <c r="HEV38" s="918"/>
      <c r="HEW38" s="918"/>
      <c r="HEX38" s="918"/>
      <c r="HEY38" s="918"/>
      <c r="HEZ38" s="918"/>
      <c r="HFA38" s="918"/>
      <c r="HFB38" s="918"/>
      <c r="HFC38" s="918"/>
      <c r="HFD38" s="918"/>
      <c r="HFE38" s="918"/>
      <c r="HFF38" s="918"/>
      <c r="HFG38" s="918"/>
      <c r="HFH38" s="918"/>
      <c r="HFI38" s="918"/>
      <c r="HFJ38" s="918"/>
      <c r="HFK38" s="918"/>
      <c r="HFL38" s="918"/>
      <c r="HFM38" s="918"/>
      <c r="HFN38" s="918"/>
      <c r="HFO38" s="918"/>
      <c r="HFP38" s="918"/>
      <c r="HFQ38" s="918"/>
      <c r="HFR38" s="918"/>
      <c r="HFS38" s="918"/>
      <c r="HFT38" s="918"/>
      <c r="HFU38" s="918"/>
      <c r="HFV38" s="918"/>
      <c r="HFW38" s="918"/>
      <c r="HFX38" s="918"/>
      <c r="HFY38" s="918"/>
      <c r="HFZ38" s="918"/>
      <c r="HGA38" s="918"/>
      <c r="HGB38" s="918"/>
      <c r="HGC38" s="918"/>
      <c r="HGD38" s="918"/>
      <c r="HGE38" s="918"/>
      <c r="HGF38" s="918"/>
      <c r="HGG38" s="918"/>
      <c r="HGH38" s="918"/>
      <c r="HGI38" s="918"/>
      <c r="HGJ38" s="918"/>
      <c r="HGK38" s="918"/>
      <c r="HGL38" s="918"/>
      <c r="HGM38" s="918"/>
      <c r="HGN38" s="918"/>
      <c r="HGO38" s="918"/>
      <c r="HGP38" s="918"/>
      <c r="HGQ38" s="918"/>
      <c r="HGR38" s="918"/>
      <c r="HGS38" s="918"/>
      <c r="HGT38" s="918"/>
      <c r="HGU38" s="918"/>
      <c r="HGV38" s="918"/>
      <c r="HGW38" s="918"/>
      <c r="HGX38" s="918"/>
      <c r="HGY38" s="918"/>
      <c r="HGZ38" s="918"/>
      <c r="HHA38" s="918"/>
      <c r="HHB38" s="918"/>
      <c r="HHC38" s="918"/>
      <c r="HHD38" s="918"/>
      <c r="HHE38" s="918"/>
      <c r="HHF38" s="918"/>
      <c r="HHG38" s="918"/>
      <c r="HHH38" s="918"/>
      <c r="HHI38" s="918"/>
      <c r="HHJ38" s="918"/>
      <c r="HHK38" s="918"/>
      <c r="HHL38" s="918"/>
      <c r="HHM38" s="918"/>
      <c r="HHN38" s="918"/>
      <c r="HHO38" s="918"/>
      <c r="HHP38" s="918"/>
      <c r="HHQ38" s="918"/>
      <c r="HHR38" s="918"/>
      <c r="HHS38" s="918"/>
      <c r="HHT38" s="918"/>
      <c r="HHU38" s="918"/>
      <c r="HHV38" s="918"/>
      <c r="HHW38" s="918"/>
      <c r="HHX38" s="918"/>
      <c r="HHY38" s="918"/>
      <c r="HHZ38" s="918"/>
      <c r="HIA38" s="918"/>
      <c r="HIB38" s="918"/>
      <c r="HIC38" s="918"/>
      <c r="HID38" s="918"/>
      <c r="HIE38" s="918"/>
      <c r="HIF38" s="918"/>
      <c r="HIG38" s="918"/>
      <c r="HIH38" s="918"/>
      <c r="HII38" s="918"/>
      <c r="HIJ38" s="918"/>
      <c r="HIK38" s="918"/>
      <c r="HIL38" s="918"/>
      <c r="HIM38" s="918"/>
      <c r="HIN38" s="918"/>
      <c r="HIO38" s="918"/>
      <c r="HIP38" s="918"/>
      <c r="HIQ38" s="918"/>
      <c r="HIR38" s="918"/>
      <c r="HIS38" s="918"/>
      <c r="HIT38" s="918"/>
      <c r="HIU38" s="918"/>
      <c r="HIV38" s="918"/>
      <c r="HIW38" s="918"/>
      <c r="HIX38" s="918"/>
      <c r="HIY38" s="918"/>
      <c r="HIZ38" s="918"/>
      <c r="HJA38" s="918"/>
      <c r="HJB38" s="918"/>
      <c r="HJC38" s="918"/>
      <c r="HJD38" s="918"/>
      <c r="HJE38" s="918"/>
      <c r="HJF38" s="918"/>
      <c r="HJG38" s="918"/>
      <c r="HJH38" s="918"/>
      <c r="HJI38" s="918"/>
      <c r="HJJ38" s="918"/>
      <c r="HJK38" s="918"/>
      <c r="HJL38" s="918"/>
      <c r="HJM38" s="918"/>
      <c r="HJN38" s="918"/>
      <c r="HJO38" s="918"/>
      <c r="HJP38" s="918"/>
      <c r="HJQ38" s="918"/>
      <c r="HJR38" s="918"/>
      <c r="HJS38" s="918"/>
      <c r="HJT38" s="918"/>
      <c r="HJU38" s="918"/>
      <c r="HJV38" s="918"/>
      <c r="HJW38" s="918"/>
      <c r="HJX38" s="918"/>
      <c r="HJY38" s="918"/>
      <c r="HJZ38" s="918"/>
      <c r="HKA38" s="918"/>
      <c r="HKB38" s="918"/>
      <c r="HKC38" s="918"/>
      <c r="HKD38" s="918"/>
      <c r="HKE38" s="918"/>
      <c r="HKF38" s="918"/>
      <c r="HKG38" s="918"/>
      <c r="HKH38" s="918"/>
      <c r="HKI38" s="918"/>
      <c r="HKJ38" s="918"/>
      <c r="HKK38" s="918"/>
      <c r="HKL38" s="918"/>
      <c r="HKM38" s="918"/>
      <c r="HKN38" s="918"/>
      <c r="HKO38" s="918"/>
      <c r="HKP38" s="918"/>
      <c r="HKQ38" s="918"/>
      <c r="HKR38" s="918"/>
      <c r="HKS38" s="918"/>
      <c r="HKT38" s="918"/>
      <c r="HKU38" s="918"/>
      <c r="HKV38" s="918"/>
      <c r="HKW38" s="918"/>
      <c r="HKX38" s="918"/>
      <c r="HKY38" s="918"/>
      <c r="HKZ38" s="918"/>
      <c r="HLA38" s="918"/>
      <c r="HLB38" s="918"/>
      <c r="HLC38" s="918"/>
      <c r="HLD38" s="918"/>
      <c r="HLE38" s="918"/>
      <c r="HLF38" s="918"/>
      <c r="HLG38" s="918"/>
      <c r="HLH38" s="918"/>
      <c r="HLI38" s="918"/>
      <c r="HLJ38" s="918"/>
      <c r="HLK38" s="918"/>
      <c r="HLL38" s="918"/>
      <c r="HLM38" s="918"/>
      <c r="HLN38" s="918"/>
      <c r="HLO38" s="918"/>
      <c r="HLP38" s="918"/>
      <c r="HLQ38" s="918"/>
      <c r="HLR38" s="918"/>
      <c r="HLS38" s="918"/>
      <c r="HLT38" s="918"/>
      <c r="HLU38" s="918"/>
      <c r="HLV38" s="918"/>
      <c r="HLW38" s="918"/>
      <c r="HLX38" s="918"/>
      <c r="HLY38" s="918"/>
      <c r="HLZ38" s="918"/>
      <c r="HMA38" s="918"/>
      <c r="HMB38" s="918"/>
      <c r="HMC38" s="918"/>
      <c r="HMD38" s="918"/>
      <c r="HME38" s="918"/>
      <c r="HMF38" s="918"/>
      <c r="HMG38" s="918"/>
      <c r="HMH38" s="918"/>
      <c r="HMI38" s="918"/>
      <c r="HMJ38" s="918"/>
      <c r="HMK38" s="918"/>
      <c r="HML38" s="918"/>
      <c r="HMM38" s="918"/>
      <c r="HMN38" s="918"/>
      <c r="HMO38" s="918"/>
      <c r="HMP38" s="918"/>
      <c r="HMQ38" s="918"/>
      <c r="HMR38" s="918"/>
      <c r="HMS38" s="918"/>
      <c r="HMT38" s="918"/>
      <c r="HMU38" s="918"/>
      <c r="HMV38" s="918"/>
      <c r="HMW38" s="918"/>
      <c r="HMX38" s="918"/>
      <c r="HMY38" s="918"/>
      <c r="HMZ38" s="918"/>
      <c r="HNA38" s="918"/>
      <c r="HNB38" s="918"/>
      <c r="HNC38" s="918"/>
      <c r="HND38" s="918"/>
      <c r="HNE38" s="918"/>
      <c r="HNF38" s="918"/>
      <c r="HNG38" s="918"/>
      <c r="HNH38" s="918"/>
      <c r="HNI38" s="918"/>
      <c r="HNJ38" s="918"/>
      <c r="HNK38" s="918"/>
      <c r="HNL38" s="918"/>
      <c r="HNM38" s="918"/>
      <c r="HNN38" s="918"/>
      <c r="HNO38" s="918"/>
      <c r="HNP38" s="918"/>
      <c r="HNQ38" s="918"/>
      <c r="HNR38" s="918"/>
      <c r="HNS38" s="918"/>
      <c r="HNT38" s="918"/>
      <c r="HNU38" s="918"/>
      <c r="HNV38" s="918"/>
      <c r="HNW38" s="918"/>
      <c r="HNX38" s="918"/>
      <c r="HNY38" s="918"/>
      <c r="HNZ38" s="918"/>
      <c r="HOA38" s="918"/>
      <c r="HOB38" s="918"/>
      <c r="HOC38" s="918"/>
      <c r="HOD38" s="918"/>
      <c r="HOE38" s="918"/>
      <c r="HOF38" s="918"/>
      <c r="HOG38" s="918"/>
      <c r="HOH38" s="918"/>
      <c r="HOI38" s="918"/>
      <c r="HOJ38" s="918"/>
      <c r="HOK38" s="918"/>
      <c r="HOL38" s="918"/>
      <c r="HOM38" s="918"/>
      <c r="HON38" s="918"/>
      <c r="HOO38" s="918"/>
      <c r="HOP38" s="918"/>
      <c r="HOQ38" s="918"/>
      <c r="HOR38" s="918"/>
      <c r="HOS38" s="918"/>
      <c r="HOT38" s="918"/>
      <c r="HOU38" s="918"/>
      <c r="HOV38" s="918"/>
      <c r="HOW38" s="918"/>
      <c r="HOX38" s="918"/>
      <c r="HOY38" s="918"/>
      <c r="HOZ38" s="918"/>
      <c r="HPA38" s="918"/>
      <c r="HPB38" s="918"/>
      <c r="HPC38" s="918"/>
      <c r="HPD38" s="918"/>
      <c r="HPE38" s="918"/>
      <c r="HPF38" s="918"/>
      <c r="HPG38" s="918"/>
      <c r="HPH38" s="918"/>
      <c r="HPI38" s="918"/>
      <c r="HPJ38" s="918"/>
      <c r="HPK38" s="918"/>
      <c r="HPL38" s="918"/>
      <c r="HPM38" s="918"/>
      <c r="HPN38" s="918"/>
      <c r="HPO38" s="918"/>
      <c r="HPP38" s="918"/>
      <c r="HPQ38" s="918"/>
      <c r="HPR38" s="918"/>
      <c r="HPS38" s="918"/>
      <c r="HPT38" s="918"/>
      <c r="HPU38" s="918"/>
      <c r="HPV38" s="918"/>
      <c r="HPW38" s="918"/>
      <c r="HPX38" s="918"/>
      <c r="HPY38" s="918"/>
      <c r="HPZ38" s="918"/>
      <c r="HQA38" s="918"/>
      <c r="HQB38" s="918"/>
      <c r="HQC38" s="918"/>
      <c r="HQD38" s="918"/>
      <c r="HQE38" s="918"/>
      <c r="HQF38" s="918"/>
      <c r="HQG38" s="918"/>
      <c r="HQH38" s="918"/>
      <c r="HQI38" s="918"/>
      <c r="HQJ38" s="918"/>
      <c r="HQK38" s="918"/>
      <c r="HQL38" s="918"/>
      <c r="HQM38" s="918"/>
      <c r="HQN38" s="918"/>
      <c r="HQO38" s="918"/>
      <c r="HQP38" s="918"/>
      <c r="HQQ38" s="918"/>
      <c r="HQR38" s="918"/>
      <c r="HQS38" s="918"/>
      <c r="HQT38" s="918"/>
      <c r="HQU38" s="918"/>
      <c r="HQV38" s="918"/>
      <c r="HQW38" s="918"/>
      <c r="HQX38" s="918"/>
      <c r="HQY38" s="918"/>
      <c r="HQZ38" s="918"/>
      <c r="HRA38" s="918"/>
      <c r="HRB38" s="918"/>
      <c r="HRC38" s="918"/>
      <c r="HRD38" s="918"/>
      <c r="HRE38" s="918"/>
      <c r="HRF38" s="918"/>
      <c r="HRG38" s="918"/>
      <c r="HRH38" s="918"/>
      <c r="HRI38" s="918"/>
      <c r="HRJ38" s="918"/>
      <c r="HRK38" s="918"/>
      <c r="HRL38" s="918"/>
      <c r="HRM38" s="918"/>
      <c r="HRN38" s="918"/>
      <c r="HRO38" s="918"/>
      <c r="HRP38" s="918"/>
      <c r="HRQ38" s="918"/>
      <c r="HRR38" s="918"/>
      <c r="HRS38" s="918"/>
      <c r="HRT38" s="918"/>
      <c r="HRU38" s="918"/>
      <c r="HRV38" s="918"/>
      <c r="HRW38" s="918"/>
      <c r="HRX38" s="918"/>
      <c r="HRY38" s="918"/>
      <c r="HRZ38" s="918"/>
      <c r="HSA38" s="918"/>
      <c r="HSB38" s="918"/>
      <c r="HSC38" s="918"/>
      <c r="HSD38" s="918"/>
      <c r="HSE38" s="918"/>
      <c r="HSF38" s="918"/>
      <c r="HSG38" s="918"/>
      <c r="HSH38" s="918"/>
      <c r="HSI38" s="918"/>
      <c r="HSJ38" s="918"/>
      <c r="HSK38" s="918"/>
      <c r="HSL38" s="918"/>
      <c r="HSM38" s="918"/>
      <c r="HSN38" s="918"/>
      <c r="HSO38" s="918"/>
      <c r="HSP38" s="918"/>
      <c r="HSQ38" s="918"/>
      <c r="HSR38" s="918"/>
      <c r="HSS38" s="918"/>
      <c r="HST38" s="918"/>
      <c r="HSU38" s="918"/>
      <c r="HSV38" s="918"/>
      <c r="HSW38" s="918"/>
      <c r="HSX38" s="918"/>
      <c r="HSY38" s="918"/>
      <c r="HSZ38" s="918"/>
      <c r="HTA38" s="918"/>
      <c r="HTB38" s="918"/>
      <c r="HTC38" s="918"/>
      <c r="HTD38" s="918"/>
      <c r="HTE38" s="918"/>
      <c r="HTF38" s="918"/>
      <c r="HTG38" s="918"/>
      <c r="HTH38" s="918"/>
      <c r="HTI38" s="918"/>
      <c r="HTJ38" s="918"/>
      <c r="HTK38" s="918"/>
      <c r="HTL38" s="918"/>
      <c r="HTM38" s="918"/>
      <c r="HTN38" s="918"/>
      <c r="HTO38" s="918"/>
      <c r="HTP38" s="918"/>
      <c r="HTQ38" s="918"/>
      <c r="HTR38" s="918"/>
      <c r="HTS38" s="918"/>
      <c r="HTT38" s="918"/>
      <c r="HTU38" s="918"/>
      <c r="HTV38" s="918"/>
      <c r="HTW38" s="918"/>
      <c r="HTX38" s="918"/>
      <c r="HTY38" s="918"/>
      <c r="HTZ38" s="918"/>
      <c r="HUA38" s="918"/>
      <c r="HUB38" s="918"/>
      <c r="HUC38" s="918"/>
      <c r="HUD38" s="918"/>
      <c r="HUE38" s="918"/>
      <c r="HUF38" s="918"/>
      <c r="HUG38" s="918"/>
      <c r="HUH38" s="918"/>
      <c r="HUI38" s="918"/>
      <c r="HUJ38" s="918"/>
      <c r="HUK38" s="918"/>
      <c r="HUL38" s="918"/>
      <c r="HUM38" s="918"/>
      <c r="HUN38" s="918"/>
      <c r="HUO38" s="918"/>
      <c r="HUP38" s="918"/>
      <c r="HUQ38" s="918"/>
      <c r="HUR38" s="918"/>
      <c r="HUS38" s="918"/>
      <c r="HUT38" s="918"/>
      <c r="HUU38" s="918"/>
      <c r="HUV38" s="918"/>
      <c r="HUW38" s="918"/>
      <c r="HUX38" s="918"/>
      <c r="HUY38" s="918"/>
      <c r="HUZ38" s="918"/>
      <c r="HVA38" s="918"/>
      <c r="HVB38" s="918"/>
      <c r="HVC38" s="918"/>
      <c r="HVD38" s="918"/>
      <c r="HVE38" s="918"/>
      <c r="HVF38" s="918"/>
      <c r="HVG38" s="918"/>
      <c r="HVH38" s="918"/>
      <c r="HVI38" s="918"/>
      <c r="HVJ38" s="918"/>
      <c r="HVK38" s="918"/>
      <c r="HVL38" s="918"/>
      <c r="HVM38" s="918"/>
      <c r="HVN38" s="918"/>
      <c r="HVO38" s="918"/>
      <c r="HVP38" s="918"/>
      <c r="HVQ38" s="918"/>
      <c r="HVR38" s="918"/>
      <c r="HVS38" s="918"/>
      <c r="HVT38" s="918"/>
      <c r="HVU38" s="918"/>
      <c r="HVV38" s="918"/>
      <c r="HVW38" s="918"/>
      <c r="HVX38" s="918"/>
      <c r="HVY38" s="918"/>
      <c r="HVZ38" s="918"/>
      <c r="HWA38" s="918"/>
      <c r="HWB38" s="918"/>
      <c r="HWC38" s="918"/>
      <c r="HWD38" s="918"/>
      <c r="HWE38" s="918"/>
      <c r="HWF38" s="918"/>
      <c r="HWG38" s="918"/>
      <c r="HWH38" s="918"/>
      <c r="HWI38" s="918"/>
      <c r="HWJ38" s="918"/>
      <c r="HWK38" s="918"/>
      <c r="HWL38" s="918"/>
      <c r="HWM38" s="918"/>
      <c r="HWN38" s="918"/>
      <c r="HWO38" s="918"/>
      <c r="HWP38" s="918"/>
      <c r="HWQ38" s="918"/>
      <c r="HWR38" s="918"/>
      <c r="HWS38" s="918"/>
      <c r="HWT38" s="918"/>
      <c r="HWU38" s="918"/>
      <c r="HWV38" s="918"/>
      <c r="HWW38" s="918"/>
      <c r="HWX38" s="918"/>
      <c r="HWY38" s="918"/>
      <c r="HWZ38" s="918"/>
      <c r="HXA38" s="918"/>
      <c r="HXB38" s="918"/>
      <c r="HXC38" s="918"/>
      <c r="HXD38" s="918"/>
      <c r="HXE38" s="918"/>
      <c r="HXF38" s="918"/>
      <c r="HXG38" s="918"/>
      <c r="HXH38" s="918"/>
      <c r="HXI38" s="918"/>
      <c r="HXJ38" s="918"/>
      <c r="HXK38" s="918"/>
      <c r="HXL38" s="918"/>
      <c r="HXM38" s="918"/>
      <c r="HXN38" s="918"/>
      <c r="HXO38" s="918"/>
      <c r="HXP38" s="918"/>
      <c r="HXQ38" s="918"/>
      <c r="HXR38" s="918"/>
      <c r="HXS38" s="918"/>
      <c r="HXT38" s="918"/>
      <c r="HXU38" s="918"/>
      <c r="HXV38" s="918"/>
      <c r="HXW38" s="918"/>
      <c r="HXX38" s="918"/>
      <c r="HXY38" s="918"/>
      <c r="HXZ38" s="918"/>
      <c r="HYA38" s="918"/>
      <c r="HYB38" s="918"/>
      <c r="HYC38" s="918"/>
      <c r="HYD38" s="918"/>
      <c r="HYE38" s="918"/>
      <c r="HYF38" s="918"/>
      <c r="HYG38" s="918"/>
      <c r="HYH38" s="918"/>
      <c r="HYI38" s="918"/>
      <c r="HYJ38" s="918"/>
      <c r="HYK38" s="918"/>
      <c r="HYL38" s="918"/>
      <c r="HYM38" s="918"/>
      <c r="HYN38" s="918"/>
      <c r="HYO38" s="918"/>
      <c r="HYP38" s="918"/>
      <c r="HYQ38" s="918"/>
      <c r="HYR38" s="918"/>
      <c r="HYS38" s="918"/>
      <c r="HYT38" s="918"/>
      <c r="HYU38" s="918"/>
      <c r="HYV38" s="918"/>
      <c r="HYW38" s="918"/>
      <c r="HYX38" s="918"/>
      <c r="HYY38" s="918"/>
      <c r="HYZ38" s="918"/>
      <c r="HZA38" s="918"/>
      <c r="HZB38" s="918"/>
      <c r="HZC38" s="918"/>
      <c r="HZD38" s="918"/>
      <c r="HZE38" s="918"/>
      <c r="HZF38" s="918"/>
      <c r="HZG38" s="918"/>
      <c r="HZH38" s="918"/>
      <c r="HZI38" s="918"/>
      <c r="HZJ38" s="918"/>
      <c r="HZK38" s="918"/>
      <c r="HZL38" s="918"/>
      <c r="HZM38" s="918"/>
      <c r="HZN38" s="918"/>
      <c r="HZO38" s="918"/>
      <c r="HZP38" s="918"/>
      <c r="HZQ38" s="918"/>
      <c r="HZR38" s="918"/>
      <c r="HZS38" s="918"/>
      <c r="HZT38" s="918"/>
      <c r="HZU38" s="918"/>
      <c r="HZV38" s="918"/>
      <c r="HZW38" s="918"/>
      <c r="HZX38" s="918"/>
      <c r="HZY38" s="918"/>
      <c r="HZZ38" s="918"/>
      <c r="IAA38" s="918"/>
      <c r="IAB38" s="918"/>
      <c r="IAC38" s="918"/>
      <c r="IAD38" s="918"/>
      <c r="IAE38" s="918"/>
      <c r="IAF38" s="918"/>
      <c r="IAG38" s="918"/>
      <c r="IAH38" s="918"/>
      <c r="IAI38" s="918"/>
      <c r="IAJ38" s="918"/>
      <c r="IAK38" s="918"/>
      <c r="IAL38" s="918"/>
      <c r="IAM38" s="918"/>
      <c r="IAN38" s="918"/>
      <c r="IAO38" s="918"/>
      <c r="IAP38" s="918"/>
      <c r="IAQ38" s="918"/>
      <c r="IAR38" s="918"/>
      <c r="IAS38" s="918"/>
      <c r="IAT38" s="918"/>
      <c r="IAU38" s="918"/>
      <c r="IAV38" s="918"/>
      <c r="IAW38" s="918"/>
      <c r="IAX38" s="918"/>
      <c r="IAY38" s="918"/>
      <c r="IAZ38" s="918"/>
      <c r="IBA38" s="918"/>
      <c r="IBB38" s="918"/>
      <c r="IBC38" s="918"/>
      <c r="IBD38" s="918"/>
      <c r="IBE38" s="918"/>
      <c r="IBF38" s="918"/>
      <c r="IBG38" s="918"/>
      <c r="IBH38" s="918"/>
      <c r="IBI38" s="918"/>
      <c r="IBJ38" s="918"/>
      <c r="IBK38" s="918"/>
      <c r="IBL38" s="918"/>
      <c r="IBM38" s="918"/>
      <c r="IBN38" s="918"/>
      <c r="IBO38" s="918"/>
      <c r="IBP38" s="918"/>
      <c r="IBQ38" s="918"/>
      <c r="IBR38" s="918"/>
      <c r="IBS38" s="918"/>
      <c r="IBT38" s="918"/>
      <c r="IBU38" s="918"/>
      <c r="IBV38" s="918"/>
      <c r="IBW38" s="918"/>
      <c r="IBX38" s="918"/>
      <c r="IBY38" s="918"/>
      <c r="IBZ38" s="918"/>
      <c r="ICA38" s="918"/>
      <c r="ICB38" s="918"/>
      <c r="ICC38" s="918"/>
      <c r="ICD38" s="918"/>
      <c r="ICE38" s="918"/>
      <c r="ICF38" s="918"/>
      <c r="ICG38" s="918"/>
      <c r="ICH38" s="918"/>
      <c r="ICI38" s="918"/>
      <c r="ICJ38" s="918"/>
      <c r="ICK38" s="918"/>
      <c r="ICL38" s="918"/>
      <c r="ICM38" s="918"/>
      <c r="ICN38" s="918"/>
      <c r="ICO38" s="918"/>
      <c r="ICP38" s="918"/>
      <c r="ICQ38" s="918"/>
      <c r="ICR38" s="918"/>
      <c r="ICS38" s="918"/>
      <c r="ICT38" s="918"/>
      <c r="ICU38" s="918"/>
      <c r="ICV38" s="918"/>
      <c r="ICW38" s="918"/>
      <c r="ICX38" s="918"/>
      <c r="ICY38" s="918"/>
      <c r="ICZ38" s="918"/>
      <c r="IDA38" s="918"/>
      <c r="IDB38" s="918"/>
      <c r="IDC38" s="918"/>
      <c r="IDD38" s="918"/>
      <c r="IDE38" s="918"/>
      <c r="IDF38" s="918"/>
      <c r="IDG38" s="918"/>
      <c r="IDH38" s="918"/>
      <c r="IDI38" s="918"/>
      <c r="IDJ38" s="918"/>
      <c r="IDK38" s="918"/>
      <c r="IDL38" s="918"/>
      <c r="IDM38" s="918"/>
      <c r="IDN38" s="918"/>
      <c r="IDO38" s="918"/>
      <c r="IDP38" s="918"/>
      <c r="IDQ38" s="918"/>
      <c r="IDR38" s="918"/>
      <c r="IDS38" s="918"/>
      <c r="IDT38" s="918"/>
      <c r="IDU38" s="918"/>
      <c r="IDV38" s="918"/>
      <c r="IDW38" s="918"/>
      <c r="IDX38" s="918"/>
      <c r="IDY38" s="918"/>
      <c r="IDZ38" s="918"/>
      <c r="IEA38" s="918"/>
      <c r="IEB38" s="918"/>
      <c r="IEC38" s="918"/>
      <c r="IED38" s="918"/>
      <c r="IEE38" s="918"/>
      <c r="IEF38" s="918"/>
      <c r="IEG38" s="918"/>
      <c r="IEH38" s="918"/>
      <c r="IEI38" s="918"/>
      <c r="IEJ38" s="918"/>
      <c r="IEK38" s="918"/>
      <c r="IEL38" s="918"/>
      <c r="IEM38" s="918"/>
      <c r="IEN38" s="918"/>
      <c r="IEO38" s="918"/>
      <c r="IEP38" s="918"/>
      <c r="IEQ38" s="918"/>
      <c r="IER38" s="918"/>
      <c r="IES38" s="918"/>
      <c r="IET38" s="918"/>
      <c r="IEU38" s="918"/>
      <c r="IEV38" s="918"/>
      <c r="IEW38" s="918"/>
      <c r="IEX38" s="918"/>
      <c r="IEY38" s="918"/>
      <c r="IEZ38" s="918"/>
      <c r="IFA38" s="918"/>
      <c r="IFB38" s="918"/>
      <c r="IFC38" s="918"/>
      <c r="IFD38" s="918"/>
      <c r="IFE38" s="918"/>
      <c r="IFF38" s="918"/>
      <c r="IFG38" s="918"/>
      <c r="IFH38" s="918"/>
      <c r="IFI38" s="918"/>
      <c r="IFJ38" s="918"/>
      <c r="IFK38" s="918"/>
      <c r="IFL38" s="918"/>
      <c r="IFM38" s="918"/>
      <c r="IFN38" s="918"/>
      <c r="IFO38" s="918"/>
      <c r="IFP38" s="918"/>
      <c r="IFQ38" s="918"/>
      <c r="IFR38" s="918"/>
      <c r="IFS38" s="918"/>
      <c r="IFT38" s="918"/>
      <c r="IFU38" s="918"/>
      <c r="IFV38" s="918"/>
      <c r="IFW38" s="918"/>
      <c r="IFX38" s="918"/>
      <c r="IFY38" s="918"/>
      <c r="IFZ38" s="918"/>
      <c r="IGA38" s="918"/>
      <c r="IGB38" s="918"/>
      <c r="IGC38" s="918"/>
      <c r="IGD38" s="918"/>
      <c r="IGE38" s="918"/>
      <c r="IGF38" s="918"/>
      <c r="IGG38" s="918"/>
      <c r="IGH38" s="918"/>
      <c r="IGI38" s="918"/>
      <c r="IGJ38" s="918"/>
      <c r="IGK38" s="918"/>
      <c r="IGL38" s="918"/>
      <c r="IGM38" s="918"/>
      <c r="IGN38" s="918"/>
      <c r="IGO38" s="918"/>
      <c r="IGP38" s="918"/>
      <c r="IGQ38" s="918"/>
      <c r="IGR38" s="918"/>
      <c r="IGS38" s="918"/>
      <c r="IGT38" s="918"/>
      <c r="IGU38" s="918"/>
      <c r="IGV38" s="918"/>
      <c r="IGW38" s="918"/>
      <c r="IGX38" s="918"/>
      <c r="IGY38" s="918"/>
      <c r="IGZ38" s="918"/>
      <c r="IHA38" s="918"/>
      <c r="IHB38" s="918"/>
      <c r="IHC38" s="918"/>
      <c r="IHD38" s="918"/>
      <c r="IHE38" s="918"/>
      <c r="IHF38" s="918"/>
      <c r="IHG38" s="918"/>
      <c r="IHH38" s="918"/>
      <c r="IHI38" s="918"/>
      <c r="IHJ38" s="918"/>
      <c r="IHK38" s="918"/>
      <c r="IHL38" s="918"/>
      <c r="IHM38" s="918"/>
      <c r="IHN38" s="918"/>
      <c r="IHO38" s="918"/>
      <c r="IHP38" s="918"/>
      <c r="IHQ38" s="918"/>
      <c r="IHR38" s="918"/>
      <c r="IHS38" s="918"/>
      <c r="IHT38" s="918"/>
      <c r="IHU38" s="918"/>
      <c r="IHV38" s="918"/>
      <c r="IHW38" s="918"/>
      <c r="IHX38" s="918"/>
      <c r="IHY38" s="918"/>
      <c r="IHZ38" s="918"/>
      <c r="IIA38" s="918"/>
      <c r="IIB38" s="918"/>
      <c r="IIC38" s="918"/>
      <c r="IID38" s="918"/>
      <c r="IIE38" s="918"/>
      <c r="IIF38" s="918"/>
      <c r="IIG38" s="918"/>
      <c r="IIH38" s="918"/>
      <c r="III38" s="918"/>
      <c r="IIJ38" s="918"/>
      <c r="IIK38" s="918"/>
      <c r="IIL38" s="918"/>
      <c r="IIM38" s="918"/>
      <c r="IIN38" s="918"/>
      <c r="IIO38" s="918"/>
      <c r="IIP38" s="918"/>
      <c r="IIQ38" s="918"/>
      <c r="IIR38" s="918"/>
      <c r="IIS38" s="918"/>
      <c r="IIT38" s="918"/>
      <c r="IIU38" s="918"/>
      <c r="IIV38" s="918"/>
      <c r="IIW38" s="918"/>
      <c r="IIX38" s="918"/>
      <c r="IIY38" s="918"/>
      <c r="IIZ38" s="918"/>
      <c r="IJA38" s="918"/>
      <c r="IJB38" s="918"/>
      <c r="IJC38" s="918"/>
      <c r="IJD38" s="918"/>
      <c r="IJE38" s="918"/>
      <c r="IJF38" s="918"/>
      <c r="IJG38" s="918"/>
      <c r="IJH38" s="918"/>
      <c r="IJI38" s="918"/>
      <c r="IJJ38" s="918"/>
      <c r="IJK38" s="918"/>
      <c r="IJL38" s="918"/>
      <c r="IJM38" s="918"/>
      <c r="IJN38" s="918"/>
      <c r="IJO38" s="918"/>
      <c r="IJP38" s="918"/>
      <c r="IJQ38" s="918"/>
      <c r="IJR38" s="918"/>
      <c r="IJS38" s="918"/>
      <c r="IJT38" s="918"/>
      <c r="IJU38" s="918"/>
      <c r="IJV38" s="918"/>
      <c r="IJW38" s="918"/>
      <c r="IJX38" s="918"/>
      <c r="IJY38" s="918"/>
      <c r="IJZ38" s="918"/>
      <c r="IKA38" s="918"/>
      <c r="IKB38" s="918"/>
      <c r="IKC38" s="918"/>
      <c r="IKD38" s="918"/>
      <c r="IKE38" s="918"/>
      <c r="IKF38" s="918"/>
      <c r="IKG38" s="918"/>
      <c r="IKH38" s="918"/>
      <c r="IKI38" s="918"/>
      <c r="IKJ38" s="918"/>
      <c r="IKK38" s="918"/>
      <c r="IKL38" s="918"/>
      <c r="IKM38" s="918"/>
      <c r="IKN38" s="918"/>
      <c r="IKO38" s="918"/>
      <c r="IKP38" s="918"/>
      <c r="IKQ38" s="918"/>
      <c r="IKR38" s="918"/>
      <c r="IKS38" s="918"/>
      <c r="IKT38" s="918"/>
      <c r="IKU38" s="918"/>
      <c r="IKV38" s="918"/>
      <c r="IKW38" s="918"/>
      <c r="IKX38" s="918"/>
      <c r="IKY38" s="918"/>
      <c r="IKZ38" s="918"/>
      <c r="ILA38" s="918"/>
      <c r="ILB38" s="918"/>
      <c r="ILC38" s="918"/>
      <c r="ILD38" s="918"/>
      <c r="ILE38" s="918"/>
      <c r="ILF38" s="918"/>
      <c r="ILG38" s="918"/>
      <c r="ILH38" s="918"/>
      <c r="ILI38" s="918"/>
      <c r="ILJ38" s="918"/>
      <c r="ILK38" s="918"/>
      <c r="ILL38" s="918"/>
      <c r="ILM38" s="918"/>
      <c r="ILN38" s="918"/>
      <c r="ILO38" s="918"/>
      <c r="ILP38" s="918"/>
      <c r="ILQ38" s="918"/>
      <c r="ILR38" s="918"/>
      <c r="ILS38" s="918"/>
      <c r="ILT38" s="918"/>
      <c r="ILU38" s="918"/>
      <c r="ILV38" s="918"/>
      <c r="ILW38" s="918"/>
      <c r="ILX38" s="918"/>
      <c r="ILY38" s="918"/>
      <c r="ILZ38" s="918"/>
      <c r="IMA38" s="918"/>
      <c r="IMB38" s="918"/>
      <c r="IMC38" s="918"/>
      <c r="IMD38" s="918"/>
      <c r="IME38" s="918"/>
      <c r="IMF38" s="918"/>
      <c r="IMG38" s="918"/>
      <c r="IMH38" s="918"/>
      <c r="IMI38" s="918"/>
      <c r="IMJ38" s="918"/>
      <c r="IMK38" s="918"/>
      <c r="IML38" s="918"/>
      <c r="IMM38" s="918"/>
      <c r="IMN38" s="918"/>
      <c r="IMO38" s="918"/>
      <c r="IMP38" s="918"/>
      <c r="IMQ38" s="918"/>
      <c r="IMR38" s="918"/>
      <c r="IMS38" s="918"/>
      <c r="IMT38" s="918"/>
      <c r="IMU38" s="918"/>
      <c r="IMV38" s="918"/>
      <c r="IMW38" s="918"/>
      <c r="IMX38" s="918"/>
      <c r="IMY38" s="918"/>
      <c r="IMZ38" s="918"/>
      <c r="INA38" s="918"/>
      <c r="INB38" s="918"/>
      <c r="INC38" s="918"/>
      <c r="IND38" s="918"/>
      <c r="INE38" s="918"/>
      <c r="INF38" s="918"/>
      <c r="ING38" s="918"/>
      <c r="INH38" s="918"/>
      <c r="INI38" s="918"/>
      <c r="INJ38" s="918"/>
      <c r="INK38" s="918"/>
      <c r="INL38" s="918"/>
      <c r="INM38" s="918"/>
      <c r="INN38" s="918"/>
      <c r="INO38" s="918"/>
      <c r="INP38" s="918"/>
      <c r="INQ38" s="918"/>
      <c r="INR38" s="918"/>
      <c r="INS38" s="918"/>
      <c r="INT38" s="918"/>
      <c r="INU38" s="918"/>
      <c r="INV38" s="918"/>
      <c r="INW38" s="918"/>
      <c r="INX38" s="918"/>
      <c r="INY38" s="918"/>
      <c r="INZ38" s="918"/>
      <c r="IOA38" s="918"/>
      <c r="IOB38" s="918"/>
      <c r="IOC38" s="918"/>
      <c r="IOD38" s="918"/>
      <c r="IOE38" s="918"/>
      <c r="IOF38" s="918"/>
      <c r="IOG38" s="918"/>
      <c r="IOH38" s="918"/>
      <c r="IOI38" s="918"/>
      <c r="IOJ38" s="918"/>
      <c r="IOK38" s="918"/>
      <c r="IOL38" s="918"/>
      <c r="IOM38" s="918"/>
      <c r="ION38" s="918"/>
      <c r="IOO38" s="918"/>
      <c r="IOP38" s="918"/>
      <c r="IOQ38" s="918"/>
      <c r="IOR38" s="918"/>
      <c r="IOS38" s="918"/>
      <c r="IOT38" s="918"/>
      <c r="IOU38" s="918"/>
      <c r="IOV38" s="918"/>
      <c r="IOW38" s="918"/>
      <c r="IOX38" s="918"/>
      <c r="IOY38" s="918"/>
      <c r="IOZ38" s="918"/>
      <c r="IPA38" s="918"/>
      <c r="IPB38" s="918"/>
      <c r="IPC38" s="918"/>
      <c r="IPD38" s="918"/>
      <c r="IPE38" s="918"/>
      <c r="IPF38" s="918"/>
      <c r="IPG38" s="918"/>
      <c r="IPH38" s="918"/>
      <c r="IPI38" s="918"/>
      <c r="IPJ38" s="918"/>
      <c r="IPK38" s="918"/>
      <c r="IPL38" s="918"/>
      <c r="IPM38" s="918"/>
      <c r="IPN38" s="918"/>
      <c r="IPO38" s="918"/>
      <c r="IPP38" s="918"/>
      <c r="IPQ38" s="918"/>
      <c r="IPR38" s="918"/>
      <c r="IPS38" s="918"/>
      <c r="IPT38" s="918"/>
      <c r="IPU38" s="918"/>
      <c r="IPV38" s="918"/>
      <c r="IPW38" s="918"/>
      <c r="IPX38" s="918"/>
      <c r="IPY38" s="918"/>
      <c r="IPZ38" s="918"/>
      <c r="IQA38" s="918"/>
      <c r="IQB38" s="918"/>
      <c r="IQC38" s="918"/>
      <c r="IQD38" s="918"/>
      <c r="IQE38" s="918"/>
      <c r="IQF38" s="918"/>
      <c r="IQG38" s="918"/>
      <c r="IQH38" s="918"/>
      <c r="IQI38" s="918"/>
      <c r="IQJ38" s="918"/>
      <c r="IQK38" s="918"/>
      <c r="IQL38" s="918"/>
      <c r="IQM38" s="918"/>
      <c r="IQN38" s="918"/>
      <c r="IQO38" s="918"/>
      <c r="IQP38" s="918"/>
      <c r="IQQ38" s="918"/>
      <c r="IQR38" s="918"/>
      <c r="IQS38" s="918"/>
      <c r="IQT38" s="918"/>
      <c r="IQU38" s="918"/>
      <c r="IQV38" s="918"/>
      <c r="IQW38" s="918"/>
      <c r="IQX38" s="918"/>
      <c r="IQY38" s="918"/>
      <c r="IQZ38" s="918"/>
      <c r="IRA38" s="918"/>
      <c r="IRB38" s="918"/>
      <c r="IRC38" s="918"/>
      <c r="IRD38" s="918"/>
      <c r="IRE38" s="918"/>
      <c r="IRF38" s="918"/>
      <c r="IRG38" s="918"/>
      <c r="IRH38" s="918"/>
      <c r="IRI38" s="918"/>
      <c r="IRJ38" s="918"/>
      <c r="IRK38" s="918"/>
      <c r="IRL38" s="918"/>
      <c r="IRM38" s="918"/>
      <c r="IRN38" s="918"/>
      <c r="IRO38" s="918"/>
      <c r="IRP38" s="918"/>
      <c r="IRQ38" s="918"/>
      <c r="IRR38" s="918"/>
      <c r="IRS38" s="918"/>
      <c r="IRT38" s="918"/>
      <c r="IRU38" s="918"/>
      <c r="IRV38" s="918"/>
      <c r="IRW38" s="918"/>
      <c r="IRX38" s="918"/>
      <c r="IRY38" s="918"/>
      <c r="IRZ38" s="918"/>
      <c r="ISA38" s="918"/>
      <c r="ISB38" s="918"/>
      <c r="ISC38" s="918"/>
      <c r="ISD38" s="918"/>
      <c r="ISE38" s="918"/>
      <c r="ISF38" s="918"/>
      <c r="ISG38" s="918"/>
      <c r="ISH38" s="918"/>
      <c r="ISI38" s="918"/>
      <c r="ISJ38" s="918"/>
      <c r="ISK38" s="918"/>
      <c r="ISL38" s="918"/>
      <c r="ISM38" s="918"/>
      <c r="ISN38" s="918"/>
      <c r="ISO38" s="918"/>
      <c r="ISP38" s="918"/>
      <c r="ISQ38" s="918"/>
      <c r="ISR38" s="918"/>
      <c r="ISS38" s="918"/>
      <c r="IST38" s="918"/>
      <c r="ISU38" s="918"/>
      <c r="ISV38" s="918"/>
      <c r="ISW38" s="918"/>
      <c r="ISX38" s="918"/>
      <c r="ISY38" s="918"/>
      <c r="ISZ38" s="918"/>
      <c r="ITA38" s="918"/>
      <c r="ITB38" s="918"/>
      <c r="ITC38" s="918"/>
      <c r="ITD38" s="918"/>
      <c r="ITE38" s="918"/>
      <c r="ITF38" s="918"/>
      <c r="ITG38" s="918"/>
      <c r="ITH38" s="918"/>
      <c r="ITI38" s="918"/>
      <c r="ITJ38" s="918"/>
      <c r="ITK38" s="918"/>
      <c r="ITL38" s="918"/>
      <c r="ITM38" s="918"/>
      <c r="ITN38" s="918"/>
      <c r="ITO38" s="918"/>
      <c r="ITP38" s="918"/>
      <c r="ITQ38" s="918"/>
      <c r="ITR38" s="918"/>
      <c r="ITS38" s="918"/>
      <c r="ITT38" s="918"/>
      <c r="ITU38" s="918"/>
      <c r="ITV38" s="918"/>
      <c r="ITW38" s="918"/>
      <c r="ITX38" s="918"/>
      <c r="ITY38" s="918"/>
      <c r="ITZ38" s="918"/>
      <c r="IUA38" s="918"/>
      <c r="IUB38" s="918"/>
      <c r="IUC38" s="918"/>
      <c r="IUD38" s="918"/>
      <c r="IUE38" s="918"/>
      <c r="IUF38" s="918"/>
      <c r="IUG38" s="918"/>
      <c r="IUH38" s="918"/>
      <c r="IUI38" s="918"/>
      <c r="IUJ38" s="918"/>
      <c r="IUK38" s="918"/>
      <c r="IUL38" s="918"/>
      <c r="IUM38" s="918"/>
      <c r="IUN38" s="918"/>
      <c r="IUO38" s="918"/>
      <c r="IUP38" s="918"/>
      <c r="IUQ38" s="918"/>
      <c r="IUR38" s="918"/>
      <c r="IUS38" s="918"/>
      <c r="IUT38" s="918"/>
      <c r="IUU38" s="918"/>
      <c r="IUV38" s="918"/>
      <c r="IUW38" s="918"/>
      <c r="IUX38" s="918"/>
      <c r="IUY38" s="918"/>
      <c r="IUZ38" s="918"/>
      <c r="IVA38" s="918"/>
      <c r="IVB38" s="918"/>
      <c r="IVC38" s="918"/>
      <c r="IVD38" s="918"/>
      <c r="IVE38" s="918"/>
      <c r="IVF38" s="918"/>
      <c r="IVG38" s="918"/>
      <c r="IVH38" s="918"/>
      <c r="IVI38" s="918"/>
      <c r="IVJ38" s="918"/>
      <c r="IVK38" s="918"/>
      <c r="IVL38" s="918"/>
      <c r="IVM38" s="918"/>
      <c r="IVN38" s="918"/>
      <c r="IVO38" s="918"/>
      <c r="IVP38" s="918"/>
      <c r="IVQ38" s="918"/>
      <c r="IVR38" s="918"/>
      <c r="IVS38" s="918"/>
      <c r="IVT38" s="918"/>
      <c r="IVU38" s="918"/>
      <c r="IVV38" s="918"/>
      <c r="IVW38" s="918"/>
      <c r="IVX38" s="918"/>
      <c r="IVY38" s="918"/>
      <c r="IVZ38" s="918"/>
      <c r="IWA38" s="918"/>
      <c r="IWB38" s="918"/>
      <c r="IWC38" s="918"/>
      <c r="IWD38" s="918"/>
      <c r="IWE38" s="918"/>
      <c r="IWF38" s="918"/>
      <c r="IWG38" s="918"/>
      <c r="IWH38" s="918"/>
      <c r="IWI38" s="918"/>
      <c r="IWJ38" s="918"/>
      <c r="IWK38" s="918"/>
      <c r="IWL38" s="918"/>
      <c r="IWM38" s="918"/>
      <c r="IWN38" s="918"/>
      <c r="IWO38" s="918"/>
      <c r="IWP38" s="918"/>
      <c r="IWQ38" s="918"/>
      <c r="IWR38" s="918"/>
      <c r="IWS38" s="918"/>
      <c r="IWT38" s="918"/>
      <c r="IWU38" s="918"/>
      <c r="IWV38" s="918"/>
      <c r="IWW38" s="918"/>
      <c r="IWX38" s="918"/>
      <c r="IWY38" s="918"/>
      <c r="IWZ38" s="918"/>
      <c r="IXA38" s="918"/>
      <c r="IXB38" s="918"/>
      <c r="IXC38" s="918"/>
      <c r="IXD38" s="918"/>
      <c r="IXE38" s="918"/>
      <c r="IXF38" s="918"/>
      <c r="IXG38" s="918"/>
      <c r="IXH38" s="918"/>
      <c r="IXI38" s="918"/>
      <c r="IXJ38" s="918"/>
      <c r="IXK38" s="918"/>
      <c r="IXL38" s="918"/>
      <c r="IXM38" s="918"/>
      <c r="IXN38" s="918"/>
      <c r="IXO38" s="918"/>
      <c r="IXP38" s="918"/>
      <c r="IXQ38" s="918"/>
      <c r="IXR38" s="918"/>
      <c r="IXS38" s="918"/>
      <c r="IXT38" s="918"/>
      <c r="IXU38" s="918"/>
      <c r="IXV38" s="918"/>
      <c r="IXW38" s="918"/>
      <c r="IXX38" s="918"/>
      <c r="IXY38" s="918"/>
      <c r="IXZ38" s="918"/>
      <c r="IYA38" s="918"/>
      <c r="IYB38" s="918"/>
      <c r="IYC38" s="918"/>
      <c r="IYD38" s="918"/>
      <c r="IYE38" s="918"/>
      <c r="IYF38" s="918"/>
      <c r="IYG38" s="918"/>
      <c r="IYH38" s="918"/>
      <c r="IYI38" s="918"/>
      <c r="IYJ38" s="918"/>
      <c r="IYK38" s="918"/>
      <c r="IYL38" s="918"/>
      <c r="IYM38" s="918"/>
      <c r="IYN38" s="918"/>
      <c r="IYO38" s="918"/>
      <c r="IYP38" s="918"/>
      <c r="IYQ38" s="918"/>
      <c r="IYR38" s="918"/>
      <c r="IYS38" s="918"/>
      <c r="IYT38" s="918"/>
      <c r="IYU38" s="918"/>
      <c r="IYV38" s="918"/>
      <c r="IYW38" s="918"/>
      <c r="IYX38" s="918"/>
      <c r="IYY38" s="918"/>
      <c r="IYZ38" s="918"/>
      <c r="IZA38" s="918"/>
      <c r="IZB38" s="918"/>
      <c r="IZC38" s="918"/>
      <c r="IZD38" s="918"/>
      <c r="IZE38" s="918"/>
      <c r="IZF38" s="918"/>
      <c r="IZG38" s="918"/>
      <c r="IZH38" s="918"/>
      <c r="IZI38" s="918"/>
      <c r="IZJ38" s="918"/>
      <c r="IZK38" s="918"/>
      <c r="IZL38" s="918"/>
      <c r="IZM38" s="918"/>
      <c r="IZN38" s="918"/>
      <c r="IZO38" s="918"/>
      <c r="IZP38" s="918"/>
      <c r="IZQ38" s="918"/>
      <c r="IZR38" s="918"/>
      <c r="IZS38" s="918"/>
      <c r="IZT38" s="918"/>
      <c r="IZU38" s="918"/>
      <c r="IZV38" s="918"/>
      <c r="IZW38" s="918"/>
      <c r="IZX38" s="918"/>
      <c r="IZY38" s="918"/>
      <c r="IZZ38" s="918"/>
      <c r="JAA38" s="918"/>
      <c r="JAB38" s="918"/>
      <c r="JAC38" s="918"/>
      <c r="JAD38" s="918"/>
      <c r="JAE38" s="918"/>
      <c r="JAF38" s="918"/>
      <c r="JAG38" s="918"/>
      <c r="JAH38" s="918"/>
      <c r="JAI38" s="918"/>
      <c r="JAJ38" s="918"/>
      <c r="JAK38" s="918"/>
      <c r="JAL38" s="918"/>
      <c r="JAM38" s="918"/>
      <c r="JAN38" s="918"/>
      <c r="JAO38" s="918"/>
      <c r="JAP38" s="918"/>
      <c r="JAQ38" s="918"/>
      <c r="JAR38" s="918"/>
      <c r="JAS38" s="918"/>
      <c r="JAT38" s="918"/>
      <c r="JAU38" s="918"/>
      <c r="JAV38" s="918"/>
      <c r="JAW38" s="918"/>
      <c r="JAX38" s="918"/>
      <c r="JAY38" s="918"/>
      <c r="JAZ38" s="918"/>
      <c r="JBA38" s="918"/>
      <c r="JBB38" s="918"/>
      <c r="JBC38" s="918"/>
      <c r="JBD38" s="918"/>
      <c r="JBE38" s="918"/>
      <c r="JBF38" s="918"/>
      <c r="JBG38" s="918"/>
      <c r="JBH38" s="918"/>
      <c r="JBI38" s="918"/>
      <c r="JBJ38" s="918"/>
      <c r="JBK38" s="918"/>
      <c r="JBL38" s="918"/>
      <c r="JBM38" s="918"/>
      <c r="JBN38" s="918"/>
      <c r="JBO38" s="918"/>
      <c r="JBP38" s="918"/>
      <c r="JBQ38" s="918"/>
      <c r="JBR38" s="918"/>
      <c r="JBS38" s="918"/>
      <c r="JBT38" s="918"/>
      <c r="JBU38" s="918"/>
      <c r="JBV38" s="918"/>
      <c r="JBW38" s="918"/>
      <c r="JBX38" s="918"/>
      <c r="JBY38" s="918"/>
      <c r="JBZ38" s="918"/>
      <c r="JCA38" s="918"/>
      <c r="JCB38" s="918"/>
      <c r="JCC38" s="918"/>
      <c r="JCD38" s="918"/>
      <c r="JCE38" s="918"/>
      <c r="JCF38" s="918"/>
      <c r="JCG38" s="918"/>
      <c r="JCH38" s="918"/>
      <c r="JCI38" s="918"/>
      <c r="JCJ38" s="918"/>
      <c r="JCK38" s="918"/>
      <c r="JCL38" s="918"/>
      <c r="JCM38" s="918"/>
      <c r="JCN38" s="918"/>
      <c r="JCO38" s="918"/>
      <c r="JCP38" s="918"/>
      <c r="JCQ38" s="918"/>
      <c r="JCR38" s="918"/>
      <c r="JCS38" s="918"/>
      <c r="JCT38" s="918"/>
      <c r="JCU38" s="918"/>
      <c r="JCV38" s="918"/>
      <c r="JCW38" s="918"/>
      <c r="JCX38" s="918"/>
      <c r="JCY38" s="918"/>
      <c r="JCZ38" s="918"/>
      <c r="JDA38" s="918"/>
      <c r="JDB38" s="918"/>
      <c r="JDC38" s="918"/>
      <c r="JDD38" s="918"/>
      <c r="JDE38" s="918"/>
      <c r="JDF38" s="918"/>
      <c r="JDG38" s="918"/>
      <c r="JDH38" s="918"/>
      <c r="JDI38" s="918"/>
      <c r="JDJ38" s="918"/>
      <c r="JDK38" s="918"/>
      <c r="JDL38" s="918"/>
      <c r="JDM38" s="918"/>
      <c r="JDN38" s="918"/>
      <c r="JDO38" s="918"/>
      <c r="JDP38" s="918"/>
      <c r="JDQ38" s="918"/>
      <c r="JDR38" s="918"/>
      <c r="JDS38" s="918"/>
      <c r="JDT38" s="918"/>
      <c r="JDU38" s="918"/>
      <c r="JDV38" s="918"/>
      <c r="JDW38" s="918"/>
      <c r="JDX38" s="918"/>
      <c r="JDY38" s="918"/>
      <c r="JDZ38" s="918"/>
      <c r="JEA38" s="918"/>
      <c r="JEB38" s="918"/>
      <c r="JEC38" s="918"/>
      <c r="JED38" s="918"/>
      <c r="JEE38" s="918"/>
      <c r="JEF38" s="918"/>
      <c r="JEG38" s="918"/>
      <c r="JEH38" s="918"/>
      <c r="JEI38" s="918"/>
      <c r="JEJ38" s="918"/>
      <c r="JEK38" s="918"/>
      <c r="JEL38" s="918"/>
      <c r="JEM38" s="918"/>
      <c r="JEN38" s="918"/>
      <c r="JEO38" s="918"/>
      <c r="JEP38" s="918"/>
      <c r="JEQ38" s="918"/>
      <c r="JER38" s="918"/>
      <c r="JES38" s="918"/>
      <c r="JET38" s="918"/>
      <c r="JEU38" s="918"/>
      <c r="JEV38" s="918"/>
      <c r="JEW38" s="918"/>
      <c r="JEX38" s="918"/>
      <c r="JEY38" s="918"/>
      <c r="JEZ38" s="918"/>
      <c r="JFA38" s="918"/>
      <c r="JFB38" s="918"/>
      <c r="JFC38" s="918"/>
      <c r="JFD38" s="918"/>
      <c r="JFE38" s="918"/>
      <c r="JFF38" s="918"/>
      <c r="JFG38" s="918"/>
      <c r="JFH38" s="918"/>
      <c r="JFI38" s="918"/>
      <c r="JFJ38" s="918"/>
      <c r="JFK38" s="918"/>
      <c r="JFL38" s="918"/>
      <c r="JFM38" s="918"/>
      <c r="JFN38" s="918"/>
      <c r="JFO38" s="918"/>
      <c r="JFP38" s="918"/>
      <c r="JFQ38" s="918"/>
      <c r="JFR38" s="918"/>
      <c r="JFS38" s="918"/>
      <c r="JFT38" s="918"/>
      <c r="JFU38" s="918"/>
      <c r="JFV38" s="918"/>
      <c r="JFW38" s="918"/>
      <c r="JFX38" s="918"/>
      <c r="JFY38" s="918"/>
      <c r="JFZ38" s="918"/>
      <c r="JGA38" s="918"/>
      <c r="JGB38" s="918"/>
      <c r="JGC38" s="918"/>
      <c r="JGD38" s="918"/>
      <c r="JGE38" s="918"/>
      <c r="JGF38" s="918"/>
      <c r="JGG38" s="918"/>
      <c r="JGH38" s="918"/>
      <c r="JGI38" s="918"/>
      <c r="JGJ38" s="918"/>
      <c r="JGK38" s="918"/>
      <c r="JGL38" s="918"/>
      <c r="JGM38" s="918"/>
      <c r="JGN38" s="918"/>
      <c r="JGO38" s="918"/>
      <c r="JGP38" s="918"/>
      <c r="JGQ38" s="918"/>
      <c r="JGR38" s="918"/>
      <c r="JGS38" s="918"/>
      <c r="JGT38" s="918"/>
      <c r="JGU38" s="918"/>
      <c r="JGV38" s="918"/>
      <c r="JGW38" s="918"/>
      <c r="JGX38" s="918"/>
      <c r="JGY38" s="918"/>
      <c r="JGZ38" s="918"/>
      <c r="JHA38" s="918"/>
      <c r="JHB38" s="918"/>
      <c r="JHC38" s="918"/>
      <c r="JHD38" s="918"/>
      <c r="JHE38" s="918"/>
      <c r="JHF38" s="918"/>
      <c r="JHG38" s="918"/>
      <c r="JHH38" s="918"/>
      <c r="JHI38" s="918"/>
      <c r="JHJ38" s="918"/>
      <c r="JHK38" s="918"/>
      <c r="JHL38" s="918"/>
      <c r="JHM38" s="918"/>
      <c r="JHN38" s="918"/>
      <c r="JHO38" s="918"/>
      <c r="JHP38" s="918"/>
      <c r="JHQ38" s="918"/>
      <c r="JHR38" s="918"/>
      <c r="JHS38" s="918"/>
      <c r="JHT38" s="918"/>
      <c r="JHU38" s="918"/>
      <c r="JHV38" s="918"/>
      <c r="JHW38" s="918"/>
      <c r="JHX38" s="918"/>
      <c r="JHY38" s="918"/>
      <c r="JHZ38" s="918"/>
      <c r="JIA38" s="918"/>
      <c r="JIB38" s="918"/>
      <c r="JIC38" s="918"/>
      <c r="JID38" s="918"/>
      <c r="JIE38" s="918"/>
      <c r="JIF38" s="918"/>
      <c r="JIG38" s="918"/>
      <c r="JIH38" s="918"/>
      <c r="JII38" s="918"/>
      <c r="JIJ38" s="918"/>
      <c r="JIK38" s="918"/>
      <c r="JIL38" s="918"/>
      <c r="JIM38" s="918"/>
      <c r="JIN38" s="918"/>
      <c r="JIO38" s="918"/>
      <c r="JIP38" s="918"/>
      <c r="JIQ38" s="918"/>
      <c r="JIR38" s="918"/>
      <c r="JIS38" s="918"/>
      <c r="JIT38" s="918"/>
      <c r="JIU38" s="918"/>
      <c r="JIV38" s="918"/>
      <c r="JIW38" s="918"/>
      <c r="JIX38" s="918"/>
      <c r="JIY38" s="918"/>
      <c r="JIZ38" s="918"/>
      <c r="JJA38" s="918"/>
      <c r="JJB38" s="918"/>
      <c r="JJC38" s="918"/>
      <c r="JJD38" s="918"/>
      <c r="JJE38" s="918"/>
      <c r="JJF38" s="918"/>
      <c r="JJG38" s="918"/>
      <c r="JJH38" s="918"/>
      <c r="JJI38" s="918"/>
      <c r="JJJ38" s="918"/>
      <c r="JJK38" s="918"/>
      <c r="JJL38" s="918"/>
      <c r="JJM38" s="918"/>
      <c r="JJN38" s="918"/>
      <c r="JJO38" s="918"/>
      <c r="JJP38" s="918"/>
      <c r="JJQ38" s="918"/>
      <c r="JJR38" s="918"/>
      <c r="JJS38" s="918"/>
      <c r="JJT38" s="918"/>
      <c r="JJU38" s="918"/>
      <c r="JJV38" s="918"/>
      <c r="JJW38" s="918"/>
      <c r="JJX38" s="918"/>
      <c r="JJY38" s="918"/>
      <c r="JJZ38" s="918"/>
      <c r="JKA38" s="918"/>
      <c r="JKB38" s="918"/>
      <c r="JKC38" s="918"/>
      <c r="JKD38" s="918"/>
      <c r="JKE38" s="918"/>
      <c r="JKF38" s="918"/>
      <c r="JKG38" s="918"/>
      <c r="JKH38" s="918"/>
      <c r="JKI38" s="918"/>
      <c r="JKJ38" s="918"/>
      <c r="JKK38" s="918"/>
      <c r="JKL38" s="918"/>
      <c r="JKM38" s="918"/>
      <c r="JKN38" s="918"/>
      <c r="JKO38" s="918"/>
      <c r="JKP38" s="918"/>
      <c r="JKQ38" s="918"/>
      <c r="JKR38" s="918"/>
      <c r="JKS38" s="918"/>
      <c r="JKT38" s="918"/>
      <c r="JKU38" s="918"/>
      <c r="JKV38" s="918"/>
      <c r="JKW38" s="918"/>
      <c r="JKX38" s="918"/>
      <c r="JKY38" s="918"/>
      <c r="JKZ38" s="918"/>
      <c r="JLA38" s="918"/>
      <c r="JLB38" s="918"/>
      <c r="JLC38" s="918"/>
      <c r="JLD38" s="918"/>
      <c r="JLE38" s="918"/>
      <c r="JLF38" s="918"/>
      <c r="JLG38" s="918"/>
      <c r="JLH38" s="918"/>
      <c r="JLI38" s="918"/>
      <c r="JLJ38" s="918"/>
      <c r="JLK38" s="918"/>
      <c r="JLL38" s="918"/>
      <c r="JLM38" s="918"/>
      <c r="JLN38" s="918"/>
      <c r="JLO38" s="918"/>
      <c r="JLP38" s="918"/>
      <c r="JLQ38" s="918"/>
      <c r="JLR38" s="918"/>
      <c r="JLS38" s="918"/>
      <c r="JLT38" s="918"/>
      <c r="JLU38" s="918"/>
      <c r="JLV38" s="918"/>
      <c r="JLW38" s="918"/>
      <c r="JLX38" s="918"/>
      <c r="JLY38" s="918"/>
      <c r="JLZ38" s="918"/>
      <c r="JMA38" s="918"/>
      <c r="JMB38" s="918"/>
      <c r="JMC38" s="918"/>
      <c r="JMD38" s="918"/>
      <c r="JME38" s="918"/>
      <c r="JMF38" s="918"/>
      <c r="JMG38" s="918"/>
      <c r="JMH38" s="918"/>
      <c r="JMI38" s="918"/>
      <c r="JMJ38" s="918"/>
      <c r="JMK38" s="918"/>
      <c r="JML38" s="918"/>
      <c r="JMM38" s="918"/>
      <c r="JMN38" s="918"/>
      <c r="JMO38" s="918"/>
      <c r="JMP38" s="918"/>
      <c r="JMQ38" s="918"/>
      <c r="JMR38" s="918"/>
      <c r="JMS38" s="918"/>
      <c r="JMT38" s="918"/>
      <c r="JMU38" s="918"/>
      <c r="JMV38" s="918"/>
      <c r="JMW38" s="918"/>
      <c r="JMX38" s="918"/>
      <c r="JMY38" s="918"/>
      <c r="JMZ38" s="918"/>
      <c r="JNA38" s="918"/>
      <c r="JNB38" s="918"/>
      <c r="JNC38" s="918"/>
      <c r="JND38" s="918"/>
      <c r="JNE38" s="918"/>
      <c r="JNF38" s="918"/>
      <c r="JNG38" s="918"/>
      <c r="JNH38" s="918"/>
      <c r="JNI38" s="918"/>
      <c r="JNJ38" s="918"/>
      <c r="JNK38" s="918"/>
      <c r="JNL38" s="918"/>
      <c r="JNM38" s="918"/>
      <c r="JNN38" s="918"/>
      <c r="JNO38" s="918"/>
      <c r="JNP38" s="918"/>
      <c r="JNQ38" s="918"/>
      <c r="JNR38" s="918"/>
      <c r="JNS38" s="918"/>
      <c r="JNT38" s="918"/>
      <c r="JNU38" s="918"/>
      <c r="JNV38" s="918"/>
      <c r="JNW38" s="918"/>
      <c r="JNX38" s="918"/>
      <c r="JNY38" s="918"/>
      <c r="JNZ38" s="918"/>
      <c r="JOA38" s="918"/>
      <c r="JOB38" s="918"/>
      <c r="JOC38" s="918"/>
      <c r="JOD38" s="918"/>
      <c r="JOE38" s="918"/>
      <c r="JOF38" s="918"/>
      <c r="JOG38" s="918"/>
      <c r="JOH38" s="918"/>
      <c r="JOI38" s="918"/>
      <c r="JOJ38" s="918"/>
      <c r="JOK38" s="918"/>
      <c r="JOL38" s="918"/>
      <c r="JOM38" s="918"/>
      <c r="JON38" s="918"/>
      <c r="JOO38" s="918"/>
      <c r="JOP38" s="918"/>
      <c r="JOQ38" s="918"/>
      <c r="JOR38" s="918"/>
      <c r="JOS38" s="918"/>
      <c r="JOT38" s="918"/>
      <c r="JOU38" s="918"/>
      <c r="JOV38" s="918"/>
      <c r="JOW38" s="918"/>
      <c r="JOX38" s="918"/>
      <c r="JOY38" s="918"/>
      <c r="JOZ38" s="918"/>
      <c r="JPA38" s="918"/>
      <c r="JPB38" s="918"/>
      <c r="JPC38" s="918"/>
      <c r="JPD38" s="918"/>
      <c r="JPE38" s="918"/>
      <c r="JPF38" s="918"/>
      <c r="JPG38" s="918"/>
      <c r="JPH38" s="918"/>
      <c r="JPI38" s="918"/>
      <c r="JPJ38" s="918"/>
      <c r="JPK38" s="918"/>
      <c r="JPL38" s="918"/>
      <c r="JPM38" s="918"/>
      <c r="JPN38" s="918"/>
      <c r="JPO38" s="918"/>
      <c r="JPP38" s="918"/>
      <c r="JPQ38" s="918"/>
      <c r="JPR38" s="918"/>
      <c r="JPS38" s="918"/>
      <c r="JPT38" s="918"/>
      <c r="JPU38" s="918"/>
      <c r="JPV38" s="918"/>
      <c r="JPW38" s="918"/>
      <c r="JPX38" s="918"/>
      <c r="JPY38" s="918"/>
      <c r="JPZ38" s="918"/>
      <c r="JQA38" s="918"/>
      <c r="JQB38" s="918"/>
      <c r="JQC38" s="918"/>
      <c r="JQD38" s="918"/>
      <c r="JQE38" s="918"/>
      <c r="JQF38" s="918"/>
      <c r="JQG38" s="918"/>
      <c r="JQH38" s="918"/>
      <c r="JQI38" s="918"/>
      <c r="JQJ38" s="918"/>
      <c r="JQK38" s="918"/>
      <c r="JQL38" s="918"/>
      <c r="JQM38" s="918"/>
      <c r="JQN38" s="918"/>
      <c r="JQO38" s="918"/>
      <c r="JQP38" s="918"/>
      <c r="JQQ38" s="918"/>
      <c r="JQR38" s="918"/>
      <c r="JQS38" s="918"/>
      <c r="JQT38" s="918"/>
      <c r="JQU38" s="918"/>
      <c r="JQV38" s="918"/>
      <c r="JQW38" s="918"/>
      <c r="JQX38" s="918"/>
      <c r="JQY38" s="918"/>
      <c r="JQZ38" s="918"/>
      <c r="JRA38" s="918"/>
      <c r="JRB38" s="918"/>
      <c r="JRC38" s="918"/>
      <c r="JRD38" s="918"/>
      <c r="JRE38" s="918"/>
      <c r="JRF38" s="918"/>
      <c r="JRG38" s="918"/>
      <c r="JRH38" s="918"/>
      <c r="JRI38" s="918"/>
      <c r="JRJ38" s="918"/>
      <c r="JRK38" s="918"/>
      <c r="JRL38" s="918"/>
      <c r="JRM38" s="918"/>
      <c r="JRN38" s="918"/>
      <c r="JRO38" s="918"/>
      <c r="JRP38" s="918"/>
      <c r="JRQ38" s="918"/>
      <c r="JRR38" s="918"/>
      <c r="JRS38" s="918"/>
      <c r="JRT38" s="918"/>
      <c r="JRU38" s="918"/>
      <c r="JRV38" s="918"/>
      <c r="JRW38" s="918"/>
      <c r="JRX38" s="918"/>
      <c r="JRY38" s="918"/>
      <c r="JRZ38" s="918"/>
      <c r="JSA38" s="918"/>
      <c r="JSB38" s="918"/>
      <c r="JSC38" s="918"/>
      <c r="JSD38" s="918"/>
      <c r="JSE38" s="918"/>
      <c r="JSF38" s="918"/>
      <c r="JSG38" s="918"/>
      <c r="JSH38" s="918"/>
      <c r="JSI38" s="918"/>
      <c r="JSJ38" s="918"/>
      <c r="JSK38" s="918"/>
      <c r="JSL38" s="918"/>
      <c r="JSM38" s="918"/>
      <c r="JSN38" s="918"/>
      <c r="JSO38" s="918"/>
      <c r="JSP38" s="918"/>
      <c r="JSQ38" s="918"/>
      <c r="JSR38" s="918"/>
      <c r="JSS38" s="918"/>
      <c r="JST38" s="918"/>
      <c r="JSU38" s="918"/>
      <c r="JSV38" s="918"/>
      <c r="JSW38" s="918"/>
      <c r="JSX38" s="918"/>
      <c r="JSY38" s="918"/>
      <c r="JSZ38" s="918"/>
      <c r="JTA38" s="918"/>
      <c r="JTB38" s="918"/>
      <c r="JTC38" s="918"/>
      <c r="JTD38" s="918"/>
      <c r="JTE38" s="918"/>
      <c r="JTF38" s="918"/>
      <c r="JTG38" s="918"/>
      <c r="JTH38" s="918"/>
      <c r="JTI38" s="918"/>
      <c r="JTJ38" s="918"/>
      <c r="JTK38" s="918"/>
      <c r="JTL38" s="918"/>
      <c r="JTM38" s="918"/>
      <c r="JTN38" s="918"/>
      <c r="JTO38" s="918"/>
      <c r="JTP38" s="918"/>
      <c r="JTQ38" s="918"/>
      <c r="JTR38" s="918"/>
      <c r="JTS38" s="918"/>
      <c r="JTT38" s="918"/>
      <c r="JTU38" s="918"/>
      <c r="JTV38" s="918"/>
      <c r="JTW38" s="918"/>
      <c r="JTX38" s="918"/>
      <c r="JTY38" s="918"/>
      <c r="JTZ38" s="918"/>
      <c r="JUA38" s="918"/>
      <c r="JUB38" s="918"/>
      <c r="JUC38" s="918"/>
      <c r="JUD38" s="918"/>
      <c r="JUE38" s="918"/>
      <c r="JUF38" s="918"/>
      <c r="JUG38" s="918"/>
      <c r="JUH38" s="918"/>
      <c r="JUI38" s="918"/>
      <c r="JUJ38" s="918"/>
      <c r="JUK38" s="918"/>
      <c r="JUL38" s="918"/>
      <c r="JUM38" s="918"/>
      <c r="JUN38" s="918"/>
      <c r="JUO38" s="918"/>
      <c r="JUP38" s="918"/>
      <c r="JUQ38" s="918"/>
      <c r="JUR38" s="918"/>
      <c r="JUS38" s="918"/>
      <c r="JUT38" s="918"/>
      <c r="JUU38" s="918"/>
      <c r="JUV38" s="918"/>
      <c r="JUW38" s="918"/>
      <c r="JUX38" s="918"/>
      <c r="JUY38" s="918"/>
      <c r="JUZ38" s="918"/>
      <c r="JVA38" s="918"/>
      <c r="JVB38" s="918"/>
      <c r="JVC38" s="918"/>
      <c r="JVD38" s="918"/>
      <c r="JVE38" s="918"/>
      <c r="JVF38" s="918"/>
      <c r="JVG38" s="918"/>
      <c r="JVH38" s="918"/>
      <c r="JVI38" s="918"/>
      <c r="JVJ38" s="918"/>
      <c r="JVK38" s="918"/>
      <c r="JVL38" s="918"/>
      <c r="JVM38" s="918"/>
      <c r="JVN38" s="918"/>
      <c r="JVO38" s="918"/>
      <c r="JVP38" s="918"/>
      <c r="JVQ38" s="918"/>
      <c r="JVR38" s="918"/>
      <c r="JVS38" s="918"/>
      <c r="JVT38" s="918"/>
      <c r="JVU38" s="918"/>
      <c r="JVV38" s="918"/>
      <c r="JVW38" s="918"/>
      <c r="JVX38" s="918"/>
      <c r="JVY38" s="918"/>
      <c r="JVZ38" s="918"/>
      <c r="JWA38" s="918"/>
      <c r="JWB38" s="918"/>
      <c r="JWC38" s="918"/>
      <c r="JWD38" s="918"/>
      <c r="JWE38" s="918"/>
      <c r="JWF38" s="918"/>
      <c r="JWG38" s="918"/>
      <c r="JWH38" s="918"/>
      <c r="JWI38" s="918"/>
      <c r="JWJ38" s="918"/>
      <c r="JWK38" s="918"/>
      <c r="JWL38" s="918"/>
      <c r="JWM38" s="918"/>
      <c r="JWN38" s="918"/>
      <c r="JWO38" s="918"/>
      <c r="JWP38" s="918"/>
      <c r="JWQ38" s="918"/>
      <c r="JWR38" s="918"/>
      <c r="JWS38" s="918"/>
      <c r="JWT38" s="918"/>
      <c r="JWU38" s="918"/>
      <c r="JWV38" s="918"/>
      <c r="JWW38" s="918"/>
      <c r="JWX38" s="918"/>
      <c r="JWY38" s="918"/>
      <c r="JWZ38" s="918"/>
      <c r="JXA38" s="918"/>
      <c r="JXB38" s="918"/>
      <c r="JXC38" s="918"/>
      <c r="JXD38" s="918"/>
      <c r="JXE38" s="918"/>
      <c r="JXF38" s="918"/>
      <c r="JXG38" s="918"/>
      <c r="JXH38" s="918"/>
      <c r="JXI38" s="918"/>
      <c r="JXJ38" s="918"/>
      <c r="JXK38" s="918"/>
      <c r="JXL38" s="918"/>
      <c r="JXM38" s="918"/>
      <c r="JXN38" s="918"/>
      <c r="JXO38" s="918"/>
      <c r="JXP38" s="918"/>
      <c r="JXQ38" s="918"/>
      <c r="JXR38" s="918"/>
      <c r="JXS38" s="918"/>
      <c r="JXT38" s="918"/>
      <c r="JXU38" s="918"/>
      <c r="JXV38" s="918"/>
      <c r="JXW38" s="918"/>
      <c r="JXX38" s="918"/>
      <c r="JXY38" s="918"/>
      <c r="JXZ38" s="918"/>
      <c r="JYA38" s="918"/>
      <c r="JYB38" s="918"/>
      <c r="JYC38" s="918"/>
      <c r="JYD38" s="918"/>
      <c r="JYE38" s="918"/>
      <c r="JYF38" s="918"/>
      <c r="JYG38" s="918"/>
      <c r="JYH38" s="918"/>
      <c r="JYI38" s="918"/>
      <c r="JYJ38" s="918"/>
      <c r="JYK38" s="918"/>
      <c r="JYL38" s="918"/>
      <c r="JYM38" s="918"/>
      <c r="JYN38" s="918"/>
      <c r="JYO38" s="918"/>
      <c r="JYP38" s="918"/>
      <c r="JYQ38" s="918"/>
      <c r="JYR38" s="918"/>
      <c r="JYS38" s="918"/>
      <c r="JYT38" s="918"/>
      <c r="JYU38" s="918"/>
      <c r="JYV38" s="918"/>
      <c r="JYW38" s="918"/>
      <c r="JYX38" s="918"/>
      <c r="JYY38" s="918"/>
      <c r="JYZ38" s="918"/>
      <c r="JZA38" s="918"/>
      <c r="JZB38" s="918"/>
      <c r="JZC38" s="918"/>
      <c r="JZD38" s="918"/>
      <c r="JZE38" s="918"/>
      <c r="JZF38" s="918"/>
      <c r="JZG38" s="918"/>
      <c r="JZH38" s="918"/>
      <c r="JZI38" s="918"/>
      <c r="JZJ38" s="918"/>
      <c r="JZK38" s="918"/>
      <c r="JZL38" s="918"/>
      <c r="JZM38" s="918"/>
      <c r="JZN38" s="918"/>
      <c r="JZO38" s="918"/>
      <c r="JZP38" s="918"/>
      <c r="JZQ38" s="918"/>
      <c r="JZR38" s="918"/>
      <c r="JZS38" s="918"/>
      <c r="JZT38" s="918"/>
      <c r="JZU38" s="918"/>
      <c r="JZV38" s="918"/>
      <c r="JZW38" s="918"/>
      <c r="JZX38" s="918"/>
      <c r="JZY38" s="918"/>
      <c r="JZZ38" s="918"/>
      <c r="KAA38" s="918"/>
      <c r="KAB38" s="918"/>
      <c r="KAC38" s="918"/>
      <c r="KAD38" s="918"/>
      <c r="KAE38" s="918"/>
      <c r="KAF38" s="918"/>
      <c r="KAG38" s="918"/>
      <c r="KAH38" s="918"/>
      <c r="KAI38" s="918"/>
      <c r="KAJ38" s="918"/>
      <c r="KAK38" s="918"/>
      <c r="KAL38" s="918"/>
      <c r="KAM38" s="918"/>
      <c r="KAN38" s="918"/>
      <c r="KAO38" s="918"/>
      <c r="KAP38" s="918"/>
      <c r="KAQ38" s="918"/>
      <c r="KAR38" s="918"/>
      <c r="KAS38" s="918"/>
      <c r="KAT38" s="918"/>
      <c r="KAU38" s="918"/>
      <c r="KAV38" s="918"/>
      <c r="KAW38" s="918"/>
      <c r="KAX38" s="918"/>
      <c r="KAY38" s="918"/>
      <c r="KAZ38" s="918"/>
      <c r="KBA38" s="918"/>
      <c r="KBB38" s="918"/>
      <c r="KBC38" s="918"/>
      <c r="KBD38" s="918"/>
      <c r="KBE38" s="918"/>
      <c r="KBF38" s="918"/>
      <c r="KBG38" s="918"/>
      <c r="KBH38" s="918"/>
      <c r="KBI38" s="918"/>
      <c r="KBJ38" s="918"/>
      <c r="KBK38" s="918"/>
      <c r="KBL38" s="918"/>
      <c r="KBM38" s="918"/>
      <c r="KBN38" s="918"/>
      <c r="KBO38" s="918"/>
      <c r="KBP38" s="918"/>
      <c r="KBQ38" s="918"/>
      <c r="KBR38" s="918"/>
      <c r="KBS38" s="918"/>
      <c r="KBT38" s="918"/>
      <c r="KBU38" s="918"/>
      <c r="KBV38" s="918"/>
      <c r="KBW38" s="918"/>
      <c r="KBX38" s="918"/>
      <c r="KBY38" s="918"/>
      <c r="KBZ38" s="918"/>
      <c r="KCA38" s="918"/>
      <c r="KCB38" s="918"/>
      <c r="KCC38" s="918"/>
      <c r="KCD38" s="918"/>
      <c r="KCE38" s="918"/>
      <c r="KCF38" s="918"/>
      <c r="KCG38" s="918"/>
      <c r="KCH38" s="918"/>
      <c r="KCI38" s="918"/>
      <c r="KCJ38" s="918"/>
      <c r="KCK38" s="918"/>
      <c r="KCL38" s="918"/>
      <c r="KCM38" s="918"/>
      <c r="KCN38" s="918"/>
      <c r="KCO38" s="918"/>
      <c r="KCP38" s="918"/>
      <c r="KCQ38" s="918"/>
      <c r="KCR38" s="918"/>
      <c r="KCS38" s="918"/>
      <c r="KCT38" s="918"/>
      <c r="KCU38" s="918"/>
      <c r="KCV38" s="918"/>
      <c r="KCW38" s="918"/>
      <c r="KCX38" s="918"/>
      <c r="KCY38" s="918"/>
      <c r="KCZ38" s="918"/>
      <c r="KDA38" s="918"/>
      <c r="KDB38" s="918"/>
      <c r="KDC38" s="918"/>
      <c r="KDD38" s="918"/>
      <c r="KDE38" s="918"/>
      <c r="KDF38" s="918"/>
      <c r="KDG38" s="918"/>
      <c r="KDH38" s="918"/>
      <c r="KDI38" s="918"/>
      <c r="KDJ38" s="918"/>
      <c r="KDK38" s="918"/>
      <c r="KDL38" s="918"/>
      <c r="KDM38" s="918"/>
      <c r="KDN38" s="918"/>
      <c r="KDO38" s="918"/>
      <c r="KDP38" s="918"/>
      <c r="KDQ38" s="918"/>
      <c r="KDR38" s="918"/>
      <c r="KDS38" s="918"/>
      <c r="KDT38" s="918"/>
      <c r="KDU38" s="918"/>
      <c r="KDV38" s="918"/>
      <c r="KDW38" s="918"/>
      <c r="KDX38" s="918"/>
      <c r="KDY38" s="918"/>
      <c r="KDZ38" s="918"/>
      <c r="KEA38" s="918"/>
      <c r="KEB38" s="918"/>
      <c r="KEC38" s="918"/>
      <c r="KED38" s="918"/>
      <c r="KEE38" s="918"/>
      <c r="KEF38" s="918"/>
      <c r="KEG38" s="918"/>
      <c r="KEH38" s="918"/>
      <c r="KEI38" s="918"/>
      <c r="KEJ38" s="918"/>
      <c r="KEK38" s="918"/>
      <c r="KEL38" s="918"/>
      <c r="KEM38" s="918"/>
      <c r="KEN38" s="918"/>
      <c r="KEO38" s="918"/>
      <c r="KEP38" s="918"/>
      <c r="KEQ38" s="918"/>
      <c r="KER38" s="918"/>
      <c r="KES38" s="918"/>
      <c r="KET38" s="918"/>
      <c r="KEU38" s="918"/>
      <c r="KEV38" s="918"/>
      <c r="KEW38" s="918"/>
      <c r="KEX38" s="918"/>
      <c r="KEY38" s="918"/>
      <c r="KEZ38" s="918"/>
      <c r="KFA38" s="918"/>
      <c r="KFB38" s="918"/>
      <c r="KFC38" s="918"/>
      <c r="KFD38" s="918"/>
      <c r="KFE38" s="918"/>
      <c r="KFF38" s="918"/>
      <c r="KFG38" s="918"/>
      <c r="KFH38" s="918"/>
      <c r="KFI38" s="918"/>
      <c r="KFJ38" s="918"/>
      <c r="KFK38" s="918"/>
      <c r="KFL38" s="918"/>
      <c r="KFM38" s="918"/>
      <c r="KFN38" s="918"/>
      <c r="KFO38" s="918"/>
      <c r="KFP38" s="918"/>
      <c r="KFQ38" s="918"/>
      <c r="KFR38" s="918"/>
      <c r="KFS38" s="918"/>
      <c r="KFT38" s="918"/>
      <c r="KFU38" s="918"/>
      <c r="KFV38" s="918"/>
      <c r="KFW38" s="918"/>
      <c r="KFX38" s="918"/>
      <c r="KFY38" s="918"/>
      <c r="KFZ38" s="918"/>
      <c r="KGA38" s="918"/>
      <c r="KGB38" s="918"/>
      <c r="KGC38" s="918"/>
      <c r="KGD38" s="918"/>
      <c r="KGE38" s="918"/>
      <c r="KGF38" s="918"/>
      <c r="KGG38" s="918"/>
      <c r="KGH38" s="918"/>
      <c r="KGI38" s="918"/>
      <c r="KGJ38" s="918"/>
      <c r="KGK38" s="918"/>
      <c r="KGL38" s="918"/>
      <c r="KGM38" s="918"/>
      <c r="KGN38" s="918"/>
      <c r="KGO38" s="918"/>
      <c r="KGP38" s="918"/>
      <c r="KGQ38" s="918"/>
      <c r="KGR38" s="918"/>
      <c r="KGS38" s="918"/>
      <c r="KGT38" s="918"/>
      <c r="KGU38" s="918"/>
      <c r="KGV38" s="918"/>
      <c r="KGW38" s="918"/>
      <c r="KGX38" s="918"/>
      <c r="KGY38" s="918"/>
      <c r="KGZ38" s="918"/>
      <c r="KHA38" s="918"/>
      <c r="KHB38" s="918"/>
      <c r="KHC38" s="918"/>
      <c r="KHD38" s="918"/>
      <c r="KHE38" s="918"/>
      <c r="KHF38" s="918"/>
      <c r="KHG38" s="918"/>
      <c r="KHH38" s="918"/>
      <c r="KHI38" s="918"/>
      <c r="KHJ38" s="918"/>
      <c r="KHK38" s="918"/>
      <c r="KHL38" s="918"/>
      <c r="KHM38" s="918"/>
      <c r="KHN38" s="918"/>
      <c r="KHO38" s="918"/>
      <c r="KHP38" s="918"/>
      <c r="KHQ38" s="918"/>
      <c r="KHR38" s="918"/>
      <c r="KHS38" s="918"/>
      <c r="KHT38" s="918"/>
      <c r="KHU38" s="918"/>
      <c r="KHV38" s="918"/>
      <c r="KHW38" s="918"/>
      <c r="KHX38" s="918"/>
      <c r="KHY38" s="918"/>
      <c r="KHZ38" s="918"/>
      <c r="KIA38" s="918"/>
      <c r="KIB38" s="918"/>
      <c r="KIC38" s="918"/>
      <c r="KID38" s="918"/>
      <c r="KIE38" s="918"/>
      <c r="KIF38" s="918"/>
      <c r="KIG38" s="918"/>
      <c r="KIH38" s="918"/>
      <c r="KII38" s="918"/>
      <c r="KIJ38" s="918"/>
      <c r="KIK38" s="918"/>
      <c r="KIL38" s="918"/>
      <c r="KIM38" s="918"/>
      <c r="KIN38" s="918"/>
      <c r="KIO38" s="918"/>
      <c r="KIP38" s="918"/>
      <c r="KIQ38" s="918"/>
      <c r="KIR38" s="918"/>
      <c r="KIS38" s="918"/>
      <c r="KIT38" s="918"/>
      <c r="KIU38" s="918"/>
      <c r="KIV38" s="918"/>
      <c r="KIW38" s="918"/>
      <c r="KIX38" s="918"/>
      <c r="KIY38" s="918"/>
      <c r="KIZ38" s="918"/>
      <c r="KJA38" s="918"/>
      <c r="KJB38" s="918"/>
      <c r="KJC38" s="918"/>
      <c r="KJD38" s="918"/>
      <c r="KJE38" s="918"/>
      <c r="KJF38" s="918"/>
      <c r="KJG38" s="918"/>
      <c r="KJH38" s="918"/>
      <c r="KJI38" s="918"/>
      <c r="KJJ38" s="918"/>
      <c r="KJK38" s="918"/>
      <c r="KJL38" s="918"/>
      <c r="KJM38" s="918"/>
      <c r="KJN38" s="918"/>
      <c r="KJO38" s="918"/>
      <c r="KJP38" s="918"/>
      <c r="KJQ38" s="918"/>
      <c r="KJR38" s="918"/>
      <c r="KJS38" s="918"/>
      <c r="KJT38" s="918"/>
      <c r="KJU38" s="918"/>
      <c r="KJV38" s="918"/>
      <c r="KJW38" s="918"/>
      <c r="KJX38" s="918"/>
      <c r="KJY38" s="918"/>
      <c r="KJZ38" s="918"/>
      <c r="KKA38" s="918"/>
      <c r="KKB38" s="918"/>
      <c r="KKC38" s="918"/>
      <c r="KKD38" s="918"/>
      <c r="KKE38" s="918"/>
      <c r="KKF38" s="918"/>
      <c r="KKG38" s="918"/>
      <c r="KKH38" s="918"/>
      <c r="KKI38" s="918"/>
      <c r="KKJ38" s="918"/>
      <c r="KKK38" s="918"/>
      <c r="KKL38" s="918"/>
      <c r="KKM38" s="918"/>
      <c r="KKN38" s="918"/>
      <c r="KKO38" s="918"/>
      <c r="KKP38" s="918"/>
      <c r="KKQ38" s="918"/>
      <c r="KKR38" s="918"/>
      <c r="KKS38" s="918"/>
      <c r="KKT38" s="918"/>
      <c r="KKU38" s="918"/>
      <c r="KKV38" s="918"/>
      <c r="KKW38" s="918"/>
      <c r="KKX38" s="918"/>
      <c r="KKY38" s="918"/>
      <c r="KKZ38" s="918"/>
      <c r="KLA38" s="918"/>
      <c r="KLB38" s="918"/>
      <c r="KLC38" s="918"/>
      <c r="KLD38" s="918"/>
      <c r="KLE38" s="918"/>
      <c r="KLF38" s="918"/>
      <c r="KLG38" s="918"/>
      <c r="KLH38" s="918"/>
      <c r="KLI38" s="918"/>
      <c r="KLJ38" s="918"/>
      <c r="KLK38" s="918"/>
      <c r="KLL38" s="918"/>
      <c r="KLM38" s="918"/>
      <c r="KLN38" s="918"/>
      <c r="KLO38" s="918"/>
      <c r="KLP38" s="918"/>
      <c r="KLQ38" s="918"/>
      <c r="KLR38" s="918"/>
      <c r="KLS38" s="918"/>
      <c r="KLT38" s="918"/>
      <c r="KLU38" s="918"/>
      <c r="KLV38" s="918"/>
      <c r="KLW38" s="918"/>
      <c r="KLX38" s="918"/>
      <c r="KLY38" s="918"/>
      <c r="KLZ38" s="918"/>
      <c r="KMA38" s="918"/>
      <c r="KMB38" s="918"/>
      <c r="KMC38" s="918"/>
      <c r="KMD38" s="918"/>
      <c r="KME38" s="918"/>
      <c r="KMF38" s="918"/>
      <c r="KMG38" s="918"/>
      <c r="KMH38" s="918"/>
      <c r="KMI38" s="918"/>
      <c r="KMJ38" s="918"/>
      <c r="KMK38" s="918"/>
      <c r="KML38" s="918"/>
      <c r="KMM38" s="918"/>
      <c r="KMN38" s="918"/>
      <c r="KMO38" s="918"/>
      <c r="KMP38" s="918"/>
      <c r="KMQ38" s="918"/>
      <c r="KMR38" s="918"/>
      <c r="KMS38" s="918"/>
      <c r="KMT38" s="918"/>
      <c r="KMU38" s="918"/>
      <c r="KMV38" s="918"/>
      <c r="KMW38" s="918"/>
      <c r="KMX38" s="918"/>
      <c r="KMY38" s="918"/>
      <c r="KMZ38" s="918"/>
      <c r="KNA38" s="918"/>
      <c r="KNB38" s="918"/>
      <c r="KNC38" s="918"/>
      <c r="KND38" s="918"/>
      <c r="KNE38" s="918"/>
      <c r="KNF38" s="918"/>
      <c r="KNG38" s="918"/>
      <c r="KNH38" s="918"/>
      <c r="KNI38" s="918"/>
      <c r="KNJ38" s="918"/>
      <c r="KNK38" s="918"/>
      <c r="KNL38" s="918"/>
      <c r="KNM38" s="918"/>
      <c r="KNN38" s="918"/>
      <c r="KNO38" s="918"/>
      <c r="KNP38" s="918"/>
      <c r="KNQ38" s="918"/>
      <c r="KNR38" s="918"/>
      <c r="KNS38" s="918"/>
      <c r="KNT38" s="918"/>
      <c r="KNU38" s="918"/>
      <c r="KNV38" s="918"/>
      <c r="KNW38" s="918"/>
      <c r="KNX38" s="918"/>
      <c r="KNY38" s="918"/>
      <c r="KNZ38" s="918"/>
      <c r="KOA38" s="918"/>
      <c r="KOB38" s="918"/>
      <c r="KOC38" s="918"/>
      <c r="KOD38" s="918"/>
      <c r="KOE38" s="918"/>
      <c r="KOF38" s="918"/>
      <c r="KOG38" s="918"/>
      <c r="KOH38" s="918"/>
      <c r="KOI38" s="918"/>
      <c r="KOJ38" s="918"/>
      <c r="KOK38" s="918"/>
      <c r="KOL38" s="918"/>
      <c r="KOM38" s="918"/>
      <c r="KON38" s="918"/>
      <c r="KOO38" s="918"/>
      <c r="KOP38" s="918"/>
      <c r="KOQ38" s="918"/>
      <c r="KOR38" s="918"/>
      <c r="KOS38" s="918"/>
      <c r="KOT38" s="918"/>
      <c r="KOU38" s="918"/>
      <c r="KOV38" s="918"/>
      <c r="KOW38" s="918"/>
      <c r="KOX38" s="918"/>
      <c r="KOY38" s="918"/>
      <c r="KOZ38" s="918"/>
      <c r="KPA38" s="918"/>
      <c r="KPB38" s="918"/>
      <c r="KPC38" s="918"/>
      <c r="KPD38" s="918"/>
      <c r="KPE38" s="918"/>
      <c r="KPF38" s="918"/>
      <c r="KPG38" s="918"/>
      <c r="KPH38" s="918"/>
      <c r="KPI38" s="918"/>
      <c r="KPJ38" s="918"/>
      <c r="KPK38" s="918"/>
      <c r="KPL38" s="918"/>
      <c r="KPM38" s="918"/>
      <c r="KPN38" s="918"/>
      <c r="KPO38" s="918"/>
      <c r="KPP38" s="918"/>
      <c r="KPQ38" s="918"/>
      <c r="KPR38" s="918"/>
      <c r="KPS38" s="918"/>
      <c r="KPT38" s="918"/>
      <c r="KPU38" s="918"/>
      <c r="KPV38" s="918"/>
      <c r="KPW38" s="918"/>
      <c r="KPX38" s="918"/>
      <c r="KPY38" s="918"/>
      <c r="KPZ38" s="918"/>
      <c r="KQA38" s="918"/>
      <c r="KQB38" s="918"/>
      <c r="KQC38" s="918"/>
      <c r="KQD38" s="918"/>
      <c r="KQE38" s="918"/>
      <c r="KQF38" s="918"/>
      <c r="KQG38" s="918"/>
      <c r="KQH38" s="918"/>
      <c r="KQI38" s="918"/>
      <c r="KQJ38" s="918"/>
      <c r="KQK38" s="918"/>
      <c r="KQL38" s="918"/>
      <c r="KQM38" s="918"/>
      <c r="KQN38" s="918"/>
      <c r="KQO38" s="918"/>
      <c r="KQP38" s="918"/>
      <c r="KQQ38" s="918"/>
      <c r="KQR38" s="918"/>
      <c r="KQS38" s="918"/>
      <c r="KQT38" s="918"/>
      <c r="KQU38" s="918"/>
      <c r="KQV38" s="918"/>
      <c r="KQW38" s="918"/>
      <c r="KQX38" s="918"/>
      <c r="KQY38" s="918"/>
      <c r="KQZ38" s="918"/>
      <c r="KRA38" s="918"/>
      <c r="KRB38" s="918"/>
      <c r="KRC38" s="918"/>
      <c r="KRD38" s="918"/>
      <c r="KRE38" s="918"/>
      <c r="KRF38" s="918"/>
      <c r="KRG38" s="918"/>
      <c r="KRH38" s="918"/>
      <c r="KRI38" s="918"/>
      <c r="KRJ38" s="918"/>
      <c r="KRK38" s="918"/>
      <c r="KRL38" s="918"/>
      <c r="KRM38" s="918"/>
      <c r="KRN38" s="918"/>
      <c r="KRO38" s="918"/>
      <c r="KRP38" s="918"/>
      <c r="KRQ38" s="918"/>
      <c r="KRR38" s="918"/>
      <c r="KRS38" s="918"/>
      <c r="KRT38" s="918"/>
      <c r="KRU38" s="918"/>
      <c r="KRV38" s="918"/>
      <c r="KRW38" s="918"/>
      <c r="KRX38" s="918"/>
      <c r="KRY38" s="918"/>
      <c r="KRZ38" s="918"/>
      <c r="KSA38" s="918"/>
      <c r="KSB38" s="918"/>
      <c r="KSC38" s="918"/>
      <c r="KSD38" s="918"/>
      <c r="KSE38" s="918"/>
      <c r="KSF38" s="918"/>
      <c r="KSG38" s="918"/>
      <c r="KSH38" s="918"/>
      <c r="KSI38" s="918"/>
      <c r="KSJ38" s="918"/>
      <c r="KSK38" s="918"/>
      <c r="KSL38" s="918"/>
      <c r="KSM38" s="918"/>
      <c r="KSN38" s="918"/>
      <c r="KSO38" s="918"/>
      <c r="KSP38" s="918"/>
      <c r="KSQ38" s="918"/>
      <c r="KSR38" s="918"/>
      <c r="KSS38" s="918"/>
      <c r="KST38" s="918"/>
      <c r="KSU38" s="918"/>
      <c r="KSV38" s="918"/>
      <c r="KSW38" s="918"/>
      <c r="KSX38" s="918"/>
      <c r="KSY38" s="918"/>
      <c r="KSZ38" s="918"/>
      <c r="KTA38" s="918"/>
      <c r="KTB38" s="918"/>
      <c r="KTC38" s="918"/>
      <c r="KTD38" s="918"/>
      <c r="KTE38" s="918"/>
      <c r="KTF38" s="918"/>
      <c r="KTG38" s="918"/>
      <c r="KTH38" s="918"/>
      <c r="KTI38" s="918"/>
      <c r="KTJ38" s="918"/>
      <c r="KTK38" s="918"/>
      <c r="KTL38" s="918"/>
      <c r="KTM38" s="918"/>
      <c r="KTN38" s="918"/>
      <c r="KTO38" s="918"/>
      <c r="KTP38" s="918"/>
      <c r="KTQ38" s="918"/>
      <c r="KTR38" s="918"/>
      <c r="KTS38" s="918"/>
      <c r="KTT38" s="918"/>
      <c r="KTU38" s="918"/>
      <c r="KTV38" s="918"/>
      <c r="KTW38" s="918"/>
      <c r="KTX38" s="918"/>
      <c r="KTY38" s="918"/>
      <c r="KTZ38" s="918"/>
      <c r="KUA38" s="918"/>
      <c r="KUB38" s="918"/>
      <c r="KUC38" s="918"/>
      <c r="KUD38" s="918"/>
      <c r="KUE38" s="918"/>
      <c r="KUF38" s="918"/>
      <c r="KUG38" s="918"/>
      <c r="KUH38" s="918"/>
      <c r="KUI38" s="918"/>
      <c r="KUJ38" s="918"/>
      <c r="KUK38" s="918"/>
      <c r="KUL38" s="918"/>
      <c r="KUM38" s="918"/>
      <c r="KUN38" s="918"/>
      <c r="KUO38" s="918"/>
      <c r="KUP38" s="918"/>
      <c r="KUQ38" s="918"/>
      <c r="KUR38" s="918"/>
      <c r="KUS38" s="918"/>
      <c r="KUT38" s="918"/>
      <c r="KUU38" s="918"/>
      <c r="KUV38" s="918"/>
      <c r="KUW38" s="918"/>
      <c r="KUX38" s="918"/>
      <c r="KUY38" s="918"/>
      <c r="KUZ38" s="918"/>
      <c r="KVA38" s="918"/>
      <c r="KVB38" s="918"/>
      <c r="KVC38" s="918"/>
      <c r="KVD38" s="918"/>
      <c r="KVE38" s="918"/>
      <c r="KVF38" s="918"/>
      <c r="KVG38" s="918"/>
      <c r="KVH38" s="918"/>
      <c r="KVI38" s="918"/>
      <c r="KVJ38" s="918"/>
      <c r="KVK38" s="918"/>
      <c r="KVL38" s="918"/>
      <c r="KVM38" s="918"/>
      <c r="KVN38" s="918"/>
      <c r="KVO38" s="918"/>
      <c r="KVP38" s="918"/>
      <c r="KVQ38" s="918"/>
      <c r="KVR38" s="918"/>
      <c r="KVS38" s="918"/>
      <c r="KVT38" s="918"/>
      <c r="KVU38" s="918"/>
      <c r="KVV38" s="918"/>
      <c r="KVW38" s="918"/>
      <c r="KVX38" s="918"/>
      <c r="KVY38" s="918"/>
      <c r="KVZ38" s="918"/>
      <c r="KWA38" s="918"/>
      <c r="KWB38" s="918"/>
      <c r="KWC38" s="918"/>
      <c r="KWD38" s="918"/>
      <c r="KWE38" s="918"/>
      <c r="KWF38" s="918"/>
      <c r="KWG38" s="918"/>
      <c r="KWH38" s="918"/>
      <c r="KWI38" s="918"/>
      <c r="KWJ38" s="918"/>
      <c r="KWK38" s="918"/>
      <c r="KWL38" s="918"/>
      <c r="KWM38" s="918"/>
      <c r="KWN38" s="918"/>
      <c r="KWO38" s="918"/>
      <c r="KWP38" s="918"/>
      <c r="KWQ38" s="918"/>
      <c r="KWR38" s="918"/>
      <c r="KWS38" s="918"/>
      <c r="KWT38" s="918"/>
      <c r="KWU38" s="918"/>
      <c r="KWV38" s="918"/>
      <c r="KWW38" s="918"/>
      <c r="KWX38" s="918"/>
      <c r="KWY38" s="918"/>
      <c r="KWZ38" s="918"/>
      <c r="KXA38" s="918"/>
      <c r="KXB38" s="918"/>
      <c r="KXC38" s="918"/>
      <c r="KXD38" s="918"/>
      <c r="KXE38" s="918"/>
      <c r="KXF38" s="918"/>
      <c r="KXG38" s="918"/>
      <c r="KXH38" s="918"/>
      <c r="KXI38" s="918"/>
      <c r="KXJ38" s="918"/>
      <c r="KXK38" s="918"/>
      <c r="KXL38" s="918"/>
      <c r="KXM38" s="918"/>
      <c r="KXN38" s="918"/>
      <c r="KXO38" s="918"/>
      <c r="KXP38" s="918"/>
      <c r="KXQ38" s="918"/>
      <c r="KXR38" s="918"/>
      <c r="KXS38" s="918"/>
      <c r="KXT38" s="918"/>
      <c r="KXU38" s="918"/>
      <c r="KXV38" s="918"/>
      <c r="KXW38" s="918"/>
      <c r="KXX38" s="918"/>
      <c r="KXY38" s="918"/>
      <c r="KXZ38" s="918"/>
      <c r="KYA38" s="918"/>
      <c r="KYB38" s="918"/>
      <c r="KYC38" s="918"/>
      <c r="KYD38" s="918"/>
      <c r="KYE38" s="918"/>
      <c r="KYF38" s="918"/>
      <c r="KYG38" s="918"/>
      <c r="KYH38" s="918"/>
      <c r="KYI38" s="918"/>
      <c r="KYJ38" s="918"/>
      <c r="KYK38" s="918"/>
      <c r="KYL38" s="918"/>
      <c r="KYM38" s="918"/>
      <c r="KYN38" s="918"/>
      <c r="KYO38" s="918"/>
      <c r="KYP38" s="918"/>
      <c r="KYQ38" s="918"/>
      <c r="KYR38" s="918"/>
      <c r="KYS38" s="918"/>
      <c r="KYT38" s="918"/>
      <c r="KYU38" s="918"/>
      <c r="KYV38" s="918"/>
      <c r="KYW38" s="918"/>
      <c r="KYX38" s="918"/>
      <c r="KYY38" s="918"/>
      <c r="KYZ38" s="918"/>
      <c r="KZA38" s="918"/>
      <c r="KZB38" s="918"/>
      <c r="KZC38" s="918"/>
      <c r="KZD38" s="918"/>
      <c r="KZE38" s="918"/>
      <c r="KZF38" s="918"/>
      <c r="KZG38" s="918"/>
      <c r="KZH38" s="918"/>
      <c r="KZI38" s="918"/>
      <c r="KZJ38" s="918"/>
      <c r="KZK38" s="918"/>
      <c r="KZL38" s="918"/>
      <c r="KZM38" s="918"/>
      <c r="KZN38" s="918"/>
      <c r="KZO38" s="918"/>
      <c r="KZP38" s="918"/>
      <c r="KZQ38" s="918"/>
      <c r="KZR38" s="918"/>
      <c r="KZS38" s="918"/>
      <c r="KZT38" s="918"/>
      <c r="KZU38" s="918"/>
      <c r="KZV38" s="918"/>
      <c r="KZW38" s="918"/>
      <c r="KZX38" s="918"/>
      <c r="KZY38" s="918"/>
      <c r="KZZ38" s="918"/>
      <c r="LAA38" s="918"/>
      <c r="LAB38" s="918"/>
      <c r="LAC38" s="918"/>
      <c r="LAD38" s="918"/>
      <c r="LAE38" s="918"/>
      <c r="LAF38" s="918"/>
      <c r="LAG38" s="918"/>
      <c r="LAH38" s="918"/>
      <c r="LAI38" s="918"/>
      <c r="LAJ38" s="918"/>
      <c r="LAK38" s="918"/>
      <c r="LAL38" s="918"/>
      <c r="LAM38" s="918"/>
      <c r="LAN38" s="918"/>
      <c r="LAO38" s="918"/>
      <c r="LAP38" s="918"/>
      <c r="LAQ38" s="918"/>
      <c r="LAR38" s="918"/>
      <c r="LAS38" s="918"/>
      <c r="LAT38" s="918"/>
      <c r="LAU38" s="918"/>
      <c r="LAV38" s="918"/>
      <c r="LAW38" s="918"/>
      <c r="LAX38" s="918"/>
      <c r="LAY38" s="918"/>
      <c r="LAZ38" s="918"/>
      <c r="LBA38" s="918"/>
      <c r="LBB38" s="918"/>
      <c r="LBC38" s="918"/>
      <c r="LBD38" s="918"/>
      <c r="LBE38" s="918"/>
      <c r="LBF38" s="918"/>
      <c r="LBG38" s="918"/>
      <c r="LBH38" s="918"/>
      <c r="LBI38" s="918"/>
      <c r="LBJ38" s="918"/>
      <c r="LBK38" s="918"/>
      <c r="LBL38" s="918"/>
      <c r="LBM38" s="918"/>
      <c r="LBN38" s="918"/>
      <c r="LBO38" s="918"/>
      <c r="LBP38" s="918"/>
      <c r="LBQ38" s="918"/>
      <c r="LBR38" s="918"/>
      <c r="LBS38" s="918"/>
      <c r="LBT38" s="918"/>
      <c r="LBU38" s="918"/>
      <c r="LBV38" s="918"/>
      <c r="LBW38" s="918"/>
      <c r="LBX38" s="918"/>
      <c r="LBY38" s="918"/>
      <c r="LBZ38" s="918"/>
      <c r="LCA38" s="918"/>
      <c r="LCB38" s="918"/>
      <c r="LCC38" s="918"/>
      <c r="LCD38" s="918"/>
      <c r="LCE38" s="918"/>
      <c r="LCF38" s="918"/>
      <c r="LCG38" s="918"/>
      <c r="LCH38" s="918"/>
      <c r="LCI38" s="918"/>
      <c r="LCJ38" s="918"/>
      <c r="LCK38" s="918"/>
      <c r="LCL38" s="918"/>
      <c r="LCM38" s="918"/>
      <c r="LCN38" s="918"/>
      <c r="LCO38" s="918"/>
      <c r="LCP38" s="918"/>
      <c r="LCQ38" s="918"/>
      <c r="LCR38" s="918"/>
      <c r="LCS38" s="918"/>
      <c r="LCT38" s="918"/>
      <c r="LCU38" s="918"/>
      <c r="LCV38" s="918"/>
      <c r="LCW38" s="918"/>
      <c r="LCX38" s="918"/>
      <c r="LCY38" s="918"/>
      <c r="LCZ38" s="918"/>
      <c r="LDA38" s="918"/>
      <c r="LDB38" s="918"/>
      <c r="LDC38" s="918"/>
      <c r="LDD38" s="918"/>
      <c r="LDE38" s="918"/>
      <c r="LDF38" s="918"/>
      <c r="LDG38" s="918"/>
      <c r="LDH38" s="918"/>
      <c r="LDI38" s="918"/>
      <c r="LDJ38" s="918"/>
      <c r="LDK38" s="918"/>
      <c r="LDL38" s="918"/>
      <c r="LDM38" s="918"/>
      <c r="LDN38" s="918"/>
      <c r="LDO38" s="918"/>
      <c r="LDP38" s="918"/>
      <c r="LDQ38" s="918"/>
      <c r="LDR38" s="918"/>
      <c r="LDS38" s="918"/>
      <c r="LDT38" s="918"/>
      <c r="LDU38" s="918"/>
      <c r="LDV38" s="918"/>
      <c r="LDW38" s="918"/>
      <c r="LDX38" s="918"/>
      <c r="LDY38" s="918"/>
      <c r="LDZ38" s="918"/>
      <c r="LEA38" s="918"/>
      <c r="LEB38" s="918"/>
      <c r="LEC38" s="918"/>
      <c r="LED38" s="918"/>
      <c r="LEE38" s="918"/>
      <c r="LEF38" s="918"/>
      <c r="LEG38" s="918"/>
      <c r="LEH38" s="918"/>
      <c r="LEI38" s="918"/>
      <c r="LEJ38" s="918"/>
      <c r="LEK38" s="918"/>
      <c r="LEL38" s="918"/>
      <c r="LEM38" s="918"/>
      <c r="LEN38" s="918"/>
      <c r="LEO38" s="918"/>
      <c r="LEP38" s="918"/>
      <c r="LEQ38" s="918"/>
      <c r="LER38" s="918"/>
      <c r="LES38" s="918"/>
      <c r="LET38" s="918"/>
      <c r="LEU38" s="918"/>
      <c r="LEV38" s="918"/>
      <c r="LEW38" s="918"/>
      <c r="LEX38" s="918"/>
      <c r="LEY38" s="918"/>
      <c r="LEZ38" s="918"/>
      <c r="LFA38" s="918"/>
      <c r="LFB38" s="918"/>
      <c r="LFC38" s="918"/>
      <c r="LFD38" s="918"/>
      <c r="LFE38" s="918"/>
      <c r="LFF38" s="918"/>
      <c r="LFG38" s="918"/>
      <c r="LFH38" s="918"/>
      <c r="LFI38" s="918"/>
      <c r="LFJ38" s="918"/>
      <c r="LFK38" s="918"/>
      <c r="LFL38" s="918"/>
      <c r="LFM38" s="918"/>
      <c r="LFN38" s="918"/>
      <c r="LFO38" s="918"/>
      <c r="LFP38" s="918"/>
      <c r="LFQ38" s="918"/>
      <c r="LFR38" s="918"/>
      <c r="LFS38" s="918"/>
      <c r="LFT38" s="918"/>
      <c r="LFU38" s="918"/>
      <c r="LFV38" s="918"/>
      <c r="LFW38" s="918"/>
      <c r="LFX38" s="918"/>
      <c r="LFY38" s="918"/>
      <c r="LFZ38" s="918"/>
      <c r="LGA38" s="918"/>
      <c r="LGB38" s="918"/>
      <c r="LGC38" s="918"/>
      <c r="LGD38" s="918"/>
      <c r="LGE38" s="918"/>
      <c r="LGF38" s="918"/>
      <c r="LGG38" s="918"/>
      <c r="LGH38" s="918"/>
      <c r="LGI38" s="918"/>
      <c r="LGJ38" s="918"/>
      <c r="LGK38" s="918"/>
      <c r="LGL38" s="918"/>
      <c r="LGM38" s="918"/>
      <c r="LGN38" s="918"/>
      <c r="LGO38" s="918"/>
      <c r="LGP38" s="918"/>
      <c r="LGQ38" s="918"/>
      <c r="LGR38" s="918"/>
      <c r="LGS38" s="918"/>
      <c r="LGT38" s="918"/>
      <c r="LGU38" s="918"/>
      <c r="LGV38" s="918"/>
      <c r="LGW38" s="918"/>
      <c r="LGX38" s="918"/>
      <c r="LGY38" s="918"/>
      <c r="LGZ38" s="918"/>
      <c r="LHA38" s="918"/>
      <c r="LHB38" s="918"/>
      <c r="LHC38" s="918"/>
      <c r="LHD38" s="918"/>
      <c r="LHE38" s="918"/>
      <c r="LHF38" s="918"/>
      <c r="LHG38" s="918"/>
      <c r="LHH38" s="918"/>
      <c r="LHI38" s="918"/>
      <c r="LHJ38" s="918"/>
      <c r="LHK38" s="918"/>
      <c r="LHL38" s="918"/>
      <c r="LHM38" s="918"/>
      <c r="LHN38" s="918"/>
      <c r="LHO38" s="918"/>
      <c r="LHP38" s="918"/>
      <c r="LHQ38" s="918"/>
      <c r="LHR38" s="918"/>
      <c r="LHS38" s="918"/>
      <c r="LHT38" s="918"/>
      <c r="LHU38" s="918"/>
      <c r="LHV38" s="918"/>
      <c r="LHW38" s="918"/>
      <c r="LHX38" s="918"/>
      <c r="LHY38" s="918"/>
      <c r="LHZ38" s="918"/>
      <c r="LIA38" s="918"/>
      <c r="LIB38" s="918"/>
      <c r="LIC38" s="918"/>
      <c r="LID38" s="918"/>
      <c r="LIE38" s="918"/>
      <c r="LIF38" s="918"/>
      <c r="LIG38" s="918"/>
      <c r="LIH38" s="918"/>
      <c r="LII38" s="918"/>
      <c r="LIJ38" s="918"/>
      <c r="LIK38" s="918"/>
      <c r="LIL38" s="918"/>
      <c r="LIM38" s="918"/>
      <c r="LIN38" s="918"/>
      <c r="LIO38" s="918"/>
      <c r="LIP38" s="918"/>
      <c r="LIQ38" s="918"/>
      <c r="LIR38" s="918"/>
      <c r="LIS38" s="918"/>
      <c r="LIT38" s="918"/>
      <c r="LIU38" s="918"/>
      <c r="LIV38" s="918"/>
      <c r="LIW38" s="918"/>
      <c r="LIX38" s="918"/>
      <c r="LIY38" s="918"/>
      <c r="LIZ38" s="918"/>
      <c r="LJA38" s="918"/>
      <c r="LJB38" s="918"/>
      <c r="LJC38" s="918"/>
      <c r="LJD38" s="918"/>
      <c r="LJE38" s="918"/>
      <c r="LJF38" s="918"/>
      <c r="LJG38" s="918"/>
      <c r="LJH38" s="918"/>
      <c r="LJI38" s="918"/>
      <c r="LJJ38" s="918"/>
      <c r="LJK38" s="918"/>
      <c r="LJL38" s="918"/>
      <c r="LJM38" s="918"/>
      <c r="LJN38" s="918"/>
      <c r="LJO38" s="918"/>
      <c r="LJP38" s="918"/>
      <c r="LJQ38" s="918"/>
      <c r="LJR38" s="918"/>
      <c r="LJS38" s="918"/>
      <c r="LJT38" s="918"/>
      <c r="LJU38" s="918"/>
      <c r="LJV38" s="918"/>
      <c r="LJW38" s="918"/>
      <c r="LJX38" s="918"/>
      <c r="LJY38" s="918"/>
      <c r="LJZ38" s="918"/>
      <c r="LKA38" s="918"/>
      <c r="LKB38" s="918"/>
      <c r="LKC38" s="918"/>
      <c r="LKD38" s="918"/>
      <c r="LKE38" s="918"/>
      <c r="LKF38" s="918"/>
      <c r="LKG38" s="918"/>
      <c r="LKH38" s="918"/>
      <c r="LKI38" s="918"/>
      <c r="LKJ38" s="918"/>
      <c r="LKK38" s="918"/>
      <c r="LKL38" s="918"/>
      <c r="LKM38" s="918"/>
      <c r="LKN38" s="918"/>
      <c r="LKO38" s="918"/>
      <c r="LKP38" s="918"/>
      <c r="LKQ38" s="918"/>
      <c r="LKR38" s="918"/>
      <c r="LKS38" s="918"/>
      <c r="LKT38" s="918"/>
      <c r="LKU38" s="918"/>
      <c r="LKV38" s="918"/>
      <c r="LKW38" s="918"/>
      <c r="LKX38" s="918"/>
      <c r="LKY38" s="918"/>
      <c r="LKZ38" s="918"/>
      <c r="LLA38" s="918"/>
      <c r="LLB38" s="918"/>
      <c r="LLC38" s="918"/>
      <c r="LLD38" s="918"/>
      <c r="LLE38" s="918"/>
      <c r="LLF38" s="918"/>
      <c r="LLG38" s="918"/>
      <c r="LLH38" s="918"/>
      <c r="LLI38" s="918"/>
      <c r="LLJ38" s="918"/>
      <c r="LLK38" s="918"/>
      <c r="LLL38" s="918"/>
      <c r="LLM38" s="918"/>
      <c r="LLN38" s="918"/>
      <c r="LLO38" s="918"/>
      <c r="LLP38" s="918"/>
      <c r="LLQ38" s="918"/>
      <c r="LLR38" s="918"/>
      <c r="LLS38" s="918"/>
      <c r="LLT38" s="918"/>
      <c r="LLU38" s="918"/>
      <c r="LLV38" s="918"/>
      <c r="LLW38" s="918"/>
      <c r="LLX38" s="918"/>
      <c r="LLY38" s="918"/>
      <c r="LLZ38" s="918"/>
      <c r="LMA38" s="918"/>
      <c r="LMB38" s="918"/>
      <c r="LMC38" s="918"/>
      <c r="LMD38" s="918"/>
      <c r="LME38" s="918"/>
      <c r="LMF38" s="918"/>
      <c r="LMG38" s="918"/>
      <c r="LMH38" s="918"/>
      <c r="LMI38" s="918"/>
      <c r="LMJ38" s="918"/>
      <c r="LMK38" s="918"/>
      <c r="LML38" s="918"/>
      <c r="LMM38" s="918"/>
      <c r="LMN38" s="918"/>
      <c r="LMO38" s="918"/>
      <c r="LMP38" s="918"/>
      <c r="LMQ38" s="918"/>
      <c r="LMR38" s="918"/>
      <c r="LMS38" s="918"/>
      <c r="LMT38" s="918"/>
      <c r="LMU38" s="918"/>
      <c r="LMV38" s="918"/>
      <c r="LMW38" s="918"/>
      <c r="LMX38" s="918"/>
      <c r="LMY38" s="918"/>
      <c r="LMZ38" s="918"/>
      <c r="LNA38" s="918"/>
      <c r="LNB38" s="918"/>
      <c r="LNC38" s="918"/>
      <c r="LND38" s="918"/>
      <c r="LNE38" s="918"/>
      <c r="LNF38" s="918"/>
      <c r="LNG38" s="918"/>
      <c r="LNH38" s="918"/>
      <c r="LNI38" s="918"/>
      <c r="LNJ38" s="918"/>
      <c r="LNK38" s="918"/>
      <c r="LNL38" s="918"/>
      <c r="LNM38" s="918"/>
      <c r="LNN38" s="918"/>
      <c r="LNO38" s="918"/>
      <c r="LNP38" s="918"/>
      <c r="LNQ38" s="918"/>
      <c r="LNR38" s="918"/>
      <c r="LNS38" s="918"/>
      <c r="LNT38" s="918"/>
      <c r="LNU38" s="918"/>
      <c r="LNV38" s="918"/>
      <c r="LNW38" s="918"/>
      <c r="LNX38" s="918"/>
      <c r="LNY38" s="918"/>
      <c r="LNZ38" s="918"/>
      <c r="LOA38" s="918"/>
      <c r="LOB38" s="918"/>
      <c r="LOC38" s="918"/>
      <c r="LOD38" s="918"/>
      <c r="LOE38" s="918"/>
      <c r="LOF38" s="918"/>
      <c r="LOG38" s="918"/>
      <c r="LOH38" s="918"/>
      <c r="LOI38" s="918"/>
      <c r="LOJ38" s="918"/>
      <c r="LOK38" s="918"/>
      <c r="LOL38" s="918"/>
      <c r="LOM38" s="918"/>
      <c r="LON38" s="918"/>
      <c r="LOO38" s="918"/>
      <c r="LOP38" s="918"/>
      <c r="LOQ38" s="918"/>
      <c r="LOR38" s="918"/>
      <c r="LOS38" s="918"/>
      <c r="LOT38" s="918"/>
      <c r="LOU38" s="918"/>
      <c r="LOV38" s="918"/>
      <c r="LOW38" s="918"/>
      <c r="LOX38" s="918"/>
      <c r="LOY38" s="918"/>
      <c r="LOZ38" s="918"/>
      <c r="LPA38" s="918"/>
      <c r="LPB38" s="918"/>
      <c r="LPC38" s="918"/>
      <c r="LPD38" s="918"/>
      <c r="LPE38" s="918"/>
      <c r="LPF38" s="918"/>
      <c r="LPG38" s="918"/>
      <c r="LPH38" s="918"/>
      <c r="LPI38" s="918"/>
      <c r="LPJ38" s="918"/>
      <c r="LPK38" s="918"/>
      <c r="LPL38" s="918"/>
      <c r="LPM38" s="918"/>
      <c r="LPN38" s="918"/>
      <c r="LPO38" s="918"/>
      <c r="LPP38" s="918"/>
      <c r="LPQ38" s="918"/>
      <c r="LPR38" s="918"/>
      <c r="LPS38" s="918"/>
      <c r="LPT38" s="918"/>
      <c r="LPU38" s="918"/>
      <c r="LPV38" s="918"/>
      <c r="LPW38" s="918"/>
      <c r="LPX38" s="918"/>
      <c r="LPY38" s="918"/>
      <c r="LPZ38" s="918"/>
      <c r="LQA38" s="918"/>
      <c r="LQB38" s="918"/>
      <c r="LQC38" s="918"/>
      <c r="LQD38" s="918"/>
      <c r="LQE38" s="918"/>
      <c r="LQF38" s="918"/>
      <c r="LQG38" s="918"/>
      <c r="LQH38" s="918"/>
      <c r="LQI38" s="918"/>
      <c r="LQJ38" s="918"/>
      <c r="LQK38" s="918"/>
      <c r="LQL38" s="918"/>
      <c r="LQM38" s="918"/>
      <c r="LQN38" s="918"/>
      <c r="LQO38" s="918"/>
      <c r="LQP38" s="918"/>
      <c r="LQQ38" s="918"/>
      <c r="LQR38" s="918"/>
      <c r="LQS38" s="918"/>
      <c r="LQT38" s="918"/>
      <c r="LQU38" s="918"/>
      <c r="LQV38" s="918"/>
      <c r="LQW38" s="918"/>
      <c r="LQX38" s="918"/>
      <c r="LQY38" s="918"/>
      <c r="LQZ38" s="918"/>
      <c r="LRA38" s="918"/>
      <c r="LRB38" s="918"/>
      <c r="LRC38" s="918"/>
      <c r="LRD38" s="918"/>
      <c r="LRE38" s="918"/>
      <c r="LRF38" s="918"/>
      <c r="LRG38" s="918"/>
      <c r="LRH38" s="918"/>
      <c r="LRI38" s="918"/>
      <c r="LRJ38" s="918"/>
      <c r="LRK38" s="918"/>
      <c r="LRL38" s="918"/>
      <c r="LRM38" s="918"/>
      <c r="LRN38" s="918"/>
      <c r="LRO38" s="918"/>
      <c r="LRP38" s="918"/>
      <c r="LRQ38" s="918"/>
      <c r="LRR38" s="918"/>
      <c r="LRS38" s="918"/>
      <c r="LRT38" s="918"/>
      <c r="LRU38" s="918"/>
      <c r="LRV38" s="918"/>
      <c r="LRW38" s="918"/>
      <c r="LRX38" s="918"/>
      <c r="LRY38" s="918"/>
      <c r="LRZ38" s="918"/>
      <c r="LSA38" s="918"/>
      <c r="LSB38" s="918"/>
      <c r="LSC38" s="918"/>
      <c r="LSD38" s="918"/>
      <c r="LSE38" s="918"/>
      <c r="LSF38" s="918"/>
      <c r="LSG38" s="918"/>
      <c r="LSH38" s="918"/>
      <c r="LSI38" s="918"/>
      <c r="LSJ38" s="918"/>
      <c r="LSK38" s="918"/>
      <c r="LSL38" s="918"/>
      <c r="LSM38" s="918"/>
      <c r="LSN38" s="918"/>
      <c r="LSO38" s="918"/>
      <c r="LSP38" s="918"/>
      <c r="LSQ38" s="918"/>
      <c r="LSR38" s="918"/>
      <c r="LSS38" s="918"/>
      <c r="LST38" s="918"/>
      <c r="LSU38" s="918"/>
      <c r="LSV38" s="918"/>
      <c r="LSW38" s="918"/>
      <c r="LSX38" s="918"/>
      <c r="LSY38" s="918"/>
      <c r="LSZ38" s="918"/>
      <c r="LTA38" s="918"/>
      <c r="LTB38" s="918"/>
      <c r="LTC38" s="918"/>
      <c r="LTD38" s="918"/>
      <c r="LTE38" s="918"/>
      <c r="LTF38" s="918"/>
      <c r="LTG38" s="918"/>
      <c r="LTH38" s="918"/>
      <c r="LTI38" s="918"/>
      <c r="LTJ38" s="918"/>
      <c r="LTK38" s="918"/>
      <c r="LTL38" s="918"/>
      <c r="LTM38" s="918"/>
      <c r="LTN38" s="918"/>
      <c r="LTO38" s="918"/>
      <c r="LTP38" s="918"/>
      <c r="LTQ38" s="918"/>
      <c r="LTR38" s="918"/>
      <c r="LTS38" s="918"/>
      <c r="LTT38" s="918"/>
      <c r="LTU38" s="918"/>
      <c r="LTV38" s="918"/>
      <c r="LTW38" s="918"/>
      <c r="LTX38" s="918"/>
      <c r="LTY38" s="918"/>
      <c r="LTZ38" s="918"/>
      <c r="LUA38" s="918"/>
      <c r="LUB38" s="918"/>
      <c r="LUC38" s="918"/>
      <c r="LUD38" s="918"/>
      <c r="LUE38" s="918"/>
      <c r="LUF38" s="918"/>
      <c r="LUG38" s="918"/>
      <c r="LUH38" s="918"/>
      <c r="LUI38" s="918"/>
      <c r="LUJ38" s="918"/>
      <c r="LUK38" s="918"/>
      <c r="LUL38" s="918"/>
      <c r="LUM38" s="918"/>
      <c r="LUN38" s="918"/>
      <c r="LUO38" s="918"/>
      <c r="LUP38" s="918"/>
      <c r="LUQ38" s="918"/>
      <c r="LUR38" s="918"/>
      <c r="LUS38" s="918"/>
      <c r="LUT38" s="918"/>
      <c r="LUU38" s="918"/>
      <c r="LUV38" s="918"/>
      <c r="LUW38" s="918"/>
      <c r="LUX38" s="918"/>
      <c r="LUY38" s="918"/>
      <c r="LUZ38" s="918"/>
      <c r="LVA38" s="918"/>
      <c r="LVB38" s="918"/>
      <c r="LVC38" s="918"/>
      <c r="LVD38" s="918"/>
      <c r="LVE38" s="918"/>
      <c r="LVF38" s="918"/>
      <c r="LVG38" s="918"/>
      <c r="LVH38" s="918"/>
      <c r="LVI38" s="918"/>
      <c r="LVJ38" s="918"/>
      <c r="LVK38" s="918"/>
      <c r="LVL38" s="918"/>
      <c r="LVM38" s="918"/>
      <c r="LVN38" s="918"/>
      <c r="LVO38" s="918"/>
      <c r="LVP38" s="918"/>
      <c r="LVQ38" s="918"/>
      <c r="LVR38" s="918"/>
      <c r="LVS38" s="918"/>
      <c r="LVT38" s="918"/>
      <c r="LVU38" s="918"/>
      <c r="LVV38" s="918"/>
      <c r="LVW38" s="918"/>
      <c r="LVX38" s="918"/>
      <c r="LVY38" s="918"/>
      <c r="LVZ38" s="918"/>
      <c r="LWA38" s="918"/>
      <c r="LWB38" s="918"/>
      <c r="LWC38" s="918"/>
      <c r="LWD38" s="918"/>
      <c r="LWE38" s="918"/>
      <c r="LWF38" s="918"/>
      <c r="LWG38" s="918"/>
      <c r="LWH38" s="918"/>
      <c r="LWI38" s="918"/>
      <c r="LWJ38" s="918"/>
      <c r="LWK38" s="918"/>
      <c r="LWL38" s="918"/>
      <c r="LWM38" s="918"/>
      <c r="LWN38" s="918"/>
      <c r="LWO38" s="918"/>
      <c r="LWP38" s="918"/>
      <c r="LWQ38" s="918"/>
      <c r="LWR38" s="918"/>
      <c r="LWS38" s="918"/>
      <c r="LWT38" s="918"/>
      <c r="LWU38" s="918"/>
      <c r="LWV38" s="918"/>
      <c r="LWW38" s="918"/>
      <c r="LWX38" s="918"/>
      <c r="LWY38" s="918"/>
      <c r="LWZ38" s="918"/>
      <c r="LXA38" s="918"/>
      <c r="LXB38" s="918"/>
      <c r="LXC38" s="918"/>
      <c r="LXD38" s="918"/>
      <c r="LXE38" s="918"/>
      <c r="LXF38" s="918"/>
      <c r="LXG38" s="918"/>
      <c r="LXH38" s="918"/>
      <c r="LXI38" s="918"/>
      <c r="LXJ38" s="918"/>
      <c r="LXK38" s="918"/>
      <c r="LXL38" s="918"/>
      <c r="LXM38" s="918"/>
      <c r="LXN38" s="918"/>
      <c r="LXO38" s="918"/>
      <c r="LXP38" s="918"/>
      <c r="LXQ38" s="918"/>
      <c r="LXR38" s="918"/>
      <c r="LXS38" s="918"/>
      <c r="LXT38" s="918"/>
      <c r="LXU38" s="918"/>
      <c r="LXV38" s="918"/>
      <c r="LXW38" s="918"/>
      <c r="LXX38" s="918"/>
      <c r="LXY38" s="918"/>
      <c r="LXZ38" s="918"/>
      <c r="LYA38" s="918"/>
      <c r="LYB38" s="918"/>
      <c r="LYC38" s="918"/>
      <c r="LYD38" s="918"/>
      <c r="LYE38" s="918"/>
      <c r="LYF38" s="918"/>
      <c r="LYG38" s="918"/>
      <c r="LYH38" s="918"/>
      <c r="LYI38" s="918"/>
      <c r="LYJ38" s="918"/>
      <c r="LYK38" s="918"/>
      <c r="LYL38" s="918"/>
      <c r="LYM38" s="918"/>
      <c r="LYN38" s="918"/>
      <c r="LYO38" s="918"/>
      <c r="LYP38" s="918"/>
      <c r="LYQ38" s="918"/>
      <c r="LYR38" s="918"/>
      <c r="LYS38" s="918"/>
      <c r="LYT38" s="918"/>
      <c r="LYU38" s="918"/>
      <c r="LYV38" s="918"/>
      <c r="LYW38" s="918"/>
      <c r="LYX38" s="918"/>
      <c r="LYY38" s="918"/>
      <c r="LYZ38" s="918"/>
      <c r="LZA38" s="918"/>
      <c r="LZB38" s="918"/>
      <c r="LZC38" s="918"/>
      <c r="LZD38" s="918"/>
      <c r="LZE38" s="918"/>
      <c r="LZF38" s="918"/>
      <c r="LZG38" s="918"/>
      <c r="LZH38" s="918"/>
      <c r="LZI38" s="918"/>
      <c r="LZJ38" s="918"/>
      <c r="LZK38" s="918"/>
      <c r="LZL38" s="918"/>
      <c r="LZM38" s="918"/>
      <c r="LZN38" s="918"/>
      <c r="LZO38" s="918"/>
      <c r="LZP38" s="918"/>
      <c r="LZQ38" s="918"/>
      <c r="LZR38" s="918"/>
      <c r="LZS38" s="918"/>
      <c r="LZT38" s="918"/>
      <c r="LZU38" s="918"/>
      <c r="LZV38" s="918"/>
      <c r="LZW38" s="918"/>
      <c r="LZX38" s="918"/>
      <c r="LZY38" s="918"/>
      <c r="LZZ38" s="918"/>
      <c r="MAA38" s="918"/>
      <c r="MAB38" s="918"/>
      <c r="MAC38" s="918"/>
      <c r="MAD38" s="918"/>
      <c r="MAE38" s="918"/>
      <c r="MAF38" s="918"/>
      <c r="MAG38" s="918"/>
      <c r="MAH38" s="918"/>
      <c r="MAI38" s="918"/>
      <c r="MAJ38" s="918"/>
      <c r="MAK38" s="918"/>
      <c r="MAL38" s="918"/>
      <c r="MAM38" s="918"/>
      <c r="MAN38" s="918"/>
      <c r="MAO38" s="918"/>
      <c r="MAP38" s="918"/>
      <c r="MAQ38" s="918"/>
      <c r="MAR38" s="918"/>
      <c r="MAS38" s="918"/>
      <c r="MAT38" s="918"/>
      <c r="MAU38" s="918"/>
      <c r="MAV38" s="918"/>
      <c r="MAW38" s="918"/>
      <c r="MAX38" s="918"/>
      <c r="MAY38" s="918"/>
      <c r="MAZ38" s="918"/>
      <c r="MBA38" s="918"/>
      <c r="MBB38" s="918"/>
      <c r="MBC38" s="918"/>
      <c r="MBD38" s="918"/>
      <c r="MBE38" s="918"/>
      <c r="MBF38" s="918"/>
      <c r="MBG38" s="918"/>
      <c r="MBH38" s="918"/>
      <c r="MBI38" s="918"/>
      <c r="MBJ38" s="918"/>
      <c r="MBK38" s="918"/>
      <c r="MBL38" s="918"/>
      <c r="MBM38" s="918"/>
      <c r="MBN38" s="918"/>
      <c r="MBO38" s="918"/>
      <c r="MBP38" s="918"/>
      <c r="MBQ38" s="918"/>
      <c r="MBR38" s="918"/>
      <c r="MBS38" s="918"/>
      <c r="MBT38" s="918"/>
      <c r="MBU38" s="918"/>
      <c r="MBV38" s="918"/>
      <c r="MBW38" s="918"/>
      <c r="MBX38" s="918"/>
      <c r="MBY38" s="918"/>
      <c r="MBZ38" s="918"/>
      <c r="MCA38" s="918"/>
      <c r="MCB38" s="918"/>
      <c r="MCC38" s="918"/>
      <c r="MCD38" s="918"/>
      <c r="MCE38" s="918"/>
      <c r="MCF38" s="918"/>
      <c r="MCG38" s="918"/>
      <c r="MCH38" s="918"/>
      <c r="MCI38" s="918"/>
      <c r="MCJ38" s="918"/>
      <c r="MCK38" s="918"/>
      <c r="MCL38" s="918"/>
      <c r="MCM38" s="918"/>
      <c r="MCN38" s="918"/>
      <c r="MCO38" s="918"/>
      <c r="MCP38" s="918"/>
      <c r="MCQ38" s="918"/>
      <c r="MCR38" s="918"/>
      <c r="MCS38" s="918"/>
      <c r="MCT38" s="918"/>
      <c r="MCU38" s="918"/>
      <c r="MCV38" s="918"/>
      <c r="MCW38" s="918"/>
      <c r="MCX38" s="918"/>
      <c r="MCY38" s="918"/>
      <c r="MCZ38" s="918"/>
      <c r="MDA38" s="918"/>
      <c r="MDB38" s="918"/>
      <c r="MDC38" s="918"/>
      <c r="MDD38" s="918"/>
      <c r="MDE38" s="918"/>
      <c r="MDF38" s="918"/>
      <c r="MDG38" s="918"/>
      <c r="MDH38" s="918"/>
      <c r="MDI38" s="918"/>
      <c r="MDJ38" s="918"/>
      <c r="MDK38" s="918"/>
      <c r="MDL38" s="918"/>
      <c r="MDM38" s="918"/>
      <c r="MDN38" s="918"/>
      <c r="MDO38" s="918"/>
      <c r="MDP38" s="918"/>
      <c r="MDQ38" s="918"/>
      <c r="MDR38" s="918"/>
      <c r="MDS38" s="918"/>
      <c r="MDT38" s="918"/>
      <c r="MDU38" s="918"/>
      <c r="MDV38" s="918"/>
      <c r="MDW38" s="918"/>
      <c r="MDX38" s="918"/>
      <c r="MDY38" s="918"/>
      <c r="MDZ38" s="918"/>
      <c r="MEA38" s="918"/>
      <c r="MEB38" s="918"/>
      <c r="MEC38" s="918"/>
      <c r="MED38" s="918"/>
      <c r="MEE38" s="918"/>
      <c r="MEF38" s="918"/>
      <c r="MEG38" s="918"/>
      <c r="MEH38" s="918"/>
      <c r="MEI38" s="918"/>
      <c r="MEJ38" s="918"/>
      <c r="MEK38" s="918"/>
      <c r="MEL38" s="918"/>
      <c r="MEM38" s="918"/>
      <c r="MEN38" s="918"/>
      <c r="MEO38" s="918"/>
      <c r="MEP38" s="918"/>
      <c r="MEQ38" s="918"/>
      <c r="MER38" s="918"/>
      <c r="MES38" s="918"/>
      <c r="MET38" s="918"/>
      <c r="MEU38" s="918"/>
      <c r="MEV38" s="918"/>
      <c r="MEW38" s="918"/>
      <c r="MEX38" s="918"/>
      <c r="MEY38" s="918"/>
      <c r="MEZ38" s="918"/>
      <c r="MFA38" s="918"/>
      <c r="MFB38" s="918"/>
      <c r="MFC38" s="918"/>
      <c r="MFD38" s="918"/>
      <c r="MFE38" s="918"/>
      <c r="MFF38" s="918"/>
      <c r="MFG38" s="918"/>
      <c r="MFH38" s="918"/>
      <c r="MFI38" s="918"/>
      <c r="MFJ38" s="918"/>
      <c r="MFK38" s="918"/>
      <c r="MFL38" s="918"/>
      <c r="MFM38" s="918"/>
      <c r="MFN38" s="918"/>
      <c r="MFO38" s="918"/>
      <c r="MFP38" s="918"/>
      <c r="MFQ38" s="918"/>
      <c r="MFR38" s="918"/>
      <c r="MFS38" s="918"/>
      <c r="MFT38" s="918"/>
      <c r="MFU38" s="918"/>
      <c r="MFV38" s="918"/>
      <c r="MFW38" s="918"/>
      <c r="MFX38" s="918"/>
      <c r="MFY38" s="918"/>
      <c r="MFZ38" s="918"/>
      <c r="MGA38" s="918"/>
      <c r="MGB38" s="918"/>
      <c r="MGC38" s="918"/>
      <c r="MGD38" s="918"/>
      <c r="MGE38" s="918"/>
      <c r="MGF38" s="918"/>
      <c r="MGG38" s="918"/>
      <c r="MGH38" s="918"/>
      <c r="MGI38" s="918"/>
      <c r="MGJ38" s="918"/>
      <c r="MGK38" s="918"/>
      <c r="MGL38" s="918"/>
      <c r="MGM38" s="918"/>
      <c r="MGN38" s="918"/>
      <c r="MGO38" s="918"/>
      <c r="MGP38" s="918"/>
      <c r="MGQ38" s="918"/>
      <c r="MGR38" s="918"/>
      <c r="MGS38" s="918"/>
      <c r="MGT38" s="918"/>
      <c r="MGU38" s="918"/>
      <c r="MGV38" s="918"/>
      <c r="MGW38" s="918"/>
      <c r="MGX38" s="918"/>
      <c r="MGY38" s="918"/>
      <c r="MGZ38" s="918"/>
      <c r="MHA38" s="918"/>
      <c r="MHB38" s="918"/>
      <c r="MHC38" s="918"/>
      <c r="MHD38" s="918"/>
      <c r="MHE38" s="918"/>
      <c r="MHF38" s="918"/>
      <c r="MHG38" s="918"/>
      <c r="MHH38" s="918"/>
      <c r="MHI38" s="918"/>
      <c r="MHJ38" s="918"/>
      <c r="MHK38" s="918"/>
      <c r="MHL38" s="918"/>
      <c r="MHM38" s="918"/>
      <c r="MHN38" s="918"/>
      <c r="MHO38" s="918"/>
      <c r="MHP38" s="918"/>
      <c r="MHQ38" s="918"/>
      <c r="MHR38" s="918"/>
      <c r="MHS38" s="918"/>
      <c r="MHT38" s="918"/>
      <c r="MHU38" s="918"/>
      <c r="MHV38" s="918"/>
      <c r="MHW38" s="918"/>
      <c r="MHX38" s="918"/>
      <c r="MHY38" s="918"/>
      <c r="MHZ38" s="918"/>
      <c r="MIA38" s="918"/>
      <c r="MIB38" s="918"/>
      <c r="MIC38" s="918"/>
      <c r="MID38" s="918"/>
      <c r="MIE38" s="918"/>
      <c r="MIF38" s="918"/>
      <c r="MIG38" s="918"/>
      <c r="MIH38" s="918"/>
      <c r="MII38" s="918"/>
      <c r="MIJ38" s="918"/>
      <c r="MIK38" s="918"/>
      <c r="MIL38" s="918"/>
      <c r="MIM38" s="918"/>
      <c r="MIN38" s="918"/>
      <c r="MIO38" s="918"/>
      <c r="MIP38" s="918"/>
      <c r="MIQ38" s="918"/>
      <c r="MIR38" s="918"/>
      <c r="MIS38" s="918"/>
      <c r="MIT38" s="918"/>
      <c r="MIU38" s="918"/>
      <c r="MIV38" s="918"/>
      <c r="MIW38" s="918"/>
      <c r="MIX38" s="918"/>
      <c r="MIY38" s="918"/>
      <c r="MIZ38" s="918"/>
      <c r="MJA38" s="918"/>
      <c r="MJB38" s="918"/>
      <c r="MJC38" s="918"/>
      <c r="MJD38" s="918"/>
      <c r="MJE38" s="918"/>
      <c r="MJF38" s="918"/>
      <c r="MJG38" s="918"/>
      <c r="MJH38" s="918"/>
      <c r="MJI38" s="918"/>
      <c r="MJJ38" s="918"/>
      <c r="MJK38" s="918"/>
      <c r="MJL38" s="918"/>
      <c r="MJM38" s="918"/>
      <c r="MJN38" s="918"/>
      <c r="MJO38" s="918"/>
      <c r="MJP38" s="918"/>
      <c r="MJQ38" s="918"/>
      <c r="MJR38" s="918"/>
      <c r="MJS38" s="918"/>
      <c r="MJT38" s="918"/>
      <c r="MJU38" s="918"/>
      <c r="MJV38" s="918"/>
      <c r="MJW38" s="918"/>
      <c r="MJX38" s="918"/>
      <c r="MJY38" s="918"/>
      <c r="MJZ38" s="918"/>
      <c r="MKA38" s="918"/>
      <c r="MKB38" s="918"/>
      <c r="MKC38" s="918"/>
      <c r="MKD38" s="918"/>
      <c r="MKE38" s="918"/>
      <c r="MKF38" s="918"/>
      <c r="MKG38" s="918"/>
      <c r="MKH38" s="918"/>
      <c r="MKI38" s="918"/>
      <c r="MKJ38" s="918"/>
      <c r="MKK38" s="918"/>
      <c r="MKL38" s="918"/>
      <c r="MKM38" s="918"/>
      <c r="MKN38" s="918"/>
      <c r="MKO38" s="918"/>
      <c r="MKP38" s="918"/>
      <c r="MKQ38" s="918"/>
      <c r="MKR38" s="918"/>
      <c r="MKS38" s="918"/>
      <c r="MKT38" s="918"/>
      <c r="MKU38" s="918"/>
      <c r="MKV38" s="918"/>
      <c r="MKW38" s="918"/>
      <c r="MKX38" s="918"/>
      <c r="MKY38" s="918"/>
      <c r="MKZ38" s="918"/>
      <c r="MLA38" s="918"/>
      <c r="MLB38" s="918"/>
      <c r="MLC38" s="918"/>
      <c r="MLD38" s="918"/>
      <c r="MLE38" s="918"/>
      <c r="MLF38" s="918"/>
      <c r="MLG38" s="918"/>
      <c r="MLH38" s="918"/>
      <c r="MLI38" s="918"/>
      <c r="MLJ38" s="918"/>
      <c r="MLK38" s="918"/>
      <c r="MLL38" s="918"/>
      <c r="MLM38" s="918"/>
      <c r="MLN38" s="918"/>
      <c r="MLO38" s="918"/>
      <c r="MLP38" s="918"/>
      <c r="MLQ38" s="918"/>
      <c r="MLR38" s="918"/>
      <c r="MLS38" s="918"/>
      <c r="MLT38" s="918"/>
      <c r="MLU38" s="918"/>
      <c r="MLV38" s="918"/>
      <c r="MLW38" s="918"/>
      <c r="MLX38" s="918"/>
      <c r="MLY38" s="918"/>
      <c r="MLZ38" s="918"/>
      <c r="MMA38" s="918"/>
      <c r="MMB38" s="918"/>
      <c r="MMC38" s="918"/>
      <c r="MMD38" s="918"/>
      <c r="MME38" s="918"/>
      <c r="MMF38" s="918"/>
      <c r="MMG38" s="918"/>
      <c r="MMH38" s="918"/>
      <c r="MMI38" s="918"/>
      <c r="MMJ38" s="918"/>
      <c r="MMK38" s="918"/>
      <c r="MML38" s="918"/>
      <c r="MMM38" s="918"/>
      <c r="MMN38" s="918"/>
      <c r="MMO38" s="918"/>
      <c r="MMP38" s="918"/>
      <c r="MMQ38" s="918"/>
      <c r="MMR38" s="918"/>
      <c r="MMS38" s="918"/>
      <c r="MMT38" s="918"/>
      <c r="MMU38" s="918"/>
      <c r="MMV38" s="918"/>
      <c r="MMW38" s="918"/>
      <c r="MMX38" s="918"/>
      <c r="MMY38" s="918"/>
      <c r="MMZ38" s="918"/>
      <c r="MNA38" s="918"/>
      <c r="MNB38" s="918"/>
      <c r="MNC38" s="918"/>
      <c r="MND38" s="918"/>
      <c r="MNE38" s="918"/>
      <c r="MNF38" s="918"/>
      <c r="MNG38" s="918"/>
      <c r="MNH38" s="918"/>
      <c r="MNI38" s="918"/>
      <c r="MNJ38" s="918"/>
      <c r="MNK38" s="918"/>
      <c r="MNL38" s="918"/>
      <c r="MNM38" s="918"/>
      <c r="MNN38" s="918"/>
      <c r="MNO38" s="918"/>
      <c r="MNP38" s="918"/>
      <c r="MNQ38" s="918"/>
      <c r="MNR38" s="918"/>
      <c r="MNS38" s="918"/>
      <c r="MNT38" s="918"/>
      <c r="MNU38" s="918"/>
      <c r="MNV38" s="918"/>
      <c r="MNW38" s="918"/>
      <c r="MNX38" s="918"/>
      <c r="MNY38" s="918"/>
      <c r="MNZ38" s="918"/>
      <c r="MOA38" s="918"/>
      <c r="MOB38" s="918"/>
      <c r="MOC38" s="918"/>
      <c r="MOD38" s="918"/>
      <c r="MOE38" s="918"/>
      <c r="MOF38" s="918"/>
      <c r="MOG38" s="918"/>
      <c r="MOH38" s="918"/>
      <c r="MOI38" s="918"/>
      <c r="MOJ38" s="918"/>
      <c r="MOK38" s="918"/>
      <c r="MOL38" s="918"/>
      <c r="MOM38" s="918"/>
      <c r="MON38" s="918"/>
      <c r="MOO38" s="918"/>
      <c r="MOP38" s="918"/>
      <c r="MOQ38" s="918"/>
      <c r="MOR38" s="918"/>
      <c r="MOS38" s="918"/>
      <c r="MOT38" s="918"/>
      <c r="MOU38" s="918"/>
      <c r="MOV38" s="918"/>
      <c r="MOW38" s="918"/>
      <c r="MOX38" s="918"/>
      <c r="MOY38" s="918"/>
      <c r="MOZ38" s="918"/>
      <c r="MPA38" s="918"/>
      <c r="MPB38" s="918"/>
      <c r="MPC38" s="918"/>
      <c r="MPD38" s="918"/>
      <c r="MPE38" s="918"/>
      <c r="MPF38" s="918"/>
      <c r="MPG38" s="918"/>
      <c r="MPH38" s="918"/>
      <c r="MPI38" s="918"/>
      <c r="MPJ38" s="918"/>
      <c r="MPK38" s="918"/>
      <c r="MPL38" s="918"/>
      <c r="MPM38" s="918"/>
      <c r="MPN38" s="918"/>
      <c r="MPO38" s="918"/>
      <c r="MPP38" s="918"/>
      <c r="MPQ38" s="918"/>
      <c r="MPR38" s="918"/>
      <c r="MPS38" s="918"/>
      <c r="MPT38" s="918"/>
      <c r="MPU38" s="918"/>
      <c r="MPV38" s="918"/>
      <c r="MPW38" s="918"/>
      <c r="MPX38" s="918"/>
      <c r="MPY38" s="918"/>
      <c r="MPZ38" s="918"/>
      <c r="MQA38" s="918"/>
      <c r="MQB38" s="918"/>
      <c r="MQC38" s="918"/>
      <c r="MQD38" s="918"/>
      <c r="MQE38" s="918"/>
      <c r="MQF38" s="918"/>
      <c r="MQG38" s="918"/>
      <c r="MQH38" s="918"/>
      <c r="MQI38" s="918"/>
      <c r="MQJ38" s="918"/>
      <c r="MQK38" s="918"/>
      <c r="MQL38" s="918"/>
      <c r="MQM38" s="918"/>
      <c r="MQN38" s="918"/>
      <c r="MQO38" s="918"/>
      <c r="MQP38" s="918"/>
      <c r="MQQ38" s="918"/>
      <c r="MQR38" s="918"/>
      <c r="MQS38" s="918"/>
      <c r="MQT38" s="918"/>
      <c r="MQU38" s="918"/>
      <c r="MQV38" s="918"/>
      <c r="MQW38" s="918"/>
      <c r="MQX38" s="918"/>
      <c r="MQY38" s="918"/>
      <c r="MQZ38" s="918"/>
      <c r="MRA38" s="918"/>
      <c r="MRB38" s="918"/>
      <c r="MRC38" s="918"/>
      <c r="MRD38" s="918"/>
      <c r="MRE38" s="918"/>
      <c r="MRF38" s="918"/>
      <c r="MRG38" s="918"/>
      <c r="MRH38" s="918"/>
      <c r="MRI38" s="918"/>
      <c r="MRJ38" s="918"/>
      <c r="MRK38" s="918"/>
      <c r="MRL38" s="918"/>
      <c r="MRM38" s="918"/>
      <c r="MRN38" s="918"/>
      <c r="MRO38" s="918"/>
      <c r="MRP38" s="918"/>
      <c r="MRQ38" s="918"/>
      <c r="MRR38" s="918"/>
      <c r="MRS38" s="918"/>
      <c r="MRT38" s="918"/>
      <c r="MRU38" s="918"/>
      <c r="MRV38" s="918"/>
      <c r="MRW38" s="918"/>
      <c r="MRX38" s="918"/>
      <c r="MRY38" s="918"/>
      <c r="MRZ38" s="918"/>
      <c r="MSA38" s="918"/>
      <c r="MSB38" s="918"/>
      <c r="MSC38" s="918"/>
      <c r="MSD38" s="918"/>
      <c r="MSE38" s="918"/>
      <c r="MSF38" s="918"/>
      <c r="MSG38" s="918"/>
      <c r="MSH38" s="918"/>
      <c r="MSI38" s="918"/>
      <c r="MSJ38" s="918"/>
      <c r="MSK38" s="918"/>
      <c r="MSL38" s="918"/>
      <c r="MSM38" s="918"/>
      <c r="MSN38" s="918"/>
      <c r="MSO38" s="918"/>
      <c r="MSP38" s="918"/>
      <c r="MSQ38" s="918"/>
      <c r="MSR38" s="918"/>
      <c r="MSS38" s="918"/>
      <c r="MST38" s="918"/>
      <c r="MSU38" s="918"/>
      <c r="MSV38" s="918"/>
      <c r="MSW38" s="918"/>
      <c r="MSX38" s="918"/>
      <c r="MSY38" s="918"/>
      <c r="MSZ38" s="918"/>
      <c r="MTA38" s="918"/>
      <c r="MTB38" s="918"/>
      <c r="MTC38" s="918"/>
      <c r="MTD38" s="918"/>
      <c r="MTE38" s="918"/>
      <c r="MTF38" s="918"/>
      <c r="MTG38" s="918"/>
      <c r="MTH38" s="918"/>
      <c r="MTI38" s="918"/>
      <c r="MTJ38" s="918"/>
      <c r="MTK38" s="918"/>
      <c r="MTL38" s="918"/>
      <c r="MTM38" s="918"/>
      <c r="MTN38" s="918"/>
      <c r="MTO38" s="918"/>
      <c r="MTP38" s="918"/>
      <c r="MTQ38" s="918"/>
      <c r="MTR38" s="918"/>
      <c r="MTS38" s="918"/>
      <c r="MTT38" s="918"/>
      <c r="MTU38" s="918"/>
      <c r="MTV38" s="918"/>
      <c r="MTW38" s="918"/>
      <c r="MTX38" s="918"/>
      <c r="MTY38" s="918"/>
      <c r="MTZ38" s="918"/>
      <c r="MUA38" s="918"/>
      <c r="MUB38" s="918"/>
      <c r="MUC38" s="918"/>
      <c r="MUD38" s="918"/>
      <c r="MUE38" s="918"/>
      <c r="MUF38" s="918"/>
      <c r="MUG38" s="918"/>
      <c r="MUH38" s="918"/>
      <c r="MUI38" s="918"/>
      <c r="MUJ38" s="918"/>
      <c r="MUK38" s="918"/>
      <c r="MUL38" s="918"/>
      <c r="MUM38" s="918"/>
      <c r="MUN38" s="918"/>
      <c r="MUO38" s="918"/>
      <c r="MUP38" s="918"/>
      <c r="MUQ38" s="918"/>
      <c r="MUR38" s="918"/>
      <c r="MUS38" s="918"/>
      <c r="MUT38" s="918"/>
      <c r="MUU38" s="918"/>
      <c r="MUV38" s="918"/>
      <c r="MUW38" s="918"/>
      <c r="MUX38" s="918"/>
      <c r="MUY38" s="918"/>
      <c r="MUZ38" s="918"/>
      <c r="MVA38" s="918"/>
      <c r="MVB38" s="918"/>
      <c r="MVC38" s="918"/>
      <c r="MVD38" s="918"/>
      <c r="MVE38" s="918"/>
      <c r="MVF38" s="918"/>
      <c r="MVG38" s="918"/>
      <c r="MVH38" s="918"/>
      <c r="MVI38" s="918"/>
      <c r="MVJ38" s="918"/>
      <c r="MVK38" s="918"/>
      <c r="MVL38" s="918"/>
      <c r="MVM38" s="918"/>
      <c r="MVN38" s="918"/>
      <c r="MVO38" s="918"/>
      <c r="MVP38" s="918"/>
      <c r="MVQ38" s="918"/>
      <c r="MVR38" s="918"/>
      <c r="MVS38" s="918"/>
      <c r="MVT38" s="918"/>
      <c r="MVU38" s="918"/>
      <c r="MVV38" s="918"/>
      <c r="MVW38" s="918"/>
      <c r="MVX38" s="918"/>
      <c r="MVY38" s="918"/>
      <c r="MVZ38" s="918"/>
      <c r="MWA38" s="918"/>
      <c r="MWB38" s="918"/>
      <c r="MWC38" s="918"/>
      <c r="MWD38" s="918"/>
      <c r="MWE38" s="918"/>
      <c r="MWF38" s="918"/>
      <c r="MWG38" s="918"/>
      <c r="MWH38" s="918"/>
      <c r="MWI38" s="918"/>
      <c r="MWJ38" s="918"/>
      <c r="MWK38" s="918"/>
      <c r="MWL38" s="918"/>
      <c r="MWM38" s="918"/>
      <c r="MWN38" s="918"/>
      <c r="MWO38" s="918"/>
      <c r="MWP38" s="918"/>
      <c r="MWQ38" s="918"/>
      <c r="MWR38" s="918"/>
      <c r="MWS38" s="918"/>
      <c r="MWT38" s="918"/>
      <c r="MWU38" s="918"/>
      <c r="MWV38" s="918"/>
      <c r="MWW38" s="918"/>
      <c r="MWX38" s="918"/>
      <c r="MWY38" s="918"/>
      <c r="MWZ38" s="918"/>
      <c r="MXA38" s="918"/>
      <c r="MXB38" s="918"/>
      <c r="MXC38" s="918"/>
      <c r="MXD38" s="918"/>
      <c r="MXE38" s="918"/>
      <c r="MXF38" s="918"/>
      <c r="MXG38" s="918"/>
      <c r="MXH38" s="918"/>
      <c r="MXI38" s="918"/>
      <c r="MXJ38" s="918"/>
      <c r="MXK38" s="918"/>
      <c r="MXL38" s="918"/>
      <c r="MXM38" s="918"/>
      <c r="MXN38" s="918"/>
      <c r="MXO38" s="918"/>
      <c r="MXP38" s="918"/>
      <c r="MXQ38" s="918"/>
      <c r="MXR38" s="918"/>
      <c r="MXS38" s="918"/>
      <c r="MXT38" s="918"/>
      <c r="MXU38" s="918"/>
      <c r="MXV38" s="918"/>
      <c r="MXW38" s="918"/>
      <c r="MXX38" s="918"/>
      <c r="MXY38" s="918"/>
      <c r="MXZ38" s="918"/>
      <c r="MYA38" s="918"/>
      <c r="MYB38" s="918"/>
      <c r="MYC38" s="918"/>
      <c r="MYD38" s="918"/>
      <c r="MYE38" s="918"/>
      <c r="MYF38" s="918"/>
      <c r="MYG38" s="918"/>
      <c r="MYH38" s="918"/>
      <c r="MYI38" s="918"/>
      <c r="MYJ38" s="918"/>
      <c r="MYK38" s="918"/>
      <c r="MYL38" s="918"/>
      <c r="MYM38" s="918"/>
      <c r="MYN38" s="918"/>
      <c r="MYO38" s="918"/>
      <c r="MYP38" s="918"/>
      <c r="MYQ38" s="918"/>
      <c r="MYR38" s="918"/>
      <c r="MYS38" s="918"/>
      <c r="MYT38" s="918"/>
      <c r="MYU38" s="918"/>
      <c r="MYV38" s="918"/>
      <c r="MYW38" s="918"/>
      <c r="MYX38" s="918"/>
      <c r="MYY38" s="918"/>
      <c r="MYZ38" s="918"/>
      <c r="MZA38" s="918"/>
      <c r="MZB38" s="918"/>
      <c r="MZC38" s="918"/>
      <c r="MZD38" s="918"/>
      <c r="MZE38" s="918"/>
      <c r="MZF38" s="918"/>
      <c r="MZG38" s="918"/>
      <c r="MZH38" s="918"/>
      <c r="MZI38" s="918"/>
      <c r="MZJ38" s="918"/>
      <c r="MZK38" s="918"/>
      <c r="MZL38" s="918"/>
      <c r="MZM38" s="918"/>
      <c r="MZN38" s="918"/>
      <c r="MZO38" s="918"/>
      <c r="MZP38" s="918"/>
      <c r="MZQ38" s="918"/>
      <c r="MZR38" s="918"/>
      <c r="MZS38" s="918"/>
      <c r="MZT38" s="918"/>
      <c r="MZU38" s="918"/>
      <c r="MZV38" s="918"/>
      <c r="MZW38" s="918"/>
      <c r="MZX38" s="918"/>
      <c r="MZY38" s="918"/>
      <c r="MZZ38" s="918"/>
      <c r="NAA38" s="918"/>
      <c r="NAB38" s="918"/>
      <c r="NAC38" s="918"/>
      <c r="NAD38" s="918"/>
      <c r="NAE38" s="918"/>
      <c r="NAF38" s="918"/>
      <c r="NAG38" s="918"/>
      <c r="NAH38" s="918"/>
      <c r="NAI38" s="918"/>
      <c r="NAJ38" s="918"/>
      <c r="NAK38" s="918"/>
      <c r="NAL38" s="918"/>
      <c r="NAM38" s="918"/>
      <c r="NAN38" s="918"/>
      <c r="NAO38" s="918"/>
      <c r="NAP38" s="918"/>
      <c r="NAQ38" s="918"/>
      <c r="NAR38" s="918"/>
      <c r="NAS38" s="918"/>
      <c r="NAT38" s="918"/>
      <c r="NAU38" s="918"/>
      <c r="NAV38" s="918"/>
      <c r="NAW38" s="918"/>
      <c r="NAX38" s="918"/>
      <c r="NAY38" s="918"/>
      <c r="NAZ38" s="918"/>
      <c r="NBA38" s="918"/>
      <c r="NBB38" s="918"/>
      <c r="NBC38" s="918"/>
      <c r="NBD38" s="918"/>
      <c r="NBE38" s="918"/>
      <c r="NBF38" s="918"/>
      <c r="NBG38" s="918"/>
      <c r="NBH38" s="918"/>
      <c r="NBI38" s="918"/>
      <c r="NBJ38" s="918"/>
      <c r="NBK38" s="918"/>
      <c r="NBL38" s="918"/>
      <c r="NBM38" s="918"/>
      <c r="NBN38" s="918"/>
      <c r="NBO38" s="918"/>
      <c r="NBP38" s="918"/>
      <c r="NBQ38" s="918"/>
      <c r="NBR38" s="918"/>
      <c r="NBS38" s="918"/>
      <c r="NBT38" s="918"/>
      <c r="NBU38" s="918"/>
      <c r="NBV38" s="918"/>
      <c r="NBW38" s="918"/>
      <c r="NBX38" s="918"/>
      <c r="NBY38" s="918"/>
      <c r="NBZ38" s="918"/>
      <c r="NCA38" s="918"/>
      <c r="NCB38" s="918"/>
      <c r="NCC38" s="918"/>
      <c r="NCD38" s="918"/>
      <c r="NCE38" s="918"/>
      <c r="NCF38" s="918"/>
      <c r="NCG38" s="918"/>
      <c r="NCH38" s="918"/>
      <c r="NCI38" s="918"/>
      <c r="NCJ38" s="918"/>
      <c r="NCK38" s="918"/>
      <c r="NCL38" s="918"/>
      <c r="NCM38" s="918"/>
      <c r="NCN38" s="918"/>
      <c r="NCO38" s="918"/>
      <c r="NCP38" s="918"/>
      <c r="NCQ38" s="918"/>
      <c r="NCR38" s="918"/>
      <c r="NCS38" s="918"/>
      <c r="NCT38" s="918"/>
      <c r="NCU38" s="918"/>
      <c r="NCV38" s="918"/>
      <c r="NCW38" s="918"/>
      <c r="NCX38" s="918"/>
      <c r="NCY38" s="918"/>
      <c r="NCZ38" s="918"/>
      <c r="NDA38" s="918"/>
      <c r="NDB38" s="918"/>
      <c r="NDC38" s="918"/>
      <c r="NDD38" s="918"/>
      <c r="NDE38" s="918"/>
      <c r="NDF38" s="918"/>
      <c r="NDG38" s="918"/>
      <c r="NDH38" s="918"/>
      <c r="NDI38" s="918"/>
      <c r="NDJ38" s="918"/>
      <c r="NDK38" s="918"/>
      <c r="NDL38" s="918"/>
      <c r="NDM38" s="918"/>
      <c r="NDN38" s="918"/>
      <c r="NDO38" s="918"/>
      <c r="NDP38" s="918"/>
      <c r="NDQ38" s="918"/>
      <c r="NDR38" s="918"/>
      <c r="NDS38" s="918"/>
      <c r="NDT38" s="918"/>
      <c r="NDU38" s="918"/>
      <c r="NDV38" s="918"/>
      <c r="NDW38" s="918"/>
      <c r="NDX38" s="918"/>
      <c r="NDY38" s="918"/>
      <c r="NDZ38" s="918"/>
      <c r="NEA38" s="918"/>
      <c r="NEB38" s="918"/>
      <c r="NEC38" s="918"/>
      <c r="NED38" s="918"/>
      <c r="NEE38" s="918"/>
      <c r="NEF38" s="918"/>
      <c r="NEG38" s="918"/>
      <c r="NEH38" s="918"/>
      <c r="NEI38" s="918"/>
      <c r="NEJ38" s="918"/>
      <c r="NEK38" s="918"/>
      <c r="NEL38" s="918"/>
      <c r="NEM38" s="918"/>
      <c r="NEN38" s="918"/>
      <c r="NEO38" s="918"/>
      <c r="NEP38" s="918"/>
      <c r="NEQ38" s="918"/>
      <c r="NER38" s="918"/>
      <c r="NES38" s="918"/>
      <c r="NET38" s="918"/>
      <c r="NEU38" s="918"/>
      <c r="NEV38" s="918"/>
      <c r="NEW38" s="918"/>
      <c r="NEX38" s="918"/>
      <c r="NEY38" s="918"/>
      <c r="NEZ38" s="918"/>
      <c r="NFA38" s="918"/>
      <c r="NFB38" s="918"/>
      <c r="NFC38" s="918"/>
      <c r="NFD38" s="918"/>
      <c r="NFE38" s="918"/>
      <c r="NFF38" s="918"/>
      <c r="NFG38" s="918"/>
      <c r="NFH38" s="918"/>
      <c r="NFI38" s="918"/>
      <c r="NFJ38" s="918"/>
      <c r="NFK38" s="918"/>
      <c r="NFL38" s="918"/>
      <c r="NFM38" s="918"/>
      <c r="NFN38" s="918"/>
      <c r="NFO38" s="918"/>
      <c r="NFP38" s="918"/>
      <c r="NFQ38" s="918"/>
      <c r="NFR38" s="918"/>
      <c r="NFS38" s="918"/>
      <c r="NFT38" s="918"/>
      <c r="NFU38" s="918"/>
      <c r="NFV38" s="918"/>
      <c r="NFW38" s="918"/>
      <c r="NFX38" s="918"/>
      <c r="NFY38" s="918"/>
      <c r="NFZ38" s="918"/>
      <c r="NGA38" s="918"/>
      <c r="NGB38" s="918"/>
      <c r="NGC38" s="918"/>
      <c r="NGD38" s="918"/>
      <c r="NGE38" s="918"/>
      <c r="NGF38" s="918"/>
      <c r="NGG38" s="918"/>
      <c r="NGH38" s="918"/>
      <c r="NGI38" s="918"/>
      <c r="NGJ38" s="918"/>
      <c r="NGK38" s="918"/>
      <c r="NGL38" s="918"/>
      <c r="NGM38" s="918"/>
      <c r="NGN38" s="918"/>
      <c r="NGO38" s="918"/>
      <c r="NGP38" s="918"/>
      <c r="NGQ38" s="918"/>
      <c r="NGR38" s="918"/>
      <c r="NGS38" s="918"/>
      <c r="NGT38" s="918"/>
      <c r="NGU38" s="918"/>
      <c r="NGV38" s="918"/>
      <c r="NGW38" s="918"/>
      <c r="NGX38" s="918"/>
      <c r="NGY38" s="918"/>
      <c r="NGZ38" s="918"/>
      <c r="NHA38" s="918"/>
      <c r="NHB38" s="918"/>
      <c r="NHC38" s="918"/>
      <c r="NHD38" s="918"/>
      <c r="NHE38" s="918"/>
      <c r="NHF38" s="918"/>
      <c r="NHG38" s="918"/>
      <c r="NHH38" s="918"/>
      <c r="NHI38" s="918"/>
      <c r="NHJ38" s="918"/>
      <c r="NHK38" s="918"/>
      <c r="NHL38" s="918"/>
      <c r="NHM38" s="918"/>
      <c r="NHN38" s="918"/>
      <c r="NHO38" s="918"/>
      <c r="NHP38" s="918"/>
      <c r="NHQ38" s="918"/>
      <c r="NHR38" s="918"/>
      <c r="NHS38" s="918"/>
      <c r="NHT38" s="918"/>
      <c r="NHU38" s="918"/>
      <c r="NHV38" s="918"/>
      <c r="NHW38" s="918"/>
      <c r="NHX38" s="918"/>
      <c r="NHY38" s="918"/>
      <c r="NHZ38" s="918"/>
      <c r="NIA38" s="918"/>
      <c r="NIB38" s="918"/>
      <c r="NIC38" s="918"/>
      <c r="NID38" s="918"/>
      <c r="NIE38" s="918"/>
      <c r="NIF38" s="918"/>
      <c r="NIG38" s="918"/>
      <c r="NIH38" s="918"/>
      <c r="NII38" s="918"/>
      <c r="NIJ38" s="918"/>
      <c r="NIK38" s="918"/>
      <c r="NIL38" s="918"/>
      <c r="NIM38" s="918"/>
      <c r="NIN38" s="918"/>
      <c r="NIO38" s="918"/>
      <c r="NIP38" s="918"/>
      <c r="NIQ38" s="918"/>
      <c r="NIR38" s="918"/>
      <c r="NIS38" s="918"/>
      <c r="NIT38" s="918"/>
      <c r="NIU38" s="918"/>
      <c r="NIV38" s="918"/>
      <c r="NIW38" s="918"/>
      <c r="NIX38" s="918"/>
      <c r="NIY38" s="918"/>
      <c r="NIZ38" s="918"/>
      <c r="NJA38" s="918"/>
      <c r="NJB38" s="918"/>
      <c r="NJC38" s="918"/>
      <c r="NJD38" s="918"/>
      <c r="NJE38" s="918"/>
      <c r="NJF38" s="918"/>
      <c r="NJG38" s="918"/>
      <c r="NJH38" s="918"/>
      <c r="NJI38" s="918"/>
      <c r="NJJ38" s="918"/>
      <c r="NJK38" s="918"/>
      <c r="NJL38" s="918"/>
      <c r="NJM38" s="918"/>
      <c r="NJN38" s="918"/>
      <c r="NJO38" s="918"/>
      <c r="NJP38" s="918"/>
      <c r="NJQ38" s="918"/>
      <c r="NJR38" s="918"/>
      <c r="NJS38" s="918"/>
      <c r="NJT38" s="918"/>
      <c r="NJU38" s="918"/>
      <c r="NJV38" s="918"/>
      <c r="NJW38" s="918"/>
      <c r="NJX38" s="918"/>
      <c r="NJY38" s="918"/>
      <c r="NJZ38" s="918"/>
      <c r="NKA38" s="918"/>
      <c r="NKB38" s="918"/>
      <c r="NKC38" s="918"/>
      <c r="NKD38" s="918"/>
      <c r="NKE38" s="918"/>
      <c r="NKF38" s="918"/>
      <c r="NKG38" s="918"/>
      <c r="NKH38" s="918"/>
      <c r="NKI38" s="918"/>
      <c r="NKJ38" s="918"/>
      <c r="NKK38" s="918"/>
      <c r="NKL38" s="918"/>
      <c r="NKM38" s="918"/>
      <c r="NKN38" s="918"/>
      <c r="NKO38" s="918"/>
      <c r="NKP38" s="918"/>
      <c r="NKQ38" s="918"/>
      <c r="NKR38" s="918"/>
      <c r="NKS38" s="918"/>
      <c r="NKT38" s="918"/>
      <c r="NKU38" s="918"/>
      <c r="NKV38" s="918"/>
      <c r="NKW38" s="918"/>
      <c r="NKX38" s="918"/>
      <c r="NKY38" s="918"/>
      <c r="NKZ38" s="918"/>
      <c r="NLA38" s="918"/>
      <c r="NLB38" s="918"/>
      <c r="NLC38" s="918"/>
      <c r="NLD38" s="918"/>
      <c r="NLE38" s="918"/>
      <c r="NLF38" s="918"/>
      <c r="NLG38" s="918"/>
      <c r="NLH38" s="918"/>
      <c r="NLI38" s="918"/>
      <c r="NLJ38" s="918"/>
      <c r="NLK38" s="918"/>
      <c r="NLL38" s="918"/>
      <c r="NLM38" s="918"/>
      <c r="NLN38" s="918"/>
      <c r="NLO38" s="918"/>
      <c r="NLP38" s="918"/>
      <c r="NLQ38" s="918"/>
      <c r="NLR38" s="918"/>
      <c r="NLS38" s="918"/>
      <c r="NLT38" s="918"/>
      <c r="NLU38" s="918"/>
      <c r="NLV38" s="918"/>
      <c r="NLW38" s="918"/>
      <c r="NLX38" s="918"/>
      <c r="NLY38" s="918"/>
      <c r="NLZ38" s="918"/>
      <c r="NMA38" s="918"/>
      <c r="NMB38" s="918"/>
      <c r="NMC38" s="918"/>
      <c r="NMD38" s="918"/>
      <c r="NME38" s="918"/>
      <c r="NMF38" s="918"/>
      <c r="NMG38" s="918"/>
      <c r="NMH38" s="918"/>
      <c r="NMI38" s="918"/>
      <c r="NMJ38" s="918"/>
      <c r="NMK38" s="918"/>
      <c r="NML38" s="918"/>
      <c r="NMM38" s="918"/>
      <c r="NMN38" s="918"/>
      <c r="NMO38" s="918"/>
      <c r="NMP38" s="918"/>
      <c r="NMQ38" s="918"/>
      <c r="NMR38" s="918"/>
      <c r="NMS38" s="918"/>
      <c r="NMT38" s="918"/>
      <c r="NMU38" s="918"/>
      <c r="NMV38" s="918"/>
      <c r="NMW38" s="918"/>
      <c r="NMX38" s="918"/>
      <c r="NMY38" s="918"/>
      <c r="NMZ38" s="918"/>
      <c r="NNA38" s="918"/>
      <c r="NNB38" s="918"/>
      <c r="NNC38" s="918"/>
      <c r="NND38" s="918"/>
      <c r="NNE38" s="918"/>
      <c r="NNF38" s="918"/>
      <c r="NNG38" s="918"/>
      <c r="NNH38" s="918"/>
      <c r="NNI38" s="918"/>
      <c r="NNJ38" s="918"/>
      <c r="NNK38" s="918"/>
      <c r="NNL38" s="918"/>
      <c r="NNM38" s="918"/>
      <c r="NNN38" s="918"/>
      <c r="NNO38" s="918"/>
      <c r="NNP38" s="918"/>
      <c r="NNQ38" s="918"/>
      <c r="NNR38" s="918"/>
      <c r="NNS38" s="918"/>
      <c r="NNT38" s="918"/>
      <c r="NNU38" s="918"/>
      <c r="NNV38" s="918"/>
      <c r="NNW38" s="918"/>
      <c r="NNX38" s="918"/>
      <c r="NNY38" s="918"/>
      <c r="NNZ38" s="918"/>
      <c r="NOA38" s="918"/>
      <c r="NOB38" s="918"/>
      <c r="NOC38" s="918"/>
      <c r="NOD38" s="918"/>
      <c r="NOE38" s="918"/>
      <c r="NOF38" s="918"/>
      <c r="NOG38" s="918"/>
      <c r="NOH38" s="918"/>
      <c r="NOI38" s="918"/>
      <c r="NOJ38" s="918"/>
      <c r="NOK38" s="918"/>
      <c r="NOL38" s="918"/>
      <c r="NOM38" s="918"/>
      <c r="NON38" s="918"/>
      <c r="NOO38" s="918"/>
      <c r="NOP38" s="918"/>
      <c r="NOQ38" s="918"/>
      <c r="NOR38" s="918"/>
      <c r="NOS38" s="918"/>
      <c r="NOT38" s="918"/>
      <c r="NOU38" s="918"/>
      <c r="NOV38" s="918"/>
      <c r="NOW38" s="918"/>
      <c r="NOX38" s="918"/>
      <c r="NOY38" s="918"/>
      <c r="NOZ38" s="918"/>
      <c r="NPA38" s="918"/>
      <c r="NPB38" s="918"/>
      <c r="NPC38" s="918"/>
      <c r="NPD38" s="918"/>
      <c r="NPE38" s="918"/>
      <c r="NPF38" s="918"/>
      <c r="NPG38" s="918"/>
      <c r="NPH38" s="918"/>
      <c r="NPI38" s="918"/>
      <c r="NPJ38" s="918"/>
      <c r="NPK38" s="918"/>
      <c r="NPL38" s="918"/>
      <c r="NPM38" s="918"/>
      <c r="NPN38" s="918"/>
      <c r="NPO38" s="918"/>
      <c r="NPP38" s="918"/>
      <c r="NPQ38" s="918"/>
      <c r="NPR38" s="918"/>
      <c r="NPS38" s="918"/>
      <c r="NPT38" s="918"/>
      <c r="NPU38" s="918"/>
      <c r="NPV38" s="918"/>
      <c r="NPW38" s="918"/>
      <c r="NPX38" s="918"/>
      <c r="NPY38" s="918"/>
      <c r="NPZ38" s="918"/>
      <c r="NQA38" s="918"/>
      <c r="NQB38" s="918"/>
      <c r="NQC38" s="918"/>
      <c r="NQD38" s="918"/>
      <c r="NQE38" s="918"/>
      <c r="NQF38" s="918"/>
      <c r="NQG38" s="918"/>
      <c r="NQH38" s="918"/>
      <c r="NQI38" s="918"/>
      <c r="NQJ38" s="918"/>
      <c r="NQK38" s="918"/>
      <c r="NQL38" s="918"/>
      <c r="NQM38" s="918"/>
      <c r="NQN38" s="918"/>
      <c r="NQO38" s="918"/>
      <c r="NQP38" s="918"/>
      <c r="NQQ38" s="918"/>
      <c r="NQR38" s="918"/>
      <c r="NQS38" s="918"/>
      <c r="NQT38" s="918"/>
      <c r="NQU38" s="918"/>
      <c r="NQV38" s="918"/>
      <c r="NQW38" s="918"/>
      <c r="NQX38" s="918"/>
      <c r="NQY38" s="918"/>
      <c r="NQZ38" s="918"/>
      <c r="NRA38" s="918"/>
      <c r="NRB38" s="918"/>
      <c r="NRC38" s="918"/>
      <c r="NRD38" s="918"/>
      <c r="NRE38" s="918"/>
      <c r="NRF38" s="918"/>
      <c r="NRG38" s="918"/>
      <c r="NRH38" s="918"/>
      <c r="NRI38" s="918"/>
      <c r="NRJ38" s="918"/>
      <c r="NRK38" s="918"/>
      <c r="NRL38" s="918"/>
      <c r="NRM38" s="918"/>
      <c r="NRN38" s="918"/>
      <c r="NRO38" s="918"/>
      <c r="NRP38" s="918"/>
      <c r="NRQ38" s="918"/>
      <c r="NRR38" s="918"/>
      <c r="NRS38" s="918"/>
      <c r="NRT38" s="918"/>
      <c r="NRU38" s="918"/>
      <c r="NRV38" s="918"/>
      <c r="NRW38" s="918"/>
      <c r="NRX38" s="918"/>
      <c r="NRY38" s="918"/>
      <c r="NRZ38" s="918"/>
      <c r="NSA38" s="918"/>
      <c r="NSB38" s="918"/>
      <c r="NSC38" s="918"/>
      <c r="NSD38" s="918"/>
      <c r="NSE38" s="918"/>
      <c r="NSF38" s="918"/>
      <c r="NSG38" s="918"/>
      <c r="NSH38" s="918"/>
      <c r="NSI38" s="918"/>
      <c r="NSJ38" s="918"/>
      <c r="NSK38" s="918"/>
      <c r="NSL38" s="918"/>
      <c r="NSM38" s="918"/>
      <c r="NSN38" s="918"/>
      <c r="NSO38" s="918"/>
      <c r="NSP38" s="918"/>
      <c r="NSQ38" s="918"/>
      <c r="NSR38" s="918"/>
      <c r="NSS38" s="918"/>
      <c r="NST38" s="918"/>
      <c r="NSU38" s="918"/>
      <c r="NSV38" s="918"/>
      <c r="NSW38" s="918"/>
      <c r="NSX38" s="918"/>
      <c r="NSY38" s="918"/>
      <c r="NSZ38" s="918"/>
      <c r="NTA38" s="918"/>
      <c r="NTB38" s="918"/>
      <c r="NTC38" s="918"/>
      <c r="NTD38" s="918"/>
      <c r="NTE38" s="918"/>
      <c r="NTF38" s="918"/>
      <c r="NTG38" s="918"/>
      <c r="NTH38" s="918"/>
      <c r="NTI38" s="918"/>
      <c r="NTJ38" s="918"/>
      <c r="NTK38" s="918"/>
      <c r="NTL38" s="918"/>
      <c r="NTM38" s="918"/>
      <c r="NTN38" s="918"/>
      <c r="NTO38" s="918"/>
      <c r="NTP38" s="918"/>
      <c r="NTQ38" s="918"/>
      <c r="NTR38" s="918"/>
      <c r="NTS38" s="918"/>
      <c r="NTT38" s="918"/>
      <c r="NTU38" s="918"/>
      <c r="NTV38" s="918"/>
      <c r="NTW38" s="918"/>
      <c r="NTX38" s="918"/>
      <c r="NTY38" s="918"/>
      <c r="NTZ38" s="918"/>
      <c r="NUA38" s="918"/>
      <c r="NUB38" s="918"/>
      <c r="NUC38" s="918"/>
      <c r="NUD38" s="918"/>
      <c r="NUE38" s="918"/>
      <c r="NUF38" s="918"/>
      <c r="NUG38" s="918"/>
      <c r="NUH38" s="918"/>
      <c r="NUI38" s="918"/>
      <c r="NUJ38" s="918"/>
      <c r="NUK38" s="918"/>
      <c r="NUL38" s="918"/>
      <c r="NUM38" s="918"/>
      <c r="NUN38" s="918"/>
      <c r="NUO38" s="918"/>
      <c r="NUP38" s="918"/>
      <c r="NUQ38" s="918"/>
      <c r="NUR38" s="918"/>
      <c r="NUS38" s="918"/>
      <c r="NUT38" s="918"/>
      <c r="NUU38" s="918"/>
      <c r="NUV38" s="918"/>
      <c r="NUW38" s="918"/>
      <c r="NUX38" s="918"/>
      <c r="NUY38" s="918"/>
      <c r="NUZ38" s="918"/>
      <c r="NVA38" s="918"/>
      <c r="NVB38" s="918"/>
      <c r="NVC38" s="918"/>
      <c r="NVD38" s="918"/>
      <c r="NVE38" s="918"/>
      <c r="NVF38" s="918"/>
      <c r="NVG38" s="918"/>
      <c r="NVH38" s="918"/>
      <c r="NVI38" s="918"/>
      <c r="NVJ38" s="918"/>
      <c r="NVK38" s="918"/>
      <c r="NVL38" s="918"/>
      <c r="NVM38" s="918"/>
      <c r="NVN38" s="918"/>
      <c r="NVO38" s="918"/>
      <c r="NVP38" s="918"/>
      <c r="NVQ38" s="918"/>
      <c r="NVR38" s="918"/>
      <c r="NVS38" s="918"/>
      <c r="NVT38" s="918"/>
      <c r="NVU38" s="918"/>
      <c r="NVV38" s="918"/>
      <c r="NVW38" s="918"/>
      <c r="NVX38" s="918"/>
      <c r="NVY38" s="918"/>
      <c r="NVZ38" s="918"/>
      <c r="NWA38" s="918"/>
      <c r="NWB38" s="918"/>
      <c r="NWC38" s="918"/>
      <c r="NWD38" s="918"/>
      <c r="NWE38" s="918"/>
      <c r="NWF38" s="918"/>
      <c r="NWG38" s="918"/>
      <c r="NWH38" s="918"/>
      <c r="NWI38" s="918"/>
      <c r="NWJ38" s="918"/>
      <c r="NWK38" s="918"/>
      <c r="NWL38" s="918"/>
      <c r="NWM38" s="918"/>
      <c r="NWN38" s="918"/>
      <c r="NWO38" s="918"/>
      <c r="NWP38" s="918"/>
      <c r="NWQ38" s="918"/>
      <c r="NWR38" s="918"/>
      <c r="NWS38" s="918"/>
      <c r="NWT38" s="918"/>
      <c r="NWU38" s="918"/>
      <c r="NWV38" s="918"/>
      <c r="NWW38" s="918"/>
      <c r="NWX38" s="918"/>
      <c r="NWY38" s="918"/>
      <c r="NWZ38" s="918"/>
      <c r="NXA38" s="918"/>
      <c r="NXB38" s="918"/>
      <c r="NXC38" s="918"/>
      <c r="NXD38" s="918"/>
      <c r="NXE38" s="918"/>
      <c r="NXF38" s="918"/>
      <c r="NXG38" s="918"/>
      <c r="NXH38" s="918"/>
      <c r="NXI38" s="918"/>
      <c r="NXJ38" s="918"/>
      <c r="NXK38" s="918"/>
      <c r="NXL38" s="918"/>
      <c r="NXM38" s="918"/>
      <c r="NXN38" s="918"/>
      <c r="NXO38" s="918"/>
      <c r="NXP38" s="918"/>
      <c r="NXQ38" s="918"/>
      <c r="NXR38" s="918"/>
      <c r="NXS38" s="918"/>
      <c r="NXT38" s="918"/>
      <c r="NXU38" s="918"/>
      <c r="NXV38" s="918"/>
      <c r="NXW38" s="918"/>
      <c r="NXX38" s="918"/>
      <c r="NXY38" s="918"/>
      <c r="NXZ38" s="918"/>
      <c r="NYA38" s="918"/>
      <c r="NYB38" s="918"/>
      <c r="NYC38" s="918"/>
      <c r="NYD38" s="918"/>
      <c r="NYE38" s="918"/>
      <c r="NYF38" s="918"/>
      <c r="NYG38" s="918"/>
      <c r="NYH38" s="918"/>
      <c r="NYI38" s="918"/>
      <c r="NYJ38" s="918"/>
      <c r="NYK38" s="918"/>
      <c r="NYL38" s="918"/>
      <c r="NYM38" s="918"/>
      <c r="NYN38" s="918"/>
      <c r="NYO38" s="918"/>
      <c r="NYP38" s="918"/>
      <c r="NYQ38" s="918"/>
      <c r="NYR38" s="918"/>
      <c r="NYS38" s="918"/>
      <c r="NYT38" s="918"/>
      <c r="NYU38" s="918"/>
      <c r="NYV38" s="918"/>
      <c r="NYW38" s="918"/>
      <c r="NYX38" s="918"/>
      <c r="NYY38" s="918"/>
      <c r="NYZ38" s="918"/>
      <c r="NZA38" s="918"/>
      <c r="NZB38" s="918"/>
      <c r="NZC38" s="918"/>
      <c r="NZD38" s="918"/>
      <c r="NZE38" s="918"/>
      <c r="NZF38" s="918"/>
      <c r="NZG38" s="918"/>
      <c r="NZH38" s="918"/>
      <c r="NZI38" s="918"/>
      <c r="NZJ38" s="918"/>
      <c r="NZK38" s="918"/>
      <c r="NZL38" s="918"/>
      <c r="NZM38" s="918"/>
      <c r="NZN38" s="918"/>
      <c r="NZO38" s="918"/>
      <c r="NZP38" s="918"/>
      <c r="NZQ38" s="918"/>
      <c r="NZR38" s="918"/>
      <c r="NZS38" s="918"/>
      <c r="NZT38" s="918"/>
      <c r="NZU38" s="918"/>
      <c r="NZV38" s="918"/>
      <c r="NZW38" s="918"/>
      <c r="NZX38" s="918"/>
      <c r="NZY38" s="918"/>
      <c r="NZZ38" s="918"/>
      <c r="OAA38" s="918"/>
      <c r="OAB38" s="918"/>
      <c r="OAC38" s="918"/>
      <c r="OAD38" s="918"/>
      <c r="OAE38" s="918"/>
      <c r="OAF38" s="918"/>
      <c r="OAG38" s="918"/>
      <c r="OAH38" s="918"/>
      <c r="OAI38" s="918"/>
      <c r="OAJ38" s="918"/>
      <c r="OAK38" s="918"/>
      <c r="OAL38" s="918"/>
      <c r="OAM38" s="918"/>
      <c r="OAN38" s="918"/>
      <c r="OAO38" s="918"/>
      <c r="OAP38" s="918"/>
      <c r="OAQ38" s="918"/>
      <c r="OAR38" s="918"/>
      <c r="OAS38" s="918"/>
      <c r="OAT38" s="918"/>
      <c r="OAU38" s="918"/>
      <c r="OAV38" s="918"/>
      <c r="OAW38" s="918"/>
      <c r="OAX38" s="918"/>
      <c r="OAY38" s="918"/>
      <c r="OAZ38" s="918"/>
      <c r="OBA38" s="918"/>
      <c r="OBB38" s="918"/>
      <c r="OBC38" s="918"/>
      <c r="OBD38" s="918"/>
      <c r="OBE38" s="918"/>
      <c r="OBF38" s="918"/>
      <c r="OBG38" s="918"/>
      <c r="OBH38" s="918"/>
      <c r="OBI38" s="918"/>
      <c r="OBJ38" s="918"/>
      <c r="OBK38" s="918"/>
      <c r="OBL38" s="918"/>
      <c r="OBM38" s="918"/>
      <c r="OBN38" s="918"/>
      <c r="OBO38" s="918"/>
      <c r="OBP38" s="918"/>
      <c r="OBQ38" s="918"/>
      <c r="OBR38" s="918"/>
      <c r="OBS38" s="918"/>
      <c r="OBT38" s="918"/>
      <c r="OBU38" s="918"/>
      <c r="OBV38" s="918"/>
      <c r="OBW38" s="918"/>
      <c r="OBX38" s="918"/>
      <c r="OBY38" s="918"/>
      <c r="OBZ38" s="918"/>
      <c r="OCA38" s="918"/>
      <c r="OCB38" s="918"/>
      <c r="OCC38" s="918"/>
      <c r="OCD38" s="918"/>
      <c r="OCE38" s="918"/>
      <c r="OCF38" s="918"/>
      <c r="OCG38" s="918"/>
      <c r="OCH38" s="918"/>
      <c r="OCI38" s="918"/>
      <c r="OCJ38" s="918"/>
      <c r="OCK38" s="918"/>
      <c r="OCL38" s="918"/>
      <c r="OCM38" s="918"/>
      <c r="OCN38" s="918"/>
      <c r="OCO38" s="918"/>
      <c r="OCP38" s="918"/>
      <c r="OCQ38" s="918"/>
      <c r="OCR38" s="918"/>
      <c r="OCS38" s="918"/>
      <c r="OCT38" s="918"/>
      <c r="OCU38" s="918"/>
      <c r="OCV38" s="918"/>
      <c r="OCW38" s="918"/>
      <c r="OCX38" s="918"/>
      <c r="OCY38" s="918"/>
      <c r="OCZ38" s="918"/>
      <c r="ODA38" s="918"/>
      <c r="ODB38" s="918"/>
      <c r="ODC38" s="918"/>
      <c r="ODD38" s="918"/>
      <c r="ODE38" s="918"/>
      <c r="ODF38" s="918"/>
      <c r="ODG38" s="918"/>
      <c r="ODH38" s="918"/>
      <c r="ODI38" s="918"/>
      <c r="ODJ38" s="918"/>
      <c r="ODK38" s="918"/>
      <c r="ODL38" s="918"/>
      <c r="ODM38" s="918"/>
      <c r="ODN38" s="918"/>
      <c r="ODO38" s="918"/>
      <c r="ODP38" s="918"/>
      <c r="ODQ38" s="918"/>
      <c r="ODR38" s="918"/>
      <c r="ODS38" s="918"/>
      <c r="ODT38" s="918"/>
      <c r="ODU38" s="918"/>
      <c r="ODV38" s="918"/>
      <c r="ODW38" s="918"/>
      <c r="ODX38" s="918"/>
      <c r="ODY38" s="918"/>
      <c r="ODZ38" s="918"/>
      <c r="OEA38" s="918"/>
      <c r="OEB38" s="918"/>
      <c r="OEC38" s="918"/>
      <c r="OED38" s="918"/>
      <c r="OEE38" s="918"/>
      <c r="OEF38" s="918"/>
      <c r="OEG38" s="918"/>
      <c r="OEH38" s="918"/>
      <c r="OEI38" s="918"/>
      <c r="OEJ38" s="918"/>
      <c r="OEK38" s="918"/>
      <c r="OEL38" s="918"/>
      <c r="OEM38" s="918"/>
      <c r="OEN38" s="918"/>
      <c r="OEO38" s="918"/>
      <c r="OEP38" s="918"/>
      <c r="OEQ38" s="918"/>
      <c r="OER38" s="918"/>
      <c r="OES38" s="918"/>
      <c r="OET38" s="918"/>
      <c r="OEU38" s="918"/>
      <c r="OEV38" s="918"/>
      <c r="OEW38" s="918"/>
      <c r="OEX38" s="918"/>
      <c r="OEY38" s="918"/>
      <c r="OEZ38" s="918"/>
      <c r="OFA38" s="918"/>
      <c r="OFB38" s="918"/>
      <c r="OFC38" s="918"/>
      <c r="OFD38" s="918"/>
      <c r="OFE38" s="918"/>
      <c r="OFF38" s="918"/>
      <c r="OFG38" s="918"/>
      <c r="OFH38" s="918"/>
      <c r="OFI38" s="918"/>
      <c r="OFJ38" s="918"/>
      <c r="OFK38" s="918"/>
      <c r="OFL38" s="918"/>
      <c r="OFM38" s="918"/>
      <c r="OFN38" s="918"/>
      <c r="OFO38" s="918"/>
      <c r="OFP38" s="918"/>
      <c r="OFQ38" s="918"/>
      <c r="OFR38" s="918"/>
      <c r="OFS38" s="918"/>
      <c r="OFT38" s="918"/>
      <c r="OFU38" s="918"/>
      <c r="OFV38" s="918"/>
      <c r="OFW38" s="918"/>
      <c r="OFX38" s="918"/>
      <c r="OFY38" s="918"/>
      <c r="OFZ38" s="918"/>
      <c r="OGA38" s="918"/>
      <c r="OGB38" s="918"/>
      <c r="OGC38" s="918"/>
      <c r="OGD38" s="918"/>
      <c r="OGE38" s="918"/>
      <c r="OGF38" s="918"/>
      <c r="OGG38" s="918"/>
      <c r="OGH38" s="918"/>
      <c r="OGI38" s="918"/>
      <c r="OGJ38" s="918"/>
      <c r="OGK38" s="918"/>
      <c r="OGL38" s="918"/>
      <c r="OGM38" s="918"/>
      <c r="OGN38" s="918"/>
      <c r="OGO38" s="918"/>
      <c r="OGP38" s="918"/>
      <c r="OGQ38" s="918"/>
      <c r="OGR38" s="918"/>
      <c r="OGS38" s="918"/>
      <c r="OGT38" s="918"/>
      <c r="OGU38" s="918"/>
      <c r="OGV38" s="918"/>
      <c r="OGW38" s="918"/>
      <c r="OGX38" s="918"/>
      <c r="OGY38" s="918"/>
      <c r="OGZ38" s="918"/>
      <c r="OHA38" s="918"/>
      <c r="OHB38" s="918"/>
      <c r="OHC38" s="918"/>
      <c r="OHD38" s="918"/>
      <c r="OHE38" s="918"/>
      <c r="OHF38" s="918"/>
      <c r="OHG38" s="918"/>
      <c r="OHH38" s="918"/>
      <c r="OHI38" s="918"/>
      <c r="OHJ38" s="918"/>
      <c r="OHK38" s="918"/>
      <c r="OHL38" s="918"/>
      <c r="OHM38" s="918"/>
      <c r="OHN38" s="918"/>
      <c r="OHO38" s="918"/>
      <c r="OHP38" s="918"/>
      <c r="OHQ38" s="918"/>
      <c r="OHR38" s="918"/>
      <c r="OHS38" s="918"/>
      <c r="OHT38" s="918"/>
      <c r="OHU38" s="918"/>
      <c r="OHV38" s="918"/>
      <c r="OHW38" s="918"/>
      <c r="OHX38" s="918"/>
      <c r="OHY38" s="918"/>
      <c r="OHZ38" s="918"/>
      <c r="OIA38" s="918"/>
      <c r="OIB38" s="918"/>
      <c r="OIC38" s="918"/>
      <c r="OID38" s="918"/>
      <c r="OIE38" s="918"/>
      <c r="OIF38" s="918"/>
      <c r="OIG38" s="918"/>
      <c r="OIH38" s="918"/>
      <c r="OII38" s="918"/>
      <c r="OIJ38" s="918"/>
      <c r="OIK38" s="918"/>
      <c r="OIL38" s="918"/>
      <c r="OIM38" s="918"/>
      <c r="OIN38" s="918"/>
      <c r="OIO38" s="918"/>
      <c r="OIP38" s="918"/>
      <c r="OIQ38" s="918"/>
      <c r="OIR38" s="918"/>
      <c r="OIS38" s="918"/>
      <c r="OIT38" s="918"/>
      <c r="OIU38" s="918"/>
      <c r="OIV38" s="918"/>
      <c r="OIW38" s="918"/>
      <c r="OIX38" s="918"/>
      <c r="OIY38" s="918"/>
      <c r="OIZ38" s="918"/>
      <c r="OJA38" s="918"/>
      <c r="OJB38" s="918"/>
      <c r="OJC38" s="918"/>
      <c r="OJD38" s="918"/>
      <c r="OJE38" s="918"/>
      <c r="OJF38" s="918"/>
      <c r="OJG38" s="918"/>
      <c r="OJH38" s="918"/>
      <c r="OJI38" s="918"/>
      <c r="OJJ38" s="918"/>
      <c r="OJK38" s="918"/>
      <c r="OJL38" s="918"/>
      <c r="OJM38" s="918"/>
      <c r="OJN38" s="918"/>
      <c r="OJO38" s="918"/>
      <c r="OJP38" s="918"/>
      <c r="OJQ38" s="918"/>
      <c r="OJR38" s="918"/>
      <c r="OJS38" s="918"/>
      <c r="OJT38" s="918"/>
      <c r="OJU38" s="918"/>
      <c r="OJV38" s="918"/>
      <c r="OJW38" s="918"/>
      <c r="OJX38" s="918"/>
      <c r="OJY38" s="918"/>
      <c r="OJZ38" s="918"/>
      <c r="OKA38" s="918"/>
      <c r="OKB38" s="918"/>
      <c r="OKC38" s="918"/>
      <c r="OKD38" s="918"/>
      <c r="OKE38" s="918"/>
      <c r="OKF38" s="918"/>
      <c r="OKG38" s="918"/>
      <c r="OKH38" s="918"/>
      <c r="OKI38" s="918"/>
      <c r="OKJ38" s="918"/>
      <c r="OKK38" s="918"/>
      <c r="OKL38" s="918"/>
      <c r="OKM38" s="918"/>
      <c r="OKN38" s="918"/>
      <c r="OKO38" s="918"/>
      <c r="OKP38" s="918"/>
      <c r="OKQ38" s="918"/>
      <c r="OKR38" s="918"/>
      <c r="OKS38" s="918"/>
      <c r="OKT38" s="918"/>
      <c r="OKU38" s="918"/>
      <c r="OKV38" s="918"/>
      <c r="OKW38" s="918"/>
      <c r="OKX38" s="918"/>
      <c r="OKY38" s="918"/>
      <c r="OKZ38" s="918"/>
      <c r="OLA38" s="918"/>
      <c r="OLB38" s="918"/>
      <c r="OLC38" s="918"/>
      <c r="OLD38" s="918"/>
      <c r="OLE38" s="918"/>
      <c r="OLF38" s="918"/>
      <c r="OLG38" s="918"/>
      <c r="OLH38" s="918"/>
      <c r="OLI38" s="918"/>
      <c r="OLJ38" s="918"/>
      <c r="OLK38" s="918"/>
      <c r="OLL38" s="918"/>
      <c r="OLM38" s="918"/>
      <c r="OLN38" s="918"/>
      <c r="OLO38" s="918"/>
      <c r="OLP38" s="918"/>
      <c r="OLQ38" s="918"/>
      <c r="OLR38" s="918"/>
      <c r="OLS38" s="918"/>
      <c r="OLT38" s="918"/>
      <c r="OLU38" s="918"/>
      <c r="OLV38" s="918"/>
      <c r="OLW38" s="918"/>
      <c r="OLX38" s="918"/>
      <c r="OLY38" s="918"/>
      <c r="OLZ38" s="918"/>
      <c r="OMA38" s="918"/>
      <c r="OMB38" s="918"/>
      <c r="OMC38" s="918"/>
      <c r="OMD38" s="918"/>
      <c r="OME38" s="918"/>
      <c r="OMF38" s="918"/>
      <c r="OMG38" s="918"/>
      <c r="OMH38" s="918"/>
      <c r="OMI38" s="918"/>
      <c r="OMJ38" s="918"/>
      <c r="OMK38" s="918"/>
      <c r="OML38" s="918"/>
      <c r="OMM38" s="918"/>
      <c r="OMN38" s="918"/>
      <c r="OMO38" s="918"/>
      <c r="OMP38" s="918"/>
      <c r="OMQ38" s="918"/>
      <c r="OMR38" s="918"/>
      <c r="OMS38" s="918"/>
      <c r="OMT38" s="918"/>
      <c r="OMU38" s="918"/>
      <c r="OMV38" s="918"/>
      <c r="OMW38" s="918"/>
      <c r="OMX38" s="918"/>
      <c r="OMY38" s="918"/>
      <c r="OMZ38" s="918"/>
      <c r="ONA38" s="918"/>
      <c r="ONB38" s="918"/>
      <c r="ONC38" s="918"/>
      <c r="OND38" s="918"/>
      <c r="ONE38" s="918"/>
      <c r="ONF38" s="918"/>
      <c r="ONG38" s="918"/>
      <c r="ONH38" s="918"/>
      <c r="ONI38" s="918"/>
      <c r="ONJ38" s="918"/>
      <c r="ONK38" s="918"/>
      <c r="ONL38" s="918"/>
      <c r="ONM38" s="918"/>
      <c r="ONN38" s="918"/>
      <c r="ONO38" s="918"/>
      <c r="ONP38" s="918"/>
      <c r="ONQ38" s="918"/>
      <c r="ONR38" s="918"/>
      <c r="ONS38" s="918"/>
      <c r="ONT38" s="918"/>
      <c r="ONU38" s="918"/>
      <c r="ONV38" s="918"/>
      <c r="ONW38" s="918"/>
      <c r="ONX38" s="918"/>
      <c r="ONY38" s="918"/>
      <c r="ONZ38" s="918"/>
      <c r="OOA38" s="918"/>
      <c r="OOB38" s="918"/>
      <c r="OOC38" s="918"/>
      <c r="OOD38" s="918"/>
      <c r="OOE38" s="918"/>
      <c r="OOF38" s="918"/>
      <c r="OOG38" s="918"/>
      <c r="OOH38" s="918"/>
      <c r="OOI38" s="918"/>
      <c r="OOJ38" s="918"/>
      <c r="OOK38" s="918"/>
      <c r="OOL38" s="918"/>
      <c r="OOM38" s="918"/>
      <c r="OON38" s="918"/>
      <c r="OOO38" s="918"/>
      <c r="OOP38" s="918"/>
      <c r="OOQ38" s="918"/>
      <c r="OOR38" s="918"/>
      <c r="OOS38" s="918"/>
      <c r="OOT38" s="918"/>
      <c r="OOU38" s="918"/>
      <c r="OOV38" s="918"/>
      <c r="OOW38" s="918"/>
      <c r="OOX38" s="918"/>
      <c r="OOY38" s="918"/>
      <c r="OOZ38" s="918"/>
      <c r="OPA38" s="918"/>
      <c r="OPB38" s="918"/>
      <c r="OPC38" s="918"/>
      <c r="OPD38" s="918"/>
      <c r="OPE38" s="918"/>
      <c r="OPF38" s="918"/>
      <c r="OPG38" s="918"/>
      <c r="OPH38" s="918"/>
      <c r="OPI38" s="918"/>
      <c r="OPJ38" s="918"/>
      <c r="OPK38" s="918"/>
      <c r="OPL38" s="918"/>
      <c r="OPM38" s="918"/>
      <c r="OPN38" s="918"/>
      <c r="OPO38" s="918"/>
      <c r="OPP38" s="918"/>
      <c r="OPQ38" s="918"/>
      <c r="OPR38" s="918"/>
      <c r="OPS38" s="918"/>
      <c r="OPT38" s="918"/>
      <c r="OPU38" s="918"/>
      <c r="OPV38" s="918"/>
      <c r="OPW38" s="918"/>
      <c r="OPX38" s="918"/>
      <c r="OPY38" s="918"/>
      <c r="OPZ38" s="918"/>
      <c r="OQA38" s="918"/>
      <c r="OQB38" s="918"/>
      <c r="OQC38" s="918"/>
      <c r="OQD38" s="918"/>
      <c r="OQE38" s="918"/>
      <c r="OQF38" s="918"/>
      <c r="OQG38" s="918"/>
      <c r="OQH38" s="918"/>
      <c r="OQI38" s="918"/>
      <c r="OQJ38" s="918"/>
      <c r="OQK38" s="918"/>
      <c r="OQL38" s="918"/>
      <c r="OQM38" s="918"/>
      <c r="OQN38" s="918"/>
      <c r="OQO38" s="918"/>
      <c r="OQP38" s="918"/>
      <c r="OQQ38" s="918"/>
      <c r="OQR38" s="918"/>
      <c r="OQS38" s="918"/>
      <c r="OQT38" s="918"/>
      <c r="OQU38" s="918"/>
      <c r="OQV38" s="918"/>
      <c r="OQW38" s="918"/>
      <c r="OQX38" s="918"/>
      <c r="OQY38" s="918"/>
      <c r="OQZ38" s="918"/>
      <c r="ORA38" s="918"/>
      <c r="ORB38" s="918"/>
      <c r="ORC38" s="918"/>
      <c r="ORD38" s="918"/>
      <c r="ORE38" s="918"/>
      <c r="ORF38" s="918"/>
      <c r="ORG38" s="918"/>
      <c r="ORH38" s="918"/>
      <c r="ORI38" s="918"/>
      <c r="ORJ38" s="918"/>
      <c r="ORK38" s="918"/>
      <c r="ORL38" s="918"/>
      <c r="ORM38" s="918"/>
      <c r="ORN38" s="918"/>
      <c r="ORO38" s="918"/>
      <c r="ORP38" s="918"/>
      <c r="ORQ38" s="918"/>
      <c r="ORR38" s="918"/>
      <c r="ORS38" s="918"/>
      <c r="ORT38" s="918"/>
      <c r="ORU38" s="918"/>
      <c r="ORV38" s="918"/>
      <c r="ORW38" s="918"/>
      <c r="ORX38" s="918"/>
      <c r="ORY38" s="918"/>
      <c r="ORZ38" s="918"/>
      <c r="OSA38" s="918"/>
      <c r="OSB38" s="918"/>
      <c r="OSC38" s="918"/>
      <c r="OSD38" s="918"/>
      <c r="OSE38" s="918"/>
      <c r="OSF38" s="918"/>
      <c r="OSG38" s="918"/>
      <c r="OSH38" s="918"/>
      <c r="OSI38" s="918"/>
      <c r="OSJ38" s="918"/>
      <c r="OSK38" s="918"/>
      <c r="OSL38" s="918"/>
      <c r="OSM38" s="918"/>
      <c r="OSN38" s="918"/>
      <c r="OSO38" s="918"/>
      <c r="OSP38" s="918"/>
      <c r="OSQ38" s="918"/>
      <c r="OSR38" s="918"/>
      <c r="OSS38" s="918"/>
      <c r="OST38" s="918"/>
      <c r="OSU38" s="918"/>
      <c r="OSV38" s="918"/>
      <c r="OSW38" s="918"/>
      <c r="OSX38" s="918"/>
      <c r="OSY38" s="918"/>
      <c r="OSZ38" s="918"/>
      <c r="OTA38" s="918"/>
      <c r="OTB38" s="918"/>
      <c r="OTC38" s="918"/>
      <c r="OTD38" s="918"/>
      <c r="OTE38" s="918"/>
      <c r="OTF38" s="918"/>
      <c r="OTG38" s="918"/>
      <c r="OTH38" s="918"/>
      <c r="OTI38" s="918"/>
      <c r="OTJ38" s="918"/>
      <c r="OTK38" s="918"/>
      <c r="OTL38" s="918"/>
      <c r="OTM38" s="918"/>
      <c r="OTN38" s="918"/>
      <c r="OTO38" s="918"/>
      <c r="OTP38" s="918"/>
      <c r="OTQ38" s="918"/>
      <c r="OTR38" s="918"/>
      <c r="OTS38" s="918"/>
      <c r="OTT38" s="918"/>
      <c r="OTU38" s="918"/>
      <c r="OTV38" s="918"/>
      <c r="OTW38" s="918"/>
      <c r="OTX38" s="918"/>
      <c r="OTY38" s="918"/>
      <c r="OTZ38" s="918"/>
      <c r="OUA38" s="918"/>
      <c r="OUB38" s="918"/>
      <c r="OUC38" s="918"/>
      <c r="OUD38" s="918"/>
      <c r="OUE38" s="918"/>
      <c r="OUF38" s="918"/>
      <c r="OUG38" s="918"/>
      <c r="OUH38" s="918"/>
      <c r="OUI38" s="918"/>
      <c r="OUJ38" s="918"/>
      <c r="OUK38" s="918"/>
      <c r="OUL38" s="918"/>
      <c r="OUM38" s="918"/>
      <c r="OUN38" s="918"/>
      <c r="OUO38" s="918"/>
      <c r="OUP38" s="918"/>
      <c r="OUQ38" s="918"/>
      <c r="OUR38" s="918"/>
      <c r="OUS38" s="918"/>
      <c r="OUT38" s="918"/>
      <c r="OUU38" s="918"/>
      <c r="OUV38" s="918"/>
      <c r="OUW38" s="918"/>
      <c r="OUX38" s="918"/>
      <c r="OUY38" s="918"/>
      <c r="OUZ38" s="918"/>
      <c r="OVA38" s="918"/>
      <c r="OVB38" s="918"/>
      <c r="OVC38" s="918"/>
      <c r="OVD38" s="918"/>
      <c r="OVE38" s="918"/>
      <c r="OVF38" s="918"/>
      <c r="OVG38" s="918"/>
      <c r="OVH38" s="918"/>
      <c r="OVI38" s="918"/>
      <c r="OVJ38" s="918"/>
      <c r="OVK38" s="918"/>
      <c r="OVL38" s="918"/>
      <c r="OVM38" s="918"/>
      <c r="OVN38" s="918"/>
      <c r="OVO38" s="918"/>
      <c r="OVP38" s="918"/>
      <c r="OVQ38" s="918"/>
      <c r="OVR38" s="918"/>
      <c r="OVS38" s="918"/>
      <c r="OVT38" s="918"/>
      <c r="OVU38" s="918"/>
      <c r="OVV38" s="918"/>
      <c r="OVW38" s="918"/>
      <c r="OVX38" s="918"/>
      <c r="OVY38" s="918"/>
      <c r="OVZ38" s="918"/>
      <c r="OWA38" s="918"/>
      <c r="OWB38" s="918"/>
      <c r="OWC38" s="918"/>
      <c r="OWD38" s="918"/>
      <c r="OWE38" s="918"/>
      <c r="OWF38" s="918"/>
      <c r="OWG38" s="918"/>
      <c r="OWH38" s="918"/>
      <c r="OWI38" s="918"/>
      <c r="OWJ38" s="918"/>
      <c r="OWK38" s="918"/>
      <c r="OWL38" s="918"/>
      <c r="OWM38" s="918"/>
      <c r="OWN38" s="918"/>
      <c r="OWO38" s="918"/>
      <c r="OWP38" s="918"/>
      <c r="OWQ38" s="918"/>
      <c r="OWR38" s="918"/>
      <c r="OWS38" s="918"/>
      <c r="OWT38" s="918"/>
      <c r="OWU38" s="918"/>
      <c r="OWV38" s="918"/>
      <c r="OWW38" s="918"/>
      <c r="OWX38" s="918"/>
      <c r="OWY38" s="918"/>
      <c r="OWZ38" s="918"/>
      <c r="OXA38" s="918"/>
      <c r="OXB38" s="918"/>
      <c r="OXC38" s="918"/>
      <c r="OXD38" s="918"/>
      <c r="OXE38" s="918"/>
      <c r="OXF38" s="918"/>
      <c r="OXG38" s="918"/>
      <c r="OXH38" s="918"/>
      <c r="OXI38" s="918"/>
      <c r="OXJ38" s="918"/>
      <c r="OXK38" s="918"/>
      <c r="OXL38" s="918"/>
      <c r="OXM38" s="918"/>
      <c r="OXN38" s="918"/>
      <c r="OXO38" s="918"/>
      <c r="OXP38" s="918"/>
      <c r="OXQ38" s="918"/>
      <c r="OXR38" s="918"/>
      <c r="OXS38" s="918"/>
      <c r="OXT38" s="918"/>
      <c r="OXU38" s="918"/>
      <c r="OXV38" s="918"/>
      <c r="OXW38" s="918"/>
      <c r="OXX38" s="918"/>
      <c r="OXY38" s="918"/>
      <c r="OXZ38" s="918"/>
      <c r="OYA38" s="918"/>
      <c r="OYB38" s="918"/>
      <c r="OYC38" s="918"/>
      <c r="OYD38" s="918"/>
      <c r="OYE38" s="918"/>
      <c r="OYF38" s="918"/>
      <c r="OYG38" s="918"/>
      <c r="OYH38" s="918"/>
      <c r="OYI38" s="918"/>
      <c r="OYJ38" s="918"/>
      <c r="OYK38" s="918"/>
      <c r="OYL38" s="918"/>
      <c r="OYM38" s="918"/>
      <c r="OYN38" s="918"/>
      <c r="OYO38" s="918"/>
      <c r="OYP38" s="918"/>
      <c r="OYQ38" s="918"/>
      <c r="OYR38" s="918"/>
      <c r="OYS38" s="918"/>
      <c r="OYT38" s="918"/>
      <c r="OYU38" s="918"/>
      <c r="OYV38" s="918"/>
      <c r="OYW38" s="918"/>
      <c r="OYX38" s="918"/>
      <c r="OYY38" s="918"/>
      <c r="OYZ38" s="918"/>
      <c r="OZA38" s="918"/>
      <c r="OZB38" s="918"/>
      <c r="OZC38" s="918"/>
      <c r="OZD38" s="918"/>
      <c r="OZE38" s="918"/>
      <c r="OZF38" s="918"/>
      <c r="OZG38" s="918"/>
      <c r="OZH38" s="918"/>
      <c r="OZI38" s="918"/>
      <c r="OZJ38" s="918"/>
      <c r="OZK38" s="918"/>
      <c r="OZL38" s="918"/>
      <c r="OZM38" s="918"/>
      <c r="OZN38" s="918"/>
      <c r="OZO38" s="918"/>
      <c r="OZP38" s="918"/>
      <c r="OZQ38" s="918"/>
      <c r="OZR38" s="918"/>
      <c r="OZS38" s="918"/>
      <c r="OZT38" s="918"/>
      <c r="OZU38" s="918"/>
      <c r="OZV38" s="918"/>
      <c r="OZW38" s="918"/>
      <c r="OZX38" s="918"/>
      <c r="OZY38" s="918"/>
      <c r="OZZ38" s="918"/>
      <c r="PAA38" s="918"/>
      <c r="PAB38" s="918"/>
      <c r="PAC38" s="918"/>
      <c r="PAD38" s="918"/>
      <c r="PAE38" s="918"/>
      <c r="PAF38" s="918"/>
      <c r="PAG38" s="918"/>
      <c r="PAH38" s="918"/>
      <c r="PAI38" s="918"/>
      <c r="PAJ38" s="918"/>
      <c r="PAK38" s="918"/>
      <c r="PAL38" s="918"/>
      <c r="PAM38" s="918"/>
      <c r="PAN38" s="918"/>
      <c r="PAO38" s="918"/>
      <c r="PAP38" s="918"/>
      <c r="PAQ38" s="918"/>
      <c r="PAR38" s="918"/>
      <c r="PAS38" s="918"/>
      <c r="PAT38" s="918"/>
      <c r="PAU38" s="918"/>
      <c r="PAV38" s="918"/>
      <c r="PAW38" s="918"/>
      <c r="PAX38" s="918"/>
      <c r="PAY38" s="918"/>
      <c r="PAZ38" s="918"/>
      <c r="PBA38" s="918"/>
      <c r="PBB38" s="918"/>
      <c r="PBC38" s="918"/>
      <c r="PBD38" s="918"/>
      <c r="PBE38" s="918"/>
      <c r="PBF38" s="918"/>
      <c r="PBG38" s="918"/>
      <c r="PBH38" s="918"/>
      <c r="PBI38" s="918"/>
      <c r="PBJ38" s="918"/>
      <c r="PBK38" s="918"/>
      <c r="PBL38" s="918"/>
      <c r="PBM38" s="918"/>
      <c r="PBN38" s="918"/>
      <c r="PBO38" s="918"/>
      <c r="PBP38" s="918"/>
      <c r="PBQ38" s="918"/>
      <c r="PBR38" s="918"/>
      <c r="PBS38" s="918"/>
      <c r="PBT38" s="918"/>
      <c r="PBU38" s="918"/>
      <c r="PBV38" s="918"/>
      <c r="PBW38" s="918"/>
      <c r="PBX38" s="918"/>
      <c r="PBY38" s="918"/>
      <c r="PBZ38" s="918"/>
      <c r="PCA38" s="918"/>
      <c r="PCB38" s="918"/>
      <c r="PCC38" s="918"/>
      <c r="PCD38" s="918"/>
      <c r="PCE38" s="918"/>
      <c r="PCF38" s="918"/>
      <c r="PCG38" s="918"/>
      <c r="PCH38" s="918"/>
      <c r="PCI38" s="918"/>
      <c r="PCJ38" s="918"/>
      <c r="PCK38" s="918"/>
      <c r="PCL38" s="918"/>
      <c r="PCM38" s="918"/>
      <c r="PCN38" s="918"/>
      <c r="PCO38" s="918"/>
      <c r="PCP38" s="918"/>
      <c r="PCQ38" s="918"/>
      <c r="PCR38" s="918"/>
      <c r="PCS38" s="918"/>
      <c r="PCT38" s="918"/>
      <c r="PCU38" s="918"/>
      <c r="PCV38" s="918"/>
      <c r="PCW38" s="918"/>
      <c r="PCX38" s="918"/>
      <c r="PCY38" s="918"/>
      <c r="PCZ38" s="918"/>
      <c r="PDA38" s="918"/>
      <c r="PDB38" s="918"/>
      <c r="PDC38" s="918"/>
      <c r="PDD38" s="918"/>
      <c r="PDE38" s="918"/>
      <c r="PDF38" s="918"/>
      <c r="PDG38" s="918"/>
      <c r="PDH38" s="918"/>
      <c r="PDI38" s="918"/>
      <c r="PDJ38" s="918"/>
      <c r="PDK38" s="918"/>
      <c r="PDL38" s="918"/>
      <c r="PDM38" s="918"/>
      <c r="PDN38" s="918"/>
      <c r="PDO38" s="918"/>
      <c r="PDP38" s="918"/>
      <c r="PDQ38" s="918"/>
      <c r="PDR38" s="918"/>
      <c r="PDS38" s="918"/>
      <c r="PDT38" s="918"/>
      <c r="PDU38" s="918"/>
      <c r="PDV38" s="918"/>
      <c r="PDW38" s="918"/>
      <c r="PDX38" s="918"/>
      <c r="PDY38" s="918"/>
      <c r="PDZ38" s="918"/>
      <c r="PEA38" s="918"/>
      <c r="PEB38" s="918"/>
      <c r="PEC38" s="918"/>
      <c r="PED38" s="918"/>
      <c r="PEE38" s="918"/>
      <c r="PEF38" s="918"/>
      <c r="PEG38" s="918"/>
      <c r="PEH38" s="918"/>
      <c r="PEI38" s="918"/>
      <c r="PEJ38" s="918"/>
      <c r="PEK38" s="918"/>
      <c r="PEL38" s="918"/>
      <c r="PEM38" s="918"/>
      <c r="PEN38" s="918"/>
      <c r="PEO38" s="918"/>
      <c r="PEP38" s="918"/>
      <c r="PEQ38" s="918"/>
      <c r="PER38" s="918"/>
      <c r="PES38" s="918"/>
      <c r="PET38" s="918"/>
      <c r="PEU38" s="918"/>
      <c r="PEV38" s="918"/>
      <c r="PEW38" s="918"/>
      <c r="PEX38" s="918"/>
      <c r="PEY38" s="918"/>
      <c r="PEZ38" s="918"/>
      <c r="PFA38" s="918"/>
      <c r="PFB38" s="918"/>
      <c r="PFC38" s="918"/>
      <c r="PFD38" s="918"/>
      <c r="PFE38" s="918"/>
      <c r="PFF38" s="918"/>
      <c r="PFG38" s="918"/>
      <c r="PFH38" s="918"/>
      <c r="PFI38" s="918"/>
      <c r="PFJ38" s="918"/>
      <c r="PFK38" s="918"/>
      <c r="PFL38" s="918"/>
      <c r="PFM38" s="918"/>
      <c r="PFN38" s="918"/>
      <c r="PFO38" s="918"/>
      <c r="PFP38" s="918"/>
      <c r="PFQ38" s="918"/>
      <c r="PFR38" s="918"/>
      <c r="PFS38" s="918"/>
      <c r="PFT38" s="918"/>
      <c r="PFU38" s="918"/>
      <c r="PFV38" s="918"/>
      <c r="PFW38" s="918"/>
      <c r="PFX38" s="918"/>
      <c r="PFY38" s="918"/>
      <c r="PFZ38" s="918"/>
      <c r="PGA38" s="918"/>
      <c r="PGB38" s="918"/>
      <c r="PGC38" s="918"/>
      <c r="PGD38" s="918"/>
      <c r="PGE38" s="918"/>
      <c r="PGF38" s="918"/>
      <c r="PGG38" s="918"/>
      <c r="PGH38" s="918"/>
      <c r="PGI38" s="918"/>
      <c r="PGJ38" s="918"/>
      <c r="PGK38" s="918"/>
      <c r="PGL38" s="918"/>
      <c r="PGM38" s="918"/>
      <c r="PGN38" s="918"/>
      <c r="PGO38" s="918"/>
      <c r="PGP38" s="918"/>
      <c r="PGQ38" s="918"/>
      <c r="PGR38" s="918"/>
      <c r="PGS38" s="918"/>
      <c r="PGT38" s="918"/>
      <c r="PGU38" s="918"/>
      <c r="PGV38" s="918"/>
      <c r="PGW38" s="918"/>
      <c r="PGX38" s="918"/>
      <c r="PGY38" s="918"/>
      <c r="PGZ38" s="918"/>
      <c r="PHA38" s="918"/>
      <c r="PHB38" s="918"/>
      <c r="PHC38" s="918"/>
      <c r="PHD38" s="918"/>
      <c r="PHE38" s="918"/>
      <c r="PHF38" s="918"/>
      <c r="PHG38" s="918"/>
      <c r="PHH38" s="918"/>
      <c r="PHI38" s="918"/>
      <c r="PHJ38" s="918"/>
      <c r="PHK38" s="918"/>
      <c r="PHL38" s="918"/>
      <c r="PHM38" s="918"/>
      <c r="PHN38" s="918"/>
      <c r="PHO38" s="918"/>
      <c r="PHP38" s="918"/>
      <c r="PHQ38" s="918"/>
      <c r="PHR38" s="918"/>
      <c r="PHS38" s="918"/>
      <c r="PHT38" s="918"/>
      <c r="PHU38" s="918"/>
      <c r="PHV38" s="918"/>
      <c r="PHW38" s="918"/>
      <c r="PHX38" s="918"/>
      <c r="PHY38" s="918"/>
      <c r="PHZ38" s="918"/>
      <c r="PIA38" s="918"/>
      <c r="PIB38" s="918"/>
      <c r="PIC38" s="918"/>
      <c r="PID38" s="918"/>
      <c r="PIE38" s="918"/>
      <c r="PIF38" s="918"/>
      <c r="PIG38" s="918"/>
      <c r="PIH38" s="918"/>
      <c r="PII38" s="918"/>
      <c r="PIJ38" s="918"/>
      <c r="PIK38" s="918"/>
      <c r="PIL38" s="918"/>
      <c r="PIM38" s="918"/>
      <c r="PIN38" s="918"/>
      <c r="PIO38" s="918"/>
      <c r="PIP38" s="918"/>
      <c r="PIQ38" s="918"/>
      <c r="PIR38" s="918"/>
      <c r="PIS38" s="918"/>
      <c r="PIT38" s="918"/>
      <c r="PIU38" s="918"/>
      <c r="PIV38" s="918"/>
      <c r="PIW38" s="918"/>
      <c r="PIX38" s="918"/>
      <c r="PIY38" s="918"/>
      <c r="PIZ38" s="918"/>
      <c r="PJA38" s="918"/>
      <c r="PJB38" s="918"/>
      <c r="PJC38" s="918"/>
      <c r="PJD38" s="918"/>
      <c r="PJE38" s="918"/>
      <c r="PJF38" s="918"/>
      <c r="PJG38" s="918"/>
      <c r="PJH38" s="918"/>
      <c r="PJI38" s="918"/>
      <c r="PJJ38" s="918"/>
      <c r="PJK38" s="918"/>
      <c r="PJL38" s="918"/>
      <c r="PJM38" s="918"/>
      <c r="PJN38" s="918"/>
      <c r="PJO38" s="918"/>
      <c r="PJP38" s="918"/>
      <c r="PJQ38" s="918"/>
      <c r="PJR38" s="918"/>
      <c r="PJS38" s="918"/>
      <c r="PJT38" s="918"/>
      <c r="PJU38" s="918"/>
      <c r="PJV38" s="918"/>
      <c r="PJW38" s="918"/>
      <c r="PJX38" s="918"/>
      <c r="PJY38" s="918"/>
      <c r="PJZ38" s="918"/>
      <c r="PKA38" s="918"/>
      <c r="PKB38" s="918"/>
      <c r="PKC38" s="918"/>
      <c r="PKD38" s="918"/>
      <c r="PKE38" s="918"/>
      <c r="PKF38" s="918"/>
      <c r="PKG38" s="918"/>
      <c r="PKH38" s="918"/>
      <c r="PKI38" s="918"/>
      <c r="PKJ38" s="918"/>
      <c r="PKK38" s="918"/>
      <c r="PKL38" s="918"/>
      <c r="PKM38" s="918"/>
      <c r="PKN38" s="918"/>
      <c r="PKO38" s="918"/>
      <c r="PKP38" s="918"/>
      <c r="PKQ38" s="918"/>
      <c r="PKR38" s="918"/>
      <c r="PKS38" s="918"/>
      <c r="PKT38" s="918"/>
      <c r="PKU38" s="918"/>
      <c r="PKV38" s="918"/>
      <c r="PKW38" s="918"/>
      <c r="PKX38" s="918"/>
      <c r="PKY38" s="918"/>
      <c r="PKZ38" s="918"/>
      <c r="PLA38" s="918"/>
      <c r="PLB38" s="918"/>
      <c r="PLC38" s="918"/>
      <c r="PLD38" s="918"/>
      <c r="PLE38" s="918"/>
      <c r="PLF38" s="918"/>
      <c r="PLG38" s="918"/>
      <c r="PLH38" s="918"/>
      <c r="PLI38" s="918"/>
      <c r="PLJ38" s="918"/>
      <c r="PLK38" s="918"/>
      <c r="PLL38" s="918"/>
      <c r="PLM38" s="918"/>
      <c r="PLN38" s="918"/>
      <c r="PLO38" s="918"/>
      <c r="PLP38" s="918"/>
      <c r="PLQ38" s="918"/>
      <c r="PLR38" s="918"/>
      <c r="PLS38" s="918"/>
      <c r="PLT38" s="918"/>
      <c r="PLU38" s="918"/>
      <c r="PLV38" s="918"/>
      <c r="PLW38" s="918"/>
      <c r="PLX38" s="918"/>
      <c r="PLY38" s="918"/>
      <c r="PLZ38" s="918"/>
      <c r="PMA38" s="918"/>
      <c r="PMB38" s="918"/>
      <c r="PMC38" s="918"/>
      <c r="PMD38" s="918"/>
      <c r="PME38" s="918"/>
      <c r="PMF38" s="918"/>
      <c r="PMG38" s="918"/>
      <c r="PMH38" s="918"/>
      <c r="PMI38" s="918"/>
      <c r="PMJ38" s="918"/>
      <c r="PMK38" s="918"/>
      <c r="PML38" s="918"/>
      <c r="PMM38" s="918"/>
      <c r="PMN38" s="918"/>
      <c r="PMO38" s="918"/>
      <c r="PMP38" s="918"/>
      <c r="PMQ38" s="918"/>
      <c r="PMR38" s="918"/>
      <c r="PMS38" s="918"/>
      <c r="PMT38" s="918"/>
      <c r="PMU38" s="918"/>
      <c r="PMV38" s="918"/>
      <c r="PMW38" s="918"/>
      <c r="PMX38" s="918"/>
      <c r="PMY38" s="918"/>
      <c r="PMZ38" s="918"/>
      <c r="PNA38" s="918"/>
      <c r="PNB38" s="918"/>
      <c r="PNC38" s="918"/>
      <c r="PND38" s="918"/>
      <c r="PNE38" s="918"/>
      <c r="PNF38" s="918"/>
      <c r="PNG38" s="918"/>
      <c r="PNH38" s="918"/>
      <c r="PNI38" s="918"/>
      <c r="PNJ38" s="918"/>
      <c r="PNK38" s="918"/>
      <c r="PNL38" s="918"/>
      <c r="PNM38" s="918"/>
      <c r="PNN38" s="918"/>
      <c r="PNO38" s="918"/>
      <c r="PNP38" s="918"/>
      <c r="PNQ38" s="918"/>
      <c r="PNR38" s="918"/>
      <c r="PNS38" s="918"/>
      <c r="PNT38" s="918"/>
      <c r="PNU38" s="918"/>
      <c r="PNV38" s="918"/>
      <c r="PNW38" s="918"/>
      <c r="PNX38" s="918"/>
      <c r="PNY38" s="918"/>
      <c r="PNZ38" s="918"/>
      <c r="POA38" s="918"/>
      <c r="POB38" s="918"/>
      <c r="POC38" s="918"/>
      <c r="POD38" s="918"/>
      <c r="POE38" s="918"/>
      <c r="POF38" s="918"/>
      <c r="POG38" s="918"/>
      <c r="POH38" s="918"/>
      <c r="POI38" s="918"/>
      <c r="POJ38" s="918"/>
      <c r="POK38" s="918"/>
      <c r="POL38" s="918"/>
      <c r="POM38" s="918"/>
      <c r="PON38" s="918"/>
      <c r="POO38" s="918"/>
      <c r="POP38" s="918"/>
      <c r="POQ38" s="918"/>
      <c r="POR38" s="918"/>
      <c r="POS38" s="918"/>
      <c r="POT38" s="918"/>
      <c r="POU38" s="918"/>
      <c r="POV38" s="918"/>
      <c r="POW38" s="918"/>
      <c r="POX38" s="918"/>
      <c r="POY38" s="918"/>
      <c r="POZ38" s="918"/>
      <c r="PPA38" s="918"/>
      <c r="PPB38" s="918"/>
      <c r="PPC38" s="918"/>
      <c r="PPD38" s="918"/>
      <c r="PPE38" s="918"/>
      <c r="PPF38" s="918"/>
      <c r="PPG38" s="918"/>
      <c r="PPH38" s="918"/>
      <c r="PPI38" s="918"/>
      <c r="PPJ38" s="918"/>
      <c r="PPK38" s="918"/>
      <c r="PPL38" s="918"/>
      <c r="PPM38" s="918"/>
      <c r="PPN38" s="918"/>
      <c r="PPO38" s="918"/>
      <c r="PPP38" s="918"/>
      <c r="PPQ38" s="918"/>
      <c r="PPR38" s="918"/>
      <c r="PPS38" s="918"/>
      <c r="PPT38" s="918"/>
      <c r="PPU38" s="918"/>
      <c r="PPV38" s="918"/>
      <c r="PPW38" s="918"/>
      <c r="PPX38" s="918"/>
      <c r="PPY38" s="918"/>
      <c r="PPZ38" s="918"/>
      <c r="PQA38" s="918"/>
      <c r="PQB38" s="918"/>
      <c r="PQC38" s="918"/>
      <c r="PQD38" s="918"/>
      <c r="PQE38" s="918"/>
      <c r="PQF38" s="918"/>
      <c r="PQG38" s="918"/>
      <c r="PQH38" s="918"/>
      <c r="PQI38" s="918"/>
      <c r="PQJ38" s="918"/>
      <c r="PQK38" s="918"/>
      <c r="PQL38" s="918"/>
      <c r="PQM38" s="918"/>
      <c r="PQN38" s="918"/>
      <c r="PQO38" s="918"/>
      <c r="PQP38" s="918"/>
      <c r="PQQ38" s="918"/>
      <c r="PQR38" s="918"/>
      <c r="PQS38" s="918"/>
      <c r="PQT38" s="918"/>
      <c r="PQU38" s="918"/>
      <c r="PQV38" s="918"/>
      <c r="PQW38" s="918"/>
      <c r="PQX38" s="918"/>
      <c r="PQY38" s="918"/>
      <c r="PQZ38" s="918"/>
      <c r="PRA38" s="918"/>
      <c r="PRB38" s="918"/>
      <c r="PRC38" s="918"/>
      <c r="PRD38" s="918"/>
      <c r="PRE38" s="918"/>
      <c r="PRF38" s="918"/>
      <c r="PRG38" s="918"/>
      <c r="PRH38" s="918"/>
      <c r="PRI38" s="918"/>
      <c r="PRJ38" s="918"/>
      <c r="PRK38" s="918"/>
      <c r="PRL38" s="918"/>
      <c r="PRM38" s="918"/>
      <c r="PRN38" s="918"/>
      <c r="PRO38" s="918"/>
      <c r="PRP38" s="918"/>
      <c r="PRQ38" s="918"/>
      <c r="PRR38" s="918"/>
      <c r="PRS38" s="918"/>
      <c r="PRT38" s="918"/>
      <c r="PRU38" s="918"/>
      <c r="PRV38" s="918"/>
      <c r="PRW38" s="918"/>
      <c r="PRX38" s="918"/>
      <c r="PRY38" s="918"/>
      <c r="PRZ38" s="918"/>
      <c r="PSA38" s="918"/>
      <c r="PSB38" s="918"/>
      <c r="PSC38" s="918"/>
      <c r="PSD38" s="918"/>
      <c r="PSE38" s="918"/>
      <c r="PSF38" s="918"/>
      <c r="PSG38" s="918"/>
      <c r="PSH38" s="918"/>
      <c r="PSI38" s="918"/>
      <c r="PSJ38" s="918"/>
      <c r="PSK38" s="918"/>
      <c r="PSL38" s="918"/>
      <c r="PSM38" s="918"/>
      <c r="PSN38" s="918"/>
      <c r="PSO38" s="918"/>
      <c r="PSP38" s="918"/>
      <c r="PSQ38" s="918"/>
      <c r="PSR38" s="918"/>
      <c r="PSS38" s="918"/>
      <c r="PST38" s="918"/>
      <c r="PSU38" s="918"/>
      <c r="PSV38" s="918"/>
      <c r="PSW38" s="918"/>
      <c r="PSX38" s="918"/>
      <c r="PSY38" s="918"/>
      <c r="PSZ38" s="918"/>
      <c r="PTA38" s="918"/>
      <c r="PTB38" s="918"/>
      <c r="PTC38" s="918"/>
      <c r="PTD38" s="918"/>
      <c r="PTE38" s="918"/>
      <c r="PTF38" s="918"/>
      <c r="PTG38" s="918"/>
      <c r="PTH38" s="918"/>
      <c r="PTI38" s="918"/>
      <c r="PTJ38" s="918"/>
      <c r="PTK38" s="918"/>
      <c r="PTL38" s="918"/>
      <c r="PTM38" s="918"/>
      <c r="PTN38" s="918"/>
      <c r="PTO38" s="918"/>
      <c r="PTP38" s="918"/>
      <c r="PTQ38" s="918"/>
      <c r="PTR38" s="918"/>
      <c r="PTS38" s="918"/>
      <c r="PTT38" s="918"/>
      <c r="PTU38" s="918"/>
      <c r="PTV38" s="918"/>
      <c r="PTW38" s="918"/>
      <c r="PTX38" s="918"/>
      <c r="PTY38" s="918"/>
      <c r="PTZ38" s="918"/>
      <c r="PUA38" s="918"/>
      <c r="PUB38" s="918"/>
      <c r="PUC38" s="918"/>
      <c r="PUD38" s="918"/>
      <c r="PUE38" s="918"/>
      <c r="PUF38" s="918"/>
      <c r="PUG38" s="918"/>
      <c r="PUH38" s="918"/>
      <c r="PUI38" s="918"/>
      <c r="PUJ38" s="918"/>
      <c r="PUK38" s="918"/>
      <c r="PUL38" s="918"/>
      <c r="PUM38" s="918"/>
      <c r="PUN38" s="918"/>
      <c r="PUO38" s="918"/>
      <c r="PUP38" s="918"/>
      <c r="PUQ38" s="918"/>
      <c r="PUR38" s="918"/>
      <c r="PUS38" s="918"/>
      <c r="PUT38" s="918"/>
      <c r="PUU38" s="918"/>
      <c r="PUV38" s="918"/>
      <c r="PUW38" s="918"/>
      <c r="PUX38" s="918"/>
      <c r="PUY38" s="918"/>
      <c r="PUZ38" s="918"/>
      <c r="PVA38" s="918"/>
      <c r="PVB38" s="918"/>
      <c r="PVC38" s="918"/>
      <c r="PVD38" s="918"/>
      <c r="PVE38" s="918"/>
      <c r="PVF38" s="918"/>
      <c r="PVG38" s="918"/>
      <c r="PVH38" s="918"/>
      <c r="PVI38" s="918"/>
      <c r="PVJ38" s="918"/>
      <c r="PVK38" s="918"/>
      <c r="PVL38" s="918"/>
      <c r="PVM38" s="918"/>
      <c r="PVN38" s="918"/>
      <c r="PVO38" s="918"/>
      <c r="PVP38" s="918"/>
      <c r="PVQ38" s="918"/>
      <c r="PVR38" s="918"/>
      <c r="PVS38" s="918"/>
      <c r="PVT38" s="918"/>
      <c r="PVU38" s="918"/>
      <c r="PVV38" s="918"/>
      <c r="PVW38" s="918"/>
      <c r="PVX38" s="918"/>
      <c r="PVY38" s="918"/>
      <c r="PVZ38" s="918"/>
      <c r="PWA38" s="918"/>
      <c r="PWB38" s="918"/>
      <c r="PWC38" s="918"/>
      <c r="PWD38" s="918"/>
      <c r="PWE38" s="918"/>
      <c r="PWF38" s="918"/>
      <c r="PWG38" s="918"/>
      <c r="PWH38" s="918"/>
      <c r="PWI38" s="918"/>
      <c r="PWJ38" s="918"/>
      <c r="PWK38" s="918"/>
      <c r="PWL38" s="918"/>
      <c r="PWM38" s="918"/>
      <c r="PWN38" s="918"/>
      <c r="PWO38" s="918"/>
      <c r="PWP38" s="918"/>
      <c r="PWQ38" s="918"/>
      <c r="PWR38" s="918"/>
      <c r="PWS38" s="918"/>
      <c r="PWT38" s="918"/>
      <c r="PWU38" s="918"/>
      <c r="PWV38" s="918"/>
      <c r="PWW38" s="918"/>
      <c r="PWX38" s="918"/>
      <c r="PWY38" s="918"/>
      <c r="PWZ38" s="918"/>
      <c r="PXA38" s="918"/>
      <c r="PXB38" s="918"/>
      <c r="PXC38" s="918"/>
      <c r="PXD38" s="918"/>
      <c r="PXE38" s="918"/>
      <c r="PXF38" s="918"/>
      <c r="PXG38" s="918"/>
      <c r="PXH38" s="918"/>
      <c r="PXI38" s="918"/>
      <c r="PXJ38" s="918"/>
      <c r="PXK38" s="918"/>
      <c r="PXL38" s="918"/>
      <c r="PXM38" s="918"/>
      <c r="PXN38" s="918"/>
      <c r="PXO38" s="918"/>
      <c r="PXP38" s="918"/>
      <c r="PXQ38" s="918"/>
      <c r="PXR38" s="918"/>
      <c r="PXS38" s="918"/>
      <c r="PXT38" s="918"/>
      <c r="PXU38" s="918"/>
      <c r="PXV38" s="918"/>
      <c r="PXW38" s="918"/>
      <c r="PXX38" s="918"/>
      <c r="PXY38" s="918"/>
      <c r="PXZ38" s="918"/>
      <c r="PYA38" s="918"/>
      <c r="PYB38" s="918"/>
      <c r="PYC38" s="918"/>
      <c r="PYD38" s="918"/>
      <c r="PYE38" s="918"/>
      <c r="PYF38" s="918"/>
      <c r="PYG38" s="918"/>
      <c r="PYH38" s="918"/>
      <c r="PYI38" s="918"/>
      <c r="PYJ38" s="918"/>
      <c r="PYK38" s="918"/>
      <c r="PYL38" s="918"/>
      <c r="PYM38" s="918"/>
      <c r="PYN38" s="918"/>
      <c r="PYO38" s="918"/>
      <c r="PYP38" s="918"/>
      <c r="PYQ38" s="918"/>
      <c r="PYR38" s="918"/>
      <c r="PYS38" s="918"/>
      <c r="PYT38" s="918"/>
      <c r="PYU38" s="918"/>
      <c r="PYV38" s="918"/>
      <c r="PYW38" s="918"/>
      <c r="PYX38" s="918"/>
      <c r="PYY38" s="918"/>
      <c r="PYZ38" s="918"/>
      <c r="PZA38" s="918"/>
      <c r="PZB38" s="918"/>
      <c r="PZC38" s="918"/>
      <c r="PZD38" s="918"/>
      <c r="PZE38" s="918"/>
      <c r="PZF38" s="918"/>
      <c r="PZG38" s="918"/>
      <c r="PZH38" s="918"/>
      <c r="PZI38" s="918"/>
      <c r="PZJ38" s="918"/>
      <c r="PZK38" s="918"/>
      <c r="PZL38" s="918"/>
      <c r="PZM38" s="918"/>
      <c r="PZN38" s="918"/>
      <c r="PZO38" s="918"/>
      <c r="PZP38" s="918"/>
      <c r="PZQ38" s="918"/>
      <c r="PZR38" s="918"/>
      <c r="PZS38" s="918"/>
      <c r="PZT38" s="918"/>
      <c r="PZU38" s="918"/>
      <c r="PZV38" s="918"/>
      <c r="PZW38" s="918"/>
      <c r="PZX38" s="918"/>
      <c r="PZY38" s="918"/>
      <c r="PZZ38" s="918"/>
      <c r="QAA38" s="918"/>
      <c r="QAB38" s="918"/>
      <c r="QAC38" s="918"/>
      <c r="QAD38" s="918"/>
      <c r="QAE38" s="918"/>
      <c r="QAF38" s="918"/>
      <c r="QAG38" s="918"/>
      <c r="QAH38" s="918"/>
      <c r="QAI38" s="918"/>
      <c r="QAJ38" s="918"/>
      <c r="QAK38" s="918"/>
      <c r="QAL38" s="918"/>
      <c r="QAM38" s="918"/>
      <c r="QAN38" s="918"/>
      <c r="QAO38" s="918"/>
      <c r="QAP38" s="918"/>
      <c r="QAQ38" s="918"/>
      <c r="QAR38" s="918"/>
      <c r="QAS38" s="918"/>
      <c r="QAT38" s="918"/>
      <c r="QAU38" s="918"/>
      <c r="QAV38" s="918"/>
      <c r="QAW38" s="918"/>
      <c r="QAX38" s="918"/>
      <c r="QAY38" s="918"/>
      <c r="QAZ38" s="918"/>
      <c r="QBA38" s="918"/>
      <c r="QBB38" s="918"/>
      <c r="QBC38" s="918"/>
      <c r="QBD38" s="918"/>
      <c r="QBE38" s="918"/>
      <c r="QBF38" s="918"/>
      <c r="QBG38" s="918"/>
      <c r="QBH38" s="918"/>
      <c r="QBI38" s="918"/>
      <c r="QBJ38" s="918"/>
      <c r="QBK38" s="918"/>
      <c r="QBL38" s="918"/>
      <c r="QBM38" s="918"/>
      <c r="QBN38" s="918"/>
      <c r="QBO38" s="918"/>
      <c r="QBP38" s="918"/>
      <c r="QBQ38" s="918"/>
      <c r="QBR38" s="918"/>
      <c r="QBS38" s="918"/>
      <c r="QBT38" s="918"/>
      <c r="QBU38" s="918"/>
      <c r="QBV38" s="918"/>
      <c r="QBW38" s="918"/>
      <c r="QBX38" s="918"/>
      <c r="QBY38" s="918"/>
      <c r="QBZ38" s="918"/>
      <c r="QCA38" s="918"/>
      <c r="QCB38" s="918"/>
      <c r="QCC38" s="918"/>
      <c r="QCD38" s="918"/>
      <c r="QCE38" s="918"/>
      <c r="QCF38" s="918"/>
      <c r="QCG38" s="918"/>
      <c r="QCH38" s="918"/>
      <c r="QCI38" s="918"/>
      <c r="QCJ38" s="918"/>
      <c r="QCK38" s="918"/>
      <c r="QCL38" s="918"/>
      <c r="QCM38" s="918"/>
      <c r="QCN38" s="918"/>
      <c r="QCO38" s="918"/>
      <c r="QCP38" s="918"/>
      <c r="QCQ38" s="918"/>
      <c r="QCR38" s="918"/>
      <c r="QCS38" s="918"/>
      <c r="QCT38" s="918"/>
      <c r="QCU38" s="918"/>
      <c r="QCV38" s="918"/>
      <c r="QCW38" s="918"/>
      <c r="QCX38" s="918"/>
      <c r="QCY38" s="918"/>
      <c r="QCZ38" s="918"/>
      <c r="QDA38" s="918"/>
      <c r="QDB38" s="918"/>
      <c r="QDC38" s="918"/>
      <c r="QDD38" s="918"/>
      <c r="QDE38" s="918"/>
      <c r="QDF38" s="918"/>
      <c r="QDG38" s="918"/>
      <c r="QDH38" s="918"/>
      <c r="QDI38" s="918"/>
      <c r="QDJ38" s="918"/>
      <c r="QDK38" s="918"/>
      <c r="QDL38" s="918"/>
      <c r="QDM38" s="918"/>
      <c r="QDN38" s="918"/>
      <c r="QDO38" s="918"/>
      <c r="QDP38" s="918"/>
      <c r="QDQ38" s="918"/>
      <c r="QDR38" s="918"/>
      <c r="QDS38" s="918"/>
      <c r="QDT38" s="918"/>
      <c r="QDU38" s="918"/>
      <c r="QDV38" s="918"/>
      <c r="QDW38" s="918"/>
      <c r="QDX38" s="918"/>
      <c r="QDY38" s="918"/>
      <c r="QDZ38" s="918"/>
      <c r="QEA38" s="918"/>
      <c r="QEB38" s="918"/>
      <c r="QEC38" s="918"/>
      <c r="QED38" s="918"/>
      <c r="QEE38" s="918"/>
      <c r="QEF38" s="918"/>
      <c r="QEG38" s="918"/>
      <c r="QEH38" s="918"/>
      <c r="QEI38" s="918"/>
      <c r="QEJ38" s="918"/>
      <c r="QEK38" s="918"/>
      <c r="QEL38" s="918"/>
      <c r="QEM38" s="918"/>
      <c r="QEN38" s="918"/>
      <c r="QEO38" s="918"/>
      <c r="QEP38" s="918"/>
      <c r="QEQ38" s="918"/>
      <c r="QER38" s="918"/>
      <c r="QES38" s="918"/>
      <c r="QET38" s="918"/>
      <c r="QEU38" s="918"/>
      <c r="QEV38" s="918"/>
      <c r="QEW38" s="918"/>
      <c r="QEX38" s="918"/>
      <c r="QEY38" s="918"/>
      <c r="QEZ38" s="918"/>
      <c r="QFA38" s="918"/>
      <c r="QFB38" s="918"/>
      <c r="QFC38" s="918"/>
      <c r="QFD38" s="918"/>
      <c r="QFE38" s="918"/>
      <c r="QFF38" s="918"/>
      <c r="QFG38" s="918"/>
      <c r="QFH38" s="918"/>
      <c r="QFI38" s="918"/>
      <c r="QFJ38" s="918"/>
      <c r="QFK38" s="918"/>
      <c r="QFL38" s="918"/>
      <c r="QFM38" s="918"/>
      <c r="QFN38" s="918"/>
      <c r="QFO38" s="918"/>
      <c r="QFP38" s="918"/>
      <c r="QFQ38" s="918"/>
      <c r="QFR38" s="918"/>
      <c r="QFS38" s="918"/>
      <c r="QFT38" s="918"/>
      <c r="QFU38" s="918"/>
      <c r="QFV38" s="918"/>
      <c r="QFW38" s="918"/>
      <c r="QFX38" s="918"/>
      <c r="QFY38" s="918"/>
      <c r="QFZ38" s="918"/>
      <c r="QGA38" s="918"/>
      <c r="QGB38" s="918"/>
      <c r="QGC38" s="918"/>
      <c r="QGD38" s="918"/>
      <c r="QGE38" s="918"/>
      <c r="QGF38" s="918"/>
      <c r="QGG38" s="918"/>
      <c r="QGH38" s="918"/>
      <c r="QGI38" s="918"/>
      <c r="QGJ38" s="918"/>
      <c r="QGK38" s="918"/>
      <c r="QGL38" s="918"/>
      <c r="QGM38" s="918"/>
      <c r="QGN38" s="918"/>
      <c r="QGO38" s="918"/>
      <c r="QGP38" s="918"/>
      <c r="QGQ38" s="918"/>
      <c r="QGR38" s="918"/>
      <c r="QGS38" s="918"/>
      <c r="QGT38" s="918"/>
      <c r="QGU38" s="918"/>
      <c r="QGV38" s="918"/>
      <c r="QGW38" s="918"/>
      <c r="QGX38" s="918"/>
      <c r="QGY38" s="918"/>
      <c r="QGZ38" s="918"/>
      <c r="QHA38" s="918"/>
      <c r="QHB38" s="918"/>
      <c r="QHC38" s="918"/>
      <c r="QHD38" s="918"/>
      <c r="QHE38" s="918"/>
      <c r="QHF38" s="918"/>
      <c r="QHG38" s="918"/>
      <c r="QHH38" s="918"/>
      <c r="QHI38" s="918"/>
      <c r="QHJ38" s="918"/>
      <c r="QHK38" s="918"/>
      <c r="QHL38" s="918"/>
      <c r="QHM38" s="918"/>
      <c r="QHN38" s="918"/>
      <c r="QHO38" s="918"/>
      <c r="QHP38" s="918"/>
      <c r="QHQ38" s="918"/>
      <c r="QHR38" s="918"/>
      <c r="QHS38" s="918"/>
      <c r="QHT38" s="918"/>
      <c r="QHU38" s="918"/>
      <c r="QHV38" s="918"/>
      <c r="QHW38" s="918"/>
      <c r="QHX38" s="918"/>
      <c r="QHY38" s="918"/>
      <c r="QHZ38" s="918"/>
      <c r="QIA38" s="918"/>
      <c r="QIB38" s="918"/>
      <c r="QIC38" s="918"/>
      <c r="QID38" s="918"/>
      <c r="QIE38" s="918"/>
      <c r="QIF38" s="918"/>
      <c r="QIG38" s="918"/>
      <c r="QIH38" s="918"/>
      <c r="QII38" s="918"/>
      <c r="QIJ38" s="918"/>
      <c r="QIK38" s="918"/>
      <c r="QIL38" s="918"/>
      <c r="QIM38" s="918"/>
      <c r="QIN38" s="918"/>
      <c r="QIO38" s="918"/>
      <c r="QIP38" s="918"/>
      <c r="QIQ38" s="918"/>
      <c r="QIR38" s="918"/>
      <c r="QIS38" s="918"/>
      <c r="QIT38" s="918"/>
      <c r="QIU38" s="918"/>
      <c r="QIV38" s="918"/>
      <c r="QIW38" s="918"/>
      <c r="QIX38" s="918"/>
      <c r="QIY38" s="918"/>
      <c r="QIZ38" s="918"/>
      <c r="QJA38" s="918"/>
      <c r="QJB38" s="918"/>
      <c r="QJC38" s="918"/>
      <c r="QJD38" s="918"/>
      <c r="QJE38" s="918"/>
      <c r="QJF38" s="918"/>
      <c r="QJG38" s="918"/>
      <c r="QJH38" s="918"/>
      <c r="QJI38" s="918"/>
      <c r="QJJ38" s="918"/>
      <c r="QJK38" s="918"/>
      <c r="QJL38" s="918"/>
      <c r="QJM38" s="918"/>
      <c r="QJN38" s="918"/>
      <c r="QJO38" s="918"/>
      <c r="QJP38" s="918"/>
      <c r="QJQ38" s="918"/>
      <c r="QJR38" s="918"/>
      <c r="QJS38" s="918"/>
      <c r="QJT38" s="918"/>
      <c r="QJU38" s="918"/>
      <c r="QJV38" s="918"/>
      <c r="QJW38" s="918"/>
      <c r="QJX38" s="918"/>
      <c r="QJY38" s="918"/>
      <c r="QJZ38" s="918"/>
      <c r="QKA38" s="918"/>
      <c r="QKB38" s="918"/>
      <c r="QKC38" s="918"/>
      <c r="QKD38" s="918"/>
      <c r="QKE38" s="918"/>
      <c r="QKF38" s="918"/>
      <c r="QKG38" s="918"/>
      <c r="QKH38" s="918"/>
      <c r="QKI38" s="918"/>
      <c r="QKJ38" s="918"/>
      <c r="QKK38" s="918"/>
      <c r="QKL38" s="918"/>
      <c r="QKM38" s="918"/>
      <c r="QKN38" s="918"/>
      <c r="QKO38" s="918"/>
      <c r="QKP38" s="918"/>
      <c r="QKQ38" s="918"/>
      <c r="QKR38" s="918"/>
      <c r="QKS38" s="918"/>
      <c r="QKT38" s="918"/>
      <c r="QKU38" s="918"/>
      <c r="QKV38" s="918"/>
      <c r="QKW38" s="918"/>
      <c r="QKX38" s="918"/>
      <c r="QKY38" s="918"/>
      <c r="QKZ38" s="918"/>
      <c r="QLA38" s="918"/>
      <c r="QLB38" s="918"/>
      <c r="QLC38" s="918"/>
      <c r="QLD38" s="918"/>
      <c r="QLE38" s="918"/>
      <c r="QLF38" s="918"/>
      <c r="QLG38" s="918"/>
      <c r="QLH38" s="918"/>
      <c r="QLI38" s="918"/>
      <c r="QLJ38" s="918"/>
      <c r="QLK38" s="918"/>
      <c r="QLL38" s="918"/>
      <c r="QLM38" s="918"/>
      <c r="QLN38" s="918"/>
      <c r="QLO38" s="918"/>
      <c r="QLP38" s="918"/>
      <c r="QLQ38" s="918"/>
      <c r="QLR38" s="918"/>
      <c r="QLS38" s="918"/>
      <c r="QLT38" s="918"/>
      <c r="QLU38" s="918"/>
      <c r="QLV38" s="918"/>
      <c r="QLW38" s="918"/>
      <c r="QLX38" s="918"/>
      <c r="QLY38" s="918"/>
      <c r="QLZ38" s="918"/>
      <c r="QMA38" s="918"/>
      <c r="QMB38" s="918"/>
      <c r="QMC38" s="918"/>
      <c r="QMD38" s="918"/>
      <c r="QME38" s="918"/>
      <c r="QMF38" s="918"/>
      <c r="QMG38" s="918"/>
      <c r="QMH38" s="918"/>
      <c r="QMI38" s="918"/>
      <c r="QMJ38" s="918"/>
      <c r="QMK38" s="918"/>
      <c r="QML38" s="918"/>
      <c r="QMM38" s="918"/>
      <c r="QMN38" s="918"/>
      <c r="QMO38" s="918"/>
      <c r="QMP38" s="918"/>
      <c r="QMQ38" s="918"/>
      <c r="QMR38" s="918"/>
      <c r="QMS38" s="918"/>
      <c r="QMT38" s="918"/>
      <c r="QMU38" s="918"/>
      <c r="QMV38" s="918"/>
      <c r="QMW38" s="918"/>
      <c r="QMX38" s="918"/>
      <c r="QMY38" s="918"/>
      <c r="QMZ38" s="918"/>
      <c r="QNA38" s="918"/>
      <c r="QNB38" s="918"/>
      <c r="QNC38" s="918"/>
      <c r="QND38" s="918"/>
      <c r="QNE38" s="918"/>
      <c r="QNF38" s="918"/>
      <c r="QNG38" s="918"/>
      <c r="QNH38" s="918"/>
      <c r="QNI38" s="918"/>
      <c r="QNJ38" s="918"/>
      <c r="QNK38" s="918"/>
      <c r="QNL38" s="918"/>
      <c r="QNM38" s="918"/>
      <c r="QNN38" s="918"/>
      <c r="QNO38" s="918"/>
      <c r="QNP38" s="918"/>
      <c r="QNQ38" s="918"/>
      <c r="QNR38" s="918"/>
      <c r="QNS38" s="918"/>
      <c r="QNT38" s="918"/>
      <c r="QNU38" s="918"/>
      <c r="QNV38" s="918"/>
      <c r="QNW38" s="918"/>
      <c r="QNX38" s="918"/>
      <c r="QNY38" s="918"/>
      <c r="QNZ38" s="918"/>
      <c r="QOA38" s="918"/>
      <c r="QOB38" s="918"/>
      <c r="QOC38" s="918"/>
      <c r="QOD38" s="918"/>
      <c r="QOE38" s="918"/>
      <c r="QOF38" s="918"/>
      <c r="QOG38" s="918"/>
      <c r="QOH38" s="918"/>
      <c r="QOI38" s="918"/>
      <c r="QOJ38" s="918"/>
      <c r="QOK38" s="918"/>
      <c r="QOL38" s="918"/>
      <c r="QOM38" s="918"/>
      <c r="QON38" s="918"/>
      <c r="QOO38" s="918"/>
      <c r="QOP38" s="918"/>
      <c r="QOQ38" s="918"/>
      <c r="QOR38" s="918"/>
      <c r="QOS38" s="918"/>
      <c r="QOT38" s="918"/>
      <c r="QOU38" s="918"/>
      <c r="QOV38" s="918"/>
      <c r="QOW38" s="918"/>
      <c r="QOX38" s="918"/>
      <c r="QOY38" s="918"/>
      <c r="QOZ38" s="918"/>
      <c r="QPA38" s="918"/>
      <c r="QPB38" s="918"/>
      <c r="QPC38" s="918"/>
      <c r="QPD38" s="918"/>
      <c r="QPE38" s="918"/>
      <c r="QPF38" s="918"/>
      <c r="QPG38" s="918"/>
      <c r="QPH38" s="918"/>
      <c r="QPI38" s="918"/>
      <c r="QPJ38" s="918"/>
      <c r="QPK38" s="918"/>
      <c r="QPL38" s="918"/>
      <c r="QPM38" s="918"/>
      <c r="QPN38" s="918"/>
      <c r="QPO38" s="918"/>
      <c r="QPP38" s="918"/>
      <c r="QPQ38" s="918"/>
      <c r="QPR38" s="918"/>
      <c r="QPS38" s="918"/>
      <c r="QPT38" s="918"/>
      <c r="QPU38" s="918"/>
      <c r="QPV38" s="918"/>
      <c r="QPW38" s="918"/>
      <c r="QPX38" s="918"/>
      <c r="QPY38" s="918"/>
      <c r="QPZ38" s="918"/>
      <c r="QQA38" s="918"/>
      <c r="QQB38" s="918"/>
      <c r="QQC38" s="918"/>
      <c r="QQD38" s="918"/>
      <c r="QQE38" s="918"/>
      <c r="QQF38" s="918"/>
      <c r="QQG38" s="918"/>
      <c r="QQH38" s="918"/>
      <c r="QQI38" s="918"/>
      <c r="QQJ38" s="918"/>
      <c r="QQK38" s="918"/>
      <c r="QQL38" s="918"/>
      <c r="QQM38" s="918"/>
      <c r="QQN38" s="918"/>
      <c r="QQO38" s="918"/>
      <c r="QQP38" s="918"/>
      <c r="QQQ38" s="918"/>
      <c r="QQR38" s="918"/>
      <c r="QQS38" s="918"/>
      <c r="QQT38" s="918"/>
      <c r="QQU38" s="918"/>
      <c r="QQV38" s="918"/>
      <c r="QQW38" s="918"/>
      <c r="QQX38" s="918"/>
      <c r="QQY38" s="918"/>
      <c r="QQZ38" s="918"/>
      <c r="QRA38" s="918"/>
      <c r="QRB38" s="918"/>
      <c r="QRC38" s="918"/>
      <c r="QRD38" s="918"/>
      <c r="QRE38" s="918"/>
      <c r="QRF38" s="918"/>
      <c r="QRG38" s="918"/>
      <c r="QRH38" s="918"/>
      <c r="QRI38" s="918"/>
      <c r="QRJ38" s="918"/>
      <c r="QRK38" s="918"/>
      <c r="QRL38" s="918"/>
      <c r="QRM38" s="918"/>
      <c r="QRN38" s="918"/>
      <c r="QRO38" s="918"/>
      <c r="QRP38" s="918"/>
      <c r="QRQ38" s="918"/>
      <c r="QRR38" s="918"/>
      <c r="QRS38" s="918"/>
      <c r="QRT38" s="918"/>
      <c r="QRU38" s="918"/>
      <c r="QRV38" s="918"/>
      <c r="QRW38" s="918"/>
      <c r="QRX38" s="918"/>
      <c r="QRY38" s="918"/>
      <c r="QRZ38" s="918"/>
      <c r="QSA38" s="918"/>
      <c r="QSB38" s="918"/>
      <c r="QSC38" s="918"/>
      <c r="QSD38" s="918"/>
      <c r="QSE38" s="918"/>
      <c r="QSF38" s="918"/>
      <c r="QSG38" s="918"/>
      <c r="QSH38" s="918"/>
      <c r="QSI38" s="918"/>
      <c r="QSJ38" s="918"/>
      <c r="QSK38" s="918"/>
      <c r="QSL38" s="918"/>
      <c r="QSM38" s="918"/>
      <c r="QSN38" s="918"/>
      <c r="QSO38" s="918"/>
      <c r="QSP38" s="918"/>
      <c r="QSQ38" s="918"/>
      <c r="QSR38" s="918"/>
      <c r="QSS38" s="918"/>
      <c r="QST38" s="918"/>
      <c r="QSU38" s="918"/>
      <c r="QSV38" s="918"/>
      <c r="QSW38" s="918"/>
      <c r="QSX38" s="918"/>
      <c r="QSY38" s="918"/>
      <c r="QSZ38" s="918"/>
      <c r="QTA38" s="918"/>
      <c r="QTB38" s="918"/>
      <c r="QTC38" s="918"/>
      <c r="QTD38" s="918"/>
      <c r="QTE38" s="918"/>
      <c r="QTF38" s="918"/>
      <c r="QTG38" s="918"/>
      <c r="QTH38" s="918"/>
      <c r="QTI38" s="918"/>
      <c r="QTJ38" s="918"/>
      <c r="QTK38" s="918"/>
      <c r="QTL38" s="918"/>
      <c r="QTM38" s="918"/>
      <c r="QTN38" s="918"/>
      <c r="QTO38" s="918"/>
      <c r="QTP38" s="918"/>
      <c r="QTQ38" s="918"/>
      <c r="QTR38" s="918"/>
      <c r="QTS38" s="918"/>
      <c r="QTT38" s="918"/>
      <c r="QTU38" s="918"/>
      <c r="QTV38" s="918"/>
      <c r="QTW38" s="918"/>
      <c r="QTX38" s="918"/>
      <c r="QTY38" s="918"/>
      <c r="QTZ38" s="918"/>
      <c r="QUA38" s="918"/>
      <c r="QUB38" s="918"/>
      <c r="QUC38" s="918"/>
      <c r="QUD38" s="918"/>
      <c r="QUE38" s="918"/>
      <c r="QUF38" s="918"/>
      <c r="QUG38" s="918"/>
      <c r="QUH38" s="918"/>
      <c r="QUI38" s="918"/>
      <c r="QUJ38" s="918"/>
      <c r="QUK38" s="918"/>
      <c r="QUL38" s="918"/>
      <c r="QUM38" s="918"/>
      <c r="QUN38" s="918"/>
      <c r="QUO38" s="918"/>
      <c r="QUP38" s="918"/>
      <c r="QUQ38" s="918"/>
      <c r="QUR38" s="918"/>
      <c r="QUS38" s="918"/>
      <c r="QUT38" s="918"/>
      <c r="QUU38" s="918"/>
      <c r="QUV38" s="918"/>
      <c r="QUW38" s="918"/>
      <c r="QUX38" s="918"/>
      <c r="QUY38" s="918"/>
      <c r="QUZ38" s="918"/>
      <c r="QVA38" s="918"/>
      <c r="QVB38" s="918"/>
      <c r="QVC38" s="918"/>
      <c r="QVD38" s="918"/>
      <c r="QVE38" s="918"/>
      <c r="QVF38" s="918"/>
      <c r="QVG38" s="918"/>
      <c r="QVH38" s="918"/>
      <c r="QVI38" s="918"/>
      <c r="QVJ38" s="918"/>
      <c r="QVK38" s="918"/>
      <c r="QVL38" s="918"/>
      <c r="QVM38" s="918"/>
      <c r="QVN38" s="918"/>
      <c r="QVO38" s="918"/>
      <c r="QVP38" s="918"/>
      <c r="QVQ38" s="918"/>
      <c r="QVR38" s="918"/>
      <c r="QVS38" s="918"/>
      <c r="QVT38" s="918"/>
      <c r="QVU38" s="918"/>
      <c r="QVV38" s="918"/>
      <c r="QVW38" s="918"/>
      <c r="QVX38" s="918"/>
      <c r="QVY38" s="918"/>
      <c r="QVZ38" s="918"/>
      <c r="QWA38" s="918"/>
      <c r="QWB38" s="918"/>
      <c r="QWC38" s="918"/>
      <c r="QWD38" s="918"/>
      <c r="QWE38" s="918"/>
      <c r="QWF38" s="918"/>
      <c r="QWG38" s="918"/>
      <c r="QWH38" s="918"/>
      <c r="QWI38" s="918"/>
      <c r="QWJ38" s="918"/>
      <c r="QWK38" s="918"/>
      <c r="QWL38" s="918"/>
      <c r="QWM38" s="918"/>
      <c r="QWN38" s="918"/>
      <c r="QWO38" s="918"/>
      <c r="QWP38" s="918"/>
      <c r="QWQ38" s="918"/>
      <c r="QWR38" s="918"/>
      <c r="QWS38" s="918"/>
      <c r="QWT38" s="918"/>
      <c r="QWU38" s="918"/>
      <c r="QWV38" s="918"/>
      <c r="QWW38" s="918"/>
      <c r="QWX38" s="918"/>
      <c r="QWY38" s="918"/>
      <c r="QWZ38" s="918"/>
      <c r="QXA38" s="918"/>
      <c r="QXB38" s="918"/>
      <c r="QXC38" s="918"/>
      <c r="QXD38" s="918"/>
      <c r="QXE38" s="918"/>
      <c r="QXF38" s="918"/>
      <c r="QXG38" s="918"/>
      <c r="QXH38" s="918"/>
      <c r="QXI38" s="918"/>
      <c r="QXJ38" s="918"/>
      <c r="QXK38" s="918"/>
      <c r="QXL38" s="918"/>
      <c r="QXM38" s="918"/>
      <c r="QXN38" s="918"/>
      <c r="QXO38" s="918"/>
      <c r="QXP38" s="918"/>
      <c r="QXQ38" s="918"/>
      <c r="QXR38" s="918"/>
      <c r="QXS38" s="918"/>
      <c r="QXT38" s="918"/>
      <c r="QXU38" s="918"/>
      <c r="QXV38" s="918"/>
      <c r="QXW38" s="918"/>
      <c r="QXX38" s="918"/>
      <c r="QXY38" s="918"/>
      <c r="QXZ38" s="918"/>
      <c r="QYA38" s="918"/>
      <c r="QYB38" s="918"/>
      <c r="QYC38" s="918"/>
      <c r="QYD38" s="918"/>
      <c r="QYE38" s="918"/>
      <c r="QYF38" s="918"/>
      <c r="QYG38" s="918"/>
      <c r="QYH38" s="918"/>
      <c r="QYI38" s="918"/>
      <c r="QYJ38" s="918"/>
      <c r="QYK38" s="918"/>
      <c r="QYL38" s="918"/>
      <c r="QYM38" s="918"/>
      <c r="QYN38" s="918"/>
      <c r="QYO38" s="918"/>
      <c r="QYP38" s="918"/>
      <c r="QYQ38" s="918"/>
      <c r="QYR38" s="918"/>
      <c r="QYS38" s="918"/>
      <c r="QYT38" s="918"/>
      <c r="QYU38" s="918"/>
      <c r="QYV38" s="918"/>
      <c r="QYW38" s="918"/>
      <c r="QYX38" s="918"/>
      <c r="QYY38" s="918"/>
      <c r="QYZ38" s="918"/>
      <c r="QZA38" s="918"/>
      <c r="QZB38" s="918"/>
      <c r="QZC38" s="918"/>
      <c r="QZD38" s="918"/>
      <c r="QZE38" s="918"/>
      <c r="QZF38" s="918"/>
      <c r="QZG38" s="918"/>
      <c r="QZH38" s="918"/>
      <c r="QZI38" s="918"/>
      <c r="QZJ38" s="918"/>
      <c r="QZK38" s="918"/>
      <c r="QZL38" s="918"/>
      <c r="QZM38" s="918"/>
      <c r="QZN38" s="918"/>
      <c r="QZO38" s="918"/>
      <c r="QZP38" s="918"/>
      <c r="QZQ38" s="918"/>
      <c r="QZR38" s="918"/>
      <c r="QZS38" s="918"/>
      <c r="QZT38" s="918"/>
      <c r="QZU38" s="918"/>
      <c r="QZV38" s="918"/>
      <c r="QZW38" s="918"/>
      <c r="QZX38" s="918"/>
      <c r="QZY38" s="918"/>
      <c r="QZZ38" s="918"/>
      <c r="RAA38" s="918"/>
      <c r="RAB38" s="918"/>
      <c r="RAC38" s="918"/>
      <c r="RAD38" s="918"/>
      <c r="RAE38" s="918"/>
      <c r="RAF38" s="918"/>
      <c r="RAG38" s="918"/>
      <c r="RAH38" s="918"/>
      <c r="RAI38" s="918"/>
      <c r="RAJ38" s="918"/>
      <c r="RAK38" s="918"/>
      <c r="RAL38" s="918"/>
      <c r="RAM38" s="918"/>
      <c r="RAN38" s="918"/>
      <c r="RAO38" s="918"/>
      <c r="RAP38" s="918"/>
      <c r="RAQ38" s="918"/>
      <c r="RAR38" s="918"/>
      <c r="RAS38" s="918"/>
      <c r="RAT38" s="918"/>
      <c r="RAU38" s="918"/>
      <c r="RAV38" s="918"/>
      <c r="RAW38" s="918"/>
      <c r="RAX38" s="918"/>
      <c r="RAY38" s="918"/>
      <c r="RAZ38" s="918"/>
      <c r="RBA38" s="918"/>
      <c r="RBB38" s="918"/>
      <c r="RBC38" s="918"/>
      <c r="RBD38" s="918"/>
      <c r="RBE38" s="918"/>
      <c r="RBF38" s="918"/>
      <c r="RBG38" s="918"/>
      <c r="RBH38" s="918"/>
      <c r="RBI38" s="918"/>
      <c r="RBJ38" s="918"/>
      <c r="RBK38" s="918"/>
      <c r="RBL38" s="918"/>
      <c r="RBM38" s="918"/>
      <c r="RBN38" s="918"/>
      <c r="RBO38" s="918"/>
      <c r="RBP38" s="918"/>
      <c r="RBQ38" s="918"/>
      <c r="RBR38" s="918"/>
      <c r="RBS38" s="918"/>
      <c r="RBT38" s="918"/>
      <c r="RBU38" s="918"/>
      <c r="RBV38" s="918"/>
      <c r="RBW38" s="918"/>
      <c r="RBX38" s="918"/>
      <c r="RBY38" s="918"/>
      <c r="RBZ38" s="918"/>
      <c r="RCA38" s="918"/>
      <c r="RCB38" s="918"/>
      <c r="RCC38" s="918"/>
      <c r="RCD38" s="918"/>
      <c r="RCE38" s="918"/>
      <c r="RCF38" s="918"/>
      <c r="RCG38" s="918"/>
      <c r="RCH38" s="918"/>
      <c r="RCI38" s="918"/>
      <c r="RCJ38" s="918"/>
      <c r="RCK38" s="918"/>
      <c r="RCL38" s="918"/>
      <c r="RCM38" s="918"/>
      <c r="RCN38" s="918"/>
      <c r="RCO38" s="918"/>
      <c r="RCP38" s="918"/>
      <c r="RCQ38" s="918"/>
      <c r="RCR38" s="918"/>
      <c r="RCS38" s="918"/>
      <c r="RCT38" s="918"/>
      <c r="RCU38" s="918"/>
      <c r="RCV38" s="918"/>
      <c r="RCW38" s="918"/>
      <c r="RCX38" s="918"/>
      <c r="RCY38" s="918"/>
      <c r="RCZ38" s="918"/>
      <c r="RDA38" s="918"/>
      <c r="RDB38" s="918"/>
      <c r="RDC38" s="918"/>
      <c r="RDD38" s="918"/>
      <c r="RDE38" s="918"/>
      <c r="RDF38" s="918"/>
      <c r="RDG38" s="918"/>
      <c r="RDH38" s="918"/>
      <c r="RDI38" s="918"/>
      <c r="RDJ38" s="918"/>
      <c r="RDK38" s="918"/>
      <c r="RDL38" s="918"/>
      <c r="RDM38" s="918"/>
      <c r="RDN38" s="918"/>
      <c r="RDO38" s="918"/>
      <c r="RDP38" s="918"/>
      <c r="RDQ38" s="918"/>
      <c r="RDR38" s="918"/>
      <c r="RDS38" s="918"/>
      <c r="RDT38" s="918"/>
      <c r="RDU38" s="918"/>
      <c r="RDV38" s="918"/>
      <c r="RDW38" s="918"/>
      <c r="RDX38" s="918"/>
      <c r="RDY38" s="918"/>
      <c r="RDZ38" s="918"/>
      <c r="REA38" s="918"/>
      <c r="REB38" s="918"/>
      <c r="REC38" s="918"/>
      <c r="RED38" s="918"/>
      <c r="REE38" s="918"/>
      <c r="REF38" s="918"/>
      <c r="REG38" s="918"/>
      <c r="REH38" s="918"/>
      <c r="REI38" s="918"/>
      <c r="REJ38" s="918"/>
      <c r="REK38" s="918"/>
      <c r="REL38" s="918"/>
      <c r="REM38" s="918"/>
      <c r="REN38" s="918"/>
      <c r="REO38" s="918"/>
      <c r="REP38" s="918"/>
      <c r="REQ38" s="918"/>
      <c r="RER38" s="918"/>
      <c r="RES38" s="918"/>
      <c r="RET38" s="918"/>
      <c r="REU38" s="918"/>
      <c r="REV38" s="918"/>
      <c r="REW38" s="918"/>
      <c r="REX38" s="918"/>
      <c r="REY38" s="918"/>
      <c r="REZ38" s="918"/>
      <c r="RFA38" s="918"/>
      <c r="RFB38" s="918"/>
      <c r="RFC38" s="918"/>
      <c r="RFD38" s="918"/>
      <c r="RFE38" s="918"/>
      <c r="RFF38" s="918"/>
      <c r="RFG38" s="918"/>
      <c r="RFH38" s="918"/>
      <c r="RFI38" s="918"/>
      <c r="RFJ38" s="918"/>
      <c r="RFK38" s="918"/>
      <c r="RFL38" s="918"/>
      <c r="RFM38" s="918"/>
      <c r="RFN38" s="918"/>
      <c r="RFO38" s="918"/>
      <c r="RFP38" s="918"/>
      <c r="RFQ38" s="918"/>
      <c r="RFR38" s="918"/>
      <c r="RFS38" s="918"/>
      <c r="RFT38" s="918"/>
      <c r="RFU38" s="918"/>
      <c r="RFV38" s="918"/>
      <c r="RFW38" s="918"/>
      <c r="RFX38" s="918"/>
      <c r="RFY38" s="918"/>
      <c r="RFZ38" s="918"/>
      <c r="RGA38" s="918"/>
      <c r="RGB38" s="918"/>
      <c r="RGC38" s="918"/>
      <c r="RGD38" s="918"/>
      <c r="RGE38" s="918"/>
      <c r="RGF38" s="918"/>
      <c r="RGG38" s="918"/>
      <c r="RGH38" s="918"/>
      <c r="RGI38" s="918"/>
      <c r="RGJ38" s="918"/>
      <c r="RGK38" s="918"/>
      <c r="RGL38" s="918"/>
      <c r="RGM38" s="918"/>
      <c r="RGN38" s="918"/>
      <c r="RGO38" s="918"/>
      <c r="RGP38" s="918"/>
      <c r="RGQ38" s="918"/>
      <c r="RGR38" s="918"/>
      <c r="RGS38" s="918"/>
      <c r="RGT38" s="918"/>
      <c r="RGU38" s="918"/>
      <c r="RGV38" s="918"/>
      <c r="RGW38" s="918"/>
      <c r="RGX38" s="918"/>
      <c r="RGY38" s="918"/>
      <c r="RGZ38" s="918"/>
      <c r="RHA38" s="918"/>
      <c r="RHB38" s="918"/>
      <c r="RHC38" s="918"/>
      <c r="RHD38" s="918"/>
      <c r="RHE38" s="918"/>
      <c r="RHF38" s="918"/>
      <c r="RHG38" s="918"/>
      <c r="RHH38" s="918"/>
      <c r="RHI38" s="918"/>
      <c r="RHJ38" s="918"/>
      <c r="RHK38" s="918"/>
      <c r="RHL38" s="918"/>
      <c r="RHM38" s="918"/>
      <c r="RHN38" s="918"/>
      <c r="RHO38" s="918"/>
      <c r="RHP38" s="918"/>
      <c r="RHQ38" s="918"/>
      <c r="RHR38" s="918"/>
      <c r="RHS38" s="918"/>
      <c r="RHT38" s="918"/>
      <c r="RHU38" s="918"/>
      <c r="RHV38" s="918"/>
      <c r="RHW38" s="918"/>
      <c r="RHX38" s="918"/>
      <c r="RHY38" s="918"/>
      <c r="RHZ38" s="918"/>
      <c r="RIA38" s="918"/>
      <c r="RIB38" s="918"/>
      <c r="RIC38" s="918"/>
      <c r="RID38" s="918"/>
      <c r="RIE38" s="918"/>
      <c r="RIF38" s="918"/>
      <c r="RIG38" s="918"/>
      <c r="RIH38" s="918"/>
      <c r="RII38" s="918"/>
      <c r="RIJ38" s="918"/>
      <c r="RIK38" s="918"/>
      <c r="RIL38" s="918"/>
      <c r="RIM38" s="918"/>
      <c r="RIN38" s="918"/>
      <c r="RIO38" s="918"/>
      <c r="RIP38" s="918"/>
      <c r="RIQ38" s="918"/>
      <c r="RIR38" s="918"/>
      <c r="RIS38" s="918"/>
      <c r="RIT38" s="918"/>
      <c r="RIU38" s="918"/>
      <c r="RIV38" s="918"/>
      <c r="RIW38" s="918"/>
      <c r="RIX38" s="918"/>
      <c r="RIY38" s="918"/>
      <c r="RIZ38" s="918"/>
      <c r="RJA38" s="918"/>
      <c r="RJB38" s="918"/>
      <c r="RJC38" s="918"/>
      <c r="RJD38" s="918"/>
      <c r="RJE38" s="918"/>
      <c r="RJF38" s="918"/>
      <c r="RJG38" s="918"/>
      <c r="RJH38" s="918"/>
      <c r="RJI38" s="918"/>
      <c r="RJJ38" s="918"/>
      <c r="RJK38" s="918"/>
      <c r="RJL38" s="918"/>
      <c r="RJM38" s="918"/>
      <c r="RJN38" s="918"/>
      <c r="RJO38" s="918"/>
      <c r="RJP38" s="918"/>
      <c r="RJQ38" s="918"/>
      <c r="RJR38" s="918"/>
      <c r="RJS38" s="918"/>
      <c r="RJT38" s="918"/>
      <c r="RJU38" s="918"/>
      <c r="RJV38" s="918"/>
      <c r="RJW38" s="918"/>
      <c r="RJX38" s="918"/>
      <c r="RJY38" s="918"/>
      <c r="RJZ38" s="918"/>
      <c r="RKA38" s="918"/>
      <c r="RKB38" s="918"/>
      <c r="RKC38" s="918"/>
      <c r="RKD38" s="918"/>
      <c r="RKE38" s="918"/>
      <c r="RKF38" s="918"/>
      <c r="RKG38" s="918"/>
      <c r="RKH38" s="918"/>
      <c r="RKI38" s="918"/>
      <c r="RKJ38" s="918"/>
      <c r="RKK38" s="918"/>
      <c r="RKL38" s="918"/>
      <c r="RKM38" s="918"/>
      <c r="RKN38" s="918"/>
      <c r="RKO38" s="918"/>
      <c r="RKP38" s="918"/>
      <c r="RKQ38" s="918"/>
      <c r="RKR38" s="918"/>
      <c r="RKS38" s="918"/>
      <c r="RKT38" s="918"/>
      <c r="RKU38" s="918"/>
      <c r="RKV38" s="918"/>
      <c r="RKW38" s="918"/>
      <c r="RKX38" s="918"/>
      <c r="RKY38" s="918"/>
      <c r="RKZ38" s="918"/>
      <c r="RLA38" s="918"/>
      <c r="RLB38" s="918"/>
      <c r="RLC38" s="918"/>
      <c r="RLD38" s="918"/>
      <c r="RLE38" s="918"/>
      <c r="RLF38" s="918"/>
      <c r="RLG38" s="918"/>
      <c r="RLH38" s="918"/>
      <c r="RLI38" s="918"/>
      <c r="RLJ38" s="918"/>
      <c r="RLK38" s="918"/>
      <c r="RLL38" s="918"/>
      <c r="RLM38" s="918"/>
      <c r="RLN38" s="918"/>
      <c r="RLO38" s="918"/>
      <c r="RLP38" s="918"/>
      <c r="RLQ38" s="918"/>
      <c r="RLR38" s="918"/>
      <c r="RLS38" s="918"/>
      <c r="RLT38" s="918"/>
      <c r="RLU38" s="918"/>
      <c r="RLV38" s="918"/>
      <c r="RLW38" s="918"/>
      <c r="RLX38" s="918"/>
      <c r="RLY38" s="918"/>
      <c r="RLZ38" s="918"/>
      <c r="RMA38" s="918"/>
      <c r="RMB38" s="918"/>
      <c r="RMC38" s="918"/>
      <c r="RMD38" s="918"/>
      <c r="RME38" s="918"/>
      <c r="RMF38" s="918"/>
      <c r="RMG38" s="918"/>
      <c r="RMH38" s="918"/>
      <c r="RMI38" s="918"/>
      <c r="RMJ38" s="918"/>
      <c r="RMK38" s="918"/>
      <c r="RML38" s="918"/>
      <c r="RMM38" s="918"/>
      <c r="RMN38" s="918"/>
      <c r="RMO38" s="918"/>
      <c r="RMP38" s="918"/>
      <c r="RMQ38" s="918"/>
      <c r="RMR38" s="918"/>
      <c r="RMS38" s="918"/>
      <c r="RMT38" s="918"/>
      <c r="RMU38" s="918"/>
      <c r="RMV38" s="918"/>
      <c r="RMW38" s="918"/>
      <c r="RMX38" s="918"/>
      <c r="RMY38" s="918"/>
      <c r="RMZ38" s="918"/>
      <c r="RNA38" s="918"/>
      <c r="RNB38" s="918"/>
      <c r="RNC38" s="918"/>
      <c r="RND38" s="918"/>
      <c r="RNE38" s="918"/>
      <c r="RNF38" s="918"/>
      <c r="RNG38" s="918"/>
      <c r="RNH38" s="918"/>
      <c r="RNI38" s="918"/>
      <c r="RNJ38" s="918"/>
      <c r="RNK38" s="918"/>
      <c r="RNL38" s="918"/>
      <c r="RNM38" s="918"/>
      <c r="RNN38" s="918"/>
      <c r="RNO38" s="918"/>
      <c r="RNP38" s="918"/>
      <c r="RNQ38" s="918"/>
      <c r="RNR38" s="918"/>
      <c r="RNS38" s="918"/>
      <c r="RNT38" s="918"/>
      <c r="RNU38" s="918"/>
      <c r="RNV38" s="918"/>
      <c r="RNW38" s="918"/>
      <c r="RNX38" s="918"/>
      <c r="RNY38" s="918"/>
      <c r="RNZ38" s="918"/>
      <c r="ROA38" s="918"/>
      <c r="ROB38" s="918"/>
      <c r="ROC38" s="918"/>
      <c r="ROD38" s="918"/>
      <c r="ROE38" s="918"/>
      <c r="ROF38" s="918"/>
      <c r="ROG38" s="918"/>
      <c r="ROH38" s="918"/>
      <c r="ROI38" s="918"/>
      <c r="ROJ38" s="918"/>
      <c r="ROK38" s="918"/>
      <c r="ROL38" s="918"/>
      <c r="ROM38" s="918"/>
      <c r="RON38" s="918"/>
      <c r="ROO38" s="918"/>
      <c r="ROP38" s="918"/>
      <c r="ROQ38" s="918"/>
      <c r="ROR38" s="918"/>
      <c r="ROS38" s="918"/>
      <c r="ROT38" s="918"/>
      <c r="ROU38" s="918"/>
      <c r="ROV38" s="918"/>
      <c r="ROW38" s="918"/>
      <c r="ROX38" s="918"/>
      <c r="ROY38" s="918"/>
      <c r="ROZ38" s="918"/>
      <c r="RPA38" s="918"/>
      <c r="RPB38" s="918"/>
      <c r="RPC38" s="918"/>
      <c r="RPD38" s="918"/>
      <c r="RPE38" s="918"/>
      <c r="RPF38" s="918"/>
      <c r="RPG38" s="918"/>
      <c r="RPH38" s="918"/>
      <c r="RPI38" s="918"/>
      <c r="RPJ38" s="918"/>
      <c r="RPK38" s="918"/>
      <c r="RPL38" s="918"/>
      <c r="RPM38" s="918"/>
      <c r="RPN38" s="918"/>
      <c r="RPO38" s="918"/>
      <c r="RPP38" s="918"/>
      <c r="RPQ38" s="918"/>
      <c r="RPR38" s="918"/>
      <c r="RPS38" s="918"/>
      <c r="RPT38" s="918"/>
      <c r="RPU38" s="918"/>
      <c r="RPV38" s="918"/>
      <c r="RPW38" s="918"/>
      <c r="RPX38" s="918"/>
      <c r="RPY38" s="918"/>
      <c r="RPZ38" s="918"/>
      <c r="RQA38" s="918"/>
      <c r="RQB38" s="918"/>
      <c r="RQC38" s="918"/>
      <c r="RQD38" s="918"/>
      <c r="RQE38" s="918"/>
      <c r="RQF38" s="918"/>
      <c r="RQG38" s="918"/>
      <c r="RQH38" s="918"/>
      <c r="RQI38" s="918"/>
      <c r="RQJ38" s="918"/>
      <c r="RQK38" s="918"/>
      <c r="RQL38" s="918"/>
      <c r="RQM38" s="918"/>
      <c r="RQN38" s="918"/>
      <c r="RQO38" s="918"/>
      <c r="RQP38" s="918"/>
      <c r="RQQ38" s="918"/>
      <c r="RQR38" s="918"/>
      <c r="RQS38" s="918"/>
      <c r="RQT38" s="918"/>
      <c r="RQU38" s="918"/>
      <c r="RQV38" s="918"/>
      <c r="RQW38" s="918"/>
      <c r="RQX38" s="918"/>
      <c r="RQY38" s="918"/>
      <c r="RQZ38" s="918"/>
      <c r="RRA38" s="918"/>
      <c r="RRB38" s="918"/>
      <c r="RRC38" s="918"/>
      <c r="RRD38" s="918"/>
      <c r="RRE38" s="918"/>
      <c r="RRF38" s="918"/>
      <c r="RRG38" s="918"/>
      <c r="RRH38" s="918"/>
      <c r="RRI38" s="918"/>
      <c r="RRJ38" s="918"/>
      <c r="RRK38" s="918"/>
      <c r="RRL38" s="918"/>
      <c r="RRM38" s="918"/>
      <c r="RRN38" s="918"/>
      <c r="RRO38" s="918"/>
      <c r="RRP38" s="918"/>
      <c r="RRQ38" s="918"/>
      <c r="RRR38" s="918"/>
      <c r="RRS38" s="918"/>
      <c r="RRT38" s="918"/>
      <c r="RRU38" s="918"/>
      <c r="RRV38" s="918"/>
      <c r="RRW38" s="918"/>
      <c r="RRX38" s="918"/>
      <c r="RRY38" s="918"/>
      <c r="RRZ38" s="918"/>
      <c r="RSA38" s="918"/>
      <c r="RSB38" s="918"/>
      <c r="RSC38" s="918"/>
      <c r="RSD38" s="918"/>
      <c r="RSE38" s="918"/>
      <c r="RSF38" s="918"/>
      <c r="RSG38" s="918"/>
      <c r="RSH38" s="918"/>
      <c r="RSI38" s="918"/>
      <c r="RSJ38" s="918"/>
      <c r="RSK38" s="918"/>
      <c r="RSL38" s="918"/>
      <c r="RSM38" s="918"/>
      <c r="RSN38" s="918"/>
      <c r="RSO38" s="918"/>
      <c r="RSP38" s="918"/>
      <c r="RSQ38" s="918"/>
      <c r="RSR38" s="918"/>
      <c r="RSS38" s="918"/>
      <c r="RST38" s="918"/>
      <c r="RSU38" s="918"/>
      <c r="RSV38" s="918"/>
      <c r="RSW38" s="918"/>
      <c r="RSX38" s="918"/>
      <c r="RSY38" s="918"/>
      <c r="RSZ38" s="918"/>
      <c r="RTA38" s="918"/>
      <c r="RTB38" s="918"/>
      <c r="RTC38" s="918"/>
      <c r="RTD38" s="918"/>
      <c r="RTE38" s="918"/>
      <c r="RTF38" s="918"/>
      <c r="RTG38" s="918"/>
      <c r="RTH38" s="918"/>
      <c r="RTI38" s="918"/>
      <c r="RTJ38" s="918"/>
      <c r="RTK38" s="918"/>
      <c r="RTL38" s="918"/>
      <c r="RTM38" s="918"/>
      <c r="RTN38" s="918"/>
      <c r="RTO38" s="918"/>
      <c r="RTP38" s="918"/>
      <c r="RTQ38" s="918"/>
      <c r="RTR38" s="918"/>
      <c r="RTS38" s="918"/>
      <c r="RTT38" s="918"/>
      <c r="RTU38" s="918"/>
      <c r="RTV38" s="918"/>
      <c r="RTW38" s="918"/>
      <c r="RTX38" s="918"/>
      <c r="RTY38" s="918"/>
      <c r="RTZ38" s="918"/>
      <c r="RUA38" s="918"/>
      <c r="RUB38" s="918"/>
      <c r="RUC38" s="918"/>
      <c r="RUD38" s="918"/>
      <c r="RUE38" s="918"/>
      <c r="RUF38" s="918"/>
      <c r="RUG38" s="918"/>
      <c r="RUH38" s="918"/>
      <c r="RUI38" s="918"/>
      <c r="RUJ38" s="918"/>
      <c r="RUK38" s="918"/>
      <c r="RUL38" s="918"/>
      <c r="RUM38" s="918"/>
      <c r="RUN38" s="918"/>
      <c r="RUO38" s="918"/>
      <c r="RUP38" s="918"/>
      <c r="RUQ38" s="918"/>
      <c r="RUR38" s="918"/>
      <c r="RUS38" s="918"/>
      <c r="RUT38" s="918"/>
      <c r="RUU38" s="918"/>
      <c r="RUV38" s="918"/>
      <c r="RUW38" s="918"/>
      <c r="RUX38" s="918"/>
      <c r="RUY38" s="918"/>
      <c r="RUZ38" s="918"/>
      <c r="RVA38" s="918"/>
      <c r="RVB38" s="918"/>
      <c r="RVC38" s="918"/>
      <c r="RVD38" s="918"/>
      <c r="RVE38" s="918"/>
      <c r="RVF38" s="918"/>
      <c r="RVG38" s="918"/>
      <c r="RVH38" s="918"/>
      <c r="RVI38" s="918"/>
      <c r="RVJ38" s="918"/>
      <c r="RVK38" s="918"/>
      <c r="RVL38" s="918"/>
      <c r="RVM38" s="918"/>
      <c r="RVN38" s="918"/>
      <c r="RVO38" s="918"/>
      <c r="RVP38" s="918"/>
      <c r="RVQ38" s="918"/>
      <c r="RVR38" s="918"/>
      <c r="RVS38" s="918"/>
      <c r="RVT38" s="918"/>
      <c r="RVU38" s="918"/>
      <c r="RVV38" s="918"/>
      <c r="RVW38" s="918"/>
      <c r="RVX38" s="918"/>
      <c r="RVY38" s="918"/>
      <c r="RVZ38" s="918"/>
      <c r="RWA38" s="918"/>
      <c r="RWB38" s="918"/>
      <c r="RWC38" s="918"/>
      <c r="RWD38" s="918"/>
      <c r="RWE38" s="918"/>
      <c r="RWF38" s="918"/>
      <c r="RWG38" s="918"/>
      <c r="RWH38" s="918"/>
      <c r="RWI38" s="918"/>
      <c r="RWJ38" s="918"/>
      <c r="RWK38" s="918"/>
      <c r="RWL38" s="918"/>
      <c r="RWM38" s="918"/>
      <c r="RWN38" s="918"/>
      <c r="RWO38" s="918"/>
      <c r="RWP38" s="918"/>
      <c r="RWQ38" s="918"/>
      <c r="RWR38" s="918"/>
      <c r="RWS38" s="918"/>
      <c r="RWT38" s="918"/>
      <c r="RWU38" s="918"/>
      <c r="RWV38" s="918"/>
      <c r="RWW38" s="918"/>
      <c r="RWX38" s="918"/>
      <c r="RWY38" s="918"/>
      <c r="RWZ38" s="918"/>
      <c r="RXA38" s="918"/>
      <c r="RXB38" s="918"/>
      <c r="RXC38" s="918"/>
      <c r="RXD38" s="918"/>
      <c r="RXE38" s="918"/>
      <c r="RXF38" s="918"/>
      <c r="RXG38" s="918"/>
      <c r="RXH38" s="918"/>
      <c r="RXI38" s="918"/>
      <c r="RXJ38" s="918"/>
      <c r="RXK38" s="918"/>
      <c r="RXL38" s="918"/>
      <c r="RXM38" s="918"/>
      <c r="RXN38" s="918"/>
      <c r="RXO38" s="918"/>
      <c r="RXP38" s="918"/>
      <c r="RXQ38" s="918"/>
      <c r="RXR38" s="918"/>
      <c r="RXS38" s="918"/>
      <c r="RXT38" s="918"/>
      <c r="RXU38" s="918"/>
      <c r="RXV38" s="918"/>
      <c r="RXW38" s="918"/>
      <c r="RXX38" s="918"/>
      <c r="RXY38" s="918"/>
      <c r="RXZ38" s="918"/>
      <c r="RYA38" s="918"/>
      <c r="RYB38" s="918"/>
      <c r="RYC38" s="918"/>
      <c r="RYD38" s="918"/>
      <c r="RYE38" s="918"/>
      <c r="RYF38" s="918"/>
      <c r="RYG38" s="918"/>
      <c r="RYH38" s="918"/>
      <c r="RYI38" s="918"/>
      <c r="RYJ38" s="918"/>
      <c r="RYK38" s="918"/>
      <c r="RYL38" s="918"/>
      <c r="RYM38" s="918"/>
      <c r="RYN38" s="918"/>
      <c r="RYO38" s="918"/>
      <c r="RYP38" s="918"/>
      <c r="RYQ38" s="918"/>
      <c r="RYR38" s="918"/>
      <c r="RYS38" s="918"/>
      <c r="RYT38" s="918"/>
      <c r="RYU38" s="918"/>
      <c r="RYV38" s="918"/>
      <c r="RYW38" s="918"/>
      <c r="RYX38" s="918"/>
      <c r="RYY38" s="918"/>
      <c r="RYZ38" s="918"/>
      <c r="RZA38" s="918"/>
      <c r="RZB38" s="918"/>
      <c r="RZC38" s="918"/>
      <c r="RZD38" s="918"/>
      <c r="RZE38" s="918"/>
      <c r="RZF38" s="918"/>
      <c r="RZG38" s="918"/>
      <c r="RZH38" s="918"/>
      <c r="RZI38" s="918"/>
      <c r="RZJ38" s="918"/>
      <c r="RZK38" s="918"/>
      <c r="RZL38" s="918"/>
      <c r="RZM38" s="918"/>
      <c r="RZN38" s="918"/>
      <c r="RZO38" s="918"/>
      <c r="RZP38" s="918"/>
      <c r="RZQ38" s="918"/>
      <c r="RZR38" s="918"/>
      <c r="RZS38" s="918"/>
      <c r="RZT38" s="918"/>
      <c r="RZU38" s="918"/>
      <c r="RZV38" s="918"/>
      <c r="RZW38" s="918"/>
      <c r="RZX38" s="918"/>
      <c r="RZY38" s="918"/>
      <c r="RZZ38" s="918"/>
      <c r="SAA38" s="918"/>
      <c r="SAB38" s="918"/>
      <c r="SAC38" s="918"/>
      <c r="SAD38" s="918"/>
      <c r="SAE38" s="918"/>
      <c r="SAF38" s="918"/>
      <c r="SAG38" s="918"/>
      <c r="SAH38" s="918"/>
      <c r="SAI38" s="918"/>
      <c r="SAJ38" s="918"/>
      <c r="SAK38" s="918"/>
      <c r="SAL38" s="918"/>
      <c r="SAM38" s="918"/>
      <c r="SAN38" s="918"/>
      <c r="SAO38" s="918"/>
      <c r="SAP38" s="918"/>
      <c r="SAQ38" s="918"/>
      <c r="SAR38" s="918"/>
      <c r="SAS38" s="918"/>
      <c r="SAT38" s="918"/>
      <c r="SAU38" s="918"/>
      <c r="SAV38" s="918"/>
      <c r="SAW38" s="918"/>
      <c r="SAX38" s="918"/>
      <c r="SAY38" s="918"/>
      <c r="SAZ38" s="918"/>
      <c r="SBA38" s="918"/>
      <c r="SBB38" s="918"/>
      <c r="SBC38" s="918"/>
      <c r="SBD38" s="918"/>
      <c r="SBE38" s="918"/>
      <c r="SBF38" s="918"/>
      <c r="SBG38" s="918"/>
      <c r="SBH38" s="918"/>
      <c r="SBI38" s="918"/>
      <c r="SBJ38" s="918"/>
      <c r="SBK38" s="918"/>
      <c r="SBL38" s="918"/>
      <c r="SBM38" s="918"/>
      <c r="SBN38" s="918"/>
      <c r="SBO38" s="918"/>
      <c r="SBP38" s="918"/>
      <c r="SBQ38" s="918"/>
      <c r="SBR38" s="918"/>
      <c r="SBS38" s="918"/>
      <c r="SBT38" s="918"/>
      <c r="SBU38" s="918"/>
      <c r="SBV38" s="918"/>
      <c r="SBW38" s="918"/>
      <c r="SBX38" s="918"/>
      <c r="SBY38" s="918"/>
      <c r="SBZ38" s="918"/>
      <c r="SCA38" s="918"/>
      <c r="SCB38" s="918"/>
      <c r="SCC38" s="918"/>
      <c r="SCD38" s="918"/>
      <c r="SCE38" s="918"/>
      <c r="SCF38" s="918"/>
      <c r="SCG38" s="918"/>
      <c r="SCH38" s="918"/>
      <c r="SCI38" s="918"/>
      <c r="SCJ38" s="918"/>
      <c r="SCK38" s="918"/>
      <c r="SCL38" s="918"/>
      <c r="SCM38" s="918"/>
      <c r="SCN38" s="918"/>
      <c r="SCO38" s="918"/>
      <c r="SCP38" s="918"/>
      <c r="SCQ38" s="918"/>
      <c r="SCR38" s="918"/>
      <c r="SCS38" s="918"/>
      <c r="SCT38" s="918"/>
      <c r="SCU38" s="918"/>
      <c r="SCV38" s="918"/>
      <c r="SCW38" s="918"/>
      <c r="SCX38" s="918"/>
      <c r="SCY38" s="918"/>
      <c r="SCZ38" s="918"/>
      <c r="SDA38" s="918"/>
      <c r="SDB38" s="918"/>
      <c r="SDC38" s="918"/>
      <c r="SDD38" s="918"/>
      <c r="SDE38" s="918"/>
      <c r="SDF38" s="918"/>
      <c r="SDG38" s="918"/>
      <c r="SDH38" s="918"/>
      <c r="SDI38" s="918"/>
      <c r="SDJ38" s="918"/>
      <c r="SDK38" s="918"/>
      <c r="SDL38" s="918"/>
      <c r="SDM38" s="918"/>
      <c r="SDN38" s="918"/>
      <c r="SDO38" s="918"/>
      <c r="SDP38" s="918"/>
      <c r="SDQ38" s="918"/>
      <c r="SDR38" s="918"/>
      <c r="SDS38" s="918"/>
      <c r="SDT38" s="918"/>
      <c r="SDU38" s="918"/>
      <c r="SDV38" s="918"/>
      <c r="SDW38" s="918"/>
      <c r="SDX38" s="918"/>
      <c r="SDY38" s="918"/>
      <c r="SDZ38" s="918"/>
      <c r="SEA38" s="918"/>
      <c r="SEB38" s="918"/>
      <c r="SEC38" s="918"/>
      <c r="SED38" s="918"/>
      <c r="SEE38" s="918"/>
      <c r="SEF38" s="918"/>
      <c r="SEG38" s="918"/>
      <c r="SEH38" s="918"/>
      <c r="SEI38" s="918"/>
      <c r="SEJ38" s="918"/>
      <c r="SEK38" s="918"/>
      <c r="SEL38" s="918"/>
      <c r="SEM38" s="918"/>
      <c r="SEN38" s="918"/>
      <c r="SEO38" s="918"/>
      <c r="SEP38" s="918"/>
      <c r="SEQ38" s="918"/>
      <c r="SER38" s="918"/>
      <c r="SES38" s="918"/>
      <c r="SET38" s="918"/>
      <c r="SEU38" s="918"/>
      <c r="SEV38" s="918"/>
      <c r="SEW38" s="918"/>
      <c r="SEX38" s="918"/>
      <c r="SEY38" s="918"/>
      <c r="SEZ38" s="918"/>
      <c r="SFA38" s="918"/>
      <c r="SFB38" s="918"/>
      <c r="SFC38" s="918"/>
      <c r="SFD38" s="918"/>
      <c r="SFE38" s="918"/>
      <c r="SFF38" s="918"/>
      <c r="SFG38" s="918"/>
      <c r="SFH38" s="918"/>
      <c r="SFI38" s="918"/>
      <c r="SFJ38" s="918"/>
      <c r="SFK38" s="918"/>
      <c r="SFL38" s="918"/>
      <c r="SFM38" s="918"/>
      <c r="SFN38" s="918"/>
      <c r="SFO38" s="918"/>
      <c r="SFP38" s="918"/>
      <c r="SFQ38" s="918"/>
      <c r="SFR38" s="918"/>
      <c r="SFS38" s="918"/>
      <c r="SFT38" s="918"/>
      <c r="SFU38" s="918"/>
      <c r="SFV38" s="918"/>
      <c r="SFW38" s="918"/>
      <c r="SFX38" s="918"/>
      <c r="SFY38" s="918"/>
      <c r="SFZ38" s="918"/>
      <c r="SGA38" s="918"/>
      <c r="SGB38" s="918"/>
      <c r="SGC38" s="918"/>
      <c r="SGD38" s="918"/>
      <c r="SGE38" s="918"/>
      <c r="SGF38" s="918"/>
      <c r="SGG38" s="918"/>
      <c r="SGH38" s="918"/>
      <c r="SGI38" s="918"/>
      <c r="SGJ38" s="918"/>
      <c r="SGK38" s="918"/>
      <c r="SGL38" s="918"/>
      <c r="SGM38" s="918"/>
      <c r="SGN38" s="918"/>
      <c r="SGO38" s="918"/>
      <c r="SGP38" s="918"/>
      <c r="SGQ38" s="918"/>
      <c r="SGR38" s="918"/>
      <c r="SGS38" s="918"/>
      <c r="SGT38" s="918"/>
      <c r="SGU38" s="918"/>
      <c r="SGV38" s="918"/>
      <c r="SGW38" s="918"/>
      <c r="SGX38" s="918"/>
      <c r="SGY38" s="918"/>
      <c r="SGZ38" s="918"/>
      <c r="SHA38" s="918"/>
      <c r="SHB38" s="918"/>
      <c r="SHC38" s="918"/>
      <c r="SHD38" s="918"/>
      <c r="SHE38" s="918"/>
      <c r="SHF38" s="918"/>
      <c r="SHG38" s="918"/>
      <c r="SHH38" s="918"/>
      <c r="SHI38" s="918"/>
      <c r="SHJ38" s="918"/>
      <c r="SHK38" s="918"/>
      <c r="SHL38" s="918"/>
      <c r="SHM38" s="918"/>
      <c r="SHN38" s="918"/>
      <c r="SHO38" s="918"/>
      <c r="SHP38" s="918"/>
      <c r="SHQ38" s="918"/>
      <c r="SHR38" s="918"/>
      <c r="SHS38" s="918"/>
      <c r="SHT38" s="918"/>
      <c r="SHU38" s="918"/>
      <c r="SHV38" s="918"/>
      <c r="SHW38" s="918"/>
      <c r="SHX38" s="918"/>
      <c r="SHY38" s="918"/>
      <c r="SHZ38" s="918"/>
      <c r="SIA38" s="918"/>
      <c r="SIB38" s="918"/>
      <c r="SIC38" s="918"/>
      <c r="SID38" s="918"/>
      <c r="SIE38" s="918"/>
      <c r="SIF38" s="918"/>
      <c r="SIG38" s="918"/>
      <c r="SIH38" s="918"/>
      <c r="SII38" s="918"/>
      <c r="SIJ38" s="918"/>
      <c r="SIK38" s="918"/>
      <c r="SIL38" s="918"/>
      <c r="SIM38" s="918"/>
      <c r="SIN38" s="918"/>
      <c r="SIO38" s="918"/>
      <c r="SIP38" s="918"/>
      <c r="SIQ38" s="918"/>
      <c r="SIR38" s="918"/>
      <c r="SIS38" s="918"/>
      <c r="SIT38" s="918"/>
      <c r="SIU38" s="918"/>
      <c r="SIV38" s="918"/>
      <c r="SIW38" s="918"/>
      <c r="SIX38" s="918"/>
      <c r="SIY38" s="918"/>
      <c r="SIZ38" s="918"/>
      <c r="SJA38" s="918"/>
      <c r="SJB38" s="918"/>
      <c r="SJC38" s="918"/>
      <c r="SJD38" s="918"/>
      <c r="SJE38" s="918"/>
      <c r="SJF38" s="918"/>
      <c r="SJG38" s="918"/>
      <c r="SJH38" s="918"/>
      <c r="SJI38" s="918"/>
      <c r="SJJ38" s="918"/>
      <c r="SJK38" s="918"/>
      <c r="SJL38" s="918"/>
      <c r="SJM38" s="918"/>
      <c r="SJN38" s="918"/>
      <c r="SJO38" s="918"/>
      <c r="SJP38" s="918"/>
      <c r="SJQ38" s="918"/>
      <c r="SJR38" s="918"/>
      <c r="SJS38" s="918"/>
      <c r="SJT38" s="918"/>
      <c r="SJU38" s="918"/>
      <c r="SJV38" s="918"/>
      <c r="SJW38" s="918"/>
      <c r="SJX38" s="918"/>
      <c r="SJY38" s="918"/>
      <c r="SJZ38" s="918"/>
      <c r="SKA38" s="918"/>
      <c r="SKB38" s="918"/>
      <c r="SKC38" s="918"/>
      <c r="SKD38" s="918"/>
      <c r="SKE38" s="918"/>
      <c r="SKF38" s="918"/>
      <c r="SKG38" s="918"/>
      <c r="SKH38" s="918"/>
      <c r="SKI38" s="918"/>
      <c r="SKJ38" s="918"/>
      <c r="SKK38" s="918"/>
      <c r="SKL38" s="918"/>
      <c r="SKM38" s="918"/>
      <c r="SKN38" s="918"/>
      <c r="SKO38" s="918"/>
      <c r="SKP38" s="918"/>
      <c r="SKQ38" s="918"/>
      <c r="SKR38" s="918"/>
      <c r="SKS38" s="918"/>
      <c r="SKT38" s="918"/>
      <c r="SKU38" s="918"/>
      <c r="SKV38" s="918"/>
      <c r="SKW38" s="918"/>
      <c r="SKX38" s="918"/>
      <c r="SKY38" s="918"/>
      <c r="SKZ38" s="918"/>
      <c r="SLA38" s="918"/>
      <c r="SLB38" s="918"/>
      <c r="SLC38" s="918"/>
      <c r="SLD38" s="918"/>
      <c r="SLE38" s="918"/>
      <c r="SLF38" s="918"/>
      <c r="SLG38" s="918"/>
      <c r="SLH38" s="918"/>
      <c r="SLI38" s="918"/>
      <c r="SLJ38" s="918"/>
      <c r="SLK38" s="918"/>
      <c r="SLL38" s="918"/>
      <c r="SLM38" s="918"/>
      <c r="SLN38" s="918"/>
      <c r="SLO38" s="918"/>
      <c r="SLP38" s="918"/>
      <c r="SLQ38" s="918"/>
      <c r="SLR38" s="918"/>
      <c r="SLS38" s="918"/>
      <c r="SLT38" s="918"/>
      <c r="SLU38" s="918"/>
      <c r="SLV38" s="918"/>
      <c r="SLW38" s="918"/>
      <c r="SLX38" s="918"/>
      <c r="SLY38" s="918"/>
      <c r="SLZ38" s="918"/>
      <c r="SMA38" s="918"/>
      <c r="SMB38" s="918"/>
      <c r="SMC38" s="918"/>
      <c r="SMD38" s="918"/>
      <c r="SME38" s="918"/>
      <c r="SMF38" s="918"/>
      <c r="SMG38" s="918"/>
      <c r="SMH38" s="918"/>
      <c r="SMI38" s="918"/>
      <c r="SMJ38" s="918"/>
      <c r="SMK38" s="918"/>
      <c r="SML38" s="918"/>
      <c r="SMM38" s="918"/>
      <c r="SMN38" s="918"/>
      <c r="SMO38" s="918"/>
      <c r="SMP38" s="918"/>
      <c r="SMQ38" s="918"/>
      <c r="SMR38" s="918"/>
      <c r="SMS38" s="918"/>
      <c r="SMT38" s="918"/>
      <c r="SMU38" s="918"/>
      <c r="SMV38" s="918"/>
      <c r="SMW38" s="918"/>
      <c r="SMX38" s="918"/>
      <c r="SMY38" s="918"/>
      <c r="SMZ38" s="918"/>
      <c r="SNA38" s="918"/>
      <c r="SNB38" s="918"/>
      <c r="SNC38" s="918"/>
      <c r="SND38" s="918"/>
      <c r="SNE38" s="918"/>
      <c r="SNF38" s="918"/>
      <c r="SNG38" s="918"/>
      <c r="SNH38" s="918"/>
      <c r="SNI38" s="918"/>
      <c r="SNJ38" s="918"/>
      <c r="SNK38" s="918"/>
      <c r="SNL38" s="918"/>
      <c r="SNM38" s="918"/>
      <c r="SNN38" s="918"/>
      <c r="SNO38" s="918"/>
      <c r="SNP38" s="918"/>
      <c r="SNQ38" s="918"/>
      <c r="SNR38" s="918"/>
      <c r="SNS38" s="918"/>
      <c r="SNT38" s="918"/>
      <c r="SNU38" s="918"/>
      <c r="SNV38" s="918"/>
      <c r="SNW38" s="918"/>
      <c r="SNX38" s="918"/>
      <c r="SNY38" s="918"/>
      <c r="SNZ38" s="918"/>
      <c r="SOA38" s="918"/>
      <c r="SOB38" s="918"/>
      <c r="SOC38" s="918"/>
      <c r="SOD38" s="918"/>
      <c r="SOE38" s="918"/>
      <c r="SOF38" s="918"/>
      <c r="SOG38" s="918"/>
      <c r="SOH38" s="918"/>
      <c r="SOI38" s="918"/>
      <c r="SOJ38" s="918"/>
      <c r="SOK38" s="918"/>
      <c r="SOL38" s="918"/>
      <c r="SOM38" s="918"/>
      <c r="SON38" s="918"/>
      <c r="SOO38" s="918"/>
      <c r="SOP38" s="918"/>
      <c r="SOQ38" s="918"/>
      <c r="SOR38" s="918"/>
      <c r="SOS38" s="918"/>
      <c r="SOT38" s="918"/>
      <c r="SOU38" s="918"/>
      <c r="SOV38" s="918"/>
      <c r="SOW38" s="918"/>
      <c r="SOX38" s="918"/>
      <c r="SOY38" s="918"/>
      <c r="SOZ38" s="918"/>
      <c r="SPA38" s="918"/>
      <c r="SPB38" s="918"/>
      <c r="SPC38" s="918"/>
      <c r="SPD38" s="918"/>
      <c r="SPE38" s="918"/>
      <c r="SPF38" s="918"/>
      <c r="SPG38" s="918"/>
      <c r="SPH38" s="918"/>
      <c r="SPI38" s="918"/>
      <c r="SPJ38" s="918"/>
      <c r="SPK38" s="918"/>
      <c r="SPL38" s="918"/>
      <c r="SPM38" s="918"/>
      <c r="SPN38" s="918"/>
      <c r="SPO38" s="918"/>
      <c r="SPP38" s="918"/>
      <c r="SPQ38" s="918"/>
      <c r="SPR38" s="918"/>
      <c r="SPS38" s="918"/>
      <c r="SPT38" s="918"/>
      <c r="SPU38" s="918"/>
      <c r="SPV38" s="918"/>
      <c r="SPW38" s="918"/>
      <c r="SPX38" s="918"/>
      <c r="SPY38" s="918"/>
      <c r="SPZ38" s="918"/>
      <c r="SQA38" s="918"/>
      <c r="SQB38" s="918"/>
      <c r="SQC38" s="918"/>
      <c r="SQD38" s="918"/>
      <c r="SQE38" s="918"/>
      <c r="SQF38" s="918"/>
      <c r="SQG38" s="918"/>
      <c r="SQH38" s="918"/>
      <c r="SQI38" s="918"/>
      <c r="SQJ38" s="918"/>
      <c r="SQK38" s="918"/>
      <c r="SQL38" s="918"/>
      <c r="SQM38" s="918"/>
      <c r="SQN38" s="918"/>
      <c r="SQO38" s="918"/>
      <c r="SQP38" s="918"/>
      <c r="SQQ38" s="918"/>
      <c r="SQR38" s="918"/>
      <c r="SQS38" s="918"/>
      <c r="SQT38" s="918"/>
      <c r="SQU38" s="918"/>
      <c r="SQV38" s="918"/>
      <c r="SQW38" s="918"/>
      <c r="SQX38" s="918"/>
      <c r="SQY38" s="918"/>
      <c r="SQZ38" s="918"/>
      <c r="SRA38" s="918"/>
      <c r="SRB38" s="918"/>
      <c r="SRC38" s="918"/>
      <c r="SRD38" s="918"/>
      <c r="SRE38" s="918"/>
      <c r="SRF38" s="918"/>
      <c r="SRG38" s="918"/>
      <c r="SRH38" s="918"/>
      <c r="SRI38" s="918"/>
      <c r="SRJ38" s="918"/>
      <c r="SRK38" s="918"/>
      <c r="SRL38" s="918"/>
      <c r="SRM38" s="918"/>
      <c r="SRN38" s="918"/>
      <c r="SRO38" s="918"/>
      <c r="SRP38" s="918"/>
      <c r="SRQ38" s="918"/>
      <c r="SRR38" s="918"/>
      <c r="SRS38" s="918"/>
      <c r="SRT38" s="918"/>
      <c r="SRU38" s="918"/>
      <c r="SRV38" s="918"/>
      <c r="SRW38" s="918"/>
      <c r="SRX38" s="918"/>
      <c r="SRY38" s="918"/>
      <c r="SRZ38" s="918"/>
      <c r="SSA38" s="918"/>
      <c r="SSB38" s="918"/>
      <c r="SSC38" s="918"/>
      <c r="SSD38" s="918"/>
      <c r="SSE38" s="918"/>
      <c r="SSF38" s="918"/>
      <c r="SSG38" s="918"/>
      <c r="SSH38" s="918"/>
      <c r="SSI38" s="918"/>
      <c r="SSJ38" s="918"/>
      <c r="SSK38" s="918"/>
      <c r="SSL38" s="918"/>
      <c r="SSM38" s="918"/>
      <c r="SSN38" s="918"/>
      <c r="SSO38" s="918"/>
      <c r="SSP38" s="918"/>
      <c r="SSQ38" s="918"/>
      <c r="SSR38" s="918"/>
      <c r="SSS38" s="918"/>
      <c r="SST38" s="918"/>
      <c r="SSU38" s="918"/>
      <c r="SSV38" s="918"/>
      <c r="SSW38" s="918"/>
      <c r="SSX38" s="918"/>
      <c r="SSY38" s="918"/>
      <c r="SSZ38" s="918"/>
      <c r="STA38" s="918"/>
      <c r="STB38" s="918"/>
      <c r="STC38" s="918"/>
      <c r="STD38" s="918"/>
      <c r="STE38" s="918"/>
      <c r="STF38" s="918"/>
      <c r="STG38" s="918"/>
      <c r="STH38" s="918"/>
      <c r="STI38" s="918"/>
      <c r="STJ38" s="918"/>
      <c r="STK38" s="918"/>
      <c r="STL38" s="918"/>
      <c r="STM38" s="918"/>
      <c r="STN38" s="918"/>
      <c r="STO38" s="918"/>
      <c r="STP38" s="918"/>
      <c r="STQ38" s="918"/>
      <c r="STR38" s="918"/>
      <c r="STS38" s="918"/>
      <c r="STT38" s="918"/>
      <c r="STU38" s="918"/>
      <c r="STV38" s="918"/>
      <c r="STW38" s="918"/>
      <c r="STX38" s="918"/>
      <c r="STY38" s="918"/>
      <c r="STZ38" s="918"/>
      <c r="SUA38" s="918"/>
      <c r="SUB38" s="918"/>
      <c r="SUC38" s="918"/>
      <c r="SUD38" s="918"/>
      <c r="SUE38" s="918"/>
      <c r="SUF38" s="918"/>
      <c r="SUG38" s="918"/>
      <c r="SUH38" s="918"/>
      <c r="SUI38" s="918"/>
      <c r="SUJ38" s="918"/>
      <c r="SUK38" s="918"/>
      <c r="SUL38" s="918"/>
      <c r="SUM38" s="918"/>
      <c r="SUN38" s="918"/>
      <c r="SUO38" s="918"/>
      <c r="SUP38" s="918"/>
      <c r="SUQ38" s="918"/>
      <c r="SUR38" s="918"/>
      <c r="SUS38" s="918"/>
      <c r="SUT38" s="918"/>
      <c r="SUU38" s="918"/>
      <c r="SUV38" s="918"/>
      <c r="SUW38" s="918"/>
      <c r="SUX38" s="918"/>
      <c r="SUY38" s="918"/>
      <c r="SUZ38" s="918"/>
      <c r="SVA38" s="918"/>
      <c r="SVB38" s="918"/>
      <c r="SVC38" s="918"/>
      <c r="SVD38" s="918"/>
      <c r="SVE38" s="918"/>
      <c r="SVF38" s="918"/>
      <c r="SVG38" s="918"/>
      <c r="SVH38" s="918"/>
      <c r="SVI38" s="918"/>
      <c r="SVJ38" s="918"/>
      <c r="SVK38" s="918"/>
      <c r="SVL38" s="918"/>
      <c r="SVM38" s="918"/>
      <c r="SVN38" s="918"/>
      <c r="SVO38" s="918"/>
      <c r="SVP38" s="918"/>
      <c r="SVQ38" s="918"/>
      <c r="SVR38" s="918"/>
      <c r="SVS38" s="918"/>
      <c r="SVT38" s="918"/>
      <c r="SVU38" s="918"/>
      <c r="SVV38" s="918"/>
      <c r="SVW38" s="918"/>
      <c r="SVX38" s="918"/>
      <c r="SVY38" s="918"/>
      <c r="SVZ38" s="918"/>
      <c r="SWA38" s="918"/>
      <c r="SWB38" s="918"/>
      <c r="SWC38" s="918"/>
      <c r="SWD38" s="918"/>
      <c r="SWE38" s="918"/>
      <c r="SWF38" s="918"/>
      <c r="SWG38" s="918"/>
      <c r="SWH38" s="918"/>
      <c r="SWI38" s="918"/>
      <c r="SWJ38" s="918"/>
      <c r="SWK38" s="918"/>
      <c r="SWL38" s="918"/>
      <c r="SWM38" s="918"/>
      <c r="SWN38" s="918"/>
      <c r="SWO38" s="918"/>
      <c r="SWP38" s="918"/>
      <c r="SWQ38" s="918"/>
      <c r="SWR38" s="918"/>
      <c r="SWS38" s="918"/>
      <c r="SWT38" s="918"/>
      <c r="SWU38" s="918"/>
      <c r="SWV38" s="918"/>
      <c r="SWW38" s="918"/>
      <c r="SWX38" s="918"/>
      <c r="SWY38" s="918"/>
      <c r="SWZ38" s="918"/>
      <c r="SXA38" s="918"/>
      <c r="SXB38" s="918"/>
      <c r="SXC38" s="918"/>
      <c r="SXD38" s="918"/>
      <c r="SXE38" s="918"/>
      <c r="SXF38" s="918"/>
      <c r="SXG38" s="918"/>
      <c r="SXH38" s="918"/>
      <c r="SXI38" s="918"/>
      <c r="SXJ38" s="918"/>
      <c r="SXK38" s="918"/>
      <c r="SXL38" s="918"/>
      <c r="SXM38" s="918"/>
      <c r="SXN38" s="918"/>
      <c r="SXO38" s="918"/>
      <c r="SXP38" s="918"/>
      <c r="SXQ38" s="918"/>
      <c r="SXR38" s="918"/>
      <c r="SXS38" s="918"/>
      <c r="SXT38" s="918"/>
      <c r="SXU38" s="918"/>
      <c r="SXV38" s="918"/>
      <c r="SXW38" s="918"/>
      <c r="SXX38" s="918"/>
      <c r="SXY38" s="918"/>
      <c r="SXZ38" s="918"/>
      <c r="SYA38" s="918"/>
      <c r="SYB38" s="918"/>
      <c r="SYC38" s="918"/>
      <c r="SYD38" s="918"/>
      <c r="SYE38" s="918"/>
      <c r="SYF38" s="918"/>
      <c r="SYG38" s="918"/>
      <c r="SYH38" s="918"/>
      <c r="SYI38" s="918"/>
      <c r="SYJ38" s="918"/>
      <c r="SYK38" s="918"/>
      <c r="SYL38" s="918"/>
      <c r="SYM38" s="918"/>
      <c r="SYN38" s="918"/>
      <c r="SYO38" s="918"/>
      <c r="SYP38" s="918"/>
      <c r="SYQ38" s="918"/>
      <c r="SYR38" s="918"/>
      <c r="SYS38" s="918"/>
      <c r="SYT38" s="918"/>
      <c r="SYU38" s="918"/>
      <c r="SYV38" s="918"/>
      <c r="SYW38" s="918"/>
      <c r="SYX38" s="918"/>
      <c r="SYY38" s="918"/>
      <c r="SYZ38" s="918"/>
      <c r="SZA38" s="918"/>
      <c r="SZB38" s="918"/>
      <c r="SZC38" s="918"/>
      <c r="SZD38" s="918"/>
      <c r="SZE38" s="918"/>
      <c r="SZF38" s="918"/>
      <c r="SZG38" s="918"/>
      <c r="SZH38" s="918"/>
      <c r="SZI38" s="918"/>
      <c r="SZJ38" s="918"/>
      <c r="SZK38" s="918"/>
      <c r="SZL38" s="918"/>
      <c r="SZM38" s="918"/>
      <c r="SZN38" s="918"/>
      <c r="SZO38" s="918"/>
      <c r="SZP38" s="918"/>
      <c r="SZQ38" s="918"/>
      <c r="SZR38" s="918"/>
      <c r="SZS38" s="918"/>
      <c r="SZT38" s="918"/>
      <c r="SZU38" s="918"/>
      <c r="SZV38" s="918"/>
      <c r="SZW38" s="918"/>
      <c r="SZX38" s="918"/>
      <c r="SZY38" s="918"/>
      <c r="SZZ38" s="918"/>
      <c r="TAA38" s="918"/>
      <c r="TAB38" s="918"/>
      <c r="TAC38" s="918"/>
      <c r="TAD38" s="918"/>
      <c r="TAE38" s="918"/>
      <c r="TAF38" s="918"/>
      <c r="TAG38" s="918"/>
      <c r="TAH38" s="918"/>
      <c r="TAI38" s="918"/>
      <c r="TAJ38" s="918"/>
      <c r="TAK38" s="918"/>
      <c r="TAL38" s="918"/>
      <c r="TAM38" s="918"/>
      <c r="TAN38" s="918"/>
      <c r="TAO38" s="918"/>
      <c r="TAP38" s="918"/>
      <c r="TAQ38" s="918"/>
      <c r="TAR38" s="918"/>
      <c r="TAS38" s="918"/>
      <c r="TAT38" s="918"/>
      <c r="TAU38" s="918"/>
      <c r="TAV38" s="918"/>
      <c r="TAW38" s="918"/>
      <c r="TAX38" s="918"/>
      <c r="TAY38" s="918"/>
      <c r="TAZ38" s="918"/>
      <c r="TBA38" s="918"/>
      <c r="TBB38" s="918"/>
      <c r="TBC38" s="918"/>
      <c r="TBD38" s="918"/>
      <c r="TBE38" s="918"/>
      <c r="TBF38" s="918"/>
      <c r="TBG38" s="918"/>
      <c r="TBH38" s="918"/>
      <c r="TBI38" s="918"/>
      <c r="TBJ38" s="918"/>
      <c r="TBK38" s="918"/>
      <c r="TBL38" s="918"/>
      <c r="TBM38" s="918"/>
      <c r="TBN38" s="918"/>
      <c r="TBO38" s="918"/>
      <c r="TBP38" s="918"/>
      <c r="TBQ38" s="918"/>
      <c r="TBR38" s="918"/>
      <c r="TBS38" s="918"/>
      <c r="TBT38" s="918"/>
      <c r="TBU38" s="918"/>
      <c r="TBV38" s="918"/>
      <c r="TBW38" s="918"/>
      <c r="TBX38" s="918"/>
      <c r="TBY38" s="918"/>
      <c r="TBZ38" s="918"/>
      <c r="TCA38" s="918"/>
      <c r="TCB38" s="918"/>
      <c r="TCC38" s="918"/>
      <c r="TCD38" s="918"/>
      <c r="TCE38" s="918"/>
      <c r="TCF38" s="918"/>
      <c r="TCG38" s="918"/>
      <c r="TCH38" s="918"/>
      <c r="TCI38" s="918"/>
      <c r="TCJ38" s="918"/>
      <c r="TCK38" s="918"/>
      <c r="TCL38" s="918"/>
      <c r="TCM38" s="918"/>
      <c r="TCN38" s="918"/>
      <c r="TCO38" s="918"/>
      <c r="TCP38" s="918"/>
      <c r="TCQ38" s="918"/>
      <c r="TCR38" s="918"/>
      <c r="TCS38" s="918"/>
      <c r="TCT38" s="918"/>
      <c r="TCU38" s="918"/>
      <c r="TCV38" s="918"/>
      <c r="TCW38" s="918"/>
      <c r="TCX38" s="918"/>
      <c r="TCY38" s="918"/>
      <c r="TCZ38" s="918"/>
      <c r="TDA38" s="918"/>
      <c r="TDB38" s="918"/>
      <c r="TDC38" s="918"/>
      <c r="TDD38" s="918"/>
      <c r="TDE38" s="918"/>
      <c r="TDF38" s="918"/>
      <c r="TDG38" s="918"/>
      <c r="TDH38" s="918"/>
      <c r="TDI38" s="918"/>
      <c r="TDJ38" s="918"/>
      <c r="TDK38" s="918"/>
      <c r="TDL38" s="918"/>
      <c r="TDM38" s="918"/>
      <c r="TDN38" s="918"/>
      <c r="TDO38" s="918"/>
      <c r="TDP38" s="918"/>
      <c r="TDQ38" s="918"/>
      <c r="TDR38" s="918"/>
      <c r="TDS38" s="918"/>
      <c r="TDT38" s="918"/>
      <c r="TDU38" s="918"/>
      <c r="TDV38" s="918"/>
      <c r="TDW38" s="918"/>
      <c r="TDX38" s="918"/>
      <c r="TDY38" s="918"/>
      <c r="TDZ38" s="918"/>
      <c r="TEA38" s="918"/>
      <c r="TEB38" s="918"/>
      <c r="TEC38" s="918"/>
      <c r="TED38" s="918"/>
      <c r="TEE38" s="918"/>
      <c r="TEF38" s="918"/>
      <c r="TEG38" s="918"/>
      <c r="TEH38" s="918"/>
      <c r="TEI38" s="918"/>
      <c r="TEJ38" s="918"/>
      <c r="TEK38" s="918"/>
      <c r="TEL38" s="918"/>
      <c r="TEM38" s="918"/>
      <c r="TEN38" s="918"/>
      <c r="TEO38" s="918"/>
      <c r="TEP38" s="918"/>
      <c r="TEQ38" s="918"/>
      <c r="TER38" s="918"/>
      <c r="TES38" s="918"/>
      <c r="TET38" s="918"/>
      <c r="TEU38" s="918"/>
      <c r="TEV38" s="918"/>
      <c r="TEW38" s="918"/>
      <c r="TEX38" s="918"/>
      <c r="TEY38" s="918"/>
      <c r="TEZ38" s="918"/>
      <c r="TFA38" s="918"/>
      <c r="TFB38" s="918"/>
      <c r="TFC38" s="918"/>
      <c r="TFD38" s="918"/>
      <c r="TFE38" s="918"/>
      <c r="TFF38" s="918"/>
      <c r="TFG38" s="918"/>
      <c r="TFH38" s="918"/>
      <c r="TFI38" s="918"/>
      <c r="TFJ38" s="918"/>
      <c r="TFK38" s="918"/>
      <c r="TFL38" s="918"/>
      <c r="TFM38" s="918"/>
      <c r="TFN38" s="918"/>
      <c r="TFO38" s="918"/>
      <c r="TFP38" s="918"/>
      <c r="TFQ38" s="918"/>
      <c r="TFR38" s="918"/>
      <c r="TFS38" s="918"/>
      <c r="TFT38" s="918"/>
      <c r="TFU38" s="918"/>
      <c r="TFV38" s="918"/>
      <c r="TFW38" s="918"/>
      <c r="TFX38" s="918"/>
      <c r="TFY38" s="918"/>
      <c r="TFZ38" s="918"/>
      <c r="TGA38" s="918"/>
      <c r="TGB38" s="918"/>
      <c r="TGC38" s="918"/>
      <c r="TGD38" s="918"/>
      <c r="TGE38" s="918"/>
      <c r="TGF38" s="918"/>
      <c r="TGG38" s="918"/>
      <c r="TGH38" s="918"/>
      <c r="TGI38" s="918"/>
      <c r="TGJ38" s="918"/>
      <c r="TGK38" s="918"/>
      <c r="TGL38" s="918"/>
      <c r="TGM38" s="918"/>
      <c r="TGN38" s="918"/>
      <c r="TGO38" s="918"/>
      <c r="TGP38" s="918"/>
      <c r="TGQ38" s="918"/>
      <c r="TGR38" s="918"/>
      <c r="TGS38" s="918"/>
      <c r="TGT38" s="918"/>
      <c r="TGU38" s="918"/>
      <c r="TGV38" s="918"/>
      <c r="TGW38" s="918"/>
      <c r="TGX38" s="918"/>
      <c r="TGY38" s="918"/>
      <c r="TGZ38" s="918"/>
      <c r="THA38" s="918"/>
      <c r="THB38" s="918"/>
      <c r="THC38" s="918"/>
      <c r="THD38" s="918"/>
      <c r="THE38" s="918"/>
      <c r="THF38" s="918"/>
      <c r="THG38" s="918"/>
      <c r="THH38" s="918"/>
      <c r="THI38" s="918"/>
      <c r="THJ38" s="918"/>
      <c r="THK38" s="918"/>
      <c r="THL38" s="918"/>
      <c r="THM38" s="918"/>
      <c r="THN38" s="918"/>
      <c r="THO38" s="918"/>
      <c r="THP38" s="918"/>
      <c r="THQ38" s="918"/>
      <c r="THR38" s="918"/>
      <c r="THS38" s="918"/>
      <c r="THT38" s="918"/>
      <c r="THU38" s="918"/>
      <c r="THV38" s="918"/>
      <c r="THW38" s="918"/>
      <c r="THX38" s="918"/>
      <c r="THY38" s="918"/>
      <c r="THZ38" s="918"/>
      <c r="TIA38" s="918"/>
      <c r="TIB38" s="918"/>
      <c r="TIC38" s="918"/>
      <c r="TID38" s="918"/>
      <c r="TIE38" s="918"/>
      <c r="TIF38" s="918"/>
      <c r="TIG38" s="918"/>
      <c r="TIH38" s="918"/>
      <c r="TII38" s="918"/>
      <c r="TIJ38" s="918"/>
      <c r="TIK38" s="918"/>
      <c r="TIL38" s="918"/>
      <c r="TIM38" s="918"/>
      <c r="TIN38" s="918"/>
      <c r="TIO38" s="918"/>
      <c r="TIP38" s="918"/>
      <c r="TIQ38" s="918"/>
      <c r="TIR38" s="918"/>
      <c r="TIS38" s="918"/>
      <c r="TIT38" s="918"/>
      <c r="TIU38" s="918"/>
      <c r="TIV38" s="918"/>
      <c r="TIW38" s="918"/>
      <c r="TIX38" s="918"/>
      <c r="TIY38" s="918"/>
      <c r="TIZ38" s="918"/>
      <c r="TJA38" s="918"/>
      <c r="TJB38" s="918"/>
      <c r="TJC38" s="918"/>
      <c r="TJD38" s="918"/>
      <c r="TJE38" s="918"/>
      <c r="TJF38" s="918"/>
      <c r="TJG38" s="918"/>
      <c r="TJH38" s="918"/>
      <c r="TJI38" s="918"/>
      <c r="TJJ38" s="918"/>
      <c r="TJK38" s="918"/>
      <c r="TJL38" s="918"/>
      <c r="TJM38" s="918"/>
      <c r="TJN38" s="918"/>
      <c r="TJO38" s="918"/>
      <c r="TJP38" s="918"/>
      <c r="TJQ38" s="918"/>
      <c r="TJR38" s="918"/>
      <c r="TJS38" s="918"/>
      <c r="TJT38" s="918"/>
      <c r="TJU38" s="918"/>
      <c r="TJV38" s="918"/>
      <c r="TJW38" s="918"/>
      <c r="TJX38" s="918"/>
      <c r="TJY38" s="918"/>
      <c r="TJZ38" s="918"/>
      <c r="TKA38" s="918"/>
      <c r="TKB38" s="918"/>
      <c r="TKC38" s="918"/>
      <c r="TKD38" s="918"/>
      <c r="TKE38" s="918"/>
      <c r="TKF38" s="918"/>
      <c r="TKG38" s="918"/>
      <c r="TKH38" s="918"/>
      <c r="TKI38" s="918"/>
      <c r="TKJ38" s="918"/>
      <c r="TKK38" s="918"/>
      <c r="TKL38" s="918"/>
      <c r="TKM38" s="918"/>
      <c r="TKN38" s="918"/>
      <c r="TKO38" s="918"/>
      <c r="TKP38" s="918"/>
      <c r="TKQ38" s="918"/>
      <c r="TKR38" s="918"/>
      <c r="TKS38" s="918"/>
      <c r="TKT38" s="918"/>
      <c r="TKU38" s="918"/>
      <c r="TKV38" s="918"/>
      <c r="TKW38" s="918"/>
      <c r="TKX38" s="918"/>
      <c r="TKY38" s="918"/>
      <c r="TKZ38" s="918"/>
      <c r="TLA38" s="918"/>
      <c r="TLB38" s="918"/>
      <c r="TLC38" s="918"/>
      <c r="TLD38" s="918"/>
      <c r="TLE38" s="918"/>
      <c r="TLF38" s="918"/>
      <c r="TLG38" s="918"/>
      <c r="TLH38" s="918"/>
      <c r="TLI38" s="918"/>
      <c r="TLJ38" s="918"/>
      <c r="TLK38" s="918"/>
      <c r="TLL38" s="918"/>
      <c r="TLM38" s="918"/>
      <c r="TLN38" s="918"/>
      <c r="TLO38" s="918"/>
      <c r="TLP38" s="918"/>
      <c r="TLQ38" s="918"/>
      <c r="TLR38" s="918"/>
      <c r="TLS38" s="918"/>
      <c r="TLT38" s="918"/>
      <c r="TLU38" s="918"/>
      <c r="TLV38" s="918"/>
      <c r="TLW38" s="918"/>
      <c r="TLX38" s="918"/>
      <c r="TLY38" s="918"/>
      <c r="TLZ38" s="918"/>
      <c r="TMA38" s="918"/>
      <c r="TMB38" s="918"/>
      <c r="TMC38" s="918"/>
      <c r="TMD38" s="918"/>
      <c r="TME38" s="918"/>
      <c r="TMF38" s="918"/>
      <c r="TMG38" s="918"/>
      <c r="TMH38" s="918"/>
      <c r="TMI38" s="918"/>
      <c r="TMJ38" s="918"/>
      <c r="TMK38" s="918"/>
      <c r="TML38" s="918"/>
      <c r="TMM38" s="918"/>
      <c r="TMN38" s="918"/>
      <c r="TMO38" s="918"/>
      <c r="TMP38" s="918"/>
      <c r="TMQ38" s="918"/>
      <c r="TMR38" s="918"/>
      <c r="TMS38" s="918"/>
      <c r="TMT38" s="918"/>
      <c r="TMU38" s="918"/>
      <c r="TMV38" s="918"/>
      <c r="TMW38" s="918"/>
      <c r="TMX38" s="918"/>
      <c r="TMY38" s="918"/>
      <c r="TMZ38" s="918"/>
      <c r="TNA38" s="918"/>
      <c r="TNB38" s="918"/>
      <c r="TNC38" s="918"/>
      <c r="TND38" s="918"/>
      <c r="TNE38" s="918"/>
      <c r="TNF38" s="918"/>
      <c r="TNG38" s="918"/>
      <c r="TNH38" s="918"/>
      <c r="TNI38" s="918"/>
      <c r="TNJ38" s="918"/>
      <c r="TNK38" s="918"/>
      <c r="TNL38" s="918"/>
      <c r="TNM38" s="918"/>
      <c r="TNN38" s="918"/>
      <c r="TNO38" s="918"/>
      <c r="TNP38" s="918"/>
      <c r="TNQ38" s="918"/>
      <c r="TNR38" s="918"/>
      <c r="TNS38" s="918"/>
      <c r="TNT38" s="918"/>
      <c r="TNU38" s="918"/>
      <c r="TNV38" s="918"/>
      <c r="TNW38" s="918"/>
      <c r="TNX38" s="918"/>
      <c r="TNY38" s="918"/>
      <c r="TNZ38" s="918"/>
      <c r="TOA38" s="918"/>
      <c r="TOB38" s="918"/>
      <c r="TOC38" s="918"/>
      <c r="TOD38" s="918"/>
      <c r="TOE38" s="918"/>
      <c r="TOF38" s="918"/>
      <c r="TOG38" s="918"/>
      <c r="TOH38" s="918"/>
      <c r="TOI38" s="918"/>
      <c r="TOJ38" s="918"/>
      <c r="TOK38" s="918"/>
      <c r="TOL38" s="918"/>
      <c r="TOM38" s="918"/>
      <c r="TON38" s="918"/>
      <c r="TOO38" s="918"/>
      <c r="TOP38" s="918"/>
      <c r="TOQ38" s="918"/>
      <c r="TOR38" s="918"/>
      <c r="TOS38" s="918"/>
      <c r="TOT38" s="918"/>
      <c r="TOU38" s="918"/>
      <c r="TOV38" s="918"/>
      <c r="TOW38" s="918"/>
      <c r="TOX38" s="918"/>
      <c r="TOY38" s="918"/>
      <c r="TOZ38" s="918"/>
      <c r="TPA38" s="918"/>
      <c r="TPB38" s="918"/>
      <c r="TPC38" s="918"/>
      <c r="TPD38" s="918"/>
      <c r="TPE38" s="918"/>
      <c r="TPF38" s="918"/>
      <c r="TPG38" s="918"/>
      <c r="TPH38" s="918"/>
      <c r="TPI38" s="918"/>
      <c r="TPJ38" s="918"/>
      <c r="TPK38" s="918"/>
      <c r="TPL38" s="918"/>
      <c r="TPM38" s="918"/>
      <c r="TPN38" s="918"/>
      <c r="TPO38" s="918"/>
      <c r="TPP38" s="918"/>
      <c r="TPQ38" s="918"/>
      <c r="TPR38" s="918"/>
      <c r="TPS38" s="918"/>
      <c r="TPT38" s="918"/>
      <c r="TPU38" s="918"/>
      <c r="TPV38" s="918"/>
      <c r="TPW38" s="918"/>
      <c r="TPX38" s="918"/>
      <c r="TPY38" s="918"/>
      <c r="TPZ38" s="918"/>
      <c r="TQA38" s="918"/>
      <c r="TQB38" s="918"/>
      <c r="TQC38" s="918"/>
      <c r="TQD38" s="918"/>
      <c r="TQE38" s="918"/>
      <c r="TQF38" s="918"/>
      <c r="TQG38" s="918"/>
      <c r="TQH38" s="918"/>
      <c r="TQI38" s="918"/>
      <c r="TQJ38" s="918"/>
      <c r="TQK38" s="918"/>
      <c r="TQL38" s="918"/>
      <c r="TQM38" s="918"/>
      <c r="TQN38" s="918"/>
      <c r="TQO38" s="918"/>
      <c r="TQP38" s="918"/>
      <c r="TQQ38" s="918"/>
      <c r="TQR38" s="918"/>
      <c r="TQS38" s="918"/>
      <c r="TQT38" s="918"/>
      <c r="TQU38" s="918"/>
      <c r="TQV38" s="918"/>
      <c r="TQW38" s="918"/>
      <c r="TQX38" s="918"/>
      <c r="TQY38" s="918"/>
      <c r="TQZ38" s="918"/>
      <c r="TRA38" s="918"/>
      <c r="TRB38" s="918"/>
      <c r="TRC38" s="918"/>
      <c r="TRD38" s="918"/>
      <c r="TRE38" s="918"/>
      <c r="TRF38" s="918"/>
      <c r="TRG38" s="918"/>
      <c r="TRH38" s="918"/>
      <c r="TRI38" s="918"/>
      <c r="TRJ38" s="918"/>
      <c r="TRK38" s="918"/>
      <c r="TRL38" s="918"/>
      <c r="TRM38" s="918"/>
      <c r="TRN38" s="918"/>
      <c r="TRO38" s="918"/>
      <c r="TRP38" s="918"/>
      <c r="TRQ38" s="918"/>
      <c r="TRR38" s="918"/>
      <c r="TRS38" s="918"/>
      <c r="TRT38" s="918"/>
      <c r="TRU38" s="918"/>
      <c r="TRV38" s="918"/>
      <c r="TRW38" s="918"/>
      <c r="TRX38" s="918"/>
      <c r="TRY38" s="918"/>
      <c r="TRZ38" s="918"/>
      <c r="TSA38" s="918"/>
      <c r="TSB38" s="918"/>
      <c r="TSC38" s="918"/>
      <c r="TSD38" s="918"/>
      <c r="TSE38" s="918"/>
      <c r="TSF38" s="918"/>
      <c r="TSG38" s="918"/>
      <c r="TSH38" s="918"/>
      <c r="TSI38" s="918"/>
      <c r="TSJ38" s="918"/>
      <c r="TSK38" s="918"/>
      <c r="TSL38" s="918"/>
      <c r="TSM38" s="918"/>
      <c r="TSN38" s="918"/>
      <c r="TSO38" s="918"/>
      <c r="TSP38" s="918"/>
      <c r="TSQ38" s="918"/>
      <c r="TSR38" s="918"/>
      <c r="TSS38" s="918"/>
      <c r="TST38" s="918"/>
      <c r="TSU38" s="918"/>
      <c r="TSV38" s="918"/>
      <c r="TSW38" s="918"/>
      <c r="TSX38" s="918"/>
      <c r="TSY38" s="918"/>
      <c r="TSZ38" s="918"/>
      <c r="TTA38" s="918"/>
      <c r="TTB38" s="918"/>
      <c r="TTC38" s="918"/>
      <c r="TTD38" s="918"/>
      <c r="TTE38" s="918"/>
      <c r="TTF38" s="918"/>
      <c r="TTG38" s="918"/>
      <c r="TTH38" s="918"/>
      <c r="TTI38" s="918"/>
      <c r="TTJ38" s="918"/>
      <c r="TTK38" s="918"/>
      <c r="TTL38" s="918"/>
      <c r="TTM38" s="918"/>
      <c r="TTN38" s="918"/>
      <c r="TTO38" s="918"/>
      <c r="TTP38" s="918"/>
      <c r="TTQ38" s="918"/>
      <c r="TTR38" s="918"/>
      <c r="TTS38" s="918"/>
      <c r="TTT38" s="918"/>
      <c r="TTU38" s="918"/>
      <c r="TTV38" s="918"/>
      <c r="TTW38" s="918"/>
      <c r="TTX38" s="918"/>
      <c r="TTY38" s="918"/>
      <c r="TTZ38" s="918"/>
      <c r="TUA38" s="918"/>
      <c r="TUB38" s="918"/>
      <c r="TUC38" s="918"/>
      <c r="TUD38" s="918"/>
      <c r="TUE38" s="918"/>
      <c r="TUF38" s="918"/>
      <c r="TUG38" s="918"/>
      <c r="TUH38" s="918"/>
      <c r="TUI38" s="918"/>
      <c r="TUJ38" s="918"/>
      <c r="TUK38" s="918"/>
      <c r="TUL38" s="918"/>
      <c r="TUM38" s="918"/>
      <c r="TUN38" s="918"/>
      <c r="TUO38" s="918"/>
      <c r="TUP38" s="918"/>
      <c r="TUQ38" s="918"/>
      <c r="TUR38" s="918"/>
      <c r="TUS38" s="918"/>
      <c r="TUT38" s="918"/>
      <c r="TUU38" s="918"/>
      <c r="TUV38" s="918"/>
      <c r="TUW38" s="918"/>
      <c r="TUX38" s="918"/>
      <c r="TUY38" s="918"/>
      <c r="TUZ38" s="918"/>
      <c r="TVA38" s="918"/>
      <c r="TVB38" s="918"/>
      <c r="TVC38" s="918"/>
      <c r="TVD38" s="918"/>
      <c r="TVE38" s="918"/>
      <c r="TVF38" s="918"/>
      <c r="TVG38" s="918"/>
      <c r="TVH38" s="918"/>
      <c r="TVI38" s="918"/>
      <c r="TVJ38" s="918"/>
      <c r="TVK38" s="918"/>
      <c r="TVL38" s="918"/>
      <c r="TVM38" s="918"/>
      <c r="TVN38" s="918"/>
      <c r="TVO38" s="918"/>
      <c r="TVP38" s="918"/>
      <c r="TVQ38" s="918"/>
      <c r="TVR38" s="918"/>
      <c r="TVS38" s="918"/>
      <c r="TVT38" s="918"/>
      <c r="TVU38" s="918"/>
      <c r="TVV38" s="918"/>
      <c r="TVW38" s="918"/>
      <c r="TVX38" s="918"/>
      <c r="TVY38" s="918"/>
      <c r="TVZ38" s="918"/>
      <c r="TWA38" s="918"/>
      <c r="TWB38" s="918"/>
      <c r="TWC38" s="918"/>
      <c r="TWD38" s="918"/>
      <c r="TWE38" s="918"/>
      <c r="TWF38" s="918"/>
      <c r="TWG38" s="918"/>
      <c r="TWH38" s="918"/>
      <c r="TWI38" s="918"/>
      <c r="TWJ38" s="918"/>
      <c r="TWK38" s="918"/>
      <c r="TWL38" s="918"/>
      <c r="TWM38" s="918"/>
      <c r="TWN38" s="918"/>
      <c r="TWO38" s="918"/>
      <c r="TWP38" s="918"/>
      <c r="TWQ38" s="918"/>
      <c r="TWR38" s="918"/>
      <c r="TWS38" s="918"/>
      <c r="TWT38" s="918"/>
      <c r="TWU38" s="918"/>
      <c r="TWV38" s="918"/>
      <c r="TWW38" s="918"/>
      <c r="TWX38" s="918"/>
      <c r="TWY38" s="918"/>
      <c r="TWZ38" s="918"/>
      <c r="TXA38" s="918"/>
      <c r="TXB38" s="918"/>
      <c r="TXC38" s="918"/>
      <c r="TXD38" s="918"/>
      <c r="TXE38" s="918"/>
      <c r="TXF38" s="918"/>
      <c r="TXG38" s="918"/>
      <c r="TXH38" s="918"/>
      <c r="TXI38" s="918"/>
      <c r="TXJ38" s="918"/>
      <c r="TXK38" s="918"/>
      <c r="TXL38" s="918"/>
      <c r="TXM38" s="918"/>
      <c r="TXN38" s="918"/>
      <c r="TXO38" s="918"/>
      <c r="TXP38" s="918"/>
      <c r="TXQ38" s="918"/>
      <c r="TXR38" s="918"/>
      <c r="TXS38" s="918"/>
      <c r="TXT38" s="918"/>
      <c r="TXU38" s="918"/>
      <c r="TXV38" s="918"/>
      <c r="TXW38" s="918"/>
      <c r="TXX38" s="918"/>
      <c r="TXY38" s="918"/>
      <c r="TXZ38" s="918"/>
      <c r="TYA38" s="918"/>
      <c r="TYB38" s="918"/>
      <c r="TYC38" s="918"/>
      <c r="TYD38" s="918"/>
      <c r="TYE38" s="918"/>
      <c r="TYF38" s="918"/>
      <c r="TYG38" s="918"/>
      <c r="TYH38" s="918"/>
      <c r="TYI38" s="918"/>
      <c r="TYJ38" s="918"/>
      <c r="TYK38" s="918"/>
      <c r="TYL38" s="918"/>
      <c r="TYM38" s="918"/>
      <c r="TYN38" s="918"/>
      <c r="TYO38" s="918"/>
      <c r="TYP38" s="918"/>
      <c r="TYQ38" s="918"/>
      <c r="TYR38" s="918"/>
      <c r="TYS38" s="918"/>
      <c r="TYT38" s="918"/>
      <c r="TYU38" s="918"/>
      <c r="TYV38" s="918"/>
      <c r="TYW38" s="918"/>
      <c r="TYX38" s="918"/>
      <c r="TYY38" s="918"/>
      <c r="TYZ38" s="918"/>
      <c r="TZA38" s="918"/>
      <c r="TZB38" s="918"/>
      <c r="TZC38" s="918"/>
      <c r="TZD38" s="918"/>
      <c r="TZE38" s="918"/>
      <c r="TZF38" s="918"/>
      <c r="TZG38" s="918"/>
      <c r="TZH38" s="918"/>
      <c r="TZI38" s="918"/>
      <c r="TZJ38" s="918"/>
      <c r="TZK38" s="918"/>
      <c r="TZL38" s="918"/>
      <c r="TZM38" s="918"/>
      <c r="TZN38" s="918"/>
      <c r="TZO38" s="918"/>
      <c r="TZP38" s="918"/>
      <c r="TZQ38" s="918"/>
      <c r="TZR38" s="918"/>
      <c r="TZS38" s="918"/>
      <c r="TZT38" s="918"/>
      <c r="TZU38" s="918"/>
      <c r="TZV38" s="918"/>
      <c r="TZW38" s="918"/>
      <c r="TZX38" s="918"/>
      <c r="TZY38" s="918"/>
      <c r="TZZ38" s="918"/>
      <c r="UAA38" s="918"/>
      <c r="UAB38" s="918"/>
      <c r="UAC38" s="918"/>
      <c r="UAD38" s="918"/>
      <c r="UAE38" s="918"/>
      <c r="UAF38" s="918"/>
      <c r="UAG38" s="918"/>
      <c r="UAH38" s="918"/>
      <c r="UAI38" s="918"/>
      <c r="UAJ38" s="918"/>
      <c r="UAK38" s="918"/>
      <c r="UAL38" s="918"/>
      <c r="UAM38" s="918"/>
      <c r="UAN38" s="918"/>
      <c r="UAO38" s="918"/>
      <c r="UAP38" s="918"/>
      <c r="UAQ38" s="918"/>
      <c r="UAR38" s="918"/>
      <c r="UAS38" s="918"/>
      <c r="UAT38" s="918"/>
      <c r="UAU38" s="918"/>
      <c r="UAV38" s="918"/>
      <c r="UAW38" s="918"/>
      <c r="UAX38" s="918"/>
      <c r="UAY38" s="918"/>
      <c r="UAZ38" s="918"/>
      <c r="UBA38" s="918"/>
      <c r="UBB38" s="918"/>
      <c r="UBC38" s="918"/>
      <c r="UBD38" s="918"/>
      <c r="UBE38" s="918"/>
      <c r="UBF38" s="918"/>
      <c r="UBG38" s="918"/>
      <c r="UBH38" s="918"/>
      <c r="UBI38" s="918"/>
      <c r="UBJ38" s="918"/>
      <c r="UBK38" s="918"/>
      <c r="UBL38" s="918"/>
      <c r="UBM38" s="918"/>
      <c r="UBN38" s="918"/>
      <c r="UBO38" s="918"/>
      <c r="UBP38" s="918"/>
      <c r="UBQ38" s="918"/>
      <c r="UBR38" s="918"/>
      <c r="UBS38" s="918"/>
      <c r="UBT38" s="918"/>
      <c r="UBU38" s="918"/>
      <c r="UBV38" s="918"/>
      <c r="UBW38" s="918"/>
      <c r="UBX38" s="918"/>
      <c r="UBY38" s="918"/>
      <c r="UBZ38" s="918"/>
      <c r="UCA38" s="918"/>
      <c r="UCB38" s="918"/>
      <c r="UCC38" s="918"/>
      <c r="UCD38" s="918"/>
      <c r="UCE38" s="918"/>
      <c r="UCF38" s="918"/>
      <c r="UCG38" s="918"/>
      <c r="UCH38" s="918"/>
      <c r="UCI38" s="918"/>
      <c r="UCJ38" s="918"/>
      <c r="UCK38" s="918"/>
      <c r="UCL38" s="918"/>
      <c r="UCM38" s="918"/>
      <c r="UCN38" s="918"/>
      <c r="UCO38" s="918"/>
      <c r="UCP38" s="918"/>
      <c r="UCQ38" s="918"/>
      <c r="UCR38" s="918"/>
      <c r="UCS38" s="918"/>
      <c r="UCT38" s="918"/>
      <c r="UCU38" s="918"/>
      <c r="UCV38" s="918"/>
      <c r="UCW38" s="918"/>
      <c r="UCX38" s="918"/>
      <c r="UCY38" s="918"/>
      <c r="UCZ38" s="918"/>
      <c r="UDA38" s="918"/>
      <c r="UDB38" s="918"/>
      <c r="UDC38" s="918"/>
      <c r="UDD38" s="918"/>
      <c r="UDE38" s="918"/>
      <c r="UDF38" s="918"/>
      <c r="UDG38" s="918"/>
      <c r="UDH38" s="918"/>
      <c r="UDI38" s="918"/>
      <c r="UDJ38" s="918"/>
      <c r="UDK38" s="918"/>
      <c r="UDL38" s="918"/>
      <c r="UDM38" s="918"/>
      <c r="UDN38" s="918"/>
      <c r="UDO38" s="918"/>
      <c r="UDP38" s="918"/>
      <c r="UDQ38" s="918"/>
      <c r="UDR38" s="918"/>
      <c r="UDS38" s="918"/>
      <c r="UDT38" s="918"/>
      <c r="UDU38" s="918"/>
      <c r="UDV38" s="918"/>
      <c r="UDW38" s="918"/>
      <c r="UDX38" s="918"/>
      <c r="UDY38" s="918"/>
      <c r="UDZ38" s="918"/>
      <c r="UEA38" s="918"/>
      <c r="UEB38" s="918"/>
      <c r="UEC38" s="918"/>
      <c r="UED38" s="918"/>
      <c r="UEE38" s="918"/>
      <c r="UEF38" s="918"/>
      <c r="UEG38" s="918"/>
      <c r="UEH38" s="918"/>
      <c r="UEI38" s="918"/>
      <c r="UEJ38" s="918"/>
      <c r="UEK38" s="918"/>
      <c r="UEL38" s="918"/>
      <c r="UEM38" s="918"/>
      <c r="UEN38" s="918"/>
      <c r="UEO38" s="918"/>
      <c r="UEP38" s="918"/>
      <c r="UEQ38" s="918"/>
      <c r="UER38" s="918"/>
      <c r="UES38" s="918"/>
      <c r="UET38" s="918"/>
      <c r="UEU38" s="918"/>
      <c r="UEV38" s="918"/>
      <c r="UEW38" s="918"/>
      <c r="UEX38" s="918"/>
      <c r="UEY38" s="918"/>
      <c r="UEZ38" s="918"/>
      <c r="UFA38" s="918"/>
      <c r="UFB38" s="918"/>
      <c r="UFC38" s="918"/>
      <c r="UFD38" s="918"/>
      <c r="UFE38" s="918"/>
      <c r="UFF38" s="918"/>
      <c r="UFG38" s="918"/>
      <c r="UFH38" s="918"/>
      <c r="UFI38" s="918"/>
      <c r="UFJ38" s="918"/>
      <c r="UFK38" s="918"/>
      <c r="UFL38" s="918"/>
      <c r="UFM38" s="918"/>
      <c r="UFN38" s="918"/>
      <c r="UFO38" s="918"/>
      <c r="UFP38" s="918"/>
      <c r="UFQ38" s="918"/>
      <c r="UFR38" s="918"/>
      <c r="UFS38" s="918"/>
      <c r="UFT38" s="918"/>
      <c r="UFU38" s="918"/>
      <c r="UFV38" s="918"/>
      <c r="UFW38" s="918"/>
      <c r="UFX38" s="918"/>
      <c r="UFY38" s="918"/>
      <c r="UFZ38" s="918"/>
      <c r="UGA38" s="918"/>
      <c r="UGB38" s="918"/>
      <c r="UGC38" s="918"/>
      <c r="UGD38" s="918"/>
      <c r="UGE38" s="918"/>
      <c r="UGF38" s="918"/>
      <c r="UGG38" s="918"/>
      <c r="UGH38" s="918"/>
      <c r="UGI38" s="918"/>
      <c r="UGJ38" s="918"/>
      <c r="UGK38" s="918"/>
      <c r="UGL38" s="918"/>
      <c r="UGM38" s="918"/>
      <c r="UGN38" s="918"/>
      <c r="UGO38" s="918"/>
      <c r="UGP38" s="918"/>
      <c r="UGQ38" s="918"/>
      <c r="UGR38" s="918"/>
      <c r="UGS38" s="918"/>
      <c r="UGT38" s="918"/>
      <c r="UGU38" s="918"/>
      <c r="UGV38" s="918"/>
      <c r="UGW38" s="918"/>
      <c r="UGX38" s="918"/>
      <c r="UGY38" s="918"/>
      <c r="UGZ38" s="918"/>
      <c r="UHA38" s="918"/>
      <c r="UHB38" s="918"/>
      <c r="UHC38" s="918"/>
      <c r="UHD38" s="918"/>
      <c r="UHE38" s="918"/>
      <c r="UHF38" s="918"/>
      <c r="UHG38" s="918"/>
      <c r="UHH38" s="918"/>
      <c r="UHI38" s="918"/>
      <c r="UHJ38" s="918"/>
      <c r="UHK38" s="918"/>
      <c r="UHL38" s="918"/>
      <c r="UHM38" s="918"/>
      <c r="UHN38" s="918"/>
      <c r="UHO38" s="918"/>
      <c r="UHP38" s="918"/>
      <c r="UHQ38" s="918"/>
      <c r="UHR38" s="918"/>
      <c r="UHS38" s="918"/>
      <c r="UHT38" s="918"/>
      <c r="UHU38" s="918"/>
      <c r="UHV38" s="918"/>
      <c r="UHW38" s="918"/>
      <c r="UHX38" s="918"/>
      <c r="UHY38" s="918"/>
      <c r="UHZ38" s="918"/>
      <c r="UIA38" s="918"/>
      <c r="UIB38" s="918"/>
      <c r="UIC38" s="918"/>
      <c r="UID38" s="918"/>
      <c r="UIE38" s="918"/>
      <c r="UIF38" s="918"/>
      <c r="UIG38" s="918"/>
      <c r="UIH38" s="918"/>
      <c r="UII38" s="918"/>
      <c r="UIJ38" s="918"/>
      <c r="UIK38" s="918"/>
      <c r="UIL38" s="918"/>
      <c r="UIM38" s="918"/>
      <c r="UIN38" s="918"/>
      <c r="UIO38" s="918"/>
      <c r="UIP38" s="918"/>
      <c r="UIQ38" s="918"/>
      <c r="UIR38" s="918"/>
      <c r="UIS38" s="918"/>
      <c r="UIT38" s="918"/>
      <c r="UIU38" s="918"/>
      <c r="UIV38" s="918"/>
      <c r="UIW38" s="918"/>
      <c r="UIX38" s="918"/>
      <c r="UIY38" s="918"/>
      <c r="UIZ38" s="918"/>
      <c r="UJA38" s="918"/>
      <c r="UJB38" s="918"/>
      <c r="UJC38" s="918"/>
      <c r="UJD38" s="918"/>
      <c r="UJE38" s="918"/>
      <c r="UJF38" s="918"/>
      <c r="UJG38" s="918"/>
      <c r="UJH38" s="918"/>
      <c r="UJI38" s="918"/>
      <c r="UJJ38" s="918"/>
      <c r="UJK38" s="918"/>
      <c r="UJL38" s="918"/>
      <c r="UJM38" s="918"/>
      <c r="UJN38" s="918"/>
      <c r="UJO38" s="918"/>
      <c r="UJP38" s="918"/>
      <c r="UJQ38" s="918"/>
      <c r="UJR38" s="918"/>
      <c r="UJS38" s="918"/>
      <c r="UJT38" s="918"/>
      <c r="UJU38" s="918"/>
      <c r="UJV38" s="918"/>
      <c r="UJW38" s="918"/>
      <c r="UJX38" s="918"/>
      <c r="UJY38" s="918"/>
      <c r="UJZ38" s="918"/>
      <c r="UKA38" s="918"/>
      <c r="UKB38" s="918"/>
      <c r="UKC38" s="918"/>
      <c r="UKD38" s="918"/>
      <c r="UKE38" s="918"/>
      <c r="UKF38" s="918"/>
      <c r="UKG38" s="918"/>
      <c r="UKH38" s="918"/>
      <c r="UKI38" s="918"/>
      <c r="UKJ38" s="918"/>
      <c r="UKK38" s="918"/>
      <c r="UKL38" s="918"/>
      <c r="UKM38" s="918"/>
      <c r="UKN38" s="918"/>
      <c r="UKO38" s="918"/>
      <c r="UKP38" s="918"/>
      <c r="UKQ38" s="918"/>
      <c r="UKR38" s="918"/>
      <c r="UKS38" s="918"/>
      <c r="UKT38" s="918"/>
      <c r="UKU38" s="918"/>
      <c r="UKV38" s="918"/>
      <c r="UKW38" s="918"/>
      <c r="UKX38" s="918"/>
      <c r="UKY38" s="918"/>
      <c r="UKZ38" s="918"/>
      <c r="ULA38" s="918"/>
      <c r="ULB38" s="918"/>
      <c r="ULC38" s="918"/>
      <c r="ULD38" s="918"/>
      <c r="ULE38" s="918"/>
      <c r="ULF38" s="918"/>
      <c r="ULG38" s="918"/>
      <c r="ULH38" s="918"/>
      <c r="ULI38" s="918"/>
      <c r="ULJ38" s="918"/>
      <c r="ULK38" s="918"/>
      <c r="ULL38" s="918"/>
      <c r="ULM38" s="918"/>
      <c r="ULN38" s="918"/>
      <c r="ULO38" s="918"/>
      <c r="ULP38" s="918"/>
      <c r="ULQ38" s="918"/>
      <c r="ULR38" s="918"/>
      <c r="ULS38" s="918"/>
      <c r="ULT38" s="918"/>
      <c r="ULU38" s="918"/>
      <c r="ULV38" s="918"/>
      <c r="ULW38" s="918"/>
      <c r="ULX38" s="918"/>
      <c r="ULY38" s="918"/>
      <c r="ULZ38" s="918"/>
      <c r="UMA38" s="918"/>
      <c r="UMB38" s="918"/>
      <c r="UMC38" s="918"/>
      <c r="UMD38" s="918"/>
      <c r="UME38" s="918"/>
      <c r="UMF38" s="918"/>
      <c r="UMG38" s="918"/>
      <c r="UMH38" s="918"/>
      <c r="UMI38" s="918"/>
      <c r="UMJ38" s="918"/>
      <c r="UMK38" s="918"/>
      <c r="UML38" s="918"/>
      <c r="UMM38" s="918"/>
      <c r="UMN38" s="918"/>
      <c r="UMO38" s="918"/>
      <c r="UMP38" s="918"/>
      <c r="UMQ38" s="918"/>
      <c r="UMR38" s="918"/>
      <c r="UMS38" s="918"/>
      <c r="UMT38" s="918"/>
      <c r="UMU38" s="918"/>
      <c r="UMV38" s="918"/>
      <c r="UMW38" s="918"/>
      <c r="UMX38" s="918"/>
      <c r="UMY38" s="918"/>
      <c r="UMZ38" s="918"/>
      <c r="UNA38" s="918"/>
      <c r="UNB38" s="918"/>
      <c r="UNC38" s="918"/>
      <c r="UND38" s="918"/>
      <c r="UNE38" s="918"/>
      <c r="UNF38" s="918"/>
      <c r="UNG38" s="918"/>
      <c r="UNH38" s="918"/>
      <c r="UNI38" s="918"/>
      <c r="UNJ38" s="918"/>
      <c r="UNK38" s="918"/>
      <c r="UNL38" s="918"/>
      <c r="UNM38" s="918"/>
      <c r="UNN38" s="918"/>
      <c r="UNO38" s="918"/>
      <c r="UNP38" s="918"/>
      <c r="UNQ38" s="918"/>
      <c r="UNR38" s="918"/>
      <c r="UNS38" s="918"/>
      <c r="UNT38" s="918"/>
      <c r="UNU38" s="918"/>
      <c r="UNV38" s="918"/>
      <c r="UNW38" s="918"/>
      <c r="UNX38" s="918"/>
      <c r="UNY38" s="918"/>
      <c r="UNZ38" s="918"/>
      <c r="UOA38" s="918"/>
      <c r="UOB38" s="918"/>
      <c r="UOC38" s="918"/>
      <c r="UOD38" s="918"/>
      <c r="UOE38" s="918"/>
      <c r="UOF38" s="918"/>
      <c r="UOG38" s="918"/>
      <c r="UOH38" s="918"/>
      <c r="UOI38" s="918"/>
      <c r="UOJ38" s="918"/>
      <c r="UOK38" s="918"/>
      <c r="UOL38" s="918"/>
      <c r="UOM38" s="918"/>
      <c r="UON38" s="918"/>
      <c r="UOO38" s="918"/>
      <c r="UOP38" s="918"/>
      <c r="UOQ38" s="918"/>
      <c r="UOR38" s="918"/>
      <c r="UOS38" s="918"/>
      <c r="UOT38" s="918"/>
      <c r="UOU38" s="918"/>
      <c r="UOV38" s="918"/>
      <c r="UOW38" s="918"/>
      <c r="UOX38" s="918"/>
      <c r="UOY38" s="918"/>
      <c r="UOZ38" s="918"/>
      <c r="UPA38" s="918"/>
      <c r="UPB38" s="918"/>
      <c r="UPC38" s="918"/>
      <c r="UPD38" s="918"/>
      <c r="UPE38" s="918"/>
      <c r="UPF38" s="918"/>
      <c r="UPG38" s="918"/>
      <c r="UPH38" s="918"/>
      <c r="UPI38" s="918"/>
      <c r="UPJ38" s="918"/>
      <c r="UPK38" s="918"/>
      <c r="UPL38" s="918"/>
      <c r="UPM38" s="918"/>
      <c r="UPN38" s="918"/>
      <c r="UPO38" s="918"/>
      <c r="UPP38" s="918"/>
      <c r="UPQ38" s="918"/>
      <c r="UPR38" s="918"/>
      <c r="UPS38" s="918"/>
      <c r="UPT38" s="918"/>
      <c r="UPU38" s="918"/>
      <c r="UPV38" s="918"/>
      <c r="UPW38" s="918"/>
      <c r="UPX38" s="918"/>
      <c r="UPY38" s="918"/>
      <c r="UPZ38" s="918"/>
      <c r="UQA38" s="918"/>
      <c r="UQB38" s="918"/>
      <c r="UQC38" s="918"/>
      <c r="UQD38" s="918"/>
      <c r="UQE38" s="918"/>
      <c r="UQF38" s="918"/>
      <c r="UQG38" s="918"/>
      <c r="UQH38" s="918"/>
      <c r="UQI38" s="918"/>
      <c r="UQJ38" s="918"/>
      <c r="UQK38" s="918"/>
      <c r="UQL38" s="918"/>
      <c r="UQM38" s="918"/>
      <c r="UQN38" s="918"/>
      <c r="UQO38" s="918"/>
      <c r="UQP38" s="918"/>
      <c r="UQQ38" s="918"/>
      <c r="UQR38" s="918"/>
      <c r="UQS38" s="918"/>
      <c r="UQT38" s="918"/>
      <c r="UQU38" s="918"/>
      <c r="UQV38" s="918"/>
      <c r="UQW38" s="918"/>
      <c r="UQX38" s="918"/>
      <c r="UQY38" s="918"/>
      <c r="UQZ38" s="918"/>
      <c r="URA38" s="918"/>
      <c r="URB38" s="918"/>
      <c r="URC38" s="918"/>
      <c r="URD38" s="918"/>
      <c r="URE38" s="918"/>
      <c r="URF38" s="918"/>
      <c r="URG38" s="918"/>
      <c r="URH38" s="918"/>
      <c r="URI38" s="918"/>
      <c r="URJ38" s="918"/>
      <c r="URK38" s="918"/>
      <c r="URL38" s="918"/>
      <c r="URM38" s="918"/>
      <c r="URN38" s="918"/>
      <c r="URO38" s="918"/>
      <c r="URP38" s="918"/>
      <c r="URQ38" s="918"/>
      <c r="URR38" s="918"/>
      <c r="URS38" s="918"/>
      <c r="URT38" s="918"/>
      <c r="URU38" s="918"/>
      <c r="URV38" s="918"/>
      <c r="URW38" s="918"/>
      <c r="URX38" s="918"/>
      <c r="URY38" s="918"/>
      <c r="URZ38" s="918"/>
      <c r="USA38" s="918"/>
      <c r="USB38" s="918"/>
      <c r="USC38" s="918"/>
      <c r="USD38" s="918"/>
      <c r="USE38" s="918"/>
      <c r="USF38" s="918"/>
      <c r="USG38" s="918"/>
      <c r="USH38" s="918"/>
      <c r="USI38" s="918"/>
      <c r="USJ38" s="918"/>
      <c r="USK38" s="918"/>
      <c r="USL38" s="918"/>
      <c r="USM38" s="918"/>
      <c r="USN38" s="918"/>
      <c r="USO38" s="918"/>
      <c r="USP38" s="918"/>
      <c r="USQ38" s="918"/>
      <c r="USR38" s="918"/>
      <c r="USS38" s="918"/>
      <c r="UST38" s="918"/>
      <c r="USU38" s="918"/>
      <c r="USV38" s="918"/>
      <c r="USW38" s="918"/>
      <c r="USX38" s="918"/>
      <c r="USY38" s="918"/>
      <c r="USZ38" s="918"/>
      <c r="UTA38" s="918"/>
      <c r="UTB38" s="918"/>
      <c r="UTC38" s="918"/>
      <c r="UTD38" s="918"/>
      <c r="UTE38" s="918"/>
      <c r="UTF38" s="918"/>
      <c r="UTG38" s="918"/>
      <c r="UTH38" s="918"/>
      <c r="UTI38" s="918"/>
      <c r="UTJ38" s="918"/>
      <c r="UTK38" s="918"/>
      <c r="UTL38" s="918"/>
      <c r="UTM38" s="918"/>
      <c r="UTN38" s="918"/>
      <c r="UTO38" s="918"/>
      <c r="UTP38" s="918"/>
      <c r="UTQ38" s="918"/>
      <c r="UTR38" s="918"/>
      <c r="UTS38" s="918"/>
      <c r="UTT38" s="918"/>
      <c r="UTU38" s="918"/>
      <c r="UTV38" s="918"/>
      <c r="UTW38" s="918"/>
      <c r="UTX38" s="918"/>
      <c r="UTY38" s="918"/>
      <c r="UTZ38" s="918"/>
      <c r="UUA38" s="918"/>
      <c r="UUB38" s="918"/>
      <c r="UUC38" s="918"/>
      <c r="UUD38" s="918"/>
      <c r="UUE38" s="918"/>
      <c r="UUF38" s="918"/>
      <c r="UUG38" s="918"/>
      <c r="UUH38" s="918"/>
      <c r="UUI38" s="918"/>
      <c r="UUJ38" s="918"/>
      <c r="UUK38" s="918"/>
      <c r="UUL38" s="918"/>
      <c r="UUM38" s="918"/>
      <c r="UUN38" s="918"/>
      <c r="UUO38" s="918"/>
      <c r="UUP38" s="918"/>
      <c r="UUQ38" s="918"/>
      <c r="UUR38" s="918"/>
      <c r="UUS38" s="918"/>
      <c r="UUT38" s="918"/>
      <c r="UUU38" s="918"/>
      <c r="UUV38" s="918"/>
      <c r="UUW38" s="918"/>
      <c r="UUX38" s="918"/>
      <c r="UUY38" s="918"/>
      <c r="UUZ38" s="918"/>
      <c r="UVA38" s="918"/>
      <c r="UVB38" s="918"/>
      <c r="UVC38" s="918"/>
      <c r="UVD38" s="918"/>
      <c r="UVE38" s="918"/>
      <c r="UVF38" s="918"/>
      <c r="UVG38" s="918"/>
      <c r="UVH38" s="918"/>
      <c r="UVI38" s="918"/>
      <c r="UVJ38" s="918"/>
      <c r="UVK38" s="918"/>
      <c r="UVL38" s="918"/>
      <c r="UVM38" s="918"/>
      <c r="UVN38" s="918"/>
      <c r="UVO38" s="918"/>
      <c r="UVP38" s="918"/>
      <c r="UVQ38" s="918"/>
      <c r="UVR38" s="918"/>
      <c r="UVS38" s="918"/>
      <c r="UVT38" s="918"/>
      <c r="UVU38" s="918"/>
      <c r="UVV38" s="918"/>
      <c r="UVW38" s="918"/>
      <c r="UVX38" s="918"/>
      <c r="UVY38" s="918"/>
      <c r="UVZ38" s="918"/>
      <c r="UWA38" s="918"/>
      <c r="UWB38" s="918"/>
      <c r="UWC38" s="918"/>
      <c r="UWD38" s="918"/>
      <c r="UWE38" s="918"/>
      <c r="UWF38" s="918"/>
      <c r="UWG38" s="918"/>
      <c r="UWH38" s="918"/>
      <c r="UWI38" s="918"/>
      <c r="UWJ38" s="918"/>
      <c r="UWK38" s="918"/>
      <c r="UWL38" s="918"/>
      <c r="UWM38" s="918"/>
      <c r="UWN38" s="918"/>
      <c r="UWO38" s="918"/>
      <c r="UWP38" s="918"/>
      <c r="UWQ38" s="918"/>
      <c r="UWR38" s="918"/>
      <c r="UWS38" s="918"/>
      <c r="UWT38" s="918"/>
      <c r="UWU38" s="918"/>
      <c r="UWV38" s="918"/>
      <c r="UWW38" s="918"/>
      <c r="UWX38" s="918"/>
      <c r="UWY38" s="918"/>
      <c r="UWZ38" s="918"/>
      <c r="UXA38" s="918"/>
      <c r="UXB38" s="918"/>
      <c r="UXC38" s="918"/>
      <c r="UXD38" s="918"/>
      <c r="UXE38" s="918"/>
      <c r="UXF38" s="918"/>
      <c r="UXG38" s="918"/>
      <c r="UXH38" s="918"/>
      <c r="UXI38" s="918"/>
      <c r="UXJ38" s="918"/>
      <c r="UXK38" s="918"/>
      <c r="UXL38" s="918"/>
      <c r="UXM38" s="918"/>
      <c r="UXN38" s="918"/>
      <c r="UXO38" s="918"/>
      <c r="UXP38" s="918"/>
      <c r="UXQ38" s="918"/>
      <c r="UXR38" s="918"/>
      <c r="UXS38" s="918"/>
      <c r="UXT38" s="918"/>
      <c r="UXU38" s="918"/>
      <c r="UXV38" s="918"/>
      <c r="UXW38" s="918"/>
      <c r="UXX38" s="918"/>
      <c r="UXY38" s="918"/>
      <c r="UXZ38" s="918"/>
      <c r="UYA38" s="918"/>
      <c r="UYB38" s="918"/>
      <c r="UYC38" s="918"/>
      <c r="UYD38" s="918"/>
      <c r="UYE38" s="918"/>
      <c r="UYF38" s="918"/>
      <c r="UYG38" s="918"/>
      <c r="UYH38" s="918"/>
      <c r="UYI38" s="918"/>
      <c r="UYJ38" s="918"/>
      <c r="UYK38" s="918"/>
      <c r="UYL38" s="918"/>
      <c r="UYM38" s="918"/>
      <c r="UYN38" s="918"/>
      <c r="UYO38" s="918"/>
      <c r="UYP38" s="918"/>
      <c r="UYQ38" s="918"/>
      <c r="UYR38" s="918"/>
      <c r="UYS38" s="918"/>
      <c r="UYT38" s="918"/>
      <c r="UYU38" s="918"/>
      <c r="UYV38" s="918"/>
      <c r="UYW38" s="918"/>
      <c r="UYX38" s="918"/>
      <c r="UYY38" s="918"/>
      <c r="UYZ38" s="918"/>
      <c r="UZA38" s="918"/>
      <c r="UZB38" s="918"/>
      <c r="UZC38" s="918"/>
      <c r="UZD38" s="918"/>
      <c r="UZE38" s="918"/>
      <c r="UZF38" s="918"/>
      <c r="UZG38" s="918"/>
      <c r="UZH38" s="918"/>
      <c r="UZI38" s="918"/>
      <c r="UZJ38" s="918"/>
      <c r="UZK38" s="918"/>
      <c r="UZL38" s="918"/>
      <c r="UZM38" s="918"/>
      <c r="UZN38" s="918"/>
      <c r="UZO38" s="918"/>
      <c r="UZP38" s="918"/>
      <c r="UZQ38" s="918"/>
      <c r="UZR38" s="918"/>
      <c r="UZS38" s="918"/>
      <c r="UZT38" s="918"/>
      <c r="UZU38" s="918"/>
      <c r="UZV38" s="918"/>
      <c r="UZW38" s="918"/>
      <c r="UZX38" s="918"/>
      <c r="UZY38" s="918"/>
      <c r="UZZ38" s="918"/>
      <c r="VAA38" s="918"/>
      <c r="VAB38" s="918"/>
      <c r="VAC38" s="918"/>
      <c r="VAD38" s="918"/>
      <c r="VAE38" s="918"/>
      <c r="VAF38" s="918"/>
      <c r="VAG38" s="918"/>
      <c r="VAH38" s="918"/>
      <c r="VAI38" s="918"/>
      <c r="VAJ38" s="918"/>
      <c r="VAK38" s="918"/>
      <c r="VAL38" s="918"/>
      <c r="VAM38" s="918"/>
      <c r="VAN38" s="918"/>
      <c r="VAO38" s="918"/>
      <c r="VAP38" s="918"/>
      <c r="VAQ38" s="918"/>
      <c r="VAR38" s="918"/>
      <c r="VAS38" s="918"/>
      <c r="VAT38" s="918"/>
      <c r="VAU38" s="918"/>
      <c r="VAV38" s="918"/>
      <c r="VAW38" s="918"/>
      <c r="VAX38" s="918"/>
      <c r="VAY38" s="918"/>
      <c r="VAZ38" s="918"/>
      <c r="VBA38" s="918"/>
      <c r="VBB38" s="918"/>
      <c r="VBC38" s="918"/>
      <c r="VBD38" s="918"/>
      <c r="VBE38" s="918"/>
      <c r="VBF38" s="918"/>
      <c r="VBG38" s="918"/>
      <c r="VBH38" s="918"/>
      <c r="VBI38" s="918"/>
      <c r="VBJ38" s="918"/>
      <c r="VBK38" s="918"/>
      <c r="VBL38" s="918"/>
      <c r="VBM38" s="918"/>
      <c r="VBN38" s="918"/>
      <c r="VBO38" s="918"/>
      <c r="VBP38" s="918"/>
      <c r="VBQ38" s="918"/>
      <c r="VBR38" s="918"/>
      <c r="VBS38" s="918"/>
      <c r="VBT38" s="918"/>
      <c r="VBU38" s="918"/>
      <c r="VBV38" s="918"/>
      <c r="VBW38" s="918"/>
      <c r="VBX38" s="918"/>
      <c r="VBY38" s="918"/>
      <c r="VBZ38" s="918"/>
      <c r="VCA38" s="918"/>
      <c r="VCB38" s="918"/>
      <c r="VCC38" s="918"/>
      <c r="VCD38" s="918"/>
      <c r="VCE38" s="918"/>
      <c r="VCF38" s="918"/>
      <c r="VCG38" s="918"/>
      <c r="VCH38" s="918"/>
      <c r="VCI38" s="918"/>
      <c r="VCJ38" s="918"/>
      <c r="VCK38" s="918"/>
      <c r="VCL38" s="918"/>
      <c r="VCM38" s="918"/>
      <c r="VCN38" s="918"/>
      <c r="VCO38" s="918"/>
      <c r="VCP38" s="918"/>
      <c r="VCQ38" s="918"/>
      <c r="VCR38" s="918"/>
      <c r="VCS38" s="918"/>
      <c r="VCT38" s="918"/>
      <c r="VCU38" s="918"/>
      <c r="VCV38" s="918"/>
      <c r="VCW38" s="918"/>
      <c r="VCX38" s="918"/>
      <c r="VCY38" s="918"/>
      <c r="VCZ38" s="918"/>
      <c r="VDA38" s="918"/>
      <c r="VDB38" s="918"/>
      <c r="VDC38" s="918"/>
      <c r="VDD38" s="918"/>
      <c r="VDE38" s="918"/>
      <c r="VDF38" s="918"/>
      <c r="VDG38" s="918"/>
      <c r="VDH38" s="918"/>
      <c r="VDI38" s="918"/>
      <c r="VDJ38" s="918"/>
      <c r="VDK38" s="918"/>
      <c r="VDL38" s="918"/>
      <c r="VDM38" s="918"/>
      <c r="VDN38" s="918"/>
      <c r="VDO38" s="918"/>
      <c r="VDP38" s="918"/>
      <c r="VDQ38" s="918"/>
      <c r="VDR38" s="918"/>
      <c r="VDS38" s="918"/>
      <c r="VDT38" s="918"/>
      <c r="VDU38" s="918"/>
      <c r="VDV38" s="918"/>
      <c r="VDW38" s="918"/>
      <c r="VDX38" s="918"/>
      <c r="VDY38" s="918"/>
      <c r="VDZ38" s="918"/>
      <c r="VEA38" s="918"/>
      <c r="VEB38" s="918"/>
      <c r="VEC38" s="918"/>
      <c r="VED38" s="918"/>
      <c r="VEE38" s="918"/>
      <c r="VEF38" s="918"/>
      <c r="VEG38" s="918"/>
      <c r="VEH38" s="918"/>
      <c r="VEI38" s="918"/>
      <c r="VEJ38" s="918"/>
      <c r="VEK38" s="918"/>
      <c r="VEL38" s="918"/>
      <c r="VEM38" s="918"/>
      <c r="VEN38" s="918"/>
      <c r="VEO38" s="918"/>
      <c r="VEP38" s="918"/>
      <c r="VEQ38" s="918"/>
      <c r="VER38" s="918"/>
      <c r="VES38" s="918"/>
      <c r="VET38" s="918"/>
      <c r="VEU38" s="918"/>
      <c r="VEV38" s="918"/>
      <c r="VEW38" s="918"/>
      <c r="VEX38" s="918"/>
      <c r="VEY38" s="918"/>
      <c r="VEZ38" s="918"/>
      <c r="VFA38" s="918"/>
      <c r="VFB38" s="918"/>
      <c r="VFC38" s="918"/>
      <c r="VFD38" s="918"/>
      <c r="VFE38" s="918"/>
      <c r="VFF38" s="918"/>
      <c r="VFG38" s="918"/>
      <c r="VFH38" s="918"/>
      <c r="VFI38" s="918"/>
      <c r="VFJ38" s="918"/>
      <c r="VFK38" s="918"/>
      <c r="VFL38" s="918"/>
      <c r="VFM38" s="918"/>
      <c r="VFN38" s="918"/>
      <c r="VFO38" s="918"/>
      <c r="VFP38" s="918"/>
      <c r="VFQ38" s="918"/>
      <c r="VFR38" s="918"/>
      <c r="VFS38" s="918"/>
      <c r="VFT38" s="918"/>
      <c r="VFU38" s="918"/>
      <c r="VFV38" s="918"/>
      <c r="VFW38" s="918"/>
      <c r="VFX38" s="918"/>
      <c r="VFY38" s="918"/>
      <c r="VFZ38" s="918"/>
      <c r="VGA38" s="918"/>
      <c r="VGB38" s="918"/>
      <c r="VGC38" s="918"/>
      <c r="VGD38" s="918"/>
      <c r="VGE38" s="918"/>
      <c r="VGF38" s="918"/>
      <c r="VGG38" s="918"/>
      <c r="VGH38" s="918"/>
      <c r="VGI38" s="918"/>
      <c r="VGJ38" s="918"/>
      <c r="VGK38" s="918"/>
      <c r="VGL38" s="918"/>
      <c r="VGM38" s="918"/>
      <c r="VGN38" s="918"/>
      <c r="VGO38" s="918"/>
      <c r="VGP38" s="918"/>
      <c r="VGQ38" s="918"/>
      <c r="VGR38" s="918"/>
      <c r="VGS38" s="918"/>
      <c r="VGT38" s="918"/>
      <c r="VGU38" s="918"/>
      <c r="VGV38" s="918"/>
      <c r="VGW38" s="918"/>
      <c r="VGX38" s="918"/>
      <c r="VGY38" s="918"/>
      <c r="VGZ38" s="918"/>
      <c r="VHA38" s="918"/>
      <c r="VHB38" s="918"/>
      <c r="VHC38" s="918"/>
      <c r="VHD38" s="918"/>
      <c r="VHE38" s="918"/>
      <c r="VHF38" s="918"/>
      <c r="VHG38" s="918"/>
      <c r="VHH38" s="918"/>
      <c r="VHI38" s="918"/>
      <c r="VHJ38" s="918"/>
      <c r="VHK38" s="918"/>
      <c r="VHL38" s="918"/>
      <c r="VHM38" s="918"/>
      <c r="VHN38" s="918"/>
      <c r="VHO38" s="918"/>
      <c r="VHP38" s="918"/>
      <c r="VHQ38" s="918"/>
      <c r="VHR38" s="918"/>
      <c r="VHS38" s="918"/>
      <c r="VHT38" s="918"/>
      <c r="VHU38" s="918"/>
      <c r="VHV38" s="918"/>
      <c r="VHW38" s="918"/>
      <c r="VHX38" s="918"/>
      <c r="VHY38" s="918"/>
      <c r="VHZ38" s="918"/>
      <c r="VIA38" s="918"/>
      <c r="VIB38" s="918"/>
      <c r="VIC38" s="918"/>
      <c r="VID38" s="918"/>
      <c r="VIE38" s="918"/>
      <c r="VIF38" s="918"/>
      <c r="VIG38" s="918"/>
      <c r="VIH38" s="918"/>
      <c r="VII38" s="918"/>
      <c r="VIJ38" s="918"/>
      <c r="VIK38" s="918"/>
      <c r="VIL38" s="918"/>
      <c r="VIM38" s="918"/>
      <c r="VIN38" s="918"/>
      <c r="VIO38" s="918"/>
      <c r="VIP38" s="918"/>
      <c r="VIQ38" s="918"/>
      <c r="VIR38" s="918"/>
      <c r="VIS38" s="918"/>
      <c r="VIT38" s="918"/>
      <c r="VIU38" s="918"/>
      <c r="VIV38" s="918"/>
      <c r="VIW38" s="918"/>
      <c r="VIX38" s="918"/>
      <c r="VIY38" s="918"/>
      <c r="VIZ38" s="918"/>
      <c r="VJA38" s="918"/>
      <c r="VJB38" s="918"/>
      <c r="VJC38" s="918"/>
      <c r="VJD38" s="918"/>
      <c r="VJE38" s="918"/>
      <c r="VJF38" s="918"/>
      <c r="VJG38" s="918"/>
      <c r="VJH38" s="918"/>
      <c r="VJI38" s="918"/>
      <c r="VJJ38" s="918"/>
      <c r="VJK38" s="918"/>
      <c r="VJL38" s="918"/>
      <c r="VJM38" s="918"/>
      <c r="VJN38" s="918"/>
      <c r="VJO38" s="918"/>
      <c r="VJP38" s="918"/>
      <c r="VJQ38" s="918"/>
      <c r="VJR38" s="918"/>
      <c r="VJS38" s="918"/>
      <c r="VJT38" s="918"/>
      <c r="VJU38" s="918"/>
      <c r="VJV38" s="918"/>
      <c r="VJW38" s="918"/>
      <c r="VJX38" s="918"/>
      <c r="VJY38" s="918"/>
      <c r="VJZ38" s="918"/>
      <c r="VKA38" s="918"/>
      <c r="VKB38" s="918"/>
      <c r="VKC38" s="918"/>
      <c r="VKD38" s="918"/>
      <c r="VKE38" s="918"/>
      <c r="VKF38" s="918"/>
      <c r="VKG38" s="918"/>
      <c r="VKH38" s="918"/>
      <c r="VKI38" s="918"/>
      <c r="VKJ38" s="918"/>
      <c r="VKK38" s="918"/>
      <c r="VKL38" s="918"/>
      <c r="VKM38" s="918"/>
      <c r="VKN38" s="918"/>
      <c r="VKO38" s="918"/>
      <c r="VKP38" s="918"/>
      <c r="VKQ38" s="918"/>
      <c r="VKR38" s="918"/>
      <c r="VKS38" s="918"/>
      <c r="VKT38" s="918"/>
      <c r="VKU38" s="918"/>
      <c r="VKV38" s="918"/>
      <c r="VKW38" s="918"/>
      <c r="VKX38" s="918"/>
      <c r="VKY38" s="918"/>
      <c r="VKZ38" s="918"/>
      <c r="VLA38" s="918"/>
      <c r="VLB38" s="918"/>
      <c r="VLC38" s="918"/>
      <c r="VLD38" s="918"/>
      <c r="VLE38" s="918"/>
      <c r="VLF38" s="918"/>
      <c r="VLG38" s="918"/>
      <c r="VLH38" s="918"/>
      <c r="VLI38" s="918"/>
      <c r="VLJ38" s="918"/>
      <c r="VLK38" s="918"/>
      <c r="VLL38" s="918"/>
      <c r="VLM38" s="918"/>
      <c r="VLN38" s="918"/>
      <c r="VLO38" s="918"/>
      <c r="VLP38" s="918"/>
      <c r="VLQ38" s="918"/>
      <c r="VLR38" s="918"/>
      <c r="VLS38" s="918"/>
      <c r="VLT38" s="918"/>
      <c r="VLU38" s="918"/>
      <c r="VLV38" s="918"/>
      <c r="VLW38" s="918"/>
      <c r="VLX38" s="918"/>
      <c r="VLY38" s="918"/>
      <c r="VLZ38" s="918"/>
      <c r="VMA38" s="918"/>
      <c r="VMB38" s="918"/>
      <c r="VMC38" s="918"/>
      <c r="VMD38" s="918"/>
      <c r="VME38" s="918"/>
      <c r="VMF38" s="918"/>
      <c r="VMG38" s="918"/>
      <c r="VMH38" s="918"/>
      <c r="VMI38" s="918"/>
      <c r="VMJ38" s="918"/>
      <c r="VMK38" s="918"/>
      <c r="VML38" s="918"/>
      <c r="VMM38" s="918"/>
      <c r="VMN38" s="918"/>
      <c r="VMO38" s="918"/>
      <c r="VMP38" s="918"/>
      <c r="VMQ38" s="918"/>
      <c r="VMR38" s="918"/>
      <c r="VMS38" s="918"/>
      <c r="VMT38" s="918"/>
      <c r="VMU38" s="918"/>
      <c r="VMV38" s="918"/>
      <c r="VMW38" s="918"/>
      <c r="VMX38" s="918"/>
      <c r="VMY38" s="918"/>
      <c r="VMZ38" s="918"/>
      <c r="VNA38" s="918"/>
      <c r="VNB38" s="918"/>
      <c r="VNC38" s="918"/>
      <c r="VND38" s="918"/>
      <c r="VNE38" s="918"/>
      <c r="VNF38" s="918"/>
      <c r="VNG38" s="918"/>
      <c r="VNH38" s="918"/>
      <c r="VNI38" s="918"/>
      <c r="VNJ38" s="918"/>
      <c r="VNK38" s="918"/>
      <c r="VNL38" s="918"/>
      <c r="VNM38" s="918"/>
      <c r="VNN38" s="918"/>
      <c r="VNO38" s="918"/>
      <c r="VNP38" s="918"/>
      <c r="VNQ38" s="918"/>
      <c r="VNR38" s="918"/>
      <c r="VNS38" s="918"/>
      <c r="VNT38" s="918"/>
      <c r="VNU38" s="918"/>
      <c r="VNV38" s="918"/>
      <c r="VNW38" s="918"/>
      <c r="VNX38" s="918"/>
      <c r="VNY38" s="918"/>
      <c r="VNZ38" s="918"/>
      <c r="VOA38" s="918"/>
      <c r="VOB38" s="918"/>
      <c r="VOC38" s="918"/>
      <c r="VOD38" s="918"/>
      <c r="VOE38" s="918"/>
      <c r="VOF38" s="918"/>
      <c r="VOG38" s="918"/>
      <c r="VOH38" s="918"/>
      <c r="VOI38" s="918"/>
      <c r="VOJ38" s="918"/>
      <c r="VOK38" s="918"/>
      <c r="VOL38" s="918"/>
      <c r="VOM38" s="918"/>
      <c r="VON38" s="918"/>
      <c r="VOO38" s="918"/>
      <c r="VOP38" s="918"/>
      <c r="VOQ38" s="918"/>
      <c r="VOR38" s="918"/>
      <c r="VOS38" s="918"/>
      <c r="VOT38" s="918"/>
      <c r="VOU38" s="918"/>
      <c r="VOV38" s="918"/>
      <c r="VOW38" s="918"/>
      <c r="VOX38" s="918"/>
      <c r="VOY38" s="918"/>
      <c r="VOZ38" s="918"/>
      <c r="VPA38" s="918"/>
      <c r="VPB38" s="918"/>
      <c r="VPC38" s="918"/>
      <c r="VPD38" s="918"/>
      <c r="VPE38" s="918"/>
      <c r="VPF38" s="918"/>
      <c r="VPG38" s="918"/>
      <c r="VPH38" s="918"/>
      <c r="VPI38" s="918"/>
      <c r="VPJ38" s="918"/>
      <c r="VPK38" s="918"/>
      <c r="VPL38" s="918"/>
      <c r="VPM38" s="918"/>
      <c r="VPN38" s="918"/>
      <c r="VPO38" s="918"/>
      <c r="VPP38" s="918"/>
      <c r="VPQ38" s="918"/>
      <c r="VPR38" s="918"/>
      <c r="VPS38" s="918"/>
      <c r="VPT38" s="918"/>
      <c r="VPU38" s="918"/>
      <c r="VPV38" s="918"/>
      <c r="VPW38" s="918"/>
      <c r="VPX38" s="918"/>
      <c r="VPY38" s="918"/>
      <c r="VPZ38" s="918"/>
      <c r="VQA38" s="918"/>
      <c r="VQB38" s="918"/>
      <c r="VQC38" s="918"/>
      <c r="VQD38" s="918"/>
      <c r="VQE38" s="918"/>
      <c r="VQF38" s="918"/>
      <c r="VQG38" s="918"/>
      <c r="VQH38" s="918"/>
      <c r="VQI38" s="918"/>
      <c r="VQJ38" s="918"/>
      <c r="VQK38" s="918"/>
      <c r="VQL38" s="918"/>
      <c r="VQM38" s="918"/>
      <c r="VQN38" s="918"/>
      <c r="VQO38" s="918"/>
      <c r="VQP38" s="918"/>
      <c r="VQQ38" s="918"/>
      <c r="VQR38" s="918"/>
      <c r="VQS38" s="918"/>
      <c r="VQT38" s="918"/>
      <c r="VQU38" s="918"/>
      <c r="VQV38" s="918"/>
      <c r="VQW38" s="918"/>
      <c r="VQX38" s="918"/>
      <c r="VQY38" s="918"/>
      <c r="VQZ38" s="918"/>
      <c r="VRA38" s="918"/>
      <c r="VRB38" s="918"/>
      <c r="VRC38" s="918"/>
      <c r="VRD38" s="918"/>
      <c r="VRE38" s="918"/>
      <c r="VRF38" s="918"/>
      <c r="VRG38" s="918"/>
      <c r="VRH38" s="918"/>
      <c r="VRI38" s="918"/>
      <c r="VRJ38" s="918"/>
      <c r="VRK38" s="918"/>
      <c r="VRL38" s="918"/>
      <c r="VRM38" s="918"/>
      <c r="VRN38" s="918"/>
      <c r="VRO38" s="918"/>
      <c r="VRP38" s="918"/>
      <c r="VRQ38" s="918"/>
      <c r="VRR38" s="918"/>
      <c r="VRS38" s="918"/>
      <c r="VRT38" s="918"/>
      <c r="VRU38" s="918"/>
      <c r="VRV38" s="918"/>
      <c r="VRW38" s="918"/>
      <c r="VRX38" s="918"/>
      <c r="VRY38" s="918"/>
      <c r="VRZ38" s="918"/>
      <c r="VSA38" s="918"/>
      <c r="VSB38" s="918"/>
      <c r="VSC38" s="918"/>
      <c r="VSD38" s="918"/>
      <c r="VSE38" s="918"/>
      <c r="VSF38" s="918"/>
      <c r="VSG38" s="918"/>
      <c r="VSH38" s="918"/>
      <c r="VSI38" s="918"/>
      <c r="VSJ38" s="918"/>
      <c r="VSK38" s="918"/>
      <c r="VSL38" s="918"/>
      <c r="VSM38" s="918"/>
      <c r="VSN38" s="918"/>
      <c r="VSO38" s="918"/>
      <c r="VSP38" s="918"/>
      <c r="VSQ38" s="918"/>
      <c r="VSR38" s="918"/>
      <c r="VSS38" s="918"/>
      <c r="VST38" s="918"/>
      <c r="VSU38" s="918"/>
      <c r="VSV38" s="918"/>
      <c r="VSW38" s="918"/>
      <c r="VSX38" s="918"/>
      <c r="VSY38" s="918"/>
      <c r="VSZ38" s="918"/>
      <c r="VTA38" s="918"/>
      <c r="VTB38" s="918"/>
      <c r="VTC38" s="918"/>
      <c r="VTD38" s="918"/>
      <c r="VTE38" s="918"/>
      <c r="VTF38" s="918"/>
      <c r="VTG38" s="918"/>
      <c r="VTH38" s="918"/>
      <c r="VTI38" s="918"/>
      <c r="VTJ38" s="918"/>
      <c r="VTK38" s="918"/>
      <c r="VTL38" s="918"/>
      <c r="VTM38" s="918"/>
      <c r="VTN38" s="918"/>
      <c r="VTO38" s="918"/>
      <c r="VTP38" s="918"/>
      <c r="VTQ38" s="918"/>
      <c r="VTR38" s="918"/>
      <c r="VTS38" s="918"/>
      <c r="VTT38" s="918"/>
      <c r="VTU38" s="918"/>
      <c r="VTV38" s="918"/>
      <c r="VTW38" s="918"/>
      <c r="VTX38" s="918"/>
      <c r="VTY38" s="918"/>
      <c r="VTZ38" s="918"/>
      <c r="VUA38" s="918"/>
      <c r="VUB38" s="918"/>
      <c r="VUC38" s="918"/>
      <c r="VUD38" s="918"/>
      <c r="VUE38" s="918"/>
      <c r="VUF38" s="918"/>
      <c r="VUG38" s="918"/>
      <c r="VUH38" s="918"/>
      <c r="VUI38" s="918"/>
      <c r="VUJ38" s="918"/>
      <c r="VUK38" s="918"/>
      <c r="VUL38" s="918"/>
      <c r="VUM38" s="918"/>
      <c r="VUN38" s="918"/>
      <c r="VUO38" s="918"/>
      <c r="VUP38" s="918"/>
      <c r="VUQ38" s="918"/>
      <c r="VUR38" s="918"/>
      <c r="VUS38" s="918"/>
      <c r="VUT38" s="918"/>
      <c r="VUU38" s="918"/>
      <c r="VUV38" s="918"/>
      <c r="VUW38" s="918"/>
      <c r="VUX38" s="918"/>
      <c r="VUY38" s="918"/>
      <c r="VUZ38" s="918"/>
      <c r="VVA38" s="918"/>
      <c r="VVB38" s="918"/>
      <c r="VVC38" s="918"/>
      <c r="VVD38" s="918"/>
      <c r="VVE38" s="918"/>
      <c r="VVF38" s="918"/>
      <c r="VVG38" s="918"/>
      <c r="VVH38" s="918"/>
      <c r="VVI38" s="918"/>
      <c r="VVJ38" s="918"/>
      <c r="VVK38" s="918"/>
      <c r="VVL38" s="918"/>
      <c r="VVM38" s="918"/>
      <c r="VVN38" s="918"/>
      <c r="VVO38" s="918"/>
      <c r="VVP38" s="918"/>
      <c r="VVQ38" s="918"/>
      <c r="VVR38" s="918"/>
      <c r="VVS38" s="918"/>
      <c r="VVT38" s="918"/>
      <c r="VVU38" s="918"/>
      <c r="VVV38" s="918"/>
      <c r="VVW38" s="918"/>
      <c r="VVX38" s="918"/>
      <c r="VVY38" s="918"/>
      <c r="VVZ38" s="918"/>
      <c r="VWA38" s="918"/>
      <c r="VWB38" s="918"/>
      <c r="VWC38" s="918"/>
      <c r="VWD38" s="918"/>
      <c r="VWE38" s="918"/>
      <c r="VWF38" s="918"/>
      <c r="VWG38" s="918"/>
      <c r="VWH38" s="918"/>
      <c r="VWI38" s="918"/>
      <c r="VWJ38" s="918"/>
      <c r="VWK38" s="918"/>
      <c r="VWL38" s="918"/>
      <c r="VWM38" s="918"/>
      <c r="VWN38" s="918"/>
      <c r="VWO38" s="918"/>
      <c r="VWP38" s="918"/>
      <c r="VWQ38" s="918"/>
      <c r="VWR38" s="918"/>
      <c r="VWS38" s="918"/>
      <c r="VWT38" s="918"/>
      <c r="VWU38" s="918"/>
      <c r="VWV38" s="918"/>
      <c r="VWW38" s="918"/>
      <c r="VWX38" s="918"/>
      <c r="VWY38" s="918"/>
      <c r="VWZ38" s="918"/>
      <c r="VXA38" s="918"/>
      <c r="VXB38" s="918"/>
      <c r="VXC38" s="918"/>
      <c r="VXD38" s="918"/>
      <c r="VXE38" s="918"/>
      <c r="VXF38" s="918"/>
      <c r="VXG38" s="918"/>
      <c r="VXH38" s="918"/>
      <c r="VXI38" s="918"/>
      <c r="VXJ38" s="918"/>
      <c r="VXK38" s="918"/>
      <c r="VXL38" s="918"/>
      <c r="VXM38" s="918"/>
      <c r="VXN38" s="918"/>
      <c r="VXO38" s="918"/>
      <c r="VXP38" s="918"/>
      <c r="VXQ38" s="918"/>
      <c r="VXR38" s="918"/>
      <c r="VXS38" s="918"/>
      <c r="VXT38" s="918"/>
      <c r="VXU38" s="918"/>
      <c r="VXV38" s="918"/>
      <c r="VXW38" s="918"/>
      <c r="VXX38" s="918"/>
      <c r="VXY38" s="918"/>
      <c r="VXZ38" s="918"/>
      <c r="VYA38" s="918"/>
      <c r="VYB38" s="918"/>
      <c r="VYC38" s="918"/>
      <c r="VYD38" s="918"/>
      <c r="VYE38" s="918"/>
      <c r="VYF38" s="918"/>
      <c r="VYG38" s="918"/>
      <c r="VYH38" s="918"/>
      <c r="VYI38" s="918"/>
      <c r="VYJ38" s="918"/>
      <c r="VYK38" s="918"/>
      <c r="VYL38" s="918"/>
      <c r="VYM38" s="918"/>
      <c r="VYN38" s="918"/>
      <c r="VYO38" s="918"/>
      <c r="VYP38" s="918"/>
      <c r="VYQ38" s="918"/>
      <c r="VYR38" s="918"/>
      <c r="VYS38" s="918"/>
      <c r="VYT38" s="918"/>
      <c r="VYU38" s="918"/>
      <c r="VYV38" s="918"/>
      <c r="VYW38" s="918"/>
      <c r="VYX38" s="918"/>
      <c r="VYY38" s="918"/>
      <c r="VYZ38" s="918"/>
      <c r="VZA38" s="918"/>
      <c r="VZB38" s="918"/>
      <c r="VZC38" s="918"/>
      <c r="VZD38" s="918"/>
      <c r="VZE38" s="918"/>
      <c r="VZF38" s="918"/>
      <c r="VZG38" s="918"/>
      <c r="VZH38" s="918"/>
      <c r="VZI38" s="918"/>
      <c r="VZJ38" s="918"/>
      <c r="VZK38" s="918"/>
      <c r="VZL38" s="918"/>
      <c r="VZM38" s="918"/>
      <c r="VZN38" s="918"/>
      <c r="VZO38" s="918"/>
      <c r="VZP38" s="918"/>
      <c r="VZQ38" s="918"/>
      <c r="VZR38" s="918"/>
      <c r="VZS38" s="918"/>
      <c r="VZT38" s="918"/>
      <c r="VZU38" s="918"/>
      <c r="VZV38" s="918"/>
      <c r="VZW38" s="918"/>
      <c r="VZX38" s="918"/>
      <c r="VZY38" s="918"/>
      <c r="VZZ38" s="918"/>
      <c r="WAA38" s="918"/>
      <c r="WAB38" s="918"/>
      <c r="WAC38" s="918"/>
      <c r="WAD38" s="918"/>
      <c r="WAE38" s="918"/>
      <c r="WAF38" s="918"/>
      <c r="WAG38" s="918"/>
      <c r="WAH38" s="918"/>
      <c r="WAI38" s="918"/>
      <c r="WAJ38" s="918"/>
      <c r="WAK38" s="918"/>
      <c r="WAL38" s="918"/>
      <c r="WAM38" s="918"/>
      <c r="WAN38" s="918"/>
      <c r="WAO38" s="918"/>
      <c r="WAP38" s="918"/>
      <c r="WAQ38" s="918"/>
      <c r="WAR38" s="918"/>
      <c r="WAS38" s="918"/>
      <c r="WAT38" s="918"/>
      <c r="WAU38" s="918"/>
      <c r="WAV38" s="918"/>
      <c r="WAW38" s="918"/>
      <c r="WAX38" s="918"/>
      <c r="WAY38" s="918"/>
      <c r="WAZ38" s="918"/>
      <c r="WBA38" s="918"/>
      <c r="WBB38" s="918"/>
      <c r="WBC38" s="918"/>
      <c r="WBD38" s="918"/>
      <c r="WBE38" s="918"/>
      <c r="WBF38" s="918"/>
      <c r="WBG38" s="918"/>
      <c r="WBH38" s="918"/>
      <c r="WBI38" s="918"/>
      <c r="WBJ38" s="918"/>
      <c r="WBK38" s="918"/>
      <c r="WBL38" s="918"/>
      <c r="WBM38" s="918"/>
      <c r="WBN38" s="918"/>
      <c r="WBO38" s="918"/>
      <c r="WBP38" s="918"/>
      <c r="WBQ38" s="918"/>
      <c r="WBR38" s="918"/>
      <c r="WBS38" s="918"/>
      <c r="WBT38" s="918"/>
      <c r="WBU38" s="918"/>
      <c r="WBV38" s="918"/>
      <c r="WBW38" s="918"/>
      <c r="WBX38" s="918"/>
      <c r="WBY38" s="918"/>
      <c r="WBZ38" s="918"/>
      <c r="WCA38" s="918"/>
      <c r="WCB38" s="918"/>
      <c r="WCC38" s="918"/>
      <c r="WCD38" s="918"/>
      <c r="WCE38" s="918"/>
      <c r="WCF38" s="918"/>
      <c r="WCG38" s="918"/>
      <c r="WCH38" s="918"/>
      <c r="WCI38" s="918"/>
      <c r="WCJ38" s="918"/>
      <c r="WCK38" s="918"/>
      <c r="WCL38" s="918"/>
      <c r="WCM38" s="918"/>
      <c r="WCN38" s="918"/>
      <c r="WCO38" s="918"/>
      <c r="WCP38" s="918"/>
      <c r="WCQ38" s="918"/>
      <c r="WCR38" s="918"/>
      <c r="WCS38" s="918"/>
      <c r="WCT38" s="918"/>
      <c r="WCU38" s="918"/>
      <c r="WCV38" s="918"/>
      <c r="WCW38" s="918"/>
      <c r="WCX38" s="918"/>
      <c r="WCY38" s="918"/>
      <c r="WCZ38" s="918"/>
      <c r="WDA38" s="918"/>
      <c r="WDB38" s="918"/>
      <c r="WDC38" s="918"/>
      <c r="WDD38" s="918"/>
      <c r="WDE38" s="918"/>
      <c r="WDF38" s="918"/>
      <c r="WDG38" s="918"/>
      <c r="WDH38" s="918"/>
      <c r="WDI38" s="918"/>
      <c r="WDJ38" s="918"/>
      <c r="WDK38" s="918"/>
      <c r="WDL38" s="918"/>
      <c r="WDM38" s="918"/>
      <c r="WDN38" s="918"/>
      <c r="WDO38" s="918"/>
      <c r="WDP38" s="918"/>
      <c r="WDQ38" s="918"/>
      <c r="WDR38" s="918"/>
      <c r="WDS38" s="918"/>
      <c r="WDT38" s="918"/>
      <c r="WDU38" s="918"/>
      <c r="WDV38" s="918"/>
      <c r="WDW38" s="918"/>
      <c r="WDX38" s="918"/>
      <c r="WDY38" s="918"/>
      <c r="WDZ38" s="918"/>
      <c r="WEA38" s="918"/>
      <c r="WEB38" s="918"/>
      <c r="WEC38" s="918"/>
      <c r="WED38" s="918"/>
      <c r="WEE38" s="918"/>
      <c r="WEF38" s="918"/>
      <c r="WEG38" s="918"/>
      <c r="WEH38" s="918"/>
      <c r="WEI38" s="918"/>
      <c r="WEJ38" s="918"/>
      <c r="WEK38" s="918"/>
      <c r="WEL38" s="918"/>
      <c r="WEM38" s="918"/>
      <c r="WEN38" s="918"/>
      <c r="WEO38" s="918"/>
      <c r="WEP38" s="918"/>
      <c r="WEQ38" s="918"/>
      <c r="WER38" s="918"/>
      <c r="WES38" s="918"/>
      <c r="WET38" s="918"/>
      <c r="WEU38" s="918"/>
      <c r="WEV38" s="918"/>
      <c r="WEW38" s="918"/>
      <c r="WEX38" s="918"/>
      <c r="WEY38" s="918"/>
      <c r="WEZ38" s="918"/>
      <c r="WFA38" s="918"/>
      <c r="WFB38" s="918"/>
      <c r="WFC38" s="918"/>
      <c r="WFD38" s="918"/>
      <c r="WFE38" s="918"/>
      <c r="WFF38" s="918"/>
      <c r="WFG38" s="918"/>
      <c r="WFH38" s="918"/>
      <c r="WFI38" s="918"/>
      <c r="WFJ38" s="918"/>
      <c r="WFK38" s="918"/>
      <c r="WFL38" s="918"/>
      <c r="WFM38" s="918"/>
      <c r="WFN38" s="918"/>
      <c r="WFO38" s="918"/>
      <c r="WFP38" s="918"/>
      <c r="WFQ38" s="918"/>
      <c r="WFR38" s="918"/>
      <c r="WFS38" s="918"/>
      <c r="WFT38" s="918"/>
      <c r="WFU38" s="918"/>
      <c r="WFV38" s="918"/>
      <c r="WFW38" s="918"/>
      <c r="WFX38" s="918"/>
      <c r="WFY38" s="918"/>
      <c r="WFZ38" s="918"/>
      <c r="WGA38" s="918"/>
      <c r="WGB38" s="918"/>
      <c r="WGC38" s="918"/>
      <c r="WGD38" s="918"/>
      <c r="WGE38" s="918"/>
      <c r="WGF38" s="918"/>
      <c r="WGG38" s="918"/>
      <c r="WGH38" s="918"/>
      <c r="WGI38" s="918"/>
      <c r="WGJ38" s="918"/>
      <c r="WGK38" s="918"/>
      <c r="WGL38" s="918"/>
      <c r="WGM38" s="918"/>
      <c r="WGN38" s="918"/>
      <c r="WGO38" s="918"/>
      <c r="WGP38" s="918"/>
      <c r="WGQ38" s="918"/>
      <c r="WGR38" s="918"/>
      <c r="WGS38" s="918"/>
      <c r="WGT38" s="918"/>
      <c r="WGU38" s="918"/>
      <c r="WGV38" s="918"/>
      <c r="WGW38" s="918"/>
      <c r="WGX38" s="918"/>
      <c r="WGY38" s="918"/>
      <c r="WGZ38" s="918"/>
      <c r="WHA38" s="918"/>
      <c r="WHB38" s="918"/>
      <c r="WHC38" s="918"/>
      <c r="WHD38" s="918"/>
      <c r="WHE38" s="918"/>
      <c r="WHF38" s="918"/>
      <c r="WHG38" s="918"/>
      <c r="WHH38" s="918"/>
      <c r="WHI38" s="918"/>
      <c r="WHJ38" s="918"/>
      <c r="WHK38" s="918"/>
      <c r="WHL38" s="918"/>
      <c r="WHM38" s="918"/>
      <c r="WHN38" s="918"/>
      <c r="WHO38" s="918"/>
      <c r="WHP38" s="918"/>
      <c r="WHQ38" s="918"/>
      <c r="WHR38" s="918"/>
      <c r="WHS38" s="918"/>
      <c r="WHT38" s="918"/>
      <c r="WHU38" s="918"/>
      <c r="WHV38" s="918"/>
      <c r="WHW38" s="918"/>
      <c r="WHX38" s="918"/>
      <c r="WHY38" s="918"/>
      <c r="WHZ38" s="918"/>
      <c r="WIA38" s="918"/>
      <c r="WIB38" s="918"/>
      <c r="WIC38" s="918"/>
      <c r="WID38" s="918"/>
      <c r="WIE38" s="918"/>
      <c r="WIF38" s="918"/>
      <c r="WIG38" s="918"/>
      <c r="WIH38" s="918"/>
      <c r="WII38" s="918"/>
      <c r="WIJ38" s="918"/>
      <c r="WIK38" s="918"/>
      <c r="WIL38" s="918"/>
      <c r="WIM38" s="918"/>
      <c r="WIN38" s="918"/>
      <c r="WIO38" s="918"/>
      <c r="WIP38" s="918"/>
      <c r="WIQ38" s="918"/>
      <c r="WIR38" s="918"/>
      <c r="WIS38" s="918"/>
      <c r="WIT38" s="918"/>
      <c r="WIU38" s="918"/>
      <c r="WIV38" s="918"/>
      <c r="WIW38" s="918"/>
      <c r="WIX38" s="918"/>
      <c r="WIY38" s="918"/>
      <c r="WIZ38" s="918"/>
      <c r="WJA38" s="918"/>
      <c r="WJB38" s="918"/>
      <c r="WJC38" s="918"/>
      <c r="WJD38" s="918"/>
      <c r="WJE38" s="918"/>
      <c r="WJF38" s="918"/>
      <c r="WJG38" s="918"/>
      <c r="WJH38" s="918"/>
      <c r="WJI38" s="918"/>
      <c r="WJJ38" s="918"/>
      <c r="WJK38" s="918"/>
      <c r="WJL38" s="918"/>
      <c r="WJM38" s="918"/>
      <c r="WJN38" s="918"/>
      <c r="WJO38" s="918"/>
      <c r="WJP38" s="918"/>
      <c r="WJQ38" s="918"/>
      <c r="WJR38" s="918"/>
      <c r="WJS38" s="918"/>
      <c r="WJT38" s="918"/>
      <c r="WJU38" s="918"/>
      <c r="WJV38" s="918"/>
      <c r="WJW38" s="918"/>
      <c r="WJX38" s="918"/>
      <c r="WJY38" s="918"/>
      <c r="WJZ38" s="918"/>
      <c r="WKA38" s="918"/>
      <c r="WKB38" s="918"/>
      <c r="WKC38" s="918"/>
      <c r="WKD38" s="918"/>
      <c r="WKE38" s="918"/>
      <c r="WKF38" s="918"/>
      <c r="WKG38" s="918"/>
      <c r="WKH38" s="918"/>
      <c r="WKI38" s="918"/>
      <c r="WKJ38" s="918"/>
      <c r="WKK38" s="918"/>
      <c r="WKL38" s="918"/>
      <c r="WKM38" s="918"/>
      <c r="WKN38" s="918"/>
      <c r="WKO38" s="918"/>
      <c r="WKP38" s="918"/>
      <c r="WKQ38" s="918"/>
      <c r="WKR38" s="918"/>
      <c r="WKS38" s="918"/>
      <c r="WKT38" s="918"/>
      <c r="WKU38" s="918"/>
      <c r="WKV38" s="918"/>
      <c r="WKW38" s="918"/>
      <c r="WKX38" s="918"/>
      <c r="WKY38" s="918"/>
      <c r="WKZ38" s="918"/>
      <c r="WLA38" s="918"/>
      <c r="WLB38" s="918"/>
      <c r="WLC38" s="918"/>
      <c r="WLD38" s="918"/>
      <c r="WLE38" s="918"/>
      <c r="WLF38" s="918"/>
      <c r="WLG38" s="918"/>
      <c r="WLH38" s="918"/>
      <c r="WLI38" s="918"/>
      <c r="WLJ38" s="918"/>
      <c r="WLK38" s="918"/>
      <c r="WLL38" s="918"/>
      <c r="WLM38" s="918"/>
      <c r="WLN38" s="918"/>
      <c r="WLO38" s="918"/>
      <c r="WLP38" s="918"/>
      <c r="WLQ38" s="918"/>
      <c r="WLR38" s="918"/>
      <c r="WLS38" s="918"/>
      <c r="WLT38" s="918"/>
      <c r="WLU38" s="918"/>
      <c r="WLV38" s="918"/>
      <c r="WLW38" s="918"/>
      <c r="WLX38" s="918"/>
      <c r="WLY38" s="918"/>
      <c r="WLZ38" s="918"/>
      <c r="WMA38" s="918"/>
      <c r="WMB38" s="918"/>
      <c r="WMC38" s="918"/>
      <c r="WMD38" s="918"/>
      <c r="WME38" s="918"/>
      <c r="WMF38" s="918"/>
      <c r="WMG38" s="918"/>
      <c r="WMH38" s="918"/>
      <c r="WMI38" s="918"/>
      <c r="WMJ38" s="918"/>
      <c r="WMK38" s="918"/>
      <c r="WML38" s="918"/>
      <c r="WMM38" s="918"/>
      <c r="WMN38" s="918"/>
      <c r="WMO38" s="918"/>
      <c r="WMP38" s="918"/>
      <c r="WMQ38" s="918"/>
      <c r="WMR38" s="918"/>
      <c r="WMS38" s="918"/>
      <c r="WMT38" s="918"/>
      <c r="WMU38" s="918"/>
      <c r="WMV38" s="918"/>
      <c r="WMW38" s="918"/>
      <c r="WMX38" s="918"/>
      <c r="WMY38" s="918"/>
      <c r="WMZ38" s="918"/>
      <c r="WNA38" s="918"/>
      <c r="WNB38" s="918"/>
      <c r="WNC38" s="918"/>
      <c r="WND38" s="918"/>
      <c r="WNE38" s="918"/>
      <c r="WNF38" s="918"/>
      <c r="WNG38" s="918"/>
      <c r="WNH38" s="918"/>
      <c r="WNI38" s="918"/>
      <c r="WNJ38" s="918"/>
      <c r="WNK38" s="918"/>
      <c r="WNL38" s="918"/>
      <c r="WNM38" s="918"/>
      <c r="WNN38" s="918"/>
      <c r="WNO38" s="918"/>
      <c r="WNP38" s="918"/>
      <c r="WNQ38" s="918"/>
      <c r="WNR38" s="918"/>
      <c r="WNS38" s="918"/>
      <c r="WNT38" s="918"/>
      <c r="WNU38" s="918"/>
      <c r="WNV38" s="918"/>
      <c r="WNW38" s="918"/>
      <c r="WNX38" s="918"/>
      <c r="WNY38" s="918"/>
      <c r="WNZ38" s="918"/>
      <c r="WOA38" s="918"/>
      <c r="WOB38" s="918"/>
      <c r="WOC38" s="918"/>
      <c r="WOD38" s="918"/>
      <c r="WOE38" s="918"/>
      <c r="WOF38" s="918"/>
      <c r="WOG38" s="918"/>
      <c r="WOH38" s="918"/>
      <c r="WOI38" s="918"/>
      <c r="WOJ38" s="918"/>
      <c r="WOK38" s="918"/>
      <c r="WOL38" s="918"/>
      <c r="WOM38" s="918"/>
      <c r="WON38" s="918"/>
      <c r="WOO38" s="918"/>
      <c r="WOP38" s="918"/>
      <c r="WOQ38" s="918"/>
      <c r="WOR38" s="918"/>
      <c r="WOS38" s="918"/>
      <c r="WOT38" s="918"/>
      <c r="WOU38" s="918"/>
      <c r="WOV38" s="918"/>
      <c r="WOW38" s="918"/>
      <c r="WOX38" s="918"/>
      <c r="WOY38" s="918"/>
      <c r="WOZ38" s="918"/>
      <c r="WPA38" s="918"/>
      <c r="WPB38" s="918"/>
      <c r="WPC38" s="918"/>
      <c r="WPD38" s="918"/>
      <c r="WPE38" s="918"/>
      <c r="WPF38" s="918"/>
      <c r="WPG38" s="918"/>
      <c r="WPH38" s="918"/>
      <c r="WPI38" s="918"/>
      <c r="WPJ38" s="918"/>
      <c r="WPK38" s="918"/>
      <c r="WPL38" s="918"/>
      <c r="WPM38" s="918"/>
      <c r="WPN38" s="918"/>
      <c r="WPO38" s="918"/>
      <c r="WPP38" s="918"/>
      <c r="WPQ38" s="918"/>
      <c r="WPR38" s="918"/>
      <c r="WPS38" s="918"/>
      <c r="WPT38" s="918"/>
      <c r="WPU38" s="918"/>
      <c r="WPV38" s="918"/>
      <c r="WPW38" s="918"/>
      <c r="WPX38" s="918"/>
      <c r="WPY38" s="918"/>
      <c r="WPZ38" s="918"/>
      <c r="WQA38" s="918"/>
      <c r="WQB38" s="918"/>
      <c r="WQC38" s="918"/>
      <c r="WQD38" s="918"/>
      <c r="WQE38" s="918"/>
      <c r="WQF38" s="918"/>
      <c r="WQG38" s="918"/>
      <c r="WQH38" s="918"/>
      <c r="WQI38" s="918"/>
      <c r="WQJ38" s="918"/>
      <c r="WQK38" s="918"/>
      <c r="WQL38" s="918"/>
      <c r="WQM38" s="918"/>
      <c r="WQN38" s="918"/>
      <c r="WQO38" s="918"/>
      <c r="WQP38" s="918"/>
      <c r="WQQ38" s="918"/>
      <c r="WQR38" s="918"/>
      <c r="WQS38" s="918"/>
      <c r="WQT38" s="918"/>
      <c r="WQU38" s="918"/>
      <c r="WQV38" s="918"/>
      <c r="WQW38" s="918"/>
      <c r="WQX38" s="918"/>
      <c r="WQY38" s="918"/>
      <c r="WQZ38" s="918"/>
      <c r="WRA38" s="918"/>
      <c r="WRB38" s="918"/>
      <c r="WRC38" s="918"/>
      <c r="WRD38" s="918"/>
      <c r="WRE38" s="918"/>
      <c r="WRF38" s="918"/>
      <c r="WRG38" s="918"/>
      <c r="WRH38" s="918"/>
      <c r="WRI38" s="918"/>
      <c r="WRJ38" s="918"/>
      <c r="WRK38" s="918"/>
      <c r="WRL38" s="918"/>
      <c r="WRM38" s="918"/>
      <c r="WRN38" s="918"/>
      <c r="WRO38" s="918"/>
      <c r="WRP38" s="918"/>
      <c r="WRQ38" s="918"/>
      <c r="WRR38" s="918"/>
      <c r="WRS38" s="918"/>
      <c r="WRT38" s="918"/>
      <c r="WRU38" s="918"/>
      <c r="WRV38" s="918"/>
      <c r="WRW38" s="918"/>
      <c r="WRX38" s="918"/>
      <c r="WRY38" s="918"/>
      <c r="WRZ38" s="918"/>
      <c r="WSA38" s="918"/>
      <c r="WSB38" s="918"/>
      <c r="WSC38" s="918"/>
      <c r="WSD38" s="918"/>
      <c r="WSE38" s="918"/>
      <c r="WSF38" s="918"/>
      <c r="WSG38" s="918"/>
      <c r="WSH38" s="918"/>
      <c r="WSI38" s="918"/>
      <c r="WSJ38" s="918"/>
      <c r="WSK38" s="918"/>
      <c r="WSL38" s="918"/>
      <c r="WSM38" s="918"/>
      <c r="WSN38" s="918"/>
      <c r="WSO38" s="918"/>
      <c r="WSP38" s="918"/>
      <c r="WSQ38" s="918"/>
      <c r="WSR38" s="918"/>
      <c r="WSS38" s="918"/>
      <c r="WST38" s="918"/>
      <c r="WSU38" s="918"/>
      <c r="WSV38" s="918"/>
      <c r="WSW38" s="918"/>
      <c r="WSX38" s="918"/>
      <c r="WSY38" s="918"/>
      <c r="WSZ38" s="918"/>
      <c r="WTA38" s="918"/>
      <c r="WTB38" s="918"/>
      <c r="WTC38" s="918"/>
      <c r="WTD38" s="918"/>
      <c r="WTE38" s="918"/>
      <c r="WTF38" s="918"/>
      <c r="WTG38" s="918"/>
      <c r="WTH38" s="918"/>
      <c r="WTI38" s="918"/>
      <c r="WTJ38" s="918"/>
      <c r="WTK38" s="918"/>
      <c r="WTL38" s="918"/>
      <c r="WTM38" s="918"/>
      <c r="WTN38" s="918"/>
      <c r="WTO38" s="918"/>
      <c r="WTP38" s="918"/>
      <c r="WTQ38" s="918"/>
      <c r="WTR38" s="918"/>
      <c r="WTS38" s="918"/>
      <c r="WTT38" s="918"/>
      <c r="WTU38" s="918"/>
      <c r="WTV38" s="918"/>
      <c r="WTW38" s="918"/>
      <c r="WTX38" s="918"/>
      <c r="WTY38" s="918"/>
      <c r="WTZ38" s="918"/>
      <c r="WUA38" s="918"/>
      <c r="WUB38" s="918"/>
      <c r="WUC38" s="918"/>
      <c r="WUD38" s="918"/>
      <c r="WUE38" s="918"/>
      <c r="WUF38" s="918"/>
      <c r="WUG38" s="918"/>
      <c r="WUH38" s="918"/>
      <c r="WUI38" s="918"/>
      <c r="WUJ38" s="918"/>
      <c r="WUK38" s="918"/>
      <c r="WUL38" s="918"/>
      <c r="WUM38" s="918"/>
      <c r="WUN38" s="918"/>
      <c r="WUO38" s="918"/>
      <c r="WUP38" s="918"/>
      <c r="WUQ38" s="918"/>
      <c r="WUR38" s="918"/>
      <c r="WUS38" s="918"/>
      <c r="WUT38" s="918"/>
      <c r="WUU38" s="918"/>
      <c r="WUV38" s="918"/>
      <c r="WUW38" s="918"/>
      <c r="WUX38" s="918"/>
      <c r="WUY38" s="918"/>
      <c r="WUZ38" s="918"/>
      <c r="WVA38" s="918"/>
      <c r="WVB38" s="918"/>
      <c r="WVC38" s="918"/>
      <c r="WVD38" s="918"/>
      <c r="WVE38" s="918"/>
      <c r="WVF38" s="918"/>
      <c r="WVG38" s="918"/>
      <c r="WVH38" s="918"/>
      <c r="WVI38" s="918"/>
      <c r="WVJ38" s="918"/>
      <c r="WVK38" s="918"/>
      <c r="WVL38" s="918"/>
      <c r="WVM38" s="918"/>
      <c r="WVN38" s="918"/>
      <c r="WVO38" s="918"/>
      <c r="WVP38" s="918"/>
      <c r="WVQ38" s="918"/>
      <c r="WVR38" s="918"/>
      <c r="WVS38" s="918"/>
      <c r="WVT38" s="918"/>
      <c r="WVU38" s="918"/>
      <c r="WVV38" s="918"/>
      <c r="WVW38" s="918"/>
      <c r="WVX38" s="918"/>
      <c r="WVY38" s="918"/>
      <c r="WVZ38" s="918"/>
      <c r="WWA38" s="918"/>
      <c r="WWB38" s="918"/>
      <c r="WWC38" s="918"/>
      <c r="WWD38" s="918"/>
      <c r="WWE38" s="918"/>
      <c r="WWF38" s="918"/>
      <c r="WWG38" s="918"/>
      <c r="WWH38" s="918"/>
      <c r="WWI38" s="918"/>
      <c r="WWJ38" s="918"/>
      <c r="WWK38" s="918"/>
      <c r="WWL38" s="918"/>
      <c r="WWM38" s="918"/>
      <c r="WWN38" s="918"/>
      <c r="WWO38" s="918"/>
      <c r="WWP38" s="918"/>
      <c r="WWQ38" s="918"/>
      <c r="WWR38" s="918"/>
      <c r="WWS38" s="918"/>
      <c r="WWT38" s="918"/>
      <c r="WWU38" s="918"/>
      <c r="WWV38" s="918"/>
      <c r="WWW38" s="918"/>
      <c r="WWX38" s="918"/>
      <c r="WWY38" s="918"/>
      <c r="WWZ38" s="918"/>
      <c r="WXA38" s="918"/>
      <c r="WXB38" s="918"/>
      <c r="WXC38" s="918"/>
      <c r="WXD38" s="918"/>
      <c r="WXE38" s="918"/>
      <c r="WXF38" s="918"/>
      <c r="WXG38" s="918"/>
      <c r="WXH38" s="918"/>
      <c r="WXI38" s="918"/>
      <c r="WXJ38" s="918"/>
      <c r="WXK38" s="918"/>
      <c r="WXL38" s="918"/>
      <c r="WXM38" s="918"/>
      <c r="WXN38" s="918"/>
      <c r="WXO38" s="918"/>
      <c r="WXP38" s="918"/>
      <c r="WXQ38" s="918"/>
      <c r="WXR38" s="918"/>
      <c r="WXS38" s="918"/>
      <c r="WXT38" s="918"/>
      <c r="WXU38" s="918"/>
      <c r="WXV38" s="918"/>
      <c r="WXW38" s="918"/>
      <c r="WXX38" s="918"/>
      <c r="WXY38" s="918"/>
      <c r="WXZ38" s="918"/>
      <c r="WYA38" s="918"/>
      <c r="WYB38" s="918"/>
      <c r="WYC38" s="918"/>
      <c r="WYD38" s="918"/>
      <c r="WYE38" s="918"/>
      <c r="WYF38" s="918"/>
      <c r="WYG38" s="918"/>
      <c r="WYH38" s="918"/>
      <c r="WYI38" s="918"/>
      <c r="WYJ38" s="918"/>
      <c r="WYK38" s="918"/>
      <c r="WYL38" s="918"/>
      <c r="WYM38" s="918"/>
      <c r="WYN38" s="918"/>
      <c r="WYO38" s="918"/>
      <c r="WYP38" s="918"/>
      <c r="WYQ38" s="918"/>
      <c r="WYR38" s="918"/>
      <c r="WYS38" s="918"/>
      <c r="WYT38" s="918"/>
      <c r="WYU38" s="918"/>
      <c r="WYV38" s="918"/>
      <c r="WYW38" s="918"/>
      <c r="WYX38" s="918"/>
      <c r="WYY38" s="918"/>
      <c r="WYZ38" s="918"/>
      <c r="WZA38" s="918"/>
      <c r="WZB38" s="918"/>
      <c r="WZC38" s="918"/>
      <c r="WZD38" s="918"/>
      <c r="WZE38" s="918"/>
      <c r="WZF38" s="918"/>
      <c r="WZG38" s="918"/>
      <c r="WZH38" s="918"/>
      <c r="WZI38" s="918"/>
      <c r="WZJ38" s="918"/>
      <c r="WZK38" s="918"/>
      <c r="WZL38" s="918"/>
      <c r="WZM38" s="918"/>
      <c r="WZN38" s="918"/>
      <c r="WZO38" s="918"/>
      <c r="WZP38" s="918"/>
      <c r="WZQ38" s="918"/>
      <c r="WZR38" s="918"/>
    </row>
    <row r="39" spans="1:16242" s="925" customFormat="1">
      <c r="A39" s="834"/>
      <c r="B39" s="835"/>
      <c r="C39" s="835"/>
      <c r="D39" s="911"/>
      <c r="E39" s="912"/>
      <c r="F39" s="879"/>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3"/>
      <c r="AG39" s="913"/>
      <c r="AH39" s="913"/>
      <c r="AI39" s="913"/>
      <c r="AJ39" s="913"/>
      <c r="AK39" s="913"/>
      <c r="AL39" s="913"/>
      <c r="AM39" s="913"/>
      <c r="AN39" s="913"/>
      <c r="AO39" s="913"/>
      <c r="AP39" s="913"/>
      <c r="AQ39" s="913"/>
      <c r="AR39" s="913"/>
      <c r="AS39" s="913"/>
      <c r="AT39" s="913"/>
      <c r="AU39" s="913"/>
      <c r="AV39" s="913"/>
      <c r="AW39" s="913"/>
      <c r="AX39" s="913"/>
      <c r="AY39" s="913"/>
      <c r="AZ39" s="913"/>
      <c r="BA39" s="913"/>
      <c r="BB39" s="913"/>
      <c r="BC39" s="913"/>
      <c r="BD39" s="913"/>
      <c r="BE39" s="913"/>
      <c r="BF39" s="913"/>
      <c r="BG39" s="913"/>
      <c r="BH39" s="913"/>
      <c r="BI39" s="913"/>
      <c r="BJ39" s="913"/>
      <c r="BK39" s="913"/>
      <c r="BL39" s="913"/>
      <c r="BM39" s="913"/>
      <c r="BN39" s="913"/>
      <c r="BO39" s="913"/>
      <c r="BP39" s="913"/>
      <c r="BQ39" s="913"/>
      <c r="BR39" s="913"/>
      <c r="BS39" s="913"/>
      <c r="BT39" s="913"/>
      <c r="BU39" s="913"/>
      <c r="BV39" s="913"/>
      <c r="BW39" s="913"/>
      <c r="BX39" s="913"/>
      <c r="BY39" s="913"/>
      <c r="BZ39" s="913"/>
      <c r="CA39" s="913"/>
      <c r="CB39" s="913"/>
      <c r="CC39" s="913"/>
      <c r="CD39" s="913"/>
      <c r="CE39" s="913"/>
      <c r="CF39" s="913"/>
      <c r="CG39" s="913"/>
      <c r="CH39" s="913"/>
      <c r="CI39" s="913"/>
      <c r="CJ39" s="913"/>
      <c r="CK39" s="913"/>
      <c r="CL39" s="913"/>
      <c r="CM39" s="913"/>
      <c r="CN39" s="913"/>
      <c r="CO39" s="913"/>
      <c r="CP39" s="913"/>
      <c r="CQ39" s="913"/>
      <c r="CR39" s="913"/>
      <c r="CS39" s="913"/>
      <c r="CT39" s="913"/>
      <c r="CU39" s="913"/>
      <c r="CV39" s="913"/>
      <c r="CW39" s="913"/>
      <c r="CX39" s="913"/>
      <c r="CY39" s="913"/>
      <c r="CZ39" s="913"/>
      <c r="DA39" s="913"/>
      <c r="DB39" s="913"/>
      <c r="DC39" s="913"/>
      <c r="DD39" s="913"/>
      <c r="DE39" s="913"/>
      <c r="DF39" s="913"/>
      <c r="DG39" s="913"/>
      <c r="DH39" s="913"/>
      <c r="DI39" s="913"/>
      <c r="DJ39" s="913"/>
      <c r="DK39" s="918"/>
      <c r="DL39" s="918"/>
      <c r="DM39" s="918"/>
      <c r="DN39" s="918"/>
      <c r="DO39" s="918"/>
      <c r="DP39" s="918"/>
      <c r="DQ39" s="918"/>
      <c r="DR39" s="918"/>
      <c r="DS39" s="918"/>
      <c r="DT39" s="918"/>
      <c r="DU39" s="918"/>
      <c r="DV39" s="918"/>
      <c r="DW39" s="918"/>
      <c r="DX39" s="918"/>
      <c r="DY39" s="918"/>
      <c r="DZ39" s="918"/>
      <c r="EA39" s="918"/>
      <c r="EB39" s="918"/>
      <c r="EC39" s="918"/>
      <c r="ED39" s="918"/>
      <c r="EE39" s="918"/>
      <c r="EF39" s="918"/>
      <c r="EG39" s="918"/>
      <c r="EH39" s="918"/>
      <c r="EI39" s="918"/>
      <c r="EJ39" s="918"/>
      <c r="EK39" s="918"/>
      <c r="EL39" s="918"/>
      <c r="EM39" s="918"/>
      <c r="EN39" s="918"/>
      <c r="EO39" s="918"/>
      <c r="EP39" s="918"/>
      <c r="EQ39" s="918"/>
      <c r="ER39" s="918"/>
      <c r="ES39" s="918"/>
      <c r="ET39" s="918"/>
      <c r="EU39" s="918"/>
      <c r="EV39" s="918"/>
      <c r="EW39" s="918"/>
      <c r="EX39" s="918"/>
      <c r="EY39" s="918"/>
      <c r="EZ39" s="918"/>
      <c r="FA39" s="918"/>
      <c r="FB39" s="918"/>
      <c r="FC39" s="918"/>
      <c r="FD39" s="918"/>
      <c r="FE39" s="918"/>
      <c r="FF39" s="918"/>
      <c r="FG39" s="918"/>
      <c r="FH39" s="918"/>
      <c r="FI39" s="918"/>
      <c r="FJ39" s="918"/>
      <c r="FK39" s="918"/>
      <c r="FL39" s="918"/>
      <c r="FM39" s="918"/>
      <c r="FN39" s="918"/>
      <c r="FO39" s="918"/>
      <c r="FP39" s="918"/>
      <c r="FQ39" s="918"/>
      <c r="FR39" s="918"/>
      <c r="FS39" s="918"/>
      <c r="FT39" s="918"/>
      <c r="FU39" s="918"/>
      <c r="FV39" s="918"/>
      <c r="FW39" s="918"/>
      <c r="FX39" s="918"/>
      <c r="FY39" s="918"/>
      <c r="FZ39" s="918"/>
      <c r="GA39" s="918"/>
      <c r="GB39" s="918"/>
      <c r="GC39" s="918"/>
      <c r="GD39" s="918"/>
      <c r="GE39" s="918"/>
      <c r="GF39" s="918"/>
      <c r="GG39" s="918"/>
      <c r="GH39" s="918"/>
      <c r="GI39" s="918"/>
      <c r="GJ39" s="918"/>
      <c r="GK39" s="918"/>
      <c r="GL39" s="918"/>
      <c r="GM39" s="918"/>
      <c r="GN39" s="918"/>
      <c r="GO39" s="918"/>
      <c r="GP39" s="918"/>
      <c r="GQ39" s="918"/>
      <c r="GR39" s="918"/>
      <c r="GS39" s="918"/>
      <c r="GT39" s="918"/>
      <c r="GU39" s="918"/>
      <c r="GV39" s="918"/>
      <c r="GW39" s="918"/>
      <c r="GX39" s="918"/>
      <c r="GY39" s="918"/>
      <c r="GZ39" s="918"/>
      <c r="HA39" s="918"/>
      <c r="HB39" s="918"/>
      <c r="HC39" s="918"/>
      <c r="HD39" s="918"/>
      <c r="HE39" s="918"/>
      <c r="HF39" s="918"/>
      <c r="HG39" s="918"/>
      <c r="HH39" s="918"/>
      <c r="HI39" s="918"/>
      <c r="HJ39" s="918"/>
      <c r="HK39" s="918"/>
      <c r="HL39" s="918"/>
      <c r="HM39" s="918"/>
      <c r="HN39" s="918"/>
      <c r="HO39" s="918"/>
      <c r="HP39" s="918"/>
      <c r="HQ39" s="918"/>
      <c r="HR39" s="918"/>
      <c r="HS39" s="918"/>
      <c r="HT39" s="918"/>
      <c r="HU39" s="918"/>
      <c r="HV39" s="918"/>
      <c r="HW39" s="918"/>
      <c r="HX39" s="918"/>
      <c r="HY39" s="918"/>
      <c r="HZ39" s="918"/>
      <c r="IA39" s="918"/>
      <c r="IB39" s="918"/>
      <c r="IC39" s="918"/>
      <c r="ID39" s="918"/>
      <c r="IE39" s="918"/>
      <c r="IF39" s="918"/>
      <c r="IG39" s="918"/>
      <c r="IH39" s="918"/>
      <c r="II39" s="918"/>
      <c r="IJ39" s="918"/>
      <c r="IK39" s="918"/>
      <c r="IL39" s="918"/>
      <c r="IM39" s="918"/>
      <c r="IN39" s="918"/>
      <c r="IO39" s="918"/>
      <c r="IP39" s="918"/>
      <c r="IQ39" s="918"/>
      <c r="IR39" s="918"/>
      <c r="IS39" s="918"/>
      <c r="IT39" s="918"/>
      <c r="IU39" s="918"/>
      <c r="IV39" s="918"/>
      <c r="IW39" s="918"/>
      <c r="IX39" s="918"/>
      <c r="IY39" s="918"/>
      <c r="IZ39" s="918"/>
      <c r="JA39" s="918"/>
      <c r="JB39" s="918"/>
      <c r="JC39" s="918"/>
      <c r="JD39" s="918"/>
      <c r="JE39" s="918"/>
      <c r="JF39" s="918"/>
      <c r="JG39" s="918"/>
      <c r="JH39" s="918"/>
      <c r="JI39" s="918"/>
      <c r="JJ39" s="918"/>
      <c r="JK39" s="918"/>
      <c r="JL39" s="918"/>
      <c r="JM39" s="918"/>
      <c r="JN39" s="918"/>
      <c r="JO39" s="918"/>
      <c r="JP39" s="918"/>
      <c r="JQ39" s="918"/>
      <c r="JR39" s="918"/>
      <c r="JS39" s="918"/>
      <c r="JT39" s="918"/>
      <c r="JU39" s="918"/>
      <c r="JV39" s="918"/>
      <c r="JW39" s="918"/>
      <c r="JX39" s="918"/>
      <c r="JY39" s="918"/>
      <c r="JZ39" s="918"/>
      <c r="KA39" s="918"/>
      <c r="KB39" s="918"/>
      <c r="KC39" s="918"/>
      <c r="KD39" s="918"/>
      <c r="KE39" s="918"/>
      <c r="KF39" s="918"/>
      <c r="KG39" s="918"/>
      <c r="KH39" s="918"/>
      <c r="KI39" s="918"/>
      <c r="KJ39" s="918"/>
      <c r="KK39" s="918"/>
      <c r="KL39" s="918"/>
      <c r="KM39" s="918"/>
      <c r="KN39" s="918"/>
      <c r="KO39" s="918"/>
      <c r="KP39" s="918"/>
      <c r="KQ39" s="918"/>
      <c r="KR39" s="918"/>
      <c r="KS39" s="918"/>
      <c r="KT39" s="918"/>
      <c r="KU39" s="918"/>
      <c r="KV39" s="918"/>
      <c r="KW39" s="918"/>
      <c r="KX39" s="918"/>
      <c r="KY39" s="918"/>
      <c r="KZ39" s="918"/>
      <c r="LA39" s="918"/>
      <c r="LB39" s="918"/>
      <c r="LC39" s="918"/>
      <c r="LD39" s="918"/>
      <c r="LE39" s="918"/>
      <c r="LF39" s="918"/>
      <c r="LG39" s="918"/>
      <c r="LH39" s="918"/>
      <c r="LI39" s="918"/>
      <c r="LJ39" s="918"/>
      <c r="LK39" s="918"/>
      <c r="LL39" s="918"/>
      <c r="LM39" s="918"/>
      <c r="LN39" s="918"/>
      <c r="LO39" s="918"/>
      <c r="LP39" s="918"/>
      <c r="LQ39" s="918"/>
      <c r="LR39" s="918"/>
      <c r="LS39" s="918"/>
      <c r="LT39" s="918"/>
      <c r="LU39" s="918"/>
      <c r="LV39" s="918"/>
      <c r="LW39" s="918"/>
      <c r="LX39" s="918"/>
      <c r="LY39" s="918"/>
      <c r="LZ39" s="918"/>
      <c r="MA39" s="918"/>
      <c r="MB39" s="918"/>
      <c r="MC39" s="918"/>
      <c r="MD39" s="918"/>
      <c r="ME39" s="918"/>
      <c r="MF39" s="918"/>
      <c r="MG39" s="918"/>
      <c r="MH39" s="918"/>
      <c r="MI39" s="918"/>
      <c r="MJ39" s="918"/>
      <c r="MK39" s="918"/>
      <c r="ML39" s="918"/>
      <c r="MM39" s="918"/>
      <c r="MN39" s="918"/>
      <c r="MO39" s="918"/>
      <c r="MP39" s="918"/>
      <c r="MQ39" s="918"/>
      <c r="MR39" s="918"/>
      <c r="MS39" s="918"/>
      <c r="MT39" s="918"/>
      <c r="MU39" s="918"/>
      <c r="MV39" s="918"/>
      <c r="MW39" s="918"/>
      <c r="MX39" s="918"/>
      <c r="MY39" s="918"/>
      <c r="MZ39" s="918"/>
      <c r="NA39" s="918"/>
      <c r="NB39" s="918"/>
      <c r="NC39" s="918"/>
      <c r="ND39" s="918"/>
      <c r="NE39" s="918"/>
      <c r="NF39" s="918"/>
      <c r="NG39" s="918"/>
      <c r="NH39" s="918"/>
      <c r="NI39" s="918"/>
      <c r="NJ39" s="918"/>
      <c r="NK39" s="918"/>
      <c r="NL39" s="918"/>
      <c r="NM39" s="918"/>
      <c r="NN39" s="918"/>
      <c r="NO39" s="918"/>
      <c r="NP39" s="918"/>
      <c r="NQ39" s="918"/>
      <c r="NR39" s="918"/>
      <c r="NS39" s="918"/>
      <c r="NT39" s="918"/>
      <c r="NU39" s="918"/>
      <c r="NV39" s="918"/>
      <c r="NW39" s="918"/>
      <c r="NX39" s="918"/>
      <c r="NY39" s="918"/>
      <c r="NZ39" s="918"/>
      <c r="OA39" s="918"/>
      <c r="OB39" s="918"/>
      <c r="OC39" s="918"/>
      <c r="OD39" s="918"/>
      <c r="OE39" s="918"/>
      <c r="OF39" s="918"/>
      <c r="OG39" s="918"/>
      <c r="OH39" s="918"/>
      <c r="OI39" s="918"/>
      <c r="OJ39" s="918"/>
      <c r="OK39" s="918"/>
      <c r="OL39" s="918"/>
      <c r="OM39" s="918"/>
      <c r="ON39" s="918"/>
      <c r="OO39" s="918"/>
      <c r="OP39" s="918"/>
      <c r="OQ39" s="918"/>
      <c r="OR39" s="918"/>
      <c r="OS39" s="918"/>
      <c r="OT39" s="918"/>
      <c r="OU39" s="918"/>
      <c r="OV39" s="918"/>
      <c r="OW39" s="918"/>
      <c r="OX39" s="918"/>
      <c r="OY39" s="918"/>
      <c r="OZ39" s="918"/>
      <c r="PA39" s="918"/>
      <c r="PB39" s="918"/>
      <c r="PC39" s="918"/>
      <c r="PD39" s="918"/>
      <c r="PE39" s="918"/>
      <c r="PF39" s="918"/>
      <c r="PG39" s="918"/>
      <c r="PH39" s="918"/>
      <c r="PI39" s="918"/>
      <c r="PJ39" s="918"/>
      <c r="PK39" s="918"/>
      <c r="PL39" s="918"/>
      <c r="PM39" s="918"/>
      <c r="PN39" s="918"/>
      <c r="PO39" s="918"/>
      <c r="PP39" s="918"/>
      <c r="PQ39" s="918"/>
      <c r="PR39" s="918"/>
      <c r="PS39" s="918"/>
      <c r="PT39" s="918"/>
      <c r="PU39" s="918"/>
      <c r="PV39" s="918"/>
      <c r="PW39" s="918"/>
      <c r="PX39" s="918"/>
      <c r="PY39" s="918"/>
      <c r="PZ39" s="918"/>
      <c r="QA39" s="918"/>
      <c r="QB39" s="918"/>
      <c r="QC39" s="918"/>
      <c r="QD39" s="918"/>
      <c r="QE39" s="918"/>
      <c r="QF39" s="918"/>
      <c r="QG39" s="918"/>
      <c r="QH39" s="918"/>
      <c r="QI39" s="918"/>
      <c r="QJ39" s="918"/>
      <c r="QK39" s="918"/>
      <c r="QL39" s="918"/>
      <c r="QM39" s="918"/>
      <c r="QN39" s="918"/>
      <c r="QO39" s="918"/>
      <c r="QP39" s="918"/>
      <c r="QQ39" s="918"/>
      <c r="QR39" s="918"/>
      <c r="QS39" s="918"/>
      <c r="QT39" s="918"/>
      <c r="QU39" s="918"/>
      <c r="QV39" s="918"/>
      <c r="QW39" s="918"/>
      <c r="QX39" s="918"/>
      <c r="QY39" s="918"/>
      <c r="QZ39" s="918"/>
      <c r="RA39" s="918"/>
      <c r="RB39" s="918"/>
      <c r="RC39" s="918"/>
      <c r="RD39" s="918"/>
      <c r="RE39" s="918"/>
      <c r="RF39" s="918"/>
      <c r="RG39" s="918"/>
      <c r="RH39" s="918"/>
      <c r="RI39" s="918"/>
      <c r="RJ39" s="918"/>
      <c r="RK39" s="918"/>
      <c r="RL39" s="918"/>
      <c r="RM39" s="918"/>
      <c r="RN39" s="918"/>
      <c r="RO39" s="918"/>
      <c r="RP39" s="918"/>
      <c r="RQ39" s="918"/>
      <c r="RR39" s="918"/>
      <c r="RS39" s="918"/>
      <c r="RT39" s="918"/>
      <c r="RU39" s="918"/>
      <c r="RV39" s="918"/>
      <c r="RW39" s="918"/>
      <c r="RX39" s="918"/>
      <c r="RY39" s="918"/>
      <c r="RZ39" s="918"/>
      <c r="SA39" s="918"/>
      <c r="SB39" s="918"/>
      <c r="SC39" s="918"/>
      <c r="SD39" s="918"/>
      <c r="SE39" s="918"/>
      <c r="SF39" s="918"/>
      <c r="SG39" s="918"/>
      <c r="SH39" s="918"/>
      <c r="SI39" s="918"/>
      <c r="SJ39" s="918"/>
      <c r="SK39" s="918"/>
      <c r="SL39" s="918"/>
      <c r="SM39" s="918"/>
      <c r="SN39" s="918"/>
      <c r="SO39" s="918"/>
      <c r="SP39" s="918"/>
      <c r="SQ39" s="918"/>
      <c r="SR39" s="918"/>
      <c r="SS39" s="918"/>
      <c r="ST39" s="918"/>
      <c r="SU39" s="918"/>
      <c r="SV39" s="918"/>
      <c r="SW39" s="918"/>
      <c r="SX39" s="918"/>
      <c r="SY39" s="918"/>
      <c r="SZ39" s="918"/>
      <c r="TA39" s="918"/>
      <c r="TB39" s="918"/>
      <c r="TC39" s="918"/>
      <c r="TD39" s="918"/>
      <c r="TE39" s="918"/>
      <c r="TF39" s="918"/>
      <c r="TG39" s="918"/>
      <c r="TH39" s="918"/>
      <c r="TI39" s="918"/>
      <c r="TJ39" s="918"/>
      <c r="TK39" s="918"/>
      <c r="TL39" s="918"/>
      <c r="TM39" s="918"/>
      <c r="TN39" s="918"/>
      <c r="TO39" s="918"/>
      <c r="TP39" s="918"/>
      <c r="TQ39" s="918"/>
      <c r="TR39" s="918"/>
      <c r="TS39" s="918"/>
      <c r="TT39" s="918"/>
      <c r="TU39" s="918"/>
      <c r="TV39" s="918"/>
      <c r="TW39" s="918"/>
      <c r="TX39" s="918"/>
      <c r="TY39" s="918"/>
      <c r="TZ39" s="918"/>
      <c r="UA39" s="918"/>
      <c r="UB39" s="918"/>
      <c r="UC39" s="918"/>
      <c r="UD39" s="918"/>
      <c r="UE39" s="918"/>
      <c r="UF39" s="918"/>
      <c r="UG39" s="918"/>
      <c r="UH39" s="918"/>
      <c r="UI39" s="918"/>
      <c r="UJ39" s="918"/>
      <c r="UK39" s="918"/>
      <c r="UL39" s="918"/>
      <c r="UM39" s="918"/>
      <c r="UN39" s="918"/>
      <c r="UO39" s="918"/>
      <c r="UP39" s="918"/>
      <c r="UQ39" s="918"/>
      <c r="UR39" s="918"/>
      <c r="US39" s="918"/>
      <c r="UT39" s="918"/>
      <c r="UU39" s="918"/>
      <c r="UV39" s="918"/>
      <c r="UW39" s="918"/>
      <c r="UX39" s="918"/>
      <c r="UY39" s="918"/>
      <c r="UZ39" s="918"/>
      <c r="VA39" s="918"/>
      <c r="VB39" s="918"/>
      <c r="VC39" s="918"/>
      <c r="VD39" s="918"/>
      <c r="VE39" s="918"/>
      <c r="VF39" s="918"/>
      <c r="VG39" s="918"/>
      <c r="VH39" s="918"/>
      <c r="VI39" s="918"/>
      <c r="VJ39" s="918"/>
      <c r="VK39" s="918"/>
      <c r="VL39" s="918"/>
      <c r="VM39" s="918"/>
      <c r="VN39" s="918"/>
      <c r="VO39" s="918"/>
      <c r="VP39" s="918"/>
      <c r="VQ39" s="918"/>
      <c r="VR39" s="918"/>
      <c r="VS39" s="918"/>
      <c r="VT39" s="918"/>
      <c r="VU39" s="918"/>
      <c r="VV39" s="918"/>
      <c r="VW39" s="918"/>
      <c r="VX39" s="918"/>
      <c r="VY39" s="918"/>
      <c r="VZ39" s="918"/>
      <c r="WA39" s="918"/>
      <c r="WB39" s="918"/>
      <c r="WC39" s="918"/>
      <c r="WD39" s="918"/>
      <c r="WE39" s="918"/>
      <c r="WF39" s="918"/>
      <c r="WG39" s="918"/>
      <c r="WH39" s="918"/>
      <c r="WI39" s="918"/>
      <c r="WJ39" s="918"/>
      <c r="WK39" s="918"/>
      <c r="WL39" s="918"/>
      <c r="WM39" s="918"/>
      <c r="WN39" s="918"/>
      <c r="WO39" s="918"/>
      <c r="WP39" s="918"/>
      <c r="WQ39" s="918"/>
      <c r="WR39" s="918"/>
      <c r="WS39" s="918"/>
      <c r="WT39" s="918"/>
      <c r="WU39" s="918"/>
      <c r="WV39" s="918"/>
      <c r="WW39" s="918"/>
      <c r="WX39" s="918"/>
      <c r="WY39" s="918"/>
      <c r="WZ39" s="918"/>
      <c r="XA39" s="918"/>
      <c r="XB39" s="918"/>
      <c r="XC39" s="918"/>
      <c r="XD39" s="918"/>
      <c r="XE39" s="918"/>
      <c r="XF39" s="918"/>
      <c r="XG39" s="918"/>
      <c r="XH39" s="918"/>
      <c r="XI39" s="918"/>
      <c r="XJ39" s="918"/>
      <c r="XK39" s="918"/>
      <c r="XL39" s="918"/>
      <c r="XM39" s="918"/>
      <c r="XN39" s="918"/>
      <c r="XO39" s="918"/>
      <c r="XP39" s="918"/>
      <c r="XQ39" s="918"/>
      <c r="XR39" s="918"/>
      <c r="XS39" s="918"/>
      <c r="XT39" s="918"/>
      <c r="XU39" s="918"/>
      <c r="XV39" s="918"/>
      <c r="XW39" s="918"/>
      <c r="XX39" s="918"/>
      <c r="XY39" s="918"/>
      <c r="XZ39" s="918"/>
      <c r="YA39" s="918"/>
      <c r="YB39" s="918"/>
      <c r="YC39" s="918"/>
      <c r="YD39" s="918"/>
      <c r="YE39" s="918"/>
      <c r="YF39" s="918"/>
      <c r="YG39" s="918"/>
      <c r="YH39" s="918"/>
      <c r="YI39" s="918"/>
      <c r="YJ39" s="918"/>
      <c r="YK39" s="918"/>
      <c r="YL39" s="918"/>
      <c r="YM39" s="918"/>
      <c r="YN39" s="918"/>
      <c r="YO39" s="918"/>
      <c r="YP39" s="918"/>
      <c r="YQ39" s="918"/>
      <c r="YR39" s="918"/>
      <c r="YS39" s="918"/>
      <c r="YT39" s="918"/>
      <c r="YU39" s="918"/>
      <c r="YV39" s="918"/>
      <c r="YW39" s="918"/>
      <c r="YX39" s="918"/>
      <c r="YY39" s="918"/>
      <c r="YZ39" s="918"/>
      <c r="ZA39" s="918"/>
      <c r="ZB39" s="918"/>
      <c r="ZC39" s="918"/>
      <c r="ZD39" s="918"/>
      <c r="ZE39" s="918"/>
      <c r="ZF39" s="918"/>
      <c r="ZG39" s="918"/>
      <c r="ZH39" s="918"/>
      <c r="ZI39" s="918"/>
      <c r="ZJ39" s="918"/>
      <c r="ZK39" s="918"/>
      <c r="ZL39" s="918"/>
      <c r="ZM39" s="918"/>
      <c r="ZN39" s="918"/>
      <c r="ZO39" s="918"/>
      <c r="ZP39" s="918"/>
      <c r="ZQ39" s="918"/>
      <c r="ZR39" s="918"/>
      <c r="ZS39" s="918"/>
      <c r="ZT39" s="918"/>
      <c r="ZU39" s="918"/>
      <c r="ZV39" s="918"/>
      <c r="ZW39" s="918"/>
      <c r="ZX39" s="918"/>
      <c r="ZY39" s="918"/>
      <c r="ZZ39" s="918"/>
      <c r="AAA39" s="918"/>
      <c r="AAB39" s="918"/>
      <c r="AAC39" s="918"/>
      <c r="AAD39" s="918"/>
      <c r="AAE39" s="918"/>
      <c r="AAF39" s="918"/>
      <c r="AAG39" s="918"/>
      <c r="AAH39" s="918"/>
      <c r="AAI39" s="918"/>
      <c r="AAJ39" s="918"/>
      <c r="AAK39" s="918"/>
      <c r="AAL39" s="918"/>
      <c r="AAM39" s="918"/>
      <c r="AAN39" s="918"/>
      <c r="AAO39" s="918"/>
      <c r="AAP39" s="918"/>
      <c r="AAQ39" s="918"/>
      <c r="AAR39" s="918"/>
      <c r="AAS39" s="918"/>
      <c r="AAT39" s="918"/>
      <c r="AAU39" s="918"/>
      <c r="AAV39" s="918"/>
      <c r="AAW39" s="918"/>
      <c r="AAX39" s="918"/>
      <c r="AAY39" s="918"/>
      <c r="AAZ39" s="918"/>
      <c r="ABA39" s="918"/>
      <c r="ABB39" s="918"/>
      <c r="ABC39" s="918"/>
      <c r="ABD39" s="918"/>
      <c r="ABE39" s="918"/>
      <c r="ABF39" s="918"/>
      <c r="ABG39" s="918"/>
      <c r="ABH39" s="918"/>
      <c r="ABI39" s="918"/>
      <c r="ABJ39" s="918"/>
      <c r="ABK39" s="918"/>
      <c r="ABL39" s="918"/>
      <c r="ABM39" s="918"/>
      <c r="ABN39" s="918"/>
      <c r="ABO39" s="918"/>
      <c r="ABP39" s="918"/>
      <c r="ABQ39" s="918"/>
      <c r="ABR39" s="918"/>
      <c r="ABS39" s="918"/>
      <c r="ABT39" s="918"/>
      <c r="ABU39" s="918"/>
      <c r="ABV39" s="918"/>
      <c r="ABW39" s="918"/>
      <c r="ABX39" s="918"/>
      <c r="ABY39" s="918"/>
      <c r="ABZ39" s="918"/>
      <c r="ACA39" s="918"/>
      <c r="ACB39" s="918"/>
      <c r="ACC39" s="918"/>
      <c r="ACD39" s="918"/>
      <c r="ACE39" s="918"/>
      <c r="ACF39" s="918"/>
      <c r="ACG39" s="918"/>
      <c r="ACH39" s="918"/>
      <c r="ACI39" s="918"/>
      <c r="ACJ39" s="918"/>
      <c r="ACK39" s="918"/>
      <c r="ACL39" s="918"/>
      <c r="ACM39" s="918"/>
      <c r="ACN39" s="918"/>
      <c r="ACO39" s="918"/>
      <c r="ACP39" s="918"/>
      <c r="ACQ39" s="918"/>
      <c r="ACR39" s="918"/>
      <c r="ACS39" s="918"/>
      <c r="ACT39" s="918"/>
      <c r="ACU39" s="918"/>
      <c r="ACV39" s="918"/>
      <c r="ACW39" s="918"/>
      <c r="ACX39" s="918"/>
      <c r="ACY39" s="918"/>
      <c r="ACZ39" s="918"/>
      <c r="ADA39" s="918"/>
      <c r="ADB39" s="918"/>
      <c r="ADC39" s="918"/>
      <c r="ADD39" s="918"/>
      <c r="ADE39" s="918"/>
      <c r="ADF39" s="918"/>
      <c r="ADG39" s="918"/>
      <c r="ADH39" s="918"/>
      <c r="ADI39" s="918"/>
      <c r="ADJ39" s="918"/>
      <c r="ADK39" s="918"/>
      <c r="ADL39" s="918"/>
      <c r="ADM39" s="918"/>
      <c r="ADN39" s="918"/>
      <c r="ADO39" s="918"/>
      <c r="ADP39" s="918"/>
      <c r="ADQ39" s="918"/>
      <c r="ADR39" s="918"/>
      <c r="ADS39" s="918"/>
      <c r="ADT39" s="918"/>
      <c r="ADU39" s="918"/>
      <c r="ADV39" s="918"/>
      <c r="ADW39" s="918"/>
      <c r="ADX39" s="918"/>
      <c r="ADY39" s="918"/>
      <c r="ADZ39" s="918"/>
      <c r="AEA39" s="918"/>
      <c r="AEB39" s="918"/>
      <c r="AEC39" s="918"/>
      <c r="AED39" s="918"/>
      <c r="AEE39" s="918"/>
      <c r="AEF39" s="918"/>
      <c r="AEG39" s="918"/>
      <c r="AEH39" s="918"/>
      <c r="AEI39" s="918"/>
      <c r="AEJ39" s="918"/>
      <c r="AEK39" s="918"/>
      <c r="AEL39" s="918"/>
      <c r="AEM39" s="918"/>
      <c r="AEN39" s="918"/>
      <c r="AEO39" s="918"/>
      <c r="AEP39" s="918"/>
      <c r="AEQ39" s="918"/>
      <c r="AER39" s="918"/>
      <c r="AES39" s="918"/>
      <c r="AET39" s="918"/>
      <c r="AEU39" s="918"/>
      <c r="AEV39" s="918"/>
      <c r="AEW39" s="918"/>
      <c r="AEX39" s="918"/>
      <c r="AEY39" s="918"/>
      <c r="AEZ39" s="918"/>
      <c r="AFA39" s="918"/>
      <c r="AFB39" s="918"/>
      <c r="AFC39" s="918"/>
      <c r="AFD39" s="918"/>
      <c r="AFE39" s="918"/>
      <c r="AFF39" s="918"/>
      <c r="AFG39" s="918"/>
      <c r="AFH39" s="918"/>
      <c r="AFI39" s="918"/>
      <c r="AFJ39" s="918"/>
      <c r="AFK39" s="918"/>
      <c r="AFL39" s="918"/>
      <c r="AFM39" s="918"/>
      <c r="AFN39" s="918"/>
      <c r="AFO39" s="918"/>
      <c r="AFP39" s="918"/>
      <c r="AFQ39" s="918"/>
      <c r="AFR39" s="918"/>
      <c r="AFS39" s="918"/>
      <c r="AFT39" s="918"/>
      <c r="AFU39" s="918"/>
      <c r="AFV39" s="918"/>
      <c r="AFW39" s="918"/>
      <c r="AFX39" s="918"/>
      <c r="AFY39" s="918"/>
      <c r="AFZ39" s="918"/>
      <c r="AGA39" s="918"/>
      <c r="AGB39" s="918"/>
      <c r="AGC39" s="918"/>
      <c r="AGD39" s="918"/>
      <c r="AGE39" s="918"/>
      <c r="AGF39" s="918"/>
      <c r="AGG39" s="918"/>
      <c r="AGH39" s="918"/>
      <c r="AGI39" s="918"/>
      <c r="AGJ39" s="918"/>
      <c r="AGK39" s="918"/>
      <c r="AGL39" s="918"/>
      <c r="AGM39" s="918"/>
      <c r="AGN39" s="918"/>
      <c r="AGO39" s="918"/>
      <c r="AGP39" s="918"/>
      <c r="AGQ39" s="918"/>
      <c r="AGR39" s="918"/>
      <c r="AGS39" s="918"/>
      <c r="AGT39" s="918"/>
      <c r="AGU39" s="918"/>
      <c r="AGV39" s="918"/>
      <c r="AGW39" s="918"/>
      <c r="AGX39" s="918"/>
      <c r="AGY39" s="918"/>
      <c r="AGZ39" s="918"/>
      <c r="AHA39" s="918"/>
      <c r="AHB39" s="918"/>
      <c r="AHC39" s="918"/>
      <c r="AHD39" s="918"/>
      <c r="AHE39" s="918"/>
      <c r="AHF39" s="918"/>
      <c r="AHG39" s="918"/>
      <c r="AHH39" s="918"/>
      <c r="AHI39" s="918"/>
      <c r="AHJ39" s="918"/>
      <c r="AHK39" s="918"/>
      <c r="AHL39" s="918"/>
      <c r="AHM39" s="918"/>
      <c r="AHN39" s="918"/>
      <c r="AHO39" s="918"/>
      <c r="AHP39" s="918"/>
      <c r="AHQ39" s="918"/>
      <c r="AHR39" s="918"/>
      <c r="AHS39" s="918"/>
      <c r="AHT39" s="918"/>
      <c r="AHU39" s="918"/>
      <c r="AHV39" s="918"/>
      <c r="AHW39" s="918"/>
      <c r="AHX39" s="918"/>
      <c r="AHY39" s="918"/>
      <c r="AHZ39" s="918"/>
      <c r="AIA39" s="918"/>
      <c r="AIB39" s="918"/>
      <c r="AIC39" s="918"/>
      <c r="AID39" s="918"/>
      <c r="AIE39" s="918"/>
      <c r="AIF39" s="918"/>
      <c r="AIG39" s="918"/>
      <c r="AIH39" s="918"/>
      <c r="AII39" s="918"/>
      <c r="AIJ39" s="918"/>
      <c r="AIK39" s="918"/>
      <c r="AIL39" s="918"/>
      <c r="AIM39" s="918"/>
      <c r="AIN39" s="918"/>
      <c r="AIO39" s="918"/>
      <c r="AIP39" s="918"/>
      <c r="AIQ39" s="918"/>
      <c r="AIR39" s="918"/>
      <c r="AIS39" s="918"/>
      <c r="AIT39" s="918"/>
      <c r="AIU39" s="918"/>
      <c r="AIV39" s="918"/>
      <c r="AIW39" s="918"/>
      <c r="AIX39" s="918"/>
      <c r="AIY39" s="918"/>
      <c r="AIZ39" s="918"/>
      <c r="AJA39" s="918"/>
      <c r="AJB39" s="918"/>
      <c r="AJC39" s="918"/>
      <c r="AJD39" s="918"/>
      <c r="AJE39" s="918"/>
      <c r="AJF39" s="918"/>
      <c r="AJG39" s="918"/>
      <c r="AJH39" s="918"/>
      <c r="AJI39" s="918"/>
      <c r="AJJ39" s="918"/>
      <c r="AJK39" s="918"/>
      <c r="AJL39" s="918"/>
      <c r="AJM39" s="918"/>
      <c r="AJN39" s="918"/>
      <c r="AJO39" s="918"/>
      <c r="AJP39" s="918"/>
      <c r="AJQ39" s="918"/>
      <c r="AJR39" s="918"/>
      <c r="AJS39" s="918"/>
      <c r="AJT39" s="918"/>
      <c r="AJU39" s="918"/>
      <c r="AJV39" s="918"/>
      <c r="AJW39" s="918"/>
      <c r="AJX39" s="918"/>
      <c r="AJY39" s="918"/>
      <c r="AJZ39" s="918"/>
      <c r="AKA39" s="918"/>
      <c r="AKB39" s="918"/>
      <c r="AKC39" s="918"/>
      <c r="AKD39" s="918"/>
      <c r="AKE39" s="918"/>
      <c r="AKF39" s="918"/>
      <c r="AKG39" s="918"/>
      <c r="AKH39" s="918"/>
      <c r="AKI39" s="918"/>
      <c r="AKJ39" s="918"/>
      <c r="AKK39" s="918"/>
      <c r="AKL39" s="918"/>
      <c r="AKM39" s="918"/>
      <c r="AKN39" s="918"/>
      <c r="AKO39" s="918"/>
      <c r="AKP39" s="918"/>
      <c r="AKQ39" s="918"/>
      <c r="AKR39" s="918"/>
      <c r="AKS39" s="918"/>
      <c r="AKT39" s="918"/>
      <c r="AKU39" s="918"/>
      <c r="AKV39" s="918"/>
      <c r="AKW39" s="918"/>
      <c r="AKX39" s="918"/>
      <c r="AKY39" s="918"/>
      <c r="AKZ39" s="918"/>
      <c r="ALA39" s="918"/>
      <c r="ALB39" s="918"/>
      <c r="ALC39" s="918"/>
      <c r="ALD39" s="918"/>
      <c r="ALE39" s="918"/>
      <c r="ALF39" s="918"/>
      <c r="ALG39" s="918"/>
      <c r="ALH39" s="918"/>
      <c r="ALI39" s="918"/>
      <c r="ALJ39" s="918"/>
      <c r="ALK39" s="918"/>
      <c r="ALL39" s="918"/>
      <c r="ALM39" s="918"/>
      <c r="ALN39" s="918"/>
      <c r="ALO39" s="918"/>
      <c r="ALP39" s="918"/>
      <c r="ALQ39" s="918"/>
      <c r="ALR39" s="918"/>
      <c r="ALS39" s="918"/>
      <c r="ALT39" s="918"/>
      <c r="ALU39" s="918"/>
      <c r="ALV39" s="918"/>
      <c r="ALW39" s="918"/>
      <c r="ALX39" s="918"/>
      <c r="ALY39" s="918"/>
      <c r="ALZ39" s="918"/>
      <c r="AMA39" s="918"/>
      <c r="AMB39" s="918"/>
      <c r="AMC39" s="918"/>
      <c r="AMD39" s="918"/>
      <c r="AME39" s="918"/>
      <c r="AMF39" s="918"/>
      <c r="AMG39" s="918"/>
      <c r="AMH39" s="918"/>
      <c r="AMI39" s="918"/>
      <c r="AMJ39" s="918"/>
      <c r="AMK39" s="918"/>
      <c r="AML39" s="918"/>
      <c r="AMM39" s="918"/>
      <c r="AMN39" s="918"/>
      <c r="AMO39" s="918"/>
      <c r="AMP39" s="918"/>
      <c r="AMQ39" s="918"/>
      <c r="AMR39" s="918"/>
      <c r="AMS39" s="918"/>
      <c r="AMT39" s="918"/>
      <c r="AMU39" s="918"/>
      <c r="AMV39" s="918"/>
      <c r="AMW39" s="918"/>
      <c r="AMX39" s="918"/>
      <c r="AMY39" s="918"/>
      <c r="AMZ39" s="918"/>
      <c r="ANA39" s="918"/>
      <c r="ANB39" s="918"/>
      <c r="ANC39" s="918"/>
      <c r="AND39" s="918"/>
      <c r="ANE39" s="918"/>
      <c r="ANF39" s="918"/>
      <c r="ANG39" s="918"/>
      <c r="ANH39" s="918"/>
      <c r="ANI39" s="918"/>
      <c r="ANJ39" s="918"/>
      <c r="ANK39" s="918"/>
      <c r="ANL39" s="918"/>
      <c r="ANM39" s="918"/>
      <c r="ANN39" s="918"/>
      <c r="ANO39" s="918"/>
      <c r="ANP39" s="918"/>
      <c r="ANQ39" s="918"/>
      <c r="ANR39" s="918"/>
      <c r="ANS39" s="918"/>
      <c r="ANT39" s="918"/>
      <c r="ANU39" s="918"/>
      <c r="ANV39" s="918"/>
      <c r="ANW39" s="918"/>
      <c r="ANX39" s="918"/>
      <c r="ANY39" s="918"/>
      <c r="ANZ39" s="918"/>
      <c r="AOA39" s="918"/>
      <c r="AOB39" s="918"/>
      <c r="AOC39" s="918"/>
      <c r="AOD39" s="918"/>
      <c r="AOE39" s="918"/>
      <c r="AOF39" s="918"/>
      <c r="AOG39" s="918"/>
      <c r="AOH39" s="918"/>
      <c r="AOI39" s="918"/>
      <c r="AOJ39" s="918"/>
      <c r="AOK39" s="918"/>
      <c r="AOL39" s="918"/>
      <c r="AOM39" s="918"/>
      <c r="AON39" s="918"/>
      <c r="AOO39" s="918"/>
      <c r="AOP39" s="918"/>
      <c r="AOQ39" s="918"/>
      <c r="AOR39" s="918"/>
      <c r="AOS39" s="918"/>
      <c r="AOT39" s="918"/>
      <c r="AOU39" s="918"/>
      <c r="AOV39" s="918"/>
      <c r="AOW39" s="918"/>
      <c r="AOX39" s="918"/>
      <c r="AOY39" s="918"/>
      <c r="AOZ39" s="918"/>
      <c r="APA39" s="918"/>
      <c r="APB39" s="918"/>
      <c r="APC39" s="918"/>
      <c r="APD39" s="918"/>
      <c r="APE39" s="918"/>
      <c r="APF39" s="918"/>
      <c r="APG39" s="918"/>
      <c r="APH39" s="918"/>
      <c r="API39" s="918"/>
      <c r="APJ39" s="918"/>
      <c r="APK39" s="918"/>
      <c r="APL39" s="918"/>
      <c r="APM39" s="918"/>
      <c r="APN39" s="918"/>
      <c r="APO39" s="918"/>
      <c r="APP39" s="918"/>
      <c r="APQ39" s="918"/>
      <c r="APR39" s="918"/>
      <c r="APS39" s="918"/>
      <c r="APT39" s="918"/>
      <c r="APU39" s="918"/>
      <c r="APV39" s="918"/>
      <c r="APW39" s="918"/>
      <c r="APX39" s="918"/>
      <c r="APY39" s="918"/>
      <c r="APZ39" s="918"/>
      <c r="AQA39" s="918"/>
      <c r="AQB39" s="918"/>
      <c r="AQC39" s="918"/>
      <c r="AQD39" s="918"/>
      <c r="AQE39" s="918"/>
      <c r="AQF39" s="918"/>
      <c r="AQG39" s="918"/>
      <c r="AQH39" s="918"/>
      <c r="AQI39" s="918"/>
      <c r="AQJ39" s="918"/>
      <c r="AQK39" s="918"/>
      <c r="AQL39" s="918"/>
      <c r="AQM39" s="918"/>
      <c r="AQN39" s="918"/>
      <c r="AQO39" s="918"/>
      <c r="AQP39" s="918"/>
      <c r="AQQ39" s="918"/>
      <c r="AQR39" s="918"/>
      <c r="AQS39" s="918"/>
      <c r="AQT39" s="918"/>
      <c r="AQU39" s="918"/>
      <c r="AQV39" s="918"/>
      <c r="AQW39" s="918"/>
      <c r="AQX39" s="918"/>
      <c r="AQY39" s="918"/>
      <c r="AQZ39" s="918"/>
      <c r="ARA39" s="918"/>
      <c r="ARB39" s="918"/>
      <c r="ARC39" s="918"/>
      <c r="ARD39" s="918"/>
      <c r="ARE39" s="918"/>
      <c r="ARF39" s="918"/>
      <c r="ARG39" s="918"/>
      <c r="ARH39" s="918"/>
      <c r="ARI39" s="918"/>
      <c r="ARJ39" s="918"/>
      <c r="ARK39" s="918"/>
      <c r="ARL39" s="918"/>
      <c r="ARM39" s="918"/>
      <c r="ARN39" s="918"/>
      <c r="ARO39" s="918"/>
      <c r="ARP39" s="918"/>
      <c r="ARQ39" s="918"/>
      <c r="ARR39" s="918"/>
      <c r="ARS39" s="918"/>
      <c r="ART39" s="918"/>
      <c r="ARU39" s="918"/>
      <c r="ARV39" s="918"/>
      <c r="ARW39" s="918"/>
      <c r="ARX39" s="918"/>
      <c r="ARY39" s="918"/>
      <c r="ARZ39" s="918"/>
      <c r="ASA39" s="918"/>
      <c r="ASB39" s="918"/>
      <c r="ASC39" s="918"/>
      <c r="ASD39" s="918"/>
      <c r="ASE39" s="918"/>
      <c r="ASF39" s="918"/>
      <c r="ASG39" s="918"/>
      <c r="ASH39" s="918"/>
      <c r="ASI39" s="918"/>
      <c r="ASJ39" s="918"/>
      <c r="ASK39" s="918"/>
      <c r="ASL39" s="918"/>
      <c r="ASM39" s="918"/>
      <c r="ASN39" s="918"/>
      <c r="ASO39" s="918"/>
      <c r="ASP39" s="918"/>
      <c r="ASQ39" s="918"/>
      <c r="ASR39" s="918"/>
      <c r="ASS39" s="918"/>
      <c r="AST39" s="918"/>
      <c r="ASU39" s="918"/>
      <c r="ASV39" s="918"/>
      <c r="ASW39" s="918"/>
      <c r="ASX39" s="918"/>
      <c r="ASY39" s="918"/>
      <c r="ASZ39" s="918"/>
      <c r="ATA39" s="918"/>
      <c r="ATB39" s="918"/>
      <c r="ATC39" s="918"/>
      <c r="ATD39" s="918"/>
      <c r="ATE39" s="918"/>
      <c r="ATF39" s="918"/>
      <c r="ATG39" s="918"/>
      <c r="ATH39" s="918"/>
      <c r="ATI39" s="918"/>
      <c r="ATJ39" s="918"/>
      <c r="ATK39" s="918"/>
      <c r="ATL39" s="918"/>
      <c r="ATM39" s="918"/>
      <c r="ATN39" s="918"/>
      <c r="ATO39" s="918"/>
      <c r="ATP39" s="918"/>
      <c r="ATQ39" s="918"/>
      <c r="ATR39" s="918"/>
      <c r="ATS39" s="918"/>
      <c r="ATT39" s="918"/>
      <c r="ATU39" s="918"/>
      <c r="ATV39" s="918"/>
      <c r="ATW39" s="918"/>
      <c r="ATX39" s="918"/>
      <c r="ATY39" s="918"/>
      <c r="ATZ39" s="918"/>
      <c r="AUA39" s="918"/>
      <c r="AUB39" s="918"/>
      <c r="AUC39" s="918"/>
      <c r="AUD39" s="918"/>
      <c r="AUE39" s="918"/>
      <c r="AUF39" s="918"/>
      <c r="AUG39" s="918"/>
      <c r="AUH39" s="918"/>
      <c r="AUI39" s="918"/>
      <c r="AUJ39" s="918"/>
      <c r="AUK39" s="918"/>
      <c r="AUL39" s="918"/>
      <c r="AUM39" s="918"/>
      <c r="AUN39" s="918"/>
      <c r="AUO39" s="918"/>
      <c r="AUP39" s="918"/>
      <c r="AUQ39" s="918"/>
      <c r="AUR39" s="918"/>
      <c r="AUS39" s="918"/>
      <c r="AUT39" s="918"/>
      <c r="AUU39" s="918"/>
      <c r="AUV39" s="918"/>
      <c r="AUW39" s="918"/>
      <c r="AUX39" s="918"/>
      <c r="AUY39" s="918"/>
      <c r="AUZ39" s="918"/>
      <c r="AVA39" s="918"/>
      <c r="AVB39" s="918"/>
      <c r="AVC39" s="918"/>
      <c r="AVD39" s="918"/>
      <c r="AVE39" s="918"/>
      <c r="AVF39" s="918"/>
      <c r="AVG39" s="918"/>
      <c r="AVH39" s="918"/>
      <c r="AVI39" s="918"/>
      <c r="AVJ39" s="918"/>
      <c r="AVK39" s="918"/>
      <c r="AVL39" s="918"/>
      <c r="AVM39" s="918"/>
      <c r="AVN39" s="918"/>
      <c r="AVO39" s="918"/>
      <c r="AVP39" s="918"/>
      <c r="AVQ39" s="918"/>
      <c r="AVR39" s="918"/>
      <c r="AVS39" s="918"/>
      <c r="AVT39" s="918"/>
      <c r="AVU39" s="918"/>
      <c r="AVV39" s="918"/>
      <c r="AVW39" s="918"/>
      <c r="AVX39" s="918"/>
      <c r="AVY39" s="918"/>
      <c r="AVZ39" s="918"/>
      <c r="AWA39" s="918"/>
      <c r="AWB39" s="918"/>
      <c r="AWC39" s="918"/>
      <c r="AWD39" s="918"/>
      <c r="AWE39" s="918"/>
      <c r="AWF39" s="918"/>
      <c r="AWG39" s="918"/>
      <c r="AWH39" s="918"/>
      <c r="AWI39" s="918"/>
      <c r="AWJ39" s="918"/>
      <c r="AWK39" s="918"/>
      <c r="AWL39" s="918"/>
      <c r="AWM39" s="918"/>
      <c r="AWN39" s="918"/>
      <c r="AWO39" s="918"/>
      <c r="AWP39" s="918"/>
      <c r="AWQ39" s="918"/>
      <c r="AWR39" s="918"/>
      <c r="AWS39" s="918"/>
      <c r="AWT39" s="918"/>
      <c r="AWU39" s="918"/>
      <c r="AWV39" s="918"/>
      <c r="AWW39" s="918"/>
      <c r="AWX39" s="918"/>
      <c r="AWY39" s="918"/>
      <c r="AWZ39" s="918"/>
      <c r="AXA39" s="918"/>
      <c r="AXB39" s="918"/>
      <c r="AXC39" s="918"/>
      <c r="AXD39" s="918"/>
      <c r="AXE39" s="918"/>
      <c r="AXF39" s="918"/>
      <c r="AXG39" s="918"/>
      <c r="AXH39" s="918"/>
      <c r="AXI39" s="918"/>
      <c r="AXJ39" s="918"/>
      <c r="AXK39" s="918"/>
      <c r="AXL39" s="918"/>
      <c r="AXM39" s="918"/>
      <c r="AXN39" s="918"/>
      <c r="AXO39" s="918"/>
      <c r="AXP39" s="918"/>
      <c r="AXQ39" s="918"/>
      <c r="AXR39" s="918"/>
      <c r="AXS39" s="918"/>
      <c r="AXT39" s="918"/>
      <c r="AXU39" s="918"/>
      <c r="AXV39" s="918"/>
      <c r="AXW39" s="918"/>
      <c r="AXX39" s="918"/>
      <c r="AXY39" s="918"/>
      <c r="AXZ39" s="918"/>
      <c r="AYA39" s="918"/>
      <c r="AYB39" s="918"/>
      <c r="AYC39" s="918"/>
      <c r="AYD39" s="918"/>
      <c r="AYE39" s="918"/>
      <c r="AYF39" s="918"/>
      <c r="AYG39" s="918"/>
      <c r="AYH39" s="918"/>
      <c r="AYI39" s="918"/>
      <c r="AYJ39" s="918"/>
      <c r="AYK39" s="918"/>
      <c r="AYL39" s="918"/>
      <c r="AYM39" s="918"/>
      <c r="AYN39" s="918"/>
      <c r="AYO39" s="918"/>
      <c r="AYP39" s="918"/>
      <c r="AYQ39" s="918"/>
      <c r="AYR39" s="918"/>
      <c r="AYS39" s="918"/>
      <c r="AYT39" s="918"/>
      <c r="AYU39" s="918"/>
      <c r="AYV39" s="918"/>
      <c r="AYW39" s="918"/>
      <c r="AYX39" s="918"/>
      <c r="AYY39" s="918"/>
      <c r="AYZ39" s="918"/>
      <c r="AZA39" s="918"/>
      <c r="AZB39" s="918"/>
      <c r="AZC39" s="918"/>
      <c r="AZD39" s="918"/>
      <c r="AZE39" s="918"/>
      <c r="AZF39" s="918"/>
      <c r="AZG39" s="918"/>
      <c r="AZH39" s="918"/>
      <c r="AZI39" s="918"/>
      <c r="AZJ39" s="918"/>
      <c r="AZK39" s="918"/>
      <c r="AZL39" s="918"/>
      <c r="AZM39" s="918"/>
      <c r="AZN39" s="918"/>
      <c r="AZO39" s="918"/>
      <c r="AZP39" s="918"/>
      <c r="AZQ39" s="918"/>
      <c r="AZR39" s="918"/>
      <c r="AZS39" s="918"/>
      <c r="AZT39" s="918"/>
      <c r="AZU39" s="918"/>
      <c r="AZV39" s="918"/>
      <c r="AZW39" s="918"/>
      <c r="AZX39" s="918"/>
      <c r="AZY39" s="918"/>
      <c r="AZZ39" s="918"/>
      <c r="BAA39" s="918"/>
      <c r="BAB39" s="918"/>
      <c r="BAC39" s="918"/>
      <c r="BAD39" s="918"/>
      <c r="BAE39" s="918"/>
      <c r="BAF39" s="918"/>
      <c r="BAG39" s="918"/>
      <c r="BAH39" s="918"/>
      <c r="BAI39" s="918"/>
      <c r="BAJ39" s="918"/>
      <c r="BAK39" s="918"/>
      <c r="BAL39" s="918"/>
      <c r="BAM39" s="918"/>
      <c r="BAN39" s="918"/>
      <c r="BAO39" s="918"/>
      <c r="BAP39" s="918"/>
      <c r="BAQ39" s="918"/>
      <c r="BAR39" s="918"/>
      <c r="BAS39" s="918"/>
      <c r="BAT39" s="918"/>
      <c r="BAU39" s="918"/>
      <c r="BAV39" s="918"/>
      <c r="BAW39" s="918"/>
      <c r="BAX39" s="918"/>
      <c r="BAY39" s="918"/>
      <c r="BAZ39" s="918"/>
      <c r="BBA39" s="918"/>
      <c r="BBB39" s="918"/>
      <c r="BBC39" s="918"/>
      <c r="BBD39" s="918"/>
      <c r="BBE39" s="918"/>
      <c r="BBF39" s="918"/>
      <c r="BBG39" s="918"/>
      <c r="BBH39" s="918"/>
      <c r="BBI39" s="918"/>
      <c r="BBJ39" s="918"/>
      <c r="BBK39" s="918"/>
      <c r="BBL39" s="918"/>
      <c r="BBM39" s="918"/>
      <c r="BBN39" s="918"/>
      <c r="BBO39" s="918"/>
      <c r="BBP39" s="918"/>
      <c r="BBQ39" s="918"/>
      <c r="BBR39" s="918"/>
      <c r="BBS39" s="918"/>
      <c r="BBT39" s="918"/>
      <c r="BBU39" s="918"/>
      <c r="BBV39" s="918"/>
      <c r="BBW39" s="918"/>
      <c r="BBX39" s="918"/>
      <c r="BBY39" s="918"/>
      <c r="BBZ39" s="918"/>
      <c r="BCA39" s="918"/>
      <c r="BCB39" s="918"/>
      <c r="BCC39" s="918"/>
      <c r="BCD39" s="918"/>
      <c r="BCE39" s="918"/>
      <c r="BCF39" s="918"/>
      <c r="BCG39" s="918"/>
      <c r="BCH39" s="918"/>
      <c r="BCI39" s="918"/>
      <c r="BCJ39" s="918"/>
      <c r="BCK39" s="918"/>
      <c r="BCL39" s="918"/>
      <c r="BCM39" s="918"/>
      <c r="BCN39" s="918"/>
      <c r="BCO39" s="918"/>
      <c r="BCP39" s="918"/>
      <c r="BCQ39" s="918"/>
      <c r="BCR39" s="918"/>
      <c r="BCS39" s="918"/>
      <c r="BCT39" s="918"/>
      <c r="BCU39" s="918"/>
      <c r="BCV39" s="918"/>
      <c r="BCW39" s="918"/>
      <c r="BCX39" s="918"/>
      <c r="BCY39" s="918"/>
      <c r="BCZ39" s="918"/>
      <c r="BDA39" s="918"/>
      <c r="BDB39" s="918"/>
      <c r="BDC39" s="918"/>
      <c r="BDD39" s="918"/>
      <c r="BDE39" s="918"/>
      <c r="BDF39" s="918"/>
      <c r="BDG39" s="918"/>
      <c r="BDH39" s="918"/>
      <c r="BDI39" s="918"/>
      <c r="BDJ39" s="918"/>
      <c r="BDK39" s="918"/>
      <c r="BDL39" s="918"/>
      <c r="BDM39" s="918"/>
      <c r="BDN39" s="918"/>
      <c r="BDO39" s="918"/>
      <c r="BDP39" s="918"/>
      <c r="BDQ39" s="918"/>
      <c r="BDR39" s="918"/>
      <c r="BDS39" s="918"/>
      <c r="BDT39" s="918"/>
      <c r="BDU39" s="918"/>
      <c r="BDV39" s="918"/>
      <c r="BDW39" s="918"/>
      <c r="BDX39" s="918"/>
      <c r="BDY39" s="918"/>
      <c r="BDZ39" s="918"/>
      <c r="BEA39" s="918"/>
      <c r="BEB39" s="918"/>
      <c r="BEC39" s="918"/>
      <c r="BED39" s="918"/>
      <c r="BEE39" s="918"/>
      <c r="BEF39" s="918"/>
      <c r="BEG39" s="918"/>
      <c r="BEH39" s="918"/>
      <c r="BEI39" s="918"/>
      <c r="BEJ39" s="918"/>
      <c r="BEK39" s="918"/>
      <c r="BEL39" s="918"/>
      <c r="BEM39" s="918"/>
      <c r="BEN39" s="918"/>
      <c r="BEO39" s="918"/>
      <c r="BEP39" s="918"/>
      <c r="BEQ39" s="918"/>
      <c r="BER39" s="918"/>
      <c r="BES39" s="918"/>
      <c r="BET39" s="918"/>
      <c r="BEU39" s="918"/>
      <c r="BEV39" s="918"/>
      <c r="BEW39" s="918"/>
      <c r="BEX39" s="918"/>
      <c r="BEY39" s="918"/>
      <c r="BEZ39" s="918"/>
      <c r="BFA39" s="918"/>
      <c r="BFB39" s="918"/>
      <c r="BFC39" s="918"/>
      <c r="BFD39" s="918"/>
      <c r="BFE39" s="918"/>
      <c r="BFF39" s="918"/>
      <c r="BFG39" s="918"/>
      <c r="BFH39" s="918"/>
      <c r="BFI39" s="918"/>
      <c r="BFJ39" s="918"/>
      <c r="BFK39" s="918"/>
      <c r="BFL39" s="918"/>
      <c r="BFM39" s="918"/>
      <c r="BFN39" s="918"/>
      <c r="BFO39" s="918"/>
      <c r="BFP39" s="918"/>
      <c r="BFQ39" s="918"/>
      <c r="BFR39" s="918"/>
      <c r="BFS39" s="918"/>
      <c r="BFT39" s="918"/>
      <c r="BFU39" s="918"/>
      <c r="BFV39" s="918"/>
      <c r="BFW39" s="918"/>
      <c r="BFX39" s="918"/>
      <c r="BFY39" s="918"/>
      <c r="BFZ39" s="918"/>
      <c r="BGA39" s="918"/>
      <c r="BGB39" s="918"/>
      <c r="BGC39" s="918"/>
      <c r="BGD39" s="918"/>
      <c r="BGE39" s="918"/>
      <c r="BGF39" s="918"/>
      <c r="BGG39" s="918"/>
      <c r="BGH39" s="918"/>
      <c r="BGI39" s="918"/>
      <c r="BGJ39" s="918"/>
      <c r="BGK39" s="918"/>
      <c r="BGL39" s="918"/>
      <c r="BGM39" s="918"/>
      <c r="BGN39" s="918"/>
      <c r="BGO39" s="918"/>
      <c r="BGP39" s="918"/>
      <c r="BGQ39" s="918"/>
      <c r="BGR39" s="918"/>
      <c r="BGS39" s="918"/>
      <c r="BGT39" s="918"/>
      <c r="BGU39" s="918"/>
      <c r="BGV39" s="918"/>
      <c r="BGW39" s="918"/>
      <c r="BGX39" s="918"/>
      <c r="BGY39" s="918"/>
      <c r="BGZ39" s="918"/>
      <c r="BHA39" s="918"/>
      <c r="BHB39" s="918"/>
      <c r="BHC39" s="918"/>
      <c r="BHD39" s="918"/>
      <c r="BHE39" s="918"/>
      <c r="BHF39" s="918"/>
      <c r="BHG39" s="918"/>
      <c r="BHH39" s="918"/>
      <c r="BHI39" s="918"/>
      <c r="BHJ39" s="918"/>
      <c r="BHK39" s="918"/>
      <c r="BHL39" s="918"/>
      <c r="BHM39" s="918"/>
      <c r="BHN39" s="918"/>
      <c r="BHO39" s="918"/>
      <c r="BHP39" s="918"/>
      <c r="BHQ39" s="918"/>
      <c r="BHR39" s="918"/>
      <c r="BHS39" s="918"/>
      <c r="BHT39" s="918"/>
      <c r="BHU39" s="918"/>
      <c r="BHV39" s="918"/>
      <c r="BHW39" s="918"/>
      <c r="BHX39" s="918"/>
      <c r="BHY39" s="918"/>
      <c r="BHZ39" s="918"/>
      <c r="BIA39" s="918"/>
      <c r="BIB39" s="918"/>
      <c r="BIC39" s="918"/>
      <c r="BID39" s="918"/>
      <c r="BIE39" s="918"/>
      <c r="BIF39" s="918"/>
      <c r="BIG39" s="918"/>
      <c r="BIH39" s="918"/>
      <c r="BII39" s="918"/>
      <c r="BIJ39" s="918"/>
      <c r="BIK39" s="918"/>
      <c r="BIL39" s="918"/>
      <c r="BIM39" s="918"/>
      <c r="BIN39" s="918"/>
      <c r="BIO39" s="918"/>
      <c r="BIP39" s="918"/>
      <c r="BIQ39" s="918"/>
      <c r="BIR39" s="918"/>
      <c r="BIS39" s="918"/>
      <c r="BIT39" s="918"/>
      <c r="BIU39" s="918"/>
      <c r="BIV39" s="918"/>
      <c r="BIW39" s="918"/>
      <c r="BIX39" s="918"/>
      <c r="BIY39" s="918"/>
      <c r="BIZ39" s="918"/>
      <c r="BJA39" s="918"/>
      <c r="BJB39" s="918"/>
      <c r="BJC39" s="918"/>
      <c r="BJD39" s="918"/>
      <c r="BJE39" s="918"/>
      <c r="BJF39" s="918"/>
      <c r="BJG39" s="918"/>
      <c r="BJH39" s="918"/>
      <c r="BJI39" s="918"/>
      <c r="BJJ39" s="918"/>
      <c r="BJK39" s="918"/>
      <c r="BJL39" s="918"/>
      <c r="BJM39" s="918"/>
      <c r="BJN39" s="918"/>
      <c r="BJO39" s="918"/>
      <c r="BJP39" s="918"/>
      <c r="BJQ39" s="918"/>
      <c r="BJR39" s="918"/>
      <c r="BJS39" s="918"/>
      <c r="BJT39" s="918"/>
      <c r="BJU39" s="918"/>
      <c r="BJV39" s="918"/>
      <c r="BJW39" s="918"/>
      <c r="BJX39" s="918"/>
      <c r="BJY39" s="918"/>
      <c r="BJZ39" s="918"/>
      <c r="BKA39" s="918"/>
      <c r="BKB39" s="918"/>
      <c r="BKC39" s="918"/>
      <c r="BKD39" s="918"/>
      <c r="BKE39" s="918"/>
      <c r="BKF39" s="918"/>
      <c r="BKG39" s="918"/>
      <c r="BKH39" s="918"/>
      <c r="BKI39" s="918"/>
      <c r="BKJ39" s="918"/>
      <c r="BKK39" s="918"/>
      <c r="BKL39" s="918"/>
      <c r="BKM39" s="918"/>
      <c r="BKN39" s="918"/>
      <c r="BKO39" s="918"/>
      <c r="BKP39" s="918"/>
      <c r="BKQ39" s="918"/>
      <c r="BKR39" s="918"/>
      <c r="BKS39" s="918"/>
      <c r="BKT39" s="918"/>
      <c r="BKU39" s="918"/>
      <c r="BKV39" s="918"/>
      <c r="BKW39" s="918"/>
      <c r="BKX39" s="918"/>
      <c r="BKY39" s="918"/>
      <c r="BKZ39" s="918"/>
      <c r="BLA39" s="918"/>
      <c r="BLB39" s="918"/>
      <c r="BLC39" s="918"/>
      <c r="BLD39" s="918"/>
      <c r="BLE39" s="918"/>
      <c r="BLF39" s="918"/>
      <c r="BLG39" s="918"/>
      <c r="BLH39" s="918"/>
      <c r="BLI39" s="918"/>
      <c r="BLJ39" s="918"/>
      <c r="BLK39" s="918"/>
      <c r="BLL39" s="918"/>
      <c r="BLM39" s="918"/>
      <c r="BLN39" s="918"/>
      <c r="BLO39" s="918"/>
      <c r="BLP39" s="918"/>
      <c r="BLQ39" s="918"/>
      <c r="BLR39" s="918"/>
      <c r="BLS39" s="918"/>
      <c r="BLT39" s="918"/>
      <c r="BLU39" s="918"/>
      <c r="BLV39" s="918"/>
      <c r="BLW39" s="918"/>
      <c r="BLX39" s="918"/>
      <c r="BLY39" s="918"/>
      <c r="BLZ39" s="918"/>
      <c r="BMA39" s="918"/>
      <c r="BMB39" s="918"/>
      <c r="BMC39" s="918"/>
      <c r="BMD39" s="918"/>
      <c r="BME39" s="918"/>
      <c r="BMF39" s="918"/>
      <c r="BMG39" s="918"/>
      <c r="BMH39" s="918"/>
      <c r="BMI39" s="918"/>
      <c r="BMJ39" s="918"/>
      <c r="BMK39" s="918"/>
      <c r="BML39" s="918"/>
      <c r="BMM39" s="918"/>
      <c r="BMN39" s="918"/>
      <c r="BMO39" s="918"/>
      <c r="BMP39" s="918"/>
      <c r="BMQ39" s="918"/>
      <c r="BMR39" s="918"/>
      <c r="BMS39" s="918"/>
      <c r="BMT39" s="918"/>
      <c r="BMU39" s="918"/>
      <c r="BMV39" s="918"/>
      <c r="BMW39" s="918"/>
      <c r="BMX39" s="918"/>
      <c r="BMY39" s="918"/>
      <c r="BMZ39" s="918"/>
      <c r="BNA39" s="918"/>
      <c r="BNB39" s="918"/>
      <c r="BNC39" s="918"/>
      <c r="BND39" s="918"/>
      <c r="BNE39" s="918"/>
      <c r="BNF39" s="918"/>
      <c r="BNG39" s="918"/>
      <c r="BNH39" s="918"/>
      <c r="BNI39" s="918"/>
      <c r="BNJ39" s="918"/>
      <c r="BNK39" s="918"/>
      <c r="BNL39" s="918"/>
      <c r="BNM39" s="918"/>
      <c r="BNN39" s="918"/>
      <c r="BNO39" s="918"/>
      <c r="BNP39" s="918"/>
      <c r="BNQ39" s="918"/>
      <c r="BNR39" s="918"/>
      <c r="BNS39" s="918"/>
      <c r="BNT39" s="918"/>
      <c r="BNU39" s="918"/>
      <c r="BNV39" s="918"/>
      <c r="BNW39" s="918"/>
      <c r="BNX39" s="918"/>
      <c r="BNY39" s="918"/>
      <c r="BNZ39" s="918"/>
      <c r="BOA39" s="918"/>
      <c r="BOB39" s="918"/>
      <c r="BOC39" s="918"/>
      <c r="BOD39" s="918"/>
      <c r="BOE39" s="918"/>
      <c r="BOF39" s="918"/>
      <c r="BOG39" s="918"/>
      <c r="BOH39" s="918"/>
      <c r="BOI39" s="918"/>
      <c r="BOJ39" s="918"/>
      <c r="BOK39" s="918"/>
      <c r="BOL39" s="918"/>
      <c r="BOM39" s="918"/>
      <c r="BON39" s="918"/>
      <c r="BOO39" s="918"/>
      <c r="BOP39" s="918"/>
      <c r="BOQ39" s="918"/>
      <c r="BOR39" s="918"/>
      <c r="BOS39" s="918"/>
      <c r="BOT39" s="918"/>
      <c r="BOU39" s="918"/>
      <c r="BOV39" s="918"/>
      <c r="BOW39" s="918"/>
      <c r="BOX39" s="918"/>
      <c r="BOY39" s="918"/>
      <c r="BOZ39" s="918"/>
      <c r="BPA39" s="918"/>
      <c r="BPB39" s="918"/>
      <c r="BPC39" s="918"/>
      <c r="BPD39" s="918"/>
      <c r="BPE39" s="918"/>
      <c r="BPF39" s="918"/>
      <c r="BPG39" s="918"/>
      <c r="BPH39" s="918"/>
      <c r="BPI39" s="918"/>
      <c r="BPJ39" s="918"/>
      <c r="BPK39" s="918"/>
      <c r="BPL39" s="918"/>
      <c r="BPM39" s="918"/>
      <c r="BPN39" s="918"/>
      <c r="BPO39" s="918"/>
      <c r="BPP39" s="918"/>
      <c r="BPQ39" s="918"/>
      <c r="BPR39" s="918"/>
      <c r="BPS39" s="918"/>
      <c r="BPT39" s="918"/>
      <c r="BPU39" s="918"/>
      <c r="BPV39" s="918"/>
      <c r="BPW39" s="918"/>
      <c r="BPX39" s="918"/>
      <c r="BPY39" s="918"/>
      <c r="BPZ39" s="918"/>
      <c r="BQA39" s="918"/>
      <c r="BQB39" s="918"/>
      <c r="BQC39" s="918"/>
      <c r="BQD39" s="918"/>
      <c r="BQE39" s="918"/>
      <c r="BQF39" s="918"/>
      <c r="BQG39" s="918"/>
      <c r="BQH39" s="918"/>
      <c r="BQI39" s="918"/>
      <c r="BQJ39" s="918"/>
      <c r="BQK39" s="918"/>
      <c r="BQL39" s="918"/>
      <c r="BQM39" s="918"/>
      <c r="BQN39" s="918"/>
      <c r="BQO39" s="918"/>
      <c r="BQP39" s="918"/>
      <c r="BQQ39" s="918"/>
      <c r="BQR39" s="918"/>
      <c r="BQS39" s="918"/>
      <c r="BQT39" s="918"/>
      <c r="BQU39" s="918"/>
      <c r="BQV39" s="918"/>
      <c r="BQW39" s="918"/>
      <c r="BQX39" s="918"/>
      <c r="BQY39" s="918"/>
      <c r="BQZ39" s="918"/>
      <c r="BRA39" s="918"/>
      <c r="BRB39" s="918"/>
      <c r="BRC39" s="918"/>
      <c r="BRD39" s="918"/>
      <c r="BRE39" s="918"/>
      <c r="BRF39" s="918"/>
      <c r="BRG39" s="918"/>
      <c r="BRH39" s="918"/>
      <c r="BRI39" s="918"/>
      <c r="BRJ39" s="918"/>
      <c r="BRK39" s="918"/>
      <c r="BRL39" s="918"/>
      <c r="BRM39" s="918"/>
      <c r="BRN39" s="918"/>
      <c r="BRO39" s="918"/>
      <c r="BRP39" s="918"/>
      <c r="BRQ39" s="918"/>
      <c r="BRR39" s="918"/>
      <c r="BRS39" s="918"/>
      <c r="BRT39" s="918"/>
      <c r="BRU39" s="918"/>
      <c r="BRV39" s="918"/>
      <c r="BRW39" s="918"/>
      <c r="BRX39" s="918"/>
      <c r="BRY39" s="918"/>
      <c r="BRZ39" s="918"/>
      <c r="BSA39" s="918"/>
      <c r="BSB39" s="918"/>
      <c r="BSC39" s="918"/>
      <c r="BSD39" s="918"/>
      <c r="BSE39" s="918"/>
      <c r="BSF39" s="918"/>
      <c r="BSG39" s="918"/>
      <c r="BSH39" s="918"/>
      <c r="BSI39" s="918"/>
      <c r="BSJ39" s="918"/>
      <c r="BSK39" s="918"/>
      <c r="BSL39" s="918"/>
      <c r="BSM39" s="918"/>
      <c r="BSN39" s="918"/>
      <c r="BSO39" s="918"/>
      <c r="BSP39" s="918"/>
      <c r="BSQ39" s="918"/>
      <c r="BSR39" s="918"/>
      <c r="BSS39" s="918"/>
      <c r="BST39" s="918"/>
      <c r="BSU39" s="918"/>
      <c r="BSV39" s="918"/>
      <c r="BSW39" s="918"/>
      <c r="BSX39" s="918"/>
      <c r="BSY39" s="918"/>
      <c r="BSZ39" s="918"/>
      <c r="BTA39" s="918"/>
      <c r="BTB39" s="918"/>
      <c r="BTC39" s="918"/>
      <c r="BTD39" s="918"/>
      <c r="BTE39" s="918"/>
      <c r="BTF39" s="918"/>
      <c r="BTG39" s="918"/>
      <c r="BTH39" s="918"/>
      <c r="BTI39" s="918"/>
      <c r="BTJ39" s="918"/>
      <c r="BTK39" s="918"/>
      <c r="BTL39" s="918"/>
      <c r="BTM39" s="918"/>
      <c r="BTN39" s="918"/>
      <c r="BTO39" s="918"/>
      <c r="BTP39" s="918"/>
      <c r="BTQ39" s="918"/>
      <c r="BTR39" s="918"/>
      <c r="BTS39" s="918"/>
      <c r="BTT39" s="918"/>
      <c r="BTU39" s="918"/>
      <c r="BTV39" s="918"/>
      <c r="BTW39" s="918"/>
      <c r="BTX39" s="918"/>
      <c r="BTY39" s="918"/>
      <c r="BTZ39" s="918"/>
      <c r="BUA39" s="918"/>
      <c r="BUB39" s="918"/>
      <c r="BUC39" s="918"/>
      <c r="BUD39" s="918"/>
      <c r="BUE39" s="918"/>
      <c r="BUF39" s="918"/>
      <c r="BUG39" s="918"/>
      <c r="BUH39" s="918"/>
      <c r="BUI39" s="918"/>
      <c r="BUJ39" s="918"/>
      <c r="BUK39" s="918"/>
      <c r="BUL39" s="918"/>
      <c r="BUM39" s="918"/>
      <c r="BUN39" s="918"/>
      <c r="BUO39" s="918"/>
      <c r="BUP39" s="918"/>
      <c r="BUQ39" s="918"/>
      <c r="BUR39" s="918"/>
      <c r="BUS39" s="918"/>
      <c r="BUT39" s="918"/>
      <c r="BUU39" s="918"/>
      <c r="BUV39" s="918"/>
      <c r="BUW39" s="918"/>
      <c r="BUX39" s="918"/>
      <c r="BUY39" s="918"/>
      <c r="BUZ39" s="918"/>
      <c r="BVA39" s="918"/>
      <c r="BVB39" s="918"/>
      <c r="BVC39" s="918"/>
      <c r="BVD39" s="918"/>
      <c r="BVE39" s="918"/>
      <c r="BVF39" s="918"/>
      <c r="BVG39" s="918"/>
      <c r="BVH39" s="918"/>
      <c r="BVI39" s="918"/>
      <c r="BVJ39" s="918"/>
      <c r="BVK39" s="918"/>
      <c r="BVL39" s="918"/>
      <c r="BVM39" s="918"/>
      <c r="BVN39" s="918"/>
      <c r="BVO39" s="918"/>
      <c r="BVP39" s="918"/>
      <c r="BVQ39" s="918"/>
      <c r="BVR39" s="918"/>
      <c r="BVS39" s="918"/>
      <c r="BVT39" s="918"/>
      <c r="BVU39" s="918"/>
      <c r="BVV39" s="918"/>
      <c r="BVW39" s="918"/>
      <c r="BVX39" s="918"/>
      <c r="BVY39" s="918"/>
      <c r="BVZ39" s="918"/>
      <c r="BWA39" s="918"/>
      <c r="BWB39" s="918"/>
      <c r="BWC39" s="918"/>
      <c r="BWD39" s="918"/>
      <c r="BWE39" s="918"/>
      <c r="BWF39" s="918"/>
      <c r="BWG39" s="918"/>
      <c r="BWH39" s="918"/>
      <c r="BWI39" s="918"/>
      <c r="BWJ39" s="918"/>
      <c r="BWK39" s="918"/>
      <c r="BWL39" s="918"/>
      <c r="BWM39" s="918"/>
      <c r="BWN39" s="918"/>
      <c r="BWO39" s="918"/>
      <c r="BWP39" s="918"/>
      <c r="BWQ39" s="918"/>
      <c r="BWR39" s="918"/>
      <c r="BWS39" s="918"/>
      <c r="BWT39" s="918"/>
      <c r="BWU39" s="918"/>
      <c r="BWV39" s="918"/>
      <c r="BWW39" s="918"/>
      <c r="BWX39" s="918"/>
      <c r="BWY39" s="918"/>
      <c r="BWZ39" s="918"/>
      <c r="BXA39" s="918"/>
      <c r="BXB39" s="918"/>
      <c r="BXC39" s="918"/>
      <c r="BXD39" s="918"/>
      <c r="BXE39" s="918"/>
      <c r="BXF39" s="918"/>
      <c r="BXG39" s="918"/>
      <c r="BXH39" s="918"/>
      <c r="BXI39" s="918"/>
      <c r="BXJ39" s="918"/>
      <c r="BXK39" s="918"/>
      <c r="BXL39" s="918"/>
      <c r="BXM39" s="918"/>
      <c r="BXN39" s="918"/>
      <c r="BXO39" s="918"/>
      <c r="BXP39" s="918"/>
      <c r="BXQ39" s="918"/>
      <c r="BXR39" s="918"/>
      <c r="BXS39" s="918"/>
      <c r="BXT39" s="918"/>
      <c r="BXU39" s="918"/>
      <c r="BXV39" s="918"/>
      <c r="BXW39" s="918"/>
      <c r="BXX39" s="918"/>
      <c r="BXY39" s="918"/>
      <c r="BXZ39" s="918"/>
      <c r="BYA39" s="918"/>
      <c r="BYB39" s="918"/>
      <c r="BYC39" s="918"/>
      <c r="BYD39" s="918"/>
      <c r="BYE39" s="918"/>
      <c r="BYF39" s="918"/>
      <c r="BYG39" s="918"/>
      <c r="BYH39" s="918"/>
      <c r="BYI39" s="918"/>
      <c r="BYJ39" s="918"/>
      <c r="BYK39" s="918"/>
      <c r="BYL39" s="918"/>
      <c r="BYM39" s="918"/>
      <c r="BYN39" s="918"/>
      <c r="BYO39" s="918"/>
      <c r="BYP39" s="918"/>
      <c r="BYQ39" s="918"/>
      <c r="BYR39" s="918"/>
      <c r="BYS39" s="918"/>
      <c r="BYT39" s="918"/>
      <c r="BYU39" s="918"/>
      <c r="BYV39" s="918"/>
      <c r="BYW39" s="918"/>
      <c r="BYX39" s="918"/>
      <c r="BYY39" s="918"/>
      <c r="BYZ39" s="918"/>
      <c r="BZA39" s="918"/>
      <c r="BZB39" s="918"/>
      <c r="BZC39" s="918"/>
      <c r="BZD39" s="918"/>
      <c r="BZE39" s="918"/>
      <c r="BZF39" s="918"/>
      <c r="BZG39" s="918"/>
      <c r="BZH39" s="918"/>
      <c r="BZI39" s="918"/>
      <c r="BZJ39" s="918"/>
      <c r="BZK39" s="918"/>
      <c r="BZL39" s="918"/>
      <c r="BZM39" s="918"/>
      <c r="BZN39" s="918"/>
      <c r="BZO39" s="918"/>
      <c r="BZP39" s="918"/>
      <c r="BZQ39" s="918"/>
      <c r="BZR39" s="918"/>
      <c r="BZS39" s="918"/>
      <c r="BZT39" s="918"/>
      <c r="BZU39" s="918"/>
      <c r="BZV39" s="918"/>
      <c r="BZW39" s="918"/>
      <c r="BZX39" s="918"/>
      <c r="BZY39" s="918"/>
      <c r="BZZ39" s="918"/>
      <c r="CAA39" s="918"/>
      <c r="CAB39" s="918"/>
      <c r="CAC39" s="918"/>
      <c r="CAD39" s="918"/>
      <c r="CAE39" s="918"/>
      <c r="CAF39" s="918"/>
      <c r="CAG39" s="918"/>
      <c r="CAH39" s="918"/>
      <c r="CAI39" s="918"/>
      <c r="CAJ39" s="918"/>
      <c r="CAK39" s="918"/>
      <c r="CAL39" s="918"/>
      <c r="CAM39" s="918"/>
      <c r="CAN39" s="918"/>
      <c r="CAO39" s="918"/>
      <c r="CAP39" s="918"/>
      <c r="CAQ39" s="918"/>
      <c r="CAR39" s="918"/>
      <c r="CAS39" s="918"/>
      <c r="CAT39" s="918"/>
      <c r="CAU39" s="918"/>
      <c r="CAV39" s="918"/>
      <c r="CAW39" s="918"/>
      <c r="CAX39" s="918"/>
      <c r="CAY39" s="918"/>
      <c r="CAZ39" s="918"/>
      <c r="CBA39" s="918"/>
      <c r="CBB39" s="918"/>
      <c r="CBC39" s="918"/>
      <c r="CBD39" s="918"/>
      <c r="CBE39" s="918"/>
      <c r="CBF39" s="918"/>
      <c r="CBG39" s="918"/>
      <c r="CBH39" s="918"/>
      <c r="CBI39" s="918"/>
      <c r="CBJ39" s="918"/>
      <c r="CBK39" s="918"/>
      <c r="CBL39" s="918"/>
      <c r="CBM39" s="918"/>
      <c r="CBN39" s="918"/>
      <c r="CBO39" s="918"/>
      <c r="CBP39" s="918"/>
      <c r="CBQ39" s="918"/>
      <c r="CBR39" s="918"/>
      <c r="CBS39" s="918"/>
      <c r="CBT39" s="918"/>
      <c r="CBU39" s="918"/>
      <c r="CBV39" s="918"/>
      <c r="CBW39" s="918"/>
      <c r="CBX39" s="918"/>
      <c r="CBY39" s="918"/>
      <c r="CBZ39" s="918"/>
      <c r="CCA39" s="918"/>
      <c r="CCB39" s="918"/>
      <c r="CCC39" s="918"/>
      <c r="CCD39" s="918"/>
      <c r="CCE39" s="918"/>
      <c r="CCF39" s="918"/>
      <c r="CCG39" s="918"/>
      <c r="CCH39" s="918"/>
      <c r="CCI39" s="918"/>
      <c r="CCJ39" s="918"/>
      <c r="CCK39" s="918"/>
      <c r="CCL39" s="918"/>
      <c r="CCM39" s="918"/>
      <c r="CCN39" s="918"/>
      <c r="CCO39" s="918"/>
      <c r="CCP39" s="918"/>
      <c r="CCQ39" s="918"/>
      <c r="CCR39" s="918"/>
      <c r="CCS39" s="918"/>
      <c r="CCT39" s="918"/>
      <c r="CCU39" s="918"/>
      <c r="CCV39" s="918"/>
      <c r="CCW39" s="918"/>
      <c r="CCX39" s="918"/>
      <c r="CCY39" s="918"/>
      <c r="CCZ39" s="918"/>
      <c r="CDA39" s="918"/>
      <c r="CDB39" s="918"/>
      <c r="CDC39" s="918"/>
      <c r="CDD39" s="918"/>
      <c r="CDE39" s="918"/>
      <c r="CDF39" s="918"/>
      <c r="CDG39" s="918"/>
      <c r="CDH39" s="918"/>
      <c r="CDI39" s="918"/>
      <c r="CDJ39" s="918"/>
      <c r="CDK39" s="918"/>
      <c r="CDL39" s="918"/>
      <c r="CDM39" s="918"/>
      <c r="CDN39" s="918"/>
      <c r="CDO39" s="918"/>
      <c r="CDP39" s="918"/>
      <c r="CDQ39" s="918"/>
      <c r="CDR39" s="918"/>
      <c r="CDS39" s="918"/>
      <c r="CDT39" s="918"/>
      <c r="CDU39" s="918"/>
      <c r="CDV39" s="918"/>
      <c r="CDW39" s="918"/>
      <c r="CDX39" s="918"/>
      <c r="CDY39" s="918"/>
      <c r="CDZ39" s="918"/>
      <c r="CEA39" s="918"/>
      <c r="CEB39" s="918"/>
      <c r="CEC39" s="918"/>
      <c r="CED39" s="918"/>
      <c r="CEE39" s="918"/>
      <c r="CEF39" s="918"/>
      <c r="CEG39" s="918"/>
      <c r="CEH39" s="918"/>
      <c r="CEI39" s="918"/>
      <c r="CEJ39" s="918"/>
      <c r="CEK39" s="918"/>
      <c r="CEL39" s="918"/>
      <c r="CEM39" s="918"/>
      <c r="CEN39" s="918"/>
      <c r="CEO39" s="918"/>
      <c r="CEP39" s="918"/>
      <c r="CEQ39" s="918"/>
      <c r="CER39" s="918"/>
      <c r="CES39" s="918"/>
      <c r="CET39" s="918"/>
      <c r="CEU39" s="918"/>
      <c r="CEV39" s="918"/>
      <c r="CEW39" s="918"/>
      <c r="CEX39" s="918"/>
      <c r="CEY39" s="918"/>
      <c r="CEZ39" s="918"/>
      <c r="CFA39" s="918"/>
      <c r="CFB39" s="918"/>
      <c r="CFC39" s="918"/>
      <c r="CFD39" s="918"/>
      <c r="CFE39" s="918"/>
      <c r="CFF39" s="918"/>
      <c r="CFG39" s="918"/>
      <c r="CFH39" s="918"/>
      <c r="CFI39" s="918"/>
      <c r="CFJ39" s="918"/>
      <c r="CFK39" s="918"/>
      <c r="CFL39" s="918"/>
      <c r="CFM39" s="918"/>
      <c r="CFN39" s="918"/>
      <c r="CFO39" s="918"/>
      <c r="CFP39" s="918"/>
      <c r="CFQ39" s="918"/>
      <c r="CFR39" s="918"/>
      <c r="CFS39" s="918"/>
      <c r="CFT39" s="918"/>
      <c r="CFU39" s="918"/>
      <c r="CFV39" s="918"/>
      <c r="CFW39" s="918"/>
      <c r="CFX39" s="918"/>
      <c r="CFY39" s="918"/>
      <c r="CFZ39" s="918"/>
      <c r="CGA39" s="918"/>
      <c r="CGB39" s="918"/>
      <c r="CGC39" s="918"/>
      <c r="CGD39" s="918"/>
      <c r="CGE39" s="918"/>
      <c r="CGF39" s="918"/>
      <c r="CGG39" s="918"/>
      <c r="CGH39" s="918"/>
      <c r="CGI39" s="918"/>
      <c r="CGJ39" s="918"/>
      <c r="CGK39" s="918"/>
      <c r="CGL39" s="918"/>
      <c r="CGM39" s="918"/>
      <c r="CGN39" s="918"/>
      <c r="CGO39" s="918"/>
      <c r="CGP39" s="918"/>
      <c r="CGQ39" s="918"/>
      <c r="CGR39" s="918"/>
      <c r="CGS39" s="918"/>
      <c r="CGT39" s="918"/>
      <c r="CGU39" s="918"/>
      <c r="CGV39" s="918"/>
      <c r="CGW39" s="918"/>
      <c r="CGX39" s="918"/>
      <c r="CGY39" s="918"/>
      <c r="CGZ39" s="918"/>
      <c r="CHA39" s="918"/>
      <c r="CHB39" s="918"/>
      <c r="CHC39" s="918"/>
      <c r="CHD39" s="918"/>
      <c r="CHE39" s="918"/>
      <c r="CHF39" s="918"/>
      <c r="CHG39" s="918"/>
      <c r="CHH39" s="918"/>
      <c r="CHI39" s="918"/>
      <c r="CHJ39" s="918"/>
      <c r="CHK39" s="918"/>
      <c r="CHL39" s="918"/>
      <c r="CHM39" s="918"/>
      <c r="CHN39" s="918"/>
      <c r="CHO39" s="918"/>
      <c r="CHP39" s="918"/>
      <c r="CHQ39" s="918"/>
      <c r="CHR39" s="918"/>
      <c r="CHS39" s="918"/>
      <c r="CHT39" s="918"/>
      <c r="CHU39" s="918"/>
      <c r="CHV39" s="918"/>
      <c r="CHW39" s="918"/>
      <c r="CHX39" s="918"/>
      <c r="CHY39" s="918"/>
      <c r="CHZ39" s="918"/>
      <c r="CIA39" s="918"/>
      <c r="CIB39" s="918"/>
      <c r="CIC39" s="918"/>
      <c r="CID39" s="918"/>
      <c r="CIE39" s="918"/>
      <c r="CIF39" s="918"/>
      <c r="CIG39" s="918"/>
      <c r="CIH39" s="918"/>
      <c r="CII39" s="918"/>
      <c r="CIJ39" s="918"/>
      <c r="CIK39" s="918"/>
      <c r="CIL39" s="918"/>
      <c r="CIM39" s="918"/>
      <c r="CIN39" s="918"/>
      <c r="CIO39" s="918"/>
      <c r="CIP39" s="918"/>
      <c r="CIQ39" s="918"/>
      <c r="CIR39" s="918"/>
      <c r="CIS39" s="918"/>
      <c r="CIT39" s="918"/>
      <c r="CIU39" s="918"/>
      <c r="CIV39" s="918"/>
      <c r="CIW39" s="918"/>
      <c r="CIX39" s="918"/>
      <c r="CIY39" s="918"/>
      <c r="CIZ39" s="918"/>
      <c r="CJA39" s="918"/>
      <c r="CJB39" s="918"/>
      <c r="CJC39" s="918"/>
      <c r="CJD39" s="918"/>
      <c r="CJE39" s="918"/>
      <c r="CJF39" s="918"/>
      <c r="CJG39" s="918"/>
      <c r="CJH39" s="918"/>
      <c r="CJI39" s="918"/>
      <c r="CJJ39" s="918"/>
      <c r="CJK39" s="918"/>
      <c r="CJL39" s="918"/>
      <c r="CJM39" s="918"/>
      <c r="CJN39" s="918"/>
      <c r="CJO39" s="918"/>
      <c r="CJP39" s="918"/>
      <c r="CJQ39" s="918"/>
      <c r="CJR39" s="918"/>
      <c r="CJS39" s="918"/>
      <c r="CJT39" s="918"/>
      <c r="CJU39" s="918"/>
      <c r="CJV39" s="918"/>
      <c r="CJW39" s="918"/>
      <c r="CJX39" s="918"/>
      <c r="CJY39" s="918"/>
      <c r="CJZ39" s="918"/>
      <c r="CKA39" s="918"/>
      <c r="CKB39" s="918"/>
      <c r="CKC39" s="918"/>
      <c r="CKD39" s="918"/>
      <c r="CKE39" s="918"/>
      <c r="CKF39" s="918"/>
      <c r="CKG39" s="918"/>
      <c r="CKH39" s="918"/>
      <c r="CKI39" s="918"/>
      <c r="CKJ39" s="918"/>
      <c r="CKK39" s="918"/>
      <c r="CKL39" s="918"/>
      <c r="CKM39" s="918"/>
      <c r="CKN39" s="918"/>
      <c r="CKO39" s="918"/>
      <c r="CKP39" s="918"/>
      <c r="CKQ39" s="918"/>
      <c r="CKR39" s="918"/>
      <c r="CKS39" s="918"/>
      <c r="CKT39" s="918"/>
      <c r="CKU39" s="918"/>
      <c r="CKV39" s="918"/>
      <c r="CKW39" s="918"/>
      <c r="CKX39" s="918"/>
      <c r="CKY39" s="918"/>
      <c r="CKZ39" s="918"/>
      <c r="CLA39" s="918"/>
      <c r="CLB39" s="918"/>
      <c r="CLC39" s="918"/>
      <c r="CLD39" s="918"/>
      <c r="CLE39" s="918"/>
      <c r="CLF39" s="918"/>
      <c r="CLG39" s="918"/>
      <c r="CLH39" s="918"/>
      <c r="CLI39" s="918"/>
      <c r="CLJ39" s="918"/>
      <c r="CLK39" s="918"/>
      <c r="CLL39" s="918"/>
      <c r="CLM39" s="918"/>
      <c r="CLN39" s="918"/>
      <c r="CLO39" s="918"/>
      <c r="CLP39" s="918"/>
      <c r="CLQ39" s="918"/>
      <c r="CLR39" s="918"/>
      <c r="CLS39" s="918"/>
      <c r="CLT39" s="918"/>
      <c r="CLU39" s="918"/>
      <c r="CLV39" s="918"/>
      <c r="CLW39" s="918"/>
      <c r="CLX39" s="918"/>
      <c r="CLY39" s="918"/>
      <c r="CLZ39" s="918"/>
      <c r="CMA39" s="918"/>
      <c r="CMB39" s="918"/>
      <c r="CMC39" s="918"/>
      <c r="CMD39" s="918"/>
      <c r="CME39" s="918"/>
      <c r="CMF39" s="918"/>
      <c r="CMG39" s="918"/>
      <c r="CMH39" s="918"/>
      <c r="CMI39" s="918"/>
      <c r="CMJ39" s="918"/>
      <c r="CMK39" s="918"/>
      <c r="CML39" s="918"/>
      <c r="CMM39" s="918"/>
      <c r="CMN39" s="918"/>
      <c r="CMO39" s="918"/>
      <c r="CMP39" s="918"/>
      <c r="CMQ39" s="918"/>
      <c r="CMR39" s="918"/>
      <c r="CMS39" s="918"/>
      <c r="CMT39" s="918"/>
      <c r="CMU39" s="918"/>
      <c r="CMV39" s="918"/>
      <c r="CMW39" s="918"/>
      <c r="CMX39" s="918"/>
      <c r="CMY39" s="918"/>
      <c r="CMZ39" s="918"/>
      <c r="CNA39" s="918"/>
      <c r="CNB39" s="918"/>
      <c r="CNC39" s="918"/>
      <c r="CND39" s="918"/>
      <c r="CNE39" s="918"/>
      <c r="CNF39" s="918"/>
      <c r="CNG39" s="918"/>
      <c r="CNH39" s="918"/>
      <c r="CNI39" s="918"/>
      <c r="CNJ39" s="918"/>
      <c r="CNK39" s="918"/>
      <c r="CNL39" s="918"/>
      <c r="CNM39" s="918"/>
      <c r="CNN39" s="918"/>
      <c r="CNO39" s="918"/>
      <c r="CNP39" s="918"/>
      <c r="CNQ39" s="918"/>
      <c r="CNR39" s="918"/>
      <c r="CNS39" s="918"/>
      <c r="CNT39" s="918"/>
      <c r="CNU39" s="918"/>
      <c r="CNV39" s="918"/>
      <c r="CNW39" s="918"/>
      <c r="CNX39" s="918"/>
      <c r="CNY39" s="918"/>
      <c r="CNZ39" s="918"/>
      <c r="COA39" s="918"/>
      <c r="COB39" s="918"/>
      <c r="COC39" s="918"/>
      <c r="COD39" s="918"/>
      <c r="COE39" s="918"/>
      <c r="COF39" s="918"/>
      <c r="COG39" s="918"/>
      <c r="COH39" s="918"/>
      <c r="COI39" s="918"/>
      <c r="COJ39" s="918"/>
      <c r="COK39" s="918"/>
      <c r="COL39" s="918"/>
      <c r="COM39" s="918"/>
      <c r="CON39" s="918"/>
      <c r="COO39" s="918"/>
      <c r="COP39" s="918"/>
      <c r="COQ39" s="918"/>
      <c r="COR39" s="918"/>
      <c r="COS39" s="918"/>
      <c r="COT39" s="918"/>
      <c r="COU39" s="918"/>
      <c r="COV39" s="918"/>
      <c r="COW39" s="918"/>
      <c r="COX39" s="918"/>
      <c r="COY39" s="918"/>
      <c r="COZ39" s="918"/>
      <c r="CPA39" s="918"/>
      <c r="CPB39" s="918"/>
      <c r="CPC39" s="918"/>
      <c r="CPD39" s="918"/>
      <c r="CPE39" s="918"/>
      <c r="CPF39" s="918"/>
      <c r="CPG39" s="918"/>
      <c r="CPH39" s="918"/>
      <c r="CPI39" s="918"/>
      <c r="CPJ39" s="918"/>
      <c r="CPK39" s="918"/>
      <c r="CPL39" s="918"/>
      <c r="CPM39" s="918"/>
      <c r="CPN39" s="918"/>
      <c r="CPO39" s="918"/>
      <c r="CPP39" s="918"/>
      <c r="CPQ39" s="918"/>
      <c r="CPR39" s="918"/>
      <c r="CPS39" s="918"/>
      <c r="CPT39" s="918"/>
      <c r="CPU39" s="918"/>
      <c r="CPV39" s="918"/>
      <c r="CPW39" s="918"/>
      <c r="CPX39" s="918"/>
      <c r="CPY39" s="918"/>
      <c r="CPZ39" s="918"/>
      <c r="CQA39" s="918"/>
      <c r="CQB39" s="918"/>
      <c r="CQC39" s="918"/>
      <c r="CQD39" s="918"/>
      <c r="CQE39" s="918"/>
      <c r="CQF39" s="918"/>
      <c r="CQG39" s="918"/>
      <c r="CQH39" s="918"/>
      <c r="CQI39" s="918"/>
      <c r="CQJ39" s="918"/>
      <c r="CQK39" s="918"/>
      <c r="CQL39" s="918"/>
      <c r="CQM39" s="918"/>
      <c r="CQN39" s="918"/>
      <c r="CQO39" s="918"/>
      <c r="CQP39" s="918"/>
      <c r="CQQ39" s="918"/>
      <c r="CQR39" s="918"/>
      <c r="CQS39" s="918"/>
      <c r="CQT39" s="918"/>
      <c r="CQU39" s="918"/>
      <c r="CQV39" s="918"/>
      <c r="CQW39" s="918"/>
      <c r="CQX39" s="918"/>
      <c r="CQY39" s="918"/>
      <c r="CQZ39" s="918"/>
      <c r="CRA39" s="918"/>
      <c r="CRB39" s="918"/>
      <c r="CRC39" s="918"/>
      <c r="CRD39" s="918"/>
      <c r="CRE39" s="918"/>
      <c r="CRF39" s="918"/>
      <c r="CRG39" s="918"/>
      <c r="CRH39" s="918"/>
      <c r="CRI39" s="918"/>
      <c r="CRJ39" s="918"/>
      <c r="CRK39" s="918"/>
      <c r="CRL39" s="918"/>
      <c r="CRM39" s="918"/>
      <c r="CRN39" s="918"/>
      <c r="CRO39" s="918"/>
      <c r="CRP39" s="918"/>
      <c r="CRQ39" s="918"/>
      <c r="CRR39" s="918"/>
      <c r="CRS39" s="918"/>
      <c r="CRT39" s="918"/>
      <c r="CRU39" s="918"/>
      <c r="CRV39" s="918"/>
      <c r="CRW39" s="918"/>
      <c r="CRX39" s="918"/>
      <c r="CRY39" s="918"/>
      <c r="CRZ39" s="918"/>
      <c r="CSA39" s="918"/>
      <c r="CSB39" s="918"/>
      <c r="CSC39" s="918"/>
      <c r="CSD39" s="918"/>
      <c r="CSE39" s="918"/>
      <c r="CSF39" s="918"/>
      <c r="CSG39" s="918"/>
      <c r="CSH39" s="918"/>
      <c r="CSI39" s="918"/>
      <c r="CSJ39" s="918"/>
      <c r="CSK39" s="918"/>
      <c r="CSL39" s="918"/>
      <c r="CSM39" s="918"/>
      <c r="CSN39" s="918"/>
      <c r="CSO39" s="918"/>
      <c r="CSP39" s="918"/>
      <c r="CSQ39" s="918"/>
      <c r="CSR39" s="918"/>
      <c r="CSS39" s="918"/>
      <c r="CST39" s="918"/>
      <c r="CSU39" s="918"/>
      <c r="CSV39" s="918"/>
      <c r="CSW39" s="918"/>
      <c r="CSX39" s="918"/>
      <c r="CSY39" s="918"/>
      <c r="CSZ39" s="918"/>
      <c r="CTA39" s="918"/>
      <c r="CTB39" s="918"/>
      <c r="CTC39" s="918"/>
      <c r="CTD39" s="918"/>
      <c r="CTE39" s="918"/>
      <c r="CTF39" s="918"/>
      <c r="CTG39" s="918"/>
      <c r="CTH39" s="918"/>
      <c r="CTI39" s="918"/>
      <c r="CTJ39" s="918"/>
      <c r="CTK39" s="918"/>
      <c r="CTL39" s="918"/>
      <c r="CTM39" s="918"/>
      <c r="CTN39" s="918"/>
      <c r="CTO39" s="918"/>
      <c r="CTP39" s="918"/>
      <c r="CTQ39" s="918"/>
      <c r="CTR39" s="918"/>
      <c r="CTS39" s="918"/>
      <c r="CTT39" s="918"/>
      <c r="CTU39" s="918"/>
      <c r="CTV39" s="918"/>
      <c r="CTW39" s="918"/>
      <c r="CTX39" s="918"/>
      <c r="CTY39" s="918"/>
      <c r="CTZ39" s="918"/>
      <c r="CUA39" s="918"/>
      <c r="CUB39" s="918"/>
      <c r="CUC39" s="918"/>
      <c r="CUD39" s="918"/>
      <c r="CUE39" s="918"/>
      <c r="CUF39" s="918"/>
      <c r="CUG39" s="918"/>
      <c r="CUH39" s="918"/>
      <c r="CUI39" s="918"/>
      <c r="CUJ39" s="918"/>
      <c r="CUK39" s="918"/>
      <c r="CUL39" s="918"/>
      <c r="CUM39" s="918"/>
      <c r="CUN39" s="918"/>
      <c r="CUO39" s="918"/>
      <c r="CUP39" s="918"/>
      <c r="CUQ39" s="918"/>
      <c r="CUR39" s="918"/>
      <c r="CUS39" s="918"/>
      <c r="CUT39" s="918"/>
      <c r="CUU39" s="918"/>
      <c r="CUV39" s="918"/>
      <c r="CUW39" s="918"/>
      <c r="CUX39" s="918"/>
      <c r="CUY39" s="918"/>
      <c r="CUZ39" s="918"/>
      <c r="CVA39" s="918"/>
      <c r="CVB39" s="918"/>
      <c r="CVC39" s="918"/>
      <c r="CVD39" s="918"/>
      <c r="CVE39" s="918"/>
      <c r="CVF39" s="918"/>
      <c r="CVG39" s="918"/>
      <c r="CVH39" s="918"/>
      <c r="CVI39" s="918"/>
      <c r="CVJ39" s="918"/>
      <c r="CVK39" s="918"/>
      <c r="CVL39" s="918"/>
      <c r="CVM39" s="918"/>
      <c r="CVN39" s="918"/>
      <c r="CVO39" s="918"/>
      <c r="CVP39" s="918"/>
      <c r="CVQ39" s="918"/>
      <c r="CVR39" s="918"/>
      <c r="CVS39" s="918"/>
      <c r="CVT39" s="918"/>
      <c r="CVU39" s="918"/>
      <c r="CVV39" s="918"/>
      <c r="CVW39" s="918"/>
      <c r="CVX39" s="918"/>
      <c r="CVY39" s="918"/>
      <c r="CVZ39" s="918"/>
      <c r="CWA39" s="918"/>
      <c r="CWB39" s="918"/>
      <c r="CWC39" s="918"/>
      <c r="CWD39" s="918"/>
      <c r="CWE39" s="918"/>
      <c r="CWF39" s="918"/>
      <c r="CWG39" s="918"/>
      <c r="CWH39" s="918"/>
      <c r="CWI39" s="918"/>
      <c r="CWJ39" s="918"/>
      <c r="CWK39" s="918"/>
      <c r="CWL39" s="918"/>
      <c r="CWM39" s="918"/>
      <c r="CWN39" s="918"/>
      <c r="CWO39" s="918"/>
      <c r="CWP39" s="918"/>
      <c r="CWQ39" s="918"/>
      <c r="CWR39" s="918"/>
      <c r="CWS39" s="918"/>
      <c r="CWT39" s="918"/>
      <c r="CWU39" s="918"/>
      <c r="CWV39" s="918"/>
      <c r="CWW39" s="918"/>
      <c r="CWX39" s="918"/>
      <c r="CWY39" s="918"/>
      <c r="CWZ39" s="918"/>
      <c r="CXA39" s="918"/>
      <c r="CXB39" s="918"/>
      <c r="CXC39" s="918"/>
      <c r="CXD39" s="918"/>
      <c r="CXE39" s="918"/>
      <c r="CXF39" s="918"/>
      <c r="CXG39" s="918"/>
      <c r="CXH39" s="918"/>
      <c r="CXI39" s="918"/>
      <c r="CXJ39" s="918"/>
      <c r="CXK39" s="918"/>
      <c r="CXL39" s="918"/>
      <c r="CXM39" s="918"/>
      <c r="CXN39" s="918"/>
      <c r="CXO39" s="918"/>
      <c r="CXP39" s="918"/>
      <c r="CXQ39" s="918"/>
      <c r="CXR39" s="918"/>
      <c r="CXS39" s="918"/>
      <c r="CXT39" s="918"/>
      <c r="CXU39" s="918"/>
      <c r="CXV39" s="918"/>
      <c r="CXW39" s="918"/>
      <c r="CXX39" s="918"/>
      <c r="CXY39" s="918"/>
      <c r="CXZ39" s="918"/>
      <c r="CYA39" s="918"/>
      <c r="CYB39" s="918"/>
      <c r="CYC39" s="918"/>
      <c r="CYD39" s="918"/>
      <c r="CYE39" s="918"/>
      <c r="CYF39" s="918"/>
      <c r="CYG39" s="918"/>
      <c r="CYH39" s="918"/>
      <c r="CYI39" s="918"/>
      <c r="CYJ39" s="918"/>
      <c r="CYK39" s="918"/>
      <c r="CYL39" s="918"/>
      <c r="CYM39" s="918"/>
      <c r="CYN39" s="918"/>
      <c r="CYO39" s="918"/>
      <c r="CYP39" s="918"/>
      <c r="CYQ39" s="918"/>
      <c r="CYR39" s="918"/>
      <c r="CYS39" s="918"/>
      <c r="CYT39" s="918"/>
      <c r="CYU39" s="918"/>
      <c r="CYV39" s="918"/>
      <c r="CYW39" s="918"/>
      <c r="CYX39" s="918"/>
      <c r="CYY39" s="918"/>
      <c r="CYZ39" s="918"/>
      <c r="CZA39" s="918"/>
      <c r="CZB39" s="918"/>
      <c r="CZC39" s="918"/>
      <c r="CZD39" s="918"/>
      <c r="CZE39" s="918"/>
      <c r="CZF39" s="918"/>
      <c r="CZG39" s="918"/>
      <c r="CZH39" s="918"/>
      <c r="CZI39" s="918"/>
      <c r="CZJ39" s="918"/>
      <c r="CZK39" s="918"/>
      <c r="CZL39" s="918"/>
      <c r="CZM39" s="918"/>
      <c r="CZN39" s="918"/>
      <c r="CZO39" s="918"/>
      <c r="CZP39" s="918"/>
      <c r="CZQ39" s="918"/>
      <c r="CZR39" s="918"/>
      <c r="CZS39" s="918"/>
      <c r="CZT39" s="918"/>
      <c r="CZU39" s="918"/>
      <c r="CZV39" s="918"/>
      <c r="CZW39" s="918"/>
      <c r="CZX39" s="918"/>
      <c r="CZY39" s="918"/>
      <c r="CZZ39" s="918"/>
      <c r="DAA39" s="918"/>
      <c r="DAB39" s="918"/>
      <c r="DAC39" s="918"/>
      <c r="DAD39" s="918"/>
      <c r="DAE39" s="918"/>
      <c r="DAF39" s="918"/>
      <c r="DAG39" s="918"/>
      <c r="DAH39" s="918"/>
      <c r="DAI39" s="918"/>
      <c r="DAJ39" s="918"/>
      <c r="DAK39" s="918"/>
      <c r="DAL39" s="918"/>
      <c r="DAM39" s="918"/>
      <c r="DAN39" s="918"/>
      <c r="DAO39" s="918"/>
      <c r="DAP39" s="918"/>
      <c r="DAQ39" s="918"/>
      <c r="DAR39" s="918"/>
      <c r="DAS39" s="918"/>
      <c r="DAT39" s="918"/>
      <c r="DAU39" s="918"/>
      <c r="DAV39" s="918"/>
      <c r="DAW39" s="918"/>
      <c r="DAX39" s="918"/>
      <c r="DAY39" s="918"/>
      <c r="DAZ39" s="918"/>
      <c r="DBA39" s="918"/>
      <c r="DBB39" s="918"/>
      <c r="DBC39" s="918"/>
      <c r="DBD39" s="918"/>
      <c r="DBE39" s="918"/>
      <c r="DBF39" s="918"/>
      <c r="DBG39" s="918"/>
      <c r="DBH39" s="918"/>
      <c r="DBI39" s="918"/>
      <c r="DBJ39" s="918"/>
      <c r="DBK39" s="918"/>
      <c r="DBL39" s="918"/>
      <c r="DBM39" s="918"/>
      <c r="DBN39" s="918"/>
      <c r="DBO39" s="918"/>
      <c r="DBP39" s="918"/>
      <c r="DBQ39" s="918"/>
      <c r="DBR39" s="918"/>
      <c r="DBS39" s="918"/>
      <c r="DBT39" s="918"/>
      <c r="DBU39" s="918"/>
      <c r="DBV39" s="918"/>
      <c r="DBW39" s="918"/>
      <c r="DBX39" s="918"/>
      <c r="DBY39" s="918"/>
      <c r="DBZ39" s="918"/>
      <c r="DCA39" s="918"/>
      <c r="DCB39" s="918"/>
      <c r="DCC39" s="918"/>
      <c r="DCD39" s="918"/>
      <c r="DCE39" s="918"/>
      <c r="DCF39" s="918"/>
      <c r="DCG39" s="918"/>
      <c r="DCH39" s="918"/>
      <c r="DCI39" s="918"/>
      <c r="DCJ39" s="918"/>
      <c r="DCK39" s="918"/>
      <c r="DCL39" s="918"/>
      <c r="DCM39" s="918"/>
      <c r="DCN39" s="918"/>
      <c r="DCO39" s="918"/>
      <c r="DCP39" s="918"/>
      <c r="DCQ39" s="918"/>
      <c r="DCR39" s="918"/>
      <c r="DCS39" s="918"/>
      <c r="DCT39" s="918"/>
      <c r="DCU39" s="918"/>
      <c r="DCV39" s="918"/>
      <c r="DCW39" s="918"/>
      <c r="DCX39" s="918"/>
      <c r="DCY39" s="918"/>
      <c r="DCZ39" s="918"/>
      <c r="DDA39" s="918"/>
      <c r="DDB39" s="918"/>
      <c r="DDC39" s="918"/>
      <c r="DDD39" s="918"/>
      <c r="DDE39" s="918"/>
      <c r="DDF39" s="918"/>
      <c r="DDG39" s="918"/>
      <c r="DDH39" s="918"/>
      <c r="DDI39" s="918"/>
      <c r="DDJ39" s="918"/>
      <c r="DDK39" s="918"/>
      <c r="DDL39" s="918"/>
      <c r="DDM39" s="918"/>
      <c r="DDN39" s="918"/>
      <c r="DDO39" s="918"/>
      <c r="DDP39" s="918"/>
      <c r="DDQ39" s="918"/>
      <c r="DDR39" s="918"/>
      <c r="DDS39" s="918"/>
      <c r="DDT39" s="918"/>
      <c r="DDU39" s="918"/>
      <c r="DDV39" s="918"/>
      <c r="DDW39" s="918"/>
      <c r="DDX39" s="918"/>
      <c r="DDY39" s="918"/>
      <c r="DDZ39" s="918"/>
      <c r="DEA39" s="918"/>
      <c r="DEB39" s="918"/>
      <c r="DEC39" s="918"/>
      <c r="DED39" s="918"/>
      <c r="DEE39" s="918"/>
      <c r="DEF39" s="918"/>
      <c r="DEG39" s="918"/>
      <c r="DEH39" s="918"/>
      <c r="DEI39" s="918"/>
      <c r="DEJ39" s="918"/>
      <c r="DEK39" s="918"/>
      <c r="DEL39" s="918"/>
      <c r="DEM39" s="918"/>
      <c r="DEN39" s="918"/>
      <c r="DEO39" s="918"/>
      <c r="DEP39" s="918"/>
      <c r="DEQ39" s="918"/>
      <c r="DER39" s="918"/>
      <c r="DES39" s="918"/>
      <c r="DET39" s="918"/>
      <c r="DEU39" s="918"/>
      <c r="DEV39" s="918"/>
      <c r="DEW39" s="918"/>
      <c r="DEX39" s="918"/>
      <c r="DEY39" s="918"/>
      <c r="DEZ39" s="918"/>
      <c r="DFA39" s="918"/>
      <c r="DFB39" s="918"/>
      <c r="DFC39" s="918"/>
      <c r="DFD39" s="918"/>
      <c r="DFE39" s="918"/>
      <c r="DFF39" s="918"/>
      <c r="DFG39" s="918"/>
      <c r="DFH39" s="918"/>
      <c r="DFI39" s="918"/>
      <c r="DFJ39" s="918"/>
      <c r="DFK39" s="918"/>
      <c r="DFL39" s="918"/>
      <c r="DFM39" s="918"/>
      <c r="DFN39" s="918"/>
      <c r="DFO39" s="918"/>
      <c r="DFP39" s="918"/>
      <c r="DFQ39" s="918"/>
      <c r="DFR39" s="918"/>
      <c r="DFS39" s="918"/>
      <c r="DFT39" s="918"/>
      <c r="DFU39" s="918"/>
      <c r="DFV39" s="918"/>
      <c r="DFW39" s="918"/>
      <c r="DFX39" s="918"/>
      <c r="DFY39" s="918"/>
      <c r="DFZ39" s="918"/>
      <c r="DGA39" s="918"/>
      <c r="DGB39" s="918"/>
      <c r="DGC39" s="918"/>
      <c r="DGD39" s="918"/>
      <c r="DGE39" s="918"/>
      <c r="DGF39" s="918"/>
      <c r="DGG39" s="918"/>
      <c r="DGH39" s="918"/>
      <c r="DGI39" s="918"/>
      <c r="DGJ39" s="918"/>
      <c r="DGK39" s="918"/>
      <c r="DGL39" s="918"/>
      <c r="DGM39" s="918"/>
      <c r="DGN39" s="918"/>
      <c r="DGO39" s="918"/>
      <c r="DGP39" s="918"/>
      <c r="DGQ39" s="918"/>
      <c r="DGR39" s="918"/>
      <c r="DGS39" s="918"/>
      <c r="DGT39" s="918"/>
      <c r="DGU39" s="918"/>
      <c r="DGV39" s="918"/>
      <c r="DGW39" s="918"/>
      <c r="DGX39" s="918"/>
      <c r="DGY39" s="918"/>
      <c r="DGZ39" s="918"/>
      <c r="DHA39" s="918"/>
      <c r="DHB39" s="918"/>
      <c r="DHC39" s="918"/>
      <c r="DHD39" s="918"/>
      <c r="DHE39" s="918"/>
      <c r="DHF39" s="918"/>
      <c r="DHG39" s="918"/>
      <c r="DHH39" s="918"/>
      <c r="DHI39" s="918"/>
      <c r="DHJ39" s="918"/>
      <c r="DHK39" s="918"/>
      <c r="DHL39" s="918"/>
      <c r="DHM39" s="918"/>
      <c r="DHN39" s="918"/>
      <c r="DHO39" s="918"/>
      <c r="DHP39" s="918"/>
      <c r="DHQ39" s="918"/>
      <c r="DHR39" s="918"/>
      <c r="DHS39" s="918"/>
      <c r="DHT39" s="918"/>
      <c r="DHU39" s="918"/>
      <c r="DHV39" s="918"/>
      <c r="DHW39" s="918"/>
      <c r="DHX39" s="918"/>
      <c r="DHY39" s="918"/>
      <c r="DHZ39" s="918"/>
      <c r="DIA39" s="918"/>
      <c r="DIB39" s="918"/>
      <c r="DIC39" s="918"/>
      <c r="DID39" s="918"/>
      <c r="DIE39" s="918"/>
      <c r="DIF39" s="918"/>
      <c r="DIG39" s="918"/>
      <c r="DIH39" s="918"/>
      <c r="DII39" s="918"/>
      <c r="DIJ39" s="918"/>
      <c r="DIK39" s="918"/>
      <c r="DIL39" s="918"/>
      <c r="DIM39" s="918"/>
      <c r="DIN39" s="918"/>
      <c r="DIO39" s="918"/>
      <c r="DIP39" s="918"/>
      <c r="DIQ39" s="918"/>
      <c r="DIR39" s="918"/>
      <c r="DIS39" s="918"/>
      <c r="DIT39" s="918"/>
      <c r="DIU39" s="918"/>
      <c r="DIV39" s="918"/>
      <c r="DIW39" s="918"/>
      <c r="DIX39" s="918"/>
      <c r="DIY39" s="918"/>
      <c r="DIZ39" s="918"/>
      <c r="DJA39" s="918"/>
      <c r="DJB39" s="918"/>
      <c r="DJC39" s="918"/>
      <c r="DJD39" s="918"/>
      <c r="DJE39" s="918"/>
      <c r="DJF39" s="918"/>
      <c r="DJG39" s="918"/>
      <c r="DJH39" s="918"/>
      <c r="DJI39" s="918"/>
      <c r="DJJ39" s="918"/>
      <c r="DJK39" s="918"/>
      <c r="DJL39" s="918"/>
      <c r="DJM39" s="918"/>
      <c r="DJN39" s="918"/>
      <c r="DJO39" s="918"/>
      <c r="DJP39" s="918"/>
      <c r="DJQ39" s="918"/>
      <c r="DJR39" s="918"/>
      <c r="DJS39" s="918"/>
      <c r="DJT39" s="918"/>
      <c r="DJU39" s="918"/>
      <c r="DJV39" s="918"/>
      <c r="DJW39" s="918"/>
      <c r="DJX39" s="918"/>
      <c r="DJY39" s="918"/>
      <c r="DJZ39" s="918"/>
      <c r="DKA39" s="918"/>
      <c r="DKB39" s="918"/>
      <c r="DKC39" s="918"/>
      <c r="DKD39" s="918"/>
      <c r="DKE39" s="918"/>
      <c r="DKF39" s="918"/>
      <c r="DKG39" s="918"/>
      <c r="DKH39" s="918"/>
      <c r="DKI39" s="918"/>
      <c r="DKJ39" s="918"/>
      <c r="DKK39" s="918"/>
      <c r="DKL39" s="918"/>
      <c r="DKM39" s="918"/>
      <c r="DKN39" s="918"/>
      <c r="DKO39" s="918"/>
      <c r="DKP39" s="918"/>
      <c r="DKQ39" s="918"/>
      <c r="DKR39" s="918"/>
      <c r="DKS39" s="918"/>
      <c r="DKT39" s="918"/>
      <c r="DKU39" s="918"/>
      <c r="DKV39" s="918"/>
      <c r="DKW39" s="918"/>
      <c r="DKX39" s="918"/>
      <c r="DKY39" s="918"/>
      <c r="DKZ39" s="918"/>
      <c r="DLA39" s="918"/>
      <c r="DLB39" s="918"/>
      <c r="DLC39" s="918"/>
      <c r="DLD39" s="918"/>
      <c r="DLE39" s="918"/>
      <c r="DLF39" s="918"/>
      <c r="DLG39" s="918"/>
      <c r="DLH39" s="918"/>
      <c r="DLI39" s="918"/>
      <c r="DLJ39" s="918"/>
      <c r="DLK39" s="918"/>
      <c r="DLL39" s="918"/>
      <c r="DLM39" s="918"/>
      <c r="DLN39" s="918"/>
      <c r="DLO39" s="918"/>
      <c r="DLP39" s="918"/>
      <c r="DLQ39" s="918"/>
      <c r="DLR39" s="918"/>
      <c r="DLS39" s="918"/>
      <c r="DLT39" s="918"/>
      <c r="DLU39" s="918"/>
      <c r="DLV39" s="918"/>
      <c r="DLW39" s="918"/>
      <c r="DLX39" s="918"/>
      <c r="DLY39" s="918"/>
      <c r="DLZ39" s="918"/>
      <c r="DMA39" s="918"/>
      <c r="DMB39" s="918"/>
      <c r="DMC39" s="918"/>
      <c r="DMD39" s="918"/>
      <c r="DME39" s="918"/>
      <c r="DMF39" s="918"/>
      <c r="DMG39" s="918"/>
      <c r="DMH39" s="918"/>
      <c r="DMI39" s="918"/>
      <c r="DMJ39" s="918"/>
      <c r="DMK39" s="918"/>
      <c r="DML39" s="918"/>
      <c r="DMM39" s="918"/>
      <c r="DMN39" s="918"/>
      <c r="DMO39" s="918"/>
      <c r="DMP39" s="918"/>
      <c r="DMQ39" s="918"/>
      <c r="DMR39" s="918"/>
      <c r="DMS39" s="918"/>
      <c r="DMT39" s="918"/>
      <c r="DMU39" s="918"/>
      <c r="DMV39" s="918"/>
      <c r="DMW39" s="918"/>
      <c r="DMX39" s="918"/>
      <c r="DMY39" s="918"/>
      <c r="DMZ39" s="918"/>
      <c r="DNA39" s="918"/>
      <c r="DNB39" s="918"/>
      <c r="DNC39" s="918"/>
      <c r="DND39" s="918"/>
      <c r="DNE39" s="918"/>
      <c r="DNF39" s="918"/>
      <c r="DNG39" s="918"/>
      <c r="DNH39" s="918"/>
      <c r="DNI39" s="918"/>
      <c r="DNJ39" s="918"/>
      <c r="DNK39" s="918"/>
      <c r="DNL39" s="918"/>
      <c r="DNM39" s="918"/>
      <c r="DNN39" s="918"/>
      <c r="DNO39" s="918"/>
      <c r="DNP39" s="918"/>
      <c r="DNQ39" s="918"/>
      <c r="DNR39" s="918"/>
      <c r="DNS39" s="918"/>
      <c r="DNT39" s="918"/>
      <c r="DNU39" s="918"/>
      <c r="DNV39" s="918"/>
      <c r="DNW39" s="918"/>
      <c r="DNX39" s="918"/>
      <c r="DNY39" s="918"/>
      <c r="DNZ39" s="918"/>
      <c r="DOA39" s="918"/>
      <c r="DOB39" s="918"/>
      <c r="DOC39" s="918"/>
      <c r="DOD39" s="918"/>
      <c r="DOE39" s="918"/>
      <c r="DOF39" s="918"/>
      <c r="DOG39" s="918"/>
      <c r="DOH39" s="918"/>
      <c r="DOI39" s="918"/>
      <c r="DOJ39" s="918"/>
      <c r="DOK39" s="918"/>
      <c r="DOL39" s="918"/>
      <c r="DOM39" s="918"/>
      <c r="DON39" s="918"/>
      <c r="DOO39" s="918"/>
      <c r="DOP39" s="918"/>
      <c r="DOQ39" s="918"/>
      <c r="DOR39" s="918"/>
      <c r="DOS39" s="918"/>
      <c r="DOT39" s="918"/>
      <c r="DOU39" s="918"/>
      <c r="DOV39" s="918"/>
      <c r="DOW39" s="918"/>
      <c r="DOX39" s="918"/>
      <c r="DOY39" s="918"/>
      <c r="DOZ39" s="918"/>
      <c r="DPA39" s="918"/>
      <c r="DPB39" s="918"/>
      <c r="DPC39" s="918"/>
      <c r="DPD39" s="918"/>
      <c r="DPE39" s="918"/>
      <c r="DPF39" s="918"/>
      <c r="DPG39" s="918"/>
      <c r="DPH39" s="918"/>
      <c r="DPI39" s="918"/>
      <c r="DPJ39" s="918"/>
      <c r="DPK39" s="918"/>
      <c r="DPL39" s="918"/>
      <c r="DPM39" s="918"/>
      <c r="DPN39" s="918"/>
      <c r="DPO39" s="918"/>
      <c r="DPP39" s="918"/>
      <c r="DPQ39" s="918"/>
      <c r="DPR39" s="918"/>
      <c r="DPS39" s="918"/>
      <c r="DPT39" s="918"/>
      <c r="DPU39" s="918"/>
      <c r="DPV39" s="918"/>
      <c r="DPW39" s="918"/>
      <c r="DPX39" s="918"/>
      <c r="DPY39" s="918"/>
      <c r="DPZ39" s="918"/>
      <c r="DQA39" s="918"/>
      <c r="DQB39" s="918"/>
      <c r="DQC39" s="918"/>
      <c r="DQD39" s="918"/>
      <c r="DQE39" s="918"/>
      <c r="DQF39" s="918"/>
      <c r="DQG39" s="918"/>
      <c r="DQH39" s="918"/>
      <c r="DQI39" s="918"/>
      <c r="DQJ39" s="918"/>
      <c r="DQK39" s="918"/>
      <c r="DQL39" s="918"/>
      <c r="DQM39" s="918"/>
      <c r="DQN39" s="918"/>
      <c r="DQO39" s="918"/>
      <c r="DQP39" s="918"/>
      <c r="DQQ39" s="918"/>
      <c r="DQR39" s="918"/>
      <c r="DQS39" s="918"/>
      <c r="DQT39" s="918"/>
      <c r="DQU39" s="918"/>
      <c r="DQV39" s="918"/>
      <c r="DQW39" s="918"/>
      <c r="DQX39" s="918"/>
      <c r="DQY39" s="918"/>
      <c r="DQZ39" s="918"/>
      <c r="DRA39" s="918"/>
      <c r="DRB39" s="918"/>
      <c r="DRC39" s="918"/>
      <c r="DRD39" s="918"/>
      <c r="DRE39" s="918"/>
      <c r="DRF39" s="918"/>
      <c r="DRG39" s="918"/>
      <c r="DRH39" s="918"/>
      <c r="DRI39" s="918"/>
      <c r="DRJ39" s="918"/>
      <c r="DRK39" s="918"/>
      <c r="DRL39" s="918"/>
      <c r="DRM39" s="918"/>
      <c r="DRN39" s="918"/>
      <c r="DRO39" s="918"/>
      <c r="DRP39" s="918"/>
      <c r="DRQ39" s="918"/>
      <c r="DRR39" s="918"/>
      <c r="DRS39" s="918"/>
      <c r="DRT39" s="918"/>
      <c r="DRU39" s="918"/>
      <c r="DRV39" s="918"/>
      <c r="DRW39" s="918"/>
      <c r="DRX39" s="918"/>
      <c r="DRY39" s="918"/>
      <c r="DRZ39" s="918"/>
      <c r="DSA39" s="918"/>
      <c r="DSB39" s="918"/>
      <c r="DSC39" s="918"/>
      <c r="DSD39" s="918"/>
      <c r="DSE39" s="918"/>
      <c r="DSF39" s="918"/>
      <c r="DSG39" s="918"/>
      <c r="DSH39" s="918"/>
      <c r="DSI39" s="918"/>
      <c r="DSJ39" s="918"/>
      <c r="DSK39" s="918"/>
      <c r="DSL39" s="918"/>
      <c r="DSM39" s="918"/>
      <c r="DSN39" s="918"/>
      <c r="DSO39" s="918"/>
      <c r="DSP39" s="918"/>
      <c r="DSQ39" s="918"/>
      <c r="DSR39" s="918"/>
      <c r="DSS39" s="918"/>
      <c r="DST39" s="918"/>
      <c r="DSU39" s="918"/>
      <c r="DSV39" s="918"/>
      <c r="DSW39" s="918"/>
      <c r="DSX39" s="918"/>
      <c r="DSY39" s="918"/>
      <c r="DSZ39" s="918"/>
      <c r="DTA39" s="918"/>
      <c r="DTB39" s="918"/>
      <c r="DTC39" s="918"/>
      <c r="DTD39" s="918"/>
      <c r="DTE39" s="918"/>
      <c r="DTF39" s="918"/>
      <c r="DTG39" s="918"/>
      <c r="DTH39" s="918"/>
      <c r="DTI39" s="918"/>
      <c r="DTJ39" s="918"/>
      <c r="DTK39" s="918"/>
      <c r="DTL39" s="918"/>
      <c r="DTM39" s="918"/>
      <c r="DTN39" s="918"/>
      <c r="DTO39" s="918"/>
      <c r="DTP39" s="918"/>
      <c r="DTQ39" s="918"/>
      <c r="DTR39" s="918"/>
      <c r="DTS39" s="918"/>
      <c r="DTT39" s="918"/>
      <c r="DTU39" s="918"/>
      <c r="DTV39" s="918"/>
      <c r="DTW39" s="918"/>
      <c r="DTX39" s="918"/>
      <c r="DTY39" s="918"/>
      <c r="DTZ39" s="918"/>
      <c r="DUA39" s="918"/>
      <c r="DUB39" s="918"/>
      <c r="DUC39" s="918"/>
      <c r="DUD39" s="918"/>
      <c r="DUE39" s="918"/>
      <c r="DUF39" s="918"/>
      <c r="DUG39" s="918"/>
      <c r="DUH39" s="918"/>
      <c r="DUI39" s="918"/>
      <c r="DUJ39" s="918"/>
      <c r="DUK39" s="918"/>
      <c r="DUL39" s="918"/>
      <c r="DUM39" s="918"/>
      <c r="DUN39" s="918"/>
      <c r="DUO39" s="918"/>
      <c r="DUP39" s="918"/>
      <c r="DUQ39" s="918"/>
      <c r="DUR39" s="918"/>
      <c r="DUS39" s="918"/>
      <c r="DUT39" s="918"/>
      <c r="DUU39" s="918"/>
      <c r="DUV39" s="918"/>
      <c r="DUW39" s="918"/>
      <c r="DUX39" s="918"/>
      <c r="DUY39" s="918"/>
      <c r="DUZ39" s="918"/>
      <c r="DVA39" s="918"/>
      <c r="DVB39" s="918"/>
      <c r="DVC39" s="918"/>
      <c r="DVD39" s="918"/>
      <c r="DVE39" s="918"/>
      <c r="DVF39" s="918"/>
      <c r="DVG39" s="918"/>
      <c r="DVH39" s="918"/>
      <c r="DVI39" s="918"/>
      <c r="DVJ39" s="918"/>
      <c r="DVK39" s="918"/>
      <c r="DVL39" s="918"/>
      <c r="DVM39" s="918"/>
      <c r="DVN39" s="918"/>
      <c r="DVO39" s="918"/>
      <c r="DVP39" s="918"/>
      <c r="DVQ39" s="918"/>
      <c r="DVR39" s="918"/>
      <c r="DVS39" s="918"/>
      <c r="DVT39" s="918"/>
      <c r="DVU39" s="918"/>
      <c r="DVV39" s="918"/>
      <c r="DVW39" s="918"/>
      <c r="DVX39" s="918"/>
      <c r="DVY39" s="918"/>
      <c r="DVZ39" s="918"/>
      <c r="DWA39" s="918"/>
      <c r="DWB39" s="918"/>
      <c r="DWC39" s="918"/>
      <c r="DWD39" s="918"/>
      <c r="DWE39" s="918"/>
      <c r="DWF39" s="918"/>
      <c r="DWG39" s="918"/>
      <c r="DWH39" s="918"/>
      <c r="DWI39" s="918"/>
      <c r="DWJ39" s="918"/>
      <c r="DWK39" s="918"/>
      <c r="DWL39" s="918"/>
      <c r="DWM39" s="918"/>
      <c r="DWN39" s="918"/>
      <c r="DWO39" s="918"/>
      <c r="DWP39" s="918"/>
      <c r="DWQ39" s="918"/>
      <c r="DWR39" s="918"/>
      <c r="DWS39" s="918"/>
      <c r="DWT39" s="918"/>
      <c r="DWU39" s="918"/>
      <c r="DWV39" s="918"/>
      <c r="DWW39" s="918"/>
      <c r="DWX39" s="918"/>
      <c r="DWY39" s="918"/>
      <c r="DWZ39" s="918"/>
      <c r="DXA39" s="918"/>
      <c r="DXB39" s="918"/>
      <c r="DXC39" s="918"/>
      <c r="DXD39" s="918"/>
      <c r="DXE39" s="918"/>
      <c r="DXF39" s="918"/>
      <c r="DXG39" s="918"/>
      <c r="DXH39" s="918"/>
      <c r="DXI39" s="918"/>
      <c r="DXJ39" s="918"/>
      <c r="DXK39" s="918"/>
      <c r="DXL39" s="918"/>
      <c r="DXM39" s="918"/>
      <c r="DXN39" s="918"/>
      <c r="DXO39" s="918"/>
      <c r="DXP39" s="918"/>
      <c r="DXQ39" s="918"/>
      <c r="DXR39" s="918"/>
      <c r="DXS39" s="918"/>
      <c r="DXT39" s="918"/>
      <c r="DXU39" s="918"/>
      <c r="DXV39" s="918"/>
      <c r="DXW39" s="918"/>
      <c r="DXX39" s="918"/>
      <c r="DXY39" s="918"/>
      <c r="DXZ39" s="918"/>
      <c r="DYA39" s="918"/>
      <c r="DYB39" s="918"/>
      <c r="DYC39" s="918"/>
      <c r="DYD39" s="918"/>
      <c r="DYE39" s="918"/>
      <c r="DYF39" s="918"/>
      <c r="DYG39" s="918"/>
      <c r="DYH39" s="918"/>
      <c r="DYI39" s="918"/>
      <c r="DYJ39" s="918"/>
      <c r="DYK39" s="918"/>
      <c r="DYL39" s="918"/>
      <c r="DYM39" s="918"/>
      <c r="DYN39" s="918"/>
      <c r="DYO39" s="918"/>
      <c r="DYP39" s="918"/>
      <c r="DYQ39" s="918"/>
      <c r="DYR39" s="918"/>
      <c r="DYS39" s="918"/>
      <c r="DYT39" s="918"/>
      <c r="DYU39" s="918"/>
      <c r="DYV39" s="918"/>
      <c r="DYW39" s="918"/>
      <c r="DYX39" s="918"/>
      <c r="DYY39" s="918"/>
      <c r="DYZ39" s="918"/>
      <c r="DZA39" s="918"/>
      <c r="DZB39" s="918"/>
      <c r="DZC39" s="918"/>
      <c r="DZD39" s="918"/>
      <c r="DZE39" s="918"/>
      <c r="DZF39" s="918"/>
      <c r="DZG39" s="918"/>
      <c r="DZH39" s="918"/>
      <c r="DZI39" s="918"/>
      <c r="DZJ39" s="918"/>
      <c r="DZK39" s="918"/>
      <c r="DZL39" s="918"/>
      <c r="DZM39" s="918"/>
      <c r="DZN39" s="918"/>
      <c r="DZO39" s="918"/>
      <c r="DZP39" s="918"/>
      <c r="DZQ39" s="918"/>
      <c r="DZR39" s="918"/>
      <c r="DZS39" s="918"/>
      <c r="DZT39" s="918"/>
      <c r="DZU39" s="918"/>
      <c r="DZV39" s="918"/>
      <c r="DZW39" s="918"/>
      <c r="DZX39" s="918"/>
      <c r="DZY39" s="918"/>
      <c r="DZZ39" s="918"/>
      <c r="EAA39" s="918"/>
      <c r="EAB39" s="918"/>
      <c r="EAC39" s="918"/>
      <c r="EAD39" s="918"/>
      <c r="EAE39" s="918"/>
      <c r="EAF39" s="918"/>
      <c r="EAG39" s="918"/>
      <c r="EAH39" s="918"/>
      <c r="EAI39" s="918"/>
      <c r="EAJ39" s="918"/>
      <c r="EAK39" s="918"/>
      <c r="EAL39" s="918"/>
      <c r="EAM39" s="918"/>
      <c r="EAN39" s="918"/>
      <c r="EAO39" s="918"/>
      <c r="EAP39" s="918"/>
      <c r="EAQ39" s="918"/>
      <c r="EAR39" s="918"/>
      <c r="EAS39" s="918"/>
      <c r="EAT39" s="918"/>
      <c r="EAU39" s="918"/>
      <c r="EAV39" s="918"/>
      <c r="EAW39" s="918"/>
      <c r="EAX39" s="918"/>
      <c r="EAY39" s="918"/>
      <c r="EAZ39" s="918"/>
      <c r="EBA39" s="918"/>
      <c r="EBB39" s="918"/>
      <c r="EBC39" s="918"/>
      <c r="EBD39" s="918"/>
      <c r="EBE39" s="918"/>
      <c r="EBF39" s="918"/>
      <c r="EBG39" s="918"/>
      <c r="EBH39" s="918"/>
      <c r="EBI39" s="918"/>
      <c r="EBJ39" s="918"/>
      <c r="EBK39" s="918"/>
      <c r="EBL39" s="918"/>
      <c r="EBM39" s="918"/>
      <c r="EBN39" s="918"/>
      <c r="EBO39" s="918"/>
      <c r="EBP39" s="918"/>
      <c r="EBQ39" s="918"/>
      <c r="EBR39" s="918"/>
      <c r="EBS39" s="918"/>
      <c r="EBT39" s="918"/>
      <c r="EBU39" s="918"/>
      <c r="EBV39" s="918"/>
      <c r="EBW39" s="918"/>
      <c r="EBX39" s="918"/>
      <c r="EBY39" s="918"/>
      <c r="EBZ39" s="918"/>
      <c r="ECA39" s="918"/>
      <c r="ECB39" s="918"/>
      <c r="ECC39" s="918"/>
      <c r="ECD39" s="918"/>
      <c r="ECE39" s="918"/>
      <c r="ECF39" s="918"/>
      <c r="ECG39" s="918"/>
      <c r="ECH39" s="918"/>
      <c r="ECI39" s="918"/>
      <c r="ECJ39" s="918"/>
      <c r="ECK39" s="918"/>
      <c r="ECL39" s="918"/>
      <c r="ECM39" s="918"/>
      <c r="ECN39" s="918"/>
      <c r="ECO39" s="918"/>
      <c r="ECP39" s="918"/>
      <c r="ECQ39" s="918"/>
      <c r="ECR39" s="918"/>
      <c r="ECS39" s="918"/>
      <c r="ECT39" s="918"/>
      <c r="ECU39" s="918"/>
      <c r="ECV39" s="918"/>
      <c r="ECW39" s="918"/>
      <c r="ECX39" s="918"/>
      <c r="ECY39" s="918"/>
      <c r="ECZ39" s="918"/>
      <c r="EDA39" s="918"/>
      <c r="EDB39" s="918"/>
      <c r="EDC39" s="918"/>
      <c r="EDD39" s="918"/>
      <c r="EDE39" s="918"/>
      <c r="EDF39" s="918"/>
      <c r="EDG39" s="918"/>
      <c r="EDH39" s="918"/>
      <c r="EDI39" s="918"/>
      <c r="EDJ39" s="918"/>
      <c r="EDK39" s="918"/>
      <c r="EDL39" s="918"/>
      <c r="EDM39" s="918"/>
      <c r="EDN39" s="918"/>
      <c r="EDO39" s="918"/>
      <c r="EDP39" s="918"/>
      <c r="EDQ39" s="918"/>
      <c r="EDR39" s="918"/>
      <c r="EDS39" s="918"/>
      <c r="EDT39" s="918"/>
      <c r="EDU39" s="918"/>
      <c r="EDV39" s="918"/>
      <c r="EDW39" s="918"/>
      <c r="EDX39" s="918"/>
      <c r="EDY39" s="918"/>
      <c r="EDZ39" s="918"/>
      <c r="EEA39" s="918"/>
      <c r="EEB39" s="918"/>
      <c r="EEC39" s="918"/>
      <c r="EED39" s="918"/>
      <c r="EEE39" s="918"/>
      <c r="EEF39" s="918"/>
      <c r="EEG39" s="918"/>
      <c r="EEH39" s="918"/>
      <c r="EEI39" s="918"/>
      <c r="EEJ39" s="918"/>
      <c r="EEK39" s="918"/>
      <c r="EEL39" s="918"/>
      <c r="EEM39" s="918"/>
      <c r="EEN39" s="918"/>
      <c r="EEO39" s="918"/>
      <c r="EEP39" s="918"/>
      <c r="EEQ39" s="918"/>
      <c r="EER39" s="918"/>
      <c r="EES39" s="918"/>
      <c r="EET39" s="918"/>
      <c r="EEU39" s="918"/>
      <c r="EEV39" s="918"/>
      <c r="EEW39" s="918"/>
      <c r="EEX39" s="918"/>
      <c r="EEY39" s="918"/>
      <c r="EEZ39" s="918"/>
      <c r="EFA39" s="918"/>
      <c r="EFB39" s="918"/>
      <c r="EFC39" s="918"/>
      <c r="EFD39" s="918"/>
      <c r="EFE39" s="918"/>
      <c r="EFF39" s="918"/>
      <c r="EFG39" s="918"/>
      <c r="EFH39" s="918"/>
      <c r="EFI39" s="918"/>
      <c r="EFJ39" s="918"/>
      <c r="EFK39" s="918"/>
      <c r="EFL39" s="918"/>
      <c r="EFM39" s="918"/>
      <c r="EFN39" s="918"/>
      <c r="EFO39" s="918"/>
      <c r="EFP39" s="918"/>
      <c r="EFQ39" s="918"/>
      <c r="EFR39" s="918"/>
      <c r="EFS39" s="918"/>
      <c r="EFT39" s="918"/>
      <c r="EFU39" s="918"/>
      <c r="EFV39" s="918"/>
      <c r="EFW39" s="918"/>
      <c r="EFX39" s="918"/>
      <c r="EFY39" s="918"/>
      <c r="EFZ39" s="918"/>
      <c r="EGA39" s="918"/>
      <c r="EGB39" s="918"/>
      <c r="EGC39" s="918"/>
      <c r="EGD39" s="918"/>
      <c r="EGE39" s="918"/>
      <c r="EGF39" s="918"/>
      <c r="EGG39" s="918"/>
      <c r="EGH39" s="918"/>
      <c r="EGI39" s="918"/>
      <c r="EGJ39" s="918"/>
      <c r="EGK39" s="918"/>
      <c r="EGL39" s="918"/>
      <c r="EGM39" s="918"/>
      <c r="EGN39" s="918"/>
      <c r="EGO39" s="918"/>
      <c r="EGP39" s="918"/>
      <c r="EGQ39" s="918"/>
      <c r="EGR39" s="918"/>
      <c r="EGS39" s="918"/>
      <c r="EGT39" s="918"/>
      <c r="EGU39" s="918"/>
      <c r="EGV39" s="918"/>
      <c r="EGW39" s="918"/>
      <c r="EGX39" s="918"/>
      <c r="EGY39" s="918"/>
      <c r="EGZ39" s="918"/>
      <c r="EHA39" s="918"/>
      <c r="EHB39" s="918"/>
      <c r="EHC39" s="918"/>
      <c r="EHD39" s="918"/>
      <c r="EHE39" s="918"/>
      <c r="EHF39" s="918"/>
      <c r="EHG39" s="918"/>
      <c r="EHH39" s="918"/>
      <c r="EHI39" s="918"/>
      <c r="EHJ39" s="918"/>
      <c r="EHK39" s="918"/>
      <c r="EHL39" s="918"/>
      <c r="EHM39" s="918"/>
      <c r="EHN39" s="918"/>
      <c r="EHO39" s="918"/>
      <c r="EHP39" s="918"/>
      <c r="EHQ39" s="918"/>
      <c r="EHR39" s="918"/>
      <c r="EHS39" s="918"/>
      <c r="EHT39" s="918"/>
      <c r="EHU39" s="918"/>
      <c r="EHV39" s="918"/>
      <c r="EHW39" s="918"/>
      <c r="EHX39" s="918"/>
      <c r="EHY39" s="918"/>
      <c r="EHZ39" s="918"/>
      <c r="EIA39" s="918"/>
      <c r="EIB39" s="918"/>
      <c r="EIC39" s="918"/>
      <c r="EID39" s="918"/>
      <c r="EIE39" s="918"/>
      <c r="EIF39" s="918"/>
      <c r="EIG39" s="918"/>
      <c r="EIH39" s="918"/>
      <c r="EII39" s="918"/>
      <c r="EIJ39" s="918"/>
      <c r="EIK39" s="918"/>
      <c r="EIL39" s="918"/>
      <c r="EIM39" s="918"/>
      <c r="EIN39" s="918"/>
      <c r="EIO39" s="918"/>
      <c r="EIP39" s="918"/>
      <c r="EIQ39" s="918"/>
      <c r="EIR39" s="918"/>
      <c r="EIS39" s="918"/>
      <c r="EIT39" s="918"/>
      <c r="EIU39" s="918"/>
      <c r="EIV39" s="918"/>
      <c r="EIW39" s="918"/>
      <c r="EIX39" s="918"/>
      <c r="EIY39" s="918"/>
      <c r="EIZ39" s="918"/>
      <c r="EJA39" s="918"/>
      <c r="EJB39" s="918"/>
      <c r="EJC39" s="918"/>
      <c r="EJD39" s="918"/>
      <c r="EJE39" s="918"/>
      <c r="EJF39" s="918"/>
      <c r="EJG39" s="918"/>
      <c r="EJH39" s="918"/>
      <c r="EJI39" s="918"/>
      <c r="EJJ39" s="918"/>
      <c r="EJK39" s="918"/>
      <c r="EJL39" s="918"/>
      <c r="EJM39" s="918"/>
      <c r="EJN39" s="918"/>
      <c r="EJO39" s="918"/>
      <c r="EJP39" s="918"/>
      <c r="EJQ39" s="918"/>
      <c r="EJR39" s="918"/>
      <c r="EJS39" s="918"/>
      <c r="EJT39" s="918"/>
      <c r="EJU39" s="918"/>
      <c r="EJV39" s="918"/>
      <c r="EJW39" s="918"/>
      <c r="EJX39" s="918"/>
      <c r="EJY39" s="918"/>
      <c r="EJZ39" s="918"/>
      <c r="EKA39" s="918"/>
      <c r="EKB39" s="918"/>
      <c r="EKC39" s="918"/>
      <c r="EKD39" s="918"/>
      <c r="EKE39" s="918"/>
      <c r="EKF39" s="918"/>
      <c r="EKG39" s="918"/>
      <c r="EKH39" s="918"/>
      <c r="EKI39" s="918"/>
      <c r="EKJ39" s="918"/>
      <c r="EKK39" s="918"/>
      <c r="EKL39" s="918"/>
      <c r="EKM39" s="918"/>
      <c r="EKN39" s="918"/>
      <c r="EKO39" s="918"/>
      <c r="EKP39" s="918"/>
      <c r="EKQ39" s="918"/>
      <c r="EKR39" s="918"/>
      <c r="EKS39" s="918"/>
      <c r="EKT39" s="918"/>
      <c r="EKU39" s="918"/>
      <c r="EKV39" s="918"/>
      <c r="EKW39" s="918"/>
      <c r="EKX39" s="918"/>
      <c r="EKY39" s="918"/>
      <c r="EKZ39" s="918"/>
      <c r="ELA39" s="918"/>
      <c r="ELB39" s="918"/>
      <c r="ELC39" s="918"/>
      <c r="ELD39" s="918"/>
      <c r="ELE39" s="918"/>
      <c r="ELF39" s="918"/>
      <c r="ELG39" s="918"/>
      <c r="ELH39" s="918"/>
      <c r="ELI39" s="918"/>
      <c r="ELJ39" s="918"/>
      <c r="ELK39" s="918"/>
      <c r="ELL39" s="918"/>
      <c r="ELM39" s="918"/>
      <c r="ELN39" s="918"/>
      <c r="ELO39" s="918"/>
      <c r="ELP39" s="918"/>
      <c r="ELQ39" s="918"/>
      <c r="ELR39" s="918"/>
      <c r="ELS39" s="918"/>
      <c r="ELT39" s="918"/>
      <c r="ELU39" s="918"/>
      <c r="ELV39" s="918"/>
      <c r="ELW39" s="918"/>
      <c r="ELX39" s="918"/>
      <c r="ELY39" s="918"/>
      <c r="ELZ39" s="918"/>
      <c r="EMA39" s="918"/>
      <c r="EMB39" s="918"/>
      <c r="EMC39" s="918"/>
      <c r="EMD39" s="918"/>
      <c r="EME39" s="918"/>
      <c r="EMF39" s="918"/>
      <c r="EMG39" s="918"/>
      <c r="EMH39" s="918"/>
      <c r="EMI39" s="918"/>
      <c r="EMJ39" s="918"/>
      <c r="EMK39" s="918"/>
      <c r="EML39" s="918"/>
      <c r="EMM39" s="918"/>
      <c r="EMN39" s="918"/>
      <c r="EMO39" s="918"/>
      <c r="EMP39" s="918"/>
      <c r="EMQ39" s="918"/>
      <c r="EMR39" s="918"/>
      <c r="EMS39" s="918"/>
      <c r="EMT39" s="918"/>
      <c r="EMU39" s="918"/>
      <c r="EMV39" s="918"/>
      <c r="EMW39" s="918"/>
      <c r="EMX39" s="918"/>
      <c r="EMY39" s="918"/>
      <c r="EMZ39" s="918"/>
      <c r="ENA39" s="918"/>
      <c r="ENB39" s="918"/>
      <c r="ENC39" s="918"/>
      <c r="END39" s="918"/>
      <c r="ENE39" s="918"/>
      <c r="ENF39" s="918"/>
      <c r="ENG39" s="918"/>
      <c r="ENH39" s="918"/>
      <c r="ENI39" s="918"/>
      <c r="ENJ39" s="918"/>
      <c r="ENK39" s="918"/>
      <c r="ENL39" s="918"/>
      <c r="ENM39" s="918"/>
      <c r="ENN39" s="918"/>
      <c r="ENO39" s="918"/>
      <c r="ENP39" s="918"/>
      <c r="ENQ39" s="918"/>
      <c r="ENR39" s="918"/>
      <c r="ENS39" s="918"/>
      <c r="ENT39" s="918"/>
      <c r="ENU39" s="918"/>
      <c r="ENV39" s="918"/>
      <c r="ENW39" s="918"/>
      <c r="ENX39" s="918"/>
      <c r="ENY39" s="918"/>
      <c r="ENZ39" s="918"/>
      <c r="EOA39" s="918"/>
      <c r="EOB39" s="918"/>
      <c r="EOC39" s="918"/>
      <c r="EOD39" s="918"/>
      <c r="EOE39" s="918"/>
      <c r="EOF39" s="918"/>
      <c r="EOG39" s="918"/>
      <c r="EOH39" s="918"/>
      <c r="EOI39" s="918"/>
      <c r="EOJ39" s="918"/>
      <c r="EOK39" s="918"/>
      <c r="EOL39" s="918"/>
      <c r="EOM39" s="918"/>
      <c r="EON39" s="918"/>
      <c r="EOO39" s="918"/>
      <c r="EOP39" s="918"/>
      <c r="EOQ39" s="918"/>
      <c r="EOR39" s="918"/>
      <c r="EOS39" s="918"/>
      <c r="EOT39" s="918"/>
      <c r="EOU39" s="918"/>
      <c r="EOV39" s="918"/>
      <c r="EOW39" s="918"/>
      <c r="EOX39" s="918"/>
      <c r="EOY39" s="918"/>
      <c r="EOZ39" s="918"/>
      <c r="EPA39" s="918"/>
      <c r="EPB39" s="918"/>
      <c r="EPC39" s="918"/>
      <c r="EPD39" s="918"/>
      <c r="EPE39" s="918"/>
      <c r="EPF39" s="918"/>
      <c r="EPG39" s="918"/>
      <c r="EPH39" s="918"/>
      <c r="EPI39" s="918"/>
      <c r="EPJ39" s="918"/>
      <c r="EPK39" s="918"/>
      <c r="EPL39" s="918"/>
      <c r="EPM39" s="918"/>
      <c r="EPN39" s="918"/>
      <c r="EPO39" s="918"/>
      <c r="EPP39" s="918"/>
      <c r="EPQ39" s="918"/>
      <c r="EPR39" s="918"/>
      <c r="EPS39" s="918"/>
      <c r="EPT39" s="918"/>
      <c r="EPU39" s="918"/>
      <c r="EPV39" s="918"/>
      <c r="EPW39" s="918"/>
      <c r="EPX39" s="918"/>
      <c r="EPY39" s="918"/>
      <c r="EPZ39" s="918"/>
      <c r="EQA39" s="918"/>
      <c r="EQB39" s="918"/>
      <c r="EQC39" s="918"/>
      <c r="EQD39" s="918"/>
      <c r="EQE39" s="918"/>
      <c r="EQF39" s="918"/>
      <c r="EQG39" s="918"/>
      <c r="EQH39" s="918"/>
      <c r="EQI39" s="918"/>
      <c r="EQJ39" s="918"/>
      <c r="EQK39" s="918"/>
      <c r="EQL39" s="918"/>
      <c r="EQM39" s="918"/>
      <c r="EQN39" s="918"/>
      <c r="EQO39" s="918"/>
      <c r="EQP39" s="918"/>
      <c r="EQQ39" s="918"/>
      <c r="EQR39" s="918"/>
      <c r="EQS39" s="918"/>
      <c r="EQT39" s="918"/>
      <c r="EQU39" s="918"/>
      <c r="EQV39" s="918"/>
      <c r="EQW39" s="918"/>
      <c r="EQX39" s="918"/>
      <c r="EQY39" s="918"/>
      <c r="EQZ39" s="918"/>
      <c r="ERA39" s="918"/>
      <c r="ERB39" s="918"/>
      <c r="ERC39" s="918"/>
      <c r="ERD39" s="918"/>
      <c r="ERE39" s="918"/>
      <c r="ERF39" s="918"/>
      <c r="ERG39" s="918"/>
      <c r="ERH39" s="918"/>
      <c r="ERI39" s="918"/>
      <c r="ERJ39" s="918"/>
      <c r="ERK39" s="918"/>
      <c r="ERL39" s="918"/>
      <c r="ERM39" s="918"/>
      <c r="ERN39" s="918"/>
      <c r="ERO39" s="918"/>
      <c r="ERP39" s="918"/>
      <c r="ERQ39" s="918"/>
      <c r="ERR39" s="918"/>
      <c r="ERS39" s="918"/>
      <c r="ERT39" s="918"/>
      <c r="ERU39" s="918"/>
      <c r="ERV39" s="918"/>
      <c r="ERW39" s="918"/>
      <c r="ERX39" s="918"/>
      <c r="ERY39" s="918"/>
      <c r="ERZ39" s="918"/>
      <c r="ESA39" s="918"/>
      <c r="ESB39" s="918"/>
      <c r="ESC39" s="918"/>
      <c r="ESD39" s="918"/>
      <c r="ESE39" s="918"/>
      <c r="ESF39" s="918"/>
      <c r="ESG39" s="918"/>
      <c r="ESH39" s="918"/>
      <c r="ESI39" s="918"/>
      <c r="ESJ39" s="918"/>
      <c r="ESK39" s="918"/>
      <c r="ESL39" s="918"/>
      <c r="ESM39" s="918"/>
      <c r="ESN39" s="918"/>
      <c r="ESO39" s="918"/>
      <c r="ESP39" s="918"/>
      <c r="ESQ39" s="918"/>
      <c r="ESR39" s="918"/>
      <c r="ESS39" s="918"/>
      <c r="EST39" s="918"/>
      <c r="ESU39" s="918"/>
      <c r="ESV39" s="918"/>
      <c r="ESW39" s="918"/>
      <c r="ESX39" s="918"/>
      <c r="ESY39" s="918"/>
      <c r="ESZ39" s="918"/>
      <c r="ETA39" s="918"/>
      <c r="ETB39" s="918"/>
      <c r="ETC39" s="918"/>
      <c r="ETD39" s="918"/>
      <c r="ETE39" s="918"/>
      <c r="ETF39" s="918"/>
      <c r="ETG39" s="918"/>
      <c r="ETH39" s="918"/>
      <c r="ETI39" s="918"/>
      <c r="ETJ39" s="918"/>
      <c r="ETK39" s="918"/>
      <c r="ETL39" s="918"/>
      <c r="ETM39" s="918"/>
      <c r="ETN39" s="918"/>
      <c r="ETO39" s="918"/>
      <c r="ETP39" s="918"/>
      <c r="ETQ39" s="918"/>
      <c r="ETR39" s="918"/>
      <c r="ETS39" s="918"/>
      <c r="ETT39" s="918"/>
      <c r="ETU39" s="918"/>
      <c r="ETV39" s="918"/>
      <c r="ETW39" s="918"/>
      <c r="ETX39" s="918"/>
      <c r="ETY39" s="918"/>
      <c r="ETZ39" s="918"/>
      <c r="EUA39" s="918"/>
      <c r="EUB39" s="918"/>
      <c r="EUC39" s="918"/>
      <c r="EUD39" s="918"/>
      <c r="EUE39" s="918"/>
      <c r="EUF39" s="918"/>
      <c r="EUG39" s="918"/>
      <c r="EUH39" s="918"/>
      <c r="EUI39" s="918"/>
      <c r="EUJ39" s="918"/>
      <c r="EUK39" s="918"/>
      <c r="EUL39" s="918"/>
      <c r="EUM39" s="918"/>
      <c r="EUN39" s="918"/>
      <c r="EUO39" s="918"/>
      <c r="EUP39" s="918"/>
      <c r="EUQ39" s="918"/>
      <c r="EUR39" s="918"/>
      <c r="EUS39" s="918"/>
      <c r="EUT39" s="918"/>
      <c r="EUU39" s="918"/>
      <c r="EUV39" s="918"/>
      <c r="EUW39" s="918"/>
      <c r="EUX39" s="918"/>
      <c r="EUY39" s="918"/>
      <c r="EUZ39" s="918"/>
      <c r="EVA39" s="918"/>
      <c r="EVB39" s="918"/>
      <c r="EVC39" s="918"/>
      <c r="EVD39" s="918"/>
      <c r="EVE39" s="918"/>
      <c r="EVF39" s="918"/>
      <c r="EVG39" s="918"/>
      <c r="EVH39" s="918"/>
      <c r="EVI39" s="918"/>
      <c r="EVJ39" s="918"/>
      <c r="EVK39" s="918"/>
      <c r="EVL39" s="918"/>
      <c r="EVM39" s="918"/>
      <c r="EVN39" s="918"/>
      <c r="EVO39" s="918"/>
      <c r="EVP39" s="918"/>
      <c r="EVQ39" s="918"/>
      <c r="EVR39" s="918"/>
      <c r="EVS39" s="918"/>
      <c r="EVT39" s="918"/>
      <c r="EVU39" s="918"/>
      <c r="EVV39" s="918"/>
      <c r="EVW39" s="918"/>
      <c r="EVX39" s="918"/>
      <c r="EVY39" s="918"/>
      <c r="EVZ39" s="918"/>
      <c r="EWA39" s="918"/>
      <c r="EWB39" s="918"/>
      <c r="EWC39" s="918"/>
      <c r="EWD39" s="918"/>
      <c r="EWE39" s="918"/>
      <c r="EWF39" s="918"/>
      <c r="EWG39" s="918"/>
      <c r="EWH39" s="918"/>
      <c r="EWI39" s="918"/>
      <c r="EWJ39" s="918"/>
      <c r="EWK39" s="918"/>
      <c r="EWL39" s="918"/>
      <c r="EWM39" s="918"/>
      <c r="EWN39" s="918"/>
      <c r="EWO39" s="918"/>
      <c r="EWP39" s="918"/>
      <c r="EWQ39" s="918"/>
      <c r="EWR39" s="918"/>
      <c r="EWS39" s="918"/>
      <c r="EWT39" s="918"/>
      <c r="EWU39" s="918"/>
      <c r="EWV39" s="918"/>
      <c r="EWW39" s="918"/>
      <c r="EWX39" s="918"/>
      <c r="EWY39" s="918"/>
      <c r="EWZ39" s="918"/>
      <c r="EXA39" s="918"/>
      <c r="EXB39" s="918"/>
      <c r="EXC39" s="918"/>
      <c r="EXD39" s="918"/>
      <c r="EXE39" s="918"/>
      <c r="EXF39" s="918"/>
      <c r="EXG39" s="918"/>
      <c r="EXH39" s="918"/>
      <c r="EXI39" s="918"/>
      <c r="EXJ39" s="918"/>
      <c r="EXK39" s="918"/>
      <c r="EXL39" s="918"/>
      <c r="EXM39" s="918"/>
      <c r="EXN39" s="918"/>
      <c r="EXO39" s="918"/>
      <c r="EXP39" s="918"/>
      <c r="EXQ39" s="918"/>
      <c r="EXR39" s="918"/>
      <c r="EXS39" s="918"/>
      <c r="EXT39" s="918"/>
      <c r="EXU39" s="918"/>
      <c r="EXV39" s="918"/>
      <c r="EXW39" s="918"/>
      <c r="EXX39" s="918"/>
      <c r="EXY39" s="918"/>
      <c r="EXZ39" s="918"/>
      <c r="EYA39" s="918"/>
      <c r="EYB39" s="918"/>
      <c r="EYC39" s="918"/>
      <c r="EYD39" s="918"/>
      <c r="EYE39" s="918"/>
      <c r="EYF39" s="918"/>
      <c r="EYG39" s="918"/>
      <c r="EYH39" s="918"/>
      <c r="EYI39" s="918"/>
      <c r="EYJ39" s="918"/>
      <c r="EYK39" s="918"/>
      <c r="EYL39" s="918"/>
      <c r="EYM39" s="918"/>
      <c r="EYN39" s="918"/>
      <c r="EYO39" s="918"/>
      <c r="EYP39" s="918"/>
      <c r="EYQ39" s="918"/>
      <c r="EYR39" s="918"/>
      <c r="EYS39" s="918"/>
      <c r="EYT39" s="918"/>
      <c r="EYU39" s="918"/>
      <c r="EYV39" s="918"/>
      <c r="EYW39" s="918"/>
      <c r="EYX39" s="918"/>
      <c r="EYY39" s="918"/>
      <c r="EYZ39" s="918"/>
      <c r="EZA39" s="918"/>
      <c r="EZB39" s="918"/>
      <c r="EZC39" s="918"/>
      <c r="EZD39" s="918"/>
      <c r="EZE39" s="918"/>
      <c r="EZF39" s="918"/>
      <c r="EZG39" s="918"/>
      <c r="EZH39" s="918"/>
      <c r="EZI39" s="918"/>
      <c r="EZJ39" s="918"/>
      <c r="EZK39" s="918"/>
      <c r="EZL39" s="918"/>
      <c r="EZM39" s="918"/>
      <c r="EZN39" s="918"/>
      <c r="EZO39" s="918"/>
      <c r="EZP39" s="918"/>
      <c r="EZQ39" s="918"/>
      <c r="EZR39" s="918"/>
      <c r="EZS39" s="918"/>
      <c r="EZT39" s="918"/>
      <c r="EZU39" s="918"/>
      <c r="EZV39" s="918"/>
      <c r="EZW39" s="918"/>
      <c r="EZX39" s="918"/>
      <c r="EZY39" s="918"/>
      <c r="EZZ39" s="918"/>
      <c r="FAA39" s="918"/>
      <c r="FAB39" s="918"/>
      <c r="FAC39" s="918"/>
      <c r="FAD39" s="918"/>
      <c r="FAE39" s="918"/>
      <c r="FAF39" s="918"/>
      <c r="FAG39" s="918"/>
      <c r="FAH39" s="918"/>
      <c r="FAI39" s="918"/>
      <c r="FAJ39" s="918"/>
      <c r="FAK39" s="918"/>
      <c r="FAL39" s="918"/>
      <c r="FAM39" s="918"/>
      <c r="FAN39" s="918"/>
      <c r="FAO39" s="918"/>
      <c r="FAP39" s="918"/>
      <c r="FAQ39" s="918"/>
      <c r="FAR39" s="918"/>
      <c r="FAS39" s="918"/>
      <c r="FAT39" s="918"/>
      <c r="FAU39" s="918"/>
      <c r="FAV39" s="918"/>
      <c r="FAW39" s="918"/>
      <c r="FAX39" s="918"/>
      <c r="FAY39" s="918"/>
      <c r="FAZ39" s="918"/>
      <c r="FBA39" s="918"/>
      <c r="FBB39" s="918"/>
      <c r="FBC39" s="918"/>
      <c r="FBD39" s="918"/>
      <c r="FBE39" s="918"/>
      <c r="FBF39" s="918"/>
      <c r="FBG39" s="918"/>
      <c r="FBH39" s="918"/>
      <c r="FBI39" s="918"/>
      <c r="FBJ39" s="918"/>
      <c r="FBK39" s="918"/>
      <c r="FBL39" s="918"/>
      <c r="FBM39" s="918"/>
      <c r="FBN39" s="918"/>
      <c r="FBO39" s="918"/>
      <c r="FBP39" s="918"/>
      <c r="FBQ39" s="918"/>
      <c r="FBR39" s="918"/>
      <c r="FBS39" s="918"/>
      <c r="FBT39" s="918"/>
      <c r="FBU39" s="918"/>
      <c r="FBV39" s="918"/>
      <c r="FBW39" s="918"/>
      <c r="FBX39" s="918"/>
      <c r="FBY39" s="918"/>
      <c r="FBZ39" s="918"/>
      <c r="FCA39" s="918"/>
      <c r="FCB39" s="918"/>
      <c r="FCC39" s="918"/>
      <c r="FCD39" s="918"/>
      <c r="FCE39" s="918"/>
      <c r="FCF39" s="918"/>
      <c r="FCG39" s="918"/>
      <c r="FCH39" s="918"/>
      <c r="FCI39" s="918"/>
      <c r="FCJ39" s="918"/>
      <c r="FCK39" s="918"/>
      <c r="FCL39" s="918"/>
      <c r="FCM39" s="918"/>
      <c r="FCN39" s="918"/>
      <c r="FCO39" s="918"/>
      <c r="FCP39" s="918"/>
      <c r="FCQ39" s="918"/>
      <c r="FCR39" s="918"/>
      <c r="FCS39" s="918"/>
      <c r="FCT39" s="918"/>
      <c r="FCU39" s="918"/>
      <c r="FCV39" s="918"/>
      <c r="FCW39" s="918"/>
      <c r="FCX39" s="918"/>
      <c r="FCY39" s="918"/>
      <c r="FCZ39" s="918"/>
      <c r="FDA39" s="918"/>
      <c r="FDB39" s="918"/>
      <c r="FDC39" s="918"/>
      <c r="FDD39" s="918"/>
      <c r="FDE39" s="918"/>
      <c r="FDF39" s="918"/>
      <c r="FDG39" s="918"/>
      <c r="FDH39" s="918"/>
      <c r="FDI39" s="918"/>
      <c r="FDJ39" s="918"/>
      <c r="FDK39" s="918"/>
      <c r="FDL39" s="918"/>
      <c r="FDM39" s="918"/>
      <c r="FDN39" s="918"/>
      <c r="FDO39" s="918"/>
      <c r="FDP39" s="918"/>
      <c r="FDQ39" s="918"/>
      <c r="FDR39" s="918"/>
      <c r="FDS39" s="918"/>
      <c r="FDT39" s="918"/>
      <c r="FDU39" s="918"/>
      <c r="FDV39" s="918"/>
      <c r="FDW39" s="918"/>
      <c r="FDX39" s="918"/>
      <c r="FDY39" s="918"/>
      <c r="FDZ39" s="918"/>
      <c r="FEA39" s="918"/>
      <c r="FEB39" s="918"/>
      <c r="FEC39" s="918"/>
      <c r="FED39" s="918"/>
      <c r="FEE39" s="918"/>
      <c r="FEF39" s="918"/>
      <c r="FEG39" s="918"/>
      <c r="FEH39" s="918"/>
      <c r="FEI39" s="918"/>
      <c r="FEJ39" s="918"/>
      <c r="FEK39" s="918"/>
      <c r="FEL39" s="918"/>
      <c r="FEM39" s="918"/>
      <c r="FEN39" s="918"/>
      <c r="FEO39" s="918"/>
      <c r="FEP39" s="918"/>
      <c r="FEQ39" s="918"/>
      <c r="FER39" s="918"/>
      <c r="FES39" s="918"/>
      <c r="FET39" s="918"/>
      <c r="FEU39" s="918"/>
      <c r="FEV39" s="918"/>
      <c r="FEW39" s="918"/>
      <c r="FEX39" s="918"/>
      <c r="FEY39" s="918"/>
      <c r="FEZ39" s="918"/>
      <c r="FFA39" s="918"/>
      <c r="FFB39" s="918"/>
      <c r="FFC39" s="918"/>
      <c r="FFD39" s="918"/>
      <c r="FFE39" s="918"/>
      <c r="FFF39" s="918"/>
      <c r="FFG39" s="918"/>
      <c r="FFH39" s="918"/>
      <c r="FFI39" s="918"/>
      <c r="FFJ39" s="918"/>
      <c r="FFK39" s="918"/>
      <c r="FFL39" s="918"/>
      <c r="FFM39" s="918"/>
      <c r="FFN39" s="918"/>
      <c r="FFO39" s="918"/>
      <c r="FFP39" s="918"/>
      <c r="FFQ39" s="918"/>
      <c r="FFR39" s="918"/>
      <c r="FFS39" s="918"/>
      <c r="FFT39" s="918"/>
      <c r="FFU39" s="918"/>
      <c r="FFV39" s="918"/>
      <c r="FFW39" s="918"/>
      <c r="FFX39" s="918"/>
      <c r="FFY39" s="918"/>
      <c r="FFZ39" s="918"/>
      <c r="FGA39" s="918"/>
      <c r="FGB39" s="918"/>
      <c r="FGC39" s="918"/>
      <c r="FGD39" s="918"/>
      <c r="FGE39" s="918"/>
      <c r="FGF39" s="918"/>
      <c r="FGG39" s="918"/>
      <c r="FGH39" s="918"/>
      <c r="FGI39" s="918"/>
      <c r="FGJ39" s="918"/>
      <c r="FGK39" s="918"/>
      <c r="FGL39" s="918"/>
      <c r="FGM39" s="918"/>
      <c r="FGN39" s="918"/>
      <c r="FGO39" s="918"/>
      <c r="FGP39" s="918"/>
      <c r="FGQ39" s="918"/>
      <c r="FGR39" s="918"/>
      <c r="FGS39" s="918"/>
      <c r="FGT39" s="918"/>
      <c r="FGU39" s="918"/>
      <c r="FGV39" s="918"/>
      <c r="FGW39" s="918"/>
      <c r="FGX39" s="918"/>
      <c r="FGY39" s="918"/>
      <c r="FGZ39" s="918"/>
      <c r="FHA39" s="918"/>
      <c r="FHB39" s="918"/>
      <c r="FHC39" s="918"/>
      <c r="FHD39" s="918"/>
      <c r="FHE39" s="918"/>
      <c r="FHF39" s="918"/>
      <c r="FHG39" s="918"/>
      <c r="FHH39" s="918"/>
      <c r="FHI39" s="918"/>
      <c r="FHJ39" s="918"/>
      <c r="FHK39" s="918"/>
      <c r="FHL39" s="918"/>
      <c r="FHM39" s="918"/>
      <c r="FHN39" s="918"/>
      <c r="FHO39" s="918"/>
      <c r="FHP39" s="918"/>
      <c r="FHQ39" s="918"/>
      <c r="FHR39" s="918"/>
      <c r="FHS39" s="918"/>
      <c r="FHT39" s="918"/>
      <c r="FHU39" s="918"/>
      <c r="FHV39" s="918"/>
      <c r="FHW39" s="918"/>
      <c r="FHX39" s="918"/>
      <c r="FHY39" s="918"/>
      <c r="FHZ39" s="918"/>
      <c r="FIA39" s="918"/>
      <c r="FIB39" s="918"/>
      <c r="FIC39" s="918"/>
      <c r="FID39" s="918"/>
      <c r="FIE39" s="918"/>
      <c r="FIF39" s="918"/>
      <c r="FIG39" s="918"/>
      <c r="FIH39" s="918"/>
      <c r="FII39" s="918"/>
      <c r="FIJ39" s="918"/>
      <c r="FIK39" s="918"/>
      <c r="FIL39" s="918"/>
      <c r="FIM39" s="918"/>
      <c r="FIN39" s="918"/>
      <c r="FIO39" s="918"/>
      <c r="FIP39" s="918"/>
      <c r="FIQ39" s="918"/>
      <c r="FIR39" s="918"/>
      <c r="FIS39" s="918"/>
      <c r="FIT39" s="918"/>
      <c r="FIU39" s="918"/>
      <c r="FIV39" s="918"/>
      <c r="FIW39" s="918"/>
      <c r="FIX39" s="918"/>
      <c r="FIY39" s="918"/>
      <c r="FIZ39" s="918"/>
      <c r="FJA39" s="918"/>
      <c r="FJB39" s="918"/>
      <c r="FJC39" s="918"/>
      <c r="FJD39" s="918"/>
      <c r="FJE39" s="918"/>
      <c r="FJF39" s="918"/>
      <c r="FJG39" s="918"/>
      <c r="FJH39" s="918"/>
      <c r="FJI39" s="918"/>
      <c r="FJJ39" s="918"/>
      <c r="FJK39" s="918"/>
      <c r="FJL39" s="918"/>
      <c r="FJM39" s="918"/>
      <c r="FJN39" s="918"/>
      <c r="FJO39" s="918"/>
      <c r="FJP39" s="918"/>
      <c r="FJQ39" s="918"/>
      <c r="FJR39" s="918"/>
      <c r="FJS39" s="918"/>
      <c r="FJT39" s="918"/>
      <c r="FJU39" s="918"/>
      <c r="FJV39" s="918"/>
      <c r="FJW39" s="918"/>
      <c r="FJX39" s="918"/>
      <c r="FJY39" s="918"/>
      <c r="FJZ39" s="918"/>
      <c r="FKA39" s="918"/>
      <c r="FKB39" s="918"/>
      <c r="FKC39" s="918"/>
      <c r="FKD39" s="918"/>
      <c r="FKE39" s="918"/>
      <c r="FKF39" s="918"/>
      <c r="FKG39" s="918"/>
      <c r="FKH39" s="918"/>
      <c r="FKI39" s="918"/>
      <c r="FKJ39" s="918"/>
      <c r="FKK39" s="918"/>
      <c r="FKL39" s="918"/>
      <c r="FKM39" s="918"/>
      <c r="FKN39" s="918"/>
      <c r="FKO39" s="918"/>
      <c r="FKP39" s="918"/>
      <c r="FKQ39" s="918"/>
      <c r="FKR39" s="918"/>
      <c r="FKS39" s="918"/>
      <c r="FKT39" s="918"/>
      <c r="FKU39" s="918"/>
      <c r="FKV39" s="918"/>
      <c r="FKW39" s="918"/>
      <c r="FKX39" s="918"/>
      <c r="FKY39" s="918"/>
      <c r="FKZ39" s="918"/>
      <c r="FLA39" s="918"/>
      <c r="FLB39" s="918"/>
      <c r="FLC39" s="918"/>
      <c r="FLD39" s="918"/>
      <c r="FLE39" s="918"/>
      <c r="FLF39" s="918"/>
      <c r="FLG39" s="918"/>
      <c r="FLH39" s="918"/>
      <c r="FLI39" s="918"/>
      <c r="FLJ39" s="918"/>
      <c r="FLK39" s="918"/>
      <c r="FLL39" s="918"/>
      <c r="FLM39" s="918"/>
      <c r="FLN39" s="918"/>
      <c r="FLO39" s="918"/>
      <c r="FLP39" s="918"/>
      <c r="FLQ39" s="918"/>
      <c r="FLR39" s="918"/>
      <c r="FLS39" s="918"/>
      <c r="FLT39" s="918"/>
      <c r="FLU39" s="918"/>
      <c r="FLV39" s="918"/>
      <c r="FLW39" s="918"/>
      <c r="FLX39" s="918"/>
      <c r="FLY39" s="918"/>
      <c r="FLZ39" s="918"/>
      <c r="FMA39" s="918"/>
      <c r="FMB39" s="918"/>
      <c r="FMC39" s="918"/>
      <c r="FMD39" s="918"/>
      <c r="FME39" s="918"/>
      <c r="FMF39" s="918"/>
      <c r="FMG39" s="918"/>
      <c r="FMH39" s="918"/>
      <c r="FMI39" s="918"/>
      <c r="FMJ39" s="918"/>
      <c r="FMK39" s="918"/>
      <c r="FML39" s="918"/>
      <c r="FMM39" s="918"/>
      <c r="FMN39" s="918"/>
      <c r="FMO39" s="918"/>
      <c r="FMP39" s="918"/>
      <c r="FMQ39" s="918"/>
      <c r="FMR39" s="918"/>
      <c r="FMS39" s="918"/>
      <c r="FMT39" s="918"/>
      <c r="FMU39" s="918"/>
      <c r="FMV39" s="918"/>
      <c r="FMW39" s="918"/>
      <c r="FMX39" s="918"/>
      <c r="FMY39" s="918"/>
      <c r="FMZ39" s="918"/>
      <c r="FNA39" s="918"/>
      <c r="FNB39" s="918"/>
      <c r="FNC39" s="918"/>
      <c r="FND39" s="918"/>
      <c r="FNE39" s="918"/>
      <c r="FNF39" s="918"/>
      <c r="FNG39" s="918"/>
      <c r="FNH39" s="918"/>
      <c r="FNI39" s="918"/>
      <c r="FNJ39" s="918"/>
      <c r="FNK39" s="918"/>
      <c r="FNL39" s="918"/>
      <c r="FNM39" s="918"/>
      <c r="FNN39" s="918"/>
      <c r="FNO39" s="918"/>
      <c r="FNP39" s="918"/>
      <c r="FNQ39" s="918"/>
      <c r="FNR39" s="918"/>
      <c r="FNS39" s="918"/>
      <c r="FNT39" s="918"/>
      <c r="FNU39" s="918"/>
      <c r="FNV39" s="918"/>
      <c r="FNW39" s="918"/>
      <c r="FNX39" s="918"/>
      <c r="FNY39" s="918"/>
      <c r="FNZ39" s="918"/>
      <c r="FOA39" s="918"/>
      <c r="FOB39" s="918"/>
      <c r="FOC39" s="918"/>
      <c r="FOD39" s="918"/>
      <c r="FOE39" s="918"/>
      <c r="FOF39" s="918"/>
      <c r="FOG39" s="918"/>
      <c r="FOH39" s="918"/>
      <c r="FOI39" s="918"/>
      <c r="FOJ39" s="918"/>
      <c r="FOK39" s="918"/>
      <c r="FOL39" s="918"/>
      <c r="FOM39" s="918"/>
      <c r="FON39" s="918"/>
      <c r="FOO39" s="918"/>
      <c r="FOP39" s="918"/>
      <c r="FOQ39" s="918"/>
      <c r="FOR39" s="918"/>
      <c r="FOS39" s="918"/>
      <c r="FOT39" s="918"/>
      <c r="FOU39" s="918"/>
      <c r="FOV39" s="918"/>
      <c r="FOW39" s="918"/>
      <c r="FOX39" s="918"/>
      <c r="FOY39" s="918"/>
      <c r="FOZ39" s="918"/>
      <c r="FPA39" s="918"/>
      <c r="FPB39" s="918"/>
      <c r="FPC39" s="918"/>
      <c r="FPD39" s="918"/>
      <c r="FPE39" s="918"/>
      <c r="FPF39" s="918"/>
      <c r="FPG39" s="918"/>
      <c r="FPH39" s="918"/>
      <c r="FPI39" s="918"/>
      <c r="FPJ39" s="918"/>
      <c r="FPK39" s="918"/>
      <c r="FPL39" s="918"/>
      <c r="FPM39" s="918"/>
      <c r="FPN39" s="918"/>
      <c r="FPO39" s="918"/>
      <c r="FPP39" s="918"/>
      <c r="FPQ39" s="918"/>
      <c r="FPR39" s="918"/>
      <c r="FPS39" s="918"/>
      <c r="FPT39" s="918"/>
      <c r="FPU39" s="918"/>
      <c r="FPV39" s="918"/>
      <c r="FPW39" s="918"/>
      <c r="FPX39" s="918"/>
      <c r="FPY39" s="918"/>
      <c r="FPZ39" s="918"/>
      <c r="FQA39" s="918"/>
      <c r="FQB39" s="918"/>
      <c r="FQC39" s="918"/>
      <c r="FQD39" s="918"/>
      <c r="FQE39" s="918"/>
      <c r="FQF39" s="918"/>
      <c r="FQG39" s="918"/>
      <c r="FQH39" s="918"/>
      <c r="FQI39" s="918"/>
      <c r="FQJ39" s="918"/>
      <c r="FQK39" s="918"/>
      <c r="FQL39" s="918"/>
      <c r="FQM39" s="918"/>
      <c r="FQN39" s="918"/>
      <c r="FQO39" s="918"/>
      <c r="FQP39" s="918"/>
      <c r="FQQ39" s="918"/>
      <c r="FQR39" s="918"/>
      <c r="FQS39" s="918"/>
      <c r="FQT39" s="918"/>
      <c r="FQU39" s="918"/>
      <c r="FQV39" s="918"/>
      <c r="FQW39" s="918"/>
      <c r="FQX39" s="918"/>
      <c r="FQY39" s="918"/>
      <c r="FQZ39" s="918"/>
      <c r="FRA39" s="918"/>
      <c r="FRB39" s="918"/>
      <c r="FRC39" s="918"/>
      <c r="FRD39" s="918"/>
      <c r="FRE39" s="918"/>
      <c r="FRF39" s="918"/>
      <c r="FRG39" s="918"/>
      <c r="FRH39" s="918"/>
      <c r="FRI39" s="918"/>
      <c r="FRJ39" s="918"/>
      <c r="FRK39" s="918"/>
      <c r="FRL39" s="918"/>
      <c r="FRM39" s="918"/>
      <c r="FRN39" s="918"/>
      <c r="FRO39" s="918"/>
      <c r="FRP39" s="918"/>
      <c r="FRQ39" s="918"/>
      <c r="FRR39" s="918"/>
      <c r="FRS39" s="918"/>
      <c r="FRT39" s="918"/>
      <c r="FRU39" s="918"/>
      <c r="FRV39" s="918"/>
      <c r="FRW39" s="918"/>
      <c r="FRX39" s="918"/>
      <c r="FRY39" s="918"/>
      <c r="FRZ39" s="918"/>
      <c r="FSA39" s="918"/>
      <c r="FSB39" s="918"/>
      <c r="FSC39" s="918"/>
      <c r="FSD39" s="918"/>
      <c r="FSE39" s="918"/>
      <c r="FSF39" s="918"/>
      <c r="FSG39" s="918"/>
      <c r="FSH39" s="918"/>
      <c r="FSI39" s="918"/>
      <c r="FSJ39" s="918"/>
      <c r="FSK39" s="918"/>
      <c r="FSL39" s="918"/>
      <c r="FSM39" s="918"/>
      <c r="FSN39" s="918"/>
      <c r="FSO39" s="918"/>
      <c r="FSP39" s="918"/>
      <c r="FSQ39" s="918"/>
      <c r="FSR39" s="918"/>
      <c r="FSS39" s="918"/>
      <c r="FST39" s="918"/>
      <c r="FSU39" s="918"/>
      <c r="FSV39" s="918"/>
      <c r="FSW39" s="918"/>
      <c r="FSX39" s="918"/>
      <c r="FSY39" s="918"/>
      <c r="FSZ39" s="918"/>
      <c r="FTA39" s="918"/>
      <c r="FTB39" s="918"/>
      <c r="FTC39" s="918"/>
      <c r="FTD39" s="918"/>
      <c r="FTE39" s="918"/>
      <c r="FTF39" s="918"/>
      <c r="FTG39" s="918"/>
      <c r="FTH39" s="918"/>
      <c r="FTI39" s="918"/>
      <c r="FTJ39" s="918"/>
      <c r="FTK39" s="918"/>
      <c r="FTL39" s="918"/>
      <c r="FTM39" s="918"/>
      <c r="FTN39" s="918"/>
      <c r="FTO39" s="918"/>
      <c r="FTP39" s="918"/>
      <c r="FTQ39" s="918"/>
      <c r="FTR39" s="918"/>
      <c r="FTS39" s="918"/>
      <c r="FTT39" s="918"/>
      <c r="FTU39" s="918"/>
      <c r="FTV39" s="918"/>
      <c r="FTW39" s="918"/>
      <c r="FTX39" s="918"/>
      <c r="FTY39" s="918"/>
      <c r="FTZ39" s="918"/>
      <c r="FUA39" s="918"/>
      <c r="FUB39" s="918"/>
      <c r="FUC39" s="918"/>
      <c r="FUD39" s="918"/>
      <c r="FUE39" s="918"/>
      <c r="FUF39" s="918"/>
      <c r="FUG39" s="918"/>
      <c r="FUH39" s="918"/>
      <c r="FUI39" s="918"/>
      <c r="FUJ39" s="918"/>
      <c r="FUK39" s="918"/>
      <c r="FUL39" s="918"/>
      <c r="FUM39" s="918"/>
      <c r="FUN39" s="918"/>
      <c r="FUO39" s="918"/>
      <c r="FUP39" s="918"/>
      <c r="FUQ39" s="918"/>
      <c r="FUR39" s="918"/>
      <c r="FUS39" s="918"/>
      <c r="FUT39" s="918"/>
      <c r="FUU39" s="918"/>
      <c r="FUV39" s="918"/>
      <c r="FUW39" s="918"/>
      <c r="FUX39" s="918"/>
      <c r="FUY39" s="918"/>
      <c r="FUZ39" s="918"/>
      <c r="FVA39" s="918"/>
      <c r="FVB39" s="918"/>
      <c r="FVC39" s="918"/>
      <c r="FVD39" s="918"/>
      <c r="FVE39" s="918"/>
      <c r="FVF39" s="918"/>
      <c r="FVG39" s="918"/>
      <c r="FVH39" s="918"/>
      <c r="FVI39" s="918"/>
      <c r="FVJ39" s="918"/>
      <c r="FVK39" s="918"/>
      <c r="FVL39" s="918"/>
      <c r="FVM39" s="918"/>
      <c r="FVN39" s="918"/>
      <c r="FVO39" s="918"/>
      <c r="FVP39" s="918"/>
      <c r="FVQ39" s="918"/>
      <c r="FVR39" s="918"/>
      <c r="FVS39" s="918"/>
      <c r="FVT39" s="918"/>
      <c r="FVU39" s="918"/>
      <c r="FVV39" s="918"/>
      <c r="FVW39" s="918"/>
      <c r="FVX39" s="918"/>
      <c r="FVY39" s="918"/>
      <c r="FVZ39" s="918"/>
      <c r="FWA39" s="918"/>
      <c r="FWB39" s="918"/>
      <c r="FWC39" s="918"/>
      <c r="FWD39" s="918"/>
      <c r="FWE39" s="918"/>
      <c r="FWF39" s="918"/>
      <c r="FWG39" s="918"/>
      <c r="FWH39" s="918"/>
      <c r="FWI39" s="918"/>
      <c r="FWJ39" s="918"/>
      <c r="FWK39" s="918"/>
      <c r="FWL39" s="918"/>
      <c r="FWM39" s="918"/>
      <c r="FWN39" s="918"/>
      <c r="FWO39" s="918"/>
      <c r="FWP39" s="918"/>
      <c r="FWQ39" s="918"/>
      <c r="FWR39" s="918"/>
      <c r="FWS39" s="918"/>
      <c r="FWT39" s="918"/>
      <c r="FWU39" s="918"/>
      <c r="FWV39" s="918"/>
      <c r="FWW39" s="918"/>
      <c r="FWX39" s="918"/>
      <c r="FWY39" s="918"/>
      <c r="FWZ39" s="918"/>
      <c r="FXA39" s="918"/>
      <c r="FXB39" s="918"/>
      <c r="FXC39" s="918"/>
      <c r="FXD39" s="918"/>
      <c r="FXE39" s="918"/>
      <c r="FXF39" s="918"/>
      <c r="FXG39" s="918"/>
      <c r="FXH39" s="918"/>
      <c r="FXI39" s="918"/>
      <c r="FXJ39" s="918"/>
      <c r="FXK39" s="918"/>
      <c r="FXL39" s="918"/>
      <c r="FXM39" s="918"/>
      <c r="FXN39" s="918"/>
      <c r="FXO39" s="918"/>
      <c r="FXP39" s="918"/>
      <c r="FXQ39" s="918"/>
      <c r="FXR39" s="918"/>
      <c r="FXS39" s="918"/>
      <c r="FXT39" s="918"/>
      <c r="FXU39" s="918"/>
      <c r="FXV39" s="918"/>
      <c r="FXW39" s="918"/>
      <c r="FXX39" s="918"/>
      <c r="FXY39" s="918"/>
      <c r="FXZ39" s="918"/>
      <c r="FYA39" s="918"/>
      <c r="FYB39" s="918"/>
      <c r="FYC39" s="918"/>
      <c r="FYD39" s="918"/>
      <c r="FYE39" s="918"/>
      <c r="FYF39" s="918"/>
      <c r="FYG39" s="918"/>
      <c r="FYH39" s="918"/>
      <c r="FYI39" s="918"/>
      <c r="FYJ39" s="918"/>
      <c r="FYK39" s="918"/>
      <c r="FYL39" s="918"/>
      <c r="FYM39" s="918"/>
      <c r="FYN39" s="918"/>
      <c r="FYO39" s="918"/>
      <c r="FYP39" s="918"/>
      <c r="FYQ39" s="918"/>
      <c r="FYR39" s="918"/>
      <c r="FYS39" s="918"/>
      <c r="FYT39" s="918"/>
      <c r="FYU39" s="918"/>
      <c r="FYV39" s="918"/>
      <c r="FYW39" s="918"/>
      <c r="FYX39" s="918"/>
      <c r="FYY39" s="918"/>
      <c r="FYZ39" s="918"/>
      <c r="FZA39" s="918"/>
      <c r="FZB39" s="918"/>
      <c r="FZC39" s="918"/>
      <c r="FZD39" s="918"/>
      <c r="FZE39" s="918"/>
      <c r="FZF39" s="918"/>
      <c r="FZG39" s="918"/>
      <c r="FZH39" s="918"/>
      <c r="FZI39" s="918"/>
      <c r="FZJ39" s="918"/>
      <c r="FZK39" s="918"/>
      <c r="FZL39" s="918"/>
      <c r="FZM39" s="918"/>
      <c r="FZN39" s="918"/>
      <c r="FZO39" s="918"/>
      <c r="FZP39" s="918"/>
      <c r="FZQ39" s="918"/>
      <c r="FZR39" s="918"/>
      <c r="FZS39" s="918"/>
      <c r="FZT39" s="918"/>
      <c r="FZU39" s="918"/>
      <c r="FZV39" s="918"/>
      <c r="FZW39" s="918"/>
      <c r="FZX39" s="918"/>
      <c r="FZY39" s="918"/>
      <c r="FZZ39" s="918"/>
      <c r="GAA39" s="918"/>
      <c r="GAB39" s="918"/>
      <c r="GAC39" s="918"/>
      <c r="GAD39" s="918"/>
      <c r="GAE39" s="918"/>
      <c r="GAF39" s="918"/>
      <c r="GAG39" s="918"/>
      <c r="GAH39" s="918"/>
      <c r="GAI39" s="918"/>
      <c r="GAJ39" s="918"/>
      <c r="GAK39" s="918"/>
      <c r="GAL39" s="918"/>
      <c r="GAM39" s="918"/>
      <c r="GAN39" s="918"/>
      <c r="GAO39" s="918"/>
      <c r="GAP39" s="918"/>
      <c r="GAQ39" s="918"/>
      <c r="GAR39" s="918"/>
      <c r="GAS39" s="918"/>
      <c r="GAT39" s="918"/>
      <c r="GAU39" s="918"/>
      <c r="GAV39" s="918"/>
      <c r="GAW39" s="918"/>
      <c r="GAX39" s="918"/>
      <c r="GAY39" s="918"/>
      <c r="GAZ39" s="918"/>
      <c r="GBA39" s="918"/>
      <c r="GBB39" s="918"/>
      <c r="GBC39" s="918"/>
      <c r="GBD39" s="918"/>
      <c r="GBE39" s="918"/>
      <c r="GBF39" s="918"/>
      <c r="GBG39" s="918"/>
      <c r="GBH39" s="918"/>
      <c r="GBI39" s="918"/>
      <c r="GBJ39" s="918"/>
      <c r="GBK39" s="918"/>
      <c r="GBL39" s="918"/>
      <c r="GBM39" s="918"/>
      <c r="GBN39" s="918"/>
      <c r="GBO39" s="918"/>
      <c r="GBP39" s="918"/>
      <c r="GBQ39" s="918"/>
      <c r="GBR39" s="918"/>
      <c r="GBS39" s="918"/>
      <c r="GBT39" s="918"/>
      <c r="GBU39" s="918"/>
      <c r="GBV39" s="918"/>
      <c r="GBW39" s="918"/>
      <c r="GBX39" s="918"/>
      <c r="GBY39" s="918"/>
      <c r="GBZ39" s="918"/>
      <c r="GCA39" s="918"/>
      <c r="GCB39" s="918"/>
      <c r="GCC39" s="918"/>
      <c r="GCD39" s="918"/>
      <c r="GCE39" s="918"/>
      <c r="GCF39" s="918"/>
      <c r="GCG39" s="918"/>
      <c r="GCH39" s="918"/>
      <c r="GCI39" s="918"/>
      <c r="GCJ39" s="918"/>
      <c r="GCK39" s="918"/>
      <c r="GCL39" s="918"/>
      <c r="GCM39" s="918"/>
      <c r="GCN39" s="918"/>
      <c r="GCO39" s="918"/>
      <c r="GCP39" s="918"/>
      <c r="GCQ39" s="918"/>
      <c r="GCR39" s="918"/>
      <c r="GCS39" s="918"/>
      <c r="GCT39" s="918"/>
      <c r="GCU39" s="918"/>
      <c r="GCV39" s="918"/>
      <c r="GCW39" s="918"/>
      <c r="GCX39" s="918"/>
      <c r="GCY39" s="918"/>
      <c r="GCZ39" s="918"/>
      <c r="GDA39" s="918"/>
      <c r="GDB39" s="918"/>
      <c r="GDC39" s="918"/>
      <c r="GDD39" s="918"/>
      <c r="GDE39" s="918"/>
      <c r="GDF39" s="918"/>
      <c r="GDG39" s="918"/>
      <c r="GDH39" s="918"/>
      <c r="GDI39" s="918"/>
      <c r="GDJ39" s="918"/>
      <c r="GDK39" s="918"/>
      <c r="GDL39" s="918"/>
      <c r="GDM39" s="918"/>
      <c r="GDN39" s="918"/>
      <c r="GDO39" s="918"/>
      <c r="GDP39" s="918"/>
      <c r="GDQ39" s="918"/>
      <c r="GDR39" s="918"/>
      <c r="GDS39" s="918"/>
      <c r="GDT39" s="918"/>
      <c r="GDU39" s="918"/>
      <c r="GDV39" s="918"/>
      <c r="GDW39" s="918"/>
      <c r="GDX39" s="918"/>
      <c r="GDY39" s="918"/>
      <c r="GDZ39" s="918"/>
      <c r="GEA39" s="918"/>
      <c r="GEB39" s="918"/>
      <c r="GEC39" s="918"/>
      <c r="GED39" s="918"/>
      <c r="GEE39" s="918"/>
      <c r="GEF39" s="918"/>
      <c r="GEG39" s="918"/>
      <c r="GEH39" s="918"/>
      <c r="GEI39" s="918"/>
      <c r="GEJ39" s="918"/>
      <c r="GEK39" s="918"/>
      <c r="GEL39" s="918"/>
      <c r="GEM39" s="918"/>
      <c r="GEN39" s="918"/>
      <c r="GEO39" s="918"/>
      <c r="GEP39" s="918"/>
      <c r="GEQ39" s="918"/>
      <c r="GER39" s="918"/>
      <c r="GES39" s="918"/>
      <c r="GET39" s="918"/>
      <c r="GEU39" s="918"/>
      <c r="GEV39" s="918"/>
      <c r="GEW39" s="918"/>
      <c r="GEX39" s="918"/>
      <c r="GEY39" s="918"/>
      <c r="GEZ39" s="918"/>
      <c r="GFA39" s="918"/>
      <c r="GFB39" s="918"/>
      <c r="GFC39" s="918"/>
      <c r="GFD39" s="918"/>
      <c r="GFE39" s="918"/>
      <c r="GFF39" s="918"/>
      <c r="GFG39" s="918"/>
      <c r="GFH39" s="918"/>
      <c r="GFI39" s="918"/>
      <c r="GFJ39" s="918"/>
      <c r="GFK39" s="918"/>
      <c r="GFL39" s="918"/>
      <c r="GFM39" s="918"/>
      <c r="GFN39" s="918"/>
      <c r="GFO39" s="918"/>
      <c r="GFP39" s="918"/>
      <c r="GFQ39" s="918"/>
      <c r="GFR39" s="918"/>
      <c r="GFS39" s="918"/>
      <c r="GFT39" s="918"/>
      <c r="GFU39" s="918"/>
      <c r="GFV39" s="918"/>
      <c r="GFW39" s="918"/>
      <c r="GFX39" s="918"/>
      <c r="GFY39" s="918"/>
      <c r="GFZ39" s="918"/>
      <c r="GGA39" s="918"/>
      <c r="GGB39" s="918"/>
      <c r="GGC39" s="918"/>
      <c r="GGD39" s="918"/>
      <c r="GGE39" s="918"/>
      <c r="GGF39" s="918"/>
      <c r="GGG39" s="918"/>
      <c r="GGH39" s="918"/>
      <c r="GGI39" s="918"/>
      <c r="GGJ39" s="918"/>
      <c r="GGK39" s="918"/>
      <c r="GGL39" s="918"/>
      <c r="GGM39" s="918"/>
      <c r="GGN39" s="918"/>
      <c r="GGO39" s="918"/>
      <c r="GGP39" s="918"/>
      <c r="GGQ39" s="918"/>
      <c r="GGR39" s="918"/>
      <c r="GGS39" s="918"/>
      <c r="GGT39" s="918"/>
      <c r="GGU39" s="918"/>
      <c r="GGV39" s="918"/>
      <c r="GGW39" s="918"/>
      <c r="GGX39" s="918"/>
      <c r="GGY39" s="918"/>
      <c r="GGZ39" s="918"/>
      <c r="GHA39" s="918"/>
      <c r="GHB39" s="918"/>
      <c r="GHC39" s="918"/>
      <c r="GHD39" s="918"/>
      <c r="GHE39" s="918"/>
      <c r="GHF39" s="918"/>
      <c r="GHG39" s="918"/>
      <c r="GHH39" s="918"/>
      <c r="GHI39" s="918"/>
      <c r="GHJ39" s="918"/>
      <c r="GHK39" s="918"/>
      <c r="GHL39" s="918"/>
      <c r="GHM39" s="918"/>
      <c r="GHN39" s="918"/>
      <c r="GHO39" s="918"/>
      <c r="GHP39" s="918"/>
      <c r="GHQ39" s="918"/>
      <c r="GHR39" s="918"/>
      <c r="GHS39" s="918"/>
      <c r="GHT39" s="918"/>
      <c r="GHU39" s="918"/>
      <c r="GHV39" s="918"/>
      <c r="GHW39" s="918"/>
      <c r="GHX39" s="918"/>
      <c r="GHY39" s="918"/>
      <c r="GHZ39" s="918"/>
      <c r="GIA39" s="918"/>
      <c r="GIB39" s="918"/>
      <c r="GIC39" s="918"/>
      <c r="GID39" s="918"/>
      <c r="GIE39" s="918"/>
      <c r="GIF39" s="918"/>
      <c r="GIG39" s="918"/>
      <c r="GIH39" s="918"/>
      <c r="GII39" s="918"/>
      <c r="GIJ39" s="918"/>
      <c r="GIK39" s="918"/>
      <c r="GIL39" s="918"/>
      <c r="GIM39" s="918"/>
      <c r="GIN39" s="918"/>
      <c r="GIO39" s="918"/>
      <c r="GIP39" s="918"/>
      <c r="GIQ39" s="918"/>
      <c r="GIR39" s="918"/>
      <c r="GIS39" s="918"/>
      <c r="GIT39" s="918"/>
      <c r="GIU39" s="918"/>
      <c r="GIV39" s="918"/>
      <c r="GIW39" s="918"/>
      <c r="GIX39" s="918"/>
      <c r="GIY39" s="918"/>
      <c r="GIZ39" s="918"/>
      <c r="GJA39" s="918"/>
      <c r="GJB39" s="918"/>
      <c r="GJC39" s="918"/>
      <c r="GJD39" s="918"/>
      <c r="GJE39" s="918"/>
      <c r="GJF39" s="918"/>
      <c r="GJG39" s="918"/>
      <c r="GJH39" s="918"/>
      <c r="GJI39" s="918"/>
      <c r="GJJ39" s="918"/>
      <c r="GJK39" s="918"/>
      <c r="GJL39" s="918"/>
      <c r="GJM39" s="918"/>
      <c r="GJN39" s="918"/>
      <c r="GJO39" s="918"/>
      <c r="GJP39" s="918"/>
      <c r="GJQ39" s="918"/>
      <c r="GJR39" s="918"/>
      <c r="GJS39" s="918"/>
      <c r="GJT39" s="918"/>
      <c r="GJU39" s="918"/>
      <c r="GJV39" s="918"/>
      <c r="GJW39" s="918"/>
      <c r="GJX39" s="918"/>
      <c r="GJY39" s="918"/>
      <c r="GJZ39" s="918"/>
      <c r="GKA39" s="918"/>
      <c r="GKB39" s="918"/>
      <c r="GKC39" s="918"/>
      <c r="GKD39" s="918"/>
      <c r="GKE39" s="918"/>
      <c r="GKF39" s="918"/>
      <c r="GKG39" s="918"/>
      <c r="GKH39" s="918"/>
      <c r="GKI39" s="918"/>
      <c r="GKJ39" s="918"/>
      <c r="GKK39" s="918"/>
      <c r="GKL39" s="918"/>
      <c r="GKM39" s="918"/>
      <c r="GKN39" s="918"/>
      <c r="GKO39" s="918"/>
      <c r="GKP39" s="918"/>
      <c r="GKQ39" s="918"/>
      <c r="GKR39" s="918"/>
      <c r="GKS39" s="918"/>
      <c r="GKT39" s="918"/>
      <c r="GKU39" s="918"/>
      <c r="GKV39" s="918"/>
      <c r="GKW39" s="918"/>
      <c r="GKX39" s="918"/>
      <c r="GKY39" s="918"/>
      <c r="GKZ39" s="918"/>
      <c r="GLA39" s="918"/>
      <c r="GLB39" s="918"/>
      <c r="GLC39" s="918"/>
      <c r="GLD39" s="918"/>
      <c r="GLE39" s="918"/>
      <c r="GLF39" s="918"/>
      <c r="GLG39" s="918"/>
      <c r="GLH39" s="918"/>
      <c r="GLI39" s="918"/>
      <c r="GLJ39" s="918"/>
      <c r="GLK39" s="918"/>
      <c r="GLL39" s="918"/>
      <c r="GLM39" s="918"/>
      <c r="GLN39" s="918"/>
      <c r="GLO39" s="918"/>
      <c r="GLP39" s="918"/>
      <c r="GLQ39" s="918"/>
      <c r="GLR39" s="918"/>
      <c r="GLS39" s="918"/>
      <c r="GLT39" s="918"/>
      <c r="GLU39" s="918"/>
      <c r="GLV39" s="918"/>
      <c r="GLW39" s="918"/>
      <c r="GLX39" s="918"/>
      <c r="GLY39" s="918"/>
      <c r="GLZ39" s="918"/>
      <c r="GMA39" s="918"/>
      <c r="GMB39" s="918"/>
      <c r="GMC39" s="918"/>
      <c r="GMD39" s="918"/>
      <c r="GME39" s="918"/>
      <c r="GMF39" s="918"/>
      <c r="GMG39" s="918"/>
      <c r="GMH39" s="918"/>
      <c r="GMI39" s="918"/>
      <c r="GMJ39" s="918"/>
      <c r="GMK39" s="918"/>
      <c r="GML39" s="918"/>
      <c r="GMM39" s="918"/>
      <c r="GMN39" s="918"/>
      <c r="GMO39" s="918"/>
      <c r="GMP39" s="918"/>
      <c r="GMQ39" s="918"/>
      <c r="GMR39" s="918"/>
      <c r="GMS39" s="918"/>
      <c r="GMT39" s="918"/>
      <c r="GMU39" s="918"/>
      <c r="GMV39" s="918"/>
      <c r="GMW39" s="918"/>
      <c r="GMX39" s="918"/>
      <c r="GMY39" s="918"/>
      <c r="GMZ39" s="918"/>
      <c r="GNA39" s="918"/>
      <c r="GNB39" s="918"/>
      <c r="GNC39" s="918"/>
      <c r="GND39" s="918"/>
      <c r="GNE39" s="918"/>
      <c r="GNF39" s="918"/>
      <c r="GNG39" s="918"/>
      <c r="GNH39" s="918"/>
      <c r="GNI39" s="918"/>
      <c r="GNJ39" s="918"/>
      <c r="GNK39" s="918"/>
      <c r="GNL39" s="918"/>
      <c r="GNM39" s="918"/>
      <c r="GNN39" s="918"/>
      <c r="GNO39" s="918"/>
      <c r="GNP39" s="918"/>
      <c r="GNQ39" s="918"/>
      <c r="GNR39" s="918"/>
      <c r="GNS39" s="918"/>
      <c r="GNT39" s="918"/>
      <c r="GNU39" s="918"/>
      <c r="GNV39" s="918"/>
      <c r="GNW39" s="918"/>
      <c r="GNX39" s="918"/>
      <c r="GNY39" s="918"/>
      <c r="GNZ39" s="918"/>
      <c r="GOA39" s="918"/>
      <c r="GOB39" s="918"/>
      <c r="GOC39" s="918"/>
      <c r="GOD39" s="918"/>
      <c r="GOE39" s="918"/>
      <c r="GOF39" s="918"/>
      <c r="GOG39" s="918"/>
      <c r="GOH39" s="918"/>
      <c r="GOI39" s="918"/>
      <c r="GOJ39" s="918"/>
      <c r="GOK39" s="918"/>
      <c r="GOL39" s="918"/>
      <c r="GOM39" s="918"/>
      <c r="GON39" s="918"/>
      <c r="GOO39" s="918"/>
      <c r="GOP39" s="918"/>
      <c r="GOQ39" s="918"/>
      <c r="GOR39" s="918"/>
      <c r="GOS39" s="918"/>
      <c r="GOT39" s="918"/>
      <c r="GOU39" s="918"/>
      <c r="GOV39" s="918"/>
      <c r="GOW39" s="918"/>
      <c r="GOX39" s="918"/>
      <c r="GOY39" s="918"/>
      <c r="GOZ39" s="918"/>
      <c r="GPA39" s="918"/>
      <c r="GPB39" s="918"/>
      <c r="GPC39" s="918"/>
      <c r="GPD39" s="918"/>
      <c r="GPE39" s="918"/>
      <c r="GPF39" s="918"/>
      <c r="GPG39" s="918"/>
      <c r="GPH39" s="918"/>
      <c r="GPI39" s="918"/>
      <c r="GPJ39" s="918"/>
      <c r="GPK39" s="918"/>
      <c r="GPL39" s="918"/>
      <c r="GPM39" s="918"/>
      <c r="GPN39" s="918"/>
      <c r="GPO39" s="918"/>
      <c r="GPP39" s="918"/>
      <c r="GPQ39" s="918"/>
      <c r="GPR39" s="918"/>
      <c r="GPS39" s="918"/>
      <c r="GPT39" s="918"/>
      <c r="GPU39" s="918"/>
      <c r="GPV39" s="918"/>
      <c r="GPW39" s="918"/>
      <c r="GPX39" s="918"/>
      <c r="GPY39" s="918"/>
      <c r="GPZ39" s="918"/>
      <c r="GQA39" s="918"/>
      <c r="GQB39" s="918"/>
      <c r="GQC39" s="918"/>
      <c r="GQD39" s="918"/>
      <c r="GQE39" s="918"/>
      <c r="GQF39" s="918"/>
      <c r="GQG39" s="918"/>
      <c r="GQH39" s="918"/>
      <c r="GQI39" s="918"/>
      <c r="GQJ39" s="918"/>
      <c r="GQK39" s="918"/>
      <c r="GQL39" s="918"/>
      <c r="GQM39" s="918"/>
      <c r="GQN39" s="918"/>
      <c r="GQO39" s="918"/>
      <c r="GQP39" s="918"/>
      <c r="GQQ39" s="918"/>
      <c r="GQR39" s="918"/>
      <c r="GQS39" s="918"/>
      <c r="GQT39" s="918"/>
      <c r="GQU39" s="918"/>
      <c r="GQV39" s="918"/>
      <c r="GQW39" s="918"/>
      <c r="GQX39" s="918"/>
      <c r="GQY39" s="918"/>
      <c r="GQZ39" s="918"/>
      <c r="GRA39" s="918"/>
      <c r="GRB39" s="918"/>
      <c r="GRC39" s="918"/>
      <c r="GRD39" s="918"/>
      <c r="GRE39" s="918"/>
      <c r="GRF39" s="918"/>
      <c r="GRG39" s="918"/>
      <c r="GRH39" s="918"/>
      <c r="GRI39" s="918"/>
      <c r="GRJ39" s="918"/>
      <c r="GRK39" s="918"/>
      <c r="GRL39" s="918"/>
      <c r="GRM39" s="918"/>
      <c r="GRN39" s="918"/>
      <c r="GRO39" s="918"/>
      <c r="GRP39" s="918"/>
      <c r="GRQ39" s="918"/>
      <c r="GRR39" s="918"/>
      <c r="GRS39" s="918"/>
      <c r="GRT39" s="918"/>
      <c r="GRU39" s="918"/>
      <c r="GRV39" s="918"/>
      <c r="GRW39" s="918"/>
      <c r="GRX39" s="918"/>
      <c r="GRY39" s="918"/>
      <c r="GRZ39" s="918"/>
      <c r="GSA39" s="918"/>
      <c r="GSB39" s="918"/>
      <c r="GSC39" s="918"/>
      <c r="GSD39" s="918"/>
      <c r="GSE39" s="918"/>
      <c r="GSF39" s="918"/>
      <c r="GSG39" s="918"/>
      <c r="GSH39" s="918"/>
      <c r="GSI39" s="918"/>
      <c r="GSJ39" s="918"/>
      <c r="GSK39" s="918"/>
      <c r="GSL39" s="918"/>
      <c r="GSM39" s="918"/>
      <c r="GSN39" s="918"/>
      <c r="GSO39" s="918"/>
      <c r="GSP39" s="918"/>
      <c r="GSQ39" s="918"/>
      <c r="GSR39" s="918"/>
      <c r="GSS39" s="918"/>
      <c r="GST39" s="918"/>
      <c r="GSU39" s="918"/>
      <c r="GSV39" s="918"/>
      <c r="GSW39" s="918"/>
      <c r="GSX39" s="918"/>
      <c r="GSY39" s="918"/>
      <c r="GSZ39" s="918"/>
      <c r="GTA39" s="918"/>
      <c r="GTB39" s="918"/>
      <c r="GTC39" s="918"/>
      <c r="GTD39" s="918"/>
      <c r="GTE39" s="918"/>
      <c r="GTF39" s="918"/>
      <c r="GTG39" s="918"/>
      <c r="GTH39" s="918"/>
      <c r="GTI39" s="918"/>
      <c r="GTJ39" s="918"/>
      <c r="GTK39" s="918"/>
      <c r="GTL39" s="918"/>
      <c r="GTM39" s="918"/>
      <c r="GTN39" s="918"/>
      <c r="GTO39" s="918"/>
      <c r="GTP39" s="918"/>
      <c r="GTQ39" s="918"/>
      <c r="GTR39" s="918"/>
      <c r="GTS39" s="918"/>
      <c r="GTT39" s="918"/>
      <c r="GTU39" s="918"/>
      <c r="GTV39" s="918"/>
      <c r="GTW39" s="918"/>
      <c r="GTX39" s="918"/>
      <c r="GTY39" s="918"/>
      <c r="GTZ39" s="918"/>
      <c r="GUA39" s="918"/>
      <c r="GUB39" s="918"/>
      <c r="GUC39" s="918"/>
      <c r="GUD39" s="918"/>
      <c r="GUE39" s="918"/>
      <c r="GUF39" s="918"/>
      <c r="GUG39" s="918"/>
      <c r="GUH39" s="918"/>
      <c r="GUI39" s="918"/>
      <c r="GUJ39" s="918"/>
      <c r="GUK39" s="918"/>
      <c r="GUL39" s="918"/>
      <c r="GUM39" s="918"/>
      <c r="GUN39" s="918"/>
      <c r="GUO39" s="918"/>
      <c r="GUP39" s="918"/>
      <c r="GUQ39" s="918"/>
      <c r="GUR39" s="918"/>
      <c r="GUS39" s="918"/>
      <c r="GUT39" s="918"/>
      <c r="GUU39" s="918"/>
      <c r="GUV39" s="918"/>
      <c r="GUW39" s="918"/>
      <c r="GUX39" s="918"/>
      <c r="GUY39" s="918"/>
      <c r="GUZ39" s="918"/>
      <c r="GVA39" s="918"/>
      <c r="GVB39" s="918"/>
      <c r="GVC39" s="918"/>
      <c r="GVD39" s="918"/>
      <c r="GVE39" s="918"/>
      <c r="GVF39" s="918"/>
      <c r="GVG39" s="918"/>
      <c r="GVH39" s="918"/>
      <c r="GVI39" s="918"/>
      <c r="GVJ39" s="918"/>
      <c r="GVK39" s="918"/>
      <c r="GVL39" s="918"/>
      <c r="GVM39" s="918"/>
      <c r="GVN39" s="918"/>
      <c r="GVO39" s="918"/>
      <c r="GVP39" s="918"/>
      <c r="GVQ39" s="918"/>
      <c r="GVR39" s="918"/>
      <c r="GVS39" s="918"/>
      <c r="GVT39" s="918"/>
      <c r="GVU39" s="918"/>
      <c r="GVV39" s="918"/>
      <c r="GVW39" s="918"/>
      <c r="GVX39" s="918"/>
      <c r="GVY39" s="918"/>
      <c r="GVZ39" s="918"/>
      <c r="GWA39" s="918"/>
      <c r="GWB39" s="918"/>
      <c r="GWC39" s="918"/>
      <c r="GWD39" s="918"/>
      <c r="GWE39" s="918"/>
      <c r="GWF39" s="918"/>
      <c r="GWG39" s="918"/>
      <c r="GWH39" s="918"/>
      <c r="GWI39" s="918"/>
      <c r="GWJ39" s="918"/>
      <c r="GWK39" s="918"/>
      <c r="GWL39" s="918"/>
      <c r="GWM39" s="918"/>
      <c r="GWN39" s="918"/>
      <c r="GWO39" s="918"/>
      <c r="GWP39" s="918"/>
      <c r="GWQ39" s="918"/>
      <c r="GWR39" s="918"/>
      <c r="GWS39" s="918"/>
      <c r="GWT39" s="918"/>
      <c r="GWU39" s="918"/>
      <c r="GWV39" s="918"/>
      <c r="GWW39" s="918"/>
      <c r="GWX39" s="918"/>
      <c r="GWY39" s="918"/>
      <c r="GWZ39" s="918"/>
      <c r="GXA39" s="918"/>
      <c r="GXB39" s="918"/>
      <c r="GXC39" s="918"/>
      <c r="GXD39" s="918"/>
      <c r="GXE39" s="918"/>
      <c r="GXF39" s="918"/>
      <c r="GXG39" s="918"/>
      <c r="GXH39" s="918"/>
      <c r="GXI39" s="918"/>
      <c r="GXJ39" s="918"/>
      <c r="GXK39" s="918"/>
      <c r="GXL39" s="918"/>
      <c r="GXM39" s="918"/>
      <c r="GXN39" s="918"/>
      <c r="GXO39" s="918"/>
      <c r="GXP39" s="918"/>
      <c r="GXQ39" s="918"/>
      <c r="GXR39" s="918"/>
      <c r="GXS39" s="918"/>
      <c r="GXT39" s="918"/>
      <c r="GXU39" s="918"/>
      <c r="GXV39" s="918"/>
      <c r="GXW39" s="918"/>
      <c r="GXX39" s="918"/>
      <c r="GXY39" s="918"/>
      <c r="GXZ39" s="918"/>
      <c r="GYA39" s="918"/>
      <c r="GYB39" s="918"/>
      <c r="GYC39" s="918"/>
      <c r="GYD39" s="918"/>
      <c r="GYE39" s="918"/>
      <c r="GYF39" s="918"/>
      <c r="GYG39" s="918"/>
      <c r="GYH39" s="918"/>
      <c r="GYI39" s="918"/>
      <c r="GYJ39" s="918"/>
      <c r="GYK39" s="918"/>
      <c r="GYL39" s="918"/>
      <c r="GYM39" s="918"/>
      <c r="GYN39" s="918"/>
      <c r="GYO39" s="918"/>
      <c r="GYP39" s="918"/>
      <c r="GYQ39" s="918"/>
      <c r="GYR39" s="918"/>
      <c r="GYS39" s="918"/>
      <c r="GYT39" s="918"/>
      <c r="GYU39" s="918"/>
      <c r="GYV39" s="918"/>
      <c r="GYW39" s="918"/>
      <c r="GYX39" s="918"/>
      <c r="GYY39" s="918"/>
      <c r="GYZ39" s="918"/>
      <c r="GZA39" s="918"/>
      <c r="GZB39" s="918"/>
      <c r="GZC39" s="918"/>
      <c r="GZD39" s="918"/>
      <c r="GZE39" s="918"/>
      <c r="GZF39" s="918"/>
      <c r="GZG39" s="918"/>
      <c r="GZH39" s="918"/>
      <c r="GZI39" s="918"/>
      <c r="GZJ39" s="918"/>
      <c r="GZK39" s="918"/>
      <c r="GZL39" s="918"/>
      <c r="GZM39" s="918"/>
      <c r="GZN39" s="918"/>
      <c r="GZO39" s="918"/>
      <c r="GZP39" s="918"/>
      <c r="GZQ39" s="918"/>
      <c r="GZR39" s="918"/>
      <c r="GZS39" s="918"/>
      <c r="GZT39" s="918"/>
      <c r="GZU39" s="918"/>
      <c r="GZV39" s="918"/>
      <c r="GZW39" s="918"/>
      <c r="GZX39" s="918"/>
      <c r="GZY39" s="918"/>
      <c r="GZZ39" s="918"/>
      <c r="HAA39" s="918"/>
      <c r="HAB39" s="918"/>
      <c r="HAC39" s="918"/>
      <c r="HAD39" s="918"/>
      <c r="HAE39" s="918"/>
      <c r="HAF39" s="918"/>
      <c r="HAG39" s="918"/>
      <c r="HAH39" s="918"/>
      <c r="HAI39" s="918"/>
      <c r="HAJ39" s="918"/>
      <c r="HAK39" s="918"/>
      <c r="HAL39" s="918"/>
      <c r="HAM39" s="918"/>
      <c r="HAN39" s="918"/>
      <c r="HAO39" s="918"/>
      <c r="HAP39" s="918"/>
      <c r="HAQ39" s="918"/>
      <c r="HAR39" s="918"/>
      <c r="HAS39" s="918"/>
      <c r="HAT39" s="918"/>
      <c r="HAU39" s="918"/>
      <c r="HAV39" s="918"/>
      <c r="HAW39" s="918"/>
      <c r="HAX39" s="918"/>
      <c r="HAY39" s="918"/>
      <c r="HAZ39" s="918"/>
      <c r="HBA39" s="918"/>
      <c r="HBB39" s="918"/>
      <c r="HBC39" s="918"/>
      <c r="HBD39" s="918"/>
      <c r="HBE39" s="918"/>
      <c r="HBF39" s="918"/>
      <c r="HBG39" s="918"/>
      <c r="HBH39" s="918"/>
      <c r="HBI39" s="918"/>
      <c r="HBJ39" s="918"/>
      <c r="HBK39" s="918"/>
      <c r="HBL39" s="918"/>
      <c r="HBM39" s="918"/>
      <c r="HBN39" s="918"/>
      <c r="HBO39" s="918"/>
      <c r="HBP39" s="918"/>
      <c r="HBQ39" s="918"/>
      <c r="HBR39" s="918"/>
      <c r="HBS39" s="918"/>
      <c r="HBT39" s="918"/>
      <c r="HBU39" s="918"/>
      <c r="HBV39" s="918"/>
      <c r="HBW39" s="918"/>
      <c r="HBX39" s="918"/>
      <c r="HBY39" s="918"/>
      <c r="HBZ39" s="918"/>
      <c r="HCA39" s="918"/>
      <c r="HCB39" s="918"/>
      <c r="HCC39" s="918"/>
      <c r="HCD39" s="918"/>
      <c r="HCE39" s="918"/>
      <c r="HCF39" s="918"/>
      <c r="HCG39" s="918"/>
      <c r="HCH39" s="918"/>
      <c r="HCI39" s="918"/>
      <c r="HCJ39" s="918"/>
      <c r="HCK39" s="918"/>
      <c r="HCL39" s="918"/>
      <c r="HCM39" s="918"/>
      <c r="HCN39" s="918"/>
      <c r="HCO39" s="918"/>
      <c r="HCP39" s="918"/>
      <c r="HCQ39" s="918"/>
      <c r="HCR39" s="918"/>
      <c r="HCS39" s="918"/>
      <c r="HCT39" s="918"/>
      <c r="HCU39" s="918"/>
      <c r="HCV39" s="918"/>
      <c r="HCW39" s="918"/>
      <c r="HCX39" s="918"/>
      <c r="HCY39" s="918"/>
      <c r="HCZ39" s="918"/>
      <c r="HDA39" s="918"/>
      <c r="HDB39" s="918"/>
      <c r="HDC39" s="918"/>
      <c r="HDD39" s="918"/>
      <c r="HDE39" s="918"/>
      <c r="HDF39" s="918"/>
      <c r="HDG39" s="918"/>
      <c r="HDH39" s="918"/>
      <c r="HDI39" s="918"/>
      <c r="HDJ39" s="918"/>
      <c r="HDK39" s="918"/>
      <c r="HDL39" s="918"/>
      <c r="HDM39" s="918"/>
      <c r="HDN39" s="918"/>
      <c r="HDO39" s="918"/>
      <c r="HDP39" s="918"/>
      <c r="HDQ39" s="918"/>
      <c r="HDR39" s="918"/>
      <c r="HDS39" s="918"/>
      <c r="HDT39" s="918"/>
      <c r="HDU39" s="918"/>
      <c r="HDV39" s="918"/>
      <c r="HDW39" s="918"/>
      <c r="HDX39" s="918"/>
      <c r="HDY39" s="918"/>
      <c r="HDZ39" s="918"/>
      <c r="HEA39" s="918"/>
      <c r="HEB39" s="918"/>
      <c r="HEC39" s="918"/>
      <c r="HED39" s="918"/>
      <c r="HEE39" s="918"/>
      <c r="HEF39" s="918"/>
      <c r="HEG39" s="918"/>
      <c r="HEH39" s="918"/>
      <c r="HEI39" s="918"/>
      <c r="HEJ39" s="918"/>
      <c r="HEK39" s="918"/>
      <c r="HEL39" s="918"/>
      <c r="HEM39" s="918"/>
      <c r="HEN39" s="918"/>
      <c r="HEO39" s="918"/>
      <c r="HEP39" s="918"/>
      <c r="HEQ39" s="918"/>
      <c r="HER39" s="918"/>
      <c r="HES39" s="918"/>
      <c r="HET39" s="918"/>
      <c r="HEU39" s="918"/>
      <c r="HEV39" s="918"/>
      <c r="HEW39" s="918"/>
      <c r="HEX39" s="918"/>
      <c r="HEY39" s="918"/>
      <c r="HEZ39" s="918"/>
      <c r="HFA39" s="918"/>
      <c r="HFB39" s="918"/>
      <c r="HFC39" s="918"/>
      <c r="HFD39" s="918"/>
      <c r="HFE39" s="918"/>
      <c r="HFF39" s="918"/>
      <c r="HFG39" s="918"/>
      <c r="HFH39" s="918"/>
      <c r="HFI39" s="918"/>
      <c r="HFJ39" s="918"/>
      <c r="HFK39" s="918"/>
      <c r="HFL39" s="918"/>
      <c r="HFM39" s="918"/>
      <c r="HFN39" s="918"/>
      <c r="HFO39" s="918"/>
      <c r="HFP39" s="918"/>
      <c r="HFQ39" s="918"/>
      <c r="HFR39" s="918"/>
      <c r="HFS39" s="918"/>
      <c r="HFT39" s="918"/>
      <c r="HFU39" s="918"/>
      <c r="HFV39" s="918"/>
      <c r="HFW39" s="918"/>
      <c r="HFX39" s="918"/>
      <c r="HFY39" s="918"/>
      <c r="HFZ39" s="918"/>
      <c r="HGA39" s="918"/>
      <c r="HGB39" s="918"/>
      <c r="HGC39" s="918"/>
      <c r="HGD39" s="918"/>
      <c r="HGE39" s="918"/>
      <c r="HGF39" s="918"/>
      <c r="HGG39" s="918"/>
      <c r="HGH39" s="918"/>
      <c r="HGI39" s="918"/>
      <c r="HGJ39" s="918"/>
      <c r="HGK39" s="918"/>
      <c r="HGL39" s="918"/>
      <c r="HGM39" s="918"/>
      <c r="HGN39" s="918"/>
      <c r="HGO39" s="918"/>
      <c r="HGP39" s="918"/>
      <c r="HGQ39" s="918"/>
      <c r="HGR39" s="918"/>
      <c r="HGS39" s="918"/>
      <c r="HGT39" s="918"/>
      <c r="HGU39" s="918"/>
      <c r="HGV39" s="918"/>
      <c r="HGW39" s="918"/>
      <c r="HGX39" s="918"/>
      <c r="HGY39" s="918"/>
      <c r="HGZ39" s="918"/>
      <c r="HHA39" s="918"/>
      <c r="HHB39" s="918"/>
      <c r="HHC39" s="918"/>
      <c r="HHD39" s="918"/>
      <c r="HHE39" s="918"/>
      <c r="HHF39" s="918"/>
      <c r="HHG39" s="918"/>
      <c r="HHH39" s="918"/>
      <c r="HHI39" s="918"/>
      <c r="HHJ39" s="918"/>
      <c r="HHK39" s="918"/>
      <c r="HHL39" s="918"/>
      <c r="HHM39" s="918"/>
      <c r="HHN39" s="918"/>
      <c r="HHO39" s="918"/>
      <c r="HHP39" s="918"/>
      <c r="HHQ39" s="918"/>
      <c r="HHR39" s="918"/>
      <c r="HHS39" s="918"/>
      <c r="HHT39" s="918"/>
      <c r="HHU39" s="918"/>
      <c r="HHV39" s="918"/>
      <c r="HHW39" s="918"/>
      <c r="HHX39" s="918"/>
      <c r="HHY39" s="918"/>
      <c r="HHZ39" s="918"/>
      <c r="HIA39" s="918"/>
      <c r="HIB39" s="918"/>
      <c r="HIC39" s="918"/>
      <c r="HID39" s="918"/>
      <c r="HIE39" s="918"/>
      <c r="HIF39" s="918"/>
      <c r="HIG39" s="918"/>
      <c r="HIH39" s="918"/>
      <c r="HII39" s="918"/>
      <c r="HIJ39" s="918"/>
      <c r="HIK39" s="918"/>
      <c r="HIL39" s="918"/>
      <c r="HIM39" s="918"/>
      <c r="HIN39" s="918"/>
      <c r="HIO39" s="918"/>
      <c r="HIP39" s="918"/>
      <c r="HIQ39" s="918"/>
      <c r="HIR39" s="918"/>
      <c r="HIS39" s="918"/>
      <c r="HIT39" s="918"/>
      <c r="HIU39" s="918"/>
      <c r="HIV39" s="918"/>
      <c r="HIW39" s="918"/>
      <c r="HIX39" s="918"/>
      <c r="HIY39" s="918"/>
      <c r="HIZ39" s="918"/>
      <c r="HJA39" s="918"/>
      <c r="HJB39" s="918"/>
      <c r="HJC39" s="918"/>
      <c r="HJD39" s="918"/>
      <c r="HJE39" s="918"/>
      <c r="HJF39" s="918"/>
      <c r="HJG39" s="918"/>
      <c r="HJH39" s="918"/>
      <c r="HJI39" s="918"/>
      <c r="HJJ39" s="918"/>
      <c r="HJK39" s="918"/>
      <c r="HJL39" s="918"/>
      <c r="HJM39" s="918"/>
      <c r="HJN39" s="918"/>
      <c r="HJO39" s="918"/>
      <c r="HJP39" s="918"/>
      <c r="HJQ39" s="918"/>
      <c r="HJR39" s="918"/>
      <c r="HJS39" s="918"/>
      <c r="HJT39" s="918"/>
      <c r="HJU39" s="918"/>
      <c r="HJV39" s="918"/>
      <c r="HJW39" s="918"/>
      <c r="HJX39" s="918"/>
      <c r="HJY39" s="918"/>
      <c r="HJZ39" s="918"/>
      <c r="HKA39" s="918"/>
      <c r="HKB39" s="918"/>
      <c r="HKC39" s="918"/>
      <c r="HKD39" s="918"/>
      <c r="HKE39" s="918"/>
      <c r="HKF39" s="918"/>
      <c r="HKG39" s="918"/>
      <c r="HKH39" s="918"/>
      <c r="HKI39" s="918"/>
      <c r="HKJ39" s="918"/>
      <c r="HKK39" s="918"/>
      <c r="HKL39" s="918"/>
      <c r="HKM39" s="918"/>
      <c r="HKN39" s="918"/>
      <c r="HKO39" s="918"/>
      <c r="HKP39" s="918"/>
      <c r="HKQ39" s="918"/>
      <c r="HKR39" s="918"/>
      <c r="HKS39" s="918"/>
      <c r="HKT39" s="918"/>
      <c r="HKU39" s="918"/>
      <c r="HKV39" s="918"/>
      <c r="HKW39" s="918"/>
      <c r="HKX39" s="918"/>
      <c r="HKY39" s="918"/>
      <c r="HKZ39" s="918"/>
      <c r="HLA39" s="918"/>
      <c r="HLB39" s="918"/>
      <c r="HLC39" s="918"/>
      <c r="HLD39" s="918"/>
      <c r="HLE39" s="918"/>
      <c r="HLF39" s="918"/>
      <c r="HLG39" s="918"/>
      <c r="HLH39" s="918"/>
      <c r="HLI39" s="918"/>
      <c r="HLJ39" s="918"/>
      <c r="HLK39" s="918"/>
      <c r="HLL39" s="918"/>
      <c r="HLM39" s="918"/>
      <c r="HLN39" s="918"/>
      <c r="HLO39" s="918"/>
      <c r="HLP39" s="918"/>
      <c r="HLQ39" s="918"/>
      <c r="HLR39" s="918"/>
      <c r="HLS39" s="918"/>
      <c r="HLT39" s="918"/>
      <c r="HLU39" s="918"/>
      <c r="HLV39" s="918"/>
      <c r="HLW39" s="918"/>
      <c r="HLX39" s="918"/>
      <c r="HLY39" s="918"/>
      <c r="HLZ39" s="918"/>
      <c r="HMA39" s="918"/>
      <c r="HMB39" s="918"/>
      <c r="HMC39" s="918"/>
      <c r="HMD39" s="918"/>
      <c r="HME39" s="918"/>
      <c r="HMF39" s="918"/>
      <c r="HMG39" s="918"/>
      <c r="HMH39" s="918"/>
      <c r="HMI39" s="918"/>
      <c r="HMJ39" s="918"/>
      <c r="HMK39" s="918"/>
      <c r="HML39" s="918"/>
      <c r="HMM39" s="918"/>
      <c r="HMN39" s="918"/>
      <c r="HMO39" s="918"/>
      <c r="HMP39" s="918"/>
      <c r="HMQ39" s="918"/>
      <c r="HMR39" s="918"/>
      <c r="HMS39" s="918"/>
      <c r="HMT39" s="918"/>
      <c r="HMU39" s="918"/>
      <c r="HMV39" s="918"/>
      <c r="HMW39" s="918"/>
      <c r="HMX39" s="918"/>
      <c r="HMY39" s="918"/>
      <c r="HMZ39" s="918"/>
      <c r="HNA39" s="918"/>
      <c r="HNB39" s="918"/>
      <c r="HNC39" s="918"/>
      <c r="HND39" s="918"/>
      <c r="HNE39" s="918"/>
      <c r="HNF39" s="918"/>
      <c r="HNG39" s="918"/>
      <c r="HNH39" s="918"/>
      <c r="HNI39" s="918"/>
      <c r="HNJ39" s="918"/>
      <c r="HNK39" s="918"/>
      <c r="HNL39" s="918"/>
      <c r="HNM39" s="918"/>
      <c r="HNN39" s="918"/>
      <c r="HNO39" s="918"/>
      <c r="HNP39" s="918"/>
      <c r="HNQ39" s="918"/>
      <c r="HNR39" s="918"/>
      <c r="HNS39" s="918"/>
      <c r="HNT39" s="918"/>
      <c r="HNU39" s="918"/>
      <c r="HNV39" s="918"/>
      <c r="HNW39" s="918"/>
      <c r="HNX39" s="918"/>
      <c r="HNY39" s="918"/>
      <c r="HNZ39" s="918"/>
      <c r="HOA39" s="918"/>
      <c r="HOB39" s="918"/>
      <c r="HOC39" s="918"/>
      <c r="HOD39" s="918"/>
      <c r="HOE39" s="918"/>
      <c r="HOF39" s="918"/>
      <c r="HOG39" s="918"/>
      <c r="HOH39" s="918"/>
      <c r="HOI39" s="918"/>
      <c r="HOJ39" s="918"/>
      <c r="HOK39" s="918"/>
      <c r="HOL39" s="918"/>
      <c r="HOM39" s="918"/>
      <c r="HON39" s="918"/>
      <c r="HOO39" s="918"/>
      <c r="HOP39" s="918"/>
      <c r="HOQ39" s="918"/>
      <c r="HOR39" s="918"/>
      <c r="HOS39" s="918"/>
      <c r="HOT39" s="918"/>
      <c r="HOU39" s="918"/>
      <c r="HOV39" s="918"/>
      <c r="HOW39" s="918"/>
      <c r="HOX39" s="918"/>
      <c r="HOY39" s="918"/>
      <c r="HOZ39" s="918"/>
      <c r="HPA39" s="918"/>
      <c r="HPB39" s="918"/>
      <c r="HPC39" s="918"/>
      <c r="HPD39" s="918"/>
      <c r="HPE39" s="918"/>
      <c r="HPF39" s="918"/>
      <c r="HPG39" s="918"/>
      <c r="HPH39" s="918"/>
      <c r="HPI39" s="918"/>
      <c r="HPJ39" s="918"/>
      <c r="HPK39" s="918"/>
      <c r="HPL39" s="918"/>
      <c r="HPM39" s="918"/>
      <c r="HPN39" s="918"/>
      <c r="HPO39" s="918"/>
      <c r="HPP39" s="918"/>
      <c r="HPQ39" s="918"/>
      <c r="HPR39" s="918"/>
      <c r="HPS39" s="918"/>
      <c r="HPT39" s="918"/>
      <c r="HPU39" s="918"/>
      <c r="HPV39" s="918"/>
      <c r="HPW39" s="918"/>
      <c r="HPX39" s="918"/>
      <c r="HPY39" s="918"/>
      <c r="HPZ39" s="918"/>
      <c r="HQA39" s="918"/>
      <c r="HQB39" s="918"/>
      <c r="HQC39" s="918"/>
      <c r="HQD39" s="918"/>
      <c r="HQE39" s="918"/>
      <c r="HQF39" s="918"/>
      <c r="HQG39" s="918"/>
      <c r="HQH39" s="918"/>
      <c r="HQI39" s="918"/>
      <c r="HQJ39" s="918"/>
      <c r="HQK39" s="918"/>
      <c r="HQL39" s="918"/>
      <c r="HQM39" s="918"/>
      <c r="HQN39" s="918"/>
      <c r="HQO39" s="918"/>
      <c r="HQP39" s="918"/>
      <c r="HQQ39" s="918"/>
      <c r="HQR39" s="918"/>
      <c r="HQS39" s="918"/>
      <c r="HQT39" s="918"/>
      <c r="HQU39" s="918"/>
      <c r="HQV39" s="918"/>
      <c r="HQW39" s="918"/>
      <c r="HQX39" s="918"/>
      <c r="HQY39" s="918"/>
      <c r="HQZ39" s="918"/>
      <c r="HRA39" s="918"/>
      <c r="HRB39" s="918"/>
      <c r="HRC39" s="918"/>
      <c r="HRD39" s="918"/>
      <c r="HRE39" s="918"/>
      <c r="HRF39" s="918"/>
      <c r="HRG39" s="918"/>
      <c r="HRH39" s="918"/>
      <c r="HRI39" s="918"/>
      <c r="HRJ39" s="918"/>
      <c r="HRK39" s="918"/>
      <c r="HRL39" s="918"/>
      <c r="HRM39" s="918"/>
      <c r="HRN39" s="918"/>
      <c r="HRO39" s="918"/>
      <c r="HRP39" s="918"/>
      <c r="HRQ39" s="918"/>
      <c r="HRR39" s="918"/>
      <c r="HRS39" s="918"/>
      <c r="HRT39" s="918"/>
      <c r="HRU39" s="918"/>
      <c r="HRV39" s="918"/>
      <c r="HRW39" s="918"/>
      <c r="HRX39" s="918"/>
      <c r="HRY39" s="918"/>
      <c r="HRZ39" s="918"/>
      <c r="HSA39" s="918"/>
      <c r="HSB39" s="918"/>
      <c r="HSC39" s="918"/>
      <c r="HSD39" s="918"/>
      <c r="HSE39" s="918"/>
      <c r="HSF39" s="918"/>
      <c r="HSG39" s="918"/>
      <c r="HSH39" s="918"/>
      <c r="HSI39" s="918"/>
      <c r="HSJ39" s="918"/>
      <c r="HSK39" s="918"/>
      <c r="HSL39" s="918"/>
      <c r="HSM39" s="918"/>
      <c r="HSN39" s="918"/>
      <c r="HSO39" s="918"/>
      <c r="HSP39" s="918"/>
      <c r="HSQ39" s="918"/>
      <c r="HSR39" s="918"/>
      <c r="HSS39" s="918"/>
      <c r="HST39" s="918"/>
      <c r="HSU39" s="918"/>
      <c r="HSV39" s="918"/>
      <c r="HSW39" s="918"/>
      <c r="HSX39" s="918"/>
      <c r="HSY39" s="918"/>
      <c r="HSZ39" s="918"/>
      <c r="HTA39" s="918"/>
      <c r="HTB39" s="918"/>
      <c r="HTC39" s="918"/>
      <c r="HTD39" s="918"/>
      <c r="HTE39" s="918"/>
      <c r="HTF39" s="918"/>
      <c r="HTG39" s="918"/>
      <c r="HTH39" s="918"/>
      <c r="HTI39" s="918"/>
      <c r="HTJ39" s="918"/>
      <c r="HTK39" s="918"/>
      <c r="HTL39" s="918"/>
      <c r="HTM39" s="918"/>
      <c r="HTN39" s="918"/>
      <c r="HTO39" s="918"/>
      <c r="HTP39" s="918"/>
      <c r="HTQ39" s="918"/>
      <c r="HTR39" s="918"/>
      <c r="HTS39" s="918"/>
      <c r="HTT39" s="918"/>
      <c r="HTU39" s="918"/>
      <c r="HTV39" s="918"/>
      <c r="HTW39" s="918"/>
      <c r="HTX39" s="918"/>
      <c r="HTY39" s="918"/>
      <c r="HTZ39" s="918"/>
      <c r="HUA39" s="918"/>
      <c r="HUB39" s="918"/>
      <c r="HUC39" s="918"/>
      <c r="HUD39" s="918"/>
      <c r="HUE39" s="918"/>
      <c r="HUF39" s="918"/>
      <c r="HUG39" s="918"/>
      <c r="HUH39" s="918"/>
      <c r="HUI39" s="918"/>
      <c r="HUJ39" s="918"/>
      <c r="HUK39" s="918"/>
      <c r="HUL39" s="918"/>
      <c r="HUM39" s="918"/>
      <c r="HUN39" s="918"/>
      <c r="HUO39" s="918"/>
      <c r="HUP39" s="918"/>
      <c r="HUQ39" s="918"/>
      <c r="HUR39" s="918"/>
      <c r="HUS39" s="918"/>
      <c r="HUT39" s="918"/>
      <c r="HUU39" s="918"/>
      <c r="HUV39" s="918"/>
      <c r="HUW39" s="918"/>
      <c r="HUX39" s="918"/>
      <c r="HUY39" s="918"/>
      <c r="HUZ39" s="918"/>
      <c r="HVA39" s="918"/>
      <c r="HVB39" s="918"/>
      <c r="HVC39" s="918"/>
      <c r="HVD39" s="918"/>
      <c r="HVE39" s="918"/>
      <c r="HVF39" s="918"/>
      <c r="HVG39" s="918"/>
      <c r="HVH39" s="918"/>
      <c r="HVI39" s="918"/>
      <c r="HVJ39" s="918"/>
      <c r="HVK39" s="918"/>
      <c r="HVL39" s="918"/>
      <c r="HVM39" s="918"/>
      <c r="HVN39" s="918"/>
      <c r="HVO39" s="918"/>
      <c r="HVP39" s="918"/>
      <c r="HVQ39" s="918"/>
      <c r="HVR39" s="918"/>
      <c r="HVS39" s="918"/>
      <c r="HVT39" s="918"/>
      <c r="HVU39" s="918"/>
      <c r="HVV39" s="918"/>
      <c r="HVW39" s="918"/>
      <c r="HVX39" s="918"/>
      <c r="HVY39" s="918"/>
      <c r="HVZ39" s="918"/>
      <c r="HWA39" s="918"/>
      <c r="HWB39" s="918"/>
      <c r="HWC39" s="918"/>
      <c r="HWD39" s="918"/>
      <c r="HWE39" s="918"/>
      <c r="HWF39" s="918"/>
      <c r="HWG39" s="918"/>
      <c r="HWH39" s="918"/>
      <c r="HWI39" s="918"/>
      <c r="HWJ39" s="918"/>
      <c r="HWK39" s="918"/>
      <c r="HWL39" s="918"/>
      <c r="HWM39" s="918"/>
      <c r="HWN39" s="918"/>
      <c r="HWO39" s="918"/>
      <c r="HWP39" s="918"/>
      <c r="HWQ39" s="918"/>
      <c r="HWR39" s="918"/>
      <c r="HWS39" s="918"/>
      <c r="HWT39" s="918"/>
      <c r="HWU39" s="918"/>
      <c r="HWV39" s="918"/>
      <c r="HWW39" s="918"/>
      <c r="HWX39" s="918"/>
      <c r="HWY39" s="918"/>
      <c r="HWZ39" s="918"/>
      <c r="HXA39" s="918"/>
      <c r="HXB39" s="918"/>
      <c r="HXC39" s="918"/>
      <c r="HXD39" s="918"/>
      <c r="HXE39" s="918"/>
      <c r="HXF39" s="918"/>
      <c r="HXG39" s="918"/>
      <c r="HXH39" s="918"/>
      <c r="HXI39" s="918"/>
      <c r="HXJ39" s="918"/>
      <c r="HXK39" s="918"/>
      <c r="HXL39" s="918"/>
      <c r="HXM39" s="918"/>
      <c r="HXN39" s="918"/>
      <c r="HXO39" s="918"/>
      <c r="HXP39" s="918"/>
      <c r="HXQ39" s="918"/>
      <c r="HXR39" s="918"/>
      <c r="HXS39" s="918"/>
      <c r="HXT39" s="918"/>
      <c r="HXU39" s="918"/>
      <c r="HXV39" s="918"/>
      <c r="HXW39" s="918"/>
      <c r="HXX39" s="918"/>
      <c r="HXY39" s="918"/>
      <c r="HXZ39" s="918"/>
      <c r="HYA39" s="918"/>
      <c r="HYB39" s="918"/>
      <c r="HYC39" s="918"/>
      <c r="HYD39" s="918"/>
      <c r="HYE39" s="918"/>
      <c r="HYF39" s="918"/>
      <c r="HYG39" s="918"/>
      <c r="HYH39" s="918"/>
      <c r="HYI39" s="918"/>
      <c r="HYJ39" s="918"/>
      <c r="HYK39" s="918"/>
      <c r="HYL39" s="918"/>
      <c r="HYM39" s="918"/>
      <c r="HYN39" s="918"/>
      <c r="HYO39" s="918"/>
      <c r="HYP39" s="918"/>
      <c r="HYQ39" s="918"/>
      <c r="HYR39" s="918"/>
      <c r="HYS39" s="918"/>
      <c r="HYT39" s="918"/>
      <c r="HYU39" s="918"/>
      <c r="HYV39" s="918"/>
      <c r="HYW39" s="918"/>
      <c r="HYX39" s="918"/>
      <c r="HYY39" s="918"/>
      <c r="HYZ39" s="918"/>
      <c r="HZA39" s="918"/>
      <c r="HZB39" s="918"/>
      <c r="HZC39" s="918"/>
      <c r="HZD39" s="918"/>
      <c r="HZE39" s="918"/>
      <c r="HZF39" s="918"/>
      <c r="HZG39" s="918"/>
      <c r="HZH39" s="918"/>
      <c r="HZI39" s="918"/>
      <c r="HZJ39" s="918"/>
      <c r="HZK39" s="918"/>
      <c r="HZL39" s="918"/>
      <c r="HZM39" s="918"/>
      <c r="HZN39" s="918"/>
      <c r="HZO39" s="918"/>
      <c r="HZP39" s="918"/>
      <c r="HZQ39" s="918"/>
      <c r="HZR39" s="918"/>
      <c r="HZS39" s="918"/>
      <c r="HZT39" s="918"/>
      <c r="HZU39" s="918"/>
      <c r="HZV39" s="918"/>
      <c r="HZW39" s="918"/>
      <c r="HZX39" s="918"/>
      <c r="HZY39" s="918"/>
      <c r="HZZ39" s="918"/>
      <c r="IAA39" s="918"/>
      <c r="IAB39" s="918"/>
      <c r="IAC39" s="918"/>
      <c r="IAD39" s="918"/>
      <c r="IAE39" s="918"/>
      <c r="IAF39" s="918"/>
      <c r="IAG39" s="918"/>
      <c r="IAH39" s="918"/>
      <c r="IAI39" s="918"/>
      <c r="IAJ39" s="918"/>
      <c r="IAK39" s="918"/>
      <c r="IAL39" s="918"/>
      <c r="IAM39" s="918"/>
      <c r="IAN39" s="918"/>
      <c r="IAO39" s="918"/>
      <c r="IAP39" s="918"/>
      <c r="IAQ39" s="918"/>
      <c r="IAR39" s="918"/>
      <c r="IAS39" s="918"/>
      <c r="IAT39" s="918"/>
      <c r="IAU39" s="918"/>
      <c r="IAV39" s="918"/>
      <c r="IAW39" s="918"/>
      <c r="IAX39" s="918"/>
      <c r="IAY39" s="918"/>
      <c r="IAZ39" s="918"/>
      <c r="IBA39" s="918"/>
      <c r="IBB39" s="918"/>
      <c r="IBC39" s="918"/>
      <c r="IBD39" s="918"/>
      <c r="IBE39" s="918"/>
      <c r="IBF39" s="918"/>
      <c r="IBG39" s="918"/>
      <c r="IBH39" s="918"/>
      <c r="IBI39" s="918"/>
      <c r="IBJ39" s="918"/>
      <c r="IBK39" s="918"/>
      <c r="IBL39" s="918"/>
      <c r="IBM39" s="918"/>
      <c r="IBN39" s="918"/>
      <c r="IBO39" s="918"/>
      <c r="IBP39" s="918"/>
      <c r="IBQ39" s="918"/>
      <c r="IBR39" s="918"/>
      <c r="IBS39" s="918"/>
      <c r="IBT39" s="918"/>
      <c r="IBU39" s="918"/>
      <c r="IBV39" s="918"/>
      <c r="IBW39" s="918"/>
      <c r="IBX39" s="918"/>
      <c r="IBY39" s="918"/>
      <c r="IBZ39" s="918"/>
      <c r="ICA39" s="918"/>
      <c r="ICB39" s="918"/>
      <c r="ICC39" s="918"/>
      <c r="ICD39" s="918"/>
      <c r="ICE39" s="918"/>
      <c r="ICF39" s="918"/>
      <c r="ICG39" s="918"/>
      <c r="ICH39" s="918"/>
      <c r="ICI39" s="918"/>
      <c r="ICJ39" s="918"/>
      <c r="ICK39" s="918"/>
      <c r="ICL39" s="918"/>
      <c r="ICM39" s="918"/>
      <c r="ICN39" s="918"/>
      <c r="ICO39" s="918"/>
      <c r="ICP39" s="918"/>
      <c r="ICQ39" s="918"/>
      <c r="ICR39" s="918"/>
      <c r="ICS39" s="918"/>
      <c r="ICT39" s="918"/>
      <c r="ICU39" s="918"/>
      <c r="ICV39" s="918"/>
      <c r="ICW39" s="918"/>
      <c r="ICX39" s="918"/>
      <c r="ICY39" s="918"/>
      <c r="ICZ39" s="918"/>
      <c r="IDA39" s="918"/>
      <c r="IDB39" s="918"/>
      <c r="IDC39" s="918"/>
      <c r="IDD39" s="918"/>
      <c r="IDE39" s="918"/>
      <c r="IDF39" s="918"/>
      <c r="IDG39" s="918"/>
      <c r="IDH39" s="918"/>
      <c r="IDI39" s="918"/>
      <c r="IDJ39" s="918"/>
      <c r="IDK39" s="918"/>
      <c r="IDL39" s="918"/>
      <c r="IDM39" s="918"/>
      <c r="IDN39" s="918"/>
      <c r="IDO39" s="918"/>
      <c r="IDP39" s="918"/>
      <c r="IDQ39" s="918"/>
      <c r="IDR39" s="918"/>
      <c r="IDS39" s="918"/>
      <c r="IDT39" s="918"/>
      <c r="IDU39" s="918"/>
      <c r="IDV39" s="918"/>
      <c r="IDW39" s="918"/>
      <c r="IDX39" s="918"/>
      <c r="IDY39" s="918"/>
      <c r="IDZ39" s="918"/>
      <c r="IEA39" s="918"/>
      <c r="IEB39" s="918"/>
      <c r="IEC39" s="918"/>
      <c r="IED39" s="918"/>
      <c r="IEE39" s="918"/>
      <c r="IEF39" s="918"/>
      <c r="IEG39" s="918"/>
      <c r="IEH39" s="918"/>
      <c r="IEI39" s="918"/>
      <c r="IEJ39" s="918"/>
      <c r="IEK39" s="918"/>
      <c r="IEL39" s="918"/>
      <c r="IEM39" s="918"/>
      <c r="IEN39" s="918"/>
      <c r="IEO39" s="918"/>
      <c r="IEP39" s="918"/>
      <c r="IEQ39" s="918"/>
      <c r="IER39" s="918"/>
      <c r="IES39" s="918"/>
      <c r="IET39" s="918"/>
      <c r="IEU39" s="918"/>
      <c r="IEV39" s="918"/>
      <c r="IEW39" s="918"/>
      <c r="IEX39" s="918"/>
      <c r="IEY39" s="918"/>
      <c r="IEZ39" s="918"/>
      <c r="IFA39" s="918"/>
      <c r="IFB39" s="918"/>
      <c r="IFC39" s="918"/>
      <c r="IFD39" s="918"/>
      <c r="IFE39" s="918"/>
      <c r="IFF39" s="918"/>
      <c r="IFG39" s="918"/>
      <c r="IFH39" s="918"/>
      <c r="IFI39" s="918"/>
      <c r="IFJ39" s="918"/>
      <c r="IFK39" s="918"/>
      <c r="IFL39" s="918"/>
      <c r="IFM39" s="918"/>
      <c r="IFN39" s="918"/>
      <c r="IFO39" s="918"/>
      <c r="IFP39" s="918"/>
      <c r="IFQ39" s="918"/>
      <c r="IFR39" s="918"/>
      <c r="IFS39" s="918"/>
      <c r="IFT39" s="918"/>
      <c r="IFU39" s="918"/>
      <c r="IFV39" s="918"/>
      <c r="IFW39" s="918"/>
      <c r="IFX39" s="918"/>
      <c r="IFY39" s="918"/>
      <c r="IFZ39" s="918"/>
      <c r="IGA39" s="918"/>
      <c r="IGB39" s="918"/>
      <c r="IGC39" s="918"/>
      <c r="IGD39" s="918"/>
      <c r="IGE39" s="918"/>
      <c r="IGF39" s="918"/>
      <c r="IGG39" s="918"/>
      <c r="IGH39" s="918"/>
      <c r="IGI39" s="918"/>
      <c r="IGJ39" s="918"/>
      <c r="IGK39" s="918"/>
      <c r="IGL39" s="918"/>
      <c r="IGM39" s="918"/>
      <c r="IGN39" s="918"/>
      <c r="IGO39" s="918"/>
      <c r="IGP39" s="918"/>
      <c r="IGQ39" s="918"/>
      <c r="IGR39" s="918"/>
      <c r="IGS39" s="918"/>
      <c r="IGT39" s="918"/>
      <c r="IGU39" s="918"/>
      <c r="IGV39" s="918"/>
      <c r="IGW39" s="918"/>
      <c r="IGX39" s="918"/>
      <c r="IGY39" s="918"/>
      <c r="IGZ39" s="918"/>
      <c r="IHA39" s="918"/>
      <c r="IHB39" s="918"/>
      <c r="IHC39" s="918"/>
      <c r="IHD39" s="918"/>
      <c r="IHE39" s="918"/>
      <c r="IHF39" s="918"/>
      <c r="IHG39" s="918"/>
      <c r="IHH39" s="918"/>
      <c r="IHI39" s="918"/>
      <c r="IHJ39" s="918"/>
      <c r="IHK39" s="918"/>
      <c r="IHL39" s="918"/>
      <c r="IHM39" s="918"/>
      <c r="IHN39" s="918"/>
      <c r="IHO39" s="918"/>
      <c r="IHP39" s="918"/>
      <c r="IHQ39" s="918"/>
      <c r="IHR39" s="918"/>
      <c r="IHS39" s="918"/>
      <c r="IHT39" s="918"/>
      <c r="IHU39" s="918"/>
      <c r="IHV39" s="918"/>
      <c r="IHW39" s="918"/>
      <c r="IHX39" s="918"/>
      <c r="IHY39" s="918"/>
      <c r="IHZ39" s="918"/>
      <c r="IIA39" s="918"/>
      <c r="IIB39" s="918"/>
      <c r="IIC39" s="918"/>
      <c r="IID39" s="918"/>
      <c r="IIE39" s="918"/>
      <c r="IIF39" s="918"/>
      <c r="IIG39" s="918"/>
      <c r="IIH39" s="918"/>
      <c r="III39" s="918"/>
      <c r="IIJ39" s="918"/>
      <c r="IIK39" s="918"/>
      <c r="IIL39" s="918"/>
      <c r="IIM39" s="918"/>
      <c r="IIN39" s="918"/>
      <c r="IIO39" s="918"/>
      <c r="IIP39" s="918"/>
      <c r="IIQ39" s="918"/>
      <c r="IIR39" s="918"/>
      <c r="IIS39" s="918"/>
      <c r="IIT39" s="918"/>
      <c r="IIU39" s="918"/>
      <c r="IIV39" s="918"/>
      <c r="IIW39" s="918"/>
      <c r="IIX39" s="918"/>
      <c r="IIY39" s="918"/>
      <c r="IIZ39" s="918"/>
      <c r="IJA39" s="918"/>
      <c r="IJB39" s="918"/>
      <c r="IJC39" s="918"/>
      <c r="IJD39" s="918"/>
      <c r="IJE39" s="918"/>
      <c r="IJF39" s="918"/>
      <c r="IJG39" s="918"/>
      <c r="IJH39" s="918"/>
      <c r="IJI39" s="918"/>
      <c r="IJJ39" s="918"/>
      <c r="IJK39" s="918"/>
      <c r="IJL39" s="918"/>
      <c r="IJM39" s="918"/>
      <c r="IJN39" s="918"/>
      <c r="IJO39" s="918"/>
      <c r="IJP39" s="918"/>
      <c r="IJQ39" s="918"/>
      <c r="IJR39" s="918"/>
      <c r="IJS39" s="918"/>
      <c r="IJT39" s="918"/>
      <c r="IJU39" s="918"/>
      <c r="IJV39" s="918"/>
      <c r="IJW39" s="918"/>
      <c r="IJX39" s="918"/>
      <c r="IJY39" s="918"/>
      <c r="IJZ39" s="918"/>
      <c r="IKA39" s="918"/>
      <c r="IKB39" s="918"/>
      <c r="IKC39" s="918"/>
      <c r="IKD39" s="918"/>
      <c r="IKE39" s="918"/>
      <c r="IKF39" s="918"/>
      <c r="IKG39" s="918"/>
      <c r="IKH39" s="918"/>
      <c r="IKI39" s="918"/>
      <c r="IKJ39" s="918"/>
      <c r="IKK39" s="918"/>
      <c r="IKL39" s="918"/>
      <c r="IKM39" s="918"/>
      <c r="IKN39" s="918"/>
      <c r="IKO39" s="918"/>
      <c r="IKP39" s="918"/>
      <c r="IKQ39" s="918"/>
      <c r="IKR39" s="918"/>
      <c r="IKS39" s="918"/>
      <c r="IKT39" s="918"/>
      <c r="IKU39" s="918"/>
      <c r="IKV39" s="918"/>
      <c r="IKW39" s="918"/>
      <c r="IKX39" s="918"/>
      <c r="IKY39" s="918"/>
      <c r="IKZ39" s="918"/>
      <c r="ILA39" s="918"/>
      <c r="ILB39" s="918"/>
      <c r="ILC39" s="918"/>
      <c r="ILD39" s="918"/>
      <c r="ILE39" s="918"/>
      <c r="ILF39" s="918"/>
      <c r="ILG39" s="918"/>
      <c r="ILH39" s="918"/>
      <c r="ILI39" s="918"/>
      <c r="ILJ39" s="918"/>
      <c r="ILK39" s="918"/>
      <c r="ILL39" s="918"/>
      <c r="ILM39" s="918"/>
      <c r="ILN39" s="918"/>
      <c r="ILO39" s="918"/>
      <c r="ILP39" s="918"/>
      <c r="ILQ39" s="918"/>
      <c r="ILR39" s="918"/>
      <c r="ILS39" s="918"/>
      <c r="ILT39" s="918"/>
      <c r="ILU39" s="918"/>
      <c r="ILV39" s="918"/>
      <c r="ILW39" s="918"/>
      <c r="ILX39" s="918"/>
      <c r="ILY39" s="918"/>
      <c r="ILZ39" s="918"/>
      <c r="IMA39" s="918"/>
      <c r="IMB39" s="918"/>
      <c r="IMC39" s="918"/>
      <c r="IMD39" s="918"/>
      <c r="IME39" s="918"/>
      <c r="IMF39" s="918"/>
      <c r="IMG39" s="918"/>
      <c r="IMH39" s="918"/>
      <c r="IMI39" s="918"/>
      <c r="IMJ39" s="918"/>
      <c r="IMK39" s="918"/>
      <c r="IML39" s="918"/>
      <c r="IMM39" s="918"/>
      <c r="IMN39" s="918"/>
      <c r="IMO39" s="918"/>
      <c r="IMP39" s="918"/>
      <c r="IMQ39" s="918"/>
      <c r="IMR39" s="918"/>
      <c r="IMS39" s="918"/>
      <c r="IMT39" s="918"/>
      <c r="IMU39" s="918"/>
      <c r="IMV39" s="918"/>
      <c r="IMW39" s="918"/>
      <c r="IMX39" s="918"/>
      <c r="IMY39" s="918"/>
      <c r="IMZ39" s="918"/>
      <c r="INA39" s="918"/>
      <c r="INB39" s="918"/>
      <c r="INC39" s="918"/>
      <c r="IND39" s="918"/>
      <c r="INE39" s="918"/>
      <c r="INF39" s="918"/>
      <c r="ING39" s="918"/>
      <c r="INH39" s="918"/>
      <c r="INI39" s="918"/>
      <c r="INJ39" s="918"/>
      <c r="INK39" s="918"/>
      <c r="INL39" s="918"/>
      <c r="INM39" s="918"/>
      <c r="INN39" s="918"/>
      <c r="INO39" s="918"/>
      <c r="INP39" s="918"/>
      <c r="INQ39" s="918"/>
      <c r="INR39" s="918"/>
      <c r="INS39" s="918"/>
      <c r="INT39" s="918"/>
      <c r="INU39" s="918"/>
      <c r="INV39" s="918"/>
      <c r="INW39" s="918"/>
      <c r="INX39" s="918"/>
      <c r="INY39" s="918"/>
      <c r="INZ39" s="918"/>
      <c r="IOA39" s="918"/>
      <c r="IOB39" s="918"/>
      <c r="IOC39" s="918"/>
      <c r="IOD39" s="918"/>
      <c r="IOE39" s="918"/>
      <c r="IOF39" s="918"/>
      <c r="IOG39" s="918"/>
      <c r="IOH39" s="918"/>
      <c r="IOI39" s="918"/>
      <c r="IOJ39" s="918"/>
      <c r="IOK39" s="918"/>
      <c r="IOL39" s="918"/>
      <c r="IOM39" s="918"/>
      <c r="ION39" s="918"/>
      <c r="IOO39" s="918"/>
      <c r="IOP39" s="918"/>
      <c r="IOQ39" s="918"/>
      <c r="IOR39" s="918"/>
      <c r="IOS39" s="918"/>
      <c r="IOT39" s="918"/>
      <c r="IOU39" s="918"/>
      <c r="IOV39" s="918"/>
      <c r="IOW39" s="918"/>
      <c r="IOX39" s="918"/>
      <c r="IOY39" s="918"/>
      <c r="IOZ39" s="918"/>
      <c r="IPA39" s="918"/>
      <c r="IPB39" s="918"/>
      <c r="IPC39" s="918"/>
      <c r="IPD39" s="918"/>
      <c r="IPE39" s="918"/>
      <c r="IPF39" s="918"/>
      <c r="IPG39" s="918"/>
      <c r="IPH39" s="918"/>
      <c r="IPI39" s="918"/>
      <c r="IPJ39" s="918"/>
      <c r="IPK39" s="918"/>
      <c r="IPL39" s="918"/>
      <c r="IPM39" s="918"/>
      <c r="IPN39" s="918"/>
      <c r="IPO39" s="918"/>
      <c r="IPP39" s="918"/>
      <c r="IPQ39" s="918"/>
      <c r="IPR39" s="918"/>
      <c r="IPS39" s="918"/>
      <c r="IPT39" s="918"/>
      <c r="IPU39" s="918"/>
      <c r="IPV39" s="918"/>
      <c r="IPW39" s="918"/>
      <c r="IPX39" s="918"/>
      <c r="IPY39" s="918"/>
      <c r="IPZ39" s="918"/>
      <c r="IQA39" s="918"/>
      <c r="IQB39" s="918"/>
      <c r="IQC39" s="918"/>
      <c r="IQD39" s="918"/>
      <c r="IQE39" s="918"/>
      <c r="IQF39" s="918"/>
      <c r="IQG39" s="918"/>
      <c r="IQH39" s="918"/>
      <c r="IQI39" s="918"/>
      <c r="IQJ39" s="918"/>
      <c r="IQK39" s="918"/>
      <c r="IQL39" s="918"/>
      <c r="IQM39" s="918"/>
      <c r="IQN39" s="918"/>
      <c r="IQO39" s="918"/>
      <c r="IQP39" s="918"/>
      <c r="IQQ39" s="918"/>
      <c r="IQR39" s="918"/>
      <c r="IQS39" s="918"/>
      <c r="IQT39" s="918"/>
      <c r="IQU39" s="918"/>
      <c r="IQV39" s="918"/>
      <c r="IQW39" s="918"/>
      <c r="IQX39" s="918"/>
      <c r="IQY39" s="918"/>
      <c r="IQZ39" s="918"/>
      <c r="IRA39" s="918"/>
      <c r="IRB39" s="918"/>
      <c r="IRC39" s="918"/>
      <c r="IRD39" s="918"/>
      <c r="IRE39" s="918"/>
      <c r="IRF39" s="918"/>
      <c r="IRG39" s="918"/>
      <c r="IRH39" s="918"/>
      <c r="IRI39" s="918"/>
      <c r="IRJ39" s="918"/>
      <c r="IRK39" s="918"/>
      <c r="IRL39" s="918"/>
      <c r="IRM39" s="918"/>
      <c r="IRN39" s="918"/>
      <c r="IRO39" s="918"/>
      <c r="IRP39" s="918"/>
      <c r="IRQ39" s="918"/>
      <c r="IRR39" s="918"/>
      <c r="IRS39" s="918"/>
      <c r="IRT39" s="918"/>
      <c r="IRU39" s="918"/>
      <c r="IRV39" s="918"/>
      <c r="IRW39" s="918"/>
      <c r="IRX39" s="918"/>
      <c r="IRY39" s="918"/>
      <c r="IRZ39" s="918"/>
      <c r="ISA39" s="918"/>
      <c r="ISB39" s="918"/>
      <c r="ISC39" s="918"/>
      <c r="ISD39" s="918"/>
      <c r="ISE39" s="918"/>
      <c r="ISF39" s="918"/>
      <c r="ISG39" s="918"/>
      <c r="ISH39" s="918"/>
      <c r="ISI39" s="918"/>
      <c r="ISJ39" s="918"/>
      <c r="ISK39" s="918"/>
      <c r="ISL39" s="918"/>
      <c r="ISM39" s="918"/>
      <c r="ISN39" s="918"/>
      <c r="ISO39" s="918"/>
      <c r="ISP39" s="918"/>
      <c r="ISQ39" s="918"/>
      <c r="ISR39" s="918"/>
      <c r="ISS39" s="918"/>
      <c r="IST39" s="918"/>
      <c r="ISU39" s="918"/>
      <c r="ISV39" s="918"/>
      <c r="ISW39" s="918"/>
      <c r="ISX39" s="918"/>
      <c r="ISY39" s="918"/>
      <c r="ISZ39" s="918"/>
      <c r="ITA39" s="918"/>
      <c r="ITB39" s="918"/>
      <c r="ITC39" s="918"/>
      <c r="ITD39" s="918"/>
      <c r="ITE39" s="918"/>
      <c r="ITF39" s="918"/>
      <c r="ITG39" s="918"/>
      <c r="ITH39" s="918"/>
      <c r="ITI39" s="918"/>
      <c r="ITJ39" s="918"/>
      <c r="ITK39" s="918"/>
      <c r="ITL39" s="918"/>
      <c r="ITM39" s="918"/>
      <c r="ITN39" s="918"/>
      <c r="ITO39" s="918"/>
      <c r="ITP39" s="918"/>
      <c r="ITQ39" s="918"/>
      <c r="ITR39" s="918"/>
      <c r="ITS39" s="918"/>
      <c r="ITT39" s="918"/>
      <c r="ITU39" s="918"/>
      <c r="ITV39" s="918"/>
      <c r="ITW39" s="918"/>
      <c r="ITX39" s="918"/>
      <c r="ITY39" s="918"/>
      <c r="ITZ39" s="918"/>
      <c r="IUA39" s="918"/>
      <c r="IUB39" s="918"/>
      <c r="IUC39" s="918"/>
      <c r="IUD39" s="918"/>
      <c r="IUE39" s="918"/>
      <c r="IUF39" s="918"/>
      <c r="IUG39" s="918"/>
      <c r="IUH39" s="918"/>
      <c r="IUI39" s="918"/>
      <c r="IUJ39" s="918"/>
      <c r="IUK39" s="918"/>
      <c r="IUL39" s="918"/>
      <c r="IUM39" s="918"/>
      <c r="IUN39" s="918"/>
      <c r="IUO39" s="918"/>
      <c r="IUP39" s="918"/>
      <c r="IUQ39" s="918"/>
      <c r="IUR39" s="918"/>
      <c r="IUS39" s="918"/>
      <c r="IUT39" s="918"/>
      <c r="IUU39" s="918"/>
      <c r="IUV39" s="918"/>
      <c r="IUW39" s="918"/>
      <c r="IUX39" s="918"/>
      <c r="IUY39" s="918"/>
      <c r="IUZ39" s="918"/>
      <c r="IVA39" s="918"/>
      <c r="IVB39" s="918"/>
      <c r="IVC39" s="918"/>
      <c r="IVD39" s="918"/>
      <c r="IVE39" s="918"/>
      <c r="IVF39" s="918"/>
      <c r="IVG39" s="918"/>
      <c r="IVH39" s="918"/>
      <c r="IVI39" s="918"/>
      <c r="IVJ39" s="918"/>
      <c r="IVK39" s="918"/>
      <c r="IVL39" s="918"/>
      <c r="IVM39" s="918"/>
      <c r="IVN39" s="918"/>
      <c r="IVO39" s="918"/>
      <c r="IVP39" s="918"/>
      <c r="IVQ39" s="918"/>
      <c r="IVR39" s="918"/>
      <c r="IVS39" s="918"/>
      <c r="IVT39" s="918"/>
      <c r="IVU39" s="918"/>
      <c r="IVV39" s="918"/>
      <c r="IVW39" s="918"/>
      <c r="IVX39" s="918"/>
      <c r="IVY39" s="918"/>
      <c r="IVZ39" s="918"/>
      <c r="IWA39" s="918"/>
      <c r="IWB39" s="918"/>
      <c r="IWC39" s="918"/>
      <c r="IWD39" s="918"/>
      <c r="IWE39" s="918"/>
      <c r="IWF39" s="918"/>
      <c r="IWG39" s="918"/>
      <c r="IWH39" s="918"/>
      <c r="IWI39" s="918"/>
      <c r="IWJ39" s="918"/>
      <c r="IWK39" s="918"/>
      <c r="IWL39" s="918"/>
      <c r="IWM39" s="918"/>
      <c r="IWN39" s="918"/>
      <c r="IWO39" s="918"/>
      <c r="IWP39" s="918"/>
      <c r="IWQ39" s="918"/>
      <c r="IWR39" s="918"/>
      <c r="IWS39" s="918"/>
      <c r="IWT39" s="918"/>
      <c r="IWU39" s="918"/>
      <c r="IWV39" s="918"/>
      <c r="IWW39" s="918"/>
      <c r="IWX39" s="918"/>
      <c r="IWY39" s="918"/>
      <c r="IWZ39" s="918"/>
      <c r="IXA39" s="918"/>
      <c r="IXB39" s="918"/>
      <c r="IXC39" s="918"/>
      <c r="IXD39" s="918"/>
      <c r="IXE39" s="918"/>
      <c r="IXF39" s="918"/>
      <c r="IXG39" s="918"/>
      <c r="IXH39" s="918"/>
      <c r="IXI39" s="918"/>
      <c r="IXJ39" s="918"/>
      <c r="IXK39" s="918"/>
      <c r="IXL39" s="918"/>
      <c r="IXM39" s="918"/>
      <c r="IXN39" s="918"/>
      <c r="IXO39" s="918"/>
      <c r="IXP39" s="918"/>
      <c r="IXQ39" s="918"/>
      <c r="IXR39" s="918"/>
      <c r="IXS39" s="918"/>
      <c r="IXT39" s="918"/>
      <c r="IXU39" s="918"/>
      <c r="IXV39" s="918"/>
      <c r="IXW39" s="918"/>
      <c r="IXX39" s="918"/>
      <c r="IXY39" s="918"/>
      <c r="IXZ39" s="918"/>
      <c r="IYA39" s="918"/>
      <c r="IYB39" s="918"/>
      <c r="IYC39" s="918"/>
      <c r="IYD39" s="918"/>
      <c r="IYE39" s="918"/>
      <c r="IYF39" s="918"/>
      <c r="IYG39" s="918"/>
      <c r="IYH39" s="918"/>
      <c r="IYI39" s="918"/>
      <c r="IYJ39" s="918"/>
      <c r="IYK39" s="918"/>
      <c r="IYL39" s="918"/>
      <c r="IYM39" s="918"/>
      <c r="IYN39" s="918"/>
      <c r="IYO39" s="918"/>
      <c r="IYP39" s="918"/>
      <c r="IYQ39" s="918"/>
      <c r="IYR39" s="918"/>
      <c r="IYS39" s="918"/>
      <c r="IYT39" s="918"/>
      <c r="IYU39" s="918"/>
      <c r="IYV39" s="918"/>
      <c r="IYW39" s="918"/>
      <c r="IYX39" s="918"/>
      <c r="IYY39" s="918"/>
      <c r="IYZ39" s="918"/>
      <c r="IZA39" s="918"/>
      <c r="IZB39" s="918"/>
      <c r="IZC39" s="918"/>
      <c r="IZD39" s="918"/>
      <c r="IZE39" s="918"/>
      <c r="IZF39" s="918"/>
      <c r="IZG39" s="918"/>
      <c r="IZH39" s="918"/>
      <c r="IZI39" s="918"/>
      <c r="IZJ39" s="918"/>
      <c r="IZK39" s="918"/>
      <c r="IZL39" s="918"/>
      <c r="IZM39" s="918"/>
      <c r="IZN39" s="918"/>
      <c r="IZO39" s="918"/>
      <c r="IZP39" s="918"/>
      <c r="IZQ39" s="918"/>
      <c r="IZR39" s="918"/>
      <c r="IZS39" s="918"/>
      <c r="IZT39" s="918"/>
      <c r="IZU39" s="918"/>
      <c r="IZV39" s="918"/>
      <c r="IZW39" s="918"/>
      <c r="IZX39" s="918"/>
      <c r="IZY39" s="918"/>
      <c r="IZZ39" s="918"/>
      <c r="JAA39" s="918"/>
      <c r="JAB39" s="918"/>
      <c r="JAC39" s="918"/>
      <c r="JAD39" s="918"/>
      <c r="JAE39" s="918"/>
      <c r="JAF39" s="918"/>
      <c r="JAG39" s="918"/>
      <c r="JAH39" s="918"/>
      <c r="JAI39" s="918"/>
      <c r="JAJ39" s="918"/>
      <c r="JAK39" s="918"/>
      <c r="JAL39" s="918"/>
      <c r="JAM39" s="918"/>
      <c r="JAN39" s="918"/>
      <c r="JAO39" s="918"/>
      <c r="JAP39" s="918"/>
      <c r="JAQ39" s="918"/>
      <c r="JAR39" s="918"/>
      <c r="JAS39" s="918"/>
      <c r="JAT39" s="918"/>
      <c r="JAU39" s="918"/>
      <c r="JAV39" s="918"/>
      <c r="JAW39" s="918"/>
      <c r="JAX39" s="918"/>
      <c r="JAY39" s="918"/>
      <c r="JAZ39" s="918"/>
      <c r="JBA39" s="918"/>
      <c r="JBB39" s="918"/>
      <c r="JBC39" s="918"/>
      <c r="JBD39" s="918"/>
      <c r="JBE39" s="918"/>
      <c r="JBF39" s="918"/>
      <c r="JBG39" s="918"/>
      <c r="JBH39" s="918"/>
      <c r="JBI39" s="918"/>
      <c r="JBJ39" s="918"/>
      <c r="JBK39" s="918"/>
      <c r="JBL39" s="918"/>
      <c r="JBM39" s="918"/>
      <c r="JBN39" s="918"/>
      <c r="JBO39" s="918"/>
      <c r="JBP39" s="918"/>
      <c r="JBQ39" s="918"/>
      <c r="JBR39" s="918"/>
      <c r="JBS39" s="918"/>
      <c r="JBT39" s="918"/>
      <c r="JBU39" s="918"/>
      <c r="JBV39" s="918"/>
      <c r="JBW39" s="918"/>
      <c r="JBX39" s="918"/>
      <c r="JBY39" s="918"/>
      <c r="JBZ39" s="918"/>
      <c r="JCA39" s="918"/>
      <c r="JCB39" s="918"/>
      <c r="JCC39" s="918"/>
      <c r="JCD39" s="918"/>
      <c r="JCE39" s="918"/>
      <c r="JCF39" s="918"/>
      <c r="JCG39" s="918"/>
      <c r="JCH39" s="918"/>
      <c r="JCI39" s="918"/>
      <c r="JCJ39" s="918"/>
      <c r="JCK39" s="918"/>
      <c r="JCL39" s="918"/>
      <c r="JCM39" s="918"/>
      <c r="JCN39" s="918"/>
      <c r="JCO39" s="918"/>
      <c r="JCP39" s="918"/>
      <c r="JCQ39" s="918"/>
      <c r="JCR39" s="918"/>
      <c r="JCS39" s="918"/>
      <c r="JCT39" s="918"/>
      <c r="JCU39" s="918"/>
      <c r="JCV39" s="918"/>
      <c r="JCW39" s="918"/>
      <c r="JCX39" s="918"/>
      <c r="JCY39" s="918"/>
      <c r="JCZ39" s="918"/>
      <c r="JDA39" s="918"/>
      <c r="JDB39" s="918"/>
      <c r="JDC39" s="918"/>
      <c r="JDD39" s="918"/>
      <c r="JDE39" s="918"/>
      <c r="JDF39" s="918"/>
      <c r="JDG39" s="918"/>
      <c r="JDH39" s="918"/>
      <c r="JDI39" s="918"/>
      <c r="JDJ39" s="918"/>
      <c r="JDK39" s="918"/>
      <c r="JDL39" s="918"/>
      <c r="JDM39" s="918"/>
      <c r="JDN39" s="918"/>
      <c r="JDO39" s="918"/>
      <c r="JDP39" s="918"/>
      <c r="JDQ39" s="918"/>
      <c r="JDR39" s="918"/>
      <c r="JDS39" s="918"/>
      <c r="JDT39" s="918"/>
      <c r="JDU39" s="918"/>
      <c r="JDV39" s="918"/>
      <c r="JDW39" s="918"/>
      <c r="JDX39" s="918"/>
      <c r="JDY39" s="918"/>
      <c r="JDZ39" s="918"/>
      <c r="JEA39" s="918"/>
      <c r="JEB39" s="918"/>
      <c r="JEC39" s="918"/>
      <c r="JED39" s="918"/>
      <c r="JEE39" s="918"/>
      <c r="JEF39" s="918"/>
      <c r="JEG39" s="918"/>
      <c r="JEH39" s="918"/>
      <c r="JEI39" s="918"/>
      <c r="JEJ39" s="918"/>
      <c r="JEK39" s="918"/>
      <c r="JEL39" s="918"/>
      <c r="JEM39" s="918"/>
      <c r="JEN39" s="918"/>
      <c r="JEO39" s="918"/>
      <c r="JEP39" s="918"/>
      <c r="JEQ39" s="918"/>
      <c r="JER39" s="918"/>
      <c r="JES39" s="918"/>
      <c r="JET39" s="918"/>
      <c r="JEU39" s="918"/>
      <c r="JEV39" s="918"/>
      <c r="JEW39" s="918"/>
      <c r="JEX39" s="918"/>
      <c r="JEY39" s="918"/>
      <c r="JEZ39" s="918"/>
      <c r="JFA39" s="918"/>
      <c r="JFB39" s="918"/>
      <c r="JFC39" s="918"/>
      <c r="JFD39" s="918"/>
      <c r="JFE39" s="918"/>
      <c r="JFF39" s="918"/>
      <c r="JFG39" s="918"/>
      <c r="JFH39" s="918"/>
      <c r="JFI39" s="918"/>
      <c r="JFJ39" s="918"/>
      <c r="JFK39" s="918"/>
      <c r="JFL39" s="918"/>
      <c r="JFM39" s="918"/>
      <c r="JFN39" s="918"/>
      <c r="JFO39" s="918"/>
      <c r="JFP39" s="918"/>
      <c r="JFQ39" s="918"/>
      <c r="JFR39" s="918"/>
      <c r="JFS39" s="918"/>
      <c r="JFT39" s="918"/>
      <c r="JFU39" s="918"/>
      <c r="JFV39" s="918"/>
      <c r="JFW39" s="918"/>
      <c r="JFX39" s="918"/>
      <c r="JFY39" s="918"/>
      <c r="JFZ39" s="918"/>
      <c r="JGA39" s="918"/>
      <c r="JGB39" s="918"/>
      <c r="JGC39" s="918"/>
      <c r="JGD39" s="918"/>
      <c r="JGE39" s="918"/>
      <c r="JGF39" s="918"/>
      <c r="JGG39" s="918"/>
      <c r="JGH39" s="918"/>
      <c r="JGI39" s="918"/>
      <c r="JGJ39" s="918"/>
      <c r="JGK39" s="918"/>
      <c r="JGL39" s="918"/>
      <c r="JGM39" s="918"/>
      <c r="JGN39" s="918"/>
      <c r="JGO39" s="918"/>
      <c r="JGP39" s="918"/>
      <c r="JGQ39" s="918"/>
      <c r="JGR39" s="918"/>
      <c r="JGS39" s="918"/>
      <c r="JGT39" s="918"/>
      <c r="JGU39" s="918"/>
      <c r="JGV39" s="918"/>
      <c r="JGW39" s="918"/>
      <c r="JGX39" s="918"/>
      <c r="JGY39" s="918"/>
      <c r="JGZ39" s="918"/>
      <c r="JHA39" s="918"/>
      <c r="JHB39" s="918"/>
      <c r="JHC39" s="918"/>
      <c r="JHD39" s="918"/>
      <c r="JHE39" s="918"/>
      <c r="JHF39" s="918"/>
      <c r="JHG39" s="918"/>
      <c r="JHH39" s="918"/>
      <c r="JHI39" s="918"/>
      <c r="JHJ39" s="918"/>
      <c r="JHK39" s="918"/>
      <c r="JHL39" s="918"/>
      <c r="JHM39" s="918"/>
      <c r="JHN39" s="918"/>
      <c r="JHO39" s="918"/>
      <c r="JHP39" s="918"/>
      <c r="JHQ39" s="918"/>
      <c r="JHR39" s="918"/>
      <c r="JHS39" s="918"/>
      <c r="JHT39" s="918"/>
      <c r="JHU39" s="918"/>
      <c r="JHV39" s="918"/>
      <c r="JHW39" s="918"/>
      <c r="JHX39" s="918"/>
      <c r="JHY39" s="918"/>
      <c r="JHZ39" s="918"/>
      <c r="JIA39" s="918"/>
      <c r="JIB39" s="918"/>
      <c r="JIC39" s="918"/>
      <c r="JID39" s="918"/>
      <c r="JIE39" s="918"/>
      <c r="JIF39" s="918"/>
      <c r="JIG39" s="918"/>
      <c r="JIH39" s="918"/>
      <c r="JII39" s="918"/>
      <c r="JIJ39" s="918"/>
      <c r="JIK39" s="918"/>
      <c r="JIL39" s="918"/>
      <c r="JIM39" s="918"/>
      <c r="JIN39" s="918"/>
      <c r="JIO39" s="918"/>
      <c r="JIP39" s="918"/>
      <c r="JIQ39" s="918"/>
      <c r="JIR39" s="918"/>
      <c r="JIS39" s="918"/>
      <c r="JIT39" s="918"/>
      <c r="JIU39" s="918"/>
      <c r="JIV39" s="918"/>
      <c r="JIW39" s="918"/>
      <c r="JIX39" s="918"/>
      <c r="JIY39" s="918"/>
      <c r="JIZ39" s="918"/>
      <c r="JJA39" s="918"/>
      <c r="JJB39" s="918"/>
      <c r="JJC39" s="918"/>
      <c r="JJD39" s="918"/>
      <c r="JJE39" s="918"/>
      <c r="JJF39" s="918"/>
      <c r="JJG39" s="918"/>
      <c r="JJH39" s="918"/>
      <c r="JJI39" s="918"/>
      <c r="JJJ39" s="918"/>
      <c r="JJK39" s="918"/>
      <c r="JJL39" s="918"/>
      <c r="JJM39" s="918"/>
      <c r="JJN39" s="918"/>
      <c r="JJO39" s="918"/>
      <c r="JJP39" s="918"/>
      <c r="JJQ39" s="918"/>
      <c r="JJR39" s="918"/>
      <c r="JJS39" s="918"/>
      <c r="JJT39" s="918"/>
      <c r="JJU39" s="918"/>
      <c r="JJV39" s="918"/>
      <c r="JJW39" s="918"/>
      <c r="JJX39" s="918"/>
      <c r="JJY39" s="918"/>
      <c r="JJZ39" s="918"/>
      <c r="JKA39" s="918"/>
      <c r="JKB39" s="918"/>
      <c r="JKC39" s="918"/>
      <c r="JKD39" s="918"/>
      <c r="JKE39" s="918"/>
      <c r="JKF39" s="918"/>
      <c r="JKG39" s="918"/>
      <c r="JKH39" s="918"/>
      <c r="JKI39" s="918"/>
      <c r="JKJ39" s="918"/>
      <c r="JKK39" s="918"/>
      <c r="JKL39" s="918"/>
      <c r="JKM39" s="918"/>
      <c r="JKN39" s="918"/>
      <c r="JKO39" s="918"/>
      <c r="JKP39" s="918"/>
      <c r="JKQ39" s="918"/>
      <c r="JKR39" s="918"/>
      <c r="JKS39" s="918"/>
      <c r="JKT39" s="918"/>
      <c r="JKU39" s="918"/>
      <c r="JKV39" s="918"/>
      <c r="JKW39" s="918"/>
      <c r="JKX39" s="918"/>
      <c r="JKY39" s="918"/>
      <c r="JKZ39" s="918"/>
      <c r="JLA39" s="918"/>
      <c r="JLB39" s="918"/>
      <c r="JLC39" s="918"/>
      <c r="JLD39" s="918"/>
      <c r="JLE39" s="918"/>
      <c r="JLF39" s="918"/>
      <c r="JLG39" s="918"/>
      <c r="JLH39" s="918"/>
      <c r="JLI39" s="918"/>
      <c r="JLJ39" s="918"/>
      <c r="JLK39" s="918"/>
      <c r="JLL39" s="918"/>
      <c r="JLM39" s="918"/>
      <c r="JLN39" s="918"/>
      <c r="JLO39" s="918"/>
      <c r="JLP39" s="918"/>
      <c r="JLQ39" s="918"/>
      <c r="JLR39" s="918"/>
      <c r="JLS39" s="918"/>
      <c r="JLT39" s="918"/>
      <c r="JLU39" s="918"/>
      <c r="JLV39" s="918"/>
      <c r="JLW39" s="918"/>
      <c r="JLX39" s="918"/>
      <c r="JLY39" s="918"/>
      <c r="JLZ39" s="918"/>
      <c r="JMA39" s="918"/>
      <c r="JMB39" s="918"/>
      <c r="JMC39" s="918"/>
      <c r="JMD39" s="918"/>
      <c r="JME39" s="918"/>
      <c r="JMF39" s="918"/>
      <c r="JMG39" s="918"/>
      <c r="JMH39" s="918"/>
      <c r="JMI39" s="918"/>
      <c r="JMJ39" s="918"/>
      <c r="JMK39" s="918"/>
      <c r="JML39" s="918"/>
      <c r="JMM39" s="918"/>
      <c r="JMN39" s="918"/>
      <c r="JMO39" s="918"/>
      <c r="JMP39" s="918"/>
      <c r="JMQ39" s="918"/>
      <c r="JMR39" s="918"/>
      <c r="JMS39" s="918"/>
      <c r="JMT39" s="918"/>
      <c r="JMU39" s="918"/>
      <c r="JMV39" s="918"/>
      <c r="JMW39" s="918"/>
      <c r="JMX39" s="918"/>
      <c r="JMY39" s="918"/>
      <c r="JMZ39" s="918"/>
      <c r="JNA39" s="918"/>
      <c r="JNB39" s="918"/>
      <c r="JNC39" s="918"/>
      <c r="JND39" s="918"/>
      <c r="JNE39" s="918"/>
      <c r="JNF39" s="918"/>
      <c r="JNG39" s="918"/>
      <c r="JNH39" s="918"/>
      <c r="JNI39" s="918"/>
      <c r="JNJ39" s="918"/>
      <c r="JNK39" s="918"/>
      <c r="JNL39" s="918"/>
      <c r="JNM39" s="918"/>
      <c r="JNN39" s="918"/>
      <c r="JNO39" s="918"/>
      <c r="JNP39" s="918"/>
      <c r="JNQ39" s="918"/>
      <c r="JNR39" s="918"/>
      <c r="JNS39" s="918"/>
      <c r="JNT39" s="918"/>
      <c r="JNU39" s="918"/>
      <c r="JNV39" s="918"/>
      <c r="JNW39" s="918"/>
      <c r="JNX39" s="918"/>
      <c r="JNY39" s="918"/>
      <c r="JNZ39" s="918"/>
      <c r="JOA39" s="918"/>
      <c r="JOB39" s="918"/>
      <c r="JOC39" s="918"/>
      <c r="JOD39" s="918"/>
      <c r="JOE39" s="918"/>
      <c r="JOF39" s="918"/>
      <c r="JOG39" s="918"/>
      <c r="JOH39" s="918"/>
      <c r="JOI39" s="918"/>
      <c r="JOJ39" s="918"/>
      <c r="JOK39" s="918"/>
      <c r="JOL39" s="918"/>
      <c r="JOM39" s="918"/>
      <c r="JON39" s="918"/>
      <c r="JOO39" s="918"/>
      <c r="JOP39" s="918"/>
      <c r="JOQ39" s="918"/>
      <c r="JOR39" s="918"/>
      <c r="JOS39" s="918"/>
      <c r="JOT39" s="918"/>
      <c r="JOU39" s="918"/>
      <c r="JOV39" s="918"/>
      <c r="JOW39" s="918"/>
      <c r="JOX39" s="918"/>
      <c r="JOY39" s="918"/>
      <c r="JOZ39" s="918"/>
      <c r="JPA39" s="918"/>
      <c r="JPB39" s="918"/>
      <c r="JPC39" s="918"/>
      <c r="JPD39" s="918"/>
      <c r="JPE39" s="918"/>
      <c r="JPF39" s="918"/>
      <c r="JPG39" s="918"/>
      <c r="JPH39" s="918"/>
      <c r="JPI39" s="918"/>
      <c r="JPJ39" s="918"/>
      <c r="JPK39" s="918"/>
      <c r="JPL39" s="918"/>
      <c r="JPM39" s="918"/>
      <c r="JPN39" s="918"/>
      <c r="JPO39" s="918"/>
      <c r="JPP39" s="918"/>
      <c r="JPQ39" s="918"/>
      <c r="JPR39" s="918"/>
      <c r="JPS39" s="918"/>
      <c r="JPT39" s="918"/>
      <c r="JPU39" s="918"/>
      <c r="JPV39" s="918"/>
      <c r="JPW39" s="918"/>
      <c r="JPX39" s="918"/>
      <c r="JPY39" s="918"/>
      <c r="JPZ39" s="918"/>
      <c r="JQA39" s="918"/>
      <c r="JQB39" s="918"/>
      <c r="JQC39" s="918"/>
      <c r="JQD39" s="918"/>
      <c r="JQE39" s="918"/>
      <c r="JQF39" s="918"/>
      <c r="JQG39" s="918"/>
      <c r="JQH39" s="918"/>
      <c r="JQI39" s="918"/>
      <c r="JQJ39" s="918"/>
      <c r="JQK39" s="918"/>
      <c r="JQL39" s="918"/>
      <c r="JQM39" s="918"/>
      <c r="JQN39" s="918"/>
      <c r="JQO39" s="918"/>
      <c r="JQP39" s="918"/>
      <c r="JQQ39" s="918"/>
      <c r="JQR39" s="918"/>
      <c r="JQS39" s="918"/>
      <c r="JQT39" s="918"/>
      <c r="JQU39" s="918"/>
      <c r="JQV39" s="918"/>
      <c r="JQW39" s="918"/>
      <c r="JQX39" s="918"/>
      <c r="JQY39" s="918"/>
      <c r="JQZ39" s="918"/>
      <c r="JRA39" s="918"/>
      <c r="JRB39" s="918"/>
      <c r="JRC39" s="918"/>
      <c r="JRD39" s="918"/>
      <c r="JRE39" s="918"/>
      <c r="JRF39" s="918"/>
      <c r="JRG39" s="918"/>
      <c r="JRH39" s="918"/>
      <c r="JRI39" s="918"/>
      <c r="JRJ39" s="918"/>
      <c r="JRK39" s="918"/>
      <c r="JRL39" s="918"/>
      <c r="JRM39" s="918"/>
      <c r="JRN39" s="918"/>
      <c r="JRO39" s="918"/>
      <c r="JRP39" s="918"/>
      <c r="JRQ39" s="918"/>
      <c r="JRR39" s="918"/>
      <c r="JRS39" s="918"/>
      <c r="JRT39" s="918"/>
      <c r="JRU39" s="918"/>
      <c r="JRV39" s="918"/>
      <c r="JRW39" s="918"/>
      <c r="JRX39" s="918"/>
      <c r="JRY39" s="918"/>
      <c r="JRZ39" s="918"/>
      <c r="JSA39" s="918"/>
      <c r="JSB39" s="918"/>
      <c r="JSC39" s="918"/>
      <c r="JSD39" s="918"/>
      <c r="JSE39" s="918"/>
      <c r="JSF39" s="918"/>
      <c r="JSG39" s="918"/>
      <c r="JSH39" s="918"/>
      <c r="JSI39" s="918"/>
      <c r="JSJ39" s="918"/>
      <c r="JSK39" s="918"/>
      <c r="JSL39" s="918"/>
      <c r="JSM39" s="918"/>
      <c r="JSN39" s="918"/>
      <c r="JSO39" s="918"/>
      <c r="JSP39" s="918"/>
      <c r="JSQ39" s="918"/>
      <c r="JSR39" s="918"/>
      <c r="JSS39" s="918"/>
      <c r="JST39" s="918"/>
      <c r="JSU39" s="918"/>
      <c r="JSV39" s="918"/>
      <c r="JSW39" s="918"/>
      <c r="JSX39" s="918"/>
      <c r="JSY39" s="918"/>
      <c r="JSZ39" s="918"/>
      <c r="JTA39" s="918"/>
      <c r="JTB39" s="918"/>
      <c r="JTC39" s="918"/>
      <c r="JTD39" s="918"/>
      <c r="JTE39" s="918"/>
      <c r="JTF39" s="918"/>
      <c r="JTG39" s="918"/>
      <c r="JTH39" s="918"/>
      <c r="JTI39" s="918"/>
      <c r="JTJ39" s="918"/>
      <c r="JTK39" s="918"/>
      <c r="JTL39" s="918"/>
      <c r="JTM39" s="918"/>
      <c r="JTN39" s="918"/>
      <c r="JTO39" s="918"/>
      <c r="JTP39" s="918"/>
      <c r="JTQ39" s="918"/>
      <c r="JTR39" s="918"/>
      <c r="JTS39" s="918"/>
      <c r="JTT39" s="918"/>
      <c r="JTU39" s="918"/>
      <c r="JTV39" s="918"/>
      <c r="JTW39" s="918"/>
      <c r="JTX39" s="918"/>
      <c r="JTY39" s="918"/>
      <c r="JTZ39" s="918"/>
      <c r="JUA39" s="918"/>
      <c r="JUB39" s="918"/>
      <c r="JUC39" s="918"/>
      <c r="JUD39" s="918"/>
      <c r="JUE39" s="918"/>
      <c r="JUF39" s="918"/>
      <c r="JUG39" s="918"/>
      <c r="JUH39" s="918"/>
      <c r="JUI39" s="918"/>
      <c r="JUJ39" s="918"/>
      <c r="JUK39" s="918"/>
      <c r="JUL39" s="918"/>
      <c r="JUM39" s="918"/>
      <c r="JUN39" s="918"/>
      <c r="JUO39" s="918"/>
      <c r="JUP39" s="918"/>
      <c r="JUQ39" s="918"/>
      <c r="JUR39" s="918"/>
      <c r="JUS39" s="918"/>
      <c r="JUT39" s="918"/>
      <c r="JUU39" s="918"/>
      <c r="JUV39" s="918"/>
      <c r="JUW39" s="918"/>
      <c r="JUX39" s="918"/>
      <c r="JUY39" s="918"/>
      <c r="JUZ39" s="918"/>
      <c r="JVA39" s="918"/>
      <c r="JVB39" s="918"/>
      <c r="JVC39" s="918"/>
      <c r="JVD39" s="918"/>
      <c r="JVE39" s="918"/>
      <c r="JVF39" s="918"/>
      <c r="JVG39" s="918"/>
      <c r="JVH39" s="918"/>
      <c r="JVI39" s="918"/>
      <c r="JVJ39" s="918"/>
      <c r="JVK39" s="918"/>
      <c r="JVL39" s="918"/>
      <c r="JVM39" s="918"/>
      <c r="JVN39" s="918"/>
      <c r="JVO39" s="918"/>
      <c r="JVP39" s="918"/>
      <c r="JVQ39" s="918"/>
      <c r="JVR39" s="918"/>
      <c r="JVS39" s="918"/>
      <c r="JVT39" s="918"/>
      <c r="JVU39" s="918"/>
      <c r="JVV39" s="918"/>
      <c r="JVW39" s="918"/>
      <c r="JVX39" s="918"/>
      <c r="JVY39" s="918"/>
      <c r="JVZ39" s="918"/>
      <c r="JWA39" s="918"/>
      <c r="JWB39" s="918"/>
      <c r="JWC39" s="918"/>
      <c r="JWD39" s="918"/>
      <c r="JWE39" s="918"/>
      <c r="JWF39" s="918"/>
      <c r="JWG39" s="918"/>
      <c r="JWH39" s="918"/>
      <c r="JWI39" s="918"/>
      <c r="JWJ39" s="918"/>
      <c r="JWK39" s="918"/>
      <c r="JWL39" s="918"/>
      <c r="JWM39" s="918"/>
      <c r="JWN39" s="918"/>
      <c r="JWO39" s="918"/>
      <c r="JWP39" s="918"/>
      <c r="JWQ39" s="918"/>
      <c r="JWR39" s="918"/>
      <c r="JWS39" s="918"/>
      <c r="JWT39" s="918"/>
      <c r="JWU39" s="918"/>
      <c r="JWV39" s="918"/>
      <c r="JWW39" s="918"/>
      <c r="JWX39" s="918"/>
      <c r="JWY39" s="918"/>
      <c r="JWZ39" s="918"/>
      <c r="JXA39" s="918"/>
      <c r="JXB39" s="918"/>
      <c r="JXC39" s="918"/>
      <c r="JXD39" s="918"/>
      <c r="JXE39" s="918"/>
      <c r="JXF39" s="918"/>
      <c r="JXG39" s="918"/>
      <c r="JXH39" s="918"/>
      <c r="JXI39" s="918"/>
      <c r="JXJ39" s="918"/>
      <c r="JXK39" s="918"/>
      <c r="JXL39" s="918"/>
      <c r="JXM39" s="918"/>
      <c r="JXN39" s="918"/>
      <c r="JXO39" s="918"/>
      <c r="JXP39" s="918"/>
      <c r="JXQ39" s="918"/>
      <c r="JXR39" s="918"/>
      <c r="JXS39" s="918"/>
      <c r="JXT39" s="918"/>
      <c r="JXU39" s="918"/>
      <c r="JXV39" s="918"/>
      <c r="JXW39" s="918"/>
      <c r="JXX39" s="918"/>
      <c r="JXY39" s="918"/>
      <c r="JXZ39" s="918"/>
      <c r="JYA39" s="918"/>
      <c r="JYB39" s="918"/>
      <c r="JYC39" s="918"/>
      <c r="JYD39" s="918"/>
      <c r="JYE39" s="918"/>
      <c r="JYF39" s="918"/>
      <c r="JYG39" s="918"/>
      <c r="JYH39" s="918"/>
      <c r="JYI39" s="918"/>
      <c r="JYJ39" s="918"/>
      <c r="JYK39" s="918"/>
      <c r="JYL39" s="918"/>
      <c r="JYM39" s="918"/>
      <c r="JYN39" s="918"/>
      <c r="JYO39" s="918"/>
      <c r="JYP39" s="918"/>
      <c r="JYQ39" s="918"/>
      <c r="JYR39" s="918"/>
      <c r="JYS39" s="918"/>
      <c r="JYT39" s="918"/>
      <c r="JYU39" s="918"/>
      <c r="JYV39" s="918"/>
      <c r="JYW39" s="918"/>
      <c r="JYX39" s="918"/>
      <c r="JYY39" s="918"/>
      <c r="JYZ39" s="918"/>
      <c r="JZA39" s="918"/>
      <c r="JZB39" s="918"/>
      <c r="JZC39" s="918"/>
      <c r="JZD39" s="918"/>
      <c r="JZE39" s="918"/>
      <c r="JZF39" s="918"/>
      <c r="JZG39" s="918"/>
      <c r="JZH39" s="918"/>
      <c r="JZI39" s="918"/>
      <c r="JZJ39" s="918"/>
      <c r="JZK39" s="918"/>
      <c r="JZL39" s="918"/>
      <c r="JZM39" s="918"/>
      <c r="JZN39" s="918"/>
      <c r="JZO39" s="918"/>
      <c r="JZP39" s="918"/>
      <c r="JZQ39" s="918"/>
      <c r="JZR39" s="918"/>
      <c r="JZS39" s="918"/>
      <c r="JZT39" s="918"/>
      <c r="JZU39" s="918"/>
      <c r="JZV39" s="918"/>
      <c r="JZW39" s="918"/>
      <c r="JZX39" s="918"/>
      <c r="JZY39" s="918"/>
      <c r="JZZ39" s="918"/>
      <c r="KAA39" s="918"/>
      <c r="KAB39" s="918"/>
      <c r="KAC39" s="918"/>
      <c r="KAD39" s="918"/>
      <c r="KAE39" s="918"/>
      <c r="KAF39" s="918"/>
      <c r="KAG39" s="918"/>
      <c r="KAH39" s="918"/>
      <c r="KAI39" s="918"/>
      <c r="KAJ39" s="918"/>
      <c r="KAK39" s="918"/>
      <c r="KAL39" s="918"/>
      <c r="KAM39" s="918"/>
      <c r="KAN39" s="918"/>
      <c r="KAO39" s="918"/>
      <c r="KAP39" s="918"/>
      <c r="KAQ39" s="918"/>
      <c r="KAR39" s="918"/>
      <c r="KAS39" s="918"/>
      <c r="KAT39" s="918"/>
      <c r="KAU39" s="918"/>
      <c r="KAV39" s="918"/>
      <c r="KAW39" s="918"/>
      <c r="KAX39" s="918"/>
      <c r="KAY39" s="918"/>
      <c r="KAZ39" s="918"/>
      <c r="KBA39" s="918"/>
      <c r="KBB39" s="918"/>
      <c r="KBC39" s="918"/>
      <c r="KBD39" s="918"/>
      <c r="KBE39" s="918"/>
      <c r="KBF39" s="918"/>
      <c r="KBG39" s="918"/>
      <c r="KBH39" s="918"/>
      <c r="KBI39" s="918"/>
      <c r="KBJ39" s="918"/>
      <c r="KBK39" s="918"/>
      <c r="KBL39" s="918"/>
      <c r="KBM39" s="918"/>
      <c r="KBN39" s="918"/>
      <c r="KBO39" s="918"/>
      <c r="KBP39" s="918"/>
      <c r="KBQ39" s="918"/>
      <c r="KBR39" s="918"/>
      <c r="KBS39" s="918"/>
      <c r="KBT39" s="918"/>
      <c r="KBU39" s="918"/>
      <c r="KBV39" s="918"/>
      <c r="KBW39" s="918"/>
      <c r="KBX39" s="918"/>
      <c r="KBY39" s="918"/>
      <c r="KBZ39" s="918"/>
      <c r="KCA39" s="918"/>
      <c r="KCB39" s="918"/>
      <c r="KCC39" s="918"/>
      <c r="KCD39" s="918"/>
      <c r="KCE39" s="918"/>
      <c r="KCF39" s="918"/>
      <c r="KCG39" s="918"/>
      <c r="KCH39" s="918"/>
      <c r="KCI39" s="918"/>
      <c r="KCJ39" s="918"/>
      <c r="KCK39" s="918"/>
      <c r="KCL39" s="918"/>
      <c r="KCM39" s="918"/>
      <c r="KCN39" s="918"/>
      <c r="KCO39" s="918"/>
      <c r="KCP39" s="918"/>
      <c r="KCQ39" s="918"/>
      <c r="KCR39" s="918"/>
      <c r="KCS39" s="918"/>
      <c r="KCT39" s="918"/>
      <c r="KCU39" s="918"/>
      <c r="KCV39" s="918"/>
      <c r="KCW39" s="918"/>
      <c r="KCX39" s="918"/>
      <c r="KCY39" s="918"/>
      <c r="KCZ39" s="918"/>
      <c r="KDA39" s="918"/>
      <c r="KDB39" s="918"/>
      <c r="KDC39" s="918"/>
      <c r="KDD39" s="918"/>
      <c r="KDE39" s="918"/>
      <c r="KDF39" s="918"/>
      <c r="KDG39" s="918"/>
      <c r="KDH39" s="918"/>
      <c r="KDI39" s="918"/>
      <c r="KDJ39" s="918"/>
      <c r="KDK39" s="918"/>
      <c r="KDL39" s="918"/>
      <c r="KDM39" s="918"/>
      <c r="KDN39" s="918"/>
      <c r="KDO39" s="918"/>
      <c r="KDP39" s="918"/>
      <c r="KDQ39" s="918"/>
      <c r="KDR39" s="918"/>
      <c r="KDS39" s="918"/>
      <c r="KDT39" s="918"/>
      <c r="KDU39" s="918"/>
      <c r="KDV39" s="918"/>
      <c r="KDW39" s="918"/>
      <c r="KDX39" s="918"/>
      <c r="KDY39" s="918"/>
      <c r="KDZ39" s="918"/>
      <c r="KEA39" s="918"/>
      <c r="KEB39" s="918"/>
      <c r="KEC39" s="918"/>
      <c r="KED39" s="918"/>
      <c r="KEE39" s="918"/>
      <c r="KEF39" s="918"/>
      <c r="KEG39" s="918"/>
      <c r="KEH39" s="918"/>
      <c r="KEI39" s="918"/>
      <c r="KEJ39" s="918"/>
      <c r="KEK39" s="918"/>
      <c r="KEL39" s="918"/>
      <c r="KEM39" s="918"/>
      <c r="KEN39" s="918"/>
      <c r="KEO39" s="918"/>
      <c r="KEP39" s="918"/>
      <c r="KEQ39" s="918"/>
      <c r="KER39" s="918"/>
      <c r="KES39" s="918"/>
      <c r="KET39" s="918"/>
      <c r="KEU39" s="918"/>
      <c r="KEV39" s="918"/>
      <c r="KEW39" s="918"/>
      <c r="KEX39" s="918"/>
      <c r="KEY39" s="918"/>
      <c r="KEZ39" s="918"/>
      <c r="KFA39" s="918"/>
      <c r="KFB39" s="918"/>
      <c r="KFC39" s="918"/>
      <c r="KFD39" s="918"/>
      <c r="KFE39" s="918"/>
      <c r="KFF39" s="918"/>
      <c r="KFG39" s="918"/>
      <c r="KFH39" s="918"/>
      <c r="KFI39" s="918"/>
      <c r="KFJ39" s="918"/>
      <c r="KFK39" s="918"/>
      <c r="KFL39" s="918"/>
      <c r="KFM39" s="918"/>
      <c r="KFN39" s="918"/>
      <c r="KFO39" s="918"/>
      <c r="KFP39" s="918"/>
      <c r="KFQ39" s="918"/>
      <c r="KFR39" s="918"/>
      <c r="KFS39" s="918"/>
      <c r="KFT39" s="918"/>
      <c r="KFU39" s="918"/>
      <c r="KFV39" s="918"/>
      <c r="KFW39" s="918"/>
      <c r="KFX39" s="918"/>
      <c r="KFY39" s="918"/>
      <c r="KFZ39" s="918"/>
      <c r="KGA39" s="918"/>
      <c r="KGB39" s="918"/>
      <c r="KGC39" s="918"/>
      <c r="KGD39" s="918"/>
      <c r="KGE39" s="918"/>
      <c r="KGF39" s="918"/>
      <c r="KGG39" s="918"/>
      <c r="KGH39" s="918"/>
      <c r="KGI39" s="918"/>
      <c r="KGJ39" s="918"/>
      <c r="KGK39" s="918"/>
      <c r="KGL39" s="918"/>
      <c r="KGM39" s="918"/>
      <c r="KGN39" s="918"/>
      <c r="KGO39" s="918"/>
      <c r="KGP39" s="918"/>
      <c r="KGQ39" s="918"/>
      <c r="KGR39" s="918"/>
      <c r="KGS39" s="918"/>
      <c r="KGT39" s="918"/>
      <c r="KGU39" s="918"/>
      <c r="KGV39" s="918"/>
      <c r="KGW39" s="918"/>
      <c r="KGX39" s="918"/>
      <c r="KGY39" s="918"/>
      <c r="KGZ39" s="918"/>
      <c r="KHA39" s="918"/>
      <c r="KHB39" s="918"/>
      <c r="KHC39" s="918"/>
      <c r="KHD39" s="918"/>
      <c r="KHE39" s="918"/>
      <c r="KHF39" s="918"/>
      <c r="KHG39" s="918"/>
      <c r="KHH39" s="918"/>
      <c r="KHI39" s="918"/>
      <c r="KHJ39" s="918"/>
      <c r="KHK39" s="918"/>
      <c r="KHL39" s="918"/>
      <c r="KHM39" s="918"/>
      <c r="KHN39" s="918"/>
      <c r="KHO39" s="918"/>
      <c r="KHP39" s="918"/>
      <c r="KHQ39" s="918"/>
      <c r="KHR39" s="918"/>
      <c r="KHS39" s="918"/>
      <c r="KHT39" s="918"/>
      <c r="KHU39" s="918"/>
      <c r="KHV39" s="918"/>
      <c r="KHW39" s="918"/>
      <c r="KHX39" s="918"/>
      <c r="KHY39" s="918"/>
      <c r="KHZ39" s="918"/>
      <c r="KIA39" s="918"/>
      <c r="KIB39" s="918"/>
      <c r="KIC39" s="918"/>
      <c r="KID39" s="918"/>
      <c r="KIE39" s="918"/>
      <c r="KIF39" s="918"/>
      <c r="KIG39" s="918"/>
      <c r="KIH39" s="918"/>
      <c r="KII39" s="918"/>
      <c r="KIJ39" s="918"/>
      <c r="KIK39" s="918"/>
      <c r="KIL39" s="918"/>
      <c r="KIM39" s="918"/>
      <c r="KIN39" s="918"/>
      <c r="KIO39" s="918"/>
      <c r="KIP39" s="918"/>
      <c r="KIQ39" s="918"/>
      <c r="KIR39" s="918"/>
      <c r="KIS39" s="918"/>
      <c r="KIT39" s="918"/>
      <c r="KIU39" s="918"/>
      <c r="KIV39" s="918"/>
      <c r="KIW39" s="918"/>
      <c r="KIX39" s="918"/>
      <c r="KIY39" s="918"/>
      <c r="KIZ39" s="918"/>
      <c r="KJA39" s="918"/>
      <c r="KJB39" s="918"/>
      <c r="KJC39" s="918"/>
      <c r="KJD39" s="918"/>
      <c r="KJE39" s="918"/>
      <c r="KJF39" s="918"/>
      <c r="KJG39" s="918"/>
      <c r="KJH39" s="918"/>
      <c r="KJI39" s="918"/>
      <c r="KJJ39" s="918"/>
      <c r="KJK39" s="918"/>
      <c r="KJL39" s="918"/>
      <c r="KJM39" s="918"/>
      <c r="KJN39" s="918"/>
      <c r="KJO39" s="918"/>
      <c r="KJP39" s="918"/>
      <c r="KJQ39" s="918"/>
      <c r="KJR39" s="918"/>
      <c r="KJS39" s="918"/>
      <c r="KJT39" s="918"/>
      <c r="KJU39" s="918"/>
      <c r="KJV39" s="918"/>
      <c r="KJW39" s="918"/>
      <c r="KJX39" s="918"/>
      <c r="KJY39" s="918"/>
      <c r="KJZ39" s="918"/>
      <c r="KKA39" s="918"/>
      <c r="KKB39" s="918"/>
      <c r="KKC39" s="918"/>
      <c r="KKD39" s="918"/>
      <c r="KKE39" s="918"/>
      <c r="KKF39" s="918"/>
      <c r="KKG39" s="918"/>
      <c r="KKH39" s="918"/>
      <c r="KKI39" s="918"/>
      <c r="KKJ39" s="918"/>
      <c r="KKK39" s="918"/>
      <c r="KKL39" s="918"/>
      <c r="KKM39" s="918"/>
      <c r="KKN39" s="918"/>
      <c r="KKO39" s="918"/>
      <c r="KKP39" s="918"/>
      <c r="KKQ39" s="918"/>
      <c r="KKR39" s="918"/>
      <c r="KKS39" s="918"/>
      <c r="KKT39" s="918"/>
      <c r="KKU39" s="918"/>
      <c r="KKV39" s="918"/>
      <c r="KKW39" s="918"/>
      <c r="KKX39" s="918"/>
      <c r="KKY39" s="918"/>
      <c r="KKZ39" s="918"/>
      <c r="KLA39" s="918"/>
      <c r="KLB39" s="918"/>
      <c r="KLC39" s="918"/>
      <c r="KLD39" s="918"/>
      <c r="KLE39" s="918"/>
      <c r="KLF39" s="918"/>
      <c r="KLG39" s="918"/>
      <c r="KLH39" s="918"/>
      <c r="KLI39" s="918"/>
      <c r="KLJ39" s="918"/>
      <c r="KLK39" s="918"/>
      <c r="KLL39" s="918"/>
      <c r="KLM39" s="918"/>
      <c r="KLN39" s="918"/>
      <c r="KLO39" s="918"/>
      <c r="KLP39" s="918"/>
      <c r="KLQ39" s="918"/>
      <c r="KLR39" s="918"/>
      <c r="KLS39" s="918"/>
      <c r="KLT39" s="918"/>
      <c r="KLU39" s="918"/>
      <c r="KLV39" s="918"/>
      <c r="KLW39" s="918"/>
      <c r="KLX39" s="918"/>
      <c r="KLY39" s="918"/>
      <c r="KLZ39" s="918"/>
      <c r="KMA39" s="918"/>
      <c r="KMB39" s="918"/>
      <c r="KMC39" s="918"/>
      <c r="KMD39" s="918"/>
      <c r="KME39" s="918"/>
      <c r="KMF39" s="918"/>
      <c r="KMG39" s="918"/>
      <c r="KMH39" s="918"/>
      <c r="KMI39" s="918"/>
      <c r="KMJ39" s="918"/>
      <c r="KMK39" s="918"/>
      <c r="KML39" s="918"/>
      <c r="KMM39" s="918"/>
      <c r="KMN39" s="918"/>
      <c r="KMO39" s="918"/>
      <c r="KMP39" s="918"/>
      <c r="KMQ39" s="918"/>
      <c r="KMR39" s="918"/>
      <c r="KMS39" s="918"/>
      <c r="KMT39" s="918"/>
      <c r="KMU39" s="918"/>
      <c r="KMV39" s="918"/>
      <c r="KMW39" s="918"/>
      <c r="KMX39" s="918"/>
      <c r="KMY39" s="918"/>
      <c r="KMZ39" s="918"/>
      <c r="KNA39" s="918"/>
      <c r="KNB39" s="918"/>
      <c r="KNC39" s="918"/>
      <c r="KND39" s="918"/>
      <c r="KNE39" s="918"/>
      <c r="KNF39" s="918"/>
      <c r="KNG39" s="918"/>
      <c r="KNH39" s="918"/>
      <c r="KNI39" s="918"/>
      <c r="KNJ39" s="918"/>
      <c r="KNK39" s="918"/>
      <c r="KNL39" s="918"/>
      <c r="KNM39" s="918"/>
      <c r="KNN39" s="918"/>
      <c r="KNO39" s="918"/>
      <c r="KNP39" s="918"/>
      <c r="KNQ39" s="918"/>
      <c r="KNR39" s="918"/>
      <c r="KNS39" s="918"/>
      <c r="KNT39" s="918"/>
      <c r="KNU39" s="918"/>
      <c r="KNV39" s="918"/>
      <c r="KNW39" s="918"/>
      <c r="KNX39" s="918"/>
      <c r="KNY39" s="918"/>
      <c r="KNZ39" s="918"/>
      <c r="KOA39" s="918"/>
      <c r="KOB39" s="918"/>
      <c r="KOC39" s="918"/>
      <c r="KOD39" s="918"/>
      <c r="KOE39" s="918"/>
      <c r="KOF39" s="918"/>
      <c r="KOG39" s="918"/>
      <c r="KOH39" s="918"/>
      <c r="KOI39" s="918"/>
      <c r="KOJ39" s="918"/>
      <c r="KOK39" s="918"/>
      <c r="KOL39" s="918"/>
      <c r="KOM39" s="918"/>
      <c r="KON39" s="918"/>
      <c r="KOO39" s="918"/>
      <c r="KOP39" s="918"/>
      <c r="KOQ39" s="918"/>
      <c r="KOR39" s="918"/>
      <c r="KOS39" s="918"/>
      <c r="KOT39" s="918"/>
      <c r="KOU39" s="918"/>
      <c r="KOV39" s="918"/>
      <c r="KOW39" s="918"/>
      <c r="KOX39" s="918"/>
      <c r="KOY39" s="918"/>
      <c r="KOZ39" s="918"/>
      <c r="KPA39" s="918"/>
      <c r="KPB39" s="918"/>
      <c r="KPC39" s="918"/>
      <c r="KPD39" s="918"/>
      <c r="KPE39" s="918"/>
      <c r="KPF39" s="918"/>
      <c r="KPG39" s="918"/>
      <c r="KPH39" s="918"/>
      <c r="KPI39" s="918"/>
      <c r="KPJ39" s="918"/>
      <c r="KPK39" s="918"/>
      <c r="KPL39" s="918"/>
      <c r="KPM39" s="918"/>
      <c r="KPN39" s="918"/>
      <c r="KPO39" s="918"/>
      <c r="KPP39" s="918"/>
      <c r="KPQ39" s="918"/>
      <c r="KPR39" s="918"/>
      <c r="KPS39" s="918"/>
      <c r="KPT39" s="918"/>
      <c r="KPU39" s="918"/>
      <c r="KPV39" s="918"/>
      <c r="KPW39" s="918"/>
      <c r="KPX39" s="918"/>
      <c r="KPY39" s="918"/>
      <c r="KPZ39" s="918"/>
      <c r="KQA39" s="918"/>
      <c r="KQB39" s="918"/>
      <c r="KQC39" s="918"/>
      <c r="KQD39" s="918"/>
      <c r="KQE39" s="918"/>
      <c r="KQF39" s="918"/>
      <c r="KQG39" s="918"/>
      <c r="KQH39" s="918"/>
      <c r="KQI39" s="918"/>
      <c r="KQJ39" s="918"/>
      <c r="KQK39" s="918"/>
      <c r="KQL39" s="918"/>
      <c r="KQM39" s="918"/>
      <c r="KQN39" s="918"/>
      <c r="KQO39" s="918"/>
      <c r="KQP39" s="918"/>
      <c r="KQQ39" s="918"/>
      <c r="KQR39" s="918"/>
      <c r="KQS39" s="918"/>
      <c r="KQT39" s="918"/>
      <c r="KQU39" s="918"/>
      <c r="KQV39" s="918"/>
      <c r="KQW39" s="918"/>
      <c r="KQX39" s="918"/>
      <c r="KQY39" s="918"/>
      <c r="KQZ39" s="918"/>
      <c r="KRA39" s="918"/>
      <c r="KRB39" s="918"/>
      <c r="KRC39" s="918"/>
      <c r="KRD39" s="918"/>
      <c r="KRE39" s="918"/>
      <c r="KRF39" s="918"/>
      <c r="KRG39" s="918"/>
      <c r="KRH39" s="918"/>
      <c r="KRI39" s="918"/>
      <c r="KRJ39" s="918"/>
      <c r="KRK39" s="918"/>
      <c r="KRL39" s="918"/>
      <c r="KRM39" s="918"/>
      <c r="KRN39" s="918"/>
      <c r="KRO39" s="918"/>
      <c r="KRP39" s="918"/>
      <c r="KRQ39" s="918"/>
      <c r="KRR39" s="918"/>
      <c r="KRS39" s="918"/>
      <c r="KRT39" s="918"/>
      <c r="KRU39" s="918"/>
      <c r="KRV39" s="918"/>
      <c r="KRW39" s="918"/>
      <c r="KRX39" s="918"/>
      <c r="KRY39" s="918"/>
      <c r="KRZ39" s="918"/>
      <c r="KSA39" s="918"/>
      <c r="KSB39" s="918"/>
      <c r="KSC39" s="918"/>
      <c r="KSD39" s="918"/>
      <c r="KSE39" s="918"/>
      <c r="KSF39" s="918"/>
      <c r="KSG39" s="918"/>
      <c r="KSH39" s="918"/>
      <c r="KSI39" s="918"/>
      <c r="KSJ39" s="918"/>
      <c r="KSK39" s="918"/>
      <c r="KSL39" s="918"/>
      <c r="KSM39" s="918"/>
      <c r="KSN39" s="918"/>
      <c r="KSO39" s="918"/>
      <c r="KSP39" s="918"/>
      <c r="KSQ39" s="918"/>
      <c r="KSR39" s="918"/>
      <c r="KSS39" s="918"/>
      <c r="KST39" s="918"/>
      <c r="KSU39" s="918"/>
      <c r="KSV39" s="918"/>
      <c r="KSW39" s="918"/>
      <c r="KSX39" s="918"/>
      <c r="KSY39" s="918"/>
      <c r="KSZ39" s="918"/>
      <c r="KTA39" s="918"/>
      <c r="KTB39" s="918"/>
      <c r="KTC39" s="918"/>
      <c r="KTD39" s="918"/>
      <c r="KTE39" s="918"/>
      <c r="KTF39" s="918"/>
      <c r="KTG39" s="918"/>
      <c r="KTH39" s="918"/>
      <c r="KTI39" s="918"/>
      <c r="KTJ39" s="918"/>
      <c r="KTK39" s="918"/>
      <c r="KTL39" s="918"/>
      <c r="KTM39" s="918"/>
      <c r="KTN39" s="918"/>
      <c r="KTO39" s="918"/>
      <c r="KTP39" s="918"/>
      <c r="KTQ39" s="918"/>
      <c r="KTR39" s="918"/>
      <c r="KTS39" s="918"/>
      <c r="KTT39" s="918"/>
      <c r="KTU39" s="918"/>
      <c r="KTV39" s="918"/>
      <c r="KTW39" s="918"/>
      <c r="KTX39" s="918"/>
      <c r="KTY39" s="918"/>
      <c r="KTZ39" s="918"/>
      <c r="KUA39" s="918"/>
      <c r="KUB39" s="918"/>
      <c r="KUC39" s="918"/>
      <c r="KUD39" s="918"/>
      <c r="KUE39" s="918"/>
      <c r="KUF39" s="918"/>
      <c r="KUG39" s="918"/>
      <c r="KUH39" s="918"/>
      <c r="KUI39" s="918"/>
      <c r="KUJ39" s="918"/>
      <c r="KUK39" s="918"/>
      <c r="KUL39" s="918"/>
      <c r="KUM39" s="918"/>
      <c r="KUN39" s="918"/>
      <c r="KUO39" s="918"/>
      <c r="KUP39" s="918"/>
      <c r="KUQ39" s="918"/>
      <c r="KUR39" s="918"/>
      <c r="KUS39" s="918"/>
      <c r="KUT39" s="918"/>
      <c r="KUU39" s="918"/>
      <c r="KUV39" s="918"/>
      <c r="KUW39" s="918"/>
      <c r="KUX39" s="918"/>
      <c r="KUY39" s="918"/>
      <c r="KUZ39" s="918"/>
      <c r="KVA39" s="918"/>
      <c r="KVB39" s="918"/>
      <c r="KVC39" s="918"/>
      <c r="KVD39" s="918"/>
      <c r="KVE39" s="918"/>
      <c r="KVF39" s="918"/>
      <c r="KVG39" s="918"/>
      <c r="KVH39" s="918"/>
      <c r="KVI39" s="918"/>
      <c r="KVJ39" s="918"/>
      <c r="KVK39" s="918"/>
      <c r="KVL39" s="918"/>
      <c r="KVM39" s="918"/>
      <c r="KVN39" s="918"/>
      <c r="KVO39" s="918"/>
      <c r="KVP39" s="918"/>
      <c r="KVQ39" s="918"/>
      <c r="KVR39" s="918"/>
      <c r="KVS39" s="918"/>
      <c r="KVT39" s="918"/>
      <c r="KVU39" s="918"/>
      <c r="KVV39" s="918"/>
      <c r="KVW39" s="918"/>
      <c r="KVX39" s="918"/>
      <c r="KVY39" s="918"/>
      <c r="KVZ39" s="918"/>
      <c r="KWA39" s="918"/>
      <c r="KWB39" s="918"/>
      <c r="KWC39" s="918"/>
      <c r="KWD39" s="918"/>
      <c r="KWE39" s="918"/>
      <c r="KWF39" s="918"/>
      <c r="KWG39" s="918"/>
      <c r="KWH39" s="918"/>
      <c r="KWI39" s="918"/>
      <c r="KWJ39" s="918"/>
      <c r="KWK39" s="918"/>
      <c r="KWL39" s="918"/>
      <c r="KWM39" s="918"/>
      <c r="KWN39" s="918"/>
      <c r="KWO39" s="918"/>
      <c r="KWP39" s="918"/>
      <c r="KWQ39" s="918"/>
      <c r="KWR39" s="918"/>
      <c r="KWS39" s="918"/>
      <c r="KWT39" s="918"/>
      <c r="KWU39" s="918"/>
      <c r="KWV39" s="918"/>
      <c r="KWW39" s="918"/>
      <c r="KWX39" s="918"/>
      <c r="KWY39" s="918"/>
      <c r="KWZ39" s="918"/>
      <c r="KXA39" s="918"/>
      <c r="KXB39" s="918"/>
      <c r="KXC39" s="918"/>
      <c r="KXD39" s="918"/>
      <c r="KXE39" s="918"/>
      <c r="KXF39" s="918"/>
      <c r="KXG39" s="918"/>
      <c r="KXH39" s="918"/>
      <c r="KXI39" s="918"/>
      <c r="KXJ39" s="918"/>
      <c r="KXK39" s="918"/>
      <c r="KXL39" s="918"/>
      <c r="KXM39" s="918"/>
      <c r="KXN39" s="918"/>
      <c r="KXO39" s="918"/>
      <c r="KXP39" s="918"/>
      <c r="KXQ39" s="918"/>
      <c r="KXR39" s="918"/>
      <c r="KXS39" s="918"/>
      <c r="KXT39" s="918"/>
      <c r="KXU39" s="918"/>
      <c r="KXV39" s="918"/>
      <c r="KXW39" s="918"/>
      <c r="KXX39" s="918"/>
      <c r="KXY39" s="918"/>
      <c r="KXZ39" s="918"/>
      <c r="KYA39" s="918"/>
      <c r="KYB39" s="918"/>
      <c r="KYC39" s="918"/>
      <c r="KYD39" s="918"/>
      <c r="KYE39" s="918"/>
      <c r="KYF39" s="918"/>
      <c r="KYG39" s="918"/>
      <c r="KYH39" s="918"/>
      <c r="KYI39" s="918"/>
      <c r="KYJ39" s="918"/>
      <c r="KYK39" s="918"/>
      <c r="KYL39" s="918"/>
      <c r="KYM39" s="918"/>
      <c r="KYN39" s="918"/>
      <c r="KYO39" s="918"/>
      <c r="KYP39" s="918"/>
      <c r="KYQ39" s="918"/>
      <c r="KYR39" s="918"/>
      <c r="KYS39" s="918"/>
      <c r="KYT39" s="918"/>
      <c r="KYU39" s="918"/>
      <c r="KYV39" s="918"/>
      <c r="KYW39" s="918"/>
      <c r="KYX39" s="918"/>
      <c r="KYY39" s="918"/>
      <c r="KYZ39" s="918"/>
      <c r="KZA39" s="918"/>
      <c r="KZB39" s="918"/>
      <c r="KZC39" s="918"/>
      <c r="KZD39" s="918"/>
      <c r="KZE39" s="918"/>
      <c r="KZF39" s="918"/>
      <c r="KZG39" s="918"/>
      <c r="KZH39" s="918"/>
      <c r="KZI39" s="918"/>
      <c r="KZJ39" s="918"/>
      <c r="KZK39" s="918"/>
      <c r="KZL39" s="918"/>
      <c r="KZM39" s="918"/>
      <c r="KZN39" s="918"/>
      <c r="KZO39" s="918"/>
      <c r="KZP39" s="918"/>
      <c r="KZQ39" s="918"/>
      <c r="KZR39" s="918"/>
      <c r="KZS39" s="918"/>
      <c r="KZT39" s="918"/>
      <c r="KZU39" s="918"/>
      <c r="KZV39" s="918"/>
      <c r="KZW39" s="918"/>
      <c r="KZX39" s="918"/>
      <c r="KZY39" s="918"/>
      <c r="KZZ39" s="918"/>
      <c r="LAA39" s="918"/>
      <c r="LAB39" s="918"/>
      <c r="LAC39" s="918"/>
      <c r="LAD39" s="918"/>
      <c r="LAE39" s="918"/>
      <c r="LAF39" s="918"/>
      <c r="LAG39" s="918"/>
      <c r="LAH39" s="918"/>
      <c r="LAI39" s="918"/>
      <c r="LAJ39" s="918"/>
      <c r="LAK39" s="918"/>
      <c r="LAL39" s="918"/>
      <c r="LAM39" s="918"/>
      <c r="LAN39" s="918"/>
      <c r="LAO39" s="918"/>
      <c r="LAP39" s="918"/>
      <c r="LAQ39" s="918"/>
      <c r="LAR39" s="918"/>
      <c r="LAS39" s="918"/>
      <c r="LAT39" s="918"/>
      <c r="LAU39" s="918"/>
      <c r="LAV39" s="918"/>
      <c r="LAW39" s="918"/>
      <c r="LAX39" s="918"/>
      <c r="LAY39" s="918"/>
      <c r="LAZ39" s="918"/>
      <c r="LBA39" s="918"/>
      <c r="LBB39" s="918"/>
      <c r="LBC39" s="918"/>
      <c r="LBD39" s="918"/>
      <c r="LBE39" s="918"/>
      <c r="LBF39" s="918"/>
      <c r="LBG39" s="918"/>
      <c r="LBH39" s="918"/>
      <c r="LBI39" s="918"/>
      <c r="LBJ39" s="918"/>
      <c r="LBK39" s="918"/>
      <c r="LBL39" s="918"/>
      <c r="LBM39" s="918"/>
      <c r="LBN39" s="918"/>
      <c r="LBO39" s="918"/>
      <c r="LBP39" s="918"/>
      <c r="LBQ39" s="918"/>
      <c r="LBR39" s="918"/>
      <c r="LBS39" s="918"/>
      <c r="LBT39" s="918"/>
      <c r="LBU39" s="918"/>
      <c r="LBV39" s="918"/>
      <c r="LBW39" s="918"/>
      <c r="LBX39" s="918"/>
      <c r="LBY39" s="918"/>
      <c r="LBZ39" s="918"/>
      <c r="LCA39" s="918"/>
      <c r="LCB39" s="918"/>
      <c r="LCC39" s="918"/>
      <c r="LCD39" s="918"/>
      <c r="LCE39" s="918"/>
      <c r="LCF39" s="918"/>
      <c r="LCG39" s="918"/>
      <c r="LCH39" s="918"/>
      <c r="LCI39" s="918"/>
      <c r="LCJ39" s="918"/>
      <c r="LCK39" s="918"/>
      <c r="LCL39" s="918"/>
      <c r="LCM39" s="918"/>
      <c r="LCN39" s="918"/>
      <c r="LCO39" s="918"/>
      <c r="LCP39" s="918"/>
      <c r="LCQ39" s="918"/>
      <c r="LCR39" s="918"/>
      <c r="LCS39" s="918"/>
      <c r="LCT39" s="918"/>
      <c r="LCU39" s="918"/>
      <c r="LCV39" s="918"/>
      <c r="LCW39" s="918"/>
      <c r="LCX39" s="918"/>
      <c r="LCY39" s="918"/>
      <c r="LCZ39" s="918"/>
      <c r="LDA39" s="918"/>
      <c r="LDB39" s="918"/>
      <c r="LDC39" s="918"/>
      <c r="LDD39" s="918"/>
      <c r="LDE39" s="918"/>
      <c r="LDF39" s="918"/>
      <c r="LDG39" s="918"/>
      <c r="LDH39" s="918"/>
      <c r="LDI39" s="918"/>
      <c r="LDJ39" s="918"/>
      <c r="LDK39" s="918"/>
      <c r="LDL39" s="918"/>
      <c r="LDM39" s="918"/>
      <c r="LDN39" s="918"/>
      <c r="LDO39" s="918"/>
      <c r="LDP39" s="918"/>
      <c r="LDQ39" s="918"/>
      <c r="LDR39" s="918"/>
      <c r="LDS39" s="918"/>
      <c r="LDT39" s="918"/>
      <c r="LDU39" s="918"/>
      <c r="LDV39" s="918"/>
      <c r="LDW39" s="918"/>
      <c r="LDX39" s="918"/>
      <c r="LDY39" s="918"/>
      <c r="LDZ39" s="918"/>
      <c r="LEA39" s="918"/>
      <c r="LEB39" s="918"/>
      <c r="LEC39" s="918"/>
      <c r="LED39" s="918"/>
      <c r="LEE39" s="918"/>
      <c r="LEF39" s="918"/>
      <c r="LEG39" s="918"/>
      <c r="LEH39" s="918"/>
      <c r="LEI39" s="918"/>
      <c r="LEJ39" s="918"/>
      <c r="LEK39" s="918"/>
      <c r="LEL39" s="918"/>
      <c r="LEM39" s="918"/>
      <c r="LEN39" s="918"/>
      <c r="LEO39" s="918"/>
      <c r="LEP39" s="918"/>
      <c r="LEQ39" s="918"/>
      <c r="LER39" s="918"/>
      <c r="LES39" s="918"/>
      <c r="LET39" s="918"/>
      <c r="LEU39" s="918"/>
      <c r="LEV39" s="918"/>
      <c r="LEW39" s="918"/>
      <c r="LEX39" s="918"/>
      <c r="LEY39" s="918"/>
      <c r="LEZ39" s="918"/>
      <c r="LFA39" s="918"/>
      <c r="LFB39" s="918"/>
      <c r="LFC39" s="918"/>
      <c r="LFD39" s="918"/>
      <c r="LFE39" s="918"/>
      <c r="LFF39" s="918"/>
      <c r="LFG39" s="918"/>
      <c r="LFH39" s="918"/>
      <c r="LFI39" s="918"/>
      <c r="LFJ39" s="918"/>
      <c r="LFK39" s="918"/>
      <c r="LFL39" s="918"/>
      <c r="LFM39" s="918"/>
      <c r="LFN39" s="918"/>
      <c r="LFO39" s="918"/>
      <c r="LFP39" s="918"/>
      <c r="LFQ39" s="918"/>
      <c r="LFR39" s="918"/>
      <c r="LFS39" s="918"/>
      <c r="LFT39" s="918"/>
      <c r="LFU39" s="918"/>
      <c r="LFV39" s="918"/>
      <c r="LFW39" s="918"/>
      <c r="LFX39" s="918"/>
      <c r="LFY39" s="918"/>
      <c r="LFZ39" s="918"/>
      <c r="LGA39" s="918"/>
      <c r="LGB39" s="918"/>
      <c r="LGC39" s="918"/>
      <c r="LGD39" s="918"/>
      <c r="LGE39" s="918"/>
      <c r="LGF39" s="918"/>
      <c r="LGG39" s="918"/>
      <c r="LGH39" s="918"/>
      <c r="LGI39" s="918"/>
      <c r="LGJ39" s="918"/>
      <c r="LGK39" s="918"/>
      <c r="LGL39" s="918"/>
      <c r="LGM39" s="918"/>
      <c r="LGN39" s="918"/>
      <c r="LGO39" s="918"/>
      <c r="LGP39" s="918"/>
      <c r="LGQ39" s="918"/>
      <c r="LGR39" s="918"/>
      <c r="LGS39" s="918"/>
      <c r="LGT39" s="918"/>
      <c r="LGU39" s="918"/>
      <c r="LGV39" s="918"/>
      <c r="LGW39" s="918"/>
      <c r="LGX39" s="918"/>
      <c r="LGY39" s="918"/>
      <c r="LGZ39" s="918"/>
      <c r="LHA39" s="918"/>
      <c r="LHB39" s="918"/>
      <c r="LHC39" s="918"/>
      <c r="LHD39" s="918"/>
      <c r="LHE39" s="918"/>
      <c r="LHF39" s="918"/>
      <c r="LHG39" s="918"/>
      <c r="LHH39" s="918"/>
      <c r="LHI39" s="918"/>
      <c r="LHJ39" s="918"/>
      <c r="LHK39" s="918"/>
      <c r="LHL39" s="918"/>
      <c r="LHM39" s="918"/>
      <c r="LHN39" s="918"/>
      <c r="LHO39" s="918"/>
      <c r="LHP39" s="918"/>
      <c r="LHQ39" s="918"/>
      <c r="LHR39" s="918"/>
      <c r="LHS39" s="918"/>
      <c r="LHT39" s="918"/>
      <c r="LHU39" s="918"/>
      <c r="LHV39" s="918"/>
      <c r="LHW39" s="918"/>
      <c r="LHX39" s="918"/>
      <c r="LHY39" s="918"/>
      <c r="LHZ39" s="918"/>
      <c r="LIA39" s="918"/>
      <c r="LIB39" s="918"/>
      <c r="LIC39" s="918"/>
      <c r="LID39" s="918"/>
      <c r="LIE39" s="918"/>
      <c r="LIF39" s="918"/>
      <c r="LIG39" s="918"/>
      <c r="LIH39" s="918"/>
      <c r="LII39" s="918"/>
      <c r="LIJ39" s="918"/>
      <c r="LIK39" s="918"/>
      <c r="LIL39" s="918"/>
      <c r="LIM39" s="918"/>
      <c r="LIN39" s="918"/>
      <c r="LIO39" s="918"/>
      <c r="LIP39" s="918"/>
      <c r="LIQ39" s="918"/>
      <c r="LIR39" s="918"/>
      <c r="LIS39" s="918"/>
      <c r="LIT39" s="918"/>
      <c r="LIU39" s="918"/>
      <c r="LIV39" s="918"/>
      <c r="LIW39" s="918"/>
      <c r="LIX39" s="918"/>
      <c r="LIY39" s="918"/>
      <c r="LIZ39" s="918"/>
      <c r="LJA39" s="918"/>
      <c r="LJB39" s="918"/>
      <c r="LJC39" s="918"/>
      <c r="LJD39" s="918"/>
      <c r="LJE39" s="918"/>
      <c r="LJF39" s="918"/>
      <c r="LJG39" s="918"/>
      <c r="LJH39" s="918"/>
      <c r="LJI39" s="918"/>
      <c r="LJJ39" s="918"/>
      <c r="LJK39" s="918"/>
      <c r="LJL39" s="918"/>
      <c r="LJM39" s="918"/>
      <c r="LJN39" s="918"/>
      <c r="LJO39" s="918"/>
      <c r="LJP39" s="918"/>
      <c r="LJQ39" s="918"/>
      <c r="LJR39" s="918"/>
      <c r="LJS39" s="918"/>
      <c r="LJT39" s="918"/>
      <c r="LJU39" s="918"/>
      <c r="LJV39" s="918"/>
      <c r="LJW39" s="918"/>
      <c r="LJX39" s="918"/>
      <c r="LJY39" s="918"/>
      <c r="LJZ39" s="918"/>
      <c r="LKA39" s="918"/>
      <c r="LKB39" s="918"/>
      <c r="LKC39" s="918"/>
      <c r="LKD39" s="918"/>
      <c r="LKE39" s="918"/>
      <c r="LKF39" s="918"/>
      <c r="LKG39" s="918"/>
      <c r="LKH39" s="918"/>
      <c r="LKI39" s="918"/>
      <c r="LKJ39" s="918"/>
      <c r="LKK39" s="918"/>
      <c r="LKL39" s="918"/>
      <c r="LKM39" s="918"/>
      <c r="LKN39" s="918"/>
      <c r="LKO39" s="918"/>
      <c r="LKP39" s="918"/>
      <c r="LKQ39" s="918"/>
      <c r="LKR39" s="918"/>
      <c r="LKS39" s="918"/>
      <c r="LKT39" s="918"/>
      <c r="LKU39" s="918"/>
      <c r="LKV39" s="918"/>
      <c r="LKW39" s="918"/>
      <c r="LKX39" s="918"/>
      <c r="LKY39" s="918"/>
      <c r="LKZ39" s="918"/>
      <c r="LLA39" s="918"/>
      <c r="LLB39" s="918"/>
      <c r="LLC39" s="918"/>
      <c r="LLD39" s="918"/>
      <c r="LLE39" s="918"/>
      <c r="LLF39" s="918"/>
      <c r="LLG39" s="918"/>
      <c r="LLH39" s="918"/>
      <c r="LLI39" s="918"/>
      <c r="LLJ39" s="918"/>
      <c r="LLK39" s="918"/>
      <c r="LLL39" s="918"/>
      <c r="LLM39" s="918"/>
      <c r="LLN39" s="918"/>
      <c r="LLO39" s="918"/>
      <c r="LLP39" s="918"/>
      <c r="LLQ39" s="918"/>
      <c r="LLR39" s="918"/>
      <c r="LLS39" s="918"/>
      <c r="LLT39" s="918"/>
      <c r="LLU39" s="918"/>
      <c r="LLV39" s="918"/>
      <c r="LLW39" s="918"/>
      <c r="LLX39" s="918"/>
      <c r="LLY39" s="918"/>
      <c r="LLZ39" s="918"/>
      <c r="LMA39" s="918"/>
      <c r="LMB39" s="918"/>
      <c r="LMC39" s="918"/>
      <c r="LMD39" s="918"/>
      <c r="LME39" s="918"/>
      <c r="LMF39" s="918"/>
      <c r="LMG39" s="918"/>
      <c r="LMH39" s="918"/>
      <c r="LMI39" s="918"/>
      <c r="LMJ39" s="918"/>
      <c r="LMK39" s="918"/>
      <c r="LML39" s="918"/>
      <c r="LMM39" s="918"/>
      <c r="LMN39" s="918"/>
      <c r="LMO39" s="918"/>
      <c r="LMP39" s="918"/>
      <c r="LMQ39" s="918"/>
      <c r="LMR39" s="918"/>
      <c r="LMS39" s="918"/>
      <c r="LMT39" s="918"/>
      <c r="LMU39" s="918"/>
      <c r="LMV39" s="918"/>
      <c r="LMW39" s="918"/>
      <c r="LMX39" s="918"/>
      <c r="LMY39" s="918"/>
      <c r="LMZ39" s="918"/>
      <c r="LNA39" s="918"/>
      <c r="LNB39" s="918"/>
      <c r="LNC39" s="918"/>
      <c r="LND39" s="918"/>
      <c r="LNE39" s="918"/>
      <c r="LNF39" s="918"/>
      <c r="LNG39" s="918"/>
      <c r="LNH39" s="918"/>
      <c r="LNI39" s="918"/>
      <c r="LNJ39" s="918"/>
      <c r="LNK39" s="918"/>
      <c r="LNL39" s="918"/>
      <c r="LNM39" s="918"/>
      <c r="LNN39" s="918"/>
      <c r="LNO39" s="918"/>
      <c r="LNP39" s="918"/>
      <c r="LNQ39" s="918"/>
      <c r="LNR39" s="918"/>
      <c r="LNS39" s="918"/>
      <c r="LNT39" s="918"/>
      <c r="LNU39" s="918"/>
      <c r="LNV39" s="918"/>
      <c r="LNW39" s="918"/>
      <c r="LNX39" s="918"/>
      <c r="LNY39" s="918"/>
      <c r="LNZ39" s="918"/>
      <c r="LOA39" s="918"/>
      <c r="LOB39" s="918"/>
      <c r="LOC39" s="918"/>
      <c r="LOD39" s="918"/>
      <c r="LOE39" s="918"/>
      <c r="LOF39" s="918"/>
      <c r="LOG39" s="918"/>
      <c r="LOH39" s="918"/>
      <c r="LOI39" s="918"/>
      <c r="LOJ39" s="918"/>
      <c r="LOK39" s="918"/>
      <c r="LOL39" s="918"/>
      <c r="LOM39" s="918"/>
      <c r="LON39" s="918"/>
      <c r="LOO39" s="918"/>
      <c r="LOP39" s="918"/>
      <c r="LOQ39" s="918"/>
      <c r="LOR39" s="918"/>
      <c r="LOS39" s="918"/>
      <c r="LOT39" s="918"/>
      <c r="LOU39" s="918"/>
      <c r="LOV39" s="918"/>
      <c r="LOW39" s="918"/>
      <c r="LOX39" s="918"/>
      <c r="LOY39" s="918"/>
      <c r="LOZ39" s="918"/>
      <c r="LPA39" s="918"/>
      <c r="LPB39" s="918"/>
      <c r="LPC39" s="918"/>
      <c r="LPD39" s="918"/>
      <c r="LPE39" s="918"/>
      <c r="LPF39" s="918"/>
      <c r="LPG39" s="918"/>
      <c r="LPH39" s="918"/>
      <c r="LPI39" s="918"/>
      <c r="LPJ39" s="918"/>
      <c r="LPK39" s="918"/>
      <c r="LPL39" s="918"/>
      <c r="LPM39" s="918"/>
      <c r="LPN39" s="918"/>
      <c r="LPO39" s="918"/>
      <c r="LPP39" s="918"/>
      <c r="LPQ39" s="918"/>
      <c r="LPR39" s="918"/>
      <c r="LPS39" s="918"/>
      <c r="LPT39" s="918"/>
      <c r="LPU39" s="918"/>
      <c r="LPV39" s="918"/>
      <c r="LPW39" s="918"/>
      <c r="LPX39" s="918"/>
      <c r="LPY39" s="918"/>
      <c r="LPZ39" s="918"/>
      <c r="LQA39" s="918"/>
      <c r="LQB39" s="918"/>
      <c r="LQC39" s="918"/>
      <c r="LQD39" s="918"/>
      <c r="LQE39" s="918"/>
      <c r="LQF39" s="918"/>
      <c r="LQG39" s="918"/>
      <c r="LQH39" s="918"/>
      <c r="LQI39" s="918"/>
      <c r="LQJ39" s="918"/>
      <c r="LQK39" s="918"/>
      <c r="LQL39" s="918"/>
      <c r="LQM39" s="918"/>
      <c r="LQN39" s="918"/>
      <c r="LQO39" s="918"/>
      <c r="LQP39" s="918"/>
      <c r="LQQ39" s="918"/>
      <c r="LQR39" s="918"/>
      <c r="LQS39" s="918"/>
      <c r="LQT39" s="918"/>
      <c r="LQU39" s="918"/>
      <c r="LQV39" s="918"/>
      <c r="LQW39" s="918"/>
      <c r="LQX39" s="918"/>
      <c r="LQY39" s="918"/>
      <c r="LQZ39" s="918"/>
      <c r="LRA39" s="918"/>
      <c r="LRB39" s="918"/>
      <c r="LRC39" s="918"/>
      <c r="LRD39" s="918"/>
      <c r="LRE39" s="918"/>
      <c r="LRF39" s="918"/>
      <c r="LRG39" s="918"/>
      <c r="LRH39" s="918"/>
      <c r="LRI39" s="918"/>
      <c r="LRJ39" s="918"/>
      <c r="LRK39" s="918"/>
      <c r="LRL39" s="918"/>
      <c r="LRM39" s="918"/>
      <c r="LRN39" s="918"/>
      <c r="LRO39" s="918"/>
      <c r="LRP39" s="918"/>
      <c r="LRQ39" s="918"/>
      <c r="LRR39" s="918"/>
      <c r="LRS39" s="918"/>
      <c r="LRT39" s="918"/>
      <c r="LRU39" s="918"/>
      <c r="LRV39" s="918"/>
      <c r="LRW39" s="918"/>
      <c r="LRX39" s="918"/>
      <c r="LRY39" s="918"/>
      <c r="LRZ39" s="918"/>
      <c r="LSA39" s="918"/>
      <c r="LSB39" s="918"/>
      <c r="LSC39" s="918"/>
      <c r="LSD39" s="918"/>
      <c r="LSE39" s="918"/>
      <c r="LSF39" s="918"/>
      <c r="LSG39" s="918"/>
      <c r="LSH39" s="918"/>
      <c r="LSI39" s="918"/>
      <c r="LSJ39" s="918"/>
      <c r="LSK39" s="918"/>
      <c r="LSL39" s="918"/>
      <c r="LSM39" s="918"/>
      <c r="LSN39" s="918"/>
      <c r="LSO39" s="918"/>
      <c r="LSP39" s="918"/>
      <c r="LSQ39" s="918"/>
      <c r="LSR39" s="918"/>
      <c r="LSS39" s="918"/>
      <c r="LST39" s="918"/>
      <c r="LSU39" s="918"/>
      <c r="LSV39" s="918"/>
      <c r="LSW39" s="918"/>
      <c r="LSX39" s="918"/>
      <c r="LSY39" s="918"/>
      <c r="LSZ39" s="918"/>
      <c r="LTA39" s="918"/>
      <c r="LTB39" s="918"/>
      <c r="LTC39" s="918"/>
      <c r="LTD39" s="918"/>
      <c r="LTE39" s="918"/>
      <c r="LTF39" s="918"/>
      <c r="LTG39" s="918"/>
      <c r="LTH39" s="918"/>
      <c r="LTI39" s="918"/>
      <c r="LTJ39" s="918"/>
      <c r="LTK39" s="918"/>
      <c r="LTL39" s="918"/>
      <c r="LTM39" s="918"/>
      <c r="LTN39" s="918"/>
      <c r="LTO39" s="918"/>
      <c r="LTP39" s="918"/>
      <c r="LTQ39" s="918"/>
      <c r="LTR39" s="918"/>
      <c r="LTS39" s="918"/>
      <c r="LTT39" s="918"/>
      <c r="LTU39" s="918"/>
      <c r="LTV39" s="918"/>
      <c r="LTW39" s="918"/>
      <c r="LTX39" s="918"/>
      <c r="LTY39" s="918"/>
      <c r="LTZ39" s="918"/>
      <c r="LUA39" s="918"/>
      <c r="LUB39" s="918"/>
      <c r="LUC39" s="918"/>
      <c r="LUD39" s="918"/>
      <c r="LUE39" s="918"/>
      <c r="LUF39" s="918"/>
      <c r="LUG39" s="918"/>
      <c r="LUH39" s="918"/>
      <c r="LUI39" s="918"/>
      <c r="LUJ39" s="918"/>
      <c r="LUK39" s="918"/>
      <c r="LUL39" s="918"/>
      <c r="LUM39" s="918"/>
      <c r="LUN39" s="918"/>
      <c r="LUO39" s="918"/>
      <c r="LUP39" s="918"/>
      <c r="LUQ39" s="918"/>
      <c r="LUR39" s="918"/>
      <c r="LUS39" s="918"/>
      <c r="LUT39" s="918"/>
      <c r="LUU39" s="918"/>
      <c r="LUV39" s="918"/>
      <c r="LUW39" s="918"/>
      <c r="LUX39" s="918"/>
      <c r="LUY39" s="918"/>
      <c r="LUZ39" s="918"/>
      <c r="LVA39" s="918"/>
      <c r="LVB39" s="918"/>
      <c r="LVC39" s="918"/>
      <c r="LVD39" s="918"/>
      <c r="LVE39" s="918"/>
      <c r="LVF39" s="918"/>
      <c r="LVG39" s="918"/>
      <c r="LVH39" s="918"/>
      <c r="LVI39" s="918"/>
      <c r="LVJ39" s="918"/>
      <c r="LVK39" s="918"/>
      <c r="LVL39" s="918"/>
      <c r="LVM39" s="918"/>
      <c r="LVN39" s="918"/>
      <c r="LVO39" s="918"/>
      <c r="LVP39" s="918"/>
      <c r="LVQ39" s="918"/>
      <c r="LVR39" s="918"/>
      <c r="LVS39" s="918"/>
      <c r="LVT39" s="918"/>
      <c r="LVU39" s="918"/>
      <c r="LVV39" s="918"/>
      <c r="LVW39" s="918"/>
      <c r="LVX39" s="918"/>
      <c r="LVY39" s="918"/>
      <c r="LVZ39" s="918"/>
      <c r="LWA39" s="918"/>
      <c r="LWB39" s="918"/>
      <c r="LWC39" s="918"/>
      <c r="LWD39" s="918"/>
      <c r="LWE39" s="918"/>
      <c r="LWF39" s="918"/>
      <c r="LWG39" s="918"/>
      <c r="LWH39" s="918"/>
      <c r="LWI39" s="918"/>
      <c r="LWJ39" s="918"/>
      <c r="LWK39" s="918"/>
      <c r="LWL39" s="918"/>
      <c r="LWM39" s="918"/>
      <c r="LWN39" s="918"/>
      <c r="LWO39" s="918"/>
      <c r="LWP39" s="918"/>
      <c r="LWQ39" s="918"/>
      <c r="LWR39" s="918"/>
      <c r="LWS39" s="918"/>
      <c r="LWT39" s="918"/>
      <c r="LWU39" s="918"/>
      <c r="LWV39" s="918"/>
      <c r="LWW39" s="918"/>
      <c r="LWX39" s="918"/>
      <c r="LWY39" s="918"/>
      <c r="LWZ39" s="918"/>
      <c r="LXA39" s="918"/>
      <c r="LXB39" s="918"/>
      <c r="LXC39" s="918"/>
      <c r="LXD39" s="918"/>
      <c r="LXE39" s="918"/>
      <c r="LXF39" s="918"/>
      <c r="LXG39" s="918"/>
      <c r="LXH39" s="918"/>
      <c r="LXI39" s="918"/>
      <c r="LXJ39" s="918"/>
      <c r="LXK39" s="918"/>
      <c r="LXL39" s="918"/>
      <c r="LXM39" s="918"/>
      <c r="LXN39" s="918"/>
      <c r="LXO39" s="918"/>
      <c r="LXP39" s="918"/>
      <c r="LXQ39" s="918"/>
      <c r="LXR39" s="918"/>
      <c r="LXS39" s="918"/>
      <c r="LXT39" s="918"/>
      <c r="LXU39" s="918"/>
      <c r="LXV39" s="918"/>
      <c r="LXW39" s="918"/>
      <c r="LXX39" s="918"/>
      <c r="LXY39" s="918"/>
      <c r="LXZ39" s="918"/>
      <c r="LYA39" s="918"/>
      <c r="LYB39" s="918"/>
      <c r="LYC39" s="918"/>
      <c r="LYD39" s="918"/>
      <c r="LYE39" s="918"/>
      <c r="LYF39" s="918"/>
      <c r="LYG39" s="918"/>
      <c r="LYH39" s="918"/>
      <c r="LYI39" s="918"/>
      <c r="LYJ39" s="918"/>
      <c r="LYK39" s="918"/>
      <c r="LYL39" s="918"/>
      <c r="LYM39" s="918"/>
      <c r="LYN39" s="918"/>
      <c r="LYO39" s="918"/>
      <c r="LYP39" s="918"/>
      <c r="LYQ39" s="918"/>
      <c r="LYR39" s="918"/>
      <c r="LYS39" s="918"/>
      <c r="LYT39" s="918"/>
      <c r="LYU39" s="918"/>
      <c r="LYV39" s="918"/>
      <c r="LYW39" s="918"/>
      <c r="LYX39" s="918"/>
      <c r="LYY39" s="918"/>
      <c r="LYZ39" s="918"/>
      <c r="LZA39" s="918"/>
      <c r="LZB39" s="918"/>
      <c r="LZC39" s="918"/>
      <c r="LZD39" s="918"/>
      <c r="LZE39" s="918"/>
      <c r="LZF39" s="918"/>
      <c r="LZG39" s="918"/>
      <c r="LZH39" s="918"/>
      <c r="LZI39" s="918"/>
      <c r="LZJ39" s="918"/>
      <c r="LZK39" s="918"/>
      <c r="LZL39" s="918"/>
      <c r="LZM39" s="918"/>
      <c r="LZN39" s="918"/>
      <c r="LZO39" s="918"/>
      <c r="LZP39" s="918"/>
      <c r="LZQ39" s="918"/>
      <c r="LZR39" s="918"/>
      <c r="LZS39" s="918"/>
      <c r="LZT39" s="918"/>
      <c r="LZU39" s="918"/>
      <c r="LZV39" s="918"/>
      <c r="LZW39" s="918"/>
      <c r="LZX39" s="918"/>
      <c r="LZY39" s="918"/>
      <c r="LZZ39" s="918"/>
      <c r="MAA39" s="918"/>
      <c r="MAB39" s="918"/>
      <c r="MAC39" s="918"/>
      <c r="MAD39" s="918"/>
      <c r="MAE39" s="918"/>
      <c r="MAF39" s="918"/>
      <c r="MAG39" s="918"/>
      <c r="MAH39" s="918"/>
      <c r="MAI39" s="918"/>
      <c r="MAJ39" s="918"/>
      <c r="MAK39" s="918"/>
      <c r="MAL39" s="918"/>
      <c r="MAM39" s="918"/>
      <c r="MAN39" s="918"/>
      <c r="MAO39" s="918"/>
      <c r="MAP39" s="918"/>
      <c r="MAQ39" s="918"/>
      <c r="MAR39" s="918"/>
      <c r="MAS39" s="918"/>
      <c r="MAT39" s="918"/>
      <c r="MAU39" s="918"/>
      <c r="MAV39" s="918"/>
      <c r="MAW39" s="918"/>
      <c r="MAX39" s="918"/>
      <c r="MAY39" s="918"/>
      <c r="MAZ39" s="918"/>
      <c r="MBA39" s="918"/>
      <c r="MBB39" s="918"/>
      <c r="MBC39" s="918"/>
      <c r="MBD39" s="918"/>
      <c r="MBE39" s="918"/>
      <c r="MBF39" s="918"/>
      <c r="MBG39" s="918"/>
      <c r="MBH39" s="918"/>
      <c r="MBI39" s="918"/>
      <c r="MBJ39" s="918"/>
      <c r="MBK39" s="918"/>
      <c r="MBL39" s="918"/>
      <c r="MBM39" s="918"/>
      <c r="MBN39" s="918"/>
      <c r="MBO39" s="918"/>
      <c r="MBP39" s="918"/>
      <c r="MBQ39" s="918"/>
      <c r="MBR39" s="918"/>
      <c r="MBS39" s="918"/>
      <c r="MBT39" s="918"/>
      <c r="MBU39" s="918"/>
      <c r="MBV39" s="918"/>
      <c r="MBW39" s="918"/>
      <c r="MBX39" s="918"/>
      <c r="MBY39" s="918"/>
      <c r="MBZ39" s="918"/>
      <c r="MCA39" s="918"/>
      <c r="MCB39" s="918"/>
      <c r="MCC39" s="918"/>
      <c r="MCD39" s="918"/>
      <c r="MCE39" s="918"/>
      <c r="MCF39" s="918"/>
      <c r="MCG39" s="918"/>
      <c r="MCH39" s="918"/>
      <c r="MCI39" s="918"/>
      <c r="MCJ39" s="918"/>
      <c r="MCK39" s="918"/>
      <c r="MCL39" s="918"/>
      <c r="MCM39" s="918"/>
      <c r="MCN39" s="918"/>
      <c r="MCO39" s="918"/>
      <c r="MCP39" s="918"/>
      <c r="MCQ39" s="918"/>
      <c r="MCR39" s="918"/>
      <c r="MCS39" s="918"/>
      <c r="MCT39" s="918"/>
      <c r="MCU39" s="918"/>
      <c r="MCV39" s="918"/>
      <c r="MCW39" s="918"/>
      <c r="MCX39" s="918"/>
      <c r="MCY39" s="918"/>
      <c r="MCZ39" s="918"/>
      <c r="MDA39" s="918"/>
      <c r="MDB39" s="918"/>
      <c r="MDC39" s="918"/>
      <c r="MDD39" s="918"/>
      <c r="MDE39" s="918"/>
      <c r="MDF39" s="918"/>
      <c r="MDG39" s="918"/>
      <c r="MDH39" s="918"/>
      <c r="MDI39" s="918"/>
      <c r="MDJ39" s="918"/>
      <c r="MDK39" s="918"/>
      <c r="MDL39" s="918"/>
      <c r="MDM39" s="918"/>
      <c r="MDN39" s="918"/>
      <c r="MDO39" s="918"/>
      <c r="MDP39" s="918"/>
      <c r="MDQ39" s="918"/>
      <c r="MDR39" s="918"/>
      <c r="MDS39" s="918"/>
      <c r="MDT39" s="918"/>
      <c r="MDU39" s="918"/>
      <c r="MDV39" s="918"/>
      <c r="MDW39" s="918"/>
      <c r="MDX39" s="918"/>
      <c r="MDY39" s="918"/>
      <c r="MDZ39" s="918"/>
      <c r="MEA39" s="918"/>
      <c r="MEB39" s="918"/>
      <c r="MEC39" s="918"/>
      <c r="MED39" s="918"/>
      <c r="MEE39" s="918"/>
      <c r="MEF39" s="918"/>
      <c r="MEG39" s="918"/>
      <c r="MEH39" s="918"/>
      <c r="MEI39" s="918"/>
      <c r="MEJ39" s="918"/>
      <c r="MEK39" s="918"/>
      <c r="MEL39" s="918"/>
      <c r="MEM39" s="918"/>
      <c r="MEN39" s="918"/>
      <c r="MEO39" s="918"/>
      <c r="MEP39" s="918"/>
      <c r="MEQ39" s="918"/>
      <c r="MER39" s="918"/>
      <c r="MES39" s="918"/>
      <c r="MET39" s="918"/>
      <c r="MEU39" s="918"/>
      <c r="MEV39" s="918"/>
      <c r="MEW39" s="918"/>
      <c r="MEX39" s="918"/>
      <c r="MEY39" s="918"/>
      <c r="MEZ39" s="918"/>
      <c r="MFA39" s="918"/>
      <c r="MFB39" s="918"/>
      <c r="MFC39" s="918"/>
      <c r="MFD39" s="918"/>
      <c r="MFE39" s="918"/>
      <c r="MFF39" s="918"/>
      <c r="MFG39" s="918"/>
      <c r="MFH39" s="918"/>
      <c r="MFI39" s="918"/>
      <c r="MFJ39" s="918"/>
      <c r="MFK39" s="918"/>
      <c r="MFL39" s="918"/>
      <c r="MFM39" s="918"/>
      <c r="MFN39" s="918"/>
      <c r="MFO39" s="918"/>
      <c r="MFP39" s="918"/>
      <c r="MFQ39" s="918"/>
      <c r="MFR39" s="918"/>
      <c r="MFS39" s="918"/>
      <c r="MFT39" s="918"/>
      <c r="MFU39" s="918"/>
      <c r="MFV39" s="918"/>
      <c r="MFW39" s="918"/>
      <c r="MFX39" s="918"/>
      <c r="MFY39" s="918"/>
      <c r="MFZ39" s="918"/>
      <c r="MGA39" s="918"/>
      <c r="MGB39" s="918"/>
      <c r="MGC39" s="918"/>
      <c r="MGD39" s="918"/>
      <c r="MGE39" s="918"/>
      <c r="MGF39" s="918"/>
      <c r="MGG39" s="918"/>
      <c r="MGH39" s="918"/>
      <c r="MGI39" s="918"/>
      <c r="MGJ39" s="918"/>
      <c r="MGK39" s="918"/>
      <c r="MGL39" s="918"/>
      <c r="MGM39" s="918"/>
      <c r="MGN39" s="918"/>
      <c r="MGO39" s="918"/>
      <c r="MGP39" s="918"/>
      <c r="MGQ39" s="918"/>
      <c r="MGR39" s="918"/>
      <c r="MGS39" s="918"/>
      <c r="MGT39" s="918"/>
      <c r="MGU39" s="918"/>
      <c r="MGV39" s="918"/>
      <c r="MGW39" s="918"/>
      <c r="MGX39" s="918"/>
      <c r="MGY39" s="918"/>
      <c r="MGZ39" s="918"/>
      <c r="MHA39" s="918"/>
      <c r="MHB39" s="918"/>
      <c r="MHC39" s="918"/>
      <c r="MHD39" s="918"/>
      <c r="MHE39" s="918"/>
      <c r="MHF39" s="918"/>
      <c r="MHG39" s="918"/>
      <c r="MHH39" s="918"/>
      <c r="MHI39" s="918"/>
      <c r="MHJ39" s="918"/>
      <c r="MHK39" s="918"/>
      <c r="MHL39" s="918"/>
      <c r="MHM39" s="918"/>
      <c r="MHN39" s="918"/>
      <c r="MHO39" s="918"/>
      <c r="MHP39" s="918"/>
      <c r="MHQ39" s="918"/>
      <c r="MHR39" s="918"/>
      <c r="MHS39" s="918"/>
      <c r="MHT39" s="918"/>
      <c r="MHU39" s="918"/>
      <c r="MHV39" s="918"/>
      <c r="MHW39" s="918"/>
      <c r="MHX39" s="918"/>
      <c r="MHY39" s="918"/>
      <c r="MHZ39" s="918"/>
      <c r="MIA39" s="918"/>
      <c r="MIB39" s="918"/>
      <c r="MIC39" s="918"/>
      <c r="MID39" s="918"/>
      <c r="MIE39" s="918"/>
      <c r="MIF39" s="918"/>
      <c r="MIG39" s="918"/>
      <c r="MIH39" s="918"/>
      <c r="MII39" s="918"/>
      <c r="MIJ39" s="918"/>
      <c r="MIK39" s="918"/>
      <c r="MIL39" s="918"/>
      <c r="MIM39" s="918"/>
      <c r="MIN39" s="918"/>
      <c r="MIO39" s="918"/>
      <c r="MIP39" s="918"/>
      <c r="MIQ39" s="918"/>
      <c r="MIR39" s="918"/>
      <c r="MIS39" s="918"/>
      <c r="MIT39" s="918"/>
      <c r="MIU39" s="918"/>
      <c r="MIV39" s="918"/>
      <c r="MIW39" s="918"/>
      <c r="MIX39" s="918"/>
      <c r="MIY39" s="918"/>
      <c r="MIZ39" s="918"/>
      <c r="MJA39" s="918"/>
      <c r="MJB39" s="918"/>
      <c r="MJC39" s="918"/>
      <c r="MJD39" s="918"/>
      <c r="MJE39" s="918"/>
      <c r="MJF39" s="918"/>
      <c r="MJG39" s="918"/>
      <c r="MJH39" s="918"/>
      <c r="MJI39" s="918"/>
      <c r="MJJ39" s="918"/>
      <c r="MJK39" s="918"/>
      <c r="MJL39" s="918"/>
      <c r="MJM39" s="918"/>
      <c r="MJN39" s="918"/>
      <c r="MJO39" s="918"/>
      <c r="MJP39" s="918"/>
      <c r="MJQ39" s="918"/>
      <c r="MJR39" s="918"/>
      <c r="MJS39" s="918"/>
      <c r="MJT39" s="918"/>
      <c r="MJU39" s="918"/>
      <c r="MJV39" s="918"/>
      <c r="MJW39" s="918"/>
      <c r="MJX39" s="918"/>
      <c r="MJY39" s="918"/>
      <c r="MJZ39" s="918"/>
      <c r="MKA39" s="918"/>
      <c r="MKB39" s="918"/>
      <c r="MKC39" s="918"/>
      <c r="MKD39" s="918"/>
      <c r="MKE39" s="918"/>
      <c r="MKF39" s="918"/>
      <c r="MKG39" s="918"/>
      <c r="MKH39" s="918"/>
      <c r="MKI39" s="918"/>
      <c r="MKJ39" s="918"/>
      <c r="MKK39" s="918"/>
      <c r="MKL39" s="918"/>
      <c r="MKM39" s="918"/>
      <c r="MKN39" s="918"/>
      <c r="MKO39" s="918"/>
      <c r="MKP39" s="918"/>
      <c r="MKQ39" s="918"/>
      <c r="MKR39" s="918"/>
      <c r="MKS39" s="918"/>
      <c r="MKT39" s="918"/>
      <c r="MKU39" s="918"/>
      <c r="MKV39" s="918"/>
      <c r="MKW39" s="918"/>
      <c r="MKX39" s="918"/>
      <c r="MKY39" s="918"/>
      <c r="MKZ39" s="918"/>
      <c r="MLA39" s="918"/>
      <c r="MLB39" s="918"/>
      <c r="MLC39" s="918"/>
      <c r="MLD39" s="918"/>
      <c r="MLE39" s="918"/>
      <c r="MLF39" s="918"/>
      <c r="MLG39" s="918"/>
      <c r="MLH39" s="918"/>
      <c r="MLI39" s="918"/>
      <c r="MLJ39" s="918"/>
      <c r="MLK39" s="918"/>
      <c r="MLL39" s="918"/>
      <c r="MLM39" s="918"/>
      <c r="MLN39" s="918"/>
      <c r="MLO39" s="918"/>
      <c r="MLP39" s="918"/>
      <c r="MLQ39" s="918"/>
      <c r="MLR39" s="918"/>
      <c r="MLS39" s="918"/>
      <c r="MLT39" s="918"/>
      <c r="MLU39" s="918"/>
      <c r="MLV39" s="918"/>
      <c r="MLW39" s="918"/>
      <c r="MLX39" s="918"/>
      <c r="MLY39" s="918"/>
      <c r="MLZ39" s="918"/>
      <c r="MMA39" s="918"/>
      <c r="MMB39" s="918"/>
      <c r="MMC39" s="918"/>
      <c r="MMD39" s="918"/>
      <c r="MME39" s="918"/>
      <c r="MMF39" s="918"/>
      <c r="MMG39" s="918"/>
      <c r="MMH39" s="918"/>
      <c r="MMI39" s="918"/>
      <c r="MMJ39" s="918"/>
      <c r="MMK39" s="918"/>
      <c r="MML39" s="918"/>
      <c r="MMM39" s="918"/>
      <c r="MMN39" s="918"/>
      <c r="MMO39" s="918"/>
      <c r="MMP39" s="918"/>
      <c r="MMQ39" s="918"/>
      <c r="MMR39" s="918"/>
      <c r="MMS39" s="918"/>
      <c r="MMT39" s="918"/>
      <c r="MMU39" s="918"/>
      <c r="MMV39" s="918"/>
      <c r="MMW39" s="918"/>
      <c r="MMX39" s="918"/>
      <c r="MMY39" s="918"/>
      <c r="MMZ39" s="918"/>
      <c r="MNA39" s="918"/>
      <c r="MNB39" s="918"/>
      <c r="MNC39" s="918"/>
      <c r="MND39" s="918"/>
      <c r="MNE39" s="918"/>
      <c r="MNF39" s="918"/>
      <c r="MNG39" s="918"/>
      <c r="MNH39" s="918"/>
      <c r="MNI39" s="918"/>
      <c r="MNJ39" s="918"/>
      <c r="MNK39" s="918"/>
      <c r="MNL39" s="918"/>
      <c r="MNM39" s="918"/>
      <c r="MNN39" s="918"/>
      <c r="MNO39" s="918"/>
      <c r="MNP39" s="918"/>
      <c r="MNQ39" s="918"/>
      <c r="MNR39" s="918"/>
      <c r="MNS39" s="918"/>
      <c r="MNT39" s="918"/>
      <c r="MNU39" s="918"/>
      <c r="MNV39" s="918"/>
      <c r="MNW39" s="918"/>
      <c r="MNX39" s="918"/>
      <c r="MNY39" s="918"/>
      <c r="MNZ39" s="918"/>
      <c r="MOA39" s="918"/>
      <c r="MOB39" s="918"/>
      <c r="MOC39" s="918"/>
      <c r="MOD39" s="918"/>
      <c r="MOE39" s="918"/>
      <c r="MOF39" s="918"/>
      <c r="MOG39" s="918"/>
      <c r="MOH39" s="918"/>
      <c r="MOI39" s="918"/>
      <c r="MOJ39" s="918"/>
      <c r="MOK39" s="918"/>
      <c r="MOL39" s="918"/>
      <c r="MOM39" s="918"/>
      <c r="MON39" s="918"/>
      <c r="MOO39" s="918"/>
      <c r="MOP39" s="918"/>
      <c r="MOQ39" s="918"/>
      <c r="MOR39" s="918"/>
      <c r="MOS39" s="918"/>
      <c r="MOT39" s="918"/>
      <c r="MOU39" s="918"/>
      <c r="MOV39" s="918"/>
      <c r="MOW39" s="918"/>
      <c r="MOX39" s="918"/>
      <c r="MOY39" s="918"/>
      <c r="MOZ39" s="918"/>
      <c r="MPA39" s="918"/>
      <c r="MPB39" s="918"/>
      <c r="MPC39" s="918"/>
      <c r="MPD39" s="918"/>
      <c r="MPE39" s="918"/>
      <c r="MPF39" s="918"/>
      <c r="MPG39" s="918"/>
      <c r="MPH39" s="918"/>
      <c r="MPI39" s="918"/>
      <c r="MPJ39" s="918"/>
      <c r="MPK39" s="918"/>
      <c r="MPL39" s="918"/>
      <c r="MPM39" s="918"/>
      <c r="MPN39" s="918"/>
      <c r="MPO39" s="918"/>
      <c r="MPP39" s="918"/>
      <c r="MPQ39" s="918"/>
      <c r="MPR39" s="918"/>
      <c r="MPS39" s="918"/>
      <c r="MPT39" s="918"/>
      <c r="MPU39" s="918"/>
      <c r="MPV39" s="918"/>
      <c r="MPW39" s="918"/>
      <c r="MPX39" s="918"/>
      <c r="MPY39" s="918"/>
      <c r="MPZ39" s="918"/>
      <c r="MQA39" s="918"/>
      <c r="MQB39" s="918"/>
      <c r="MQC39" s="918"/>
      <c r="MQD39" s="918"/>
      <c r="MQE39" s="918"/>
      <c r="MQF39" s="918"/>
      <c r="MQG39" s="918"/>
      <c r="MQH39" s="918"/>
      <c r="MQI39" s="918"/>
      <c r="MQJ39" s="918"/>
      <c r="MQK39" s="918"/>
      <c r="MQL39" s="918"/>
      <c r="MQM39" s="918"/>
      <c r="MQN39" s="918"/>
      <c r="MQO39" s="918"/>
      <c r="MQP39" s="918"/>
      <c r="MQQ39" s="918"/>
      <c r="MQR39" s="918"/>
      <c r="MQS39" s="918"/>
      <c r="MQT39" s="918"/>
      <c r="MQU39" s="918"/>
      <c r="MQV39" s="918"/>
      <c r="MQW39" s="918"/>
      <c r="MQX39" s="918"/>
      <c r="MQY39" s="918"/>
      <c r="MQZ39" s="918"/>
      <c r="MRA39" s="918"/>
      <c r="MRB39" s="918"/>
      <c r="MRC39" s="918"/>
      <c r="MRD39" s="918"/>
      <c r="MRE39" s="918"/>
      <c r="MRF39" s="918"/>
      <c r="MRG39" s="918"/>
      <c r="MRH39" s="918"/>
      <c r="MRI39" s="918"/>
      <c r="MRJ39" s="918"/>
      <c r="MRK39" s="918"/>
      <c r="MRL39" s="918"/>
      <c r="MRM39" s="918"/>
      <c r="MRN39" s="918"/>
      <c r="MRO39" s="918"/>
      <c r="MRP39" s="918"/>
      <c r="MRQ39" s="918"/>
      <c r="MRR39" s="918"/>
      <c r="MRS39" s="918"/>
      <c r="MRT39" s="918"/>
      <c r="MRU39" s="918"/>
      <c r="MRV39" s="918"/>
      <c r="MRW39" s="918"/>
      <c r="MRX39" s="918"/>
      <c r="MRY39" s="918"/>
      <c r="MRZ39" s="918"/>
      <c r="MSA39" s="918"/>
      <c r="MSB39" s="918"/>
      <c r="MSC39" s="918"/>
      <c r="MSD39" s="918"/>
      <c r="MSE39" s="918"/>
      <c r="MSF39" s="918"/>
      <c r="MSG39" s="918"/>
      <c r="MSH39" s="918"/>
      <c r="MSI39" s="918"/>
      <c r="MSJ39" s="918"/>
      <c r="MSK39" s="918"/>
      <c r="MSL39" s="918"/>
      <c r="MSM39" s="918"/>
      <c r="MSN39" s="918"/>
      <c r="MSO39" s="918"/>
      <c r="MSP39" s="918"/>
      <c r="MSQ39" s="918"/>
      <c r="MSR39" s="918"/>
      <c r="MSS39" s="918"/>
      <c r="MST39" s="918"/>
      <c r="MSU39" s="918"/>
      <c r="MSV39" s="918"/>
      <c r="MSW39" s="918"/>
      <c r="MSX39" s="918"/>
      <c r="MSY39" s="918"/>
      <c r="MSZ39" s="918"/>
      <c r="MTA39" s="918"/>
      <c r="MTB39" s="918"/>
      <c r="MTC39" s="918"/>
      <c r="MTD39" s="918"/>
      <c r="MTE39" s="918"/>
      <c r="MTF39" s="918"/>
      <c r="MTG39" s="918"/>
      <c r="MTH39" s="918"/>
      <c r="MTI39" s="918"/>
      <c r="MTJ39" s="918"/>
      <c r="MTK39" s="918"/>
      <c r="MTL39" s="918"/>
      <c r="MTM39" s="918"/>
      <c r="MTN39" s="918"/>
      <c r="MTO39" s="918"/>
      <c r="MTP39" s="918"/>
      <c r="MTQ39" s="918"/>
      <c r="MTR39" s="918"/>
      <c r="MTS39" s="918"/>
      <c r="MTT39" s="918"/>
      <c r="MTU39" s="918"/>
      <c r="MTV39" s="918"/>
      <c r="MTW39" s="918"/>
      <c r="MTX39" s="918"/>
      <c r="MTY39" s="918"/>
      <c r="MTZ39" s="918"/>
      <c r="MUA39" s="918"/>
      <c r="MUB39" s="918"/>
      <c r="MUC39" s="918"/>
      <c r="MUD39" s="918"/>
      <c r="MUE39" s="918"/>
      <c r="MUF39" s="918"/>
      <c r="MUG39" s="918"/>
      <c r="MUH39" s="918"/>
      <c r="MUI39" s="918"/>
      <c r="MUJ39" s="918"/>
      <c r="MUK39" s="918"/>
      <c r="MUL39" s="918"/>
      <c r="MUM39" s="918"/>
      <c r="MUN39" s="918"/>
      <c r="MUO39" s="918"/>
      <c r="MUP39" s="918"/>
      <c r="MUQ39" s="918"/>
      <c r="MUR39" s="918"/>
      <c r="MUS39" s="918"/>
      <c r="MUT39" s="918"/>
      <c r="MUU39" s="918"/>
      <c r="MUV39" s="918"/>
      <c r="MUW39" s="918"/>
      <c r="MUX39" s="918"/>
      <c r="MUY39" s="918"/>
      <c r="MUZ39" s="918"/>
      <c r="MVA39" s="918"/>
      <c r="MVB39" s="918"/>
      <c r="MVC39" s="918"/>
      <c r="MVD39" s="918"/>
      <c r="MVE39" s="918"/>
      <c r="MVF39" s="918"/>
      <c r="MVG39" s="918"/>
      <c r="MVH39" s="918"/>
      <c r="MVI39" s="918"/>
      <c r="MVJ39" s="918"/>
      <c r="MVK39" s="918"/>
      <c r="MVL39" s="918"/>
      <c r="MVM39" s="918"/>
      <c r="MVN39" s="918"/>
      <c r="MVO39" s="918"/>
      <c r="MVP39" s="918"/>
      <c r="MVQ39" s="918"/>
      <c r="MVR39" s="918"/>
      <c r="MVS39" s="918"/>
      <c r="MVT39" s="918"/>
      <c r="MVU39" s="918"/>
      <c r="MVV39" s="918"/>
      <c r="MVW39" s="918"/>
      <c r="MVX39" s="918"/>
      <c r="MVY39" s="918"/>
      <c r="MVZ39" s="918"/>
      <c r="MWA39" s="918"/>
      <c r="MWB39" s="918"/>
      <c r="MWC39" s="918"/>
      <c r="MWD39" s="918"/>
      <c r="MWE39" s="918"/>
      <c r="MWF39" s="918"/>
      <c r="MWG39" s="918"/>
      <c r="MWH39" s="918"/>
      <c r="MWI39" s="918"/>
      <c r="MWJ39" s="918"/>
      <c r="MWK39" s="918"/>
      <c r="MWL39" s="918"/>
      <c r="MWM39" s="918"/>
      <c r="MWN39" s="918"/>
      <c r="MWO39" s="918"/>
      <c r="MWP39" s="918"/>
      <c r="MWQ39" s="918"/>
      <c r="MWR39" s="918"/>
      <c r="MWS39" s="918"/>
      <c r="MWT39" s="918"/>
      <c r="MWU39" s="918"/>
      <c r="MWV39" s="918"/>
      <c r="MWW39" s="918"/>
      <c r="MWX39" s="918"/>
      <c r="MWY39" s="918"/>
      <c r="MWZ39" s="918"/>
      <c r="MXA39" s="918"/>
      <c r="MXB39" s="918"/>
      <c r="MXC39" s="918"/>
      <c r="MXD39" s="918"/>
      <c r="MXE39" s="918"/>
      <c r="MXF39" s="918"/>
      <c r="MXG39" s="918"/>
      <c r="MXH39" s="918"/>
      <c r="MXI39" s="918"/>
      <c r="MXJ39" s="918"/>
      <c r="MXK39" s="918"/>
      <c r="MXL39" s="918"/>
      <c r="MXM39" s="918"/>
      <c r="MXN39" s="918"/>
      <c r="MXO39" s="918"/>
      <c r="MXP39" s="918"/>
      <c r="MXQ39" s="918"/>
      <c r="MXR39" s="918"/>
      <c r="MXS39" s="918"/>
      <c r="MXT39" s="918"/>
      <c r="MXU39" s="918"/>
      <c r="MXV39" s="918"/>
      <c r="MXW39" s="918"/>
      <c r="MXX39" s="918"/>
      <c r="MXY39" s="918"/>
      <c r="MXZ39" s="918"/>
      <c r="MYA39" s="918"/>
      <c r="MYB39" s="918"/>
      <c r="MYC39" s="918"/>
      <c r="MYD39" s="918"/>
      <c r="MYE39" s="918"/>
      <c r="MYF39" s="918"/>
      <c r="MYG39" s="918"/>
      <c r="MYH39" s="918"/>
      <c r="MYI39" s="918"/>
      <c r="MYJ39" s="918"/>
      <c r="MYK39" s="918"/>
      <c r="MYL39" s="918"/>
      <c r="MYM39" s="918"/>
      <c r="MYN39" s="918"/>
      <c r="MYO39" s="918"/>
      <c r="MYP39" s="918"/>
      <c r="MYQ39" s="918"/>
      <c r="MYR39" s="918"/>
      <c r="MYS39" s="918"/>
      <c r="MYT39" s="918"/>
      <c r="MYU39" s="918"/>
      <c r="MYV39" s="918"/>
      <c r="MYW39" s="918"/>
      <c r="MYX39" s="918"/>
      <c r="MYY39" s="918"/>
      <c r="MYZ39" s="918"/>
      <c r="MZA39" s="918"/>
      <c r="MZB39" s="918"/>
      <c r="MZC39" s="918"/>
      <c r="MZD39" s="918"/>
      <c r="MZE39" s="918"/>
      <c r="MZF39" s="918"/>
      <c r="MZG39" s="918"/>
      <c r="MZH39" s="918"/>
      <c r="MZI39" s="918"/>
      <c r="MZJ39" s="918"/>
      <c r="MZK39" s="918"/>
      <c r="MZL39" s="918"/>
      <c r="MZM39" s="918"/>
      <c r="MZN39" s="918"/>
      <c r="MZO39" s="918"/>
      <c r="MZP39" s="918"/>
      <c r="MZQ39" s="918"/>
      <c r="MZR39" s="918"/>
      <c r="MZS39" s="918"/>
      <c r="MZT39" s="918"/>
      <c r="MZU39" s="918"/>
      <c r="MZV39" s="918"/>
      <c r="MZW39" s="918"/>
      <c r="MZX39" s="918"/>
      <c r="MZY39" s="918"/>
      <c r="MZZ39" s="918"/>
      <c r="NAA39" s="918"/>
      <c r="NAB39" s="918"/>
      <c r="NAC39" s="918"/>
      <c r="NAD39" s="918"/>
      <c r="NAE39" s="918"/>
      <c r="NAF39" s="918"/>
      <c r="NAG39" s="918"/>
      <c r="NAH39" s="918"/>
      <c r="NAI39" s="918"/>
      <c r="NAJ39" s="918"/>
      <c r="NAK39" s="918"/>
      <c r="NAL39" s="918"/>
      <c r="NAM39" s="918"/>
      <c r="NAN39" s="918"/>
      <c r="NAO39" s="918"/>
      <c r="NAP39" s="918"/>
      <c r="NAQ39" s="918"/>
      <c r="NAR39" s="918"/>
      <c r="NAS39" s="918"/>
      <c r="NAT39" s="918"/>
      <c r="NAU39" s="918"/>
      <c r="NAV39" s="918"/>
      <c r="NAW39" s="918"/>
      <c r="NAX39" s="918"/>
      <c r="NAY39" s="918"/>
      <c r="NAZ39" s="918"/>
      <c r="NBA39" s="918"/>
      <c r="NBB39" s="918"/>
      <c r="NBC39" s="918"/>
      <c r="NBD39" s="918"/>
      <c r="NBE39" s="918"/>
      <c r="NBF39" s="918"/>
      <c r="NBG39" s="918"/>
      <c r="NBH39" s="918"/>
      <c r="NBI39" s="918"/>
      <c r="NBJ39" s="918"/>
      <c r="NBK39" s="918"/>
      <c r="NBL39" s="918"/>
      <c r="NBM39" s="918"/>
      <c r="NBN39" s="918"/>
      <c r="NBO39" s="918"/>
      <c r="NBP39" s="918"/>
      <c r="NBQ39" s="918"/>
      <c r="NBR39" s="918"/>
      <c r="NBS39" s="918"/>
      <c r="NBT39" s="918"/>
      <c r="NBU39" s="918"/>
      <c r="NBV39" s="918"/>
      <c r="NBW39" s="918"/>
      <c r="NBX39" s="918"/>
      <c r="NBY39" s="918"/>
      <c r="NBZ39" s="918"/>
      <c r="NCA39" s="918"/>
      <c r="NCB39" s="918"/>
      <c r="NCC39" s="918"/>
      <c r="NCD39" s="918"/>
      <c r="NCE39" s="918"/>
      <c r="NCF39" s="918"/>
      <c r="NCG39" s="918"/>
      <c r="NCH39" s="918"/>
      <c r="NCI39" s="918"/>
      <c r="NCJ39" s="918"/>
      <c r="NCK39" s="918"/>
      <c r="NCL39" s="918"/>
      <c r="NCM39" s="918"/>
      <c r="NCN39" s="918"/>
      <c r="NCO39" s="918"/>
      <c r="NCP39" s="918"/>
      <c r="NCQ39" s="918"/>
      <c r="NCR39" s="918"/>
      <c r="NCS39" s="918"/>
      <c r="NCT39" s="918"/>
      <c r="NCU39" s="918"/>
      <c r="NCV39" s="918"/>
      <c r="NCW39" s="918"/>
      <c r="NCX39" s="918"/>
      <c r="NCY39" s="918"/>
      <c r="NCZ39" s="918"/>
      <c r="NDA39" s="918"/>
      <c r="NDB39" s="918"/>
      <c r="NDC39" s="918"/>
      <c r="NDD39" s="918"/>
      <c r="NDE39" s="918"/>
      <c r="NDF39" s="918"/>
      <c r="NDG39" s="918"/>
      <c r="NDH39" s="918"/>
      <c r="NDI39" s="918"/>
      <c r="NDJ39" s="918"/>
      <c r="NDK39" s="918"/>
      <c r="NDL39" s="918"/>
      <c r="NDM39" s="918"/>
      <c r="NDN39" s="918"/>
      <c r="NDO39" s="918"/>
      <c r="NDP39" s="918"/>
      <c r="NDQ39" s="918"/>
      <c r="NDR39" s="918"/>
      <c r="NDS39" s="918"/>
      <c r="NDT39" s="918"/>
      <c r="NDU39" s="918"/>
      <c r="NDV39" s="918"/>
      <c r="NDW39" s="918"/>
      <c r="NDX39" s="918"/>
      <c r="NDY39" s="918"/>
      <c r="NDZ39" s="918"/>
      <c r="NEA39" s="918"/>
      <c r="NEB39" s="918"/>
      <c r="NEC39" s="918"/>
      <c r="NED39" s="918"/>
      <c r="NEE39" s="918"/>
      <c r="NEF39" s="918"/>
      <c r="NEG39" s="918"/>
      <c r="NEH39" s="918"/>
      <c r="NEI39" s="918"/>
      <c r="NEJ39" s="918"/>
      <c r="NEK39" s="918"/>
      <c r="NEL39" s="918"/>
      <c r="NEM39" s="918"/>
      <c r="NEN39" s="918"/>
      <c r="NEO39" s="918"/>
      <c r="NEP39" s="918"/>
      <c r="NEQ39" s="918"/>
      <c r="NER39" s="918"/>
      <c r="NES39" s="918"/>
      <c r="NET39" s="918"/>
      <c r="NEU39" s="918"/>
      <c r="NEV39" s="918"/>
      <c r="NEW39" s="918"/>
      <c r="NEX39" s="918"/>
      <c r="NEY39" s="918"/>
      <c r="NEZ39" s="918"/>
      <c r="NFA39" s="918"/>
      <c r="NFB39" s="918"/>
      <c r="NFC39" s="918"/>
      <c r="NFD39" s="918"/>
      <c r="NFE39" s="918"/>
      <c r="NFF39" s="918"/>
      <c r="NFG39" s="918"/>
      <c r="NFH39" s="918"/>
      <c r="NFI39" s="918"/>
      <c r="NFJ39" s="918"/>
      <c r="NFK39" s="918"/>
      <c r="NFL39" s="918"/>
      <c r="NFM39" s="918"/>
      <c r="NFN39" s="918"/>
      <c r="NFO39" s="918"/>
      <c r="NFP39" s="918"/>
      <c r="NFQ39" s="918"/>
      <c r="NFR39" s="918"/>
      <c r="NFS39" s="918"/>
      <c r="NFT39" s="918"/>
      <c r="NFU39" s="918"/>
      <c r="NFV39" s="918"/>
      <c r="NFW39" s="918"/>
      <c r="NFX39" s="918"/>
      <c r="NFY39" s="918"/>
      <c r="NFZ39" s="918"/>
      <c r="NGA39" s="918"/>
      <c r="NGB39" s="918"/>
      <c r="NGC39" s="918"/>
      <c r="NGD39" s="918"/>
      <c r="NGE39" s="918"/>
      <c r="NGF39" s="918"/>
      <c r="NGG39" s="918"/>
      <c r="NGH39" s="918"/>
      <c r="NGI39" s="918"/>
      <c r="NGJ39" s="918"/>
      <c r="NGK39" s="918"/>
      <c r="NGL39" s="918"/>
      <c r="NGM39" s="918"/>
      <c r="NGN39" s="918"/>
      <c r="NGO39" s="918"/>
      <c r="NGP39" s="918"/>
      <c r="NGQ39" s="918"/>
      <c r="NGR39" s="918"/>
      <c r="NGS39" s="918"/>
      <c r="NGT39" s="918"/>
      <c r="NGU39" s="918"/>
      <c r="NGV39" s="918"/>
      <c r="NGW39" s="918"/>
      <c r="NGX39" s="918"/>
      <c r="NGY39" s="918"/>
      <c r="NGZ39" s="918"/>
      <c r="NHA39" s="918"/>
      <c r="NHB39" s="918"/>
      <c r="NHC39" s="918"/>
      <c r="NHD39" s="918"/>
      <c r="NHE39" s="918"/>
      <c r="NHF39" s="918"/>
      <c r="NHG39" s="918"/>
      <c r="NHH39" s="918"/>
      <c r="NHI39" s="918"/>
      <c r="NHJ39" s="918"/>
      <c r="NHK39" s="918"/>
      <c r="NHL39" s="918"/>
      <c r="NHM39" s="918"/>
      <c r="NHN39" s="918"/>
      <c r="NHO39" s="918"/>
      <c r="NHP39" s="918"/>
      <c r="NHQ39" s="918"/>
      <c r="NHR39" s="918"/>
      <c r="NHS39" s="918"/>
      <c r="NHT39" s="918"/>
      <c r="NHU39" s="918"/>
      <c r="NHV39" s="918"/>
      <c r="NHW39" s="918"/>
      <c r="NHX39" s="918"/>
      <c r="NHY39" s="918"/>
      <c r="NHZ39" s="918"/>
      <c r="NIA39" s="918"/>
      <c r="NIB39" s="918"/>
      <c r="NIC39" s="918"/>
      <c r="NID39" s="918"/>
      <c r="NIE39" s="918"/>
      <c r="NIF39" s="918"/>
      <c r="NIG39" s="918"/>
      <c r="NIH39" s="918"/>
      <c r="NII39" s="918"/>
      <c r="NIJ39" s="918"/>
      <c r="NIK39" s="918"/>
      <c r="NIL39" s="918"/>
      <c r="NIM39" s="918"/>
      <c r="NIN39" s="918"/>
      <c r="NIO39" s="918"/>
      <c r="NIP39" s="918"/>
      <c r="NIQ39" s="918"/>
      <c r="NIR39" s="918"/>
      <c r="NIS39" s="918"/>
      <c r="NIT39" s="918"/>
      <c r="NIU39" s="918"/>
      <c r="NIV39" s="918"/>
      <c r="NIW39" s="918"/>
      <c r="NIX39" s="918"/>
      <c r="NIY39" s="918"/>
      <c r="NIZ39" s="918"/>
      <c r="NJA39" s="918"/>
      <c r="NJB39" s="918"/>
      <c r="NJC39" s="918"/>
      <c r="NJD39" s="918"/>
      <c r="NJE39" s="918"/>
      <c r="NJF39" s="918"/>
      <c r="NJG39" s="918"/>
      <c r="NJH39" s="918"/>
      <c r="NJI39" s="918"/>
      <c r="NJJ39" s="918"/>
      <c r="NJK39" s="918"/>
      <c r="NJL39" s="918"/>
      <c r="NJM39" s="918"/>
      <c r="NJN39" s="918"/>
      <c r="NJO39" s="918"/>
      <c r="NJP39" s="918"/>
      <c r="NJQ39" s="918"/>
      <c r="NJR39" s="918"/>
      <c r="NJS39" s="918"/>
      <c r="NJT39" s="918"/>
      <c r="NJU39" s="918"/>
      <c r="NJV39" s="918"/>
      <c r="NJW39" s="918"/>
      <c r="NJX39" s="918"/>
      <c r="NJY39" s="918"/>
      <c r="NJZ39" s="918"/>
      <c r="NKA39" s="918"/>
      <c r="NKB39" s="918"/>
      <c r="NKC39" s="918"/>
      <c r="NKD39" s="918"/>
      <c r="NKE39" s="918"/>
      <c r="NKF39" s="918"/>
      <c r="NKG39" s="918"/>
      <c r="NKH39" s="918"/>
      <c r="NKI39" s="918"/>
      <c r="NKJ39" s="918"/>
      <c r="NKK39" s="918"/>
      <c r="NKL39" s="918"/>
      <c r="NKM39" s="918"/>
      <c r="NKN39" s="918"/>
      <c r="NKO39" s="918"/>
      <c r="NKP39" s="918"/>
      <c r="NKQ39" s="918"/>
      <c r="NKR39" s="918"/>
      <c r="NKS39" s="918"/>
      <c r="NKT39" s="918"/>
      <c r="NKU39" s="918"/>
      <c r="NKV39" s="918"/>
      <c r="NKW39" s="918"/>
      <c r="NKX39" s="918"/>
      <c r="NKY39" s="918"/>
      <c r="NKZ39" s="918"/>
      <c r="NLA39" s="918"/>
      <c r="NLB39" s="918"/>
      <c r="NLC39" s="918"/>
      <c r="NLD39" s="918"/>
      <c r="NLE39" s="918"/>
      <c r="NLF39" s="918"/>
      <c r="NLG39" s="918"/>
      <c r="NLH39" s="918"/>
      <c r="NLI39" s="918"/>
      <c r="NLJ39" s="918"/>
      <c r="NLK39" s="918"/>
      <c r="NLL39" s="918"/>
      <c r="NLM39" s="918"/>
      <c r="NLN39" s="918"/>
      <c r="NLO39" s="918"/>
      <c r="NLP39" s="918"/>
      <c r="NLQ39" s="918"/>
      <c r="NLR39" s="918"/>
      <c r="NLS39" s="918"/>
      <c r="NLT39" s="918"/>
      <c r="NLU39" s="918"/>
      <c r="NLV39" s="918"/>
      <c r="NLW39" s="918"/>
      <c r="NLX39" s="918"/>
      <c r="NLY39" s="918"/>
      <c r="NLZ39" s="918"/>
      <c r="NMA39" s="918"/>
      <c r="NMB39" s="918"/>
      <c r="NMC39" s="918"/>
      <c r="NMD39" s="918"/>
      <c r="NME39" s="918"/>
      <c r="NMF39" s="918"/>
      <c r="NMG39" s="918"/>
      <c r="NMH39" s="918"/>
      <c r="NMI39" s="918"/>
      <c r="NMJ39" s="918"/>
      <c r="NMK39" s="918"/>
      <c r="NML39" s="918"/>
      <c r="NMM39" s="918"/>
      <c r="NMN39" s="918"/>
      <c r="NMO39" s="918"/>
      <c r="NMP39" s="918"/>
      <c r="NMQ39" s="918"/>
      <c r="NMR39" s="918"/>
      <c r="NMS39" s="918"/>
      <c r="NMT39" s="918"/>
      <c r="NMU39" s="918"/>
      <c r="NMV39" s="918"/>
      <c r="NMW39" s="918"/>
      <c r="NMX39" s="918"/>
      <c r="NMY39" s="918"/>
      <c r="NMZ39" s="918"/>
      <c r="NNA39" s="918"/>
      <c r="NNB39" s="918"/>
      <c r="NNC39" s="918"/>
      <c r="NND39" s="918"/>
      <c r="NNE39" s="918"/>
      <c r="NNF39" s="918"/>
      <c r="NNG39" s="918"/>
      <c r="NNH39" s="918"/>
      <c r="NNI39" s="918"/>
      <c r="NNJ39" s="918"/>
      <c r="NNK39" s="918"/>
      <c r="NNL39" s="918"/>
      <c r="NNM39" s="918"/>
      <c r="NNN39" s="918"/>
      <c r="NNO39" s="918"/>
      <c r="NNP39" s="918"/>
      <c r="NNQ39" s="918"/>
      <c r="NNR39" s="918"/>
      <c r="NNS39" s="918"/>
      <c r="NNT39" s="918"/>
      <c r="NNU39" s="918"/>
      <c r="NNV39" s="918"/>
      <c r="NNW39" s="918"/>
      <c r="NNX39" s="918"/>
      <c r="NNY39" s="918"/>
      <c r="NNZ39" s="918"/>
      <c r="NOA39" s="918"/>
      <c r="NOB39" s="918"/>
      <c r="NOC39" s="918"/>
      <c r="NOD39" s="918"/>
      <c r="NOE39" s="918"/>
      <c r="NOF39" s="918"/>
      <c r="NOG39" s="918"/>
      <c r="NOH39" s="918"/>
      <c r="NOI39" s="918"/>
      <c r="NOJ39" s="918"/>
      <c r="NOK39" s="918"/>
      <c r="NOL39" s="918"/>
      <c r="NOM39" s="918"/>
      <c r="NON39" s="918"/>
      <c r="NOO39" s="918"/>
      <c r="NOP39" s="918"/>
      <c r="NOQ39" s="918"/>
      <c r="NOR39" s="918"/>
      <c r="NOS39" s="918"/>
      <c r="NOT39" s="918"/>
      <c r="NOU39" s="918"/>
      <c r="NOV39" s="918"/>
      <c r="NOW39" s="918"/>
      <c r="NOX39" s="918"/>
      <c r="NOY39" s="918"/>
      <c r="NOZ39" s="918"/>
      <c r="NPA39" s="918"/>
      <c r="NPB39" s="918"/>
      <c r="NPC39" s="918"/>
      <c r="NPD39" s="918"/>
      <c r="NPE39" s="918"/>
      <c r="NPF39" s="918"/>
      <c r="NPG39" s="918"/>
      <c r="NPH39" s="918"/>
      <c r="NPI39" s="918"/>
      <c r="NPJ39" s="918"/>
      <c r="NPK39" s="918"/>
      <c r="NPL39" s="918"/>
      <c r="NPM39" s="918"/>
      <c r="NPN39" s="918"/>
      <c r="NPO39" s="918"/>
      <c r="NPP39" s="918"/>
      <c r="NPQ39" s="918"/>
      <c r="NPR39" s="918"/>
      <c r="NPS39" s="918"/>
      <c r="NPT39" s="918"/>
      <c r="NPU39" s="918"/>
      <c r="NPV39" s="918"/>
      <c r="NPW39" s="918"/>
      <c r="NPX39" s="918"/>
      <c r="NPY39" s="918"/>
      <c r="NPZ39" s="918"/>
      <c r="NQA39" s="918"/>
      <c r="NQB39" s="918"/>
      <c r="NQC39" s="918"/>
      <c r="NQD39" s="918"/>
      <c r="NQE39" s="918"/>
      <c r="NQF39" s="918"/>
      <c r="NQG39" s="918"/>
      <c r="NQH39" s="918"/>
      <c r="NQI39" s="918"/>
      <c r="NQJ39" s="918"/>
      <c r="NQK39" s="918"/>
      <c r="NQL39" s="918"/>
      <c r="NQM39" s="918"/>
      <c r="NQN39" s="918"/>
      <c r="NQO39" s="918"/>
      <c r="NQP39" s="918"/>
      <c r="NQQ39" s="918"/>
      <c r="NQR39" s="918"/>
      <c r="NQS39" s="918"/>
      <c r="NQT39" s="918"/>
      <c r="NQU39" s="918"/>
      <c r="NQV39" s="918"/>
      <c r="NQW39" s="918"/>
      <c r="NQX39" s="918"/>
      <c r="NQY39" s="918"/>
      <c r="NQZ39" s="918"/>
      <c r="NRA39" s="918"/>
      <c r="NRB39" s="918"/>
      <c r="NRC39" s="918"/>
      <c r="NRD39" s="918"/>
      <c r="NRE39" s="918"/>
      <c r="NRF39" s="918"/>
      <c r="NRG39" s="918"/>
      <c r="NRH39" s="918"/>
      <c r="NRI39" s="918"/>
      <c r="NRJ39" s="918"/>
      <c r="NRK39" s="918"/>
      <c r="NRL39" s="918"/>
      <c r="NRM39" s="918"/>
      <c r="NRN39" s="918"/>
      <c r="NRO39" s="918"/>
      <c r="NRP39" s="918"/>
      <c r="NRQ39" s="918"/>
      <c r="NRR39" s="918"/>
      <c r="NRS39" s="918"/>
      <c r="NRT39" s="918"/>
      <c r="NRU39" s="918"/>
      <c r="NRV39" s="918"/>
      <c r="NRW39" s="918"/>
      <c r="NRX39" s="918"/>
      <c r="NRY39" s="918"/>
      <c r="NRZ39" s="918"/>
      <c r="NSA39" s="918"/>
      <c r="NSB39" s="918"/>
      <c r="NSC39" s="918"/>
      <c r="NSD39" s="918"/>
      <c r="NSE39" s="918"/>
      <c r="NSF39" s="918"/>
      <c r="NSG39" s="918"/>
      <c r="NSH39" s="918"/>
      <c r="NSI39" s="918"/>
      <c r="NSJ39" s="918"/>
      <c r="NSK39" s="918"/>
      <c r="NSL39" s="918"/>
      <c r="NSM39" s="918"/>
      <c r="NSN39" s="918"/>
      <c r="NSO39" s="918"/>
      <c r="NSP39" s="918"/>
      <c r="NSQ39" s="918"/>
      <c r="NSR39" s="918"/>
      <c r="NSS39" s="918"/>
      <c r="NST39" s="918"/>
      <c r="NSU39" s="918"/>
      <c r="NSV39" s="918"/>
      <c r="NSW39" s="918"/>
      <c r="NSX39" s="918"/>
      <c r="NSY39" s="918"/>
      <c r="NSZ39" s="918"/>
      <c r="NTA39" s="918"/>
      <c r="NTB39" s="918"/>
      <c r="NTC39" s="918"/>
      <c r="NTD39" s="918"/>
      <c r="NTE39" s="918"/>
      <c r="NTF39" s="918"/>
      <c r="NTG39" s="918"/>
      <c r="NTH39" s="918"/>
      <c r="NTI39" s="918"/>
      <c r="NTJ39" s="918"/>
      <c r="NTK39" s="918"/>
      <c r="NTL39" s="918"/>
      <c r="NTM39" s="918"/>
      <c r="NTN39" s="918"/>
      <c r="NTO39" s="918"/>
      <c r="NTP39" s="918"/>
      <c r="NTQ39" s="918"/>
      <c r="NTR39" s="918"/>
      <c r="NTS39" s="918"/>
      <c r="NTT39" s="918"/>
      <c r="NTU39" s="918"/>
      <c r="NTV39" s="918"/>
      <c r="NTW39" s="918"/>
      <c r="NTX39" s="918"/>
      <c r="NTY39" s="918"/>
      <c r="NTZ39" s="918"/>
      <c r="NUA39" s="918"/>
      <c r="NUB39" s="918"/>
      <c r="NUC39" s="918"/>
      <c r="NUD39" s="918"/>
      <c r="NUE39" s="918"/>
      <c r="NUF39" s="918"/>
      <c r="NUG39" s="918"/>
      <c r="NUH39" s="918"/>
      <c r="NUI39" s="918"/>
      <c r="NUJ39" s="918"/>
      <c r="NUK39" s="918"/>
      <c r="NUL39" s="918"/>
      <c r="NUM39" s="918"/>
      <c r="NUN39" s="918"/>
      <c r="NUO39" s="918"/>
      <c r="NUP39" s="918"/>
      <c r="NUQ39" s="918"/>
      <c r="NUR39" s="918"/>
      <c r="NUS39" s="918"/>
      <c r="NUT39" s="918"/>
      <c r="NUU39" s="918"/>
      <c r="NUV39" s="918"/>
      <c r="NUW39" s="918"/>
      <c r="NUX39" s="918"/>
      <c r="NUY39" s="918"/>
      <c r="NUZ39" s="918"/>
      <c r="NVA39" s="918"/>
      <c r="NVB39" s="918"/>
      <c r="NVC39" s="918"/>
      <c r="NVD39" s="918"/>
      <c r="NVE39" s="918"/>
      <c r="NVF39" s="918"/>
      <c r="NVG39" s="918"/>
      <c r="NVH39" s="918"/>
      <c r="NVI39" s="918"/>
      <c r="NVJ39" s="918"/>
      <c r="NVK39" s="918"/>
      <c r="NVL39" s="918"/>
      <c r="NVM39" s="918"/>
      <c r="NVN39" s="918"/>
      <c r="NVO39" s="918"/>
      <c r="NVP39" s="918"/>
      <c r="NVQ39" s="918"/>
      <c r="NVR39" s="918"/>
      <c r="NVS39" s="918"/>
      <c r="NVT39" s="918"/>
      <c r="NVU39" s="918"/>
      <c r="NVV39" s="918"/>
      <c r="NVW39" s="918"/>
      <c r="NVX39" s="918"/>
      <c r="NVY39" s="918"/>
      <c r="NVZ39" s="918"/>
      <c r="NWA39" s="918"/>
      <c r="NWB39" s="918"/>
      <c r="NWC39" s="918"/>
      <c r="NWD39" s="918"/>
      <c r="NWE39" s="918"/>
      <c r="NWF39" s="918"/>
      <c r="NWG39" s="918"/>
      <c r="NWH39" s="918"/>
      <c r="NWI39" s="918"/>
      <c r="NWJ39" s="918"/>
      <c r="NWK39" s="918"/>
      <c r="NWL39" s="918"/>
      <c r="NWM39" s="918"/>
      <c r="NWN39" s="918"/>
      <c r="NWO39" s="918"/>
      <c r="NWP39" s="918"/>
      <c r="NWQ39" s="918"/>
      <c r="NWR39" s="918"/>
      <c r="NWS39" s="918"/>
      <c r="NWT39" s="918"/>
      <c r="NWU39" s="918"/>
      <c r="NWV39" s="918"/>
      <c r="NWW39" s="918"/>
      <c r="NWX39" s="918"/>
      <c r="NWY39" s="918"/>
      <c r="NWZ39" s="918"/>
      <c r="NXA39" s="918"/>
      <c r="NXB39" s="918"/>
      <c r="NXC39" s="918"/>
      <c r="NXD39" s="918"/>
      <c r="NXE39" s="918"/>
      <c r="NXF39" s="918"/>
      <c r="NXG39" s="918"/>
      <c r="NXH39" s="918"/>
      <c r="NXI39" s="918"/>
      <c r="NXJ39" s="918"/>
      <c r="NXK39" s="918"/>
      <c r="NXL39" s="918"/>
      <c r="NXM39" s="918"/>
      <c r="NXN39" s="918"/>
      <c r="NXO39" s="918"/>
      <c r="NXP39" s="918"/>
      <c r="NXQ39" s="918"/>
      <c r="NXR39" s="918"/>
      <c r="NXS39" s="918"/>
      <c r="NXT39" s="918"/>
      <c r="NXU39" s="918"/>
      <c r="NXV39" s="918"/>
      <c r="NXW39" s="918"/>
      <c r="NXX39" s="918"/>
      <c r="NXY39" s="918"/>
      <c r="NXZ39" s="918"/>
      <c r="NYA39" s="918"/>
      <c r="NYB39" s="918"/>
      <c r="NYC39" s="918"/>
      <c r="NYD39" s="918"/>
      <c r="NYE39" s="918"/>
      <c r="NYF39" s="918"/>
      <c r="NYG39" s="918"/>
      <c r="NYH39" s="918"/>
      <c r="NYI39" s="918"/>
      <c r="NYJ39" s="918"/>
      <c r="NYK39" s="918"/>
      <c r="NYL39" s="918"/>
      <c r="NYM39" s="918"/>
      <c r="NYN39" s="918"/>
      <c r="NYO39" s="918"/>
      <c r="NYP39" s="918"/>
      <c r="NYQ39" s="918"/>
      <c r="NYR39" s="918"/>
      <c r="NYS39" s="918"/>
      <c r="NYT39" s="918"/>
      <c r="NYU39" s="918"/>
      <c r="NYV39" s="918"/>
      <c r="NYW39" s="918"/>
      <c r="NYX39" s="918"/>
      <c r="NYY39" s="918"/>
      <c r="NYZ39" s="918"/>
      <c r="NZA39" s="918"/>
      <c r="NZB39" s="918"/>
      <c r="NZC39" s="918"/>
      <c r="NZD39" s="918"/>
      <c r="NZE39" s="918"/>
      <c r="NZF39" s="918"/>
      <c r="NZG39" s="918"/>
      <c r="NZH39" s="918"/>
      <c r="NZI39" s="918"/>
      <c r="NZJ39" s="918"/>
      <c r="NZK39" s="918"/>
      <c r="NZL39" s="918"/>
      <c r="NZM39" s="918"/>
      <c r="NZN39" s="918"/>
      <c r="NZO39" s="918"/>
      <c r="NZP39" s="918"/>
      <c r="NZQ39" s="918"/>
      <c r="NZR39" s="918"/>
      <c r="NZS39" s="918"/>
      <c r="NZT39" s="918"/>
      <c r="NZU39" s="918"/>
      <c r="NZV39" s="918"/>
      <c r="NZW39" s="918"/>
      <c r="NZX39" s="918"/>
      <c r="NZY39" s="918"/>
      <c r="NZZ39" s="918"/>
      <c r="OAA39" s="918"/>
      <c r="OAB39" s="918"/>
      <c r="OAC39" s="918"/>
      <c r="OAD39" s="918"/>
      <c r="OAE39" s="918"/>
      <c r="OAF39" s="918"/>
      <c r="OAG39" s="918"/>
      <c r="OAH39" s="918"/>
      <c r="OAI39" s="918"/>
      <c r="OAJ39" s="918"/>
      <c r="OAK39" s="918"/>
      <c r="OAL39" s="918"/>
      <c r="OAM39" s="918"/>
      <c r="OAN39" s="918"/>
      <c r="OAO39" s="918"/>
      <c r="OAP39" s="918"/>
      <c r="OAQ39" s="918"/>
      <c r="OAR39" s="918"/>
      <c r="OAS39" s="918"/>
      <c r="OAT39" s="918"/>
      <c r="OAU39" s="918"/>
      <c r="OAV39" s="918"/>
      <c r="OAW39" s="918"/>
      <c r="OAX39" s="918"/>
      <c r="OAY39" s="918"/>
      <c r="OAZ39" s="918"/>
      <c r="OBA39" s="918"/>
      <c r="OBB39" s="918"/>
      <c r="OBC39" s="918"/>
      <c r="OBD39" s="918"/>
      <c r="OBE39" s="918"/>
      <c r="OBF39" s="918"/>
      <c r="OBG39" s="918"/>
      <c r="OBH39" s="918"/>
      <c r="OBI39" s="918"/>
      <c r="OBJ39" s="918"/>
      <c r="OBK39" s="918"/>
      <c r="OBL39" s="918"/>
      <c r="OBM39" s="918"/>
      <c r="OBN39" s="918"/>
      <c r="OBO39" s="918"/>
      <c r="OBP39" s="918"/>
      <c r="OBQ39" s="918"/>
      <c r="OBR39" s="918"/>
      <c r="OBS39" s="918"/>
      <c r="OBT39" s="918"/>
      <c r="OBU39" s="918"/>
      <c r="OBV39" s="918"/>
      <c r="OBW39" s="918"/>
      <c r="OBX39" s="918"/>
      <c r="OBY39" s="918"/>
      <c r="OBZ39" s="918"/>
      <c r="OCA39" s="918"/>
      <c r="OCB39" s="918"/>
      <c r="OCC39" s="918"/>
      <c r="OCD39" s="918"/>
      <c r="OCE39" s="918"/>
      <c r="OCF39" s="918"/>
      <c r="OCG39" s="918"/>
      <c r="OCH39" s="918"/>
      <c r="OCI39" s="918"/>
      <c r="OCJ39" s="918"/>
      <c r="OCK39" s="918"/>
      <c r="OCL39" s="918"/>
      <c r="OCM39" s="918"/>
      <c r="OCN39" s="918"/>
      <c r="OCO39" s="918"/>
      <c r="OCP39" s="918"/>
      <c r="OCQ39" s="918"/>
      <c r="OCR39" s="918"/>
      <c r="OCS39" s="918"/>
      <c r="OCT39" s="918"/>
      <c r="OCU39" s="918"/>
      <c r="OCV39" s="918"/>
      <c r="OCW39" s="918"/>
      <c r="OCX39" s="918"/>
      <c r="OCY39" s="918"/>
      <c r="OCZ39" s="918"/>
      <c r="ODA39" s="918"/>
      <c r="ODB39" s="918"/>
      <c r="ODC39" s="918"/>
      <c r="ODD39" s="918"/>
      <c r="ODE39" s="918"/>
      <c r="ODF39" s="918"/>
      <c r="ODG39" s="918"/>
      <c r="ODH39" s="918"/>
      <c r="ODI39" s="918"/>
      <c r="ODJ39" s="918"/>
      <c r="ODK39" s="918"/>
      <c r="ODL39" s="918"/>
      <c r="ODM39" s="918"/>
      <c r="ODN39" s="918"/>
      <c r="ODO39" s="918"/>
      <c r="ODP39" s="918"/>
      <c r="ODQ39" s="918"/>
      <c r="ODR39" s="918"/>
      <c r="ODS39" s="918"/>
      <c r="ODT39" s="918"/>
      <c r="ODU39" s="918"/>
      <c r="ODV39" s="918"/>
      <c r="ODW39" s="918"/>
      <c r="ODX39" s="918"/>
      <c r="ODY39" s="918"/>
      <c r="ODZ39" s="918"/>
      <c r="OEA39" s="918"/>
      <c r="OEB39" s="918"/>
      <c r="OEC39" s="918"/>
      <c r="OED39" s="918"/>
      <c r="OEE39" s="918"/>
      <c r="OEF39" s="918"/>
      <c r="OEG39" s="918"/>
      <c r="OEH39" s="918"/>
      <c r="OEI39" s="918"/>
      <c r="OEJ39" s="918"/>
      <c r="OEK39" s="918"/>
      <c r="OEL39" s="918"/>
      <c r="OEM39" s="918"/>
      <c r="OEN39" s="918"/>
      <c r="OEO39" s="918"/>
      <c r="OEP39" s="918"/>
      <c r="OEQ39" s="918"/>
      <c r="OER39" s="918"/>
      <c r="OES39" s="918"/>
      <c r="OET39" s="918"/>
      <c r="OEU39" s="918"/>
      <c r="OEV39" s="918"/>
      <c r="OEW39" s="918"/>
      <c r="OEX39" s="918"/>
      <c r="OEY39" s="918"/>
      <c r="OEZ39" s="918"/>
      <c r="OFA39" s="918"/>
      <c r="OFB39" s="918"/>
      <c r="OFC39" s="918"/>
      <c r="OFD39" s="918"/>
      <c r="OFE39" s="918"/>
      <c r="OFF39" s="918"/>
      <c r="OFG39" s="918"/>
      <c r="OFH39" s="918"/>
      <c r="OFI39" s="918"/>
      <c r="OFJ39" s="918"/>
      <c r="OFK39" s="918"/>
      <c r="OFL39" s="918"/>
      <c r="OFM39" s="918"/>
      <c r="OFN39" s="918"/>
      <c r="OFO39" s="918"/>
      <c r="OFP39" s="918"/>
      <c r="OFQ39" s="918"/>
      <c r="OFR39" s="918"/>
      <c r="OFS39" s="918"/>
      <c r="OFT39" s="918"/>
      <c r="OFU39" s="918"/>
      <c r="OFV39" s="918"/>
      <c r="OFW39" s="918"/>
      <c r="OFX39" s="918"/>
      <c r="OFY39" s="918"/>
      <c r="OFZ39" s="918"/>
      <c r="OGA39" s="918"/>
      <c r="OGB39" s="918"/>
      <c r="OGC39" s="918"/>
      <c r="OGD39" s="918"/>
      <c r="OGE39" s="918"/>
      <c r="OGF39" s="918"/>
      <c r="OGG39" s="918"/>
      <c r="OGH39" s="918"/>
      <c r="OGI39" s="918"/>
      <c r="OGJ39" s="918"/>
      <c r="OGK39" s="918"/>
      <c r="OGL39" s="918"/>
      <c r="OGM39" s="918"/>
      <c r="OGN39" s="918"/>
      <c r="OGO39" s="918"/>
      <c r="OGP39" s="918"/>
      <c r="OGQ39" s="918"/>
      <c r="OGR39" s="918"/>
      <c r="OGS39" s="918"/>
      <c r="OGT39" s="918"/>
      <c r="OGU39" s="918"/>
      <c r="OGV39" s="918"/>
      <c r="OGW39" s="918"/>
      <c r="OGX39" s="918"/>
      <c r="OGY39" s="918"/>
      <c r="OGZ39" s="918"/>
      <c r="OHA39" s="918"/>
      <c r="OHB39" s="918"/>
      <c r="OHC39" s="918"/>
      <c r="OHD39" s="918"/>
      <c r="OHE39" s="918"/>
      <c r="OHF39" s="918"/>
      <c r="OHG39" s="918"/>
      <c r="OHH39" s="918"/>
      <c r="OHI39" s="918"/>
      <c r="OHJ39" s="918"/>
      <c r="OHK39" s="918"/>
      <c r="OHL39" s="918"/>
      <c r="OHM39" s="918"/>
      <c r="OHN39" s="918"/>
      <c r="OHO39" s="918"/>
      <c r="OHP39" s="918"/>
      <c r="OHQ39" s="918"/>
      <c r="OHR39" s="918"/>
      <c r="OHS39" s="918"/>
      <c r="OHT39" s="918"/>
      <c r="OHU39" s="918"/>
      <c r="OHV39" s="918"/>
      <c r="OHW39" s="918"/>
      <c r="OHX39" s="918"/>
      <c r="OHY39" s="918"/>
      <c r="OHZ39" s="918"/>
      <c r="OIA39" s="918"/>
      <c r="OIB39" s="918"/>
      <c r="OIC39" s="918"/>
      <c r="OID39" s="918"/>
      <c r="OIE39" s="918"/>
      <c r="OIF39" s="918"/>
      <c r="OIG39" s="918"/>
      <c r="OIH39" s="918"/>
      <c r="OII39" s="918"/>
      <c r="OIJ39" s="918"/>
      <c r="OIK39" s="918"/>
      <c r="OIL39" s="918"/>
      <c r="OIM39" s="918"/>
      <c r="OIN39" s="918"/>
      <c r="OIO39" s="918"/>
      <c r="OIP39" s="918"/>
      <c r="OIQ39" s="918"/>
      <c r="OIR39" s="918"/>
      <c r="OIS39" s="918"/>
      <c r="OIT39" s="918"/>
      <c r="OIU39" s="918"/>
      <c r="OIV39" s="918"/>
      <c r="OIW39" s="918"/>
      <c r="OIX39" s="918"/>
      <c r="OIY39" s="918"/>
      <c r="OIZ39" s="918"/>
      <c r="OJA39" s="918"/>
      <c r="OJB39" s="918"/>
      <c r="OJC39" s="918"/>
      <c r="OJD39" s="918"/>
      <c r="OJE39" s="918"/>
      <c r="OJF39" s="918"/>
      <c r="OJG39" s="918"/>
      <c r="OJH39" s="918"/>
      <c r="OJI39" s="918"/>
      <c r="OJJ39" s="918"/>
      <c r="OJK39" s="918"/>
      <c r="OJL39" s="918"/>
      <c r="OJM39" s="918"/>
      <c r="OJN39" s="918"/>
      <c r="OJO39" s="918"/>
      <c r="OJP39" s="918"/>
      <c r="OJQ39" s="918"/>
      <c r="OJR39" s="918"/>
      <c r="OJS39" s="918"/>
      <c r="OJT39" s="918"/>
      <c r="OJU39" s="918"/>
      <c r="OJV39" s="918"/>
      <c r="OJW39" s="918"/>
      <c r="OJX39" s="918"/>
      <c r="OJY39" s="918"/>
      <c r="OJZ39" s="918"/>
      <c r="OKA39" s="918"/>
      <c r="OKB39" s="918"/>
      <c r="OKC39" s="918"/>
      <c r="OKD39" s="918"/>
      <c r="OKE39" s="918"/>
      <c r="OKF39" s="918"/>
      <c r="OKG39" s="918"/>
      <c r="OKH39" s="918"/>
      <c r="OKI39" s="918"/>
      <c r="OKJ39" s="918"/>
      <c r="OKK39" s="918"/>
      <c r="OKL39" s="918"/>
      <c r="OKM39" s="918"/>
      <c r="OKN39" s="918"/>
      <c r="OKO39" s="918"/>
      <c r="OKP39" s="918"/>
      <c r="OKQ39" s="918"/>
      <c r="OKR39" s="918"/>
      <c r="OKS39" s="918"/>
      <c r="OKT39" s="918"/>
      <c r="OKU39" s="918"/>
      <c r="OKV39" s="918"/>
      <c r="OKW39" s="918"/>
      <c r="OKX39" s="918"/>
      <c r="OKY39" s="918"/>
      <c r="OKZ39" s="918"/>
      <c r="OLA39" s="918"/>
      <c r="OLB39" s="918"/>
      <c r="OLC39" s="918"/>
      <c r="OLD39" s="918"/>
      <c r="OLE39" s="918"/>
      <c r="OLF39" s="918"/>
      <c r="OLG39" s="918"/>
      <c r="OLH39" s="918"/>
      <c r="OLI39" s="918"/>
      <c r="OLJ39" s="918"/>
      <c r="OLK39" s="918"/>
      <c r="OLL39" s="918"/>
      <c r="OLM39" s="918"/>
      <c r="OLN39" s="918"/>
      <c r="OLO39" s="918"/>
      <c r="OLP39" s="918"/>
      <c r="OLQ39" s="918"/>
      <c r="OLR39" s="918"/>
      <c r="OLS39" s="918"/>
      <c r="OLT39" s="918"/>
      <c r="OLU39" s="918"/>
      <c r="OLV39" s="918"/>
      <c r="OLW39" s="918"/>
      <c r="OLX39" s="918"/>
      <c r="OLY39" s="918"/>
      <c r="OLZ39" s="918"/>
      <c r="OMA39" s="918"/>
      <c r="OMB39" s="918"/>
      <c r="OMC39" s="918"/>
      <c r="OMD39" s="918"/>
      <c r="OME39" s="918"/>
      <c r="OMF39" s="918"/>
      <c r="OMG39" s="918"/>
      <c r="OMH39" s="918"/>
      <c r="OMI39" s="918"/>
      <c r="OMJ39" s="918"/>
      <c r="OMK39" s="918"/>
      <c r="OML39" s="918"/>
      <c r="OMM39" s="918"/>
      <c r="OMN39" s="918"/>
      <c r="OMO39" s="918"/>
      <c r="OMP39" s="918"/>
      <c r="OMQ39" s="918"/>
      <c r="OMR39" s="918"/>
      <c r="OMS39" s="918"/>
      <c r="OMT39" s="918"/>
      <c r="OMU39" s="918"/>
      <c r="OMV39" s="918"/>
      <c r="OMW39" s="918"/>
      <c r="OMX39" s="918"/>
      <c r="OMY39" s="918"/>
      <c r="OMZ39" s="918"/>
      <c r="ONA39" s="918"/>
      <c r="ONB39" s="918"/>
      <c r="ONC39" s="918"/>
      <c r="OND39" s="918"/>
      <c r="ONE39" s="918"/>
      <c r="ONF39" s="918"/>
      <c r="ONG39" s="918"/>
      <c r="ONH39" s="918"/>
      <c r="ONI39" s="918"/>
      <c r="ONJ39" s="918"/>
      <c r="ONK39" s="918"/>
      <c r="ONL39" s="918"/>
      <c r="ONM39" s="918"/>
      <c r="ONN39" s="918"/>
      <c r="ONO39" s="918"/>
      <c r="ONP39" s="918"/>
      <c r="ONQ39" s="918"/>
      <c r="ONR39" s="918"/>
      <c r="ONS39" s="918"/>
      <c r="ONT39" s="918"/>
      <c r="ONU39" s="918"/>
      <c r="ONV39" s="918"/>
      <c r="ONW39" s="918"/>
      <c r="ONX39" s="918"/>
      <c r="ONY39" s="918"/>
      <c r="ONZ39" s="918"/>
      <c r="OOA39" s="918"/>
      <c r="OOB39" s="918"/>
      <c r="OOC39" s="918"/>
      <c r="OOD39" s="918"/>
      <c r="OOE39" s="918"/>
      <c r="OOF39" s="918"/>
      <c r="OOG39" s="918"/>
      <c r="OOH39" s="918"/>
      <c r="OOI39" s="918"/>
      <c r="OOJ39" s="918"/>
      <c r="OOK39" s="918"/>
      <c r="OOL39" s="918"/>
      <c r="OOM39" s="918"/>
      <c r="OON39" s="918"/>
      <c r="OOO39" s="918"/>
      <c r="OOP39" s="918"/>
      <c r="OOQ39" s="918"/>
      <c r="OOR39" s="918"/>
      <c r="OOS39" s="918"/>
      <c r="OOT39" s="918"/>
      <c r="OOU39" s="918"/>
      <c r="OOV39" s="918"/>
      <c r="OOW39" s="918"/>
      <c r="OOX39" s="918"/>
      <c r="OOY39" s="918"/>
      <c r="OOZ39" s="918"/>
      <c r="OPA39" s="918"/>
      <c r="OPB39" s="918"/>
      <c r="OPC39" s="918"/>
      <c r="OPD39" s="918"/>
      <c r="OPE39" s="918"/>
      <c r="OPF39" s="918"/>
      <c r="OPG39" s="918"/>
      <c r="OPH39" s="918"/>
      <c r="OPI39" s="918"/>
      <c r="OPJ39" s="918"/>
      <c r="OPK39" s="918"/>
      <c r="OPL39" s="918"/>
      <c r="OPM39" s="918"/>
      <c r="OPN39" s="918"/>
      <c r="OPO39" s="918"/>
      <c r="OPP39" s="918"/>
      <c r="OPQ39" s="918"/>
      <c r="OPR39" s="918"/>
      <c r="OPS39" s="918"/>
      <c r="OPT39" s="918"/>
      <c r="OPU39" s="918"/>
      <c r="OPV39" s="918"/>
      <c r="OPW39" s="918"/>
      <c r="OPX39" s="918"/>
      <c r="OPY39" s="918"/>
      <c r="OPZ39" s="918"/>
      <c r="OQA39" s="918"/>
      <c r="OQB39" s="918"/>
      <c r="OQC39" s="918"/>
      <c r="OQD39" s="918"/>
      <c r="OQE39" s="918"/>
      <c r="OQF39" s="918"/>
      <c r="OQG39" s="918"/>
      <c r="OQH39" s="918"/>
      <c r="OQI39" s="918"/>
      <c r="OQJ39" s="918"/>
      <c r="OQK39" s="918"/>
      <c r="OQL39" s="918"/>
      <c r="OQM39" s="918"/>
      <c r="OQN39" s="918"/>
      <c r="OQO39" s="918"/>
      <c r="OQP39" s="918"/>
      <c r="OQQ39" s="918"/>
      <c r="OQR39" s="918"/>
      <c r="OQS39" s="918"/>
      <c r="OQT39" s="918"/>
      <c r="OQU39" s="918"/>
      <c r="OQV39" s="918"/>
      <c r="OQW39" s="918"/>
      <c r="OQX39" s="918"/>
      <c r="OQY39" s="918"/>
      <c r="OQZ39" s="918"/>
      <c r="ORA39" s="918"/>
      <c r="ORB39" s="918"/>
      <c r="ORC39" s="918"/>
      <c r="ORD39" s="918"/>
      <c r="ORE39" s="918"/>
      <c r="ORF39" s="918"/>
      <c r="ORG39" s="918"/>
      <c r="ORH39" s="918"/>
      <c r="ORI39" s="918"/>
      <c r="ORJ39" s="918"/>
      <c r="ORK39" s="918"/>
      <c r="ORL39" s="918"/>
      <c r="ORM39" s="918"/>
      <c r="ORN39" s="918"/>
      <c r="ORO39" s="918"/>
      <c r="ORP39" s="918"/>
      <c r="ORQ39" s="918"/>
      <c r="ORR39" s="918"/>
      <c r="ORS39" s="918"/>
      <c r="ORT39" s="918"/>
      <c r="ORU39" s="918"/>
      <c r="ORV39" s="918"/>
      <c r="ORW39" s="918"/>
      <c r="ORX39" s="918"/>
      <c r="ORY39" s="918"/>
      <c r="ORZ39" s="918"/>
      <c r="OSA39" s="918"/>
      <c r="OSB39" s="918"/>
      <c r="OSC39" s="918"/>
      <c r="OSD39" s="918"/>
      <c r="OSE39" s="918"/>
      <c r="OSF39" s="918"/>
      <c r="OSG39" s="918"/>
      <c r="OSH39" s="918"/>
      <c r="OSI39" s="918"/>
      <c r="OSJ39" s="918"/>
      <c r="OSK39" s="918"/>
      <c r="OSL39" s="918"/>
      <c r="OSM39" s="918"/>
      <c r="OSN39" s="918"/>
      <c r="OSO39" s="918"/>
      <c r="OSP39" s="918"/>
      <c r="OSQ39" s="918"/>
      <c r="OSR39" s="918"/>
      <c r="OSS39" s="918"/>
      <c r="OST39" s="918"/>
      <c r="OSU39" s="918"/>
      <c r="OSV39" s="918"/>
      <c r="OSW39" s="918"/>
      <c r="OSX39" s="918"/>
      <c r="OSY39" s="918"/>
      <c r="OSZ39" s="918"/>
      <c r="OTA39" s="918"/>
      <c r="OTB39" s="918"/>
      <c r="OTC39" s="918"/>
      <c r="OTD39" s="918"/>
      <c r="OTE39" s="918"/>
      <c r="OTF39" s="918"/>
      <c r="OTG39" s="918"/>
      <c r="OTH39" s="918"/>
      <c r="OTI39" s="918"/>
      <c r="OTJ39" s="918"/>
      <c r="OTK39" s="918"/>
      <c r="OTL39" s="918"/>
      <c r="OTM39" s="918"/>
      <c r="OTN39" s="918"/>
      <c r="OTO39" s="918"/>
      <c r="OTP39" s="918"/>
      <c r="OTQ39" s="918"/>
      <c r="OTR39" s="918"/>
      <c r="OTS39" s="918"/>
      <c r="OTT39" s="918"/>
      <c r="OTU39" s="918"/>
      <c r="OTV39" s="918"/>
      <c r="OTW39" s="918"/>
      <c r="OTX39" s="918"/>
      <c r="OTY39" s="918"/>
      <c r="OTZ39" s="918"/>
      <c r="OUA39" s="918"/>
      <c r="OUB39" s="918"/>
      <c r="OUC39" s="918"/>
      <c r="OUD39" s="918"/>
      <c r="OUE39" s="918"/>
      <c r="OUF39" s="918"/>
      <c r="OUG39" s="918"/>
      <c r="OUH39" s="918"/>
      <c r="OUI39" s="918"/>
      <c r="OUJ39" s="918"/>
      <c r="OUK39" s="918"/>
      <c r="OUL39" s="918"/>
      <c r="OUM39" s="918"/>
      <c r="OUN39" s="918"/>
      <c r="OUO39" s="918"/>
      <c r="OUP39" s="918"/>
      <c r="OUQ39" s="918"/>
      <c r="OUR39" s="918"/>
      <c r="OUS39" s="918"/>
      <c r="OUT39" s="918"/>
      <c r="OUU39" s="918"/>
      <c r="OUV39" s="918"/>
      <c r="OUW39" s="918"/>
      <c r="OUX39" s="918"/>
      <c r="OUY39" s="918"/>
      <c r="OUZ39" s="918"/>
      <c r="OVA39" s="918"/>
      <c r="OVB39" s="918"/>
      <c r="OVC39" s="918"/>
      <c r="OVD39" s="918"/>
      <c r="OVE39" s="918"/>
      <c r="OVF39" s="918"/>
      <c r="OVG39" s="918"/>
      <c r="OVH39" s="918"/>
      <c r="OVI39" s="918"/>
      <c r="OVJ39" s="918"/>
      <c r="OVK39" s="918"/>
      <c r="OVL39" s="918"/>
      <c r="OVM39" s="918"/>
      <c r="OVN39" s="918"/>
      <c r="OVO39" s="918"/>
      <c r="OVP39" s="918"/>
      <c r="OVQ39" s="918"/>
      <c r="OVR39" s="918"/>
      <c r="OVS39" s="918"/>
      <c r="OVT39" s="918"/>
      <c r="OVU39" s="918"/>
      <c r="OVV39" s="918"/>
      <c r="OVW39" s="918"/>
      <c r="OVX39" s="918"/>
      <c r="OVY39" s="918"/>
      <c r="OVZ39" s="918"/>
      <c r="OWA39" s="918"/>
      <c r="OWB39" s="918"/>
      <c r="OWC39" s="918"/>
      <c r="OWD39" s="918"/>
      <c r="OWE39" s="918"/>
      <c r="OWF39" s="918"/>
      <c r="OWG39" s="918"/>
      <c r="OWH39" s="918"/>
      <c r="OWI39" s="918"/>
      <c r="OWJ39" s="918"/>
      <c r="OWK39" s="918"/>
      <c r="OWL39" s="918"/>
      <c r="OWM39" s="918"/>
      <c r="OWN39" s="918"/>
      <c r="OWO39" s="918"/>
      <c r="OWP39" s="918"/>
      <c r="OWQ39" s="918"/>
      <c r="OWR39" s="918"/>
      <c r="OWS39" s="918"/>
      <c r="OWT39" s="918"/>
      <c r="OWU39" s="918"/>
      <c r="OWV39" s="918"/>
      <c r="OWW39" s="918"/>
      <c r="OWX39" s="918"/>
      <c r="OWY39" s="918"/>
      <c r="OWZ39" s="918"/>
      <c r="OXA39" s="918"/>
      <c r="OXB39" s="918"/>
      <c r="OXC39" s="918"/>
      <c r="OXD39" s="918"/>
      <c r="OXE39" s="918"/>
      <c r="OXF39" s="918"/>
      <c r="OXG39" s="918"/>
      <c r="OXH39" s="918"/>
      <c r="OXI39" s="918"/>
      <c r="OXJ39" s="918"/>
      <c r="OXK39" s="918"/>
      <c r="OXL39" s="918"/>
      <c r="OXM39" s="918"/>
      <c r="OXN39" s="918"/>
      <c r="OXO39" s="918"/>
      <c r="OXP39" s="918"/>
      <c r="OXQ39" s="918"/>
      <c r="OXR39" s="918"/>
      <c r="OXS39" s="918"/>
      <c r="OXT39" s="918"/>
      <c r="OXU39" s="918"/>
      <c r="OXV39" s="918"/>
      <c r="OXW39" s="918"/>
      <c r="OXX39" s="918"/>
      <c r="OXY39" s="918"/>
      <c r="OXZ39" s="918"/>
      <c r="OYA39" s="918"/>
      <c r="OYB39" s="918"/>
      <c r="OYC39" s="918"/>
      <c r="OYD39" s="918"/>
      <c r="OYE39" s="918"/>
      <c r="OYF39" s="918"/>
      <c r="OYG39" s="918"/>
      <c r="OYH39" s="918"/>
      <c r="OYI39" s="918"/>
      <c r="OYJ39" s="918"/>
      <c r="OYK39" s="918"/>
      <c r="OYL39" s="918"/>
      <c r="OYM39" s="918"/>
      <c r="OYN39" s="918"/>
      <c r="OYO39" s="918"/>
      <c r="OYP39" s="918"/>
      <c r="OYQ39" s="918"/>
      <c r="OYR39" s="918"/>
      <c r="OYS39" s="918"/>
      <c r="OYT39" s="918"/>
      <c r="OYU39" s="918"/>
      <c r="OYV39" s="918"/>
      <c r="OYW39" s="918"/>
      <c r="OYX39" s="918"/>
      <c r="OYY39" s="918"/>
      <c r="OYZ39" s="918"/>
      <c r="OZA39" s="918"/>
      <c r="OZB39" s="918"/>
      <c r="OZC39" s="918"/>
      <c r="OZD39" s="918"/>
      <c r="OZE39" s="918"/>
      <c r="OZF39" s="918"/>
      <c r="OZG39" s="918"/>
      <c r="OZH39" s="918"/>
      <c r="OZI39" s="918"/>
      <c r="OZJ39" s="918"/>
      <c r="OZK39" s="918"/>
      <c r="OZL39" s="918"/>
      <c r="OZM39" s="918"/>
      <c r="OZN39" s="918"/>
      <c r="OZO39" s="918"/>
      <c r="OZP39" s="918"/>
      <c r="OZQ39" s="918"/>
      <c r="OZR39" s="918"/>
      <c r="OZS39" s="918"/>
      <c r="OZT39" s="918"/>
      <c r="OZU39" s="918"/>
      <c r="OZV39" s="918"/>
      <c r="OZW39" s="918"/>
      <c r="OZX39" s="918"/>
      <c r="OZY39" s="918"/>
      <c r="OZZ39" s="918"/>
      <c r="PAA39" s="918"/>
      <c r="PAB39" s="918"/>
      <c r="PAC39" s="918"/>
      <c r="PAD39" s="918"/>
      <c r="PAE39" s="918"/>
      <c r="PAF39" s="918"/>
      <c r="PAG39" s="918"/>
      <c r="PAH39" s="918"/>
      <c r="PAI39" s="918"/>
      <c r="PAJ39" s="918"/>
      <c r="PAK39" s="918"/>
      <c r="PAL39" s="918"/>
      <c r="PAM39" s="918"/>
      <c r="PAN39" s="918"/>
      <c r="PAO39" s="918"/>
      <c r="PAP39" s="918"/>
      <c r="PAQ39" s="918"/>
      <c r="PAR39" s="918"/>
      <c r="PAS39" s="918"/>
      <c r="PAT39" s="918"/>
      <c r="PAU39" s="918"/>
      <c r="PAV39" s="918"/>
      <c r="PAW39" s="918"/>
      <c r="PAX39" s="918"/>
      <c r="PAY39" s="918"/>
      <c r="PAZ39" s="918"/>
      <c r="PBA39" s="918"/>
      <c r="PBB39" s="918"/>
      <c r="PBC39" s="918"/>
      <c r="PBD39" s="918"/>
      <c r="PBE39" s="918"/>
      <c r="PBF39" s="918"/>
      <c r="PBG39" s="918"/>
      <c r="PBH39" s="918"/>
      <c r="PBI39" s="918"/>
      <c r="PBJ39" s="918"/>
      <c r="PBK39" s="918"/>
      <c r="PBL39" s="918"/>
      <c r="PBM39" s="918"/>
      <c r="PBN39" s="918"/>
      <c r="PBO39" s="918"/>
      <c r="PBP39" s="918"/>
      <c r="PBQ39" s="918"/>
      <c r="PBR39" s="918"/>
      <c r="PBS39" s="918"/>
      <c r="PBT39" s="918"/>
      <c r="PBU39" s="918"/>
      <c r="PBV39" s="918"/>
      <c r="PBW39" s="918"/>
      <c r="PBX39" s="918"/>
      <c r="PBY39" s="918"/>
      <c r="PBZ39" s="918"/>
      <c r="PCA39" s="918"/>
      <c r="PCB39" s="918"/>
      <c r="PCC39" s="918"/>
      <c r="PCD39" s="918"/>
      <c r="PCE39" s="918"/>
      <c r="PCF39" s="918"/>
      <c r="PCG39" s="918"/>
      <c r="PCH39" s="918"/>
      <c r="PCI39" s="918"/>
      <c r="PCJ39" s="918"/>
      <c r="PCK39" s="918"/>
      <c r="PCL39" s="918"/>
      <c r="PCM39" s="918"/>
      <c r="PCN39" s="918"/>
      <c r="PCO39" s="918"/>
      <c r="PCP39" s="918"/>
      <c r="PCQ39" s="918"/>
      <c r="PCR39" s="918"/>
      <c r="PCS39" s="918"/>
      <c r="PCT39" s="918"/>
      <c r="PCU39" s="918"/>
      <c r="PCV39" s="918"/>
      <c r="PCW39" s="918"/>
      <c r="PCX39" s="918"/>
      <c r="PCY39" s="918"/>
      <c r="PCZ39" s="918"/>
      <c r="PDA39" s="918"/>
      <c r="PDB39" s="918"/>
      <c r="PDC39" s="918"/>
      <c r="PDD39" s="918"/>
      <c r="PDE39" s="918"/>
      <c r="PDF39" s="918"/>
      <c r="PDG39" s="918"/>
      <c r="PDH39" s="918"/>
      <c r="PDI39" s="918"/>
      <c r="PDJ39" s="918"/>
      <c r="PDK39" s="918"/>
      <c r="PDL39" s="918"/>
      <c r="PDM39" s="918"/>
      <c r="PDN39" s="918"/>
      <c r="PDO39" s="918"/>
      <c r="PDP39" s="918"/>
      <c r="PDQ39" s="918"/>
      <c r="PDR39" s="918"/>
      <c r="PDS39" s="918"/>
      <c r="PDT39" s="918"/>
      <c r="PDU39" s="918"/>
      <c r="PDV39" s="918"/>
      <c r="PDW39" s="918"/>
      <c r="PDX39" s="918"/>
      <c r="PDY39" s="918"/>
      <c r="PDZ39" s="918"/>
      <c r="PEA39" s="918"/>
      <c r="PEB39" s="918"/>
      <c r="PEC39" s="918"/>
      <c r="PED39" s="918"/>
      <c r="PEE39" s="918"/>
      <c r="PEF39" s="918"/>
      <c r="PEG39" s="918"/>
      <c r="PEH39" s="918"/>
      <c r="PEI39" s="918"/>
      <c r="PEJ39" s="918"/>
      <c r="PEK39" s="918"/>
      <c r="PEL39" s="918"/>
      <c r="PEM39" s="918"/>
      <c r="PEN39" s="918"/>
      <c r="PEO39" s="918"/>
      <c r="PEP39" s="918"/>
      <c r="PEQ39" s="918"/>
      <c r="PER39" s="918"/>
      <c r="PES39" s="918"/>
      <c r="PET39" s="918"/>
      <c r="PEU39" s="918"/>
      <c r="PEV39" s="918"/>
      <c r="PEW39" s="918"/>
      <c r="PEX39" s="918"/>
      <c r="PEY39" s="918"/>
      <c r="PEZ39" s="918"/>
      <c r="PFA39" s="918"/>
      <c r="PFB39" s="918"/>
      <c r="PFC39" s="918"/>
      <c r="PFD39" s="918"/>
      <c r="PFE39" s="918"/>
      <c r="PFF39" s="918"/>
      <c r="PFG39" s="918"/>
      <c r="PFH39" s="918"/>
      <c r="PFI39" s="918"/>
      <c r="PFJ39" s="918"/>
      <c r="PFK39" s="918"/>
      <c r="PFL39" s="918"/>
      <c r="PFM39" s="918"/>
      <c r="PFN39" s="918"/>
      <c r="PFO39" s="918"/>
      <c r="PFP39" s="918"/>
      <c r="PFQ39" s="918"/>
      <c r="PFR39" s="918"/>
      <c r="PFS39" s="918"/>
      <c r="PFT39" s="918"/>
      <c r="PFU39" s="918"/>
      <c r="PFV39" s="918"/>
      <c r="PFW39" s="918"/>
      <c r="PFX39" s="918"/>
      <c r="PFY39" s="918"/>
      <c r="PFZ39" s="918"/>
      <c r="PGA39" s="918"/>
      <c r="PGB39" s="918"/>
      <c r="PGC39" s="918"/>
      <c r="PGD39" s="918"/>
      <c r="PGE39" s="918"/>
      <c r="PGF39" s="918"/>
      <c r="PGG39" s="918"/>
      <c r="PGH39" s="918"/>
      <c r="PGI39" s="918"/>
      <c r="PGJ39" s="918"/>
      <c r="PGK39" s="918"/>
      <c r="PGL39" s="918"/>
      <c r="PGM39" s="918"/>
      <c r="PGN39" s="918"/>
      <c r="PGO39" s="918"/>
      <c r="PGP39" s="918"/>
      <c r="PGQ39" s="918"/>
      <c r="PGR39" s="918"/>
      <c r="PGS39" s="918"/>
      <c r="PGT39" s="918"/>
      <c r="PGU39" s="918"/>
      <c r="PGV39" s="918"/>
      <c r="PGW39" s="918"/>
      <c r="PGX39" s="918"/>
      <c r="PGY39" s="918"/>
      <c r="PGZ39" s="918"/>
      <c r="PHA39" s="918"/>
      <c r="PHB39" s="918"/>
      <c r="PHC39" s="918"/>
      <c r="PHD39" s="918"/>
      <c r="PHE39" s="918"/>
      <c r="PHF39" s="918"/>
      <c r="PHG39" s="918"/>
      <c r="PHH39" s="918"/>
      <c r="PHI39" s="918"/>
      <c r="PHJ39" s="918"/>
      <c r="PHK39" s="918"/>
      <c r="PHL39" s="918"/>
      <c r="PHM39" s="918"/>
      <c r="PHN39" s="918"/>
      <c r="PHO39" s="918"/>
      <c r="PHP39" s="918"/>
      <c r="PHQ39" s="918"/>
      <c r="PHR39" s="918"/>
      <c r="PHS39" s="918"/>
      <c r="PHT39" s="918"/>
      <c r="PHU39" s="918"/>
      <c r="PHV39" s="918"/>
      <c r="PHW39" s="918"/>
      <c r="PHX39" s="918"/>
      <c r="PHY39" s="918"/>
      <c r="PHZ39" s="918"/>
      <c r="PIA39" s="918"/>
      <c r="PIB39" s="918"/>
      <c r="PIC39" s="918"/>
      <c r="PID39" s="918"/>
      <c r="PIE39" s="918"/>
      <c r="PIF39" s="918"/>
      <c r="PIG39" s="918"/>
      <c r="PIH39" s="918"/>
      <c r="PII39" s="918"/>
      <c r="PIJ39" s="918"/>
      <c r="PIK39" s="918"/>
      <c r="PIL39" s="918"/>
      <c r="PIM39" s="918"/>
      <c r="PIN39" s="918"/>
      <c r="PIO39" s="918"/>
      <c r="PIP39" s="918"/>
      <c r="PIQ39" s="918"/>
      <c r="PIR39" s="918"/>
      <c r="PIS39" s="918"/>
      <c r="PIT39" s="918"/>
      <c r="PIU39" s="918"/>
      <c r="PIV39" s="918"/>
      <c r="PIW39" s="918"/>
      <c r="PIX39" s="918"/>
      <c r="PIY39" s="918"/>
      <c r="PIZ39" s="918"/>
      <c r="PJA39" s="918"/>
      <c r="PJB39" s="918"/>
      <c r="PJC39" s="918"/>
      <c r="PJD39" s="918"/>
      <c r="PJE39" s="918"/>
      <c r="PJF39" s="918"/>
      <c r="PJG39" s="918"/>
      <c r="PJH39" s="918"/>
      <c r="PJI39" s="918"/>
      <c r="PJJ39" s="918"/>
      <c r="PJK39" s="918"/>
      <c r="PJL39" s="918"/>
      <c r="PJM39" s="918"/>
      <c r="PJN39" s="918"/>
      <c r="PJO39" s="918"/>
      <c r="PJP39" s="918"/>
      <c r="PJQ39" s="918"/>
      <c r="PJR39" s="918"/>
      <c r="PJS39" s="918"/>
      <c r="PJT39" s="918"/>
      <c r="PJU39" s="918"/>
      <c r="PJV39" s="918"/>
      <c r="PJW39" s="918"/>
      <c r="PJX39" s="918"/>
      <c r="PJY39" s="918"/>
      <c r="PJZ39" s="918"/>
      <c r="PKA39" s="918"/>
      <c r="PKB39" s="918"/>
      <c r="PKC39" s="918"/>
      <c r="PKD39" s="918"/>
      <c r="PKE39" s="918"/>
      <c r="PKF39" s="918"/>
      <c r="PKG39" s="918"/>
      <c r="PKH39" s="918"/>
      <c r="PKI39" s="918"/>
      <c r="PKJ39" s="918"/>
      <c r="PKK39" s="918"/>
      <c r="PKL39" s="918"/>
      <c r="PKM39" s="918"/>
      <c r="PKN39" s="918"/>
      <c r="PKO39" s="918"/>
      <c r="PKP39" s="918"/>
      <c r="PKQ39" s="918"/>
      <c r="PKR39" s="918"/>
      <c r="PKS39" s="918"/>
      <c r="PKT39" s="918"/>
      <c r="PKU39" s="918"/>
      <c r="PKV39" s="918"/>
      <c r="PKW39" s="918"/>
      <c r="PKX39" s="918"/>
      <c r="PKY39" s="918"/>
      <c r="PKZ39" s="918"/>
      <c r="PLA39" s="918"/>
      <c r="PLB39" s="918"/>
      <c r="PLC39" s="918"/>
      <c r="PLD39" s="918"/>
      <c r="PLE39" s="918"/>
      <c r="PLF39" s="918"/>
      <c r="PLG39" s="918"/>
      <c r="PLH39" s="918"/>
      <c r="PLI39" s="918"/>
      <c r="PLJ39" s="918"/>
      <c r="PLK39" s="918"/>
      <c r="PLL39" s="918"/>
      <c r="PLM39" s="918"/>
      <c r="PLN39" s="918"/>
      <c r="PLO39" s="918"/>
      <c r="PLP39" s="918"/>
      <c r="PLQ39" s="918"/>
      <c r="PLR39" s="918"/>
      <c r="PLS39" s="918"/>
      <c r="PLT39" s="918"/>
      <c r="PLU39" s="918"/>
      <c r="PLV39" s="918"/>
      <c r="PLW39" s="918"/>
      <c r="PLX39" s="918"/>
      <c r="PLY39" s="918"/>
      <c r="PLZ39" s="918"/>
      <c r="PMA39" s="918"/>
      <c r="PMB39" s="918"/>
      <c r="PMC39" s="918"/>
      <c r="PMD39" s="918"/>
      <c r="PME39" s="918"/>
      <c r="PMF39" s="918"/>
      <c r="PMG39" s="918"/>
      <c r="PMH39" s="918"/>
      <c r="PMI39" s="918"/>
      <c r="PMJ39" s="918"/>
      <c r="PMK39" s="918"/>
      <c r="PML39" s="918"/>
      <c r="PMM39" s="918"/>
      <c r="PMN39" s="918"/>
      <c r="PMO39" s="918"/>
      <c r="PMP39" s="918"/>
      <c r="PMQ39" s="918"/>
      <c r="PMR39" s="918"/>
      <c r="PMS39" s="918"/>
      <c r="PMT39" s="918"/>
      <c r="PMU39" s="918"/>
      <c r="PMV39" s="918"/>
      <c r="PMW39" s="918"/>
      <c r="PMX39" s="918"/>
      <c r="PMY39" s="918"/>
      <c r="PMZ39" s="918"/>
      <c r="PNA39" s="918"/>
      <c r="PNB39" s="918"/>
      <c r="PNC39" s="918"/>
      <c r="PND39" s="918"/>
      <c r="PNE39" s="918"/>
      <c r="PNF39" s="918"/>
      <c r="PNG39" s="918"/>
      <c r="PNH39" s="918"/>
      <c r="PNI39" s="918"/>
      <c r="PNJ39" s="918"/>
      <c r="PNK39" s="918"/>
      <c r="PNL39" s="918"/>
      <c r="PNM39" s="918"/>
      <c r="PNN39" s="918"/>
      <c r="PNO39" s="918"/>
      <c r="PNP39" s="918"/>
      <c r="PNQ39" s="918"/>
      <c r="PNR39" s="918"/>
      <c r="PNS39" s="918"/>
      <c r="PNT39" s="918"/>
      <c r="PNU39" s="918"/>
      <c r="PNV39" s="918"/>
      <c r="PNW39" s="918"/>
      <c r="PNX39" s="918"/>
      <c r="PNY39" s="918"/>
      <c r="PNZ39" s="918"/>
      <c r="POA39" s="918"/>
      <c r="POB39" s="918"/>
      <c r="POC39" s="918"/>
      <c r="POD39" s="918"/>
      <c r="POE39" s="918"/>
      <c r="POF39" s="918"/>
      <c r="POG39" s="918"/>
      <c r="POH39" s="918"/>
      <c r="POI39" s="918"/>
      <c r="POJ39" s="918"/>
      <c r="POK39" s="918"/>
      <c r="POL39" s="918"/>
      <c r="POM39" s="918"/>
      <c r="PON39" s="918"/>
      <c r="POO39" s="918"/>
      <c r="POP39" s="918"/>
      <c r="POQ39" s="918"/>
      <c r="POR39" s="918"/>
      <c r="POS39" s="918"/>
      <c r="POT39" s="918"/>
      <c r="POU39" s="918"/>
      <c r="POV39" s="918"/>
      <c r="POW39" s="918"/>
      <c r="POX39" s="918"/>
      <c r="POY39" s="918"/>
      <c r="POZ39" s="918"/>
      <c r="PPA39" s="918"/>
      <c r="PPB39" s="918"/>
      <c r="PPC39" s="918"/>
      <c r="PPD39" s="918"/>
      <c r="PPE39" s="918"/>
      <c r="PPF39" s="918"/>
      <c r="PPG39" s="918"/>
      <c r="PPH39" s="918"/>
      <c r="PPI39" s="918"/>
      <c r="PPJ39" s="918"/>
      <c r="PPK39" s="918"/>
      <c r="PPL39" s="918"/>
      <c r="PPM39" s="918"/>
      <c r="PPN39" s="918"/>
      <c r="PPO39" s="918"/>
      <c r="PPP39" s="918"/>
      <c r="PPQ39" s="918"/>
      <c r="PPR39" s="918"/>
      <c r="PPS39" s="918"/>
      <c r="PPT39" s="918"/>
      <c r="PPU39" s="918"/>
      <c r="PPV39" s="918"/>
      <c r="PPW39" s="918"/>
      <c r="PPX39" s="918"/>
      <c r="PPY39" s="918"/>
      <c r="PPZ39" s="918"/>
      <c r="PQA39" s="918"/>
      <c r="PQB39" s="918"/>
      <c r="PQC39" s="918"/>
      <c r="PQD39" s="918"/>
      <c r="PQE39" s="918"/>
      <c r="PQF39" s="918"/>
      <c r="PQG39" s="918"/>
      <c r="PQH39" s="918"/>
      <c r="PQI39" s="918"/>
      <c r="PQJ39" s="918"/>
      <c r="PQK39" s="918"/>
      <c r="PQL39" s="918"/>
      <c r="PQM39" s="918"/>
      <c r="PQN39" s="918"/>
      <c r="PQO39" s="918"/>
      <c r="PQP39" s="918"/>
      <c r="PQQ39" s="918"/>
      <c r="PQR39" s="918"/>
      <c r="PQS39" s="918"/>
      <c r="PQT39" s="918"/>
      <c r="PQU39" s="918"/>
      <c r="PQV39" s="918"/>
      <c r="PQW39" s="918"/>
      <c r="PQX39" s="918"/>
      <c r="PQY39" s="918"/>
      <c r="PQZ39" s="918"/>
      <c r="PRA39" s="918"/>
      <c r="PRB39" s="918"/>
      <c r="PRC39" s="918"/>
      <c r="PRD39" s="918"/>
      <c r="PRE39" s="918"/>
      <c r="PRF39" s="918"/>
      <c r="PRG39" s="918"/>
      <c r="PRH39" s="918"/>
      <c r="PRI39" s="918"/>
      <c r="PRJ39" s="918"/>
      <c r="PRK39" s="918"/>
      <c r="PRL39" s="918"/>
      <c r="PRM39" s="918"/>
      <c r="PRN39" s="918"/>
      <c r="PRO39" s="918"/>
      <c r="PRP39" s="918"/>
      <c r="PRQ39" s="918"/>
      <c r="PRR39" s="918"/>
      <c r="PRS39" s="918"/>
      <c r="PRT39" s="918"/>
      <c r="PRU39" s="918"/>
      <c r="PRV39" s="918"/>
      <c r="PRW39" s="918"/>
      <c r="PRX39" s="918"/>
      <c r="PRY39" s="918"/>
      <c r="PRZ39" s="918"/>
      <c r="PSA39" s="918"/>
      <c r="PSB39" s="918"/>
      <c r="PSC39" s="918"/>
      <c r="PSD39" s="918"/>
      <c r="PSE39" s="918"/>
      <c r="PSF39" s="918"/>
      <c r="PSG39" s="918"/>
      <c r="PSH39" s="918"/>
      <c r="PSI39" s="918"/>
      <c r="PSJ39" s="918"/>
      <c r="PSK39" s="918"/>
      <c r="PSL39" s="918"/>
      <c r="PSM39" s="918"/>
      <c r="PSN39" s="918"/>
      <c r="PSO39" s="918"/>
      <c r="PSP39" s="918"/>
      <c r="PSQ39" s="918"/>
      <c r="PSR39" s="918"/>
      <c r="PSS39" s="918"/>
      <c r="PST39" s="918"/>
      <c r="PSU39" s="918"/>
      <c r="PSV39" s="918"/>
      <c r="PSW39" s="918"/>
      <c r="PSX39" s="918"/>
      <c r="PSY39" s="918"/>
      <c r="PSZ39" s="918"/>
      <c r="PTA39" s="918"/>
      <c r="PTB39" s="918"/>
      <c r="PTC39" s="918"/>
      <c r="PTD39" s="918"/>
      <c r="PTE39" s="918"/>
      <c r="PTF39" s="918"/>
      <c r="PTG39" s="918"/>
      <c r="PTH39" s="918"/>
      <c r="PTI39" s="918"/>
      <c r="PTJ39" s="918"/>
      <c r="PTK39" s="918"/>
      <c r="PTL39" s="918"/>
      <c r="PTM39" s="918"/>
      <c r="PTN39" s="918"/>
      <c r="PTO39" s="918"/>
      <c r="PTP39" s="918"/>
      <c r="PTQ39" s="918"/>
      <c r="PTR39" s="918"/>
      <c r="PTS39" s="918"/>
      <c r="PTT39" s="918"/>
      <c r="PTU39" s="918"/>
      <c r="PTV39" s="918"/>
      <c r="PTW39" s="918"/>
      <c r="PTX39" s="918"/>
      <c r="PTY39" s="918"/>
      <c r="PTZ39" s="918"/>
      <c r="PUA39" s="918"/>
      <c r="PUB39" s="918"/>
      <c r="PUC39" s="918"/>
      <c r="PUD39" s="918"/>
      <c r="PUE39" s="918"/>
      <c r="PUF39" s="918"/>
      <c r="PUG39" s="918"/>
      <c r="PUH39" s="918"/>
      <c r="PUI39" s="918"/>
      <c r="PUJ39" s="918"/>
      <c r="PUK39" s="918"/>
      <c r="PUL39" s="918"/>
      <c r="PUM39" s="918"/>
      <c r="PUN39" s="918"/>
      <c r="PUO39" s="918"/>
      <c r="PUP39" s="918"/>
      <c r="PUQ39" s="918"/>
      <c r="PUR39" s="918"/>
      <c r="PUS39" s="918"/>
      <c r="PUT39" s="918"/>
      <c r="PUU39" s="918"/>
      <c r="PUV39" s="918"/>
      <c r="PUW39" s="918"/>
      <c r="PUX39" s="918"/>
      <c r="PUY39" s="918"/>
      <c r="PUZ39" s="918"/>
      <c r="PVA39" s="918"/>
      <c r="PVB39" s="918"/>
      <c r="PVC39" s="918"/>
      <c r="PVD39" s="918"/>
      <c r="PVE39" s="918"/>
      <c r="PVF39" s="918"/>
      <c r="PVG39" s="918"/>
      <c r="PVH39" s="918"/>
      <c r="PVI39" s="918"/>
      <c r="PVJ39" s="918"/>
      <c r="PVK39" s="918"/>
      <c r="PVL39" s="918"/>
      <c r="PVM39" s="918"/>
      <c r="PVN39" s="918"/>
      <c r="PVO39" s="918"/>
      <c r="PVP39" s="918"/>
      <c r="PVQ39" s="918"/>
      <c r="PVR39" s="918"/>
      <c r="PVS39" s="918"/>
      <c r="PVT39" s="918"/>
      <c r="PVU39" s="918"/>
      <c r="PVV39" s="918"/>
      <c r="PVW39" s="918"/>
      <c r="PVX39" s="918"/>
      <c r="PVY39" s="918"/>
      <c r="PVZ39" s="918"/>
      <c r="PWA39" s="918"/>
      <c r="PWB39" s="918"/>
      <c r="PWC39" s="918"/>
      <c r="PWD39" s="918"/>
      <c r="PWE39" s="918"/>
      <c r="PWF39" s="918"/>
      <c r="PWG39" s="918"/>
      <c r="PWH39" s="918"/>
      <c r="PWI39" s="918"/>
      <c r="PWJ39" s="918"/>
      <c r="PWK39" s="918"/>
      <c r="PWL39" s="918"/>
      <c r="PWM39" s="918"/>
      <c r="PWN39" s="918"/>
      <c r="PWO39" s="918"/>
      <c r="PWP39" s="918"/>
      <c r="PWQ39" s="918"/>
      <c r="PWR39" s="918"/>
      <c r="PWS39" s="918"/>
      <c r="PWT39" s="918"/>
      <c r="PWU39" s="918"/>
      <c r="PWV39" s="918"/>
      <c r="PWW39" s="918"/>
      <c r="PWX39" s="918"/>
      <c r="PWY39" s="918"/>
      <c r="PWZ39" s="918"/>
      <c r="PXA39" s="918"/>
      <c r="PXB39" s="918"/>
      <c r="PXC39" s="918"/>
      <c r="PXD39" s="918"/>
      <c r="PXE39" s="918"/>
      <c r="PXF39" s="918"/>
      <c r="PXG39" s="918"/>
      <c r="PXH39" s="918"/>
      <c r="PXI39" s="918"/>
      <c r="PXJ39" s="918"/>
      <c r="PXK39" s="918"/>
      <c r="PXL39" s="918"/>
      <c r="PXM39" s="918"/>
      <c r="PXN39" s="918"/>
      <c r="PXO39" s="918"/>
      <c r="PXP39" s="918"/>
      <c r="PXQ39" s="918"/>
      <c r="PXR39" s="918"/>
      <c r="PXS39" s="918"/>
      <c r="PXT39" s="918"/>
      <c r="PXU39" s="918"/>
      <c r="PXV39" s="918"/>
      <c r="PXW39" s="918"/>
      <c r="PXX39" s="918"/>
      <c r="PXY39" s="918"/>
      <c r="PXZ39" s="918"/>
      <c r="PYA39" s="918"/>
      <c r="PYB39" s="918"/>
      <c r="PYC39" s="918"/>
      <c r="PYD39" s="918"/>
      <c r="PYE39" s="918"/>
      <c r="PYF39" s="918"/>
      <c r="PYG39" s="918"/>
      <c r="PYH39" s="918"/>
      <c r="PYI39" s="918"/>
      <c r="PYJ39" s="918"/>
      <c r="PYK39" s="918"/>
      <c r="PYL39" s="918"/>
      <c r="PYM39" s="918"/>
      <c r="PYN39" s="918"/>
      <c r="PYO39" s="918"/>
      <c r="PYP39" s="918"/>
      <c r="PYQ39" s="918"/>
      <c r="PYR39" s="918"/>
      <c r="PYS39" s="918"/>
      <c r="PYT39" s="918"/>
      <c r="PYU39" s="918"/>
      <c r="PYV39" s="918"/>
      <c r="PYW39" s="918"/>
      <c r="PYX39" s="918"/>
      <c r="PYY39" s="918"/>
      <c r="PYZ39" s="918"/>
      <c r="PZA39" s="918"/>
      <c r="PZB39" s="918"/>
      <c r="PZC39" s="918"/>
      <c r="PZD39" s="918"/>
      <c r="PZE39" s="918"/>
      <c r="PZF39" s="918"/>
      <c r="PZG39" s="918"/>
      <c r="PZH39" s="918"/>
      <c r="PZI39" s="918"/>
      <c r="PZJ39" s="918"/>
      <c r="PZK39" s="918"/>
      <c r="PZL39" s="918"/>
      <c r="PZM39" s="918"/>
      <c r="PZN39" s="918"/>
      <c r="PZO39" s="918"/>
      <c r="PZP39" s="918"/>
      <c r="PZQ39" s="918"/>
      <c r="PZR39" s="918"/>
      <c r="PZS39" s="918"/>
      <c r="PZT39" s="918"/>
      <c r="PZU39" s="918"/>
      <c r="PZV39" s="918"/>
      <c r="PZW39" s="918"/>
      <c r="PZX39" s="918"/>
      <c r="PZY39" s="918"/>
      <c r="PZZ39" s="918"/>
      <c r="QAA39" s="918"/>
      <c r="QAB39" s="918"/>
      <c r="QAC39" s="918"/>
      <c r="QAD39" s="918"/>
      <c r="QAE39" s="918"/>
      <c r="QAF39" s="918"/>
      <c r="QAG39" s="918"/>
      <c r="QAH39" s="918"/>
      <c r="QAI39" s="918"/>
      <c r="QAJ39" s="918"/>
      <c r="QAK39" s="918"/>
      <c r="QAL39" s="918"/>
      <c r="QAM39" s="918"/>
      <c r="QAN39" s="918"/>
      <c r="QAO39" s="918"/>
      <c r="QAP39" s="918"/>
      <c r="QAQ39" s="918"/>
      <c r="QAR39" s="918"/>
      <c r="QAS39" s="918"/>
      <c r="QAT39" s="918"/>
      <c r="QAU39" s="918"/>
      <c r="QAV39" s="918"/>
      <c r="QAW39" s="918"/>
      <c r="QAX39" s="918"/>
      <c r="QAY39" s="918"/>
      <c r="QAZ39" s="918"/>
      <c r="QBA39" s="918"/>
      <c r="QBB39" s="918"/>
      <c r="QBC39" s="918"/>
      <c r="QBD39" s="918"/>
      <c r="QBE39" s="918"/>
      <c r="QBF39" s="918"/>
      <c r="QBG39" s="918"/>
      <c r="QBH39" s="918"/>
      <c r="QBI39" s="918"/>
      <c r="QBJ39" s="918"/>
      <c r="QBK39" s="918"/>
      <c r="QBL39" s="918"/>
      <c r="QBM39" s="918"/>
      <c r="QBN39" s="918"/>
      <c r="QBO39" s="918"/>
      <c r="QBP39" s="918"/>
      <c r="QBQ39" s="918"/>
      <c r="QBR39" s="918"/>
      <c r="QBS39" s="918"/>
      <c r="QBT39" s="918"/>
      <c r="QBU39" s="918"/>
      <c r="QBV39" s="918"/>
      <c r="QBW39" s="918"/>
      <c r="QBX39" s="918"/>
      <c r="QBY39" s="918"/>
      <c r="QBZ39" s="918"/>
      <c r="QCA39" s="918"/>
      <c r="QCB39" s="918"/>
      <c r="QCC39" s="918"/>
      <c r="QCD39" s="918"/>
      <c r="QCE39" s="918"/>
      <c r="QCF39" s="918"/>
      <c r="QCG39" s="918"/>
      <c r="QCH39" s="918"/>
      <c r="QCI39" s="918"/>
      <c r="QCJ39" s="918"/>
      <c r="QCK39" s="918"/>
      <c r="QCL39" s="918"/>
      <c r="QCM39" s="918"/>
      <c r="QCN39" s="918"/>
      <c r="QCO39" s="918"/>
      <c r="QCP39" s="918"/>
      <c r="QCQ39" s="918"/>
      <c r="QCR39" s="918"/>
      <c r="QCS39" s="918"/>
      <c r="QCT39" s="918"/>
      <c r="QCU39" s="918"/>
      <c r="QCV39" s="918"/>
      <c r="QCW39" s="918"/>
      <c r="QCX39" s="918"/>
      <c r="QCY39" s="918"/>
      <c r="QCZ39" s="918"/>
      <c r="QDA39" s="918"/>
      <c r="QDB39" s="918"/>
      <c r="QDC39" s="918"/>
      <c r="QDD39" s="918"/>
      <c r="QDE39" s="918"/>
      <c r="QDF39" s="918"/>
      <c r="QDG39" s="918"/>
      <c r="QDH39" s="918"/>
      <c r="QDI39" s="918"/>
      <c r="QDJ39" s="918"/>
      <c r="QDK39" s="918"/>
      <c r="QDL39" s="918"/>
      <c r="QDM39" s="918"/>
      <c r="QDN39" s="918"/>
      <c r="QDO39" s="918"/>
      <c r="QDP39" s="918"/>
      <c r="QDQ39" s="918"/>
      <c r="QDR39" s="918"/>
      <c r="QDS39" s="918"/>
      <c r="QDT39" s="918"/>
      <c r="QDU39" s="918"/>
      <c r="QDV39" s="918"/>
      <c r="QDW39" s="918"/>
      <c r="QDX39" s="918"/>
      <c r="QDY39" s="918"/>
      <c r="QDZ39" s="918"/>
      <c r="QEA39" s="918"/>
      <c r="QEB39" s="918"/>
      <c r="QEC39" s="918"/>
      <c r="QED39" s="918"/>
      <c r="QEE39" s="918"/>
      <c r="QEF39" s="918"/>
      <c r="QEG39" s="918"/>
      <c r="QEH39" s="918"/>
      <c r="QEI39" s="918"/>
      <c r="QEJ39" s="918"/>
      <c r="QEK39" s="918"/>
      <c r="QEL39" s="918"/>
      <c r="QEM39" s="918"/>
      <c r="QEN39" s="918"/>
      <c r="QEO39" s="918"/>
      <c r="QEP39" s="918"/>
      <c r="QEQ39" s="918"/>
      <c r="QER39" s="918"/>
      <c r="QES39" s="918"/>
      <c r="QET39" s="918"/>
      <c r="QEU39" s="918"/>
      <c r="QEV39" s="918"/>
      <c r="QEW39" s="918"/>
      <c r="QEX39" s="918"/>
      <c r="QEY39" s="918"/>
      <c r="QEZ39" s="918"/>
      <c r="QFA39" s="918"/>
      <c r="QFB39" s="918"/>
      <c r="QFC39" s="918"/>
      <c r="QFD39" s="918"/>
      <c r="QFE39" s="918"/>
      <c r="QFF39" s="918"/>
      <c r="QFG39" s="918"/>
      <c r="QFH39" s="918"/>
      <c r="QFI39" s="918"/>
      <c r="QFJ39" s="918"/>
      <c r="QFK39" s="918"/>
      <c r="QFL39" s="918"/>
      <c r="QFM39" s="918"/>
      <c r="QFN39" s="918"/>
      <c r="QFO39" s="918"/>
      <c r="QFP39" s="918"/>
      <c r="QFQ39" s="918"/>
      <c r="QFR39" s="918"/>
      <c r="QFS39" s="918"/>
      <c r="QFT39" s="918"/>
      <c r="QFU39" s="918"/>
      <c r="QFV39" s="918"/>
      <c r="QFW39" s="918"/>
      <c r="QFX39" s="918"/>
      <c r="QFY39" s="918"/>
      <c r="QFZ39" s="918"/>
      <c r="QGA39" s="918"/>
      <c r="QGB39" s="918"/>
      <c r="QGC39" s="918"/>
      <c r="QGD39" s="918"/>
      <c r="QGE39" s="918"/>
      <c r="QGF39" s="918"/>
      <c r="QGG39" s="918"/>
      <c r="QGH39" s="918"/>
      <c r="QGI39" s="918"/>
      <c r="QGJ39" s="918"/>
      <c r="QGK39" s="918"/>
      <c r="QGL39" s="918"/>
      <c r="QGM39" s="918"/>
      <c r="QGN39" s="918"/>
      <c r="QGO39" s="918"/>
      <c r="QGP39" s="918"/>
      <c r="QGQ39" s="918"/>
      <c r="QGR39" s="918"/>
      <c r="QGS39" s="918"/>
      <c r="QGT39" s="918"/>
      <c r="QGU39" s="918"/>
      <c r="QGV39" s="918"/>
      <c r="QGW39" s="918"/>
      <c r="QGX39" s="918"/>
      <c r="QGY39" s="918"/>
      <c r="QGZ39" s="918"/>
      <c r="QHA39" s="918"/>
      <c r="QHB39" s="918"/>
      <c r="QHC39" s="918"/>
      <c r="QHD39" s="918"/>
      <c r="QHE39" s="918"/>
      <c r="QHF39" s="918"/>
      <c r="QHG39" s="918"/>
      <c r="QHH39" s="918"/>
      <c r="QHI39" s="918"/>
      <c r="QHJ39" s="918"/>
      <c r="QHK39" s="918"/>
      <c r="QHL39" s="918"/>
      <c r="QHM39" s="918"/>
      <c r="QHN39" s="918"/>
      <c r="QHO39" s="918"/>
      <c r="QHP39" s="918"/>
      <c r="QHQ39" s="918"/>
      <c r="QHR39" s="918"/>
      <c r="QHS39" s="918"/>
      <c r="QHT39" s="918"/>
      <c r="QHU39" s="918"/>
      <c r="QHV39" s="918"/>
      <c r="QHW39" s="918"/>
      <c r="QHX39" s="918"/>
      <c r="QHY39" s="918"/>
      <c r="QHZ39" s="918"/>
      <c r="QIA39" s="918"/>
      <c r="QIB39" s="918"/>
      <c r="QIC39" s="918"/>
      <c r="QID39" s="918"/>
      <c r="QIE39" s="918"/>
      <c r="QIF39" s="918"/>
      <c r="QIG39" s="918"/>
      <c r="QIH39" s="918"/>
      <c r="QII39" s="918"/>
      <c r="QIJ39" s="918"/>
      <c r="QIK39" s="918"/>
      <c r="QIL39" s="918"/>
      <c r="QIM39" s="918"/>
      <c r="QIN39" s="918"/>
      <c r="QIO39" s="918"/>
      <c r="QIP39" s="918"/>
      <c r="QIQ39" s="918"/>
      <c r="QIR39" s="918"/>
      <c r="QIS39" s="918"/>
      <c r="QIT39" s="918"/>
      <c r="QIU39" s="918"/>
      <c r="QIV39" s="918"/>
      <c r="QIW39" s="918"/>
      <c r="QIX39" s="918"/>
      <c r="QIY39" s="918"/>
      <c r="QIZ39" s="918"/>
      <c r="QJA39" s="918"/>
      <c r="QJB39" s="918"/>
      <c r="QJC39" s="918"/>
      <c r="QJD39" s="918"/>
      <c r="QJE39" s="918"/>
      <c r="QJF39" s="918"/>
      <c r="QJG39" s="918"/>
      <c r="QJH39" s="918"/>
      <c r="QJI39" s="918"/>
      <c r="QJJ39" s="918"/>
      <c r="QJK39" s="918"/>
      <c r="QJL39" s="918"/>
      <c r="QJM39" s="918"/>
      <c r="QJN39" s="918"/>
      <c r="QJO39" s="918"/>
      <c r="QJP39" s="918"/>
      <c r="QJQ39" s="918"/>
      <c r="QJR39" s="918"/>
      <c r="QJS39" s="918"/>
      <c r="QJT39" s="918"/>
      <c r="QJU39" s="918"/>
      <c r="QJV39" s="918"/>
      <c r="QJW39" s="918"/>
      <c r="QJX39" s="918"/>
      <c r="QJY39" s="918"/>
      <c r="QJZ39" s="918"/>
      <c r="QKA39" s="918"/>
      <c r="QKB39" s="918"/>
      <c r="QKC39" s="918"/>
      <c r="QKD39" s="918"/>
      <c r="QKE39" s="918"/>
      <c r="QKF39" s="918"/>
      <c r="QKG39" s="918"/>
      <c r="QKH39" s="918"/>
      <c r="QKI39" s="918"/>
      <c r="QKJ39" s="918"/>
      <c r="QKK39" s="918"/>
      <c r="QKL39" s="918"/>
      <c r="QKM39" s="918"/>
      <c r="QKN39" s="918"/>
      <c r="QKO39" s="918"/>
      <c r="QKP39" s="918"/>
      <c r="QKQ39" s="918"/>
      <c r="QKR39" s="918"/>
      <c r="QKS39" s="918"/>
      <c r="QKT39" s="918"/>
      <c r="QKU39" s="918"/>
      <c r="QKV39" s="918"/>
      <c r="QKW39" s="918"/>
      <c r="QKX39" s="918"/>
      <c r="QKY39" s="918"/>
      <c r="QKZ39" s="918"/>
      <c r="QLA39" s="918"/>
      <c r="QLB39" s="918"/>
      <c r="QLC39" s="918"/>
      <c r="QLD39" s="918"/>
      <c r="QLE39" s="918"/>
      <c r="QLF39" s="918"/>
      <c r="QLG39" s="918"/>
      <c r="QLH39" s="918"/>
      <c r="QLI39" s="918"/>
      <c r="QLJ39" s="918"/>
      <c r="QLK39" s="918"/>
      <c r="QLL39" s="918"/>
      <c r="QLM39" s="918"/>
      <c r="QLN39" s="918"/>
      <c r="QLO39" s="918"/>
      <c r="QLP39" s="918"/>
      <c r="QLQ39" s="918"/>
      <c r="QLR39" s="918"/>
      <c r="QLS39" s="918"/>
      <c r="QLT39" s="918"/>
      <c r="QLU39" s="918"/>
      <c r="QLV39" s="918"/>
      <c r="QLW39" s="918"/>
      <c r="QLX39" s="918"/>
      <c r="QLY39" s="918"/>
      <c r="QLZ39" s="918"/>
      <c r="QMA39" s="918"/>
      <c r="QMB39" s="918"/>
      <c r="QMC39" s="918"/>
      <c r="QMD39" s="918"/>
      <c r="QME39" s="918"/>
      <c r="QMF39" s="918"/>
      <c r="QMG39" s="918"/>
      <c r="QMH39" s="918"/>
      <c r="QMI39" s="918"/>
      <c r="QMJ39" s="918"/>
      <c r="QMK39" s="918"/>
      <c r="QML39" s="918"/>
      <c r="QMM39" s="918"/>
      <c r="QMN39" s="918"/>
      <c r="QMO39" s="918"/>
      <c r="QMP39" s="918"/>
      <c r="QMQ39" s="918"/>
      <c r="QMR39" s="918"/>
      <c r="QMS39" s="918"/>
      <c r="QMT39" s="918"/>
      <c r="QMU39" s="918"/>
      <c r="QMV39" s="918"/>
      <c r="QMW39" s="918"/>
      <c r="QMX39" s="918"/>
      <c r="QMY39" s="918"/>
      <c r="QMZ39" s="918"/>
      <c r="QNA39" s="918"/>
      <c r="QNB39" s="918"/>
      <c r="QNC39" s="918"/>
      <c r="QND39" s="918"/>
      <c r="QNE39" s="918"/>
      <c r="QNF39" s="918"/>
      <c r="QNG39" s="918"/>
      <c r="QNH39" s="918"/>
      <c r="QNI39" s="918"/>
      <c r="QNJ39" s="918"/>
      <c r="QNK39" s="918"/>
      <c r="QNL39" s="918"/>
      <c r="QNM39" s="918"/>
      <c r="QNN39" s="918"/>
      <c r="QNO39" s="918"/>
      <c r="QNP39" s="918"/>
      <c r="QNQ39" s="918"/>
      <c r="QNR39" s="918"/>
      <c r="QNS39" s="918"/>
      <c r="QNT39" s="918"/>
      <c r="QNU39" s="918"/>
      <c r="QNV39" s="918"/>
      <c r="QNW39" s="918"/>
      <c r="QNX39" s="918"/>
      <c r="QNY39" s="918"/>
      <c r="QNZ39" s="918"/>
      <c r="QOA39" s="918"/>
      <c r="QOB39" s="918"/>
      <c r="QOC39" s="918"/>
      <c r="QOD39" s="918"/>
      <c r="QOE39" s="918"/>
      <c r="QOF39" s="918"/>
      <c r="QOG39" s="918"/>
      <c r="QOH39" s="918"/>
      <c r="QOI39" s="918"/>
      <c r="QOJ39" s="918"/>
      <c r="QOK39" s="918"/>
      <c r="QOL39" s="918"/>
      <c r="QOM39" s="918"/>
      <c r="QON39" s="918"/>
      <c r="QOO39" s="918"/>
      <c r="QOP39" s="918"/>
      <c r="QOQ39" s="918"/>
      <c r="QOR39" s="918"/>
      <c r="QOS39" s="918"/>
      <c r="QOT39" s="918"/>
      <c r="QOU39" s="918"/>
      <c r="QOV39" s="918"/>
      <c r="QOW39" s="918"/>
      <c r="QOX39" s="918"/>
      <c r="QOY39" s="918"/>
      <c r="QOZ39" s="918"/>
      <c r="QPA39" s="918"/>
      <c r="QPB39" s="918"/>
      <c r="QPC39" s="918"/>
      <c r="QPD39" s="918"/>
      <c r="QPE39" s="918"/>
      <c r="QPF39" s="918"/>
      <c r="QPG39" s="918"/>
      <c r="QPH39" s="918"/>
      <c r="QPI39" s="918"/>
      <c r="QPJ39" s="918"/>
      <c r="QPK39" s="918"/>
      <c r="QPL39" s="918"/>
      <c r="QPM39" s="918"/>
      <c r="QPN39" s="918"/>
      <c r="QPO39" s="918"/>
      <c r="QPP39" s="918"/>
      <c r="QPQ39" s="918"/>
      <c r="QPR39" s="918"/>
      <c r="QPS39" s="918"/>
      <c r="QPT39" s="918"/>
      <c r="QPU39" s="918"/>
      <c r="QPV39" s="918"/>
      <c r="QPW39" s="918"/>
      <c r="QPX39" s="918"/>
      <c r="QPY39" s="918"/>
      <c r="QPZ39" s="918"/>
      <c r="QQA39" s="918"/>
      <c r="QQB39" s="918"/>
      <c r="QQC39" s="918"/>
      <c r="QQD39" s="918"/>
      <c r="QQE39" s="918"/>
      <c r="QQF39" s="918"/>
      <c r="QQG39" s="918"/>
      <c r="QQH39" s="918"/>
      <c r="QQI39" s="918"/>
      <c r="QQJ39" s="918"/>
      <c r="QQK39" s="918"/>
      <c r="QQL39" s="918"/>
      <c r="QQM39" s="918"/>
      <c r="QQN39" s="918"/>
      <c r="QQO39" s="918"/>
      <c r="QQP39" s="918"/>
      <c r="QQQ39" s="918"/>
      <c r="QQR39" s="918"/>
      <c r="QQS39" s="918"/>
      <c r="QQT39" s="918"/>
      <c r="QQU39" s="918"/>
      <c r="QQV39" s="918"/>
      <c r="QQW39" s="918"/>
      <c r="QQX39" s="918"/>
      <c r="QQY39" s="918"/>
      <c r="QQZ39" s="918"/>
      <c r="QRA39" s="918"/>
      <c r="QRB39" s="918"/>
      <c r="QRC39" s="918"/>
      <c r="QRD39" s="918"/>
      <c r="QRE39" s="918"/>
      <c r="QRF39" s="918"/>
      <c r="QRG39" s="918"/>
      <c r="QRH39" s="918"/>
      <c r="QRI39" s="918"/>
      <c r="QRJ39" s="918"/>
      <c r="QRK39" s="918"/>
      <c r="QRL39" s="918"/>
      <c r="QRM39" s="918"/>
      <c r="QRN39" s="918"/>
      <c r="QRO39" s="918"/>
      <c r="QRP39" s="918"/>
      <c r="QRQ39" s="918"/>
      <c r="QRR39" s="918"/>
      <c r="QRS39" s="918"/>
      <c r="QRT39" s="918"/>
      <c r="QRU39" s="918"/>
      <c r="QRV39" s="918"/>
      <c r="QRW39" s="918"/>
      <c r="QRX39" s="918"/>
      <c r="QRY39" s="918"/>
      <c r="QRZ39" s="918"/>
      <c r="QSA39" s="918"/>
      <c r="QSB39" s="918"/>
      <c r="QSC39" s="918"/>
      <c r="QSD39" s="918"/>
      <c r="QSE39" s="918"/>
      <c r="QSF39" s="918"/>
      <c r="QSG39" s="918"/>
      <c r="QSH39" s="918"/>
      <c r="QSI39" s="918"/>
      <c r="QSJ39" s="918"/>
      <c r="QSK39" s="918"/>
      <c r="QSL39" s="918"/>
      <c r="QSM39" s="918"/>
      <c r="QSN39" s="918"/>
      <c r="QSO39" s="918"/>
      <c r="QSP39" s="918"/>
      <c r="QSQ39" s="918"/>
      <c r="QSR39" s="918"/>
      <c r="QSS39" s="918"/>
      <c r="QST39" s="918"/>
      <c r="QSU39" s="918"/>
      <c r="QSV39" s="918"/>
      <c r="QSW39" s="918"/>
      <c r="QSX39" s="918"/>
      <c r="QSY39" s="918"/>
      <c r="QSZ39" s="918"/>
      <c r="QTA39" s="918"/>
      <c r="QTB39" s="918"/>
      <c r="QTC39" s="918"/>
      <c r="QTD39" s="918"/>
      <c r="QTE39" s="918"/>
      <c r="QTF39" s="918"/>
      <c r="QTG39" s="918"/>
      <c r="QTH39" s="918"/>
      <c r="QTI39" s="918"/>
      <c r="QTJ39" s="918"/>
      <c r="QTK39" s="918"/>
      <c r="QTL39" s="918"/>
      <c r="QTM39" s="918"/>
      <c r="QTN39" s="918"/>
      <c r="QTO39" s="918"/>
      <c r="QTP39" s="918"/>
      <c r="QTQ39" s="918"/>
      <c r="QTR39" s="918"/>
      <c r="QTS39" s="918"/>
      <c r="QTT39" s="918"/>
      <c r="QTU39" s="918"/>
      <c r="QTV39" s="918"/>
      <c r="QTW39" s="918"/>
      <c r="QTX39" s="918"/>
      <c r="QTY39" s="918"/>
      <c r="QTZ39" s="918"/>
      <c r="QUA39" s="918"/>
      <c r="QUB39" s="918"/>
      <c r="QUC39" s="918"/>
      <c r="QUD39" s="918"/>
      <c r="QUE39" s="918"/>
      <c r="QUF39" s="918"/>
      <c r="QUG39" s="918"/>
      <c r="QUH39" s="918"/>
      <c r="QUI39" s="918"/>
      <c r="QUJ39" s="918"/>
      <c r="QUK39" s="918"/>
      <c r="QUL39" s="918"/>
      <c r="QUM39" s="918"/>
      <c r="QUN39" s="918"/>
      <c r="QUO39" s="918"/>
      <c r="QUP39" s="918"/>
      <c r="QUQ39" s="918"/>
      <c r="QUR39" s="918"/>
      <c r="QUS39" s="918"/>
      <c r="QUT39" s="918"/>
      <c r="QUU39" s="918"/>
      <c r="QUV39" s="918"/>
      <c r="QUW39" s="918"/>
      <c r="QUX39" s="918"/>
      <c r="QUY39" s="918"/>
      <c r="QUZ39" s="918"/>
      <c r="QVA39" s="918"/>
      <c r="QVB39" s="918"/>
      <c r="QVC39" s="918"/>
      <c r="QVD39" s="918"/>
      <c r="QVE39" s="918"/>
      <c r="QVF39" s="918"/>
      <c r="QVG39" s="918"/>
      <c r="QVH39" s="918"/>
      <c r="QVI39" s="918"/>
      <c r="QVJ39" s="918"/>
      <c r="QVK39" s="918"/>
      <c r="QVL39" s="918"/>
      <c r="QVM39" s="918"/>
      <c r="QVN39" s="918"/>
      <c r="QVO39" s="918"/>
      <c r="QVP39" s="918"/>
      <c r="QVQ39" s="918"/>
      <c r="QVR39" s="918"/>
      <c r="QVS39" s="918"/>
      <c r="QVT39" s="918"/>
      <c r="QVU39" s="918"/>
      <c r="QVV39" s="918"/>
      <c r="QVW39" s="918"/>
      <c r="QVX39" s="918"/>
      <c r="QVY39" s="918"/>
      <c r="QVZ39" s="918"/>
      <c r="QWA39" s="918"/>
      <c r="QWB39" s="918"/>
      <c r="QWC39" s="918"/>
      <c r="QWD39" s="918"/>
      <c r="QWE39" s="918"/>
      <c r="QWF39" s="918"/>
      <c r="QWG39" s="918"/>
      <c r="QWH39" s="918"/>
      <c r="QWI39" s="918"/>
      <c r="QWJ39" s="918"/>
      <c r="QWK39" s="918"/>
      <c r="QWL39" s="918"/>
      <c r="QWM39" s="918"/>
      <c r="QWN39" s="918"/>
      <c r="QWO39" s="918"/>
      <c r="QWP39" s="918"/>
      <c r="QWQ39" s="918"/>
      <c r="QWR39" s="918"/>
      <c r="QWS39" s="918"/>
      <c r="QWT39" s="918"/>
      <c r="QWU39" s="918"/>
      <c r="QWV39" s="918"/>
      <c r="QWW39" s="918"/>
      <c r="QWX39" s="918"/>
      <c r="QWY39" s="918"/>
      <c r="QWZ39" s="918"/>
      <c r="QXA39" s="918"/>
      <c r="QXB39" s="918"/>
      <c r="QXC39" s="918"/>
      <c r="QXD39" s="918"/>
      <c r="QXE39" s="918"/>
      <c r="QXF39" s="918"/>
      <c r="QXG39" s="918"/>
      <c r="QXH39" s="918"/>
      <c r="QXI39" s="918"/>
      <c r="QXJ39" s="918"/>
      <c r="QXK39" s="918"/>
      <c r="QXL39" s="918"/>
      <c r="QXM39" s="918"/>
      <c r="QXN39" s="918"/>
      <c r="QXO39" s="918"/>
      <c r="QXP39" s="918"/>
      <c r="QXQ39" s="918"/>
      <c r="QXR39" s="918"/>
      <c r="QXS39" s="918"/>
      <c r="QXT39" s="918"/>
      <c r="QXU39" s="918"/>
      <c r="QXV39" s="918"/>
      <c r="QXW39" s="918"/>
      <c r="QXX39" s="918"/>
      <c r="QXY39" s="918"/>
      <c r="QXZ39" s="918"/>
      <c r="QYA39" s="918"/>
      <c r="QYB39" s="918"/>
      <c r="QYC39" s="918"/>
      <c r="QYD39" s="918"/>
      <c r="QYE39" s="918"/>
      <c r="QYF39" s="918"/>
      <c r="QYG39" s="918"/>
      <c r="QYH39" s="918"/>
      <c r="QYI39" s="918"/>
      <c r="QYJ39" s="918"/>
      <c r="QYK39" s="918"/>
      <c r="QYL39" s="918"/>
      <c r="QYM39" s="918"/>
      <c r="QYN39" s="918"/>
      <c r="QYO39" s="918"/>
      <c r="QYP39" s="918"/>
      <c r="QYQ39" s="918"/>
      <c r="QYR39" s="918"/>
      <c r="QYS39" s="918"/>
      <c r="QYT39" s="918"/>
      <c r="QYU39" s="918"/>
      <c r="QYV39" s="918"/>
      <c r="QYW39" s="918"/>
      <c r="QYX39" s="918"/>
      <c r="QYY39" s="918"/>
      <c r="QYZ39" s="918"/>
      <c r="QZA39" s="918"/>
      <c r="QZB39" s="918"/>
      <c r="QZC39" s="918"/>
      <c r="QZD39" s="918"/>
      <c r="QZE39" s="918"/>
      <c r="QZF39" s="918"/>
      <c r="QZG39" s="918"/>
      <c r="QZH39" s="918"/>
      <c r="QZI39" s="918"/>
      <c r="QZJ39" s="918"/>
      <c r="QZK39" s="918"/>
      <c r="QZL39" s="918"/>
      <c r="QZM39" s="918"/>
      <c r="QZN39" s="918"/>
      <c r="QZO39" s="918"/>
      <c r="QZP39" s="918"/>
      <c r="QZQ39" s="918"/>
      <c r="QZR39" s="918"/>
      <c r="QZS39" s="918"/>
      <c r="QZT39" s="918"/>
      <c r="QZU39" s="918"/>
      <c r="QZV39" s="918"/>
      <c r="QZW39" s="918"/>
      <c r="QZX39" s="918"/>
      <c r="QZY39" s="918"/>
      <c r="QZZ39" s="918"/>
      <c r="RAA39" s="918"/>
      <c r="RAB39" s="918"/>
      <c r="RAC39" s="918"/>
      <c r="RAD39" s="918"/>
      <c r="RAE39" s="918"/>
      <c r="RAF39" s="918"/>
      <c r="RAG39" s="918"/>
      <c r="RAH39" s="918"/>
      <c r="RAI39" s="918"/>
      <c r="RAJ39" s="918"/>
      <c r="RAK39" s="918"/>
      <c r="RAL39" s="918"/>
      <c r="RAM39" s="918"/>
      <c r="RAN39" s="918"/>
      <c r="RAO39" s="918"/>
      <c r="RAP39" s="918"/>
      <c r="RAQ39" s="918"/>
      <c r="RAR39" s="918"/>
      <c r="RAS39" s="918"/>
      <c r="RAT39" s="918"/>
      <c r="RAU39" s="918"/>
      <c r="RAV39" s="918"/>
      <c r="RAW39" s="918"/>
      <c r="RAX39" s="918"/>
      <c r="RAY39" s="918"/>
      <c r="RAZ39" s="918"/>
      <c r="RBA39" s="918"/>
      <c r="RBB39" s="918"/>
      <c r="RBC39" s="918"/>
      <c r="RBD39" s="918"/>
      <c r="RBE39" s="918"/>
      <c r="RBF39" s="918"/>
      <c r="RBG39" s="918"/>
      <c r="RBH39" s="918"/>
      <c r="RBI39" s="918"/>
      <c r="RBJ39" s="918"/>
      <c r="RBK39" s="918"/>
      <c r="RBL39" s="918"/>
      <c r="RBM39" s="918"/>
      <c r="RBN39" s="918"/>
      <c r="RBO39" s="918"/>
      <c r="RBP39" s="918"/>
      <c r="RBQ39" s="918"/>
      <c r="RBR39" s="918"/>
      <c r="RBS39" s="918"/>
      <c r="RBT39" s="918"/>
      <c r="RBU39" s="918"/>
      <c r="RBV39" s="918"/>
      <c r="RBW39" s="918"/>
      <c r="RBX39" s="918"/>
      <c r="RBY39" s="918"/>
      <c r="RBZ39" s="918"/>
      <c r="RCA39" s="918"/>
      <c r="RCB39" s="918"/>
      <c r="RCC39" s="918"/>
      <c r="RCD39" s="918"/>
      <c r="RCE39" s="918"/>
      <c r="RCF39" s="918"/>
      <c r="RCG39" s="918"/>
      <c r="RCH39" s="918"/>
      <c r="RCI39" s="918"/>
      <c r="RCJ39" s="918"/>
      <c r="RCK39" s="918"/>
      <c r="RCL39" s="918"/>
      <c r="RCM39" s="918"/>
      <c r="RCN39" s="918"/>
      <c r="RCO39" s="918"/>
      <c r="RCP39" s="918"/>
      <c r="RCQ39" s="918"/>
      <c r="RCR39" s="918"/>
      <c r="RCS39" s="918"/>
      <c r="RCT39" s="918"/>
      <c r="RCU39" s="918"/>
      <c r="RCV39" s="918"/>
      <c r="RCW39" s="918"/>
      <c r="RCX39" s="918"/>
      <c r="RCY39" s="918"/>
      <c r="RCZ39" s="918"/>
      <c r="RDA39" s="918"/>
      <c r="RDB39" s="918"/>
      <c r="RDC39" s="918"/>
      <c r="RDD39" s="918"/>
      <c r="RDE39" s="918"/>
      <c r="RDF39" s="918"/>
      <c r="RDG39" s="918"/>
      <c r="RDH39" s="918"/>
      <c r="RDI39" s="918"/>
      <c r="RDJ39" s="918"/>
      <c r="RDK39" s="918"/>
      <c r="RDL39" s="918"/>
      <c r="RDM39" s="918"/>
      <c r="RDN39" s="918"/>
      <c r="RDO39" s="918"/>
      <c r="RDP39" s="918"/>
      <c r="RDQ39" s="918"/>
      <c r="RDR39" s="918"/>
      <c r="RDS39" s="918"/>
      <c r="RDT39" s="918"/>
      <c r="RDU39" s="918"/>
      <c r="RDV39" s="918"/>
      <c r="RDW39" s="918"/>
      <c r="RDX39" s="918"/>
      <c r="RDY39" s="918"/>
      <c r="RDZ39" s="918"/>
      <c r="REA39" s="918"/>
      <c r="REB39" s="918"/>
      <c r="REC39" s="918"/>
      <c r="RED39" s="918"/>
      <c r="REE39" s="918"/>
      <c r="REF39" s="918"/>
      <c r="REG39" s="918"/>
      <c r="REH39" s="918"/>
      <c r="REI39" s="918"/>
      <c r="REJ39" s="918"/>
      <c r="REK39" s="918"/>
      <c r="REL39" s="918"/>
      <c r="REM39" s="918"/>
      <c r="REN39" s="918"/>
      <c r="REO39" s="918"/>
      <c r="REP39" s="918"/>
      <c r="REQ39" s="918"/>
      <c r="RER39" s="918"/>
      <c r="RES39" s="918"/>
      <c r="RET39" s="918"/>
      <c r="REU39" s="918"/>
      <c r="REV39" s="918"/>
      <c r="REW39" s="918"/>
      <c r="REX39" s="918"/>
      <c r="REY39" s="918"/>
      <c r="REZ39" s="918"/>
      <c r="RFA39" s="918"/>
      <c r="RFB39" s="918"/>
      <c r="RFC39" s="918"/>
      <c r="RFD39" s="918"/>
      <c r="RFE39" s="918"/>
      <c r="RFF39" s="918"/>
      <c r="RFG39" s="918"/>
      <c r="RFH39" s="918"/>
      <c r="RFI39" s="918"/>
      <c r="RFJ39" s="918"/>
      <c r="RFK39" s="918"/>
      <c r="RFL39" s="918"/>
      <c r="RFM39" s="918"/>
      <c r="RFN39" s="918"/>
      <c r="RFO39" s="918"/>
      <c r="RFP39" s="918"/>
      <c r="RFQ39" s="918"/>
      <c r="RFR39" s="918"/>
      <c r="RFS39" s="918"/>
      <c r="RFT39" s="918"/>
      <c r="RFU39" s="918"/>
      <c r="RFV39" s="918"/>
      <c r="RFW39" s="918"/>
      <c r="RFX39" s="918"/>
      <c r="RFY39" s="918"/>
      <c r="RFZ39" s="918"/>
      <c r="RGA39" s="918"/>
      <c r="RGB39" s="918"/>
      <c r="RGC39" s="918"/>
      <c r="RGD39" s="918"/>
      <c r="RGE39" s="918"/>
      <c r="RGF39" s="918"/>
      <c r="RGG39" s="918"/>
      <c r="RGH39" s="918"/>
      <c r="RGI39" s="918"/>
      <c r="RGJ39" s="918"/>
      <c r="RGK39" s="918"/>
      <c r="RGL39" s="918"/>
      <c r="RGM39" s="918"/>
      <c r="RGN39" s="918"/>
      <c r="RGO39" s="918"/>
      <c r="RGP39" s="918"/>
      <c r="RGQ39" s="918"/>
      <c r="RGR39" s="918"/>
      <c r="RGS39" s="918"/>
      <c r="RGT39" s="918"/>
      <c r="RGU39" s="918"/>
      <c r="RGV39" s="918"/>
      <c r="RGW39" s="918"/>
      <c r="RGX39" s="918"/>
      <c r="RGY39" s="918"/>
      <c r="RGZ39" s="918"/>
      <c r="RHA39" s="918"/>
      <c r="RHB39" s="918"/>
      <c r="RHC39" s="918"/>
      <c r="RHD39" s="918"/>
      <c r="RHE39" s="918"/>
      <c r="RHF39" s="918"/>
      <c r="RHG39" s="918"/>
      <c r="RHH39" s="918"/>
      <c r="RHI39" s="918"/>
      <c r="RHJ39" s="918"/>
      <c r="RHK39" s="918"/>
      <c r="RHL39" s="918"/>
      <c r="RHM39" s="918"/>
      <c r="RHN39" s="918"/>
      <c r="RHO39" s="918"/>
      <c r="RHP39" s="918"/>
      <c r="RHQ39" s="918"/>
      <c r="RHR39" s="918"/>
      <c r="RHS39" s="918"/>
      <c r="RHT39" s="918"/>
      <c r="RHU39" s="918"/>
      <c r="RHV39" s="918"/>
      <c r="RHW39" s="918"/>
      <c r="RHX39" s="918"/>
      <c r="RHY39" s="918"/>
      <c r="RHZ39" s="918"/>
      <c r="RIA39" s="918"/>
      <c r="RIB39" s="918"/>
      <c r="RIC39" s="918"/>
      <c r="RID39" s="918"/>
      <c r="RIE39" s="918"/>
      <c r="RIF39" s="918"/>
      <c r="RIG39" s="918"/>
      <c r="RIH39" s="918"/>
      <c r="RII39" s="918"/>
      <c r="RIJ39" s="918"/>
      <c r="RIK39" s="918"/>
      <c r="RIL39" s="918"/>
      <c r="RIM39" s="918"/>
      <c r="RIN39" s="918"/>
      <c r="RIO39" s="918"/>
      <c r="RIP39" s="918"/>
      <c r="RIQ39" s="918"/>
      <c r="RIR39" s="918"/>
      <c r="RIS39" s="918"/>
      <c r="RIT39" s="918"/>
      <c r="RIU39" s="918"/>
      <c r="RIV39" s="918"/>
      <c r="RIW39" s="918"/>
      <c r="RIX39" s="918"/>
      <c r="RIY39" s="918"/>
      <c r="RIZ39" s="918"/>
      <c r="RJA39" s="918"/>
      <c r="RJB39" s="918"/>
      <c r="RJC39" s="918"/>
      <c r="RJD39" s="918"/>
      <c r="RJE39" s="918"/>
      <c r="RJF39" s="918"/>
      <c r="RJG39" s="918"/>
      <c r="RJH39" s="918"/>
      <c r="RJI39" s="918"/>
      <c r="RJJ39" s="918"/>
      <c r="RJK39" s="918"/>
      <c r="RJL39" s="918"/>
      <c r="RJM39" s="918"/>
      <c r="RJN39" s="918"/>
      <c r="RJO39" s="918"/>
      <c r="RJP39" s="918"/>
      <c r="RJQ39" s="918"/>
      <c r="RJR39" s="918"/>
      <c r="RJS39" s="918"/>
      <c r="RJT39" s="918"/>
      <c r="RJU39" s="918"/>
      <c r="RJV39" s="918"/>
      <c r="RJW39" s="918"/>
      <c r="RJX39" s="918"/>
      <c r="RJY39" s="918"/>
      <c r="RJZ39" s="918"/>
      <c r="RKA39" s="918"/>
      <c r="RKB39" s="918"/>
      <c r="RKC39" s="918"/>
      <c r="RKD39" s="918"/>
      <c r="RKE39" s="918"/>
      <c r="RKF39" s="918"/>
      <c r="RKG39" s="918"/>
      <c r="RKH39" s="918"/>
      <c r="RKI39" s="918"/>
      <c r="RKJ39" s="918"/>
      <c r="RKK39" s="918"/>
      <c r="RKL39" s="918"/>
      <c r="RKM39" s="918"/>
      <c r="RKN39" s="918"/>
      <c r="RKO39" s="918"/>
      <c r="RKP39" s="918"/>
      <c r="RKQ39" s="918"/>
      <c r="RKR39" s="918"/>
      <c r="RKS39" s="918"/>
      <c r="RKT39" s="918"/>
      <c r="RKU39" s="918"/>
      <c r="RKV39" s="918"/>
      <c r="RKW39" s="918"/>
      <c r="RKX39" s="918"/>
      <c r="RKY39" s="918"/>
      <c r="RKZ39" s="918"/>
      <c r="RLA39" s="918"/>
      <c r="RLB39" s="918"/>
      <c r="RLC39" s="918"/>
      <c r="RLD39" s="918"/>
      <c r="RLE39" s="918"/>
      <c r="RLF39" s="918"/>
      <c r="RLG39" s="918"/>
      <c r="RLH39" s="918"/>
      <c r="RLI39" s="918"/>
      <c r="RLJ39" s="918"/>
      <c r="RLK39" s="918"/>
      <c r="RLL39" s="918"/>
      <c r="RLM39" s="918"/>
      <c r="RLN39" s="918"/>
      <c r="RLO39" s="918"/>
      <c r="RLP39" s="918"/>
      <c r="RLQ39" s="918"/>
      <c r="RLR39" s="918"/>
      <c r="RLS39" s="918"/>
      <c r="RLT39" s="918"/>
      <c r="RLU39" s="918"/>
      <c r="RLV39" s="918"/>
      <c r="RLW39" s="918"/>
      <c r="RLX39" s="918"/>
      <c r="RLY39" s="918"/>
      <c r="RLZ39" s="918"/>
      <c r="RMA39" s="918"/>
      <c r="RMB39" s="918"/>
      <c r="RMC39" s="918"/>
      <c r="RMD39" s="918"/>
      <c r="RME39" s="918"/>
      <c r="RMF39" s="918"/>
      <c r="RMG39" s="918"/>
      <c r="RMH39" s="918"/>
      <c r="RMI39" s="918"/>
      <c r="RMJ39" s="918"/>
      <c r="RMK39" s="918"/>
      <c r="RML39" s="918"/>
      <c r="RMM39" s="918"/>
      <c r="RMN39" s="918"/>
      <c r="RMO39" s="918"/>
      <c r="RMP39" s="918"/>
      <c r="RMQ39" s="918"/>
      <c r="RMR39" s="918"/>
      <c r="RMS39" s="918"/>
      <c r="RMT39" s="918"/>
      <c r="RMU39" s="918"/>
      <c r="RMV39" s="918"/>
      <c r="RMW39" s="918"/>
      <c r="RMX39" s="918"/>
      <c r="RMY39" s="918"/>
      <c r="RMZ39" s="918"/>
      <c r="RNA39" s="918"/>
      <c r="RNB39" s="918"/>
      <c r="RNC39" s="918"/>
      <c r="RND39" s="918"/>
      <c r="RNE39" s="918"/>
      <c r="RNF39" s="918"/>
      <c r="RNG39" s="918"/>
      <c r="RNH39" s="918"/>
      <c r="RNI39" s="918"/>
      <c r="RNJ39" s="918"/>
      <c r="RNK39" s="918"/>
      <c r="RNL39" s="918"/>
      <c r="RNM39" s="918"/>
      <c r="RNN39" s="918"/>
      <c r="RNO39" s="918"/>
      <c r="RNP39" s="918"/>
      <c r="RNQ39" s="918"/>
      <c r="RNR39" s="918"/>
      <c r="RNS39" s="918"/>
      <c r="RNT39" s="918"/>
      <c r="RNU39" s="918"/>
      <c r="RNV39" s="918"/>
      <c r="RNW39" s="918"/>
      <c r="RNX39" s="918"/>
      <c r="RNY39" s="918"/>
      <c r="RNZ39" s="918"/>
      <c r="ROA39" s="918"/>
      <c r="ROB39" s="918"/>
      <c r="ROC39" s="918"/>
      <c r="ROD39" s="918"/>
      <c r="ROE39" s="918"/>
      <c r="ROF39" s="918"/>
      <c r="ROG39" s="918"/>
      <c r="ROH39" s="918"/>
      <c r="ROI39" s="918"/>
      <c r="ROJ39" s="918"/>
      <c r="ROK39" s="918"/>
      <c r="ROL39" s="918"/>
      <c r="ROM39" s="918"/>
      <c r="RON39" s="918"/>
      <c r="ROO39" s="918"/>
      <c r="ROP39" s="918"/>
      <c r="ROQ39" s="918"/>
      <c r="ROR39" s="918"/>
      <c r="ROS39" s="918"/>
      <c r="ROT39" s="918"/>
      <c r="ROU39" s="918"/>
      <c r="ROV39" s="918"/>
      <c r="ROW39" s="918"/>
      <c r="ROX39" s="918"/>
      <c r="ROY39" s="918"/>
      <c r="ROZ39" s="918"/>
      <c r="RPA39" s="918"/>
      <c r="RPB39" s="918"/>
      <c r="RPC39" s="918"/>
      <c r="RPD39" s="918"/>
      <c r="RPE39" s="918"/>
      <c r="RPF39" s="918"/>
      <c r="RPG39" s="918"/>
      <c r="RPH39" s="918"/>
      <c r="RPI39" s="918"/>
      <c r="RPJ39" s="918"/>
      <c r="RPK39" s="918"/>
      <c r="RPL39" s="918"/>
      <c r="RPM39" s="918"/>
      <c r="RPN39" s="918"/>
      <c r="RPO39" s="918"/>
      <c r="RPP39" s="918"/>
      <c r="RPQ39" s="918"/>
      <c r="RPR39" s="918"/>
      <c r="RPS39" s="918"/>
      <c r="RPT39" s="918"/>
      <c r="RPU39" s="918"/>
      <c r="RPV39" s="918"/>
      <c r="RPW39" s="918"/>
      <c r="RPX39" s="918"/>
      <c r="RPY39" s="918"/>
      <c r="RPZ39" s="918"/>
      <c r="RQA39" s="918"/>
      <c r="RQB39" s="918"/>
      <c r="RQC39" s="918"/>
      <c r="RQD39" s="918"/>
      <c r="RQE39" s="918"/>
      <c r="RQF39" s="918"/>
      <c r="RQG39" s="918"/>
      <c r="RQH39" s="918"/>
      <c r="RQI39" s="918"/>
      <c r="RQJ39" s="918"/>
      <c r="RQK39" s="918"/>
      <c r="RQL39" s="918"/>
      <c r="RQM39" s="918"/>
      <c r="RQN39" s="918"/>
      <c r="RQO39" s="918"/>
      <c r="RQP39" s="918"/>
      <c r="RQQ39" s="918"/>
      <c r="RQR39" s="918"/>
      <c r="RQS39" s="918"/>
      <c r="RQT39" s="918"/>
      <c r="RQU39" s="918"/>
      <c r="RQV39" s="918"/>
      <c r="RQW39" s="918"/>
      <c r="RQX39" s="918"/>
      <c r="RQY39" s="918"/>
      <c r="RQZ39" s="918"/>
      <c r="RRA39" s="918"/>
      <c r="RRB39" s="918"/>
      <c r="RRC39" s="918"/>
      <c r="RRD39" s="918"/>
      <c r="RRE39" s="918"/>
      <c r="RRF39" s="918"/>
      <c r="RRG39" s="918"/>
      <c r="RRH39" s="918"/>
      <c r="RRI39" s="918"/>
      <c r="RRJ39" s="918"/>
      <c r="RRK39" s="918"/>
      <c r="RRL39" s="918"/>
      <c r="RRM39" s="918"/>
      <c r="RRN39" s="918"/>
      <c r="RRO39" s="918"/>
      <c r="RRP39" s="918"/>
      <c r="RRQ39" s="918"/>
      <c r="RRR39" s="918"/>
      <c r="RRS39" s="918"/>
      <c r="RRT39" s="918"/>
      <c r="RRU39" s="918"/>
      <c r="RRV39" s="918"/>
      <c r="RRW39" s="918"/>
      <c r="RRX39" s="918"/>
      <c r="RRY39" s="918"/>
      <c r="RRZ39" s="918"/>
      <c r="RSA39" s="918"/>
      <c r="RSB39" s="918"/>
      <c r="RSC39" s="918"/>
      <c r="RSD39" s="918"/>
      <c r="RSE39" s="918"/>
      <c r="RSF39" s="918"/>
      <c r="RSG39" s="918"/>
      <c r="RSH39" s="918"/>
      <c r="RSI39" s="918"/>
      <c r="RSJ39" s="918"/>
      <c r="RSK39" s="918"/>
      <c r="RSL39" s="918"/>
      <c r="RSM39" s="918"/>
      <c r="RSN39" s="918"/>
      <c r="RSO39" s="918"/>
      <c r="RSP39" s="918"/>
      <c r="RSQ39" s="918"/>
      <c r="RSR39" s="918"/>
      <c r="RSS39" s="918"/>
      <c r="RST39" s="918"/>
      <c r="RSU39" s="918"/>
      <c r="RSV39" s="918"/>
      <c r="RSW39" s="918"/>
      <c r="RSX39" s="918"/>
      <c r="RSY39" s="918"/>
      <c r="RSZ39" s="918"/>
      <c r="RTA39" s="918"/>
      <c r="RTB39" s="918"/>
      <c r="RTC39" s="918"/>
      <c r="RTD39" s="918"/>
      <c r="RTE39" s="918"/>
      <c r="RTF39" s="918"/>
      <c r="RTG39" s="918"/>
      <c r="RTH39" s="918"/>
      <c r="RTI39" s="918"/>
      <c r="RTJ39" s="918"/>
      <c r="RTK39" s="918"/>
      <c r="RTL39" s="918"/>
      <c r="RTM39" s="918"/>
      <c r="RTN39" s="918"/>
      <c r="RTO39" s="918"/>
      <c r="RTP39" s="918"/>
      <c r="RTQ39" s="918"/>
      <c r="RTR39" s="918"/>
      <c r="RTS39" s="918"/>
      <c r="RTT39" s="918"/>
      <c r="RTU39" s="918"/>
      <c r="RTV39" s="918"/>
      <c r="RTW39" s="918"/>
      <c r="RTX39" s="918"/>
      <c r="RTY39" s="918"/>
      <c r="RTZ39" s="918"/>
      <c r="RUA39" s="918"/>
      <c r="RUB39" s="918"/>
      <c r="RUC39" s="918"/>
      <c r="RUD39" s="918"/>
      <c r="RUE39" s="918"/>
      <c r="RUF39" s="918"/>
      <c r="RUG39" s="918"/>
      <c r="RUH39" s="918"/>
      <c r="RUI39" s="918"/>
      <c r="RUJ39" s="918"/>
      <c r="RUK39" s="918"/>
      <c r="RUL39" s="918"/>
      <c r="RUM39" s="918"/>
      <c r="RUN39" s="918"/>
      <c r="RUO39" s="918"/>
      <c r="RUP39" s="918"/>
      <c r="RUQ39" s="918"/>
      <c r="RUR39" s="918"/>
      <c r="RUS39" s="918"/>
      <c r="RUT39" s="918"/>
      <c r="RUU39" s="918"/>
      <c r="RUV39" s="918"/>
      <c r="RUW39" s="918"/>
      <c r="RUX39" s="918"/>
      <c r="RUY39" s="918"/>
      <c r="RUZ39" s="918"/>
      <c r="RVA39" s="918"/>
      <c r="RVB39" s="918"/>
      <c r="RVC39" s="918"/>
      <c r="RVD39" s="918"/>
      <c r="RVE39" s="918"/>
      <c r="RVF39" s="918"/>
      <c r="RVG39" s="918"/>
      <c r="RVH39" s="918"/>
      <c r="RVI39" s="918"/>
      <c r="RVJ39" s="918"/>
      <c r="RVK39" s="918"/>
      <c r="RVL39" s="918"/>
      <c r="RVM39" s="918"/>
      <c r="RVN39" s="918"/>
      <c r="RVO39" s="918"/>
      <c r="RVP39" s="918"/>
      <c r="RVQ39" s="918"/>
      <c r="RVR39" s="918"/>
      <c r="RVS39" s="918"/>
      <c r="RVT39" s="918"/>
      <c r="RVU39" s="918"/>
      <c r="RVV39" s="918"/>
      <c r="RVW39" s="918"/>
      <c r="RVX39" s="918"/>
      <c r="RVY39" s="918"/>
      <c r="RVZ39" s="918"/>
      <c r="RWA39" s="918"/>
      <c r="RWB39" s="918"/>
      <c r="RWC39" s="918"/>
      <c r="RWD39" s="918"/>
      <c r="RWE39" s="918"/>
      <c r="RWF39" s="918"/>
      <c r="RWG39" s="918"/>
      <c r="RWH39" s="918"/>
      <c r="RWI39" s="918"/>
      <c r="RWJ39" s="918"/>
      <c r="RWK39" s="918"/>
      <c r="RWL39" s="918"/>
      <c r="RWM39" s="918"/>
      <c r="RWN39" s="918"/>
      <c r="RWO39" s="918"/>
      <c r="RWP39" s="918"/>
      <c r="RWQ39" s="918"/>
      <c r="RWR39" s="918"/>
      <c r="RWS39" s="918"/>
      <c r="RWT39" s="918"/>
      <c r="RWU39" s="918"/>
      <c r="RWV39" s="918"/>
      <c r="RWW39" s="918"/>
      <c r="RWX39" s="918"/>
      <c r="RWY39" s="918"/>
      <c r="RWZ39" s="918"/>
      <c r="RXA39" s="918"/>
      <c r="RXB39" s="918"/>
      <c r="RXC39" s="918"/>
      <c r="RXD39" s="918"/>
      <c r="RXE39" s="918"/>
      <c r="RXF39" s="918"/>
      <c r="RXG39" s="918"/>
      <c r="RXH39" s="918"/>
      <c r="RXI39" s="918"/>
      <c r="RXJ39" s="918"/>
      <c r="RXK39" s="918"/>
      <c r="RXL39" s="918"/>
      <c r="RXM39" s="918"/>
      <c r="RXN39" s="918"/>
      <c r="RXO39" s="918"/>
      <c r="RXP39" s="918"/>
      <c r="RXQ39" s="918"/>
      <c r="RXR39" s="918"/>
      <c r="RXS39" s="918"/>
      <c r="RXT39" s="918"/>
      <c r="RXU39" s="918"/>
      <c r="RXV39" s="918"/>
      <c r="RXW39" s="918"/>
      <c r="RXX39" s="918"/>
      <c r="RXY39" s="918"/>
      <c r="RXZ39" s="918"/>
      <c r="RYA39" s="918"/>
      <c r="RYB39" s="918"/>
      <c r="RYC39" s="918"/>
      <c r="RYD39" s="918"/>
      <c r="RYE39" s="918"/>
      <c r="RYF39" s="918"/>
      <c r="RYG39" s="918"/>
      <c r="RYH39" s="918"/>
      <c r="RYI39" s="918"/>
      <c r="RYJ39" s="918"/>
      <c r="RYK39" s="918"/>
      <c r="RYL39" s="918"/>
      <c r="RYM39" s="918"/>
      <c r="RYN39" s="918"/>
      <c r="RYO39" s="918"/>
      <c r="RYP39" s="918"/>
      <c r="RYQ39" s="918"/>
      <c r="RYR39" s="918"/>
      <c r="RYS39" s="918"/>
      <c r="RYT39" s="918"/>
      <c r="RYU39" s="918"/>
      <c r="RYV39" s="918"/>
      <c r="RYW39" s="918"/>
      <c r="RYX39" s="918"/>
      <c r="RYY39" s="918"/>
      <c r="RYZ39" s="918"/>
      <c r="RZA39" s="918"/>
      <c r="RZB39" s="918"/>
      <c r="RZC39" s="918"/>
      <c r="RZD39" s="918"/>
      <c r="RZE39" s="918"/>
      <c r="RZF39" s="918"/>
      <c r="RZG39" s="918"/>
      <c r="RZH39" s="918"/>
      <c r="RZI39" s="918"/>
      <c r="RZJ39" s="918"/>
      <c r="RZK39" s="918"/>
      <c r="RZL39" s="918"/>
      <c r="RZM39" s="918"/>
      <c r="RZN39" s="918"/>
      <c r="RZO39" s="918"/>
      <c r="RZP39" s="918"/>
      <c r="RZQ39" s="918"/>
      <c r="RZR39" s="918"/>
      <c r="RZS39" s="918"/>
      <c r="RZT39" s="918"/>
      <c r="RZU39" s="918"/>
      <c r="RZV39" s="918"/>
      <c r="RZW39" s="918"/>
      <c r="RZX39" s="918"/>
      <c r="RZY39" s="918"/>
      <c r="RZZ39" s="918"/>
      <c r="SAA39" s="918"/>
      <c r="SAB39" s="918"/>
      <c r="SAC39" s="918"/>
      <c r="SAD39" s="918"/>
      <c r="SAE39" s="918"/>
      <c r="SAF39" s="918"/>
      <c r="SAG39" s="918"/>
      <c r="SAH39" s="918"/>
      <c r="SAI39" s="918"/>
      <c r="SAJ39" s="918"/>
      <c r="SAK39" s="918"/>
      <c r="SAL39" s="918"/>
      <c r="SAM39" s="918"/>
      <c r="SAN39" s="918"/>
      <c r="SAO39" s="918"/>
      <c r="SAP39" s="918"/>
      <c r="SAQ39" s="918"/>
      <c r="SAR39" s="918"/>
      <c r="SAS39" s="918"/>
      <c r="SAT39" s="918"/>
      <c r="SAU39" s="918"/>
      <c r="SAV39" s="918"/>
      <c r="SAW39" s="918"/>
      <c r="SAX39" s="918"/>
      <c r="SAY39" s="918"/>
      <c r="SAZ39" s="918"/>
      <c r="SBA39" s="918"/>
      <c r="SBB39" s="918"/>
      <c r="SBC39" s="918"/>
      <c r="SBD39" s="918"/>
      <c r="SBE39" s="918"/>
      <c r="SBF39" s="918"/>
      <c r="SBG39" s="918"/>
      <c r="SBH39" s="918"/>
      <c r="SBI39" s="918"/>
      <c r="SBJ39" s="918"/>
      <c r="SBK39" s="918"/>
      <c r="SBL39" s="918"/>
      <c r="SBM39" s="918"/>
      <c r="SBN39" s="918"/>
      <c r="SBO39" s="918"/>
      <c r="SBP39" s="918"/>
      <c r="SBQ39" s="918"/>
      <c r="SBR39" s="918"/>
      <c r="SBS39" s="918"/>
      <c r="SBT39" s="918"/>
      <c r="SBU39" s="918"/>
      <c r="SBV39" s="918"/>
      <c r="SBW39" s="918"/>
      <c r="SBX39" s="918"/>
      <c r="SBY39" s="918"/>
      <c r="SBZ39" s="918"/>
      <c r="SCA39" s="918"/>
      <c r="SCB39" s="918"/>
      <c r="SCC39" s="918"/>
      <c r="SCD39" s="918"/>
      <c r="SCE39" s="918"/>
      <c r="SCF39" s="918"/>
      <c r="SCG39" s="918"/>
      <c r="SCH39" s="918"/>
      <c r="SCI39" s="918"/>
      <c r="SCJ39" s="918"/>
      <c r="SCK39" s="918"/>
      <c r="SCL39" s="918"/>
      <c r="SCM39" s="918"/>
      <c r="SCN39" s="918"/>
      <c r="SCO39" s="918"/>
      <c r="SCP39" s="918"/>
      <c r="SCQ39" s="918"/>
      <c r="SCR39" s="918"/>
      <c r="SCS39" s="918"/>
      <c r="SCT39" s="918"/>
      <c r="SCU39" s="918"/>
      <c r="SCV39" s="918"/>
      <c r="SCW39" s="918"/>
      <c r="SCX39" s="918"/>
      <c r="SCY39" s="918"/>
      <c r="SCZ39" s="918"/>
      <c r="SDA39" s="918"/>
      <c r="SDB39" s="918"/>
      <c r="SDC39" s="918"/>
      <c r="SDD39" s="918"/>
      <c r="SDE39" s="918"/>
      <c r="SDF39" s="918"/>
      <c r="SDG39" s="918"/>
      <c r="SDH39" s="918"/>
      <c r="SDI39" s="918"/>
      <c r="SDJ39" s="918"/>
      <c r="SDK39" s="918"/>
      <c r="SDL39" s="918"/>
      <c r="SDM39" s="918"/>
      <c r="SDN39" s="918"/>
      <c r="SDO39" s="918"/>
      <c r="SDP39" s="918"/>
      <c r="SDQ39" s="918"/>
      <c r="SDR39" s="918"/>
      <c r="SDS39" s="918"/>
      <c r="SDT39" s="918"/>
      <c r="SDU39" s="918"/>
      <c r="SDV39" s="918"/>
      <c r="SDW39" s="918"/>
      <c r="SDX39" s="918"/>
      <c r="SDY39" s="918"/>
      <c r="SDZ39" s="918"/>
      <c r="SEA39" s="918"/>
      <c r="SEB39" s="918"/>
      <c r="SEC39" s="918"/>
      <c r="SED39" s="918"/>
      <c r="SEE39" s="918"/>
      <c r="SEF39" s="918"/>
      <c r="SEG39" s="918"/>
      <c r="SEH39" s="918"/>
      <c r="SEI39" s="918"/>
      <c r="SEJ39" s="918"/>
      <c r="SEK39" s="918"/>
      <c r="SEL39" s="918"/>
      <c r="SEM39" s="918"/>
      <c r="SEN39" s="918"/>
      <c r="SEO39" s="918"/>
      <c r="SEP39" s="918"/>
      <c r="SEQ39" s="918"/>
      <c r="SER39" s="918"/>
      <c r="SES39" s="918"/>
      <c r="SET39" s="918"/>
      <c r="SEU39" s="918"/>
      <c r="SEV39" s="918"/>
      <c r="SEW39" s="918"/>
      <c r="SEX39" s="918"/>
      <c r="SEY39" s="918"/>
      <c r="SEZ39" s="918"/>
      <c r="SFA39" s="918"/>
      <c r="SFB39" s="918"/>
      <c r="SFC39" s="918"/>
      <c r="SFD39" s="918"/>
      <c r="SFE39" s="918"/>
      <c r="SFF39" s="918"/>
      <c r="SFG39" s="918"/>
      <c r="SFH39" s="918"/>
      <c r="SFI39" s="918"/>
      <c r="SFJ39" s="918"/>
      <c r="SFK39" s="918"/>
      <c r="SFL39" s="918"/>
      <c r="SFM39" s="918"/>
      <c r="SFN39" s="918"/>
      <c r="SFO39" s="918"/>
      <c r="SFP39" s="918"/>
      <c r="SFQ39" s="918"/>
      <c r="SFR39" s="918"/>
      <c r="SFS39" s="918"/>
      <c r="SFT39" s="918"/>
      <c r="SFU39" s="918"/>
      <c r="SFV39" s="918"/>
      <c r="SFW39" s="918"/>
      <c r="SFX39" s="918"/>
      <c r="SFY39" s="918"/>
      <c r="SFZ39" s="918"/>
      <c r="SGA39" s="918"/>
      <c r="SGB39" s="918"/>
      <c r="SGC39" s="918"/>
      <c r="SGD39" s="918"/>
      <c r="SGE39" s="918"/>
      <c r="SGF39" s="918"/>
      <c r="SGG39" s="918"/>
      <c r="SGH39" s="918"/>
      <c r="SGI39" s="918"/>
      <c r="SGJ39" s="918"/>
      <c r="SGK39" s="918"/>
      <c r="SGL39" s="918"/>
      <c r="SGM39" s="918"/>
      <c r="SGN39" s="918"/>
      <c r="SGO39" s="918"/>
      <c r="SGP39" s="918"/>
      <c r="SGQ39" s="918"/>
      <c r="SGR39" s="918"/>
      <c r="SGS39" s="918"/>
      <c r="SGT39" s="918"/>
      <c r="SGU39" s="918"/>
      <c r="SGV39" s="918"/>
      <c r="SGW39" s="918"/>
      <c r="SGX39" s="918"/>
      <c r="SGY39" s="918"/>
      <c r="SGZ39" s="918"/>
      <c r="SHA39" s="918"/>
      <c r="SHB39" s="918"/>
      <c r="SHC39" s="918"/>
      <c r="SHD39" s="918"/>
      <c r="SHE39" s="918"/>
      <c r="SHF39" s="918"/>
      <c r="SHG39" s="918"/>
      <c r="SHH39" s="918"/>
      <c r="SHI39" s="918"/>
      <c r="SHJ39" s="918"/>
      <c r="SHK39" s="918"/>
      <c r="SHL39" s="918"/>
      <c r="SHM39" s="918"/>
      <c r="SHN39" s="918"/>
      <c r="SHO39" s="918"/>
      <c r="SHP39" s="918"/>
      <c r="SHQ39" s="918"/>
      <c r="SHR39" s="918"/>
      <c r="SHS39" s="918"/>
      <c r="SHT39" s="918"/>
      <c r="SHU39" s="918"/>
      <c r="SHV39" s="918"/>
      <c r="SHW39" s="918"/>
      <c r="SHX39" s="918"/>
      <c r="SHY39" s="918"/>
      <c r="SHZ39" s="918"/>
      <c r="SIA39" s="918"/>
      <c r="SIB39" s="918"/>
      <c r="SIC39" s="918"/>
      <c r="SID39" s="918"/>
      <c r="SIE39" s="918"/>
      <c r="SIF39" s="918"/>
      <c r="SIG39" s="918"/>
      <c r="SIH39" s="918"/>
      <c r="SII39" s="918"/>
      <c r="SIJ39" s="918"/>
      <c r="SIK39" s="918"/>
      <c r="SIL39" s="918"/>
      <c r="SIM39" s="918"/>
      <c r="SIN39" s="918"/>
      <c r="SIO39" s="918"/>
      <c r="SIP39" s="918"/>
      <c r="SIQ39" s="918"/>
      <c r="SIR39" s="918"/>
      <c r="SIS39" s="918"/>
      <c r="SIT39" s="918"/>
      <c r="SIU39" s="918"/>
      <c r="SIV39" s="918"/>
      <c r="SIW39" s="918"/>
      <c r="SIX39" s="918"/>
      <c r="SIY39" s="918"/>
      <c r="SIZ39" s="918"/>
      <c r="SJA39" s="918"/>
      <c r="SJB39" s="918"/>
      <c r="SJC39" s="918"/>
      <c r="SJD39" s="918"/>
      <c r="SJE39" s="918"/>
      <c r="SJF39" s="918"/>
      <c r="SJG39" s="918"/>
      <c r="SJH39" s="918"/>
      <c r="SJI39" s="918"/>
      <c r="SJJ39" s="918"/>
      <c r="SJK39" s="918"/>
      <c r="SJL39" s="918"/>
      <c r="SJM39" s="918"/>
      <c r="SJN39" s="918"/>
      <c r="SJO39" s="918"/>
      <c r="SJP39" s="918"/>
      <c r="SJQ39" s="918"/>
      <c r="SJR39" s="918"/>
      <c r="SJS39" s="918"/>
      <c r="SJT39" s="918"/>
      <c r="SJU39" s="918"/>
      <c r="SJV39" s="918"/>
      <c r="SJW39" s="918"/>
      <c r="SJX39" s="918"/>
      <c r="SJY39" s="918"/>
      <c r="SJZ39" s="918"/>
      <c r="SKA39" s="918"/>
      <c r="SKB39" s="918"/>
      <c r="SKC39" s="918"/>
      <c r="SKD39" s="918"/>
      <c r="SKE39" s="918"/>
      <c r="SKF39" s="918"/>
      <c r="SKG39" s="918"/>
      <c r="SKH39" s="918"/>
      <c r="SKI39" s="918"/>
      <c r="SKJ39" s="918"/>
      <c r="SKK39" s="918"/>
      <c r="SKL39" s="918"/>
      <c r="SKM39" s="918"/>
      <c r="SKN39" s="918"/>
      <c r="SKO39" s="918"/>
      <c r="SKP39" s="918"/>
      <c r="SKQ39" s="918"/>
      <c r="SKR39" s="918"/>
      <c r="SKS39" s="918"/>
      <c r="SKT39" s="918"/>
      <c r="SKU39" s="918"/>
      <c r="SKV39" s="918"/>
      <c r="SKW39" s="918"/>
      <c r="SKX39" s="918"/>
      <c r="SKY39" s="918"/>
      <c r="SKZ39" s="918"/>
      <c r="SLA39" s="918"/>
      <c r="SLB39" s="918"/>
      <c r="SLC39" s="918"/>
      <c r="SLD39" s="918"/>
      <c r="SLE39" s="918"/>
      <c r="SLF39" s="918"/>
      <c r="SLG39" s="918"/>
      <c r="SLH39" s="918"/>
      <c r="SLI39" s="918"/>
      <c r="SLJ39" s="918"/>
      <c r="SLK39" s="918"/>
      <c r="SLL39" s="918"/>
      <c r="SLM39" s="918"/>
      <c r="SLN39" s="918"/>
      <c r="SLO39" s="918"/>
      <c r="SLP39" s="918"/>
      <c r="SLQ39" s="918"/>
      <c r="SLR39" s="918"/>
      <c r="SLS39" s="918"/>
      <c r="SLT39" s="918"/>
      <c r="SLU39" s="918"/>
      <c r="SLV39" s="918"/>
      <c r="SLW39" s="918"/>
      <c r="SLX39" s="918"/>
      <c r="SLY39" s="918"/>
      <c r="SLZ39" s="918"/>
      <c r="SMA39" s="918"/>
      <c r="SMB39" s="918"/>
      <c r="SMC39" s="918"/>
      <c r="SMD39" s="918"/>
      <c r="SME39" s="918"/>
      <c r="SMF39" s="918"/>
      <c r="SMG39" s="918"/>
      <c r="SMH39" s="918"/>
      <c r="SMI39" s="918"/>
      <c r="SMJ39" s="918"/>
      <c r="SMK39" s="918"/>
      <c r="SML39" s="918"/>
      <c r="SMM39" s="918"/>
      <c r="SMN39" s="918"/>
      <c r="SMO39" s="918"/>
      <c r="SMP39" s="918"/>
      <c r="SMQ39" s="918"/>
      <c r="SMR39" s="918"/>
      <c r="SMS39" s="918"/>
      <c r="SMT39" s="918"/>
      <c r="SMU39" s="918"/>
      <c r="SMV39" s="918"/>
      <c r="SMW39" s="918"/>
      <c r="SMX39" s="918"/>
      <c r="SMY39" s="918"/>
      <c r="SMZ39" s="918"/>
      <c r="SNA39" s="918"/>
      <c r="SNB39" s="918"/>
      <c r="SNC39" s="918"/>
      <c r="SND39" s="918"/>
      <c r="SNE39" s="918"/>
      <c r="SNF39" s="918"/>
      <c r="SNG39" s="918"/>
      <c r="SNH39" s="918"/>
      <c r="SNI39" s="918"/>
      <c r="SNJ39" s="918"/>
      <c r="SNK39" s="918"/>
      <c r="SNL39" s="918"/>
      <c r="SNM39" s="918"/>
      <c r="SNN39" s="918"/>
      <c r="SNO39" s="918"/>
      <c r="SNP39" s="918"/>
      <c r="SNQ39" s="918"/>
      <c r="SNR39" s="918"/>
      <c r="SNS39" s="918"/>
      <c r="SNT39" s="918"/>
      <c r="SNU39" s="918"/>
      <c r="SNV39" s="918"/>
      <c r="SNW39" s="918"/>
      <c r="SNX39" s="918"/>
      <c r="SNY39" s="918"/>
      <c r="SNZ39" s="918"/>
      <c r="SOA39" s="918"/>
      <c r="SOB39" s="918"/>
      <c r="SOC39" s="918"/>
      <c r="SOD39" s="918"/>
      <c r="SOE39" s="918"/>
      <c r="SOF39" s="918"/>
      <c r="SOG39" s="918"/>
      <c r="SOH39" s="918"/>
      <c r="SOI39" s="918"/>
      <c r="SOJ39" s="918"/>
      <c r="SOK39" s="918"/>
      <c r="SOL39" s="918"/>
      <c r="SOM39" s="918"/>
      <c r="SON39" s="918"/>
      <c r="SOO39" s="918"/>
      <c r="SOP39" s="918"/>
      <c r="SOQ39" s="918"/>
      <c r="SOR39" s="918"/>
      <c r="SOS39" s="918"/>
      <c r="SOT39" s="918"/>
      <c r="SOU39" s="918"/>
      <c r="SOV39" s="918"/>
      <c r="SOW39" s="918"/>
      <c r="SOX39" s="918"/>
      <c r="SOY39" s="918"/>
      <c r="SOZ39" s="918"/>
      <c r="SPA39" s="918"/>
      <c r="SPB39" s="918"/>
      <c r="SPC39" s="918"/>
      <c r="SPD39" s="918"/>
      <c r="SPE39" s="918"/>
      <c r="SPF39" s="918"/>
      <c r="SPG39" s="918"/>
      <c r="SPH39" s="918"/>
      <c r="SPI39" s="918"/>
      <c r="SPJ39" s="918"/>
      <c r="SPK39" s="918"/>
      <c r="SPL39" s="918"/>
      <c r="SPM39" s="918"/>
      <c r="SPN39" s="918"/>
      <c r="SPO39" s="918"/>
      <c r="SPP39" s="918"/>
      <c r="SPQ39" s="918"/>
      <c r="SPR39" s="918"/>
      <c r="SPS39" s="918"/>
      <c r="SPT39" s="918"/>
      <c r="SPU39" s="918"/>
      <c r="SPV39" s="918"/>
      <c r="SPW39" s="918"/>
      <c r="SPX39" s="918"/>
      <c r="SPY39" s="918"/>
      <c r="SPZ39" s="918"/>
      <c r="SQA39" s="918"/>
      <c r="SQB39" s="918"/>
      <c r="SQC39" s="918"/>
      <c r="SQD39" s="918"/>
      <c r="SQE39" s="918"/>
      <c r="SQF39" s="918"/>
      <c r="SQG39" s="918"/>
      <c r="SQH39" s="918"/>
      <c r="SQI39" s="918"/>
      <c r="SQJ39" s="918"/>
      <c r="SQK39" s="918"/>
      <c r="SQL39" s="918"/>
      <c r="SQM39" s="918"/>
      <c r="SQN39" s="918"/>
      <c r="SQO39" s="918"/>
      <c r="SQP39" s="918"/>
      <c r="SQQ39" s="918"/>
      <c r="SQR39" s="918"/>
      <c r="SQS39" s="918"/>
      <c r="SQT39" s="918"/>
      <c r="SQU39" s="918"/>
      <c r="SQV39" s="918"/>
      <c r="SQW39" s="918"/>
      <c r="SQX39" s="918"/>
      <c r="SQY39" s="918"/>
      <c r="SQZ39" s="918"/>
      <c r="SRA39" s="918"/>
      <c r="SRB39" s="918"/>
      <c r="SRC39" s="918"/>
      <c r="SRD39" s="918"/>
      <c r="SRE39" s="918"/>
      <c r="SRF39" s="918"/>
      <c r="SRG39" s="918"/>
      <c r="SRH39" s="918"/>
      <c r="SRI39" s="918"/>
      <c r="SRJ39" s="918"/>
      <c r="SRK39" s="918"/>
      <c r="SRL39" s="918"/>
      <c r="SRM39" s="918"/>
      <c r="SRN39" s="918"/>
      <c r="SRO39" s="918"/>
      <c r="SRP39" s="918"/>
      <c r="SRQ39" s="918"/>
      <c r="SRR39" s="918"/>
      <c r="SRS39" s="918"/>
      <c r="SRT39" s="918"/>
      <c r="SRU39" s="918"/>
      <c r="SRV39" s="918"/>
      <c r="SRW39" s="918"/>
      <c r="SRX39" s="918"/>
      <c r="SRY39" s="918"/>
      <c r="SRZ39" s="918"/>
      <c r="SSA39" s="918"/>
      <c r="SSB39" s="918"/>
      <c r="SSC39" s="918"/>
      <c r="SSD39" s="918"/>
      <c r="SSE39" s="918"/>
      <c r="SSF39" s="918"/>
      <c r="SSG39" s="918"/>
      <c r="SSH39" s="918"/>
      <c r="SSI39" s="918"/>
      <c r="SSJ39" s="918"/>
      <c r="SSK39" s="918"/>
      <c r="SSL39" s="918"/>
      <c r="SSM39" s="918"/>
      <c r="SSN39" s="918"/>
      <c r="SSO39" s="918"/>
      <c r="SSP39" s="918"/>
      <c r="SSQ39" s="918"/>
      <c r="SSR39" s="918"/>
      <c r="SSS39" s="918"/>
      <c r="SST39" s="918"/>
      <c r="SSU39" s="918"/>
      <c r="SSV39" s="918"/>
      <c r="SSW39" s="918"/>
      <c r="SSX39" s="918"/>
      <c r="SSY39" s="918"/>
      <c r="SSZ39" s="918"/>
      <c r="STA39" s="918"/>
      <c r="STB39" s="918"/>
      <c r="STC39" s="918"/>
      <c r="STD39" s="918"/>
      <c r="STE39" s="918"/>
      <c r="STF39" s="918"/>
      <c r="STG39" s="918"/>
      <c r="STH39" s="918"/>
      <c r="STI39" s="918"/>
      <c r="STJ39" s="918"/>
      <c r="STK39" s="918"/>
      <c r="STL39" s="918"/>
      <c r="STM39" s="918"/>
      <c r="STN39" s="918"/>
      <c r="STO39" s="918"/>
      <c r="STP39" s="918"/>
      <c r="STQ39" s="918"/>
      <c r="STR39" s="918"/>
      <c r="STS39" s="918"/>
      <c r="STT39" s="918"/>
      <c r="STU39" s="918"/>
      <c r="STV39" s="918"/>
      <c r="STW39" s="918"/>
      <c r="STX39" s="918"/>
      <c r="STY39" s="918"/>
      <c r="STZ39" s="918"/>
      <c r="SUA39" s="918"/>
      <c r="SUB39" s="918"/>
      <c r="SUC39" s="918"/>
      <c r="SUD39" s="918"/>
      <c r="SUE39" s="918"/>
      <c r="SUF39" s="918"/>
      <c r="SUG39" s="918"/>
      <c r="SUH39" s="918"/>
      <c r="SUI39" s="918"/>
      <c r="SUJ39" s="918"/>
      <c r="SUK39" s="918"/>
      <c r="SUL39" s="918"/>
      <c r="SUM39" s="918"/>
      <c r="SUN39" s="918"/>
      <c r="SUO39" s="918"/>
      <c r="SUP39" s="918"/>
      <c r="SUQ39" s="918"/>
      <c r="SUR39" s="918"/>
      <c r="SUS39" s="918"/>
      <c r="SUT39" s="918"/>
      <c r="SUU39" s="918"/>
      <c r="SUV39" s="918"/>
      <c r="SUW39" s="918"/>
      <c r="SUX39" s="918"/>
      <c r="SUY39" s="918"/>
      <c r="SUZ39" s="918"/>
      <c r="SVA39" s="918"/>
      <c r="SVB39" s="918"/>
      <c r="SVC39" s="918"/>
      <c r="SVD39" s="918"/>
      <c r="SVE39" s="918"/>
      <c r="SVF39" s="918"/>
      <c r="SVG39" s="918"/>
      <c r="SVH39" s="918"/>
      <c r="SVI39" s="918"/>
      <c r="SVJ39" s="918"/>
      <c r="SVK39" s="918"/>
      <c r="SVL39" s="918"/>
      <c r="SVM39" s="918"/>
      <c r="SVN39" s="918"/>
      <c r="SVO39" s="918"/>
      <c r="SVP39" s="918"/>
      <c r="SVQ39" s="918"/>
      <c r="SVR39" s="918"/>
      <c r="SVS39" s="918"/>
      <c r="SVT39" s="918"/>
      <c r="SVU39" s="918"/>
      <c r="SVV39" s="918"/>
      <c r="SVW39" s="918"/>
      <c r="SVX39" s="918"/>
      <c r="SVY39" s="918"/>
      <c r="SVZ39" s="918"/>
      <c r="SWA39" s="918"/>
      <c r="SWB39" s="918"/>
      <c r="SWC39" s="918"/>
      <c r="SWD39" s="918"/>
      <c r="SWE39" s="918"/>
      <c r="SWF39" s="918"/>
      <c r="SWG39" s="918"/>
      <c r="SWH39" s="918"/>
      <c r="SWI39" s="918"/>
      <c r="SWJ39" s="918"/>
      <c r="SWK39" s="918"/>
      <c r="SWL39" s="918"/>
      <c r="SWM39" s="918"/>
      <c r="SWN39" s="918"/>
      <c r="SWO39" s="918"/>
      <c r="SWP39" s="918"/>
      <c r="SWQ39" s="918"/>
      <c r="SWR39" s="918"/>
      <c r="SWS39" s="918"/>
      <c r="SWT39" s="918"/>
      <c r="SWU39" s="918"/>
      <c r="SWV39" s="918"/>
      <c r="SWW39" s="918"/>
      <c r="SWX39" s="918"/>
      <c r="SWY39" s="918"/>
      <c r="SWZ39" s="918"/>
      <c r="SXA39" s="918"/>
      <c r="SXB39" s="918"/>
      <c r="SXC39" s="918"/>
      <c r="SXD39" s="918"/>
      <c r="SXE39" s="918"/>
      <c r="SXF39" s="918"/>
      <c r="SXG39" s="918"/>
      <c r="SXH39" s="918"/>
      <c r="SXI39" s="918"/>
      <c r="SXJ39" s="918"/>
      <c r="SXK39" s="918"/>
      <c r="SXL39" s="918"/>
      <c r="SXM39" s="918"/>
      <c r="SXN39" s="918"/>
      <c r="SXO39" s="918"/>
      <c r="SXP39" s="918"/>
      <c r="SXQ39" s="918"/>
      <c r="SXR39" s="918"/>
      <c r="SXS39" s="918"/>
      <c r="SXT39" s="918"/>
      <c r="SXU39" s="918"/>
      <c r="SXV39" s="918"/>
      <c r="SXW39" s="918"/>
      <c r="SXX39" s="918"/>
      <c r="SXY39" s="918"/>
      <c r="SXZ39" s="918"/>
      <c r="SYA39" s="918"/>
      <c r="SYB39" s="918"/>
      <c r="SYC39" s="918"/>
      <c r="SYD39" s="918"/>
      <c r="SYE39" s="918"/>
      <c r="SYF39" s="918"/>
      <c r="SYG39" s="918"/>
      <c r="SYH39" s="918"/>
      <c r="SYI39" s="918"/>
      <c r="SYJ39" s="918"/>
      <c r="SYK39" s="918"/>
      <c r="SYL39" s="918"/>
      <c r="SYM39" s="918"/>
      <c r="SYN39" s="918"/>
      <c r="SYO39" s="918"/>
      <c r="SYP39" s="918"/>
      <c r="SYQ39" s="918"/>
      <c r="SYR39" s="918"/>
      <c r="SYS39" s="918"/>
      <c r="SYT39" s="918"/>
      <c r="SYU39" s="918"/>
      <c r="SYV39" s="918"/>
      <c r="SYW39" s="918"/>
      <c r="SYX39" s="918"/>
      <c r="SYY39" s="918"/>
      <c r="SYZ39" s="918"/>
      <c r="SZA39" s="918"/>
      <c r="SZB39" s="918"/>
      <c r="SZC39" s="918"/>
      <c r="SZD39" s="918"/>
      <c r="SZE39" s="918"/>
      <c r="SZF39" s="918"/>
      <c r="SZG39" s="918"/>
      <c r="SZH39" s="918"/>
      <c r="SZI39" s="918"/>
      <c r="SZJ39" s="918"/>
      <c r="SZK39" s="918"/>
      <c r="SZL39" s="918"/>
      <c r="SZM39" s="918"/>
      <c r="SZN39" s="918"/>
      <c r="SZO39" s="918"/>
      <c r="SZP39" s="918"/>
      <c r="SZQ39" s="918"/>
      <c r="SZR39" s="918"/>
      <c r="SZS39" s="918"/>
      <c r="SZT39" s="918"/>
      <c r="SZU39" s="918"/>
      <c r="SZV39" s="918"/>
      <c r="SZW39" s="918"/>
      <c r="SZX39" s="918"/>
      <c r="SZY39" s="918"/>
      <c r="SZZ39" s="918"/>
      <c r="TAA39" s="918"/>
      <c r="TAB39" s="918"/>
      <c r="TAC39" s="918"/>
      <c r="TAD39" s="918"/>
      <c r="TAE39" s="918"/>
      <c r="TAF39" s="918"/>
      <c r="TAG39" s="918"/>
      <c r="TAH39" s="918"/>
      <c r="TAI39" s="918"/>
      <c r="TAJ39" s="918"/>
      <c r="TAK39" s="918"/>
      <c r="TAL39" s="918"/>
      <c r="TAM39" s="918"/>
      <c r="TAN39" s="918"/>
      <c r="TAO39" s="918"/>
      <c r="TAP39" s="918"/>
      <c r="TAQ39" s="918"/>
      <c r="TAR39" s="918"/>
      <c r="TAS39" s="918"/>
      <c r="TAT39" s="918"/>
      <c r="TAU39" s="918"/>
      <c r="TAV39" s="918"/>
      <c r="TAW39" s="918"/>
      <c r="TAX39" s="918"/>
      <c r="TAY39" s="918"/>
      <c r="TAZ39" s="918"/>
      <c r="TBA39" s="918"/>
      <c r="TBB39" s="918"/>
      <c r="TBC39" s="918"/>
      <c r="TBD39" s="918"/>
      <c r="TBE39" s="918"/>
      <c r="TBF39" s="918"/>
      <c r="TBG39" s="918"/>
      <c r="TBH39" s="918"/>
      <c r="TBI39" s="918"/>
      <c r="TBJ39" s="918"/>
      <c r="TBK39" s="918"/>
      <c r="TBL39" s="918"/>
      <c r="TBM39" s="918"/>
      <c r="TBN39" s="918"/>
      <c r="TBO39" s="918"/>
      <c r="TBP39" s="918"/>
      <c r="TBQ39" s="918"/>
      <c r="TBR39" s="918"/>
      <c r="TBS39" s="918"/>
      <c r="TBT39" s="918"/>
      <c r="TBU39" s="918"/>
      <c r="TBV39" s="918"/>
      <c r="TBW39" s="918"/>
      <c r="TBX39" s="918"/>
      <c r="TBY39" s="918"/>
      <c r="TBZ39" s="918"/>
      <c r="TCA39" s="918"/>
      <c r="TCB39" s="918"/>
      <c r="TCC39" s="918"/>
      <c r="TCD39" s="918"/>
      <c r="TCE39" s="918"/>
      <c r="TCF39" s="918"/>
      <c r="TCG39" s="918"/>
      <c r="TCH39" s="918"/>
      <c r="TCI39" s="918"/>
      <c r="TCJ39" s="918"/>
      <c r="TCK39" s="918"/>
      <c r="TCL39" s="918"/>
      <c r="TCM39" s="918"/>
      <c r="TCN39" s="918"/>
      <c r="TCO39" s="918"/>
      <c r="TCP39" s="918"/>
      <c r="TCQ39" s="918"/>
      <c r="TCR39" s="918"/>
      <c r="TCS39" s="918"/>
      <c r="TCT39" s="918"/>
      <c r="TCU39" s="918"/>
      <c r="TCV39" s="918"/>
      <c r="TCW39" s="918"/>
      <c r="TCX39" s="918"/>
      <c r="TCY39" s="918"/>
      <c r="TCZ39" s="918"/>
      <c r="TDA39" s="918"/>
      <c r="TDB39" s="918"/>
      <c r="TDC39" s="918"/>
      <c r="TDD39" s="918"/>
      <c r="TDE39" s="918"/>
      <c r="TDF39" s="918"/>
      <c r="TDG39" s="918"/>
      <c r="TDH39" s="918"/>
      <c r="TDI39" s="918"/>
      <c r="TDJ39" s="918"/>
      <c r="TDK39" s="918"/>
      <c r="TDL39" s="918"/>
      <c r="TDM39" s="918"/>
      <c r="TDN39" s="918"/>
      <c r="TDO39" s="918"/>
      <c r="TDP39" s="918"/>
      <c r="TDQ39" s="918"/>
      <c r="TDR39" s="918"/>
      <c r="TDS39" s="918"/>
      <c r="TDT39" s="918"/>
      <c r="TDU39" s="918"/>
      <c r="TDV39" s="918"/>
      <c r="TDW39" s="918"/>
      <c r="TDX39" s="918"/>
      <c r="TDY39" s="918"/>
      <c r="TDZ39" s="918"/>
      <c r="TEA39" s="918"/>
      <c r="TEB39" s="918"/>
      <c r="TEC39" s="918"/>
      <c r="TED39" s="918"/>
      <c r="TEE39" s="918"/>
      <c r="TEF39" s="918"/>
      <c r="TEG39" s="918"/>
      <c r="TEH39" s="918"/>
      <c r="TEI39" s="918"/>
      <c r="TEJ39" s="918"/>
      <c r="TEK39" s="918"/>
      <c r="TEL39" s="918"/>
      <c r="TEM39" s="918"/>
      <c r="TEN39" s="918"/>
      <c r="TEO39" s="918"/>
      <c r="TEP39" s="918"/>
      <c r="TEQ39" s="918"/>
      <c r="TER39" s="918"/>
      <c r="TES39" s="918"/>
      <c r="TET39" s="918"/>
      <c r="TEU39" s="918"/>
      <c r="TEV39" s="918"/>
      <c r="TEW39" s="918"/>
      <c r="TEX39" s="918"/>
      <c r="TEY39" s="918"/>
      <c r="TEZ39" s="918"/>
      <c r="TFA39" s="918"/>
      <c r="TFB39" s="918"/>
      <c r="TFC39" s="918"/>
      <c r="TFD39" s="918"/>
      <c r="TFE39" s="918"/>
      <c r="TFF39" s="918"/>
      <c r="TFG39" s="918"/>
      <c r="TFH39" s="918"/>
      <c r="TFI39" s="918"/>
      <c r="TFJ39" s="918"/>
      <c r="TFK39" s="918"/>
      <c r="TFL39" s="918"/>
      <c r="TFM39" s="918"/>
      <c r="TFN39" s="918"/>
      <c r="TFO39" s="918"/>
      <c r="TFP39" s="918"/>
      <c r="TFQ39" s="918"/>
      <c r="TFR39" s="918"/>
      <c r="TFS39" s="918"/>
      <c r="TFT39" s="918"/>
      <c r="TFU39" s="918"/>
      <c r="TFV39" s="918"/>
      <c r="TFW39" s="918"/>
      <c r="TFX39" s="918"/>
      <c r="TFY39" s="918"/>
      <c r="TFZ39" s="918"/>
      <c r="TGA39" s="918"/>
      <c r="TGB39" s="918"/>
      <c r="TGC39" s="918"/>
      <c r="TGD39" s="918"/>
      <c r="TGE39" s="918"/>
      <c r="TGF39" s="918"/>
      <c r="TGG39" s="918"/>
      <c r="TGH39" s="918"/>
      <c r="TGI39" s="918"/>
      <c r="TGJ39" s="918"/>
      <c r="TGK39" s="918"/>
      <c r="TGL39" s="918"/>
      <c r="TGM39" s="918"/>
      <c r="TGN39" s="918"/>
      <c r="TGO39" s="918"/>
      <c r="TGP39" s="918"/>
      <c r="TGQ39" s="918"/>
      <c r="TGR39" s="918"/>
      <c r="TGS39" s="918"/>
      <c r="TGT39" s="918"/>
      <c r="TGU39" s="918"/>
      <c r="TGV39" s="918"/>
      <c r="TGW39" s="918"/>
      <c r="TGX39" s="918"/>
      <c r="TGY39" s="918"/>
      <c r="TGZ39" s="918"/>
      <c r="THA39" s="918"/>
      <c r="THB39" s="918"/>
      <c r="THC39" s="918"/>
      <c r="THD39" s="918"/>
      <c r="THE39" s="918"/>
      <c r="THF39" s="918"/>
      <c r="THG39" s="918"/>
      <c r="THH39" s="918"/>
      <c r="THI39" s="918"/>
      <c r="THJ39" s="918"/>
      <c r="THK39" s="918"/>
      <c r="THL39" s="918"/>
      <c r="THM39" s="918"/>
      <c r="THN39" s="918"/>
      <c r="THO39" s="918"/>
      <c r="THP39" s="918"/>
      <c r="THQ39" s="918"/>
      <c r="THR39" s="918"/>
      <c r="THS39" s="918"/>
      <c r="THT39" s="918"/>
      <c r="THU39" s="918"/>
      <c r="THV39" s="918"/>
      <c r="THW39" s="918"/>
      <c r="THX39" s="918"/>
      <c r="THY39" s="918"/>
      <c r="THZ39" s="918"/>
      <c r="TIA39" s="918"/>
      <c r="TIB39" s="918"/>
      <c r="TIC39" s="918"/>
      <c r="TID39" s="918"/>
      <c r="TIE39" s="918"/>
      <c r="TIF39" s="918"/>
      <c r="TIG39" s="918"/>
      <c r="TIH39" s="918"/>
      <c r="TII39" s="918"/>
      <c r="TIJ39" s="918"/>
      <c r="TIK39" s="918"/>
      <c r="TIL39" s="918"/>
      <c r="TIM39" s="918"/>
      <c r="TIN39" s="918"/>
      <c r="TIO39" s="918"/>
      <c r="TIP39" s="918"/>
      <c r="TIQ39" s="918"/>
      <c r="TIR39" s="918"/>
      <c r="TIS39" s="918"/>
      <c r="TIT39" s="918"/>
      <c r="TIU39" s="918"/>
      <c r="TIV39" s="918"/>
      <c r="TIW39" s="918"/>
      <c r="TIX39" s="918"/>
      <c r="TIY39" s="918"/>
      <c r="TIZ39" s="918"/>
      <c r="TJA39" s="918"/>
      <c r="TJB39" s="918"/>
      <c r="TJC39" s="918"/>
      <c r="TJD39" s="918"/>
      <c r="TJE39" s="918"/>
      <c r="TJF39" s="918"/>
      <c r="TJG39" s="918"/>
      <c r="TJH39" s="918"/>
      <c r="TJI39" s="918"/>
      <c r="TJJ39" s="918"/>
      <c r="TJK39" s="918"/>
      <c r="TJL39" s="918"/>
      <c r="TJM39" s="918"/>
      <c r="TJN39" s="918"/>
      <c r="TJO39" s="918"/>
      <c r="TJP39" s="918"/>
      <c r="TJQ39" s="918"/>
      <c r="TJR39" s="918"/>
      <c r="TJS39" s="918"/>
      <c r="TJT39" s="918"/>
      <c r="TJU39" s="918"/>
      <c r="TJV39" s="918"/>
      <c r="TJW39" s="918"/>
      <c r="TJX39" s="918"/>
      <c r="TJY39" s="918"/>
      <c r="TJZ39" s="918"/>
      <c r="TKA39" s="918"/>
      <c r="TKB39" s="918"/>
      <c r="TKC39" s="918"/>
      <c r="TKD39" s="918"/>
      <c r="TKE39" s="918"/>
      <c r="TKF39" s="918"/>
      <c r="TKG39" s="918"/>
      <c r="TKH39" s="918"/>
      <c r="TKI39" s="918"/>
      <c r="TKJ39" s="918"/>
      <c r="TKK39" s="918"/>
      <c r="TKL39" s="918"/>
      <c r="TKM39" s="918"/>
      <c r="TKN39" s="918"/>
      <c r="TKO39" s="918"/>
      <c r="TKP39" s="918"/>
      <c r="TKQ39" s="918"/>
      <c r="TKR39" s="918"/>
      <c r="TKS39" s="918"/>
      <c r="TKT39" s="918"/>
      <c r="TKU39" s="918"/>
      <c r="TKV39" s="918"/>
      <c r="TKW39" s="918"/>
      <c r="TKX39" s="918"/>
      <c r="TKY39" s="918"/>
      <c r="TKZ39" s="918"/>
      <c r="TLA39" s="918"/>
      <c r="TLB39" s="918"/>
      <c r="TLC39" s="918"/>
      <c r="TLD39" s="918"/>
      <c r="TLE39" s="918"/>
      <c r="TLF39" s="918"/>
      <c r="TLG39" s="918"/>
      <c r="TLH39" s="918"/>
      <c r="TLI39" s="918"/>
      <c r="TLJ39" s="918"/>
      <c r="TLK39" s="918"/>
      <c r="TLL39" s="918"/>
      <c r="TLM39" s="918"/>
      <c r="TLN39" s="918"/>
      <c r="TLO39" s="918"/>
      <c r="TLP39" s="918"/>
      <c r="TLQ39" s="918"/>
      <c r="TLR39" s="918"/>
      <c r="TLS39" s="918"/>
      <c r="TLT39" s="918"/>
      <c r="TLU39" s="918"/>
      <c r="TLV39" s="918"/>
      <c r="TLW39" s="918"/>
      <c r="TLX39" s="918"/>
      <c r="TLY39" s="918"/>
      <c r="TLZ39" s="918"/>
      <c r="TMA39" s="918"/>
      <c r="TMB39" s="918"/>
      <c r="TMC39" s="918"/>
      <c r="TMD39" s="918"/>
      <c r="TME39" s="918"/>
      <c r="TMF39" s="918"/>
      <c r="TMG39" s="918"/>
      <c r="TMH39" s="918"/>
      <c r="TMI39" s="918"/>
      <c r="TMJ39" s="918"/>
      <c r="TMK39" s="918"/>
      <c r="TML39" s="918"/>
      <c r="TMM39" s="918"/>
      <c r="TMN39" s="918"/>
      <c r="TMO39" s="918"/>
      <c r="TMP39" s="918"/>
      <c r="TMQ39" s="918"/>
      <c r="TMR39" s="918"/>
      <c r="TMS39" s="918"/>
      <c r="TMT39" s="918"/>
      <c r="TMU39" s="918"/>
      <c r="TMV39" s="918"/>
      <c r="TMW39" s="918"/>
      <c r="TMX39" s="918"/>
      <c r="TMY39" s="918"/>
      <c r="TMZ39" s="918"/>
      <c r="TNA39" s="918"/>
      <c r="TNB39" s="918"/>
      <c r="TNC39" s="918"/>
      <c r="TND39" s="918"/>
      <c r="TNE39" s="918"/>
      <c r="TNF39" s="918"/>
      <c r="TNG39" s="918"/>
      <c r="TNH39" s="918"/>
      <c r="TNI39" s="918"/>
      <c r="TNJ39" s="918"/>
      <c r="TNK39" s="918"/>
      <c r="TNL39" s="918"/>
      <c r="TNM39" s="918"/>
      <c r="TNN39" s="918"/>
      <c r="TNO39" s="918"/>
      <c r="TNP39" s="918"/>
      <c r="TNQ39" s="918"/>
      <c r="TNR39" s="918"/>
      <c r="TNS39" s="918"/>
      <c r="TNT39" s="918"/>
      <c r="TNU39" s="918"/>
      <c r="TNV39" s="918"/>
      <c r="TNW39" s="918"/>
      <c r="TNX39" s="918"/>
      <c r="TNY39" s="918"/>
      <c r="TNZ39" s="918"/>
      <c r="TOA39" s="918"/>
      <c r="TOB39" s="918"/>
      <c r="TOC39" s="918"/>
      <c r="TOD39" s="918"/>
      <c r="TOE39" s="918"/>
      <c r="TOF39" s="918"/>
      <c r="TOG39" s="918"/>
      <c r="TOH39" s="918"/>
      <c r="TOI39" s="918"/>
      <c r="TOJ39" s="918"/>
      <c r="TOK39" s="918"/>
      <c r="TOL39" s="918"/>
      <c r="TOM39" s="918"/>
      <c r="TON39" s="918"/>
      <c r="TOO39" s="918"/>
      <c r="TOP39" s="918"/>
      <c r="TOQ39" s="918"/>
      <c r="TOR39" s="918"/>
      <c r="TOS39" s="918"/>
      <c r="TOT39" s="918"/>
      <c r="TOU39" s="918"/>
      <c r="TOV39" s="918"/>
      <c r="TOW39" s="918"/>
      <c r="TOX39" s="918"/>
      <c r="TOY39" s="918"/>
      <c r="TOZ39" s="918"/>
      <c r="TPA39" s="918"/>
      <c r="TPB39" s="918"/>
      <c r="TPC39" s="918"/>
      <c r="TPD39" s="918"/>
      <c r="TPE39" s="918"/>
      <c r="TPF39" s="918"/>
      <c r="TPG39" s="918"/>
      <c r="TPH39" s="918"/>
      <c r="TPI39" s="918"/>
      <c r="TPJ39" s="918"/>
      <c r="TPK39" s="918"/>
      <c r="TPL39" s="918"/>
      <c r="TPM39" s="918"/>
      <c r="TPN39" s="918"/>
      <c r="TPO39" s="918"/>
      <c r="TPP39" s="918"/>
      <c r="TPQ39" s="918"/>
      <c r="TPR39" s="918"/>
      <c r="TPS39" s="918"/>
      <c r="TPT39" s="918"/>
      <c r="TPU39" s="918"/>
      <c r="TPV39" s="918"/>
      <c r="TPW39" s="918"/>
      <c r="TPX39" s="918"/>
      <c r="TPY39" s="918"/>
      <c r="TPZ39" s="918"/>
      <c r="TQA39" s="918"/>
      <c r="TQB39" s="918"/>
      <c r="TQC39" s="918"/>
      <c r="TQD39" s="918"/>
      <c r="TQE39" s="918"/>
      <c r="TQF39" s="918"/>
      <c r="TQG39" s="918"/>
      <c r="TQH39" s="918"/>
      <c r="TQI39" s="918"/>
      <c r="TQJ39" s="918"/>
      <c r="TQK39" s="918"/>
      <c r="TQL39" s="918"/>
      <c r="TQM39" s="918"/>
      <c r="TQN39" s="918"/>
      <c r="TQO39" s="918"/>
      <c r="TQP39" s="918"/>
      <c r="TQQ39" s="918"/>
      <c r="TQR39" s="918"/>
      <c r="TQS39" s="918"/>
      <c r="TQT39" s="918"/>
      <c r="TQU39" s="918"/>
      <c r="TQV39" s="918"/>
      <c r="TQW39" s="918"/>
      <c r="TQX39" s="918"/>
      <c r="TQY39" s="918"/>
      <c r="TQZ39" s="918"/>
      <c r="TRA39" s="918"/>
      <c r="TRB39" s="918"/>
      <c r="TRC39" s="918"/>
      <c r="TRD39" s="918"/>
      <c r="TRE39" s="918"/>
      <c r="TRF39" s="918"/>
      <c r="TRG39" s="918"/>
      <c r="TRH39" s="918"/>
      <c r="TRI39" s="918"/>
      <c r="TRJ39" s="918"/>
      <c r="TRK39" s="918"/>
      <c r="TRL39" s="918"/>
      <c r="TRM39" s="918"/>
      <c r="TRN39" s="918"/>
      <c r="TRO39" s="918"/>
      <c r="TRP39" s="918"/>
      <c r="TRQ39" s="918"/>
      <c r="TRR39" s="918"/>
      <c r="TRS39" s="918"/>
      <c r="TRT39" s="918"/>
      <c r="TRU39" s="918"/>
      <c r="TRV39" s="918"/>
      <c r="TRW39" s="918"/>
      <c r="TRX39" s="918"/>
      <c r="TRY39" s="918"/>
      <c r="TRZ39" s="918"/>
      <c r="TSA39" s="918"/>
      <c r="TSB39" s="918"/>
      <c r="TSC39" s="918"/>
      <c r="TSD39" s="918"/>
      <c r="TSE39" s="918"/>
      <c r="TSF39" s="918"/>
      <c r="TSG39" s="918"/>
      <c r="TSH39" s="918"/>
      <c r="TSI39" s="918"/>
      <c r="TSJ39" s="918"/>
      <c r="TSK39" s="918"/>
      <c r="TSL39" s="918"/>
      <c r="TSM39" s="918"/>
      <c r="TSN39" s="918"/>
      <c r="TSO39" s="918"/>
      <c r="TSP39" s="918"/>
      <c r="TSQ39" s="918"/>
      <c r="TSR39" s="918"/>
      <c r="TSS39" s="918"/>
      <c r="TST39" s="918"/>
      <c r="TSU39" s="918"/>
      <c r="TSV39" s="918"/>
      <c r="TSW39" s="918"/>
      <c r="TSX39" s="918"/>
      <c r="TSY39" s="918"/>
      <c r="TSZ39" s="918"/>
      <c r="TTA39" s="918"/>
      <c r="TTB39" s="918"/>
      <c r="TTC39" s="918"/>
      <c r="TTD39" s="918"/>
      <c r="TTE39" s="918"/>
      <c r="TTF39" s="918"/>
      <c r="TTG39" s="918"/>
      <c r="TTH39" s="918"/>
      <c r="TTI39" s="918"/>
      <c r="TTJ39" s="918"/>
      <c r="TTK39" s="918"/>
      <c r="TTL39" s="918"/>
      <c r="TTM39" s="918"/>
      <c r="TTN39" s="918"/>
      <c r="TTO39" s="918"/>
      <c r="TTP39" s="918"/>
      <c r="TTQ39" s="918"/>
      <c r="TTR39" s="918"/>
      <c r="TTS39" s="918"/>
      <c r="TTT39" s="918"/>
      <c r="TTU39" s="918"/>
      <c r="TTV39" s="918"/>
      <c r="TTW39" s="918"/>
      <c r="TTX39" s="918"/>
      <c r="TTY39" s="918"/>
      <c r="TTZ39" s="918"/>
      <c r="TUA39" s="918"/>
      <c r="TUB39" s="918"/>
      <c r="TUC39" s="918"/>
      <c r="TUD39" s="918"/>
      <c r="TUE39" s="918"/>
      <c r="TUF39" s="918"/>
      <c r="TUG39" s="918"/>
      <c r="TUH39" s="918"/>
      <c r="TUI39" s="918"/>
      <c r="TUJ39" s="918"/>
      <c r="TUK39" s="918"/>
      <c r="TUL39" s="918"/>
      <c r="TUM39" s="918"/>
      <c r="TUN39" s="918"/>
      <c r="TUO39" s="918"/>
      <c r="TUP39" s="918"/>
      <c r="TUQ39" s="918"/>
      <c r="TUR39" s="918"/>
      <c r="TUS39" s="918"/>
      <c r="TUT39" s="918"/>
      <c r="TUU39" s="918"/>
      <c r="TUV39" s="918"/>
      <c r="TUW39" s="918"/>
      <c r="TUX39" s="918"/>
      <c r="TUY39" s="918"/>
      <c r="TUZ39" s="918"/>
      <c r="TVA39" s="918"/>
      <c r="TVB39" s="918"/>
      <c r="TVC39" s="918"/>
      <c r="TVD39" s="918"/>
      <c r="TVE39" s="918"/>
      <c r="TVF39" s="918"/>
      <c r="TVG39" s="918"/>
      <c r="TVH39" s="918"/>
      <c r="TVI39" s="918"/>
      <c r="TVJ39" s="918"/>
      <c r="TVK39" s="918"/>
      <c r="TVL39" s="918"/>
      <c r="TVM39" s="918"/>
      <c r="TVN39" s="918"/>
      <c r="TVO39" s="918"/>
      <c r="TVP39" s="918"/>
      <c r="TVQ39" s="918"/>
      <c r="TVR39" s="918"/>
      <c r="TVS39" s="918"/>
      <c r="TVT39" s="918"/>
      <c r="TVU39" s="918"/>
      <c r="TVV39" s="918"/>
      <c r="TVW39" s="918"/>
      <c r="TVX39" s="918"/>
      <c r="TVY39" s="918"/>
      <c r="TVZ39" s="918"/>
      <c r="TWA39" s="918"/>
      <c r="TWB39" s="918"/>
      <c r="TWC39" s="918"/>
      <c r="TWD39" s="918"/>
      <c r="TWE39" s="918"/>
      <c r="TWF39" s="918"/>
      <c r="TWG39" s="918"/>
      <c r="TWH39" s="918"/>
      <c r="TWI39" s="918"/>
      <c r="TWJ39" s="918"/>
      <c r="TWK39" s="918"/>
      <c r="TWL39" s="918"/>
      <c r="TWM39" s="918"/>
      <c r="TWN39" s="918"/>
      <c r="TWO39" s="918"/>
      <c r="TWP39" s="918"/>
      <c r="TWQ39" s="918"/>
      <c r="TWR39" s="918"/>
      <c r="TWS39" s="918"/>
      <c r="TWT39" s="918"/>
      <c r="TWU39" s="918"/>
      <c r="TWV39" s="918"/>
      <c r="TWW39" s="918"/>
      <c r="TWX39" s="918"/>
      <c r="TWY39" s="918"/>
      <c r="TWZ39" s="918"/>
      <c r="TXA39" s="918"/>
      <c r="TXB39" s="918"/>
      <c r="TXC39" s="918"/>
      <c r="TXD39" s="918"/>
      <c r="TXE39" s="918"/>
      <c r="TXF39" s="918"/>
      <c r="TXG39" s="918"/>
      <c r="TXH39" s="918"/>
      <c r="TXI39" s="918"/>
      <c r="TXJ39" s="918"/>
      <c r="TXK39" s="918"/>
      <c r="TXL39" s="918"/>
      <c r="TXM39" s="918"/>
      <c r="TXN39" s="918"/>
      <c r="TXO39" s="918"/>
      <c r="TXP39" s="918"/>
      <c r="TXQ39" s="918"/>
      <c r="TXR39" s="918"/>
      <c r="TXS39" s="918"/>
      <c r="TXT39" s="918"/>
      <c r="TXU39" s="918"/>
      <c r="TXV39" s="918"/>
      <c r="TXW39" s="918"/>
      <c r="TXX39" s="918"/>
      <c r="TXY39" s="918"/>
      <c r="TXZ39" s="918"/>
      <c r="TYA39" s="918"/>
      <c r="TYB39" s="918"/>
      <c r="TYC39" s="918"/>
      <c r="TYD39" s="918"/>
      <c r="TYE39" s="918"/>
      <c r="TYF39" s="918"/>
      <c r="TYG39" s="918"/>
      <c r="TYH39" s="918"/>
      <c r="TYI39" s="918"/>
      <c r="TYJ39" s="918"/>
      <c r="TYK39" s="918"/>
      <c r="TYL39" s="918"/>
      <c r="TYM39" s="918"/>
      <c r="TYN39" s="918"/>
      <c r="TYO39" s="918"/>
      <c r="TYP39" s="918"/>
      <c r="TYQ39" s="918"/>
      <c r="TYR39" s="918"/>
      <c r="TYS39" s="918"/>
      <c r="TYT39" s="918"/>
      <c r="TYU39" s="918"/>
      <c r="TYV39" s="918"/>
      <c r="TYW39" s="918"/>
      <c r="TYX39" s="918"/>
      <c r="TYY39" s="918"/>
      <c r="TYZ39" s="918"/>
      <c r="TZA39" s="918"/>
      <c r="TZB39" s="918"/>
      <c r="TZC39" s="918"/>
      <c r="TZD39" s="918"/>
      <c r="TZE39" s="918"/>
      <c r="TZF39" s="918"/>
      <c r="TZG39" s="918"/>
      <c r="TZH39" s="918"/>
      <c r="TZI39" s="918"/>
      <c r="TZJ39" s="918"/>
      <c r="TZK39" s="918"/>
      <c r="TZL39" s="918"/>
      <c r="TZM39" s="918"/>
      <c r="TZN39" s="918"/>
      <c r="TZO39" s="918"/>
      <c r="TZP39" s="918"/>
      <c r="TZQ39" s="918"/>
      <c r="TZR39" s="918"/>
      <c r="TZS39" s="918"/>
      <c r="TZT39" s="918"/>
      <c r="TZU39" s="918"/>
      <c r="TZV39" s="918"/>
      <c r="TZW39" s="918"/>
      <c r="TZX39" s="918"/>
      <c r="TZY39" s="918"/>
      <c r="TZZ39" s="918"/>
      <c r="UAA39" s="918"/>
      <c r="UAB39" s="918"/>
      <c r="UAC39" s="918"/>
      <c r="UAD39" s="918"/>
      <c r="UAE39" s="918"/>
      <c r="UAF39" s="918"/>
      <c r="UAG39" s="918"/>
      <c r="UAH39" s="918"/>
      <c r="UAI39" s="918"/>
      <c r="UAJ39" s="918"/>
      <c r="UAK39" s="918"/>
      <c r="UAL39" s="918"/>
      <c r="UAM39" s="918"/>
      <c r="UAN39" s="918"/>
      <c r="UAO39" s="918"/>
      <c r="UAP39" s="918"/>
      <c r="UAQ39" s="918"/>
      <c r="UAR39" s="918"/>
      <c r="UAS39" s="918"/>
      <c r="UAT39" s="918"/>
      <c r="UAU39" s="918"/>
      <c r="UAV39" s="918"/>
      <c r="UAW39" s="918"/>
      <c r="UAX39" s="918"/>
      <c r="UAY39" s="918"/>
      <c r="UAZ39" s="918"/>
      <c r="UBA39" s="918"/>
      <c r="UBB39" s="918"/>
      <c r="UBC39" s="918"/>
      <c r="UBD39" s="918"/>
      <c r="UBE39" s="918"/>
      <c r="UBF39" s="918"/>
      <c r="UBG39" s="918"/>
      <c r="UBH39" s="918"/>
      <c r="UBI39" s="918"/>
      <c r="UBJ39" s="918"/>
      <c r="UBK39" s="918"/>
      <c r="UBL39" s="918"/>
      <c r="UBM39" s="918"/>
      <c r="UBN39" s="918"/>
      <c r="UBO39" s="918"/>
      <c r="UBP39" s="918"/>
      <c r="UBQ39" s="918"/>
      <c r="UBR39" s="918"/>
      <c r="UBS39" s="918"/>
      <c r="UBT39" s="918"/>
      <c r="UBU39" s="918"/>
      <c r="UBV39" s="918"/>
      <c r="UBW39" s="918"/>
      <c r="UBX39" s="918"/>
      <c r="UBY39" s="918"/>
      <c r="UBZ39" s="918"/>
      <c r="UCA39" s="918"/>
      <c r="UCB39" s="918"/>
      <c r="UCC39" s="918"/>
      <c r="UCD39" s="918"/>
      <c r="UCE39" s="918"/>
      <c r="UCF39" s="918"/>
      <c r="UCG39" s="918"/>
      <c r="UCH39" s="918"/>
      <c r="UCI39" s="918"/>
      <c r="UCJ39" s="918"/>
      <c r="UCK39" s="918"/>
      <c r="UCL39" s="918"/>
      <c r="UCM39" s="918"/>
      <c r="UCN39" s="918"/>
      <c r="UCO39" s="918"/>
      <c r="UCP39" s="918"/>
      <c r="UCQ39" s="918"/>
      <c r="UCR39" s="918"/>
      <c r="UCS39" s="918"/>
      <c r="UCT39" s="918"/>
      <c r="UCU39" s="918"/>
      <c r="UCV39" s="918"/>
      <c r="UCW39" s="918"/>
      <c r="UCX39" s="918"/>
      <c r="UCY39" s="918"/>
      <c r="UCZ39" s="918"/>
      <c r="UDA39" s="918"/>
      <c r="UDB39" s="918"/>
      <c r="UDC39" s="918"/>
      <c r="UDD39" s="918"/>
      <c r="UDE39" s="918"/>
      <c r="UDF39" s="918"/>
      <c r="UDG39" s="918"/>
      <c r="UDH39" s="918"/>
      <c r="UDI39" s="918"/>
      <c r="UDJ39" s="918"/>
      <c r="UDK39" s="918"/>
      <c r="UDL39" s="918"/>
      <c r="UDM39" s="918"/>
      <c r="UDN39" s="918"/>
      <c r="UDO39" s="918"/>
      <c r="UDP39" s="918"/>
      <c r="UDQ39" s="918"/>
      <c r="UDR39" s="918"/>
      <c r="UDS39" s="918"/>
      <c r="UDT39" s="918"/>
      <c r="UDU39" s="918"/>
      <c r="UDV39" s="918"/>
      <c r="UDW39" s="918"/>
      <c r="UDX39" s="918"/>
      <c r="UDY39" s="918"/>
      <c r="UDZ39" s="918"/>
      <c r="UEA39" s="918"/>
      <c r="UEB39" s="918"/>
      <c r="UEC39" s="918"/>
      <c r="UED39" s="918"/>
      <c r="UEE39" s="918"/>
      <c r="UEF39" s="918"/>
      <c r="UEG39" s="918"/>
      <c r="UEH39" s="918"/>
      <c r="UEI39" s="918"/>
      <c r="UEJ39" s="918"/>
      <c r="UEK39" s="918"/>
      <c r="UEL39" s="918"/>
      <c r="UEM39" s="918"/>
      <c r="UEN39" s="918"/>
      <c r="UEO39" s="918"/>
      <c r="UEP39" s="918"/>
      <c r="UEQ39" s="918"/>
      <c r="UER39" s="918"/>
      <c r="UES39" s="918"/>
      <c r="UET39" s="918"/>
      <c r="UEU39" s="918"/>
      <c r="UEV39" s="918"/>
      <c r="UEW39" s="918"/>
      <c r="UEX39" s="918"/>
      <c r="UEY39" s="918"/>
      <c r="UEZ39" s="918"/>
      <c r="UFA39" s="918"/>
      <c r="UFB39" s="918"/>
      <c r="UFC39" s="918"/>
      <c r="UFD39" s="918"/>
      <c r="UFE39" s="918"/>
      <c r="UFF39" s="918"/>
      <c r="UFG39" s="918"/>
      <c r="UFH39" s="918"/>
      <c r="UFI39" s="918"/>
      <c r="UFJ39" s="918"/>
      <c r="UFK39" s="918"/>
      <c r="UFL39" s="918"/>
      <c r="UFM39" s="918"/>
      <c r="UFN39" s="918"/>
      <c r="UFO39" s="918"/>
      <c r="UFP39" s="918"/>
      <c r="UFQ39" s="918"/>
      <c r="UFR39" s="918"/>
      <c r="UFS39" s="918"/>
      <c r="UFT39" s="918"/>
      <c r="UFU39" s="918"/>
      <c r="UFV39" s="918"/>
      <c r="UFW39" s="918"/>
      <c r="UFX39" s="918"/>
      <c r="UFY39" s="918"/>
      <c r="UFZ39" s="918"/>
      <c r="UGA39" s="918"/>
      <c r="UGB39" s="918"/>
      <c r="UGC39" s="918"/>
      <c r="UGD39" s="918"/>
      <c r="UGE39" s="918"/>
      <c r="UGF39" s="918"/>
      <c r="UGG39" s="918"/>
      <c r="UGH39" s="918"/>
      <c r="UGI39" s="918"/>
      <c r="UGJ39" s="918"/>
      <c r="UGK39" s="918"/>
      <c r="UGL39" s="918"/>
      <c r="UGM39" s="918"/>
      <c r="UGN39" s="918"/>
      <c r="UGO39" s="918"/>
      <c r="UGP39" s="918"/>
      <c r="UGQ39" s="918"/>
      <c r="UGR39" s="918"/>
      <c r="UGS39" s="918"/>
      <c r="UGT39" s="918"/>
      <c r="UGU39" s="918"/>
      <c r="UGV39" s="918"/>
      <c r="UGW39" s="918"/>
      <c r="UGX39" s="918"/>
      <c r="UGY39" s="918"/>
      <c r="UGZ39" s="918"/>
      <c r="UHA39" s="918"/>
      <c r="UHB39" s="918"/>
      <c r="UHC39" s="918"/>
      <c r="UHD39" s="918"/>
      <c r="UHE39" s="918"/>
      <c r="UHF39" s="918"/>
      <c r="UHG39" s="918"/>
      <c r="UHH39" s="918"/>
      <c r="UHI39" s="918"/>
      <c r="UHJ39" s="918"/>
      <c r="UHK39" s="918"/>
      <c r="UHL39" s="918"/>
      <c r="UHM39" s="918"/>
      <c r="UHN39" s="918"/>
      <c r="UHO39" s="918"/>
      <c r="UHP39" s="918"/>
      <c r="UHQ39" s="918"/>
      <c r="UHR39" s="918"/>
      <c r="UHS39" s="918"/>
      <c r="UHT39" s="918"/>
      <c r="UHU39" s="918"/>
      <c r="UHV39" s="918"/>
      <c r="UHW39" s="918"/>
      <c r="UHX39" s="918"/>
      <c r="UHY39" s="918"/>
      <c r="UHZ39" s="918"/>
      <c r="UIA39" s="918"/>
      <c r="UIB39" s="918"/>
      <c r="UIC39" s="918"/>
      <c r="UID39" s="918"/>
      <c r="UIE39" s="918"/>
      <c r="UIF39" s="918"/>
      <c r="UIG39" s="918"/>
      <c r="UIH39" s="918"/>
      <c r="UII39" s="918"/>
      <c r="UIJ39" s="918"/>
      <c r="UIK39" s="918"/>
      <c r="UIL39" s="918"/>
      <c r="UIM39" s="918"/>
      <c r="UIN39" s="918"/>
      <c r="UIO39" s="918"/>
      <c r="UIP39" s="918"/>
      <c r="UIQ39" s="918"/>
      <c r="UIR39" s="918"/>
      <c r="UIS39" s="918"/>
      <c r="UIT39" s="918"/>
      <c r="UIU39" s="918"/>
      <c r="UIV39" s="918"/>
      <c r="UIW39" s="918"/>
      <c r="UIX39" s="918"/>
      <c r="UIY39" s="918"/>
      <c r="UIZ39" s="918"/>
      <c r="UJA39" s="918"/>
      <c r="UJB39" s="918"/>
      <c r="UJC39" s="918"/>
      <c r="UJD39" s="918"/>
      <c r="UJE39" s="918"/>
      <c r="UJF39" s="918"/>
      <c r="UJG39" s="918"/>
      <c r="UJH39" s="918"/>
      <c r="UJI39" s="918"/>
      <c r="UJJ39" s="918"/>
      <c r="UJK39" s="918"/>
      <c r="UJL39" s="918"/>
      <c r="UJM39" s="918"/>
      <c r="UJN39" s="918"/>
      <c r="UJO39" s="918"/>
      <c r="UJP39" s="918"/>
      <c r="UJQ39" s="918"/>
      <c r="UJR39" s="918"/>
      <c r="UJS39" s="918"/>
      <c r="UJT39" s="918"/>
      <c r="UJU39" s="918"/>
      <c r="UJV39" s="918"/>
      <c r="UJW39" s="918"/>
      <c r="UJX39" s="918"/>
      <c r="UJY39" s="918"/>
      <c r="UJZ39" s="918"/>
      <c r="UKA39" s="918"/>
      <c r="UKB39" s="918"/>
      <c r="UKC39" s="918"/>
      <c r="UKD39" s="918"/>
      <c r="UKE39" s="918"/>
      <c r="UKF39" s="918"/>
      <c r="UKG39" s="918"/>
      <c r="UKH39" s="918"/>
      <c r="UKI39" s="918"/>
      <c r="UKJ39" s="918"/>
      <c r="UKK39" s="918"/>
      <c r="UKL39" s="918"/>
      <c r="UKM39" s="918"/>
      <c r="UKN39" s="918"/>
      <c r="UKO39" s="918"/>
      <c r="UKP39" s="918"/>
      <c r="UKQ39" s="918"/>
      <c r="UKR39" s="918"/>
      <c r="UKS39" s="918"/>
      <c r="UKT39" s="918"/>
      <c r="UKU39" s="918"/>
      <c r="UKV39" s="918"/>
      <c r="UKW39" s="918"/>
      <c r="UKX39" s="918"/>
      <c r="UKY39" s="918"/>
      <c r="UKZ39" s="918"/>
      <c r="ULA39" s="918"/>
      <c r="ULB39" s="918"/>
      <c r="ULC39" s="918"/>
      <c r="ULD39" s="918"/>
      <c r="ULE39" s="918"/>
      <c r="ULF39" s="918"/>
      <c r="ULG39" s="918"/>
      <c r="ULH39" s="918"/>
      <c r="ULI39" s="918"/>
      <c r="ULJ39" s="918"/>
      <c r="ULK39" s="918"/>
      <c r="ULL39" s="918"/>
      <c r="ULM39" s="918"/>
      <c r="ULN39" s="918"/>
      <c r="ULO39" s="918"/>
      <c r="ULP39" s="918"/>
      <c r="ULQ39" s="918"/>
      <c r="ULR39" s="918"/>
      <c r="ULS39" s="918"/>
      <c r="ULT39" s="918"/>
      <c r="ULU39" s="918"/>
      <c r="ULV39" s="918"/>
      <c r="ULW39" s="918"/>
      <c r="ULX39" s="918"/>
      <c r="ULY39" s="918"/>
      <c r="ULZ39" s="918"/>
      <c r="UMA39" s="918"/>
      <c r="UMB39" s="918"/>
      <c r="UMC39" s="918"/>
      <c r="UMD39" s="918"/>
      <c r="UME39" s="918"/>
      <c r="UMF39" s="918"/>
      <c r="UMG39" s="918"/>
      <c r="UMH39" s="918"/>
      <c r="UMI39" s="918"/>
      <c r="UMJ39" s="918"/>
      <c r="UMK39" s="918"/>
      <c r="UML39" s="918"/>
      <c r="UMM39" s="918"/>
      <c r="UMN39" s="918"/>
      <c r="UMO39" s="918"/>
      <c r="UMP39" s="918"/>
      <c r="UMQ39" s="918"/>
      <c r="UMR39" s="918"/>
      <c r="UMS39" s="918"/>
      <c r="UMT39" s="918"/>
      <c r="UMU39" s="918"/>
      <c r="UMV39" s="918"/>
      <c r="UMW39" s="918"/>
      <c r="UMX39" s="918"/>
      <c r="UMY39" s="918"/>
      <c r="UMZ39" s="918"/>
      <c r="UNA39" s="918"/>
      <c r="UNB39" s="918"/>
      <c r="UNC39" s="918"/>
      <c r="UND39" s="918"/>
      <c r="UNE39" s="918"/>
      <c r="UNF39" s="918"/>
      <c r="UNG39" s="918"/>
      <c r="UNH39" s="918"/>
      <c r="UNI39" s="918"/>
      <c r="UNJ39" s="918"/>
      <c r="UNK39" s="918"/>
      <c r="UNL39" s="918"/>
      <c r="UNM39" s="918"/>
      <c r="UNN39" s="918"/>
      <c r="UNO39" s="918"/>
      <c r="UNP39" s="918"/>
      <c r="UNQ39" s="918"/>
      <c r="UNR39" s="918"/>
      <c r="UNS39" s="918"/>
      <c r="UNT39" s="918"/>
      <c r="UNU39" s="918"/>
      <c r="UNV39" s="918"/>
      <c r="UNW39" s="918"/>
      <c r="UNX39" s="918"/>
      <c r="UNY39" s="918"/>
      <c r="UNZ39" s="918"/>
      <c r="UOA39" s="918"/>
      <c r="UOB39" s="918"/>
      <c r="UOC39" s="918"/>
      <c r="UOD39" s="918"/>
      <c r="UOE39" s="918"/>
      <c r="UOF39" s="918"/>
      <c r="UOG39" s="918"/>
      <c r="UOH39" s="918"/>
      <c r="UOI39" s="918"/>
      <c r="UOJ39" s="918"/>
      <c r="UOK39" s="918"/>
      <c r="UOL39" s="918"/>
      <c r="UOM39" s="918"/>
      <c r="UON39" s="918"/>
      <c r="UOO39" s="918"/>
      <c r="UOP39" s="918"/>
      <c r="UOQ39" s="918"/>
      <c r="UOR39" s="918"/>
      <c r="UOS39" s="918"/>
      <c r="UOT39" s="918"/>
      <c r="UOU39" s="918"/>
      <c r="UOV39" s="918"/>
      <c r="UOW39" s="918"/>
      <c r="UOX39" s="918"/>
      <c r="UOY39" s="918"/>
      <c r="UOZ39" s="918"/>
      <c r="UPA39" s="918"/>
      <c r="UPB39" s="918"/>
      <c r="UPC39" s="918"/>
      <c r="UPD39" s="918"/>
      <c r="UPE39" s="918"/>
      <c r="UPF39" s="918"/>
      <c r="UPG39" s="918"/>
      <c r="UPH39" s="918"/>
      <c r="UPI39" s="918"/>
      <c r="UPJ39" s="918"/>
      <c r="UPK39" s="918"/>
      <c r="UPL39" s="918"/>
      <c r="UPM39" s="918"/>
      <c r="UPN39" s="918"/>
      <c r="UPO39" s="918"/>
      <c r="UPP39" s="918"/>
      <c r="UPQ39" s="918"/>
      <c r="UPR39" s="918"/>
      <c r="UPS39" s="918"/>
      <c r="UPT39" s="918"/>
      <c r="UPU39" s="918"/>
      <c r="UPV39" s="918"/>
      <c r="UPW39" s="918"/>
      <c r="UPX39" s="918"/>
      <c r="UPY39" s="918"/>
      <c r="UPZ39" s="918"/>
      <c r="UQA39" s="918"/>
      <c r="UQB39" s="918"/>
      <c r="UQC39" s="918"/>
      <c r="UQD39" s="918"/>
      <c r="UQE39" s="918"/>
      <c r="UQF39" s="918"/>
      <c r="UQG39" s="918"/>
      <c r="UQH39" s="918"/>
      <c r="UQI39" s="918"/>
      <c r="UQJ39" s="918"/>
      <c r="UQK39" s="918"/>
      <c r="UQL39" s="918"/>
      <c r="UQM39" s="918"/>
      <c r="UQN39" s="918"/>
      <c r="UQO39" s="918"/>
      <c r="UQP39" s="918"/>
      <c r="UQQ39" s="918"/>
      <c r="UQR39" s="918"/>
      <c r="UQS39" s="918"/>
      <c r="UQT39" s="918"/>
      <c r="UQU39" s="918"/>
      <c r="UQV39" s="918"/>
      <c r="UQW39" s="918"/>
      <c r="UQX39" s="918"/>
      <c r="UQY39" s="918"/>
      <c r="UQZ39" s="918"/>
      <c r="URA39" s="918"/>
      <c r="URB39" s="918"/>
      <c r="URC39" s="918"/>
      <c r="URD39" s="918"/>
      <c r="URE39" s="918"/>
      <c r="URF39" s="918"/>
      <c r="URG39" s="918"/>
      <c r="URH39" s="918"/>
      <c r="URI39" s="918"/>
      <c r="URJ39" s="918"/>
      <c r="URK39" s="918"/>
      <c r="URL39" s="918"/>
      <c r="URM39" s="918"/>
      <c r="URN39" s="918"/>
      <c r="URO39" s="918"/>
      <c r="URP39" s="918"/>
      <c r="URQ39" s="918"/>
      <c r="URR39" s="918"/>
      <c r="URS39" s="918"/>
      <c r="URT39" s="918"/>
      <c r="URU39" s="918"/>
      <c r="URV39" s="918"/>
      <c r="URW39" s="918"/>
      <c r="URX39" s="918"/>
      <c r="URY39" s="918"/>
      <c r="URZ39" s="918"/>
      <c r="USA39" s="918"/>
      <c r="USB39" s="918"/>
      <c r="USC39" s="918"/>
      <c r="USD39" s="918"/>
      <c r="USE39" s="918"/>
      <c r="USF39" s="918"/>
      <c r="USG39" s="918"/>
      <c r="USH39" s="918"/>
      <c r="USI39" s="918"/>
      <c r="USJ39" s="918"/>
      <c r="USK39" s="918"/>
      <c r="USL39" s="918"/>
      <c r="USM39" s="918"/>
      <c r="USN39" s="918"/>
      <c r="USO39" s="918"/>
      <c r="USP39" s="918"/>
      <c r="USQ39" s="918"/>
      <c r="USR39" s="918"/>
      <c r="USS39" s="918"/>
      <c r="UST39" s="918"/>
      <c r="USU39" s="918"/>
      <c r="USV39" s="918"/>
      <c r="USW39" s="918"/>
      <c r="USX39" s="918"/>
      <c r="USY39" s="918"/>
      <c r="USZ39" s="918"/>
      <c r="UTA39" s="918"/>
      <c r="UTB39" s="918"/>
      <c r="UTC39" s="918"/>
      <c r="UTD39" s="918"/>
      <c r="UTE39" s="918"/>
      <c r="UTF39" s="918"/>
      <c r="UTG39" s="918"/>
      <c r="UTH39" s="918"/>
      <c r="UTI39" s="918"/>
      <c r="UTJ39" s="918"/>
      <c r="UTK39" s="918"/>
      <c r="UTL39" s="918"/>
      <c r="UTM39" s="918"/>
      <c r="UTN39" s="918"/>
      <c r="UTO39" s="918"/>
      <c r="UTP39" s="918"/>
      <c r="UTQ39" s="918"/>
      <c r="UTR39" s="918"/>
      <c r="UTS39" s="918"/>
      <c r="UTT39" s="918"/>
      <c r="UTU39" s="918"/>
      <c r="UTV39" s="918"/>
      <c r="UTW39" s="918"/>
      <c r="UTX39" s="918"/>
      <c r="UTY39" s="918"/>
      <c r="UTZ39" s="918"/>
      <c r="UUA39" s="918"/>
      <c r="UUB39" s="918"/>
      <c r="UUC39" s="918"/>
      <c r="UUD39" s="918"/>
      <c r="UUE39" s="918"/>
      <c r="UUF39" s="918"/>
      <c r="UUG39" s="918"/>
      <c r="UUH39" s="918"/>
      <c r="UUI39" s="918"/>
      <c r="UUJ39" s="918"/>
      <c r="UUK39" s="918"/>
      <c r="UUL39" s="918"/>
      <c r="UUM39" s="918"/>
      <c r="UUN39" s="918"/>
      <c r="UUO39" s="918"/>
      <c r="UUP39" s="918"/>
      <c r="UUQ39" s="918"/>
      <c r="UUR39" s="918"/>
      <c r="UUS39" s="918"/>
      <c r="UUT39" s="918"/>
      <c r="UUU39" s="918"/>
      <c r="UUV39" s="918"/>
      <c r="UUW39" s="918"/>
      <c r="UUX39" s="918"/>
      <c r="UUY39" s="918"/>
      <c r="UUZ39" s="918"/>
      <c r="UVA39" s="918"/>
      <c r="UVB39" s="918"/>
      <c r="UVC39" s="918"/>
      <c r="UVD39" s="918"/>
      <c r="UVE39" s="918"/>
      <c r="UVF39" s="918"/>
      <c r="UVG39" s="918"/>
      <c r="UVH39" s="918"/>
      <c r="UVI39" s="918"/>
      <c r="UVJ39" s="918"/>
      <c r="UVK39" s="918"/>
      <c r="UVL39" s="918"/>
      <c r="UVM39" s="918"/>
      <c r="UVN39" s="918"/>
      <c r="UVO39" s="918"/>
      <c r="UVP39" s="918"/>
      <c r="UVQ39" s="918"/>
      <c r="UVR39" s="918"/>
      <c r="UVS39" s="918"/>
      <c r="UVT39" s="918"/>
      <c r="UVU39" s="918"/>
      <c r="UVV39" s="918"/>
      <c r="UVW39" s="918"/>
      <c r="UVX39" s="918"/>
      <c r="UVY39" s="918"/>
      <c r="UVZ39" s="918"/>
      <c r="UWA39" s="918"/>
      <c r="UWB39" s="918"/>
      <c r="UWC39" s="918"/>
      <c r="UWD39" s="918"/>
      <c r="UWE39" s="918"/>
      <c r="UWF39" s="918"/>
      <c r="UWG39" s="918"/>
      <c r="UWH39" s="918"/>
      <c r="UWI39" s="918"/>
      <c r="UWJ39" s="918"/>
      <c r="UWK39" s="918"/>
      <c r="UWL39" s="918"/>
      <c r="UWM39" s="918"/>
      <c r="UWN39" s="918"/>
      <c r="UWO39" s="918"/>
      <c r="UWP39" s="918"/>
      <c r="UWQ39" s="918"/>
      <c r="UWR39" s="918"/>
      <c r="UWS39" s="918"/>
      <c r="UWT39" s="918"/>
      <c r="UWU39" s="918"/>
      <c r="UWV39" s="918"/>
      <c r="UWW39" s="918"/>
      <c r="UWX39" s="918"/>
      <c r="UWY39" s="918"/>
      <c r="UWZ39" s="918"/>
      <c r="UXA39" s="918"/>
      <c r="UXB39" s="918"/>
      <c r="UXC39" s="918"/>
      <c r="UXD39" s="918"/>
      <c r="UXE39" s="918"/>
      <c r="UXF39" s="918"/>
      <c r="UXG39" s="918"/>
      <c r="UXH39" s="918"/>
      <c r="UXI39" s="918"/>
      <c r="UXJ39" s="918"/>
      <c r="UXK39" s="918"/>
      <c r="UXL39" s="918"/>
      <c r="UXM39" s="918"/>
      <c r="UXN39" s="918"/>
      <c r="UXO39" s="918"/>
      <c r="UXP39" s="918"/>
      <c r="UXQ39" s="918"/>
      <c r="UXR39" s="918"/>
      <c r="UXS39" s="918"/>
      <c r="UXT39" s="918"/>
      <c r="UXU39" s="918"/>
      <c r="UXV39" s="918"/>
      <c r="UXW39" s="918"/>
      <c r="UXX39" s="918"/>
      <c r="UXY39" s="918"/>
      <c r="UXZ39" s="918"/>
      <c r="UYA39" s="918"/>
      <c r="UYB39" s="918"/>
      <c r="UYC39" s="918"/>
      <c r="UYD39" s="918"/>
      <c r="UYE39" s="918"/>
      <c r="UYF39" s="918"/>
      <c r="UYG39" s="918"/>
      <c r="UYH39" s="918"/>
      <c r="UYI39" s="918"/>
      <c r="UYJ39" s="918"/>
      <c r="UYK39" s="918"/>
      <c r="UYL39" s="918"/>
      <c r="UYM39" s="918"/>
      <c r="UYN39" s="918"/>
      <c r="UYO39" s="918"/>
      <c r="UYP39" s="918"/>
      <c r="UYQ39" s="918"/>
      <c r="UYR39" s="918"/>
      <c r="UYS39" s="918"/>
      <c r="UYT39" s="918"/>
      <c r="UYU39" s="918"/>
      <c r="UYV39" s="918"/>
      <c r="UYW39" s="918"/>
      <c r="UYX39" s="918"/>
      <c r="UYY39" s="918"/>
      <c r="UYZ39" s="918"/>
      <c r="UZA39" s="918"/>
      <c r="UZB39" s="918"/>
      <c r="UZC39" s="918"/>
      <c r="UZD39" s="918"/>
      <c r="UZE39" s="918"/>
      <c r="UZF39" s="918"/>
      <c r="UZG39" s="918"/>
      <c r="UZH39" s="918"/>
      <c r="UZI39" s="918"/>
      <c r="UZJ39" s="918"/>
      <c r="UZK39" s="918"/>
      <c r="UZL39" s="918"/>
      <c r="UZM39" s="918"/>
      <c r="UZN39" s="918"/>
      <c r="UZO39" s="918"/>
      <c r="UZP39" s="918"/>
      <c r="UZQ39" s="918"/>
      <c r="UZR39" s="918"/>
      <c r="UZS39" s="918"/>
      <c r="UZT39" s="918"/>
      <c r="UZU39" s="918"/>
      <c r="UZV39" s="918"/>
      <c r="UZW39" s="918"/>
      <c r="UZX39" s="918"/>
      <c r="UZY39" s="918"/>
      <c r="UZZ39" s="918"/>
      <c r="VAA39" s="918"/>
      <c r="VAB39" s="918"/>
      <c r="VAC39" s="918"/>
      <c r="VAD39" s="918"/>
      <c r="VAE39" s="918"/>
      <c r="VAF39" s="918"/>
      <c r="VAG39" s="918"/>
      <c r="VAH39" s="918"/>
      <c r="VAI39" s="918"/>
      <c r="VAJ39" s="918"/>
      <c r="VAK39" s="918"/>
      <c r="VAL39" s="918"/>
      <c r="VAM39" s="918"/>
      <c r="VAN39" s="918"/>
      <c r="VAO39" s="918"/>
      <c r="VAP39" s="918"/>
      <c r="VAQ39" s="918"/>
      <c r="VAR39" s="918"/>
      <c r="VAS39" s="918"/>
      <c r="VAT39" s="918"/>
      <c r="VAU39" s="918"/>
      <c r="VAV39" s="918"/>
      <c r="VAW39" s="918"/>
      <c r="VAX39" s="918"/>
      <c r="VAY39" s="918"/>
      <c r="VAZ39" s="918"/>
      <c r="VBA39" s="918"/>
      <c r="VBB39" s="918"/>
      <c r="VBC39" s="918"/>
      <c r="VBD39" s="918"/>
      <c r="VBE39" s="918"/>
      <c r="VBF39" s="918"/>
      <c r="VBG39" s="918"/>
      <c r="VBH39" s="918"/>
      <c r="VBI39" s="918"/>
      <c r="VBJ39" s="918"/>
      <c r="VBK39" s="918"/>
      <c r="VBL39" s="918"/>
      <c r="VBM39" s="918"/>
      <c r="VBN39" s="918"/>
      <c r="VBO39" s="918"/>
      <c r="VBP39" s="918"/>
      <c r="VBQ39" s="918"/>
      <c r="VBR39" s="918"/>
      <c r="VBS39" s="918"/>
      <c r="VBT39" s="918"/>
      <c r="VBU39" s="918"/>
      <c r="VBV39" s="918"/>
      <c r="VBW39" s="918"/>
      <c r="VBX39" s="918"/>
      <c r="VBY39" s="918"/>
      <c r="VBZ39" s="918"/>
      <c r="VCA39" s="918"/>
      <c r="VCB39" s="918"/>
      <c r="VCC39" s="918"/>
      <c r="VCD39" s="918"/>
      <c r="VCE39" s="918"/>
      <c r="VCF39" s="918"/>
      <c r="VCG39" s="918"/>
      <c r="VCH39" s="918"/>
      <c r="VCI39" s="918"/>
      <c r="VCJ39" s="918"/>
      <c r="VCK39" s="918"/>
      <c r="VCL39" s="918"/>
      <c r="VCM39" s="918"/>
      <c r="VCN39" s="918"/>
      <c r="VCO39" s="918"/>
      <c r="VCP39" s="918"/>
      <c r="VCQ39" s="918"/>
      <c r="VCR39" s="918"/>
      <c r="VCS39" s="918"/>
      <c r="VCT39" s="918"/>
      <c r="VCU39" s="918"/>
      <c r="VCV39" s="918"/>
      <c r="VCW39" s="918"/>
      <c r="VCX39" s="918"/>
      <c r="VCY39" s="918"/>
      <c r="VCZ39" s="918"/>
      <c r="VDA39" s="918"/>
      <c r="VDB39" s="918"/>
      <c r="VDC39" s="918"/>
      <c r="VDD39" s="918"/>
      <c r="VDE39" s="918"/>
      <c r="VDF39" s="918"/>
      <c r="VDG39" s="918"/>
      <c r="VDH39" s="918"/>
      <c r="VDI39" s="918"/>
      <c r="VDJ39" s="918"/>
      <c r="VDK39" s="918"/>
      <c r="VDL39" s="918"/>
      <c r="VDM39" s="918"/>
      <c r="VDN39" s="918"/>
      <c r="VDO39" s="918"/>
      <c r="VDP39" s="918"/>
      <c r="VDQ39" s="918"/>
      <c r="VDR39" s="918"/>
      <c r="VDS39" s="918"/>
      <c r="VDT39" s="918"/>
      <c r="VDU39" s="918"/>
      <c r="VDV39" s="918"/>
      <c r="VDW39" s="918"/>
      <c r="VDX39" s="918"/>
      <c r="VDY39" s="918"/>
      <c r="VDZ39" s="918"/>
      <c r="VEA39" s="918"/>
      <c r="VEB39" s="918"/>
      <c r="VEC39" s="918"/>
      <c r="VED39" s="918"/>
      <c r="VEE39" s="918"/>
      <c r="VEF39" s="918"/>
      <c r="VEG39" s="918"/>
      <c r="VEH39" s="918"/>
      <c r="VEI39" s="918"/>
      <c r="VEJ39" s="918"/>
      <c r="VEK39" s="918"/>
      <c r="VEL39" s="918"/>
      <c r="VEM39" s="918"/>
      <c r="VEN39" s="918"/>
      <c r="VEO39" s="918"/>
      <c r="VEP39" s="918"/>
      <c r="VEQ39" s="918"/>
      <c r="VER39" s="918"/>
      <c r="VES39" s="918"/>
      <c r="VET39" s="918"/>
      <c r="VEU39" s="918"/>
      <c r="VEV39" s="918"/>
      <c r="VEW39" s="918"/>
      <c r="VEX39" s="918"/>
      <c r="VEY39" s="918"/>
      <c r="VEZ39" s="918"/>
      <c r="VFA39" s="918"/>
      <c r="VFB39" s="918"/>
      <c r="VFC39" s="918"/>
      <c r="VFD39" s="918"/>
      <c r="VFE39" s="918"/>
      <c r="VFF39" s="918"/>
      <c r="VFG39" s="918"/>
      <c r="VFH39" s="918"/>
      <c r="VFI39" s="918"/>
      <c r="VFJ39" s="918"/>
      <c r="VFK39" s="918"/>
      <c r="VFL39" s="918"/>
      <c r="VFM39" s="918"/>
      <c r="VFN39" s="918"/>
      <c r="VFO39" s="918"/>
      <c r="VFP39" s="918"/>
      <c r="VFQ39" s="918"/>
      <c r="VFR39" s="918"/>
      <c r="VFS39" s="918"/>
      <c r="VFT39" s="918"/>
      <c r="VFU39" s="918"/>
      <c r="VFV39" s="918"/>
      <c r="VFW39" s="918"/>
      <c r="VFX39" s="918"/>
      <c r="VFY39" s="918"/>
      <c r="VFZ39" s="918"/>
      <c r="VGA39" s="918"/>
      <c r="VGB39" s="918"/>
      <c r="VGC39" s="918"/>
      <c r="VGD39" s="918"/>
      <c r="VGE39" s="918"/>
      <c r="VGF39" s="918"/>
      <c r="VGG39" s="918"/>
      <c r="VGH39" s="918"/>
      <c r="VGI39" s="918"/>
      <c r="VGJ39" s="918"/>
      <c r="VGK39" s="918"/>
      <c r="VGL39" s="918"/>
      <c r="VGM39" s="918"/>
      <c r="VGN39" s="918"/>
      <c r="VGO39" s="918"/>
      <c r="VGP39" s="918"/>
      <c r="VGQ39" s="918"/>
      <c r="VGR39" s="918"/>
      <c r="VGS39" s="918"/>
      <c r="VGT39" s="918"/>
      <c r="VGU39" s="918"/>
      <c r="VGV39" s="918"/>
      <c r="VGW39" s="918"/>
      <c r="VGX39" s="918"/>
      <c r="VGY39" s="918"/>
      <c r="VGZ39" s="918"/>
      <c r="VHA39" s="918"/>
      <c r="VHB39" s="918"/>
      <c r="VHC39" s="918"/>
      <c r="VHD39" s="918"/>
      <c r="VHE39" s="918"/>
      <c r="VHF39" s="918"/>
      <c r="VHG39" s="918"/>
      <c r="VHH39" s="918"/>
      <c r="VHI39" s="918"/>
      <c r="VHJ39" s="918"/>
      <c r="VHK39" s="918"/>
      <c r="VHL39" s="918"/>
      <c r="VHM39" s="918"/>
      <c r="VHN39" s="918"/>
      <c r="VHO39" s="918"/>
      <c r="VHP39" s="918"/>
      <c r="VHQ39" s="918"/>
      <c r="VHR39" s="918"/>
      <c r="VHS39" s="918"/>
      <c r="VHT39" s="918"/>
      <c r="VHU39" s="918"/>
      <c r="VHV39" s="918"/>
      <c r="VHW39" s="918"/>
      <c r="VHX39" s="918"/>
      <c r="VHY39" s="918"/>
      <c r="VHZ39" s="918"/>
      <c r="VIA39" s="918"/>
      <c r="VIB39" s="918"/>
      <c r="VIC39" s="918"/>
      <c r="VID39" s="918"/>
      <c r="VIE39" s="918"/>
      <c r="VIF39" s="918"/>
      <c r="VIG39" s="918"/>
      <c r="VIH39" s="918"/>
      <c r="VII39" s="918"/>
      <c r="VIJ39" s="918"/>
      <c r="VIK39" s="918"/>
      <c r="VIL39" s="918"/>
      <c r="VIM39" s="918"/>
      <c r="VIN39" s="918"/>
      <c r="VIO39" s="918"/>
      <c r="VIP39" s="918"/>
      <c r="VIQ39" s="918"/>
      <c r="VIR39" s="918"/>
      <c r="VIS39" s="918"/>
      <c r="VIT39" s="918"/>
      <c r="VIU39" s="918"/>
      <c r="VIV39" s="918"/>
      <c r="VIW39" s="918"/>
      <c r="VIX39" s="918"/>
      <c r="VIY39" s="918"/>
      <c r="VIZ39" s="918"/>
      <c r="VJA39" s="918"/>
      <c r="VJB39" s="918"/>
      <c r="VJC39" s="918"/>
      <c r="VJD39" s="918"/>
      <c r="VJE39" s="918"/>
      <c r="VJF39" s="918"/>
      <c r="VJG39" s="918"/>
      <c r="VJH39" s="918"/>
      <c r="VJI39" s="918"/>
      <c r="VJJ39" s="918"/>
      <c r="VJK39" s="918"/>
      <c r="VJL39" s="918"/>
      <c r="VJM39" s="918"/>
      <c r="VJN39" s="918"/>
      <c r="VJO39" s="918"/>
      <c r="VJP39" s="918"/>
      <c r="VJQ39" s="918"/>
      <c r="VJR39" s="918"/>
      <c r="VJS39" s="918"/>
      <c r="VJT39" s="918"/>
      <c r="VJU39" s="918"/>
      <c r="VJV39" s="918"/>
      <c r="VJW39" s="918"/>
      <c r="VJX39" s="918"/>
      <c r="VJY39" s="918"/>
      <c r="VJZ39" s="918"/>
      <c r="VKA39" s="918"/>
      <c r="VKB39" s="918"/>
      <c r="VKC39" s="918"/>
      <c r="VKD39" s="918"/>
      <c r="VKE39" s="918"/>
      <c r="VKF39" s="918"/>
      <c r="VKG39" s="918"/>
      <c r="VKH39" s="918"/>
      <c r="VKI39" s="918"/>
      <c r="VKJ39" s="918"/>
      <c r="VKK39" s="918"/>
      <c r="VKL39" s="918"/>
      <c r="VKM39" s="918"/>
      <c r="VKN39" s="918"/>
      <c r="VKO39" s="918"/>
      <c r="VKP39" s="918"/>
      <c r="VKQ39" s="918"/>
      <c r="VKR39" s="918"/>
      <c r="VKS39" s="918"/>
      <c r="VKT39" s="918"/>
      <c r="VKU39" s="918"/>
      <c r="VKV39" s="918"/>
      <c r="VKW39" s="918"/>
      <c r="VKX39" s="918"/>
      <c r="VKY39" s="918"/>
      <c r="VKZ39" s="918"/>
      <c r="VLA39" s="918"/>
      <c r="VLB39" s="918"/>
      <c r="VLC39" s="918"/>
      <c r="VLD39" s="918"/>
      <c r="VLE39" s="918"/>
      <c r="VLF39" s="918"/>
      <c r="VLG39" s="918"/>
      <c r="VLH39" s="918"/>
      <c r="VLI39" s="918"/>
      <c r="VLJ39" s="918"/>
      <c r="VLK39" s="918"/>
      <c r="VLL39" s="918"/>
      <c r="VLM39" s="918"/>
      <c r="VLN39" s="918"/>
      <c r="VLO39" s="918"/>
      <c r="VLP39" s="918"/>
      <c r="VLQ39" s="918"/>
      <c r="VLR39" s="918"/>
      <c r="VLS39" s="918"/>
      <c r="VLT39" s="918"/>
      <c r="VLU39" s="918"/>
      <c r="VLV39" s="918"/>
      <c r="VLW39" s="918"/>
      <c r="VLX39" s="918"/>
      <c r="VLY39" s="918"/>
      <c r="VLZ39" s="918"/>
      <c r="VMA39" s="918"/>
      <c r="VMB39" s="918"/>
      <c r="VMC39" s="918"/>
      <c r="VMD39" s="918"/>
      <c r="VME39" s="918"/>
      <c r="VMF39" s="918"/>
      <c r="VMG39" s="918"/>
      <c r="VMH39" s="918"/>
      <c r="VMI39" s="918"/>
      <c r="VMJ39" s="918"/>
      <c r="VMK39" s="918"/>
      <c r="VML39" s="918"/>
      <c r="VMM39" s="918"/>
      <c r="VMN39" s="918"/>
      <c r="VMO39" s="918"/>
      <c r="VMP39" s="918"/>
      <c r="VMQ39" s="918"/>
      <c r="VMR39" s="918"/>
      <c r="VMS39" s="918"/>
      <c r="VMT39" s="918"/>
      <c r="VMU39" s="918"/>
      <c r="VMV39" s="918"/>
      <c r="VMW39" s="918"/>
      <c r="VMX39" s="918"/>
      <c r="VMY39" s="918"/>
      <c r="VMZ39" s="918"/>
      <c r="VNA39" s="918"/>
      <c r="VNB39" s="918"/>
      <c r="VNC39" s="918"/>
      <c r="VND39" s="918"/>
      <c r="VNE39" s="918"/>
      <c r="VNF39" s="918"/>
      <c r="VNG39" s="918"/>
      <c r="VNH39" s="918"/>
      <c r="VNI39" s="918"/>
      <c r="VNJ39" s="918"/>
      <c r="VNK39" s="918"/>
      <c r="VNL39" s="918"/>
      <c r="VNM39" s="918"/>
      <c r="VNN39" s="918"/>
      <c r="VNO39" s="918"/>
      <c r="VNP39" s="918"/>
      <c r="VNQ39" s="918"/>
      <c r="VNR39" s="918"/>
      <c r="VNS39" s="918"/>
      <c r="VNT39" s="918"/>
      <c r="VNU39" s="918"/>
      <c r="VNV39" s="918"/>
      <c r="VNW39" s="918"/>
      <c r="VNX39" s="918"/>
      <c r="VNY39" s="918"/>
      <c r="VNZ39" s="918"/>
      <c r="VOA39" s="918"/>
      <c r="VOB39" s="918"/>
      <c r="VOC39" s="918"/>
      <c r="VOD39" s="918"/>
      <c r="VOE39" s="918"/>
      <c r="VOF39" s="918"/>
      <c r="VOG39" s="918"/>
      <c r="VOH39" s="918"/>
      <c r="VOI39" s="918"/>
      <c r="VOJ39" s="918"/>
      <c r="VOK39" s="918"/>
      <c r="VOL39" s="918"/>
      <c r="VOM39" s="918"/>
      <c r="VON39" s="918"/>
      <c r="VOO39" s="918"/>
      <c r="VOP39" s="918"/>
      <c r="VOQ39" s="918"/>
      <c r="VOR39" s="918"/>
      <c r="VOS39" s="918"/>
      <c r="VOT39" s="918"/>
      <c r="VOU39" s="918"/>
      <c r="VOV39" s="918"/>
      <c r="VOW39" s="918"/>
      <c r="VOX39" s="918"/>
      <c r="VOY39" s="918"/>
      <c r="VOZ39" s="918"/>
      <c r="VPA39" s="918"/>
      <c r="VPB39" s="918"/>
      <c r="VPC39" s="918"/>
      <c r="VPD39" s="918"/>
      <c r="VPE39" s="918"/>
      <c r="VPF39" s="918"/>
      <c r="VPG39" s="918"/>
      <c r="VPH39" s="918"/>
      <c r="VPI39" s="918"/>
      <c r="VPJ39" s="918"/>
      <c r="VPK39" s="918"/>
      <c r="VPL39" s="918"/>
      <c r="VPM39" s="918"/>
      <c r="VPN39" s="918"/>
      <c r="VPO39" s="918"/>
      <c r="VPP39" s="918"/>
      <c r="VPQ39" s="918"/>
      <c r="VPR39" s="918"/>
      <c r="VPS39" s="918"/>
      <c r="VPT39" s="918"/>
      <c r="VPU39" s="918"/>
      <c r="VPV39" s="918"/>
      <c r="VPW39" s="918"/>
      <c r="VPX39" s="918"/>
      <c r="VPY39" s="918"/>
      <c r="VPZ39" s="918"/>
      <c r="VQA39" s="918"/>
      <c r="VQB39" s="918"/>
      <c r="VQC39" s="918"/>
      <c r="VQD39" s="918"/>
      <c r="VQE39" s="918"/>
      <c r="VQF39" s="918"/>
      <c r="VQG39" s="918"/>
      <c r="VQH39" s="918"/>
      <c r="VQI39" s="918"/>
      <c r="VQJ39" s="918"/>
      <c r="VQK39" s="918"/>
      <c r="VQL39" s="918"/>
      <c r="VQM39" s="918"/>
      <c r="VQN39" s="918"/>
      <c r="VQO39" s="918"/>
      <c r="VQP39" s="918"/>
      <c r="VQQ39" s="918"/>
      <c r="VQR39" s="918"/>
      <c r="VQS39" s="918"/>
      <c r="VQT39" s="918"/>
      <c r="VQU39" s="918"/>
      <c r="VQV39" s="918"/>
      <c r="VQW39" s="918"/>
      <c r="VQX39" s="918"/>
      <c r="VQY39" s="918"/>
      <c r="VQZ39" s="918"/>
      <c r="VRA39" s="918"/>
      <c r="VRB39" s="918"/>
      <c r="VRC39" s="918"/>
      <c r="VRD39" s="918"/>
      <c r="VRE39" s="918"/>
      <c r="VRF39" s="918"/>
      <c r="VRG39" s="918"/>
      <c r="VRH39" s="918"/>
      <c r="VRI39" s="918"/>
      <c r="VRJ39" s="918"/>
      <c r="VRK39" s="918"/>
      <c r="VRL39" s="918"/>
      <c r="VRM39" s="918"/>
      <c r="VRN39" s="918"/>
      <c r="VRO39" s="918"/>
      <c r="VRP39" s="918"/>
      <c r="VRQ39" s="918"/>
      <c r="VRR39" s="918"/>
      <c r="VRS39" s="918"/>
      <c r="VRT39" s="918"/>
      <c r="VRU39" s="918"/>
      <c r="VRV39" s="918"/>
      <c r="VRW39" s="918"/>
      <c r="VRX39" s="918"/>
      <c r="VRY39" s="918"/>
      <c r="VRZ39" s="918"/>
      <c r="VSA39" s="918"/>
      <c r="VSB39" s="918"/>
      <c r="VSC39" s="918"/>
      <c r="VSD39" s="918"/>
      <c r="VSE39" s="918"/>
      <c r="VSF39" s="918"/>
      <c r="VSG39" s="918"/>
      <c r="VSH39" s="918"/>
      <c r="VSI39" s="918"/>
      <c r="VSJ39" s="918"/>
      <c r="VSK39" s="918"/>
      <c r="VSL39" s="918"/>
      <c r="VSM39" s="918"/>
      <c r="VSN39" s="918"/>
      <c r="VSO39" s="918"/>
      <c r="VSP39" s="918"/>
      <c r="VSQ39" s="918"/>
      <c r="VSR39" s="918"/>
      <c r="VSS39" s="918"/>
      <c r="VST39" s="918"/>
      <c r="VSU39" s="918"/>
      <c r="VSV39" s="918"/>
      <c r="VSW39" s="918"/>
      <c r="VSX39" s="918"/>
      <c r="VSY39" s="918"/>
      <c r="VSZ39" s="918"/>
      <c r="VTA39" s="918"/>
      <c r="VTB39" s="918"/>
      <c r="VTC39" s="918"/>
      <c r="VTD39" s="918"/>
      <c r="VTE39" s="918"/>
      <c r="VTF39" s="918"/>
      <c r="VTG39" s="918"/>
      <c r="VTH39" s="918"/>
      <c r="VTI39" s="918"/>
      <c r="VTJ39" s="918"/>
      <c r="VTK39" s="918"/>
      <c r="VTL39" s="918"/>
      <c r="VTM39" s="918"/>
      <c r="VTN39" s="918"/>
      <c r="VTO39" s="918"/>
      <c r="VTP39" s="918"/>
      <c r="VTQ39" s="918"/>
      <c r="VTR39" s="918"/>
      <c r="VTS39" s="918"/>
      <c r="VTT39" s="918"/>
      <c r="VTU39" s="918"/>
      <c r="VTV39" s="918"/>
      <c r="VTW39" s="918"/>
      <c r="VTX39" s="918"/>
      <c r="VTY39" s="918"/>
      <c r="VTZ39" s="918"/>
      <c r="VUA39" s="918"/>
      <c r="VUB39" s="918"/>
      <c r="VUC39" s="918"/>
      <c r="VUD39" s="918"/>
      <c r="VUE39" s="918"/>
      <c r="VUF39" s="918"/>
      <c r="VUG39" s="918"/>
      <c r="VUH39" s="918"/>
      <c r="VUI39" s="918"/>
      <c r="VUJ39" s="918"/>
      <c r="VUK39" s="918"/>
      <c r="VUL39" s="918"/>
      <c r="VUM39" s="918"/>
      <c r="VUN39" s="918"/>
      <c r="VUO39" s="918"/>
      <c r="VUP39" s="918"/>
      <c r="VUQ39" s="918"/>
      <c r="VUR39" s="918"/>
      <c r="VUS39" s="918"/>
      <c r="VUT39" s="918"/>
      <c r="VUU39" s="918"/>
      <c r="VUV39" s="918"/>
      <c r="VUW39" s="918"/>
      <c r="VUX39" s="918"/>
      <c r="VUY39" s="918"/>
      <c r="VUZ39" s="918"/>
      <c r="VVA39" s="918"/>
      <c r="VVB39" s="918"/>
      <c r="VVC39" s="918"/>
      <c r="VVD39" s="918"/>
      <c r="VVE39" s="918"/>
      <c r="VVF39" s="918"/>
      <c r="VVG39" s="918"/>
      <c r="VVH39" s="918"/>
      <c r="VVI39" s="918"/>
      <c r="VVJ39" s="918"/>
      <c r="VVK39" s="918"/>
      <c r="VVL39" s="918"/>
      <c r="VVM39" s="918"/>
      <c r="VVN39" s="918"/>
      <c r="VVO39" s="918"/>
      <c r="VVP39" s="918"/>
      <c r="VVQ39" s="918"/>
      <c r="VVR39" s="918"/>
      <c r="VVS39" s="918"/>
      <c r="VVT39" s="918"/>
      <c r="VVU39" s="918"/>
      <c r="VVV39" s="918"/>
      <c r="VVW39" s="918"/>
      <c r="VVX39" s="918"/>
      <c r="VVY39" s="918"/>
      <c r="VVZ39" s="918"/>
      <c r="VWA39" s="918"/>
      <c r="VWB39" s="918"/>
      <c r="VWC39" s="918"/>
      <c r="VWD39" s="918"/>
      <c r="VWE39" s="918"/>
      <c r="VWF39" s="918"/>
      <c r="VWG39" s="918"/>
      <c r="VWH39" s="918"/>
      <c r="VWI39" s="918"/>
      <c r="VWJ39" s="918"/>
      <c r="VWK39" s="918"/>
      <c r="VWL39" s="918"/>
      <c r="VWM39" s="918"/>
      <c r="VWN39" s="918"/>
      <c r="VWO39" s="918"/>
      <c r="VWP39" s="918"/>
      <c r="VWQ39" s="918"/>
      <c r="VWR39" s="918"/>
      <c r="VWS39" s="918"/>
      <c r="VWT39" s="918"/>
      <c r="VWU39" s="918"/>
      <c r="VWV39" s="918"/>
      <c r="VWW39" s="918"/>
      <c r="VWX39" s="918"/>
      <c r="VWY39" s="918"/>
      <c r="VWZ39" s="918"/>
      <c r="VXA39" s="918"/>
      <c r="VXB39" s="918"/>
      <c r="VXC39" s="918"/>
      <c r="VXD39" s="918"/>
      <c r="VXE39" s="918"/>
      <c r="VXF39" s="918"/>
      <c r="VXG39" s="918"/>
      <c r="VXH39" s="918"/>
      <c r="VXI39" s="918"/>
      <c r="VXJ39" s="918"/>
      <c r="VXK39" s="918"/>
      <c r="VXL39" s="918"/>
      <c r="VXM39" s="918"/>
      <c r="VXN39" s="918"/>
      <c r="VXO39" s="918"/>
      <c r="VXP39" s="918"/>
      <c r="VXQ39" s="918"/>
      <c r="VXR39" s="918"/>
      <c r="VXS39" s="918"/>
      <c r="VXT39" s="918"/>
      <c r="VXU39" s="918"/>
      <c r="VXV39" s="918"/>
      <c r="VXW39" s="918"/>
      <c r="VXX39" s="918"/>
      <c r="VXY39" s="918"/>
      <c r="VXZ39" s="918"/>
      <c r="VYA39" s="918"/>
      <c r="VYB39" s="918"/>
      <c r="VYC39" s="918"/>
      <c r="VYD39" s="918"/>
      <c r="VYE39" s="918"/>
      <c r="VYF39" s="918"/>
      <c r="VYG39" s="918"/>
      <c r="VYH39" s="918"/>
      <c r="VYI39" s="918"/>
      <c r="VYJ39" s="918"/>
      <c r="VYK39" s="918"/>
      <c r="VYL39" s="918"/>
      <c r="VYM39" s="918"/>
      <c r="VYN39" s="918"/>
      <c r="VYO39" s="918"/>
      <c r="VYP39" s="918"/>
      <c r="VYQ39" s="918"/>
      <c r="VYR39" s="918"/>
      <c r="VYS39" s="918"/>
      <c r="VYT39" s="918"/>
      <c r="VYU39" s="918"/>
      <c r="VYV39" s="918"/>
      <c r="VYW39" s="918"/>
      <c r="VYX39" s="918"/>
      <c r="VYY39" s="918"/>
      <c r="VYZ39" s="918"/>
      <c r="VZA39" s="918"/>
      <c r="VZB39" s="918"/>
      <c r="VZC39" s="918"/>
      <c r="VZD39" s="918"/>
      <c r="VZE39" s="918"/>
      <c r="VZF39" s="918"/>
      <c r="VZG39" s="918"/>
      <c r="VZH39" s="918"/>
      <c r="VZI39" s="918"/>
      <c r="VZJ39" s="918"/>
      <c r="VZK39" s="918"/>
      <c r="VZL39" s="918"/>
      <c r="VZM39" s="918"/>
      <c r="VZN39" s="918"/>
      <c r="VZO39" s="918"/>
      <c r="VZP39" s="918"/>
      <c r="VZQ39" s="918"/>
      <c r="VZR39" s="918"/>
      <c r="VZS39" s="918"/>
      <c r="VZT39" s="918"/>
      <c r="VZU39" s="918"/>
      <c r="VZV39" s="918"/>
      <c r="VZW39" s="918"/>
      <c r="VZX39" s="918"/>
      <c r="VZY39" s="918"/>
      <c r="VZZ39" s="918"/>
      <c r="WAA39" s="918"/>
      <c r="WAB39" s="918"/>
      <c r="WAC39" s="918"/>
      <c r="WAD39" s="918"/>
      <c r="WAE39" s="918"/>
      <c r="WAF39" s="918"/>
      <c r="WAG39" s="918"/>
      <c r="WAH39" s="918"/>
      <c r="WAI39" s="918"/>
      <c r="WAJ39" s="918"/>
      <c r="WAK39" s="918"/>
      <c r="WAL39" s="918"/>
      <c r="WAM39" s="918"/>
      <c r="WAN39" s="918"/>
      <c r="WAO39" s="918"/>
      <c r="WAP39" s="918"/>
      <c r="WAQ39" s="918"/>
      <c r="WAR39" s="918"/>
      <c r="WAS39" s="918"/>
      <c r="WAT39" s="918"/>
      <c r="WAU39" s="918"/>
      <c r="WAV39" s="918"/>
      <c r="WAW39" s="918"/>
      <c r="WAX39" s="918"/>
      <c r="WAY39" s="918"/>
      <c r="WAZ39" s="918"/>
      <c r="WBA39" s="918"/>
      <c r="WBB39" s="918"/>
      <c r="WBC39" s="918"/>
      <c r="WBD39" s="918"/>
      <c r="WBE39" s="918"/>
      <c r="WBF39" s="918"/>
      <c r="WBG39" s="918"/>
      <c r="WBH39" s="918"/>
      <c r="WBI39" s="918"/>
      <c r="WBJ39" s="918"/>
      <c r="WBK39" s="918"/>
      <c r="WBL39" s="918"/>
      <c r="WBM39" s="918"/>
      <c r="WBN39" s="918"/>
      <c r="WBO39" s="918"/>
      <c r="WBP39" s="918"/>
      <c r="WBQ39" s="918"/>
      <c r="WBR39" s="918"/>
      <c r="WBS39" s="918"/>
      <c r="WBT39" s="918"/>
      <c r="WBU39" s="918"/>
      <c r="WBV39" s="918"/>
      <c r="WBW39" s="918"/>
      <c r="WBX39" s="918"/>
      <c r="WBY39" s="918"/>
      <c r="WBZ39" s="918"/>
      <c r="WCA39" s="918"/>
      <c r="WCB39" s="918"/>
      <c r="WCC39" s="918"/>
      <c r="WCD39" s="918"/>
      <c r="WCE39" s="918"/>
      <c r="WCF39" s="918"/>
      <c r="WCG39" s="918"/>
      <c r="WCH39" s="918"/>
      <c r="WCI39" s="918"/>
      <c r="WCJ39" s="918"/>
      <c r="WCK39" s="918"/>
      <c r="WCL39" s="918"/>
      <c r="WCM39" s="918"/>
      <c r="WCN39" s="918"/>
      <c r="WCO39" s="918"/>
      <c r="WCP39" s="918"/>
      <c r="WCQ39" s="918"/>
      <c r="WCR39" s="918"/>
      <c r="WCS39" s="918"/>
      <c r="WCT39" s="918"/>
      <c r="WCU39" s="918"/>
      <c r="WCV39" s="918"/>
      <c r="WCW39" s="918"/>
      <c r="WCX39" s="918"/>
      <c r="WCY39" s="918"/>
      <c r="WCZ39" s="918"/>
      <c r="WDA39" s="918"/>
      <c r="WDB39" s="918"/>
      <c r="WDC39" s="918"/>
      <c r="WDD39" s="918"/>
      <c r="WDE39" s="918"/>
      <c r="WDF39" s="918"/>
      <c r="WDG39" s="918"/>
      <c r="WDH39" s="918"/>
      <c r="WDI39" s="918"/>
      <c r="WDJ39" s="918"/>
      <c r="WDK39" s="918"/>
      <c r="WDL39" s="918"/>
      <c r="WDM39" s="918"/>
      <c r="WDN39" s="918"/>
      <c r="WDO39" s="918"/>
      <c r="WDP39" s="918"/>
      <c r="WDQ39" s="918"/>
      <c r="WDR39" s="918"/>
      <c r="WDS39" s="918"/>
      <c r="WDT39" s="918"/>
      <c r="WDU39" s="918"/>
      <c r="WDV39" s="918"/>
      <c r="WDW39" s="918"/>
      <c r="WDX39" s="918"/>
      <c r="WDY39" s="918"/>
      <c r="WDZ39" s="918"/>
      <c r="WEA39" s="918"/>
      <c r="WEB39" s="918"/>
      <c r="WEC39" s="918"/>
      <c r="WED39" s="918"/>
      <c r="WEE39" s="918"/>
      <c r="WEF39" s="918"/>
      <c r="WEG39" s="918"/>
      <c r="WEH39" s="918"/>
      <c r="WEI39" s="918"/>
      <c r="WEJ39" s="918"/>
      <c r="WEK39" s="918"/>
      <c r="WEL39" s="918"/>
      <c r="WEM39" s="918"/>
      <c r="WEN39" s="918"/>
      <c r="WEO39" s="918"/>
      <c r="WEP39" s="918"/>
      <c r="WEQ39" s="918"/>
      <c r="WER39" s="918"/>
      <c r="WES39" s="918"/>
      <c r="WET39" s="918"/>
      <c r="WEU39" s="918"/>
      <c r="WEV39" s="918"/>
      <c r="WEW39" s="918"/>
      <c r="WEX39" s="918"/>
      <c r="WEY39" s="918"/>
      <c r="WEZ39" s="918"/>
      <c r="WFA39" s="918"/>
      <c r="WFB39" s="918"/>
      <c r="WFC39" s="918"/>
      <c r="WFD39" s="918"/>
      <c r="WFE39" s="918"/>
      <c r="WFF39" s="918"/>
      <c r="WFG39" s="918"/>
      <c r="WFH39" s="918"/>
      <c r="WFI39" s="918"/>
      <c r="WFJ39" s="918"/>
      <c r="WFK39" s="918"/>
      <c r="WFL39" s="918"/>
      <c r="WFM39" s="918"/>
      <c r="WFN39" s="918"/>
      <c r="WFO39" s="918"/>
      <c r="WFP39" s="918"/>
      <c r="WFQ39" s="918"/>
      <c r="WFR39" s="918"/>
      <c r="WFS39" s="918"/>
      <c r="WFT39" s="918"/>
      <c r="WFU39" s="918"/>
      <c r="WFV39" s="918"/>
      <c r="WFW39" s="918"/>
      <c r="WFX39" s="918"/>
      <c r="WFY39" s="918"/>
      <c r="WFZ39" s="918"/>
      <c r="WGA39" s="918"/>
      <c r="WGB39" s="918"/>
      <c r="WGC39" s="918"/>
      <c r="WGD39" s="918"/>
      <c r="WGE39" s="918"/>
      <c r="WGF39" s="918"/>
      <c r="WGG39" s="918"/>
      <c r="WGH39" s="918"/>
      <c r="WGI39" s="918"/>
      <c r="WGJ39" s="918"/>
      <c r="WGK39" s="918"/>
      <c r="WGL39" s="918"/>
      <c r="WGM39" s="918"/>
      <c r="WGN39" s="918"/>
      <c r="WGO39" s="918"/>
      <c r="WGP39" s="918"/>
      <c r="WGQ39" s="918"/>
      <c r="WGR39" s="918"/>
      <c r="WGS39" s="918"/>
      <c r="WGT39" s="918"/>
      <c r="WGU39" s="918"/>
      <c r="WGV39" s="918"/>
      <c r="WGW39" s="918"/>
      <c r="WGX39" s="918"/>
      <c r="WGY39" s="918"/>
      <c r="WGZ39" s="918"/>
      <c r="WHA39" s="918"/>
      <c r="WHB39" s="918"/>
      <c r="WHC39" s="918"/>
      <c r="WHD39" s="918"/>
      <c r="WHE39" s="918"/>
      <c r="WHF39" s="918"/>
      <c r="WHG39" s="918"/>
      <c r="WHH39" s="918"/>
      <c r="WHI39" s="918"/>
      <c r="WHJ39" s="918"/>
      <c r="WHK39" s="918"/>
      <c r="WHL39" s="918"/>
      <c r="WHM39" s="918"/>
      <c r="WHN39" s="918"/>
      <c r="WHO39" s="918"/>
      <c r="WHP39" s="918"/>
      <c r="WHQ39" s="918"/>
      <c r="WHR39" s="918"/>
      <c r="WHS39" s="918"/>
      <c r="WHT39" s="918"/>
      <c r="WHU39" s="918"/>
      <c r="WHV39" s="918"/>
      <c r="WHW39" s="918"/>
      <c r="WHX39" s="918"/>
      <c r="WHY39" s="918"/>
      <c r="WHZ39" s="918"/>
      <c r="WIA39" s="918"/>
      <c r="WIB39" s="918"/>
      <c r="WIC39" s="918"/>
      <c r="WID39" s="918"/>
      <c r="WIE39" s="918"/>
      <c r="WIF39" s="918"/>
      <c r="WIG39" s="918"/>
      <c r="WIH39" s="918"/>
      <c r="WII39" s="918"/>
      <c r="WIJ39" s="918"/>
      <c r="WIK39" s="918"/>
      <c r="WIL39" s="918"/>
      <c r="WIM39" s="918"/>
      <c r="WIN39" s="918"/>
      <c r="WIO39" s="918"/>
      <c r="WIP39" s="918"/>
      <c r="WIQ39" s="918"/>
      <c r="WIR39" s="918"/>
      <c r="WIS39" s="918"/>
      <c r="WIT39" s="918"/>
      <c r="WIU39" s="918"/>
      <c r="WIV39" s="918"/>
      <c r="WIW39" s="918"/>
      <c r="WIX39" s="918"/>
      <c r="WIY39" s="918"/>
      <c r="WIZ39" s="918"/>
      <c r="WJA39" s="918"/>
      <c r="WJB39" s="918"/>
      <c r="WJC39" s="918"/>
      <c r="WJD39" s="918"/>
      <c r="WJE39" s="918"/>
      <c r="WJF39" s="918"/>
      <c r="WJG39" s="918"/>
      <c r="WJH39" s="918"/>
      <c r="WJI39" s="918"/>
      <c r="WJJ39" s="918"/>
      <c r="WJK39" s="918"/>
      <c r="WJL39" s="918"/>
      <c r="WJM39" s="918"/>
      <c r="WJN39" s="918"/>
      <c r="WJO39" s="918"/>
      <c r="WJP39" s="918"/>
      <c r="WJQ39" s="918"/>
      <c r="WJR39" s="918"/>
      <c r="WJS39" s="918"/>
      <c r="WJT39" s="918"/>
      <c r="WJU39" s="918"/>
      <c r="WJV39" s="918"/>
      <c r="WJW39" s="918"/>
      <c r="WJX39" s="918"/>
      <c r="WJY39" s="918"/>
      <c r="WJZ39" s="918"/>
      <c r="WKA39" s="918"/>
      <c r="WKB39" s="918"/>
      <c r="WKC39" s="918"/>
      <c r="WKD39" s="918"/>
      <c r="WKE39" s="918"/>
      <c r="WKF39" s="918"/>
      <c r="WKG39" s="918"/>
      <c r="WKH39" s="918"/>
      <c r="WKI39" s="918"/>
      <c r="WKJ39" s="918"/>
      <c r="WKK39" s="918"/>
      <c r="WKL39" s="918"/>
      <c r="WKM39" s="918"/>
      <c r="WKN39" s="918"/>
      <c r="WKO39" s="918"/>
      <c r="WKP39" s="918"/>
      <c r="WKQ39" s="918"/>
      <c r="WKR39" s="918"/>
      <c r="WKS39" s="918"/>
      <c r="WKT39" s="918"/>
      <c r="WKU39" s="918"/>
      <c r="WKV39" s="918"/>
      <c r="WKW39" s="918"/>
      <c r="WKX39" s="918"/>
      <c r="WKY39" s="918"/>
      <c r="WKZ39" s="918"/>
      <c r="WLA39" s="918"/>
      <c r="WLB39" s="918"/>
      <c r="WLC39" s="918"/>
      <c r="WLD39" s="918"/>
      <c r="WLE39" s="918"/>
      <c r="WLF39" s="918"/>
      <c r="WLG39" s="918"/>
      <c r="WLH39" s="918"/>
      <c r="WLI39" s="918"/>
      <c r="WLJ39" s="918"/>
      <c r="WLK39" s="918"/>
      <c r="WLL39" s="918"/>
      <c r="WLM39" s="918"/>
      <c r="WLN39" s="918"/>
      <c r="WLO39" s="918"/>
      <c r="WLP39" s="918"/>
      <c r="WLQ39" s="918"/>
      <c r="WLR39" s="918"/>
      <c r="WLS39" s="918"/>
      <c r="WLT39" s="918"/>
      <c r="WLU39" s="918"/>
      <c r="WLV39" s="918"/>
      <c r="WLW39" s="918"/>
      <c r="WLX39" s="918"/>
      <c r="WLY39" s="918"/>
      <c r="WLZ39" s="918"/>
      <c r="WMA39" s="918"/>
      <c r="WMB39" s="918"/>
      <c r="WMC39" s="918"/>
      <c r="WMD39" s="918"/>
      <c r="WME39" s="918"/>
      <c r="WMF39" s="918"/>
      <c r="WMG39" s="918"/>
      <c r="WMH39" s="918"/>
      <c r="WMI39" s="918"/>
      <c r="WMJ39" s="918"/>
      <c r="WMK39" s="918"/>
      <c r="WML39" s="918"/>
      <c r="WMM39" s="918"/>
      <c r="WMN39" s="918"/>
      <c r="WMO39" s="918"/>
      <c r="WMP39" s="918"/>
      <c r="WMQ39" s="918"/>
      <c r="WMR39" s="918"/>
      <c r="WMS39" s="918"/>
      <c r="WMT39" s="918"/>
      <c r="WMU39" s="918"/>
      <c r="WMV39" s="918"/>
      <c r="WMW39" s="918"/>
      <c r="WMX39" s="918"/>
      <c r="WMY39" s="918"/>
      <c r="WMZ39" s="918"/>
      <c r="WNA39" s="918"/>
      <c r="WNB39" s="918"/>
      <c r="WNC39" s="918"/>
      <c r="WND39" s="918"/>
      <c r="WNE39" s="918"/>
      <c r="WNF39" s="918"/>
      <c r="WNG39" s="918"/>
      <c r="WNH39" s="918"/>
      <c r="WNI39" s="918"/>
      <c r="WNJ39" s="918"/>
      <c r="WNK39" s="918"/>
      <c r="WNL39" s="918"/>
      <c r="WNM39" s="918"/>
      <c r="WNN39" s="918"/>
      <c r="WNO39" s="918"/>
      <c r="WNP39" s="918"/>
      <c r="WNQ39" s="918"/>
      <c r="WNR39" s="918"/>
      <c r="WNS39" s="918"/>
      <c r="WNT39" s="918"/>
      <c r="WNU39" s="918"/>
      <c r="WNV39" s="918"/>
      <c r="WNW39" s="918"/>
      <c r="WNX39" s="918"/>
      <c r="WNY39" s="918"/>
      <c r="WNZ39" s="918"/>
      <c r="WOA39" s="918"/>
      <c r="WOB39" s="918"/>
      <c r="WOC39" s="918"/>
      <c r="WOD39" s="918"/>
      <c r="WOE39" s="918"/>
      <c r="WOF39" s="918"/>
      <c r="WOG39" s="918"/>
      <c r="WOH39" s="918"/>
      <c r="WOI39" s="918"/>
      <c r="WOJ39" s="918"/>
      <c r="WOK39" s="918"/>
      <c r="WOL39" s="918"/>
      <c r="WOM39" s="918"/>
      <c r="WON39" s="918"/>
      <c r="WOO39" s="918"/>
      <c r="WOP39" s="918"/>
      <c r="WOQ39" s="918"/>
      <c r="WOR39" s="918"/>
      <c r="WOS39" s="918"/>
      <c r="WOT39" s="918"/>
      <c r="WOU39" s="918"/>
      <c r="WOV39" s="918"/>
      <c r="WOW39" s="918"/>
      <c r="WOX39" s="918"/>
      <c r="WOY39" s="918"/>
      <c r="WOZ39" s="918"/>
      <c r="WPA39" s="918"/>
      <c r="WPB39" s="918"/>
      <c r="WPC39" s="918"/>
      <c r="WPD39" s="918"/>
      <c r="WPE39" s="918"/>
      <c r="WPF39" s="918"/>
      <c r="WPG39" s="918"/>
      <c r="WPH39" s="918"/>
      <c r="WPI39" s="918"/>
      <c r="WPJ39" s="918"/>
      <c r="WPK39" s="918"/>
      <c r="WPL39" s="918"/>
      <c r="WPM39" s="918"/>
      <c r="WPN39" s="918"/>
      <c r="WPO39" s="918"/>
      <c r="WPP39" s="918"/>
      <c r="WPQ39" s="918"/>
      <c r="WPR39" s="918"/>
      <c r="WPS39" s="918"/>
      <c r="WPT39" s="918"/>
      <c r="WPU39" s="918"/>
      <c r="WPV39" s="918"/>
      <c r="WPW39" s="918"/>
      <c r="WPX39" s="918"/>
      <c r="WPY39" s="918"/>
      <c r="WPZ39" s="918"/>
      <c r="WQA39" s="918"/>
      <c r="WQB39" s="918"/>
      <c r="WQC39" s="918"/>
      <c r="WQD39" s="918"/>
      <c r="WQE39" s="918"/>
      <c r="WQF39" s="918"/>
      <c r="WQG39" s="918"/>
      <c r="WQH39" s="918"/>
      <c r="WQI39" s="918"/>
      <c r="WQJ39" s="918"/>
      <c r="WQK39" s="918"/>
      <c r="WQL39" s="918"/>
      <c r="WQM39" s="918"/>
      <c r="WQN39" s="918"/>
      <c r="WQO39" s="918"/>
      <c r="WQP39" s="918"/>
      <c r="WQQ39" s="918"/>
      <c r="WQR39" s="918"/>
      <c r="WQS39" s="918"/>
      <c r="WQT39" s="918"/>
      <c r="WQU39" s="918"/>
      <c r="WQV39" s="918"/>
      <c r="WQW39" s="918"/>
      <c r="WQX39" s="918"/>
      <c r="WQY39" s="918"/>
      <c r="WQZ39" s="918"/>
      <c r="WRA39" s="918"/>
      <c r="WRB39" s="918"/>
      <c r="WRC39" s="918"/>
      <c r="WRD39" s="918"/>
      <c r="WRE39" s="918"/>
      <c r="WRF39" s="918"/>
      <c r="WRG39" s="918"/>
      <c r="WRH39" s="918"/>
      <c r="WRI39" s="918"/>
      <c r="WRJ39" s="918"/>
      <c r="WRK39" s="918"/>
      <c r="WRL39" s="918"/>
      <c r="WRM39" s="918"/>
      <c r="WRN39" s="918"/>
      <c r="WRO39" s="918"/>
      <c r="WRP39" s="918"/>
      <c r="WRQ39" s="918"/>
      <c r="WRR39" s="918"/>
      <c r="WRS39" s="918"/>
      <c r="WRT39" s="918"/>
      <c r="WRU39" s="918"/>
      <c r="WRV39" s="918"/>
      <c r="WRW39" s="918"/>
      <c r="WRX39" s="918"/>
      <c r="WRY39" s="918"/>
      <c r="WRZ39" s="918"/>
      <c r="WSA39" s="918"/>
      <c r="WSB39" s="918"/>
      <c r="WSC39" s="918"/>
      <c r="WSD39" s="918"/>
      <c r="WSE39" s="918"/>
      <c r="WSF39" s="918"/>
      <c r="WSG39" s="918"/>
      <c r="WSH39" s="918"/>
      <c r="WSI39" s="918"/>
      <c r="WSJ39" s="918"/>
      <c r="WSK39" s="918"/>
      <c r="WSL39" s="918"/>
      <c r="WSM39" s="918"/>
      <c r="WSN39" s="918"/>
      <c r="WSO39" s="918"/>
      <c r="WSP39" s="918"/>
      <c r="WSQ39" s="918"/>
      <c r="WSR39" s="918"/>
      <c r="WSS39" s="918"/>
      <c r="WST39" s="918"/>
      <c r="WSU39" s="918"/>
      <c r="WSV39" s="918"/>
      <c r="WSW39" s="918"/>
      <c r="WSX39" s="918"/>
      <c r="WSY39" s="918"/>
      <c r="WSZ39" s="918"/>
      <c r="WTA39" s="918"/>
      <c r="WTB39" s="918"/>
      <c r="WTC39" s="918"/>
      <c r="WTD39" s="918"/>
      <c r="WTE39" s="918"/>
      <c r="WTF39" s="918"/>
      <c r="WTG39" s="918"/>
      <c r="WTH39" s="918"/>
      <c r="WTI39" s="918"/>
      <c r="WTJ39" s="918"/>
      <c r="WTK39" s="918"/>
      <c r="WTL39" s="918"/>
      <c r="WTM39" s="918"/>
      <c r="WTN39" s="918"/>
      <c r="WTO39" s="918"/>
      <c r="WTP39" s="918"/>
      <c r="WTQ39" s="918"/>
      <c r="WTR39" s="918"/>
      <c r="WTS39" s="918"/>
      <c r="WTT39" s="918"/>
      <c r="WTU39" s="918"/>
      <c r="WTV39" s="918"/>
      <c r="WTW39" s="918"/>
      <c r="WTX39" s="918"/>
      <c r="WTY39" s="918"/>
      <c r="WTZ39" s="918"/>
      <c r="WUA39" s="918"/>
      <c r="WUB39" s="918"/>
      <c r="WUC39" s="918"/>
      <c r="WUD39" s="918"/>
      <c r="WUE39" s="918"/>
      <c r="WUF39" s="918"/>
      <c r="WUG39" s="918"/>
      <c r="WUH39" s="918"/>
      <c r="WUI39" s="918"/>
      <c r="WUJ39" s="918"/>
      <c r="WUK39" s="918"/>
      <c r="WUL39" s="918"/>
      <c r="WUM39" s="918"/>
      <c r="WUN39" s="918"/>
      <c r="WUO39" s="918"/>
      <c r="WUP39" s="918"/>
      <c r="WUQ39" s="918"/>
      <c r="WUR39" s="918"/>
      <c r="WUS39" s="918"/>
      <c r="WUT39" s="918"/>
      <c r="WUU39" s="918"/>
      <c r="WUV39" s="918"/>
      <c r="WUW39" s="918"/>
      <c r="WUX39" s="918"/>
      <c r="WUY39" s="918"/>
      <c r="WUZ39" s="918"/>
      <c r="WVA39" s="918"/>
      <c r="WVB39" s="918"/>
      <c r="WVC39" s="918"/>
      <c r="WVD39" s="918"/>
      <c r="WVE39" s="918"/>
      <c r="WVF39" s="918"/>
      <c r="WVG39" s="918"/>
      <c r="WVH39" s="918"/>
      <c r="WVI39" s="918"/>
      <c r="WVJ39" s="918"/>
      <c r="WVK39" s="918"/>
      <c r="WVL39" s="918"/>
      <c r="WVM39" s="918"/>
      <c r="WVN39" s="918"/>
      <c r="WVO39" s="918"/>
      <c r="WVP39" s="918"/>
      <c r="WVQ39" s="918"/>
      <c r="WVR39" s="918"/>
      <c r="WVS39" s="918"/>
      <c r="WVT39" s="918"/>
      <c r="WVU39" s="918"/>
      <c r="WVV39" s="918"/>
      <c r="WVW39" s="918"/>
      <c r="WVX39" s="918"/>
      <c r="WVY39" s="918"/>
      <c r="WVZ39" s="918"/>
      <c r="WWA39" s="918"/>
      <c r="WWB39" s="918"/>
      <c r="WWC39" s="918"/>
      <c r="WWD39" s="918"/>
      <c r="WWE39" s="918"/>
      <c r="WWF39" s="918"/>
      <c r="WWG39" s="918"/>
      <c r="WWH39" s="918"/>
      <c r="WWI39" s="918"/>
      <c r="WWJ39" s="918"/>
      <c r="WWK39" s="918"/>
      <c r="WWL39" s="918"/>
      <c r="WWM39" s="918"/>
      <c r="WWN39" s="918"/>
      <c r="WWO39" s="918"/>
      <c r="WWP39" s="918"/>
      <c r="WWQ39" s="918"/>
      <c r="WWR39" s="918"/>
      <c r="WWS39" s="918"/>
      <c r="WWT39" s="918"/>
      <c r="WWU39" s="918"/>
      <c r="WWV39" s="918"/>
      <c r="WWW39" s="918"/>
      <c r="WWX39" s="918"/>
      <c r="WWY39" s="918"/>
      <c r="WWZ39" s="918"/>
      <c r="WXA39" s="918"/>
      <c r="WXB39" s="918"/>
      <c r="WXC39" s="918"/>
      <c r="WXD39" s="918"/>
      <c r="WXE39" s="918"/>
      <c r="WXF39" s="918"/>
      <c r="WXG39" s="918"/>
      <c r="WXH39" s="918"/>
      <c r="WXI39" s="918"/>
      <c r="WXJ39" s="918"/>
      <c r="WXK39" s="918"/>
      <c r="WXL39" s="918"/>
      <c r="WXM39" s="918"/>
      <c r="WXN39" s="918"/>
      <c r="WXO39" s="918"/>
      <c r="WXP39" s="918"/>
      <c r="WXQ39" s="918"/>
      <c r="WXR39" s="918"/>
      <c r="WXS39" s="918"/>
      <c r="WXT39" s="918"/>
      <c r="WXU39" s="918"/>
      <c r="WXV39" s="918"/>
      <c r="WXW39" s="918"/>
      <c r="WXX39" s="918"/>
      <c r="WXY39" s="918"/>
      <c r="WXZ39" s="918"/>
      <c r="WYA39" s="918"/>
      <c r="WYB39" s="918"/>
      <c r="WYC39" s="918"/>
      <c r="WYD39" s="918"/>
      <c r="WYE39" s="918"/>
      <c r="WYF39" s="918"/>
      <c r="WYG39" s="918"/>
      <c r="WYH39" s="918"/>
      <c r="WYI39" s="918"/>
      <c r="WYJ39" s="918"/>
      <c r="WYK39" s="918"/>
      <c r="WYL39" s="918"/>
      <c r="WYM39" s="918"/>
      <c r="WYN39" s="918"/>
      <c r="WYO39" s="918"/>
      <c r="WYP39" s="918"/>
      <c r="WYQ39" s="918"/>
      <c r="WYR39" s="918"/>
      <c r="WYS39" s="918"/>
      <c r="WYT39" s="918"/>
      <c r="WYU39" s="918"/>
      <c r="WYV39" s="918"/>
      <c r="WYW39" s="918"/>
      <c r="WYX39" s="918"/>
      <c r="WYY39" s="918"/>
      <c r="WYZ39" s="918"/>
      <c r="WZA39" s="918"/>
      <c r="WZB39" s="918"/>
      <c r="WZC39" s="918"/>
      <c r="WZD39" s="918"/>
      <c r="WZE39" s="918"/>
      <c r="WZF39" s="918"/>
      <c r="WZG39" s="918"/>
      <c r="WZH39" s="918"/>
      <c r="WZI39" s="918"/>
      <c r="WZJ39" s="918"/>
      <c r="WZK39" s="918"/>
      <c r="WZL39" s="918"/>
      <c r="WZM39" s="918"/>
      <c r="WZN39" s="918"/>
      <c r="WZO39" s="918"/>
      <c r="WZP39" s="918"/>
      <c r="WZQ39" s="918"/>
      <c r="WZR39" s="918"/>
    </row>
    <row r="40" spans="1:16242" s="925" customFormat="1">
      <c r="A40" s="871"/>
      <c r="B40" s="872"/>
      <c r="C40" s="872"/>
      <c r="D40" s="873" t="s">
        <v>955</v>
      </c>
      <c r="E40" s="874"/>
      <c r="F40" s="875"/>
      <c r="G40" s="877"/>
      <c r="H40" s="877"/>
      <c r="I40" s="877"/>
      <c r="J40" s="877"/>
      <c r="K40" s="877"/>
      <c r="L40" s="877"/>
      <c r="M40" s="877"/>
      <c r="N40" s="877"/>
      <c r="O40" s="877"/>
      <c r="P40" s="877"/>
      <c r="Q40" s="877"/>
      <c r="R40" s="877"/>
      <c r="S40" s="877"/>
      <c r="T40" s="877"/>
      <c r="U40" s="877"/>
      <c r="V40" s="877"/>
      <c r="W40" s="877"/>
      <c r="X40" s="877"/>
      <c r="Y40" s="877"/>
      <c r="Z40" s="877"/>
      <c r="AA40" s="877"/>
      <c r="AB40" s="877"/>
      <c r="AC40" s="877"/>
      <c r="AD40" s="877"/>
      <c r="AE40" s="877"/>
      <c r="AF40" s="877"/>
      <c r="AG40" s="877"/>
      <c r="AH40" s="877"/>
      <c r="AI40" s="877"/>
      <c r="AJ40" s="877"/>
      <c r="AK40" s="877"/>
      <c r="AL40" s="877"/>
      <c r="AM40" s="877"/>
      <c r="AN40" s="877"/>
      <c r="AO40" s="877"/>
      <c r="AP40" s="877"/>
      <c r="AQ40" s="877"/>
      <c r="AR40" s="877"/>
      <c r="AS40" s="877"/>
      <c r="AT40" s="877"/>
      <c r="AU40" s="877"/>
      <c r="AV40" s="877"/>
      <c r="AW40" s="877"/>
      <c r="AX40" s="877"/>
      <c r="AY40" s="877"/>
      <c r="AZ40" s="877"/>
      <c r="BA40" s="877"/>
      <c r="BB40" s="877"/>
      <c r="BC40" s="877"/>
      <c r="BD40" s="877"/>
      <c r="BE40" s="877"/>
      <c r="BF40" s="877"/>
      <c r="BG40" s="877"/>
      <c r="BH40" s="877"/>
      <c r="BI40" s="877"/>
      <c r="BJ40" s="877"/>
      <c r="BK40" s="877"/>
      <c r="BL40" s="877"/>
      <c r="BM40" s="877"/>
      <c r="BN40" s="877"/>
      <c r="BO40" s="877"/>
      <c r="BP40" s="877"/>
      <c r="BQ40" s="877"/>
      <c r="BR40" s="877"/>
      <c r="BS40" s="877"/>
      <c r="BT40" s="877"/>
      <c r="BU40" s="877"/>
      <c r="BV40" s="877"/>
      <c r="BW40" s="877"/>
      <c r="BX40" s="877"/>
      <c r="BY40" s="877"/>
      <c r="BZ40" s="877"/>
      <c r="CA40" s="877"/>
      <c r="CB40" s="877"/>
      <c r="CC40" s="877"/>
      <c r="CD40" s="877"/>
      <c r="CE40" s="877"/>
      <c r="CF40" s="877"/>
      <c r="CG40" s="877"/>
      <c r="CH40" s="877"/>
      <c r="CI40" s="877"/>
      <c r="CJ40" s="877"/>
      <c r="CK40" s="877"/>
      <c r="CL40" s="877"/>
      <c r="CM40" s="877"/>
      <c r="CN40" s="877"/>
      <c r="CO40" s="877"/>
      <c r="CP40" s="877"/>
      <c r="CQ40" s="877"/>
      <c r="CR40" s="877"/>
      <c r="CS40" s="877"/>
      <c r="CT40" s="877"/>
      <c r="CU40" s="877"/>
      <c r="CV40" s="877"/>
      <c r="CW40" s="877"/>
      <c r="CX40" s="877"/>
      <c r="CY40" s="877"/>
      <c r="CZ40" s="877"/>
      <c r="DA40" s="877"/>
      <c r="DB40" s="877"/>
      <c r="DC40" s="877"/>
      <c r="DD40" s="877"/>
      <c r="DE40" s="877"/>
      <c r="DF40" s="877"/>
      <c r="DG40" s="877"/>
      <c r="DH40" s="877"/>
      <c r="DI40" s="877"/>
      <c r="DJ40" s="877"/>
      <c r="DK40" s="918"/>
      <c r="DL40" s="918"/>
      <c r="DM40" s="918"/>
      <c r="DN40" s="918"/>
      <c r="DO40" s="918"/>
      <c r="DP40" s="918"/>
      <c r="DQ40" s="918"/>
      <c r="DR40" s="918"/>
      <c r="DS40" s="918"/>
      <c r="DT40" s="918"/>
      <c r="DU40" s="918"/>
      <c r="DV40" s="918"/>
      <c r="DW40" s="918"/>
      <c r="DX40" s="918"/>
      <c r="DY40" s="918"/>
      <c r="DZ40" s="918"/>
      <c r="EA40" s="918"/>
      <c r="EB40" s="918"/>
      <c r="EC40" s="918"/>
      <c r="ED40" s="918"/>
      <c r="EE40" s="918"/>
      <c r="EF40" s="918"/>
      <c r="EG40" s="918"/>
      <c r="EH40" s="918"/>
      <c r="EI40" s="918"/>
      <c r="EJ40" s="918"/>
      <c r="EK40" s="918"/>
      <c r="EL40" s="918"/>
      <c r="EM40" s="918"/>
      <c r="EN40" s="918"/>
      <c r="EO40" s="918"/>
      <c r="EP40" s="918"/>
      <c r="EQ40" s="918"/>
      <c r="ER40" s="918"/>
      <c r="ES40" s="918"/>
      <c r="ET40" s="918"/>
      <c r="EU40" s="918"/>
      <c r="EV40" s="918"/>
      <c r="EW40" s="918"/>
      <c r="EX40" s="918"/>
      <c r="EY40" s="918"/>
      <c r="EZ40" s="918"/>
      <c r="FA40" s="918"/>
      <c r="FB40" s="918"/>
      <c r="FC40" s="918"/>
      <c r="FD40" s="918"/>
      <c r="FE40" s="918"/>
      <c r="FF40" s="918"/>
      <c r="FG40" s="918"/>
      <c r="FH40" s="918"/>
      <c r="FI40" s="918"/>
      <c r="FJ40" s="918"/>
      <c r="FK40" s="918"/>
      <c r="FL40" s="918"/>
      <c r="FM40" s="918"/>
      <c r="FN40" s="918"/>
      <c r="FO40" s="918"/>
      <c r="FP40" s="918"/>
      <c r="FQ40" s="918"/>
      <c r="FR40" s="918"/>
      <c r="FS40" s="918"/>
      <c r="FT40" s="918"/>
      <c r="FU40" s="918"/>
      <c r="FV40" s="918"/>
      <c r="FW40" s="918"/>
      <c r="FX40" s="918"/>
      <c r="FY40" s="918"/>
      <c r="FZ40" s="918"/>
      <c r="GA40" s="918"/>
      <c r="GB40" s="918"/>
      <c r="GC40" s="918"/>
      <c r="GD40" s="918"/>
      <c r="GE40" s="918"/>
      <c r="GF40" s="918"/>
      <c r="GG40" s="918"/>
      <c r="GH40" s="918"/>
      <c r="GI40" s="918"/>
      <c r="GJ40" s="918"/>
      <c r="GK40" s="918"/>
      <c r="GL40" s="918"/>
      <c r="GM40" s="918"/>
      <c r="GN40" s="918"/>
      <c r="GO40" s="918"/>
      <c r="GP40" s="918"/>
      <c r="GQ40" s="918"/>
      <c r="GR40" s="918"/>
      <c r="GS40" s="918"/>
      <c r="GT40" s="918"/>
      <c r="GU40" s="918"/>
      <c r="GV40" s="918"/>
      <c r="GW40" s="918"/>
      <c r="GX40" s="918"/>
      <c r="GY40" s="918"/>
      <c r="GZ40" s="918"/>
      <c r="HA40" s="918"/>
      <c r="HB40" s="918"/>
      <c r="HC40" s="918"/>
      <c r="HD40" s="918"/>
      <c r="HE40" s="918"/>
      <c r="HF40" s="918"/>
      <c r="HG40" s="918"/>
      <c r="HH40" s="918"/>
      <c r="HI40" s="918"/>
      <c r="HJ40" s="918"/>
      <c r="HK40" s="918"/>
      <c r="HL40" s="918"/>
      <c r="HM40" s="918"/>
      <c r="HN40" s="918"/>
      <c r="HO40" s="918"/>
      <c r="HP40" s="918"/>
      <c r="HQ40" s="918"/>
      <c r="HR40" s="918"/>
      <c r="HS40" s="918"/>
      <c r="HT40" s="918"/>
      <c r="HU40" s="918"/>
      <c r="HV40" s="918"/>
      <c r="HW40" s="918"/>
      <c r="HX40" s="918"/>
      <c r="HY40" s="918"/>
      <c r="HZ40" s="918"/>
      <c r="IA40" s="918"/>
      <c r="IB40" s="918"/>
      <c r="IC40" s="918"/>
      <c r="ID40" s="918"/>
      <c r="IE40" s="918"/>
      <c r="IF40" s="918"/>
      <c r="IG40" s="918"/>
      <c r="IH40" s="918"/>
      <c r="II40" s="918"/>
      <c r="IJ40" s="918"/>
      <c r="IK40" s="918"/>
      <c r="IL40" s="918"/>
      <c r="IM40" s="918"/>
      <c r="IN40" s="918"/>
      <c r="IO40" s="918"/>
      <c r="IP40" s="918"/>
      <c r="IQ40" s="918"/>
      <c r="IR40" s="918"/>
      <c r="IS40" s="918"/>
      <c r="IT40" s="918"/>
      <c r="IU40" s="918"/>
      <c r="IV40" s="918"/>
      <c r="IW40" s="918"/>
      <c r="IX40" s="918"/>
      <c r="IY40" s="918"/>
      <c r="IZ40" s="918"/>
      <c r="JA40" s="918"/>
      <c r="JB40" s="918"/>
      <c r="JC40" s="918"/>
      <c r="JD40" s="918"/>
      <c r="JE40" s="918"/>
      <c r="JF40" s="918"/>
      <c r="JG40" s="918"/>
      <c r="JH40" s="918"/>
      <c r="JI40" s="918"/>
      <c r="JJ40" s="918"/>
      <c r="JK40" s="918"/>
      <c r="JL40" s="918"/>
      <c r="JM40" s="918"/>
      <c r="JN40" s="918"/>
      <c r="JO40" s="918"/>
      <c r="JP40" s="918"/>
      <c r="JQ40" s="918"/>
      <c r="JR40" s="918"/>
      <c r="JS40" s="918"/>
      <c r="JT40" s="918"/>
      <c r="JU40" s="918"/>
      <c r="JV40" s="918"/>
      <c r="JW40" s="918"/>
      <c r="JX40" s="918"/>
      <c r="JY40" s="918"/>
      <c r="JZ40" s="918"/>
      <c r="KA40" s="918"/>
      <c r="KB40" s="918"/>
      <c r="KC40" s="918"/>
      <c r="KD40" s="918"/>
      <c r="KE40" s="918"/>
      <c r="KF40" s="918"/>
      <c r="KG40" s="918"/>
      <c r="KH40" s="918"/>
      <c r="KI40" s="918"/>
      <c r="KJ40" s="918"/>
      <c r="KK40" s="918"/>
      <c r="KL40" s="918"/>
      <c r="KM40" s="918"/>
      <c r="KN40" s="918"/>
      <c r="KO40" s="918"/>
      <c r="KP40" s="918"/>
      <c r="KQ40" s="918"/>
      <c r="KR40" s="918"/>
      <c r="KS40" s="918"/>
      <c r="KT40" s="918"/>
      <c r="KU40" s="918"/>
      <c r="KV40" s="918"/>
      <c r="KW40" s="918"/>
      <c r="KX40" s="918"/>
      <c r="KY40" s="918"/>
      <c r="KZ40" s="918"/>
      <c r="LA40" s="918"/>
      <c r="LB40" s="918"/>
      <c r="LC40" s="918"/>
      <c r="LD40" s="918"/>
      <c r="LE40" s="918"/>
      <c r="LF40" s="918"/>
      <c r="LG40" s="918"/>
      <c r="LH40" s="918"/>
      <c r="LI40" s="918"/>
      <c r="LJ40" s="918"/>
      <c r="LK40" s="918"/>
      <c r="LL40" s="918"/>
      <c r="LM40" s="918"/>
      <c r="LN40" s="918"/>
      <c r="LO40" s="918"/>
      <c r="LP40" s="918"/>
      <c r="LQ40" s="918"/>
      <c r="LR40" s="918"/>
      <c r="LS40" s="918"/>
      <c r="LT40" s="918"/>
      <c r="LU40" s="918"/>
      <c r="LV40" s="918"/>
      <c r="LW40" s="918"/>
      <c r="LX40" s="918"/>
      <c r="LY40" s="918"/>
      <c r="LZ40" s="918"/>
      <c r="MA40" s="918"/>
      <c r="MB40" s="918"/>
      <c r="MC40" s="918"/>
      <c r="MD40" s="918"/>
      <c r="ME40" s="918"/>
      <c r="MF40" s="918"/>
      <c r="MG40" s="918"/>
      <c r="MH40" s="918"/>
      <c r="MI40" s="918"/>
      <c r="MJ40" s="918"/>
      <c r="MK40" s="918"/>
      <c r="ML40" s="918"/>
      <c r="MM40" s="918"/>
      <c r="MN40" s="918"/>
      <c r="MO40" s="918"/>
      <c r="MP40" s="918"/>
      <c r="MQ40" s="918"/>
      <c r="MR40" s="918"/>
      <c r="MS40" s="918"/>
      <c r="MT40" s="918"/>
      <c r="MU40" s="918"/>
      <c r="MV40" s="918"/>
      <c r="MW40" s="918"/>
      <c r="MX40" s="918"/>
      <c r="MY40" s="918"/>
      <c r="MZ40" s="918"/>
      <c r="NA40" s="918"/>
      <c r="NB40" s="918"/>
      <c r="NC40" s="918"/>
      <c r="ND40" s="918"/>
      <c r="NE40" s="918"/>
      <c r="NF40" s="918"/>
      <c r="NG40" s="918"/>
      <c r="NH40" s="918"/>
      <c r="NI40" s="918"/>
      <c r="NJ40" s="918"/>
      <c r="NK40" s="918"/>
      <c r="NL40" s="918"/>
      <c r="NM40" s="918"/>
      <c r="NN40" s="918"/>
      <c r="NO40" s="918"/>
      <c r="NP40" s="918"/>
      <c r="NQ40" s="918"/>
      <c r="NR40" s="918"/>
      <c r="NS40" s="918"/>
      <c r="NT40" s="918"/>
      <c r="NU40" s="918"/>
      <c r="NV40" s="918"/>
      <c r="NW40" s="918"/>
      <c r="NX40" s="918"/>
      <c r="NY40" s="918"/>
      <c r="NZ40" s="918"/>
      <c r="OA40" s="918"/>
      <c r="OB40" s="918"/>
      <c r="OC40" s="918"/>
      <c r="OD40" s="918"/>
      <c r="OE40" s="918"/>
      <c r="OF40" s="918"/>
      <c r="OG40" s="918"/>
      <c r="OH40" s="918"/>
      <c r="OI40" s="918"/>
      <c r="OJ40" s="918"/>
      <c r="OK40" s="918"/>
      <c r="OL40" s="918"/>
      <c r="OM40" s="918"/>
      <c r="ON40" s="918"/>
      <c r="OO40" s="918"/>
      <c r="OP40" s="918"/>
      <c r="OQ40" s="918"/>
      <c r="OR40" s="918"/>
      <c r="OS40" s="918"/>
      <c r="OT40" s="918"/>
      <c r="OU40" s="918"/>
      <c r="OV40" s="918"/>
      <c r="OW40" s="918"/>
      <c r="OX40" s="918"/>
      <c r="OY40" s="918"/>
      <c r="OZ40" s="918"/>
      <c r="PA40" s="918"/>
      <c r="PB40" s="918"/>
      <c r="PC40" s="918"/>
      <c r="PD40" s="918"/>
      <c r="PE40" s="918"/>
      <c r="PF40" s="918"/>
      <c r="PG40" s="918"/>
      <c r="PH40" s="918"/>
      <c r="PI40" s="918"/>
      <c r="PJ40" s="918"/>
      <c r="PK40" s="918"/>
      <c r="PL40" s="918"/>
      <c r="PM40" s="918"/>
      <c r="PN40" s="918"/>
      <c r="PO40" s="918"/>
      <c r="PP40" s="918"/>
      <c r="PQ40" s="918"/>
      <c r="PR40" s="918"/>
      <c r="PS40" s="918"/>
      <c r="PT40" s="918"/>
      <c r="PU40" s="918"/>
      <c r="PV40" s="918"/>
      <c r="PW40" s="918"/>
      <c r="PX40" s="918"/>
      <c r="PY40" s="918"/>
      <c r="PZ40" s="918"/>
      <c r="QA40" s="918"/>
      <c r="QB40" s="918"/>
      <c r="QC40" s="918"/>
      <c r="QD40" s="918"/>
      <c r="QE40" s="918"/>
      <c r="QF40" s="918"/>
      <c r="QG40" s="918"/>
      <c r="QH40" s="918"/>
      <c r="QI40" s="918"/>
      <c r="QJ40" s="918"/>
      <c r="QK40" s="918"/>
      <c r="QL40" s="918"/>
      <c r="QM40" s="918"/>
      <c r="QN40" s="918"/>
      <c r="QO40" s="918"/>
      <c r="QP40" s="918"/>
      <c r="QQ40" s="918"/>
      <c r="QR40" s="918"/>
      <c r="QS40" s="918"/>
      <c r="QT40" s="918"/>
      <c r="QU40" s="918"/>
      <c r="QV40" s="918"/>
      <c r="QW40" s="918"/>
      <c r="QX40" s="918"/>
      <c r="QY40" s="918"/>
      <c r="QZ40" s="918"/>
      <c r="RA40" s="918"/>
      <c r="RB40" s="918"/>
      <c r="RC40" s="918"/>
      <c r="RD40" s="918"/>
      <c r="RE40" s="918"/>
      <c r="RF40" s="918"/>
      <c r="RG40" s="918"/>
      <c r="RH40" s="918"/>
      <c r="RI40" s="918"/>
      <c r="RJ40" s="918"/>
      <c r="RK40" s="918"/>
      <c r="RL40" s="918"/>
      <c r="RM40" s="918"/>
      <c r="RN40" s="918"/>
      <c r="RO40" s="918"/>
      <c r="RP40" s="918"/>
      <c r="RQ40" s="918"/>
      <c r="RR40" s="918"/>
      <c r="RS40" s="918"/>
      <c r="RT40" s="918"/>
      <c r="RU40" s="918"/>
      <c r="RV40" s="918"/>
      <c r="RW40" s="918"/>
      <c r="RX40" s="918"/>
      <c r="RY40" s="918"/>
      <c r="RZ40" s="918"/>
      <c r="SA40" s="918"/>
      <c r="SB40" s="918"/>
      <c r="SC40" s="918"/>
      <c r="SD40" s="918"/>
      <c r="SE40" s="918"/>
      <c r="SF40" s="918"/>
      <c r="SG40" s="918"/>
      <c r="SH40" s="918"/>
      <c r="SI40" s="918"/>
      <c r="SJ40" s="918"/>
      <c r="SK40" s="918"/>
      <c r="SL40" s="918"/>
      <c r="SM40" s="918"/>
      <c r="SN40" s="918"/>
      <c r="SO40" s="918"/>
      <c r="SP40" s="918"/>
      <c r="SQ40" s="918"/>
      <c r="SR40" s="918"/>
      <c r="SS40" s="918"/>
      <c r="ST40" s="918"/>
      <c r="SU40" s="918"/>
      <c r="SV40" s="918"/>
      <c r="SW40" s="918"/>
      <c r="SX40" s="918"/>
      <c r="SY40" s="918"/>
      <c r="SZ40" s="918"/>
      <c r="TA40" s="918"/>
      <c r="TB40" s="918"/>
      <c r="TC40" s="918"/>
      <c r="TD40" s="918"/>
      <c r="TE40" s="918"/>
      <c r="TF40" s="918"/>
      <c r="TG40" s="918"/>
      <c r="TH40" s="918"/>
      <c r="TI40" s="918"/>
      <c r="TJ40" s="918"/>
      <c r="TK40" s="918"/>
      <c r="TL40" s="918"/>
      <c r="TM40" s="918"/>
      <c r="TN40" s="918"/>
      <c r="TO40" s="918"/>
      <c r="TP40" s="918"/>
      <c r="TQ40" s="918"/>
      <c r="TR40" s="918"/>
      <c r="TS40" s="918"/>
      <c r="TT40" s="918"/>
      <c r="TU40" s="918"/>
      <c r="TV40" s="918"/>
      <c r="TW40" s="918"/>
      <c r="TX40" s="918"/>
      <c r="TY40" s="918"/>
      <c r="TZ40" s="918"/>
      <c r="UA40" s="918"/>
      <c r="UB40" s="918"/>
      <c r="UC40" s="918"/>
      <c r="UD40" s="918"/>
      <c r="UE40" s="918"/>
      <c r="UF40" s="918"/>
      <c r="UG40" s="918"/>
      <c r="UH40" s="918"/>
      <c r="UI40" s="918"/>
      <c r="UJ40" s="918"/>
      <c r="UK40" s="918"/>
      <c r="UL40" s="918"/>
      <c r="UM40" s="918"/>
      <c r="UN40" s="918"/>
      <c r="UO40" s="918"/>
      <c r="UP40" s="918"/>
      <c r="UQ40" s="918"/>
      <c r="UR40" s="918"/>
      <c r="US40" s="918"/>
      <c r="UT40" s="918"/>
      <c r="UU40" s="918"/>
      <c r="UV40" s="918"/>
      <c r="UW40" s="918"/>
      <c r="UX40" s="918"/>
      <c r="UY40" s="918"/>
      <c r="UZ40" s="918"/>
      <c r="VA40" s="918"/>
      <c r="VB40" s="918"/>
      <c r="VC40" s="918"/>
      <c r="VD40" s="918"/>
      <c r="VE40" s="918"/>
      <c r="VF40" s="918"/>
      <c r="VG40" s="918"/>
      <c r="VH40" s="918"/>
      <c r="VI40" s="918"/>
      <c r="VJ40" s="918"/>
      <c r="VK40" s="918"/>
      <c r="VL40" s="918"/>
      <c r="VM40" s="918"/>
      <c r="VN40" s="918"/>
      <c r="VO40" s="918"/>
      <c r="VP40" s="918"/>
      <c r="VQ40" s="918"/>
      <c r="VR40" s="918"/>
      <c r="VS40" s="918"/>
      <c r="VT40" s="918"/>
      <c r="VU40" s="918"/>
      <c r="VV40" s="918"/>
      <c r="VW40" s="918"/>
      <c r="VX40" s="918"/>
      <c r="VY40" s="918"/>
      <c r="VZ40" s="918"/>
      <c r="WA40" s="918"/>
      <c r="WB40" s="918"/>
      <c r="WC40" s="918"/>
      <c r="WD40" s="918"/>
      <c r="WE40" s="918"/>
      <c r="WF40" s="918"/>
      <c r="WG40" s="918"/>
      <c r="WH40" s="918"/>
      <c r="WI40" s="918"/>
      <c r="WJ40" s="918"/>
      <c r="WK40" s="918"/>
      <c r="WL40" s="918"/>
      <c r="WM40" s="918"/>
      <c r="WN40" s="918"/>
      <c r="WO40" s="918"/>
      <c r="WP40" s="918"/>
      <c r="WQ40" s="918"/>
      <c r="WR40" s="918"/>
      <c r="WS40" s="918"/>
      <c r="WT40" s="918"/>
      <c r="WU40" s="918"/>
      <c r="WV40" s="918"/>
      <c r="WW40" s="918"/>
      <c r="WX40" s="918"/>
      <c r="WY40" s="918"/>
      <c r="WZ40" s="918"/>
      <c r="XA40" s="918"/>
      <c r="XB40" s="918"/>
      <c r="XC40" s="918"/>
      <c r="XD40" s="918"/>
      <c r="XE40" s="918"/>
      <c r="XF40" s="918"/>
      <c r="XG40" s="918"/>
      <c r="XH40" s="918"/>
      <c r="XI40" s="918"/>
      <c r="XJ40" s="918"/>
      <c r="XK40" s="918"/>
      <c r="XL40" s="918"/>
      <c r="XM40" s="918"/>
      <c r="XN40" s="918"/>
      <c r="XO40" s="918"/>
      <c r="XP40" s="918"/>
      <c r="XQ40" s="918"/>
      <c r="XR40" s="918"/>
      <c r="XS40" s="918"/>
      <c r="XT40" s="918"/>
      <c r="XU40" s="918"/>
      <c r="XV40" s="918"/>
      <c r="XW40" s="918"/>
      <c r="XX40" s="918"/>
      <c r="XY40" s="918"/>
      <c r="XZ40" s="918"/>
      <c r="YA40" s="918"/>
      <c r="YB40" s="918"/>
      <c r="YC40" s="918"/>
      <c r="YD40" s="918"/>
      <c r="YE40" s="918"/>
      <c r="YF40" s="918"/>
      <c r="YG40" s="918"/>
      <c r="YH40" s="918"/>
      <c r="YI40" s="918"/>
      <c r="YJ40" s="918"/>
      <c r="YK40" s="918"/>
      <c r="YL40" s="918"/>
      <c r="YM40" s="918"/>
      <c r="YN40" s="918"/>
      <c r="YO40" s="918"/>
      <c r="YP40" s="918"/>
      <c r="YQ40" s="918"/>
      <c r="YR40" s="918"/>
      <c r="YS40" s="918"/>
      <c r="YT40" s="918"/>
      <c r="YU40" s="918"/>
      <c r="YV40" s="918"/>
      <c r="YW40" s="918"/>
      <c r="YX40" s="918"/>
      <c r="YY40" s="918"/>
      <c r="YZ40" s="918"/>
      <c r="ZA40" s="918"/>
      <c r="ZB40" s="918"/>
      <c r="ZC40" s="918"/>
      <c r="ZD40" s="918"/>
      <c r="ZE40" s="918"/>
      <c r="ZF40" s="918"/>
      <c r="ZG40" s="918"/>
      <c r="ZH40" s="918"/>
      <c r="ZI40" s="918"/>
      <c r="ZJ40" s="918"/>
      <c r="ZK40" s="918"/>
      <c r="ZL40" s="918"/>
      <c r="ZM40" s="918"/>
      <c r="ZN40" s="918"/>
      <c r="ZO40" s="918"/>
      <c r="ZP40" s="918"/>
      <c r="ZQ40" s="918"/>
      <c r="ZR40" s="918"/>
      <c r="ZS40" s="918"/>
      <c r="ZT40" s="918"/>
      <c r="ZU40" s="918"/>
      <c r="ZV40" s="918"/>
      <c r="ZW40" s="918"/>
      <c r="ZX40" s="918"/>
      <c r="ZY40" s="918"/>
      <c r="ZZ40" s="918"/>
      <c r="AAA40" s="918"/>
      <c r="AAB40" s="918"/>
      <c r="AAC40" s="918"/>
      <c r="AAD40" s="918"/>
      <c r="AAE40" s="918"/>
      <c r="AAF40" s="918"/>
      <c r="AAG40" s="918"/>
      <c r="AAH40" s="918"/>
      <c r="AAI40" s="918"/>
      <c r="AAJ40" s="918"/>
      <c r="AAK40" s="918"/>
      <c r="AAL40" s="918"/>
      <c r="AAM40" s="918"/>
      <c r="AAN40" s="918"/>
      <c r="AAO40" s="918"/>
      <c r="AAP40" s="918"/>
      <c r="AAQ40" s="918"/>
      <c r="AAR40" s="918"/>
      <c r="AAS40" s="918"/>
      <c r="AAT40" s="918"/>
      <c r="AAU40" s="918"/>
      <c r="AAV40" s="918"/>
      <c r="AAW40" s="918"/>
      <c r="AAX40" s="918"/>
      <c r="AAY40" s="918"/>
      <c r="AAZ40" s="918"/>
      <c r="ABA40" s="918"/>
      <c r="ABB40" s="918"/>
      <c r="ABC40" s="918"/>
      <c r="ABD40" s="918"/>
      <c r="ABE40" s="918"/>
      <c r="ABF40" s="918"/>
      <c r="ABG40" s="918"/>
      <c r="ABH40" s="918"/>
      <c r="ABI40" s="918"/>
      <c r="ABJ40" s="918"/>
      <c r="ABK40" s="918"/>
      <c r="ABL40" s="918"/>
      <c r="ABM40" s="918"/>
      <c r="ABN40" s="918"/>
      <c r="ABO40" s="918"/>
      <c r="ABP40" s="918"/>
      <c r="ABQ40" s="918"/>
      <c r="ABR40" s="918"/>
      <c r="ABS40" s="918"/>
      <c r="ABT40" s="918"/>
      <c r="ABU40" s="918"/>
      <c r="ABV40" s="918"/>
      <c r="ABW40" s="918"/>
      <c r="ABX40" s="918"/>
      <c r="ABY40" s="918"/>
      <c r="ABZ40" s="918"/>
      <c r="ACA40" s="918"/>
      <c r="ACB40" s="918"/>
      <c r="ACC40" s="918"/>
      <c r="ACD40" s="918"/>
      <c r="ACE40" s="918"/>
      <c r="ACF40" s="918"/>
      <c r="ACG40" s="918"/>
      <c r="ACH40" s="918"/>
      <c r="ACI40" s="918"/>
      <c r="ACJ40" s="918"/>
      <c r="ACK40" s="918"/>
      <c r="ACL40" s="918"/>
      <c r="ACM40" s="918"/>
      <c r="ACN40" s="918"/>
      <c r="ACO40" s="918"/>
      <c r="ACP40" s="918"/>
      <c r="ACQ40" s="918"/>
      <c r="ACR40" s="918"/>
      <c r="ACS40" s="918"/>
      <c r="ACT40" s="918"/>
      <c r="ACU40" s="918"/>
      <c r="ACV40" s="918"/>
      <c r="ACW40" s="918"/>
      <c r="ACX40" s="918"/>
      <c r="ACY40" s="918"/>
      <c r="ACZ40" s="918"/>
      <c r="ADA40" s="918"/>
      <c r="ADB40" s="918"/>
      <c r="ADC40" s="918"/>
      <c r="ADD40" s="918"/>
      <c r="ADE40" s="918"/>
      <c r="ADF40" s="918"/>
      <c r="ADG40" s="918"/>
      <c r="ADH40" s="918"/>
      <c r="ADI40" s="918"/>
      <c r="ADJ40" s="918"/>
      <c r="ADK40" s="918"/>
      <c r="ADL40" s="918"/>
      <c r="ADM40" s="918"/>
      <c r="ADN40" s="918"/>
      <c r="ADO40" s="918"/>
      <c r="ADP40" s="918"/>
      <c r="ADQ40" s="918"/>
      <c r="ADR40" s="918"/>
      <c r="ADS40" s="918"/>
      <c r="ADT40" s="918"/>
      <c r="ADU40" s="918"/>
      <c r="ADV40" s="918"/>
      <c r="ADW40" s="918"/>
      <c r="ADX40" s="918"/>
      <c r="ADY40" s="918"/>
      <c r="ADZ40" s="918"/>
      <c r="AEA40" s="918"/>
      <c r="AEB40" s="918"/>
      <c r="AEC40" s="918"/>
      <c r="AED40" s="918"/>
      <c r="AEE40" s="918"/>
      <c r="AEF40" s="918"/>
      <c r="AEG40" s="918"/>
      <c r="AEH40" s="918"/>
      <c r="AEI40" s="918"/>
      <c r="AEJ40" s="918"/>
      <c r="AEK40" s="918"/>
      <c r="AEL40" s="918"/>
      <c r="AEM40" s="918"/>
      <c r="AEN40" s="918"/>
      <c r="AEO40" s="918"/>
      <c r="AEP40" s="918"/>
      <c r="AEQ40" s="918"/>
      <c r="AER40" s="918"/>
      <c r="AES40" s="918"/>
      <c r="AET40" s="918"/>
      <c r="AEU40" s="918"/>
      <c r="AEV40" s="918"/>
      <c r="AEW40" s="918"/>
      <c r="AEX40" s="918"/>
      <c r="AEY40" s="918"/>
      <c r="AEZ40" s="918"/>
      <c r="AFA40" s="918"/>
      <c r="AFB40" s="918"/>
      <c r="AFC40" s="918"/>
      <c r="AFD40" s="918"/>
      <c r="AFE40" s="918"/>
      <c r="AFF40" s="918"/>
      <c r="AFG40" s="918"/>
      <c r="AFH40" s="918"/>
      <c r="AFI40" s="918"/>
      <c r="AFJ40" s="918"/>
      <c r="AFK40" s="918"/>
      <c r="AFL40" s="918"/>
      <c r="AFM40" s="918"/>
      <c r="AFN40" s="918"/>
      <c r="AFO40" s="918"/>
      <c r="AFP40" s="918"/>
      <c r="AFQ40" s="918"/>
      <c r="AFR40" s="918"/>
      <c r="AFS40" s="918"/>
      <c r="AFT40" s="918"/>
      <c r="AFU40" s="918"/>
      <c r="AFV40" s="918"/>
      <c r="AFW40" s="918"/>
      <c r="AFX40" s="918"/>
      <c r="AFY40" s="918"/>
      <c r="AFZ40" s="918"/>
      <c r="AGA40" s="918"/>
      <c r="AGB40" s="918"/>
      <c r="AGC40" s="918"/>
      <c r="AGD40" s="918"/>
      <c r="AGE40" s="918"/>
      <c r="AGF40" s="918"/>
      <c r="AGG40" s="918"/>
      <c r="AGH40" s="918"/>
      <c r="AGI40" s="918"/>
      <c r="AGJ40" s="918"/>
      <c r="AGK40" s="918"/>
      <c r="AGL40" s="918"/>
      <c r="AGM40" s="918"/>
      <c r="AGN40" s="918"/>
      <c r="AGO40" s="918"/>
      <c r="AGP40" s="918"/>
      <c r="AGQ40" s="918"/>
      <c r="AGR40" s="918"/>
      <c r="AGS40" s="918"/>
      <c r="AGT40" s="918"/>
      <c r="AGU40" s="918"/>
      <c r="AGV40" s="918"/>
      <c r="AGW40" s="918"/>
      <c r="AGX40" s="918"/>
      <c r="AGY40" s="918"/>
      <c r="AGZ40" s="918"/>
      <c r="AHA40" s="918"/>
      <c r="AHB40" s="918"/>
      <c r="AHC40" s="918"/>
      <c r="AHD40" s="918"/>
      <c r="AHE40" s="918"/>
      <c r="AHF40" s="918"/>
      <c r="AHG40" s="918"/>
      <c r="AHH40" s="918"/>
      <c r="AHI40" s="918"/>
      <c r="AHJ40" s="918"/>
      <c r="AHK40" s="918"/>
      <c r="AHL40" s="918"/>
      <c r="AHM40" s="918"/>
      <c r="AHN40" s="918"/>
      <c r="AHO40" s="918"/>
      <c r="AHP40" s="918"/>
      <c r="AHQ40" s="918"/>
      <c r="AHR40" s="918"/>
      <c r="AHS40" s="918"/>
      <c r="AHT40" s="918"/>
      <c r="AHU40" s="918"/>
      <c r="AHV40" s="918"/>
      <c r="AHW40" s="918"/>
      <c r="AHX40" s="918"/>
      <c r="AHY40" s="918"/>
      <c r="AHZ40" s="918"/>
      <c r="AIA40" s="918"/>
      <c r="AIB40" s="918"/>
      <c r="AIC40" s="918"/>
      <c r="AID40" s="918"/>
      <c r="AIE40" s="918"/>
      <c r="AIF40" s="918"/>
      <c r="AIG40" s="918"/>
      <c r="AIH40" s="918"/>
      <c r="AII40" s="918"/>
      <c r="AIJ40" s="918"/>
      <c r="AIK40" s="918"/>
      <c r="AIL40" s="918"/>
      <c r="AIM40" s="918"/>
      <c r="AIN40" s="918"/>
      <c r="AIO40" s="918"/>
      <c r="AIP40" s="918"/>
      <c r="AIQ40" s="918"/>
      <c r="AIR40" s="918"/>
      <c r="AIS40" s="918"/>
      <c r="AIT40" s="918"/>
      <c r="AIU40" s="918"/>
      <c r="AIV40" s="918"/>
      <c r="AIW40" s="918"/>
      <c r="AIX40" s="918"/>
      <c r="AIY40" s="918"/>
      <c r="AIZ40" s="918"/>
      <c r="AJA40" s="918"/>
      <c r="AJB40" s="918"/>
      <c r="AJC40" s="918"/>
      <c r="AJD40" s="918"/>
      <c r="AJE40" s="918"/>
      <c r="AJF40" s="918"/>
      <c r="AJG40" s="918"/>
      <c r="AJH40" s="918"/>
      <c r="AJI40" s="918"/>
      <c r="AJJ40" s="918"/>
      <c r="AJK40" s="918"/>
      <c r="AJL40" s="918"/>
      <c r="AJM40" s="918"/>
      <c r="AJN40" s="918"/>
      <c r="AJO40" s="918"/>
      <c r="AJP40" s="918"/>
      <c r="AJQ40" s="918"/>
      <c r="AJR40" s="918"/>
      <c r="AJS40" s="918"/>
      <c r="AJT40" s="918"/>
      <c r="AJU40" s="918"/>
      <c r="AJV40" s="918"/>
      <c r="AJW40" s="918"/>
      <c r="AJX40" s="918"/>
      <c r="AJY40" s="918"/>
      <c r="AJZ40" s="918"/>
      <c r="AKA40" s="918"/>
      <c r="AKB40" s="918"/>
      <c r="AKC40" s="918"/>
      <c r="AKD40" s="918"/>
      <c r="AKE40" s="918"/>
      <c r="AKF40" s="918"/>
      <c r="AKG40" s="918"/>
      <c r="AKH40" s="918"/>
      <c r="AKI40" s="918"/>
      <c r="AKJ40" s="918"/>
      <c r="AKK40" s="918"/>
      <c r="AKL40" s="918"/>
      <c r="AKM40" s="918"/>
      <c r="AKN40" s="918"/>
      <c r="AKO40" s="918"/>
      <c r="AKP40" s="918"/>
      <c r="AKQ40" s="918"/>
      <c r="AKR40" s="918"/>
      <c r="AKS40" s="918"/>
      <c r="AKT40" s="918"/>
      <c r="AKU40" s="918"/>
      <c r="AKV40" s="918"/>
      <c r="AKW40" s="918"/>
      <c r="AKX40" s="918"/>
      <c r="AKY40" s="918"/>
      <c r="AKZ40" s="918"/>
      <c r="ALA40" s="918"/>
      <c r="ALB40" s="918"/>
      <c r="ALC40" s="918"/>
      <c r="ALD40" s="918"/>
      <c r="ALE40" s="918"/>
      <c r="ALF40" s="918"/>
      <c r="ALG40" s="918"/>
      <c r="ALH40" s="918"/>
      <c r="ALI40" s="918"/>
      <c r="ALJ40" s="918"/>
      <c r="ALK40" s="918"/>
      <c r="ALL40" s="918"/>
      <c r="ALM40" s="918"/>
      <c r="ALN40" s="918"/>
      <c r="ALO40" s="918"/>
      <c r="ALP40" s="918"/>
      <c r="ALQ40" s="918"/>
      <c r="ALR40" s="918"/>
      <c r="ALS40" s="918"/>
      <c r="ALT40" s="918"/>
      <c r="ALU40" s="918"/>
      <c r="ALV40" s="918"/>
      <c r="ALW40" s="918"/>
      <c r="ALX40" s="918"/>
      <c r="ALY40" s="918"/>
      <c r="ALZ40" s="918"/>
      <c r="AMA40" s="918"/>
      <c r="AMB40" s="918"/>
      <c r="AMC40" s="918"/>
      <c r="AMD40" s="918"/>
      <c r="AME40" s="918"/>
      <c r="AMF40" s="918"/>
      <c r="AMG40" s="918"/>
      <c r="AMH40" s="918"/>
      <c r="AMI40" s="918"/>
      <c r="AMJ40" s="918"/>
      <c r="AMK40" s="918"/>
      <c r="AML40" s="918"/>
      <c r="AMM40" s="918"/>
      <c r="AMN40" s="918"/>
      <c r="AMO40" s="918"/>
      <c r="AMP40" s="918"/>
      <c r="AMQ40" s="918"/>
      <c r="AMR40" s="918"/>
      <c r="AMS40" s="918"/>
      <c r="AMT40" s="918"/>
      <c r="AMU40" s="918"/>
      <c r="AMV40" s="918"/>
      <c r="AMW40" s="918"/>
      <c r="AMX40" s="918"/>
      <c r="AMY40" s="918"/>
      <c r="AMZ40" s="918"/>
      <c r="ANA40" s="918"/>
      <c r="ANB40" s="918"/>
      <c r="ANC40" s="918"/>
      <c r="AND40" s="918"/>
      <c r="ANE40" s="918"/>
      <c r="ANF40" s="918"/>
      <c r="ANG40" s="918"/>
      <c r="ANH40" s="918"/>
      <c r="ANI40" s="918"/>
      <c r="ANJ40" s="918"/>
      <c r="ANK40" s="918"/>
      <c r="ANL40" s="918"/>
      <c r="ANM40" s="918"/>
      <c r="ANN40" s="918"/>
      <c r="ANO40" s="918"/>
      <c r="ANP40" s="918"/>
      <c r="ANQ40" s="918"/>
      <c r="ANR40" s="918"/>
      <c r="ANS40" s="918"/>
      <c r="ANT40" s="918"/>
      <c r="ANU40" s="918"/>
      <c r="ANV40" s="918"/>
      <c r="ANW40" s="918"/>
      <c r="ANX40" s="918"/>
      <c r="ANY40" s="918"/>
      <c r="ANZ40" s="918"/>
      <c r="AOA40" s="918"/>
      <c r="AOB40" s="918"/>
      <c r="AOC40" s="918"/>
      <c r="AOD40" s="918"/>
      <c r="AOE40" s="918"/>
      <c r="AOF40" s="918"/>
      <c r="AOG40" s="918"/>
      <c r="AOH40" s="918"/>
      <c r="AOI40" s="918"/>
      <c r="AOJ40" s="918"/>
      <c r="AOK40" s="918"/>
      <c r="AOL40" s="918"/>
      <c r="AOM40" s="918"/>
      <c r="AON40" s="918"/>
      <c r="AOO40" s="918"/>
      <c r="AOP40" s="918"/>
      <c r="AOQ40" s="918"/>
      <c r="AOR40" s="918"/>
      <c r="AOS40" s="918"/>
      <c r="AOT40" s="918"/>
      <c r="AOU40" s="918"/>
      <c r="AOV40" s="918"/>
      <c r="AOW40" s="918"/>
      <c r="AOX40" s="918"/>
      <c r="AOY40" s="918"/>
      <c r="AOZ40" s="918"/>
      <c r="APA40" s="918"/>
      <c r="APB40" s="918"/>
      <c r="APC40" s="918"/>
      <c r="APD40" s="918"/>
      <c r="APE40" s="918"/>
      <c r="APF40" s="918"/>
      <c r="APG40" s="918"/>
      <c r="APH40" s="918"/>
      <c r="API40" s="918"/>
      <c r="APJ40" s="918"/>
      <c r="APK40" s="918"/>
      <c r="APL40" s="918"/>
      <c r="APM40" s="918"/>
      <c r="APN40" s="918"/>
      <c r="APO40" s="918"/>
      <c r="APP40" s="918"/>
      <c r="APQ40" s="918"/>
      <c r="APR40" s="918"/>
      <c r="APS40" s="918"/>
      <c r="APT40" s="918"/>
      <c r="APU40" s="918"/>
      <c r="APV40" s="918"/>
      <c r="APW40" s="918"/>
      <c r="APX40" s="918"/>
      <c r="APY40" s="918"/>
      <c r="APZ40" s="918"/>
      <c r="AQA40" s="918"/>
      <c r="AQB40" s="918"/>
      <c r="AQC40" s="918"/>
      <c r="AQD40" s="918"/>
      <c r="AQE40" s="918"/>
      <c r="AQF40" s="918"/>
      <c r="AQG40" s="918"/>
      <c r="AQH40" s="918"/>
      <c r="AQI40" s="918"/>
      <c r="AQJ40" s="918"/>
      <c r="AQK40" s="918"/>
      <c r="AQL40" s="918"/>
      <c r="AQM40" s="918"/>
      <c r="AQN40" s="918"/>
      <c r="AQO40" s="918"/>
      <c r="AQP40" s="918"/>
      <c r="AQQ40" s="918"/>
      <c r="AQR40" s="918"/>
      <c r="AQS40" s="918"/>
      <c r="AQT40" s="918"/>
      <c r="AQU40" s="918"/>
      <c r="AQV40" s="918"/>
      <c r="AQW40" s="918"/>
      <c r="AQX40" s="918"/>
      <c r="AQY40" s="918"/>
      <c r="AQZ40" s="918"/>
      <c r="ARA40" s="918"/>
      <c r="ARB40" s="918"/>
      <c r="ARC40" s="918"/>
      <c r="ARD40" s="918"/>
      <c r="ARE40" s="918"/>
      <c r="ARF40" s="918"/>
      <c r="ARG40" s="918"/>
      <c r="ARH40" s="918"/>
      <c r="ARI40" s="918"/>
      <c r="ARJ40" s="918"/>
      <c r="ARK40" s="918"/>
      <c r="ARL40" s="918"/>
      <c r="ARM40" s="918"/>
      <c r="ARN40" s="918"/>
      <c r="ARO40" s="918"/>
      <c r="ARP40" s="918"/>
      <c r="ARQ40" s="918"/>
      <c r="ARR40" s="918"/>
      <c r="ARS40" s="918"/>
      <c r="ART40" s="918"/>
      <c r="ARU40" s="918"/>
      <c r="ARV40" s="918"/>
      <c r="ARW40" s="918"/>
      <c r="ARX40" s="918"/>
      <c r="ARY40" s="918"/>
      <c r="ARZ40" s="918"/>
      <c r="ASA40" s="918"/>
      <c r="ASB40" s="918"/>
      <c r="ASC40" s="918"/>
      <c r="ASD40" s="918"/>
      <c r="ASE40" s="918"/>
      <c r="ASF40" s="918"/>
      <c r="ASG40" s="918"/>
      <c r="ASH40" s="918"/>
      <c r="ASI40" s="918"/>
      <c r="ASJ40" s="918"/>
      <c r="ASK40" s="918"/>
      <c r="ASL40" s="918"/>
      <c r="ASM40" s="918"/>
      <c r="ASN40" s="918"/>
      <c r="ASO40" s="918"/>
      <c r="ASP40" s="918"/>
      <c r="ASQ40" s="918"/>
      <c r="ASR40" s="918"/>
      <c r="ASS40" s="918"/>
      <c r="AST40" s="918"/>
      <c r="ASU40" s="918"/>
      <c r="ASV40" s="918"/>
      <c r="ASW40" s="918"/>
      <c r="ASX40" s="918"/>
      <c r="ASY40" s="918"/>
      <c r="ASZ40" s="918"/>
      <c r="ATA40" s="918"/>
      <c r="ATB40" s="918"/>
      <c r="ATC40" s="918"/>
      <c r="ATD40" s="918"/>
      <c r="ATE40" s="918"/>
      <c r="ATF40" s="918"/>
      <c r="ATG40" s="918"/>
      <c r="ATH40" s="918"/>
      <c r="ATI40" s="918"/>
      <c r="ATJ40" s="918"/>
      <c r="ATK40" s="918"/>
      <c r="ATL40" s="918"/>
      <c r="ATM40" s="918"/>
      <c r="ATN40" s="918"/>
      <c r="ATO40" s="918"/>
      <c r="ATP40" s="918"/>
      <c r="ATQ40" s="918"/>
      <c r="ATR40" s="918"/>
      <c r="ATS40" s="918"/>
      <c r="ATT40" s="918"/>
      <c r="ATU40" s="918"/>
      <c r="ATV40" s="918"/>
      <c r="ATW40" s="918"/>
      <c r="ATX40" s="918"/>
      <c r="ATY40" s="918"/>
      <c r="ATZ40" s="918"/>
      <c r="AUA40" s="918"/>
      <c r="AUB40" s="918"/>
      <c r="AUC40" s="918"/>
      <c r="AUD40" s="918"/>
      <c r="AUE40" s="918"/>
      <c r="AUF40" s="918"/>
      <c r="AUG40" s="918"/>
      <c r="AUH40" s="918"/>
      <c r="AUI40" s="918"/>
      <c r="AUJ40" s="918"/>
      <c r="AUK40" s="918"/>
      <c r="AUL40" s="918"/>
      <c r="AUM40" s="918"/>
      <c r="AUN40" s="918"/>
      <c r="AUO40" s="918"/>
      <c r="AUP40" s="918"/>
      <c r="AUQ40" s="918"/>
      <c r="AUR40" s="918"/>
      <c r="AUS40" s="918"/>
      <c r="AUT40" s="918"/>
      <c r="AUU40" s="918"/>
      <c r="AUV40" s="918"/>
      <c r="AUW40" s="918"/>
      <c r="AUX40" s="918"/>
      <c r="AUY40" s="918"/>
      <c r="AUZ40" s="918"/>
      <c r="AVA40" s="918"/>
      <c r="AVB40" s="918"/>
      <c r="AVC40" s="918"/>
      <c r="AVD40" s="918"/>
      <c r="AVE40" s="918"/>
      <c r="AVF40" s="918"/>
      <c r="AVG40" s="918"/>
      <c r="AVH40" s="918"/>
      <c r="AVI40" s="918"/>
      <c r="AVJ40" s="918"/>
      <c r="AVK40" s="918"/>
      <c r="AVL40" s="918"/>
      <c r="AVM40" s="918"/>
      <c r="AVN40" s="918"/>
      <c r="AVO40" s="918"/>
      <c r="AVP40" s="918"/>
      <c r="AVQ40" s="918"/>
      <c r="AVR40" s="918"/>
      <c r="AVS40" s="918"/>
      <c r="AVT40" s="918"/>
      <c r="AVU40" s="918"/>
      <c r="AVV40" s="918"/>
      <c r="AVW40" s="918"/>
      <c r="AVX40" s="918"/>
      <c r="AVY40" s="918"/>
      <c r="AVZ40" s="918"/>
      <c r="AWA40" s="918"/>
      <c r="AWB40" s="918"/>
      <c r="AWC40" s="918"/>
      <c r="AWD40" s="918"/>
      <c r="AWE40" s="918"/>
      <c r="AWF40" s="918"/>
      <c r="AWG40" s="918"/>
      <c r="AWH40" s="918"/>
      <c r="AWI40" s="918"/>
      <c r="AWJ40" s="918"/>
      <c r="AWK40" s="918"/>
      <c r="AWL40" s="918"/>
      <c r="AWM40" s="918"/>
      <c r="AWN40" s="918"/>
      <c r="AWO40" s="918"/>
      <c r="AWP40" s="918"/>
      <c r="AWQ40" s="918"/>
      <c r="AWR40" s="918"/>
      <c r="AWS40" s="918"/>
      <c r="AWT40" s="918"/>
      <c r="AWU40" s="918"/>
      <c r="AWV40" s="918"/>
      <c r="AWW40" s="918"/>
      <c r="AWX40" s="918"/>
      <c r="AWY40" s="918"/>
      <c r="AWZ40" s="918"/>
      <c r="AXA40" s="918"/>
      <c r="AXB40" s="918"/>
      <c r="AXC40" s="918"/>
      <c r="AXD40" s="918"/>
      <c r="AXE40" s="918"/>
      <c r="AXF40" s="918"/>
      <c r="AXG40" s="918"/>
      <c r="AXH40" s="918"/>
      <c r="AXI40" s="918"/>
      <c r="AXJ40" s="918"/>
      <c r="AXK40" s="918"/>
      <c r="AXL40" s="918"/>
      <c r="AXM40" s="918"/>
      <c r="AXN40" s="918"/>
      <c r="AXO40" s="918"/>
      <c r="AXP40" s="918"/>
      <c r="AXQ40" s="918"/>
      <c r="AXR40" s="918"/>
      <c r="AXS40" s="918"/>
      <c r="AXT40" s="918"/>
      <c r="AXU40" s="918"/>
      <c r="AXV40" s="918"/>
      <c r="AXW40" s="918"/>
      <c r="AXX40" s="918"/>
      <c r="AXY40" s="918"/>
      <c r="AXZ40" s="918"/>
      <c r="AYA40" s="918"/>
      <c r="AYB40" s="918"/>
      <c r="AYC40" s="918"/>
      <c r="AYD40" s="918"/>
      <c r="AYE40" s="918"/>
      <c r="AYF40" s="918"/>
      <c r="AYG40" s="918"/>
      <c r="AYH40" s="918"/>
      <c r="AYI40" s="918"/>
      <c r="AYJ40" s="918"/>
      <c r="AYK40" s="918"/>
      <c r="AYL40" s="918"/>
      <c r="AYM40" s="918"/>
      <c r="AYN40" s="918"/>
      <c r="AYO40" s="918"/>
      <c r="AYP40" s="918"/>
      <c r="AYQ40" s="918"/>
      <c r="AYR40" s="918"/>
      <c r="AYS40" s="918"/>
      <c r="AYT40" s="918"/>
      <c r="AYU40" s="918"/>
      <c r="AYV40" s="918"/>
      <c r="AYW40" s="918"/>
      <c r="AYX40" s="918"/>
      <c r="AYY40" s="918"/>
      <c r="AYZ40" s="918"/>
      <c r="AZA40" s="918"/>
      <c r="AZB40" s="918"/>
      <c r="AZC40" s="918"/>
      <c r="AZD40" s="918"/>
      <c r="AZE40" s="918"/>
      <c r="AZF40" s="918"/>
      <c r="AZG40" s="918"/>
      <c r="AZH40" s="918"/>
      <c r="AZI40" s="918"/>
      <c r="AZJ40" s="918"/>
      <c r="AZK40" s="918"/>
      <c r="AZL40" s="918"/>
      <c r="AZM40" s="918"/>
      <c r="AZN40" s="918"/>
      <c r="AZO40" s="918"/>
      <c r="AZP40" s="918"/>
      <c r="AZQ40" s="918"/>
      <c r="AZR40" s="918"/>
      <c r="AZS40" s="918"/>
      <c r="AZT40" s="918"/>
      <c r="AZU40" s="918"/>
      <c r="AZV40" s="918"/>
      <c r="AZW40" s="918"/>
      <c r="AZX40" s="918"/>
      <c r="AZY40" s="918"/>
      <c r="AZZ40" s="918"/>
      <c r="BAA40" s="918"/>
      <c r="BAB40" s="918"/>
      <c r="BAC40" s="918"/>
      <c r="BAD40" s="918"/>
      <c r="BAE40" s="918"/>
      <c r="BAF40" s="918"/>
      <c r="BAG40" s="918"/>
      <c r="BAH40" s="918"/>
      <c r="BAI40" s="918"/>
      <c r="BAJ40" s="918"/>
      <c r="BAK40" s="918"/>
      <c r="BAL40" s="918"/>
      <c r="BAM40" s="918"/>
      <c r="BAN40" s="918"/>
      <c r="BAO40" s="918"/>
      <c r="BAP40" s="918"/>
      <c r="BAQ40" s="918"/>
      <c r="BAR40" s="918"/>
      <c r="BAS40" s="918"/>
      <c r="BAT40" s="918"/>
      <c r="BAU40" s="918"/>
      <c r="BAV40" s="918"/>
      <c r="BAW40" s="918"/>
      <c r="BAX40" s="918"/>
      <c r="BAY40" s="918"/>
      <c r="BAZ40" s="918"/>
      <c r="BBA40" s="918"/>
      <c r="BBB40" s="918"/>
      <c r="BBC40" s="918"/>
      <c r="BBD40" s="918"/>
      <c r="BBE40" s="918"/>
      <c r="BBF40" s="918"/>
      <c r="BBG40" s="918"/>
      <c r="BBH40" s="918"/>
      <c r="BBI40" s="918"/>
      <c r="BBJ40" s="918"/>
      <c r="BBK40" s="918"/>
      <c r="BBL40" s="918"/>
      <c r="BBM40" s="918"/>
      <c r="BBN40" s="918"/>
      <c r="BBO40" s="918"/>
      <c r="BBP40" s="918"/>
      <c r="BBQ40" s="918"/>
      <c r="BBR40" s="918"/>
      <c r="BBS40" s="918"/>
      <c r="BBT40" s="918"/>
      <c r="BBU40" s="918"/>
      <c r="BBV40" s="918"/>
      <c r="BBW40" s="918"/>
      <c r="BBX40" s="918"/>
      <c r="BBY40" s="918"/>
      <c r="BBZ40" s="918"/>
      <c r="BCA40" s="918"/>
      <c r="BCB40" s="918"/>
      <c r="BCC40" s="918"/>
      <c r="BCD40" s="918"/>
      <c r="BCE40" s="918"/>
      <c r="BCF40" s="918"/>
      <c r="BCG40" s="918"/>
      <c r="BCH40" s="918"/>
      <c r="BCI40" s="918"/>
      <c r="BCJ40" s="918"/>
      <c r="BCK40" s="918"/>
      <c r="BCL40" s="918"/>
      <c r="BCM40" s="918"/>
      <c r="BCN40" s="918"/>
      <c r="BCO40" s="918"/>
      <c r="BCP40" s="918"/>
      <c r="BCQ40" s="918"/>
      <c r="BCR40" s="918"/>
      <c r="BCS40" s="918"/>
      <c r="BCT40" s="918"/>
      <c r="BCU40" s="918"/>
      <c r="BCV40" s="918"/>
      <c r="BCW40" s="918"/>
      <c r="BCX40" s="918"/>
      <c r="BCY40" s="918"/>
      <c r="BCZ40" s="918"/>
      <c r="BDA40" s="918"/>
      <c r="BDB40" s="918"/>
      <c r="BDC40" s="918"/>
      <c r="BDD40" s="918"/>
      <c r="BDE40" s="918"/>
      <c r="BDF40" s="918"/>
      <c r="BDG40" s="918"/>
      <c r="BDH40" s="918"/>
      <c r="BDI40" s="918"/>
      <c r="BDJ40" s="918"/>
      <c r="BDK40" s="918"/>
      <c r="BDL40" s="918"/>
      <c r="BDM40" s="918"/>
      <c r="BDN40" s="918"/>
      <c r="BDO40" s="918"/>
      <c r="BDP40" s="918"/>
      <c r="BDQ40" s="918"/>
      <c r="BDR40" s="918"/>
      <c r="BDS40" s="918"/>
      <c r="BDT40" s="918"/>
      <c r="BDU40" s="918"/>
      <c r="BDV40" s="918"/>
      <c r="BDW40" s="918"/>
      <c r="BDX40" s="918"/>
      <c r="BDY40" s="918"/>
      <c r="BDZ40" s="918"/>
      <c r="BEA40" s="918"/>
      <c r="BEB40" s="918"/>
      <c r="BEC40" s="918"/>
      <c r="BED40" s="918"/>
      <c r="BEE40" s="918"/>
      <c r="BEF40" s="918"/>
      <c r="BEG40" s="918"/>
      <c r="BEH40" s="918"/>
      <c r="BEI40" s="918"/>
      <c r="BEJ40" s="918"/>
      <c r="BEK40" s="918"/>
      <c r="BEL40" s="918"/>
      <c r="BEM40" s="918"/>
      <c r="BEN40" s="918"/>
      <c r="BEO40" s="918"/>
      <c r="BEP40" s="918"/>
      <c r="BEQ40" s="918"/>
      <c r="BER40" s="918"/>
      <c r="BES40" s="918"/>
      <c r="BET40" s="918"/>
      <c r="BEU40" s="918"/>
      <c r="BEV40" s="918"/>
      <c r="BEW40" s="918"/>
      <c r="BEX40" s="918"/>
      <c r="BEY40" s="918"/>
      <c r="BEZ40" s="918"/>
      <c r="BFA40" s="918"/>
      <c r="BFB40" s="918"/>
      <c r="BFC40" s="918"/>
      <c r="BFD40" s="918"/>
      <c r="BFE40" s="918"/>
      <c r="BFF40" s="918"/>
      <c r="BFG40" s="918"/>
      <c r="BFH40" s="918"/>
      <c r="BFI40" s="918"/>
      <c r="BFJ40" s="918"/>
      <c r="BFK40" s="918"/>
      <c r="BFL40" s="918"/>
      <c r="BFM40" s="918"/>
      <c r="BFN40" s="918"/>
      <c r="BFO40" s="918"/>
      <c r="BFP40" s="918"/>
      <c r="BFQ40" s="918"/>
      <c r="BFR40" s="918"/>
      <c r="BFS40" s="918"/>
      <c r="BFT40" s="918"/>
      <c r="BFU40" s="918"/>
      <c r="BFV40" s="918"/>
      <c r="BFW40" s="918"/>
      <c r="BFX40" s="918"/>
      <c r="BFY40" s="918"/>
      <c r="BFZ40" s="918"/>
      <c r="BGA40" s="918"/>
      <c r="BGB40" s="918"/>
      <c r="BGC40" s="918"/>
      <c r="BGD40" s="918"/>
      <c r="BGE40" s="918"/>
      <c r="BGF40" s="918"/>
      <c r="BGG40" s="918"/>
      <c r="BGH40" s="918"/>
      <c r="BGI40" s="918"/>
      <c r="BGJ40" s="918"/>
      <c r="BGK40" s="918"/>
      <c r="BGL40" s="918"/>
      <c r="BGM40" s="918"/>
      <c r="BGN40" s="918"/>
      <c r="BGO40" s="918"/>
      <c r="BGP40" s="918"/>
      <c r="BGQ40" s="918"/>
      <c r="BGR40" s="918"/>
      <c r="BGS40" s="918"/>
      <c r="BGT40" s="918"/>
      <c r="BGU40" s="918"/>
      <c r="BGV40" s="918"/>
      <c r="BGW40" s="918"/>
      <c r="BGX40" s="918"/>
      <c r="BGY40" s="918"/>
      <c r="BGZ40" s="918"/>
      <c r="BHA40" s="918"/>
      <c r="BHB40" s="918"/>
      <c r="BHC40" s="918"/>
      <c r="BHD40" s="918"/>
      <c r="BHE40" s="918"/>
      <c r="BHF40" s="918"/>
      <c r="BHG40" s="918"/>
      <c r="BHH40" s="918"/>
      <c r="BHI40" s="918"/>
      <c r="BHJ40" s="918"/>
      <c r="BHK40" s="918"/>
      <c r="BHL40" s="918"/>
      <c r="BHM40" s="918"/>
      <c r="BHN40" s="918"/>
      <c r="BHO40" s="918"/>
      <c r="BHP40" s="918"/>
      <c r="BHQ40" s="918"/>
      <c r="BHR40" s="918"/>
      <c r="BHS40" s="918"/>
      <c r="BHT40" s="918"/>
      <c r="BHU40" s="918"/>
      <c r="BHV40" s="918"/>
      <c r="BHW40" s="918"/>
      <c r="BHX40" s="918"/>
      <c r="BHY40" s="918"/>
      <c r="BHZ40" s="918"/>
      <c r="BIA40" s="918"/>
      <c r="BIB40" s="918"/>
      <c r="BIC40" s="918"/>
      <c r="BID40" s="918"/>
      <c r="BIE40" s="918"/>
      <c r="BIF40" s="918"/>
      <c r="BIG40" s="918"/>
      <c r="BIH40" s="918"/>
      <c r="BII40" s="918"/>
      <c r="BIJ40" s="918"/>
      <c r="BIK40" s="918"/>
      <c r="BIL40" s="918"/>
      <c r="BIM40" s="918"/>
      <c r="BIN40" s="918"/>
      <c r="BIO40" s="918"/>
      <c r="BIP40" s="918"/>
      <c r="BIQ40" s="918"/>
      <c r="BIR40" s="918"/>
      <c r="BIS40" s="918"/>
      <c r="BIT40" s="918"/>
      <c r="BIU40" s="918"/>
      <c r="BIV40" s="918"/>
      <c r="BIW40" s="918"/>
      <c r="BIX40" s="918"/>
      <c r="BIY40" s="918"/>
      <c r="BIZ40" s="918"/>
      <c r="BJA40" s="918"/>
      <c r="BJB40" s="918"/>
      <c r="BJC40" s="918"/>
      <c r="BJD40" s="918"/>
      <c r="BJE40" s="918"/>
      <c r="BJF40" s="918"/>
      <c r="BJG40" s="918"/>
      <c r="BJH40" s="918"/>
      <c r="BJI40" s="918"/>
      <c r="BJJ40" s="918"/>
      <c r="BJK40" s="918"/>
      <c r="BJL40" s="918"/>
      <c r="BJM40" s="918"/>
      <c r="BJN40" s="918"/>
      <c r="BJO40" s="918"/>
      <c r="BJP40" s="918"/>
      <c r="BJQ40" s="918"/>
      <c r="BJR40" s="918"/>
      <c r="BJS40" s="918"/>
      <c r="BJT40" s="918"/>
      <c r="BJU40" s="918"/>
      <c r="BJV40" s="918"/>
      <c r="BJW40" s="918"/>
      <c r="BJX40" s="918"/>
      <c r="BJY40" s="918"/>
      <c r="BJZ40" s="918"/>
      <c r="BKA40" s="918"/>
      <c r="BKB40" s="918"/>
      <c r="BKC40" s="918"/>
      <c r="BKD40" s="918"/>
      <c r="BKE40" s="918"/>
      <c r="BKF40" s="918"/>
      <c r="BKG40" s="918"/>
      <c r="BKH40" s="918"/>
      <c r="BKI40" s="918"/>
      <c r="BKJ40" s="918"/>
      <c r="BKK40" s="918"/>
      <c r="BKL40" s="918"/>
      <c r="BKM40" s="918"/>
      <c r="BKN40" s="918"/>
      <c r="BKO40" s="918"/>
      <c r="BKP40" s="918"/>
      <c r="BKQ40" s="918"/>
      <c r="BKR40" s="918"/>
      <c r="BKS40" s="918"/>
      <c r="BKT40" s="918"/>
      <c r="BKU40" s="918"/>
      <c r="BKV40" s="918"/>
      <c r="BKW40" s="918"/>
      <c r="BKX40" s="918"/>
      <c r="BKY40" s="918"/>
      <c r="BKZ40" s="918"/>
      <c r="BLA40" s="918"/>
      <c r="BLB40" s="918"/>
      <c r="BLC40" s="918"/>
      <c r="BLD40" s="918"/>
      <c r="BLE40" s="918"/>
      <c r="BLF40" s="918"/>
      <c r="BLG40" s="918"/>
      <c r="BLH40" s="918"/>
      <c r="BLI40" s="918"/>
      <c r="BLJ40" s="918"/>
      <c r="BLK40" s="918"/>
      <c r="BLL40" s="918"/>
      <c r="BLM40" s="918"/>
      <c r="BLN40" s="918"/>
      <c r="BLO40" s="918"/>
      <c r="BLP40" s="918"/>
      <c r="BLQ40" s="918"/>
      <c r="BLR40" s="918"/>
      <c r="BLS40" s="918"/>
      <c r="BLT40" s="918"/>
      <c r="BLU40" s="918"/>
      <c r="BLV40" s="918"/>
      <c r="BLW40" s="918"/>
      <c r="BLX40" s="918"/>
      <c r="BLY40" s="918"/>
      <c r="BLZ40" s="918"/>
      <c r="BMA40" s="918"/>
      <c r="BMB40" s="918"/>
      <c r="BMC40" s="918"/>
      <c r="BMD40" s="918"/>
      <c r="BME40" s="918"/>
      <c r="BMF40" s="918"/>
      <c r="BMG40" s="918"/>
      <c r="BMH40" s="918"/>
      <c r="BMI40" s="918"/>
      <c r="BMJ40" s="918"/>
      <c r="BMK40" s="918"/>
      <c r="BML40" s="918"/>
      <c r="BMM40" s="918"/>
      <c r="BMN40" s="918"/>
      <c r="BMO40" s="918"/>
      <c r="BMP40" s="918"/>
      <c r="BMQ40" s="918"/>
      <c r="BMR40" s="918"/>
      <c r="BMS40" s="918"/>
      <c r="BMT40" s="918"/>
      <c r="BMU40" s="918"/>
      <c r="BMV40" s="918"/>
      <c r="BMW40" s="918"/>
      <c r="BMX40" s="918"/>
      <c r="BMY40" s="918"/>
      <c r="BMZ40" s="918"/>
      <c r="BNA40" s="918"/>
      <c r="BNB40" s="918"/>
      <c r="BNC40" s="918"/>
      <c r="BND40" s="918"/>
      <c r="BNE40" s="918"/>
      <c r="BNF40" s="918"/>
      <c r="BNG40" s="918"/>
      <c r="BNH40" s="918"/>
      <c r="BNI40" s="918"/>
      <c r="BNJ40" s="918"/>
      <c r="BNK40" s="918"/>
      <c r="BNL40" s="918"/>
      <c r="BNM40" s="918"/>
      <c r="BNN40" s="918"/>
      <c r="BNO40" s="918"/>
      <c r="BNP40" s="918"/>
      <c r="BNQ40" s="918"/>
      <c r="BNR40" s="918"/>
      <c r="BNS40" s="918"/>
      <c r="BNT40" s="918"/>
      <c r="BNU40" s="918"/>
      <c r="BNV40" s="918"/>
      <c r="BNW40" s="918"/>
      <c r="BNX40" s="918"/>
      <c r="BNY40" s="918"/>
      <c r="BNZ40" s="918"/>
      <c r="BOA40" s="918"/>
      <c r="BOB40" s="918"/>
      <c r="BOC40" s="918"/>
      <c r="BOD40" s="918"/>
      <c r="BOE40" s="918"/>
      <c r="BOF40" s="918"/>
      <c r="BOG40" s="918"/>
      <c r="BOH40" s="918"/>
      <c r="BOI40" s="918"/>
      <c r="BOJ40" s="918"/>
      <c r="BOK40" s="918"/>
      <c r="BOL40" s="918"/>
      <c r="BOM40" s="918"/>
      <c r="BON40" s="918"/>
      <c r="BOO40" s="918"/>
      <c r="BOP40" s="918"/>
      <c r="BOQ40" s="918"/>
      <c r="BOR40" s="918"/>
      <c r="BOS40" s="918"/>
      <c r="BOT40" s="918"/>
      <c r="BOU40" s="918"/>
      <c r="BOV40" s="918"/>
      <c r="BOW40" s="918"/>
      <c r="BOX40" s="918"/>
      <c r="BOY40" s="918"/>
      <c r="BOZ40" s="918"/>
      <c r="BPA40" s="918"/>
      <c r="BPB40" s="918"/>
      <c r="BPC40" s="918"/>
      <c r="BPD40" s="918"/>
      <c r="BPE40" s="918"/>
      <c r="BPF40" s="918"/>
      <c r="BPG40" s="918"/>
      <c r="BPH40" s="918"/>
      <c r="BPI40" s="918"/>
      <c r="BPJ40" s="918"/>
      <c r="BPK40" s="918"/>
      <c r="BPL40" s="918"/>
      <c r="BPM40" s="918"/>
      <c r="BPN40" s="918"/>
      <c r="BPO40" s="918"/>
      <c r="BPP40" s="918"/>
      <c r="BPQ40" s="918"/>
      <c r="BPR40" s="918"/>
      <c r="BPS40" s="918"/>
      <c r="BPT40" s="918"/>
      <c r="BPU40" s="918"/>
      <c r="BPV40" s="918"/>
      <c r="BPW40" s="918"/>
      <c r="BPX40" s="918"/>
      <c r="BPY40" s="918"/>
      <c r="BPZ40" s="918"/>
      <c r="BQA40" s="918"/>
      <c r="BQB40" s="918"/>
      <c r="BQC40" s="918"/>
      <c r="BQD40" s="918"/>
      <c r="BQE40" s="918"/>
      <c r="BQF40" s="918"/>
      <c r="BQG40" s="918"/>
      <c r="BQH40" s="918"/>
      <c r="BQI40" s="918"/>
      <c r="BQJ40" s="918"/>
      <c r="BQK40" s="918"/>
      <c r="BQL40" s="918"/>
      <c r="BQM40" s="918"/>
      <c r="BQN40" s="918"/>
      <c r="BQO40" s="918"/>
      <c r="BQP40" s="918"/>
      <c r="BQQ40" s="918"/>
      <c r="BQR40" s="918"/>
      <c r="BQS40" s="918"/>
      <c r="BQT40" s="918"/>
      <c r="BQU40" s="918"/>
      <c r="BQV40" s="918"/>
      <c r="BQW40" s="918"/>
      <c r="BQX40" s="918"/>
      <c r="BQY40" s="918"/>
      <c r="BQZ40" s="918"/>
      <c r="BRA40" s="918"/>
      <c r="BRB40" s="918"/>
      <c r="BRC40" s="918"/>
      <c r="BRD40" s="918"/>
      <c r="BRE40" s="918"/>
      <c r="BRF40" s="918"/>
      <c r="BRG40" s="918"/>
      <c r="BRH40" s="918"/>
      <c r="BRI40" s="918"/>
      <c r="BRJ40" s="918"/>
      <c r="BRK40" s="918"/>
      <c r="BRL40" s="918"/>
      <c r="BRM40" s="918"/>
      <c r="BRN40" s="918"/>
      <c r="BRO40" s="918"/>
      <c r="BRP40" s="918"/>
      <c r="BRQ40" s="918"/>
      <c r="BRR40" s="918"/>
      <c r="BRS40" s="918"/>
      <c r="BRT40" s="918"/>
      <c r="BRU40" s="918"/>
      <c r="BRV40" s="918"/>
      <c r="BRW40" s="918"/>
      <c r="BRX40" s="918"/>
      <c r="BRY40" s="918"/>
      <c r="BRZ40" s="918"/>
      <c r="BSA40" s="918"/>
      <c r="BSB40" s="918"/>
      <c r="BSC40" s="918"/>
      <c r="BSD40" s="918"/>
      <c r="BSE40" s="918"/>
      <c r="BSF40" s="918"/>
      <c r="BSG40" s="918"/>
      <c r="BSH40" s="918"/>
      <c r="BSI40" s="918"/>
      <c r="BSJ40" s="918"/>
      <c r="BSK40" s="918"/>
      <c r="BSL40" s="918"/>
      <c r="BSM40" s="918"/>
      <c r="BSN40" s="918"/>
      <c r="BSO40" s="918"/>
      <c r="BSP40" s="918"/>
      <c r="BSQ40" s="918"/>
      <c r="BSR40" s="918"/>
      <c r="BSS40" s="918"/>
      <c r="BST40" s="918"/>
      <c r="BSU40" s="918"/>
      <c r="BSV40" s="918"/>
      <c r="BSW40" s="918"/>
      <c r="BSX40" s="918"/>
      <c r="BSY40" s="918"/>
      <c r="BSZ40" s="918"/>
      <c r="BTA40" s="918"/>
      <c r="BTB40" s="918"/>
      <c r="BTC40" s="918"/>
      <c r="BTD40" s="918"/>
      <c r="BTE40" s="918"/>
      <c r="BTF40" s="918"/>
      <c r="BTG40" s="918"/>
      <c r="BTH40" s="918"/>
      <c r="BTI40" s="918"/>
      <c r="BTJ40" s="918"/>
      <c r="BTK40" s="918"/>
      <c r="BTL40" s="918"/>
      <c r="BTM40" s="918"/>
      <c r="BTN40" s="918"/>
      <c r="BTO40" s="918"/>
      <c r="BTP40" s="918"/>
      <c r="BTQ40" s="918"/>
      <c r="BTR40" s="918"/>
      <c r="BTS40" s="918"/>
      <c r="BTT40" s="918"/>
      <c r="BTU40" s="918"/>
      <c r="BTV40" s="918"/>
      <c r="BTW40" s="918"/>
      <c r="BTX40" s="918"/>
      <c r="BTY40" s="918"/>
      <c r="BTZ40" s="918"/>
      <c r="BUA40" s="918"/>
      <c r="BUB40" s="918"/>
      <c r="BUC40" s="918"/>
      <c r="BUD40" s="918"/>
      <c r="BUE40" s="918"/>
      <c r="BUF40" s="918"/>
      <c r="BUG40" s="918"/>
      <c r="BUH40" s="918"/>
      <c r="BUI40" s="918"/>
      <c r="BUJ40" s="918"/>
      <c r="BUK40" s="918"/>
      <c r="BUL40" s="918"/>
      <c r="BUM40" s="918"/>
      <c r="BUN40" s="918"/>
      <c r="BUO40" s="918"/>
      <c r="BUP40" s="918"/>
      <c r="BUQ40" s="918"/>
      <c r="BUR40" s="918"/>
      <c r="BUS40" s="918"/>
      <c r="BUT40" s="918"/>
      <c r="BUU40" s="918"/>
      <c r="BUV40" s="918"/>
      <c r="BUW40" s="918"/>
      <c r="BUX40" s="918"/>
      <c r="BUY40" s="918"/>
      <c r="BUZ40" s="918"/>
      <c r="BVA40" s="918"/>
      <c r="BVB40" s="918"/>
      <c r="BVC40" s="918"/>
      <c r="BVD40" s="918"/>
      <c r="BVE40" s="918"/>
      <c r="BVF40" s="918"/>
      <c r="BVG40" s="918"/>
      <c r="BVH40" s="918"/>
      <c r="BVI40" s="918"/>
      <c r="BVJ40" s="918"/>
      <c r="BVK40" s="918"/>
      <c r="BVL40" s="918"/>
      <c r="BVM40" s="918"/>
      <c r="BVN40" s="918"/>
      <c r="BVO40" s="918"/>
      <c r="BVP40" s="918"/>
      <c r="BVQ40" s="918"/>
      <c r="BVR40" s="918"/>
      <c r="BVS40" s="918"/>
      <c r="BVT40" s="918"/>
      <c r="BVU40" s="918"/>
      <c r="BVV40" s="918"/>
      <c r="BVW40" s="918"/>
      <c r="BVX40" s="918"/>
      <c r="BVY40" s="918"/>
      <c r="BVZ40" s="918"/>
      <c r="BWA40" s="918"/>
      <c r="BWB40" s="918"/>
      <c r="BWC40" s="918"/>
      <c r="BWD40" s="918"/>
      <c r="BWE40" s="918"/>
      <c r="BWF40" s="918"/>
      <c r="BWG40" s="918"/>
      <c r="BWH40" s="918"/>
      <c r="BWI40" s="918"/>
      <c r="BWJ40" s="918"/>
      <c r="BWK40" s="918"/>
      <c r="BWL40" s="918"/>
      <c r="BWM40" s="918"/>
      <c r="BWN40" s="918"/>
      <c r="BWO40" s="918"/>
      <c r="BWP40" s="918"/>
      <c r="BWQ40" s="918"/>
      <c r="BWR40" s="918"/>
      <c r="BWS40" s="918"/>
      <c r="BWT40" s="918"/>
      <c r="BWU40" s="918"/>
      <c r="BWV40" s="918"/>
      <c r="BWW40" s="918"/>
      <c r="BWX40" s="918"/>
      <c r="BWY40" s="918"/>
      <c r="BWZ40" s="918"/>
      <c r="BXA40" s="918"/>
      <c r="BXB40" s="918"/>
      <c r="BXC40" s="918"/>
      <c r="BXD40" s="918"/>
      <c r="BXE40" s="918"/>
      <c r="BXF40" s="918"/>
      <c r="BXG40" s="918"/>
      <c r="BXH40" s="918"/>
      <c r="BXI40" s="918"/>
      <c r="BXJ40" s="918"/>
      <c r="BXK40" s="918"/>
      <c r="BXL40" s="918"/>
      <c r="BXM40" s="918"/>
      <c r="BXN40" s="918"/>
      <c r="BXO40" s="918"/>
      <c r="BXP40" s="918"/>
      <c r="BXQ40" s="918"/>
      <c r="BXR40" s="918"/>
      <c r="BXS40" s="918"/>
      <c r="BXT40" s="918"/>
      <c r="BXU40" s="918"/>
      <c r="BXV40" s="918"/>
      <c r="BXW40" s="918"/>
      <c r="BXX40" s="918"/>
      <c r="BXY40" s="918"/>
      <c r="BXZ40" s="918"/>
      <c r="BYA40" s="918"/>
      <c r="BYB40" s="918"/>
      <c r="BYC40" s="918"/>
      <c r="BYD40" s="918"/>
      <c r="BYE40" s="918"/>
      <c r="BYF40" s="918"/>
      <c r="BYG40" s="918"/>
      <c r="BYH40" s="918"/>
      <c r="BYI40" s="918"/>
      <c r="BYJ40" s="918"/>
      <c r="BYK40" s="918"/>
      <c r="BYL40" s="918"/>
      <c r="BYM40" s="918"/>
      <c r="BYN40" s="918"/>
      <c r="BYO40" s="918"/>
      <c r="BYP40" s="918"/>
      <c r="BYQ40" s="918"/>
      <c r="BYR40" s="918"/>
      <c r="BYS40" s="918"/>
      <c r="BYT40" s="918"/>
      <c r="BYU40" s="918"/>
      <c r="BYV40" s="918"/>
      <c r="BYW40" s="918"/>
      <c r="BYX40" s="918"/>
      <c r="BYY40" s="918"/>
      <c r="BYZ40" s="918"/>
      <c r="BZA40" s="918"/>
      <c r="BZB40" s="918"/>
      <c r="BZC40" s="918"/>
      <c r="BZD40" s="918"/>
      <c r="BZE40" s="918"/>
      <c r="BZF40" s="918"/>
      <c r="BZG40" s="918"/>
      <c r="BZH40" s="918"/>
      <c r="BZI40" s="918"/>
      <c r="BZJ40" s="918"/>
      <c r="BZK40" s="918"/>
      <c r="BZL40" s="918"/>
      <c r="BZM40" s="918"/>
      <c r="BZN40" s="918"/>
      <c r="BZO40" s="918"/>
      <c r="BZP40" s="918"/>
      <c r="BZQ40" s="918"/>
      <c r="BZR40" s="918"/>
      <c r="BZS40" s="918"/>
      <c r="BZT40" s="918"/>
      <c r="BZU40" s="918"/>
      <c r="BZV40" s="918"/>
      <c r="BZW40" s="918"/>
      <c r="BZX40" s="918"/>
      <c r="BZY40" s="918"/>
      <c r="BZZ40" s="918"/>
      <c r="CAA40" s="918"/>
      <c r="CAB40" s="918"/>
      <c r="CAC40" s="918"/>
      <c r="CAD40" s="918"/>
      <c r="CAE40" s="918"/>
      <c r="CAF40" s="918"/>
      <c r="CAG40" s="918"/>
      <c r="CAH40" s="918"/>
      <c r="CAI40" s="918"/>
      <c r="CAJ40" s="918"/>
      <c r="CAK40" s="918"/>
      <c r="CAL40" s="918"/>
      <c r="CAM40" s="918"/>
      <c r="CAN40" s="918"/>
      <c r="CAO40" s="918"/>
      <c r="CAP40" s="918"/>
      <c r="CAQ40" s="918"/>
      <c r="CAR40" s="918"/>
      <c r="CAS40" s="918"/>
      <c r="CAT40" s="918"/>
      <c r="CAU40" s="918"/>
      <c r="CAV40" s="918"/>
      <c r="CAW40" s="918"/>
      <c r="CAX40" s="918"/>
      <c r="CAY40" s="918"/>
      <c r="CAZ40" s="918"/>
      <c r="CBA40" s="918"/>
      <c r="CBB40" s="918"/>
      <c r="CBC40" s="918"/>
      <c r="CBD40" s="918"/>
      <c r="CBE40" s="918"/>
      <c r="CBF40" s="918"/>
      <c r="CBG40" s="918"/>
      <c r="CBH40" s="918"/>
      <c r="CBI40" s="918"/>
      <c r="CBJ40" s="918"/>
      <c r="CBK40" s="918"/>
      <c r="CBL40" s="918"/>
      <c r="CBM40" s="918"/>
      <c r="CBN40" s="918"/>
      <c r="CBO40" s="918"/>
      <c r="CBP40" s="918"/>
      <c r="CBQ40" s="918"/>
      <c r="CBR40" s="918"/>
      <c r="CBS40" s="918"/>
      <c r="CBT40" s="918"/>
      <c r="CBU40" s="918"/>
      <c r="CBV40" s="918"/>
      <c r="CBW40" s="918"/>
      <c r="CBX40" s="918"/>
      <c r="CBY40" s="918"/>
      <c r="CBZ40" s="918"/>
      <c r="CCA40" s="918"/>
      <c r="CCB40" s="918"/>
      <c r="CCC40" s="918"/>
      <c r="CCD40" s="918"/>
      <c r="CCE40" s="918"/>
      <c r="CCF40" s="918"/>
      <c r="CCG40" s="918"/>
      <c r="CCH40" s="918"/>
      <c r="CCI40" s="918"/>
      <c r="CCJ40" s="918"/>
      <c r="CCK40" s="918"/>
      <c r="CCL40" s="918"/>
      <c r="CCM40" s="918"/>
      <c r="CCN40" s="918"/>
      <c r="CCO40" s="918"/>
      <c r="CCP40" s="918"/>
      <c r="CCQ40" s="918"/>
      <c r="CCR40" s="918"/>
      <c r="CCS40" s="918"/>
      <c r="CCT40" s="918"/>
      <c r="CCU40" s="918"/>
      <c r="CCV40" s="918"/>
      <c r="CCW40" s="918"/>
      <c r="CCX40" s="918"/>
      <c r="CCY40" s="918"/>
      <c r="CCZ40" s="918"/>
      <c r="CDA40" s="918"/>
      <c r="CDB40" s="918"/>
      <c r="CDC40" s="918"/>
      <c r="CDD40" s="918"/>
      <c r="CDE40" s="918"/>
      <c r="CDF40" s="918"/>
      <c r="CDG40" s="918"/>
      <c r="CDH40" s="918"/>
      <c r="CDI40" s="918"/>
      <c r="CDJ40" s="918"/>
      <c r="CDK40" s="918"/>
      <c r="CDL40" s="918"/>
      <c r="CDM40" s="918"/>
      <c r="CDN40" s="918"/>
      <c r="CDO40" s="918"/>
      <c r="CDP40" s="918"/>
      <c r="CDQ40" s="918"/>
      <c r="CDR40" s="918"/>
      <c r="CDS40" s="918"/>
      <c r="CDT40" s="918"/>
      <c r="CDU40" s="918"/>
      <c r="CDV40" s="918"/>
      <c r="CDW40" s="918"/>
      <c r="CDX40" s="918"/>
      <c r="CDY40" s="918"/>
      <c r="CDZ40" s="918"/>
      <c r="CEA40" s="918"/>
      <c r="CEB40" s="918"/>
      <c r="CEC40" s="918"/>
      <c r="CED40" s="918"/>
      <c r="CEE40" s="918"/>
      <c r="CEF40" s="918"/>
      <c r="CEG40" s="918"/>
      <c r="CEH40" s="918"/>
      <c r="CEI40" s="918"/>
      <c r="CEJ40" s="918"/>
      <c r="CEK40" s="918"/>
      <c r="CEL40" s="918"/>
      <c r="CEM40" s="918"/>
      <c r="CEN40" s="918"/>
      <c r="CEO40" s="918"/>
      <c r="CEP40" s="918"/>
      <c r="CEQ40" s="918"/>
      <c r="CER40" s="918"/>
      <c r="CES40" s="918"/>
      <c r="CET40" s="918"/>
      <c r="CEU40" s="918"/>
      <c r="CEV40" s="918"/>
      <c r="CEW40" s="918"/>
      <c r="CEX40" s="918"/>
      <c r="CEY40" s="918"/>
      <c r="CEZ40" s="918"/>
      <c r="CFA40" s="918"/>
      <c r="CFB40" s="918"/>
      <c r="CFC40" s="918"/>
      <c r="CFD40" s="918"/>
      <c r="CFE40" s="918"/>
      <c r="CFF40" s="918"/>
      <c r="CFG40" s="918"/>
      <c r="CFH40" s="918"/>
      <c r="CFI40" s="918"/>
      <c r="CFJ40" s="918"/>
      <c r="CFK40" s="918"/>
      <c r="CFL40" s="918"/>
      <c r="CFM40" s="918"/>
      <c r="CFN40" s="918"/>
      <c r="CFO40" s="918"/>
      <c r="CFP40" s="918"/>
      <c r="CFQ40" s="918"/>
      <c r="CFR40" s="918"/>
      <c r="CFS40" s="918"/>
      <c r="CFT40" s="918"/>
      <c r="CFU40" s="918"/>
      <c r="CFV40" s="918"/>
      <c r="CFW40" s="918"/>
      <c r="CFX40" s="918"/>
      <c r="CFY40" s="918"/>
      <c r="CFZ40" s="918"/>
      <c r="CGA40" s="918"/>
      <c r="CGB40" s="918"/>
      <c r="CGC40" s="918"/>
      <c r="CGD40" s="918"/>
      <c r="CGE40" s="918"/>
      <c r="CGF40" s="918"/>
      <c r="CGG40" s="918"/>
      <c r="CGH40" s="918"/>
      <c r="CGI40" s="918"/>
      <c r="CGJ40" s="918"/>
      <c r="CGK40" s="918"/>
      <c r="CGL40" s="918"/>
      <c r="CGM40" s="918"/>
      <c r="CGN40" s="918"/>
      <c r="CGO40" s="918"/>
      <c r="CGP40" s="918"/>
      <c r="CGQ40" s="918"/>
      <c r="CGR40" s="918"/>
      <c r="CGS40" s="918"/>
      <c r="CGT40" s="918"/>
      <c r="CGU40" s="918"/>
      <c r="CGV40" s="918"/>
      <c r="CGW40" s="918"/>
      <c r="CGX40" s="918"/>
      <c r="CGY40" s="918"/>
      <c r="CGZ40" s="918"/>
      <c r="CHA40" s="918"/>
      <c r="CHB40" s="918"/>
      <c r="CHC40" s="918"/>
      <c r="CHD40" s="918"/>
      <c r="CHE40" s="918"/>
      <c r="CHF40" s="918"/>
      <c r="CHG40" s="918"/>
      <c r="CHH40" s="918"/>
      <c r="CHI40" s="918"/>
      <c r="CHJ40" s="918"/>
      <c r="CHK40" s="918"/>
      <c r="CHL40" s="918"/>
      <c r="CHM40" s="918"/>
      <c r="CHN40" s="918"/>
      <c r="CHO40" s="918"/>
      <c r="CHP40" s="918"/>
      <c r="CHQ40" s="918"/>
      <c r="CHR40" s="918"/>
      <c r="CHS40" s="918"/>
      <c r="CHT40" s="918"/>
      <c r="CHU40" s="918"/>
      <c r="CHV40" s="918"/>
      <c r="CHW40" s="918"/>
      <c r="CHX40" s="918"/>
      <c r="CHY40" s="918"/>
      <c r="CHZ40" s="918"/>
      <c r="CIA40" s="918"/>
      <c r="CIB40" s="918"/>
      <c r="CIC40" s="918"/>
      <c r="CID40" s="918"/>
      <c r="CIE40" s="918"/>
      <c r="CIF40" s="918"/>
      <c r="CIG40" s="918"/>
      <c r="CIH40" s="918"/>
      <c r="CII40" s="918"/>
      <c r="CIJ40" s="918"/>
      <c r="CIK40" s="918"/>
      <c r="CIL40" s="918"/>
      <c r="CIM40" s="918"/>
      <c r="CIN40" s="918"/>
      <c r="CIO40" s="918"/>
      <c r="CIP40" s="918"/>
      <c r="CIQ40" s="918"/>
      <c r="CIR40" s="918"/>
      <c r="CIS40" s="918"/>
      <c r="CIT40" s="918"/>
      <c r="CIU40" s="918"/>
      <c r="CIV40" s="918"/>
      <c r="CIW40" s="918"/>
      <c r="CIX40" s="918"/>
      <c r="CIY40" s="918"/>
      <c r="CIZ40" s="918"/>
      <c r="CJA40" s="918"/>
      <c r="CJB40" s="918"/>
      <c r="CJC40" s="918"/>
      <c r="CJD40" s="918"/>
      <c r="CJE40" s="918"/>
      <c r="CJF40" s="918"/>
      <c r="CJG40" s="918"/>
      <c r="CJH40" s="918"/>
      <c r="CJI40" s="918"/>
      <c r="CJJ40" s="918"/>
      <c r="CJK40" s="918"/>
      <c r="CJL40" s="918"/>
      <c r="CJM40" s="918"/>
      <c r="CJN40" s="918"/>
      <c r="CJO40" s="918"/>
      <c r="CJP40" s="918"/>
      <c r="CJQ40" s="918"/>
      <c r="CJR40" s="918"/>
      <c r="CJS40" s="918"/>
      <c r="CJT40" s="918"/>
      <c r="CJU40" s="918"/>
      <c r="CJV40" s="918"/>
      <c r="CJW40" s="918"/>
      <c r="CJX40" s="918"/>
      <c r="CJY40" s="918"/>
      <c r="CJZ40" s="918"/>
      <c r="CKA40" s="918"/>
      <c r="CKB40" s="918"/>
      <c r="CKC40" s="918"/>
      <c r="CKD40" s="918"/>
      <c r="CKE40" s="918"/>
      <c r="CKF40" s="918"/>
      <c r="CKG40" s="918"/>
      <c r="CKH40" s="918"/>
      <c r="CKI40" s="918"/>
      <c r="CKJ40" s="918"/>
      <c r="CKK40" s="918"/>
      <c r="CKL40" s="918"/>
      <c r="CKM40" s="918"/>
      <c r="CKN40" s="918"/>
      <c r="CKO40" s="918"/>
      <c r="CKP40" s="918"/>
      <c r="CKQ40" s="918"/>
      <c r="CKR40" s="918"/>
      <c r="CKS40" s="918"/>
      <c r="CKT40" s="918"/>
      <c r="CKU40" s="918"/>
      <c r="CKV40" s="918"/>
      <c r="CKW40" s="918"/>
      <c r="CKX40" s="918"/>
      <c r="CKY40" s="918"/>
      <c r="CKZ40" s="918"/>
      <c r="CLA40" s="918"/>
      <c r="CLB40" s="918"/>
      <c r="CLC40" s="918"/>
      <c r="CLD40" s="918"/>
      <c r="CLE40" s="918"/>
      <c r="CLF40" s="918"/>
      <c r="CLG40" s="918"/>
      <c r="CLH40" s="918"/>
      <c r="CLI40" s="918"/>
      <c r="CLJ40" s="918"/>
      <c r="CLK40" s="918"/>
      <c r="CLL40" s="918"/>
      <c r="CLM40" s="918"/>
      <c r="CLN40" s="918"/>
      <c r="CLO40" s="918"/>
      <c r="CLP40" s="918"/>
      <c r="CLQ40" s="918"/>
      <c r="CLR40" s="918"/>
      <c r="CLS40" s="918"/>
      <c r="CLT40" s="918"/>
      <c r="CLU40" s="918"/>
      <c r="CLV40" s="918"/>
      <c r="CLW40" s="918"/>
      <c r="CLX40" s="918"/>
      <c r="CLY40" s="918"/>
      <c r="CLZ40" s="918"/>
      <c r="CMA40" s="918"/>
      <c r="CMB40" s="918"/>
      <c r="CMC40" s="918"/>
      <c r="CMD40" s="918"/>
      <c r="CME40" s="918"/>
      <c r="CMF40" s="918"/>
      <c r="CMG40" s="918"/>
      <c r="CMH40" s="918"/>
      <c r="CMI40" s="918"/>
      <c r="CMJ40" s="918"/>
      <c r="CMK40" s="918"/>
      <c r="CML40" s="918"/>
      <c r="CMM40" s="918"/>
      <c r="CMN40" s="918"/>
      <c r="CMO40" s="918"/>
      <c r="CMP40" s="918"/>
      <c r="CMQ40" s="918"/>
      <c r="CMR40" s="918"/>
      <c r="CMS40" s="918"/>
      <c r="CMT40" s="918"/>
      <c r="CMU40" s="918"/>
      <c r="CMV40" s="918"/>
      <c r="CMW40" s="918"/>
      <c r="CMX40" s="918"/>
      <c r="CMY40" s="918"/>
      <c r="CMZ40" s="918"/>
      <c r="CNA40" s="918"/>
      <c r="CNB40" s="918"/>
      <c r="CNC40" s="918"/>
      <c r="CND40" s="918"/>
      <c r="CNE40" s="918"/>
      <c r="CNF40" s="918"/>
      <c r="CNG40" s="918"/>
      <c r="CNH40" s="918"/>
      <c r="CNI40" s="918"/>
      <c r="CNJ40" s="918"/>
      <c r="CNK40" s="918"/>
      <c r="CNL40" s="918"/>
      <c r="CNM40" s="918"/>
      <c r="CNN40" s="918"/>
      <c r="CNO40" s="918"/>
      <c r="CNP40" s="918"/>
      <c r="CNQ40" s="918"/>
      <c r="CNR40" s="918"/>
      <c r="CNS40" s="918"/>
      <c r="CNT40" s="918"/>
      <c r="CNU40" s="918"/>
      <c r="CNV40" s="918"/>
      <c r="CNW40" s="918"/>
      <c r="CNX40" s="918"/>
      <c r="CNY40" s="918"/>
      <c r="CNZ40" s="918"/>
      <c r="COA40" s="918"/>
      <c r="COB40" s="918"/>
      <c r="COC40" s="918"/>
      <c r="COD40" s="918"/>
      <c r="COE40" s="918"/>
      <c r="COF40" s="918"/>
      <c r="COG40" s="918"/>
      <c r="COH40" s="918"/>
      <c r="COI40" s="918"/>
      <c r="COJ40" s="918"/>
      <c r="COK40" s="918"/>
      <c r="COL40" s="918"/>
      <c r="COM40" s="918"/>
      <c r="CON40" s="918"/>
      <c r="COO40" s="918"/>
      <c r="COP40" s="918"/>
      <c r="COQ40" s="918"/>
      <c r="COR40" s="918"/>
      <c r="COS40" s="918"/>
      <c r="COT40" s="918"/>
      <c r="COU40" s="918"/>
      <c r="COV40" s="918"/>
      <c r="COW40" s="918"/>
      <c r="COX40" s="918"/>
      <c r="COY40" s="918"/>
      <c r="COZ40" s="918"/>
      <c r="CPA40" s="918"/>
      <c r="CPB40" s="918"/>
      <c r="CPC40" s="918"/>
      <c r="CPD40" s="918"/>
      <c r="CPE40" s="918"/>
      <c r="CPF40" s="918"/>
      <c r="CPG40" s="918"/>
      <c r="CPH40" s="918"/>
      <c r="CPI40" s="918"/>
      <c r="CPJ40" s="918"/>
      <c r="CPK40" s="918"/>
      <c r="CPL40" s="918"/>
      <c r="CPM40" s="918"/>
      <c r="CPN40" s="918"/>
      <c r="CPO40" s="918"/>
      <c r="CPP40" s="918"/>
      <c r="CPQ40" s="918"/>
      <c r="CPR40" s="918"/>
      <c r="CPS40" s="918"/>
      <c r="CPT40" s="918"/>
      <c r="CPU40" s="918"/>
      <c r="CPV40" s="918"/>
      <c r="CPW40" s="918"/>
      <c r="CPX40" s="918"/>
      <c r="CPY40" s="918"/>
      <c r="CPZ40" s="918"/>
      <c r="CQA40" s="918"/>
      <c r="CQB40" s="918"/>
      <c r="CQC40" s="918"/>
      <c r="CQD40" s="918"/>
      <c r="CQE40" s="918"/>
      <c r="CQF40" s="918"/>
      <c r="CQG40" s="918"/>
      <c r="CQH40" s="918"/>
      <c r="CQI40" s="918"/>
      <c r="CQJ40" s="918"/>
      <c r="CQK40" s="918"/>
      <c r="CQL40" s="918"/>
      <c r="CQM40" s="918"/>
      <c r="CQN40" s="918"/>
      <c r="CQO40" s="918"/>
      <c r="CQP40" s="918"/>
      <c r="CQQ40" s="918"/>
      <c r="CQR40" s="918"/>
      <c r="CQS40" s="918"/>
      <c r="CQT40" s="918"/>
      <c r="CQU40" s="918"/>
      <c r="CQV40" s="918"/>
      <c r="CQW40" s="918"/>
      <c r="CQX40" s="918"/>
      <c r="CQY40" s="918"/>
      <c r="CQZ40" s="918"/>
      <c r="CRA40" s="918"/>
      <c r="CRB40" s="918"/>
      <c r="CRC40" s="918"/>
      <c r="CRD40" s="918"/>
      <c r="CRE40" s="918"/>
      <c r="CRF40" s="918"/>
      <c r="CRG40" s="918"/>
      <c r="CRH40" s="918"/>
      <c r="CRI40" s="918"/>
      <c r="CRJ40" s="918"/>
      <c r="CRK40" s="918"/>
      <c r="CRL40" s="918"/>
      <c r="CRM40" s="918"/>
      <c r="CRN40" s="918"/>
      <c r="CRO40" s="918"/>
      <c r="CRP40" s="918"/>
      <c r="CRQ40" s="918"/>
      <c r="CRR40" s="918"/>
      <c r="CRS40" s="918"/>
      <c r="CRT40" s="918"/>
      <c r="CRU40" s="918"/>
      <c r="CRV40" s="918"/>
      <c r="CRW40" s="918"/>
      <c r="CRX40" s="918"/>
      <c r="CRY40" s="918"/>
      <c r="CRZ40" s="918"/>
      <c r="CSA40" s="918"/>
      <c r="CSB40" s="918"/>
      <c r="CSC40" s="918"/>
      <c r="CSD40" s="918"/>
      <c r="CSE40" s="918"/>
      <c r="CSF40" s="918"/>
      <c r="CSG40" s="918"/>
      <c r="CSH40" s="918"/>
      <c r="CSI40" s="918"/>
      <c r="CSJ40" s="918"/>
      <c r="CSK40" s="918"/>
      <c r="CSL40" s="918"/>
      <c r="CSM40" s="918"/>
      <c r="CSN40" s="918"/>
      <c r="CSO40" s="918"/>
      <c r="CSP40" s="918"/>
      <c r="CSQ40" s="918"/>
      <c r="CSR40" s="918"/>
      <c r="CSS40" s="918"/>
      <c r="CST40" s="918"/>
      <c r="CSU40" s="918"/>
      <c r="CSV40" s="918"/>
      <c r="CSW40" s="918"/>
      <c r="CSX40" s="918"/>
      <c r="CSY40" s="918"/>
      <c r="CSZ40" s="918"/>
      <c r="CTA40" s="918"/>
      <c r="CTB40" s="918"/>
      <c r="CTC40" s="918"/>
      <c r="CTD40" s="918"/>
      <c r="CTE40" s="918"/>
      <c r="CTF40" s="918"/>
      <c r="CTG40" s="918"/>
      <c r="CTH40" s="918"/>
      <c r="CTI40" s="918"/>
      <c r="CTJ40" s="918"/>
      <c r="CTK40" s="918"/>
      <c r="CTL40" s="918"/>
      <c r="CTM40" s="918"/>
      <c r="CTN40" s="918"/>
      <c r="CTO40" s="918"/>
      <c r="CTP40" s="918"/>
      <c r="CTQ40" s="918"/>
      <c r="CTR40" s="918"/>
      <c r="CTS40" s="918"/>
      <c r="CTT40" s="918"/>
      <c r="CTU40" s="918"/>
      <c r="CTV40" s="918"/>
      <c r="CTW40" s="918"/>
      <c r="CTX40" s="918"/>
      <c r="CTY40" s="918"/>
      <c r="CTZ40" s="918"/>
      <c r="CUA40" s="918"/>
      <c r="CUB40" s="918"/>
      <c r="CUC40" s="918"/>
      <c r="CUD40" s="918"/>
      <c r="CUE40" s="918"/>
      <c r="CUF40" s="918"/>
      <c r="CUG40" s="918"/>
      <c r="CUH40" s="918"/>
      <c r="CUI40" s="918"/>
      <c r="CUJ40" s="918"/>
      <c r="CUK40" s="918"/>
      <c r="CUL40" s="918"/>
      <c r="CUM40" s="918"/>
      <c r="CUN40" s="918"/>
      <c r="CUO40" s="918"/>
      <c r="CUP40" s="918"/>
      <c r="CUQ40" s="918"/>
      <c r="CUR40" s="918"/>
      <c r="CUS40" s="918"/>
      <c r="CUT40" s="918"/>
      <c r="CUU40" s="918"/>
      <c r="CUV40" s="918"/>
      <c r="CUW40" s="918"/>
      <c r="CUX40" s="918"/>
      <c r="CUY40" s="918"/>
      <c r="CUZ40" s="918"/>
      <c r="CVA40" s="918"/>
      <c r="CVB40" s="918"/>
      <c r="CVC40" s="918"/>
      <c r="CVD40" s="918"/>
      <c r="CVE40" s="918"/>
      <c r="CVF40" s="918"/>
      <c r="CVG40" s="918"/>
      <c r="CVH40" s="918"/>
      <c r="CVI40" s="918"/>
      <c r="CVJ40" s="918"/>
      <c r="CVK40" s="918"/>
      <c r="CVL40" s="918"/>
      <c r="CVM40" s="918"/>
      <c r="CVN40" s="918"/>
      <c r="CVO40" s="918"/>
      <c r="CVP40" s="918"/>
      <c r="CVQ40" s="918"/>
      <c r="CVR40" s="918"/>
      <c r="CVS40" s="918"/>
      <c r="CVT40" s="918"/>
      <c r="CVU40" s="918"/>
      <c r="CVV40" s="918"/>
      <c r="CVW40" s="918"/>
      <c r="CVX40" s="918"/>
      <c r="CVY40" s="918"/>
      <c r="CVZ40" s="918"/>
      <c r="CWA40" s="918"/>
      <c r="CWB40" s="918"/>
      <c r="CWC40" s="918"/>
      <c r="CWD40" s="918"/>
      <c r="CWE40" s="918"/>
      <c r="CWF40" s="918"/>
      <c r="CWG40" s="918"/>
      <c r="CWH40" s="918"/>
      <c r="CWI40" s="918"/>
      <c r="CWJ40" s="918"/>
      <c r="CWK40" s="918"/>
      <c r="CWL40" s="918"/>
      <c r="CWM40" s="918"/>
      <c r="CWN40" s="918"/>
      <c r="CWO40" s="918"/>
      <c r="CWP40" s="918"/>
      <c r="CWQ40" s="918"/>
      <c r="CWR40" s="918"/>
      <c r="CWS40" s="918"/>
      <c r="CWT40" s="918"/>
      <c r="CWU40" s="918"/>
      <c r="CWV40" s="918"/>
      <c r="CWW40" s="918"/>
      <c r="CWX40" s="918"/>
      <c r="CWY40" s="918"/>
      <c r="CWZ40" s="918"/>
      <c r="CXA40" s="918"/>
      <c r="CXB40" s="918"/>
      <c r="CXC40" s="918"/>
      <c r="CXD40" s="918"/>
      <c r="CXE40" s="918"/>
      <c r="CXF40" s="918"/>
      <c r="CXG40" s="918"/>
      <c r="CXH40" s="918"/>
      <c r="CXI40" s="918"/>
      <c r="CXJ40" s="918"/>
      <c r="CXK40" s="918"/>
      <c r="CXL40" s="918"/>
      <c r="CXM40" s="918"/>
      <c r="CXN40" s="918"/>
      <c r="CXO40" s="918"/>
      <c r="CXP40" s="918"/>
      <c r="CXQ40" s="918"/>
      <c r="CXR40" s="918"/>
      <c r="CXS40" s="918"/>
      <c r="CXT40" s="918"/>
      <c r="CXU40" s="918"/>
      <c r="CXV40" s="918"/>
      <c r="CXW40" s="918"/>
      <c r="CXX40" s="918"/>
      <c r="CXY40" s="918"/>
      <c r="CXZ40" s="918"/>
      <c r="CYA40" s="918"/>
      <c r="CYB40" s="918"/>
      <c r="CYC40" s="918"/>
      <c r="CYD40" s="918"/>
      <c r="CYE40" s="918"/>
      <c r="CYF40" s="918"/>
      <c r="CYG40" s="918"/>
      <c r="CYH40" s="918"/>
      <c r="CYI40" s="918"/>
      <c r="CYJ40" s="918"/>
      <c r="CYK40" s="918"/>
      <c r="CYL40" s="918"/>
      <c r="CYM40" s="918"/>
      <c r="CYN40" s="918"/>
      <c r="CYO40" s="918"/>
      <c r="CYP40" s="918"/>
      <c r="CYQ40" s="918"/>
      <c r="CYR40" s="918"/>
      <c r="CYS40" s="918"/>
      <c r="CYT40" s="918"/>
      <c r="CYU40" s="918"/>
      <c r="CYV40" s="918"/>
      <c r="CYW40" s="918"/>
      <c r="CYX40" s="918"/>
      <c r="CYY40" s="918"/>
      <c r="CYZ40" s="918"/>
      <c r="CZA40" s="918"/>
      <c r="CZB40" s="918"/>
      <c r="CZC40" s="918"/>
      <c r="CZD40" s="918"/>
      <c r="CZE40" s="918"/>
      <c r="CZF40" s="918"/>
      <c r="CZG40" s="918"/>
      <c r="CZH40" s="918"/>
      <c r="CZI40" s="918"/>
      <c r="CZJ40" s="918"/>
      <c r="CZK40" s="918"/>
      <c r="CZL40" s="918"/>
      <c r="CZM40" s="918"/>
      <c r="CZN40" s="918"/>
      <c r="CZO40" s="918"/>
      <c r="CZP40" s="918"/>
      <c r="CZQ40" s="918"/>
      <c r="CZR40" s="918"/>
      <c r="CZS40" s="918"/>
      <c r="CZT40" s="918"/>
      <c r="CZU40" s="918"/>
      <c r="CZV40" s="918"/>
      <c r="CZW40" s="918"/>
      <c r="CZX40" s="918"/>
      <c r="CZY40" s="918"/>
      <c r="CZZ40" s="918"/>
      <c r="DAA40" s="918"/>
      <c r="DAB40" s="918"/>
      <c r="DAC40" s="918"/>
      <c r="DAD40" s="918"/>
      <c r="DAE40" s="918"/>
      <c r="DAF40" s="918"/>
      <c r="DAG40" s="918"/>
      <c r="DAH40" s="918"/>
      <c r="DAI40" s="918"/>
      <c r="DAJ40" s="918"/>
      <c r="DAK40" s="918"/>
      <c r="DAL40" s="918"/>
      <c r="DAM40" s="918"/>
      <c r="DAN40" s="918"/>
      <c r="DAO40" s="918"/>
      <c r="DAP40" s="918"/>
      <c r="DAQ40" s="918"/>
      <c r="DAR40" s="918"/>
      <c r="DAS40" s="918"/>
      <c r="DAT40" s="918"/>
      <c r="DAU40" s="918"/>
      <c r="DAV40" s="918"/>
      <c r="DAW40" s="918"/>
      <c r="DAX40" s="918"/>
      <c r="DAY40" s="918"/>
      <c r="DAZ40" s="918"/>
      <c r="DBA40" s="918"/>
      <c r="DBB40" s="918"/>
      <c r="DBC40" s="918"/>
      <c r="DBD40" s="918"/>
      <c r="DBE40" s="918"/>
      <c r="DBF40" s="918"/>
      <c r="DBG40" s="918"/>
      <c r="DBH40" s="918"/>
      <c r="DBI40" s="918"/>
      <c r="DBJ40" s="918"/>
      <c r="DBK40" s="918"/>
      <c r="DBL40" s="918"/>
      <c r="DBM40" s="918"/>
      <c r="DBN40" s="918"/>
      <c r="DBO40" s="918"/>
      <c r="DBP40" s="918"/>
      <c r="DBQ40" s="918"/>
      <c r="DBR40" s="918"/>
      <c r="DBS40" s="918"/>
      <c r="DBT40" s="918"/>
      <c r="DBU40" s="918"/>
      <c r="DBV40" s="918"/>
      <c r="DBW40" s="918"/>
      <c r="DBX40" s="918"/>
      <c r="DBY40" s="918"/>
      <c r="DBZ40" s="918"/>
      <c r="DCA40" s="918"/>
      <c r="DCB40" s="918"/>
      <c r="DCC40" s="918"/>
      <c r="DCD40" s="918"/>
      <c r="DCE40" s="918"/>
      <c r="DCF40" s="918"/>
      <c r="DCG40" s="918"/>
      <c r="DCH40" s="918"/>
      <c r="DCI40" s="918"/>
      <c r="DCJ40" s="918"/>
      <c r="DCK40" s="918"/>
      <c r="DCL40" s="918"/>
      <c r="DCM40" s="918"/>
      <c r="DCN40" s="918"/>
      <c r="DCO40" s="918"/>
      <c r="DCP40" s="918"/>
      <c r="DCQ40" s="918"/>
      <c r="DCR40" s="918"/>
      <c r="DCS40" s="918"/>
      <c r="DCT40" s="918"/>
      <c r="DCU40" s="918"/>
      <c r="DCV40" s="918"/>
      <c r="DCW40" s="918"/>
      <c r="DCX40" s="918"/>
      <c r="DCY40" s="918"/>
      <c r="DCZ40" s="918"/>
      <c r="DDA40" s="918"/>
      <c r="DDB40" s="918"/>
      <c r="DDC40" s="918"/>
      <c r="DDD40" s="918"/>
      <c r="DDE40" s="918"/>
      <c r="DDF40" s="918"/>
      <c r="DDG40" s="918"/>
      <c r="DDH40" s="918"/>
      <c r="DDI40" s="918"/>
      <c r="DDJ40" s="918"/>
      <c r="DDK40" s="918"/>
      <c r="DDL40" s="918"/>
      <c r="DDM40" s="918"/>
      <c r="DDN40" s="918"/>
      <c r="DDO40" s="918"/>
      <c r="DDP40" s="918"/>
      <c r="DDQ40" s="918"/>
      <c r="DDR40" s="918"/>
      <c r="DDS40" s="918"/>
      <c r="DDT40" s="918"/>
      <c r="DDU40" s="918"/>
      <c r="DDV40" s="918"/>
      <c r="DDW40" s="918"/>
      <c r="DDX40" s="918"/>
      <c r="DDY40" s="918"/>
      <c r="DDZ40" s="918"/>
      <c r="DEA40" s="918"/>
      <c r="DEB40" s="918"/>
      <c r="DEC40" s="918"/>
      <c r="DED40" s="918"/>
      <c r="DEE40" s="918"/>
      <c r="DEF40" s="918"/>
      <c r="DEG40" s="918"/>
      <c r="DEH40" s="918"/>
      <c r="DEI40" s="918"/>
      <c r="DEJ40" s="918"/>
      <c r="DEK40" s="918"/>
      <c r="DEL40" s="918"/>
      <c r="DEM40" s="918"/>
      <c r="DEN40" s="918"/>
      <c r="DEO40" s="918"/>
      <c r="DEP40" s="918"/>
      <c r="DEQ40" s="918"/>
      <c r="DER40" s="918"/>
      <c r="DES40" s="918"/>
      <c r="DET40" s="918"/>
      <c r="DEU40" s="918"/>
      <c r="DEV40" s="918"/>
      <c r="DEW40" s="918"/>
      <c r="DEX40" s="918"/>
      <c r="DEY40" s="918"/>
      <c r="DEZ40" s="918"/>
      <c r="DFA40" s="918"/>
      <c r="DFB40" s="918"/>
      <c r="DFC40" s="918"/>
      <c r="DFD40" s="918"/>
      <c r="DFE40" s="918"/>
      <c r="DFF40" s="918"/>
      <c r="DFG40" s="918"/>
      <c r="DFH40" s="918"/>
      <c r="DFI40" s="918"/>
      <c r="DFJ40" s="918"/>
      <c r="DFK40" s="918"/>
      <c r="DFL40" s="918"/>
      <c r="DFM40" s="918"/>
      <c r="DFN40" s="918"/>
      <c r="DFO40" s="918"/>
      <c r="DFP40" s="918"/>
      <c r="DFQ40" s="918"/>
      <c r="DFR40" s="918"/>
      <c r="DFS40" s="918"/>
      <c r="DFT40" s="918"/>
      <c r="DFU40" s="918"/>
      <c r="DFV40" s="918"/>
      <c r="DFW40" s="918"/>
      <c r="DFX40" s="918"/>
      <c r="DFY40" s="918"/>
      <c r="DFZ40" s="918"/>
      <c r="DGA40" s="918"/>
      <c r="DGB40" s="918"/>
      <c r="DGC40" s="918"/>
      <c r="DGD40" s="918"/>
      <c r="DGE40" s="918"/>
      <c r="DGF40" s="918"/>
      <c r="DGG40" s="918"/>
      <c r="DGH40" s="918"/>
      <c r="DGI40" s="918"/>
      <c r="DGJ40" s="918"/>
      <c r="DGK40" s="918"/>
      <c r="DGL40" s="918"/>
      <c r="DGM40" s="918"/>
      <c r="DGN40" s="918"/>
      <c r="DGO40" s="918"/>
      <c r="DGP40" s="918"/>
      <c r="DGQ40" s="918"/>
      <c r="DGR40" s="918"/>
      <c r="DGS40" s="918"/>
      <c r="DGT40" s="918"/>
      <c r="DGU40" s="918"/>
      <c r="DGV40" s="918"/>
      <c r="DGW40" s="918"/>
      <c r="DGX40" s="918"/>
      <c r="DGY40" s="918"/>
      <c r="DGZ40" s="918"/>
      <c r="DHA40" s="918"/>
      <c r="DHB40" s="918"/>
      <c r="DHC40" s="918"/>
      <c r="DHD40" s="918"/>
      <c r="DHE40" s="918"/>
      <c r="DHF40" s="918"/>
      <c r="DHG40" s="918"/>
      <c r="DHH40" s="918"/>
      <c r="DHI40" s="918"/>
      <c r="DHJ40" s="918"/>
      <c r="DHK40" s="918"/>
      <c r="DHL40" s="918"/>
      <c r="DHM40" s="918"/>
      <c r="DHN40" s="918"/>
      <c r="DHO40" s="918"/>
      <c r="DHP40" s="918"/>
      <c r="DHQ40" s="918"/>
      <c r="DHR40" s="918"/>
      <c r="DHS40" s="918"/>
      <c r="DHT40" s="918"/>
      <c r="DHU40" s="918"/>
      <c r="DHV40" s="918"/>
      <c r="DHW40" s="918"/>
      <c r="DHX40" s="918"/>
      <c r="DHY40" s="918"/>
      <c r="DHZ40" s="918"/>
      <c r="DIA40" s="918"/>
      <c r="DIB40" s="918"/>
      <c r="DIC40" s="918"/>
      <c r="DID40" s="918"/>
      <c r="DIE40" s="918"/>
      <c r="DIF40" s="918"/>
      <c r="DIG40" s="918"/>
      <c r="DIH40" s="918"/>
      <c r="DII40" s="918"/>
      <c r="DIJ40" s="918"/>
      <c r="DIK40" s="918"/>
      <c r="DIL40" s="918"/>
      <c r="DIM40" s="918"/>
      <c r="DIN40" s="918"/>
      <c r="DIO40" s="918"/>
      <c r="DIP40" s="918"/>
      <c r="DIQ40" s="918"/>
      <c r="DIR40" s="918"/>
      <c r="DIS40" s="918"/>
      <c r="DIT40" s="918"/>
      <c r="DIU40" s="918"/>
      <c r="DIV40" s="918"/>
      <c r="DIW40" s="918"/>
      <c r="DIX40" s="918"/>
      <c r="DIY40" s="918"/>
      <c r="DIZ40" s="918"/>
      <c r="DJA40" s="918"/>
      <c r="DJB40" s="918"/>
      <c r="DJC40" s="918"/>
      <c r="DJD40" s="918"/>
      <c r="DJE40" s="918"/>
      <c r="DJF40" s="918"/>
      <c r="DJG40" s="918"/>
      <c r="DJH40" s="918"/>
      <c r="DJI40" s="918"/>
      <c r="DJJ40" s="918"/>
      <c r="DJK40" s="918"/>
      <c r="DJL40" s="918"/>
      <c r="DJM40" s="918"/>
      <c r="DJN40" s="918"/>
      <c r="DJO40" s="918"/>
      <c r="DJP40" s="918"/>
      <c r="DJQ40" s="918"/>
      <c r="DJR40" s="918"/>
      <c r="DJS40" s="918"/>
      <c r="DJT40" s="918"/>
      <c r="DJU40" s="918"/>
      <c r="DJV40" s="918"/>
      <c r="DJW40" s="918"/>
      <c r="DJX40" s="918"/>
      <c r="DJY40" s="918"/>
      <c r="DJZ40" s="918"/>
      <c r="DKA40" s="918"/>
      <c r="DKB40" s="918"/>
      <c r="DKC40" s="918"/>
      <c r="DKD40" s="918"/>
      <c r="DKE40" s="918"/>
      <c r="DKF40" s="918"/>
      <c r="DKG40" s="918"/>
      <c r="DKH40" s="918"/>
      <c r="DKI40" s="918"/>
      <c r="DKJ40" s="918"/>
      <c r="DKK40" s="918"/>
      <c r="DKL40" s="918"/>
      <c r="DKM40" s="918"/>
      <c r="DKN40" s="918"/>
      <c r="DKO40" s="918"/>
      <c r="DKP40" s="918"/>
      <c r="DKQ40" s="918"/>
      <c r="DKR40" s="918"/>
      <c r="DKS40" s="918"/>
      <c r="DKT40" s="918"/>
      <c r="DKU40" s="918"/>
      <c r="DKV40" s="918"/>
      <c r="DKW40" s="918"/>
      <c r="DKX40" s="918"/>
      <c r="DKY40" s="918"/>
      <c r="DKZ40" s="918"/>
      <c r="DLA40" s="918"/>
      <c r="DLB40" s="918"/>
      <c r="DLC40" s="918"/>
      <c r="DLD40" s="918"/>
      <c r="DLE40" s="918"/>
      <c r="DLF40" s="918"/>
      <c r="DLG40" s="918"/>
      <c r="DLH40" s="918"/>
      <c r="DLI40" s="918"/>
      <c r="DLJ40" s="918"/>
      <c r="DLK40" s="918"/>
      <c r="DLL40" s="918"/>
      <c r="DLM40" s="918"/>
      <c r="DLN40" s="918"/>
      <c r="DLO40" s="918"/>
      <c r="DLP40" s="918"/>
      <c r="DLQ40" s="918"/>
      <c r="DLR40" s="918"/>
      <c r="DLS40" s="918"/>
      <c r="DLT40" s="918"/>
      <c r="DLU40" s="918"/>
      <c r="DLV40" s="918"/>
      <c r="DLW40" s="918"/>
      <c r="DLX40" s="918"/>
      <c r="DLY40" s="918"/>
      <c r="DLZ40" s="918"/>
      <c r="DMA40" s="918"/>
      <c r="DMB40" s="918"/>
      <c r="DMC40" s="918"/>
      <c r="DMD40" s="918"/>
      <c r="DME40" s="918"/>
      <c r="DMF40" s="918"/>
      <c r="DMG40" s="918"/>
      <c r="DMH40" s="918"/>
      <c r="DMI40" s="918"/>
      <c r="DMJ40" s="918"/>
      <c r="DMK40" s="918"/>
      <c r="DML40" s="918"/>
      <c r="DMM40" s="918"/>
      <c r="DMN40" s="918"/>
      <c r="DMO40" s="918"/>
      <c r="DMP40" s="918"/>
      <c r="DMQ40" s="918"/>
      <c r="DMR40" s="918"/>
      <c r="DMS40" s="918"/>
      <c r="DMT40" s="918"/>
      <c r="DMU40" s="918"/>
      <c r="DMV40" s="918"/>
      <c r="DMW40" s="918"/>
      <c r="DMX40" s="918"/>
      <c r="DMY40" s="918"/>
      <c r="DMZ40" s="918"/>
      <c r="DNA40" s="918"/>
      <c r="DNB40" s="918"/>
      <c r="DNC40" s="918"/>
      <c r="DND40" s="918"/>
      <c r="DNE40" s="918"/>
      <c r="DNF40" s="918"/>
      <c r="DNG40" s="918"/>
      <c r="DNH40" s="918"/>
      <c r="DNI40" s="918"/>
      <c r="DNJ40" s="918"/>
      <c r="DNK40" s="918"/>
      <c r="DNL40" s="918"/>
      <c r="DNM40" s="918"/>
      <c r="DNN40" s="918"/>
      <c r="DNO40" s="918"/>
      <c r="DNP40" s="918"/>
      <c r="DNQ40" s="918"/>
      <c r="DNR40" s="918"/>
      <c r="DNS40" s="918"/>
      <c r="DNT40" s="918"/>
      <c r="DNU40" s="918"/>
      <c r="DNV40" s="918"/>
      <c r="DNW40" s="918"/>
      <c r="DNX40" s="918"/>
      <c r="DNY40" s="918"/>
      <c r="DNZ40" s="918"/>
      <c r="DOA40" s="918"/>
      <c r="DOB40" s="918"/>
      <c r="DOC40" s="918"/>
      <c r="DOD40" s="918"/>
      <c r="DOE40" s="918"/>
      <c r="DOF40" s="918"/>
      <c r="DOG40" s="918"/>
      <c r="DOH40" s="918"/>
      <c r="DOI40" s="918"/>
      <c r="DOJ40" s="918"/>
      <c r="DOK40" s="918"/>
      <c r="DOL40" s="918"/>
      <c r="DOM40" s="918"/>
      <c r="DON40" s="918"/>
      <c r="DOO40" s="918"/>
      <c r="DOP40" s="918"/>
      <c r="DOQ40" s="918"/>
      <c r="DOR40" s="918"/>
      <c r="DOS40" s="918"/>
      <c r="DOT40" s="918"/>
      <c r="DOU40" s="918"/>
      <c r="DOV40" s="918"/>
      <c r="DOW40" s="918"/>
      <c r="DOX40" s="918"/>
      <c r="DOY40" s="918"/>
      <c r="DOZ40" s="918"/>
      <c r="DPA40" s="918"/>
      <c r="DPB40" s="918"/>
      <c r="DPC40" s="918"/>
      <c r="DPD40" s="918"/>
      <c r="DPE40" s="918"/>
      <c r="DPF40" s="918"/>
      <c r="DPG40" s="918"/>
      <c r="DPH40" s="918"/>
      <c r="DPI40" s="918"/>
      <c r="DPJ40" s="918"/>
      <c r="DPK40" s="918"/>
      <c r="DPL40" s="918"/>
      <c r="DPM40" s="918"/>
      <c r="DPN40" s="918"/>
      <c r="DPO40" s="918"/>
      <c r="DPP40" s="918"/>
      <c r="DPQ40" s="918"/>
      <c r="DPR40" s="918"/>
      <c r="DPS40" s="918"/>
      <c r="DPT40" s="918"/>
      <c r="DPU40" s="918"/>
      <c r="DPV40" s="918"/>
      <c r="DPW40" s="918"/>
      <c r="DPX40" s="918"/>
      <c r="DPY40" s="918"/>
      <c r="DPZ40" s="918"/>
      <c r="DQA40" s="918"/>
      <c r="DQB40" s="918"/>
      <c r="DQC40" s="918"/>
      <c r="DQD40" s="918"/>
      <c r="DQE40" s="918"/>
      <c r="DQF40" s="918"/>
      <c r="DQG40" s="918"/>
      <c r="DQH40" s="918"/>
      <c r="DQI40" s="918"/>
      <c r="DQJ40" s="918"/>
      <c r="DQK40" s="918"/>
      <c r="DQL40" s="918"/>
      <c r="DQM40" s="918"/>
      <c r="DQN40" s="918"/>
      <c r="DQO40" s="918"/>
      <c r="DQP40" s="918"/>
      <c r="DQQ40" s="918"/>
      <c r="DQR40" s="918"/>
      <c r="DQS40" s="918"/>
      <c r="DQT40" s="918"/>
      <c r="DQU40" s="918"/>
      <c r="DQV40" s="918"/>
      <c r="DQW40" s="918"/>
      <c r="DQX40" s="918"/>
      <c r="DQY40" s="918"/>
      <c r="DQZ40" s="918"/>
      <c r="DRA40" s="918"/>
      <c r="DRB40" s="918"/>
      <c r="DRC40" s="918"/>
      <c r="DRD40" s="918"/>
      <c r="DRE40" s="918"/>
      <c r="DRF40" s="918"/>
      <c r="DRG40" s="918"/>
      <c r="DRH40" s="918"/>
      <c r="DRI40" s="918"/>
      <c r="DRJ40" s="918"/>
      <c r="DRK40" s="918"/>
      <c r="DRL40" s="918"/>
      <c r="DRM40" s="918"/>
      <c r="DRN40" s="918"/>
      <c r="DRO40" s="918"/>
      <c r="DRP40" s="918"/>
      <c r="DRQ40" s="918"/>
      <c r="DRR40" s="918"/>
      <c r="DRS40" s="918"/>
      <c r="DRT40" s="918"/>
      <c r="DRU40" s="918"/>
      <c r="DRV40" s="918"/>
      <c r="DRW40" s="918"/>
      <c r="DRX40" s="918"/>
      <c r="DRY40" s="918"/>
      <c r="DRZ40" s="918"/>
      <c r="DSA40" s="918"/>
      <c r="DSB40" s="918"/>
      <c r="DSC40" s="918"/>
      <c r="DSD40" s="918"/>
      <c r="DSE40" s="918"/>
      <c r="DSF40" s="918"/>
      <c r="DSG40" s="918"/>
      <c r="DSH40" s="918"/>
      <c r="DSI40" s="918"/>
      <c r="DSJ40" s="918"/>
      <c r="DSK40" s="918"/>
      <c r="DSL40" s="918"/>
      <c r="DSM40" s="918"/>
      <c r="DSN40" s="918"/>
      <c r="DSO40" s="918"/>
      <c r="DSP40" s="918"/>
      <c r="DSQ40" s="918"/>
      <c r="DSR40" s="918"/>
      <c r="DSS40" s="918"/>
      <c r="DST40" s="918"/>
      <c r="DSU40" s="918"/>
      <c r="DSV40" s="918"/>
      <c r="DSW40" s="918"/>
      <c r="DSX40" s="918"/>
      <c r="DSY40" s="918"/>
      <c r="DSZ40" s="918"/>
      <c r="DTA40" s="918"/>
      <c r="DTB40" s="918"/>
      <c r="DTC40" s="918"/>
      <c r="DTD40" s="918"/>
      <c r="DTE40" s="918"/>
      <c r="DTF40" s="918"/>
      <c r="DTG40" s="918"/>
      <c r="DTH40" s="918"/>
      <c r="DTI40" s="918"/>
      <c r="DTJ40" s="918"/>
      <c r="DTK40" s="918"/>
      <c r="DTL40" s="918"/>
      <c r="DTM40" s="918"/>
      <c r="DTN40" s="918"/>
      <c r="DTO40" s="918"/>
      <c r="DTP40" s="918"/>
      <c r="DTQ40" s="918"/>
      <c r="DTR40" s="918"/>
      <c r="DTS40" s="918"/>
      <c r="DTT40" s="918"/>
      <c r="DTU40" s="918"/>
      <c r="DTV40" s="918"/>
      <c r="DTW40" s="918"/>
      <c r="DTX40" s="918"/>
      <c r="DTY40" s="918"/>
      <c r="DTZ40" s="918"/>
      <c r="DUA40" s="918"/>
      <c r="DUB40" s="918"/>
      <c r="DUC40" s="918"/>
      <c r="DUD40" s="918"/>
      <c r="DUE40" s="918"/>
      <c r="DUF40" s="918"/>
      <c r="DUG40" s="918"/>
      <c r="DUH40" s="918"/>
      <c r="DUI40" s="918"/>
      <c r="DUJ40" s="918"/>
      <c r="DUK40" s="918"/>
      <c r="DUL40" s="918"/>
      <c r="DUM40" s="918"/>
      <c r="DUN40" s="918"/>
      <c r="DUO40" s="918"/>
      <c r="DUP40" s="918"/>
      <c r="DUQ40" s="918"/>
      <c r="DUR40" s="918"/>
      <c r="DUS40" s="918"/>
      <c r="DUT40" s="918"/>
      <c r="DUU40" s="918"/>
      <c r="DUV40" s="918"/>
      <c r="DUW40" s="918"/>
      <c r="DUX40" s="918"/>
      <c r="DUY40" s="918"/>
      <c r="DUZ40" s="918"/>
      <c r="DVA40" s="918"/>
      <c r="DVB40" s="918"/>
      <c r="DVC40" s="918"/>
      <c r="DVD40" s="918"/>
      <c r="DVE40" s="918"/>
      <c r="DVF40" s="918"/>
      <c r="DVG40" s="918"/>
      <c r="DVH40" s="918"/>
      <c r="DVI40" s="918"/>
      <c r="DVJ40" s="918"/>
      <c r="DVK40" s="918"/>
      <c r="DVL40" s="918"/>
      <c r="DVM40" s="918"/>
      <c r="DVN40" s="918"/>
      <c r="DVO40" s="918"/>
      <c r="DVP40" s="918"/>
      <c r="DVQ40" s="918"/>
      <c r="DVR40" s="918"/>
      <c r="DVS40" s="918"/>
      <c r="DVT40" s="918"/>
      <c r="DVU40" s="918"/>
      <c r="DVV40" s="918"/>
      <c r="DVW40" s="918"/>
      <c r="DVX40" s="918"/>
      <c r="DVY40" s="918"/>
      <c r="DVZ40" s="918"/>
      <c r="DWA40" s="918"/>
      <c r="DWB40" s="918"/>
      <c r="DWC40" s="918"/>
      <c r="DWD40" s="918"/>
      <c r="DWE40" s="918"/>
      <c r="DWF40" s="918"/>
      <c r="DWG40" s="918"/>
      <c r="DWH40" s="918"/>
      <c r="DWI40" s="918"/>
      <c r="DWJ40" s="918"/>
      <c r="DWK40" s="918"/>
      <c r="DWL40" s="918"/>
      <c r="DWM40" s="918"/>
      <c r="DWN40" s="918"/>
      <c r="DWO40" s="918"/>
      <c r="DWP40" s="918"/>
      <c r="DWQ40" s="918"/>
      <c r="DWR40" s="918"/>
      <c r="DWS40" s="918"/>
      <c r="DWT40" s="918"/>
      <c r="DWU40" s="918"/>
      <c r="DWV40" s="918"/>
      <c r="DWW40" s="918"/>
      <c r="DWX40" s="918"/>
      <c r="DWY40" s="918"/>
      <c r="DWZ40" s="918"/>
      <c r="DXA40" s="918"/>
      <c r="DXB40" s="918"/>
      <c r="DXC40" s="918"/>
      <c r="DXD40" s="918"/>
      <c r="DXE40" s="918"/>
      <c r="DXF40" s="918"/>
      <c r="DXG40" s="918"/>
      <c r="DXH40" s="918"/>
      <c r="DXI40" s="918"/>
      <c r="DXJ40" s="918"/>
      <c r="DXK40" s="918"/>
      <c r="DXL40" s="918"/>
      <c r="DXM40" s="918"/>
      <c r="DXN40" s="918"/>
      <c r="DXO40" s="918"/>
      <c r="DXP40" s="918"/>
      <c r="DXQ40" s="918"/>
      <c r="DXR40" s="918"/>
      <c r="DXS40" s="918"/>
      <c r="DXT40" s="918"/>
      <c r="DXU40" s="918"/>
      <c r="DXV40" s="918"/>
      <c r="DXW40" s="918"/>
      <c r="DXX40" s="918"/>
      <c r="DXY40" s="918"/>
      <c r="DXZ40" s="918"/>
      <c r="DYA40" s="918"/>
      <c r="DYB40" s="918"/>
      <c r="DYC40" s="918"/>
      <c r="DYD40" s="918"/>
      <c r="DYE40" s="918"/>
      <c r="DYF40" s="918"/>
      <c r="DYG40" s="918"/>
      <c r="DYH40" s="918"/>
      <c r="DYI40" s="918"/>
      <c r="DYJ40" s="918"/>
      <c r="DYK40" s="918"/>
      <c r="DYL40" s="918"/>
      <c r="DYM40" s="918"/>
      <c r="DYN40" s="918"/>
      <c r="DYO40" s="918"/>
      <c r="DYP40" s="918"/>
      <c r="DYQ40" s="918"/>
      <c r="DYR40" s="918"/>
      <c r="DYS40" s="918"/>
      <c r="DYT40" s="918"/>
      <c r="DYU40" s="918"/>
      <c r="DYV40" s="918"/>
      <c r="DYW40" s="918"/>
      <c r="DYX40" s="918"/>
      <c r="DYY40" s="918"/>
      <c r="DYZ40" s="918"/>
      <c r="DZA40" s="918"/>
      <c r="DZB40" s="918"/>
      <c r="DZC40" s="918"/>
      <c r="DZD40" s="918"/>
      <c r="DZE40" s="918"/>
      <c r="DZF40" s="918"/>
      <c r="DZG40" s="918"/>
      <c r="DZH40" s="918"/>
      <c r="DZI40" s="918"/>
      <c r="DZJ40" s="918"/>
      <c r="DZK40" s="918"/>
      <c r="DZL40" s="918"/>
      <c r="DZM40" s="918"/>
      <c r="DZN40" s="918"/>
      <c r="DZO40" s="918"/>
      <c r="DZP40" s="918"/>
      <c r="DZQ40" s="918"/>
      <c r="DZR40" s="918"/>
      <c r="DZS40" s="918"/>
      <c r="DZT40" s="918"/>
      <c r="DZU40" s="918"/>
      <c r="DZV40" s="918"/>
      <c r="DZW40" s="918"/>
      <c r="DZX40" s="918"/>
      <c r="DZY40" s="918"/>
      <c r="DZZ40" s="918"/>
      <c r="EAA40" s="918"/>
      <c r="EAB40" s="918"/>
      <c r="EAC40" s="918"/>
      <c r="EAD40" s="918"/>
      <c r="EAE40" s="918"/>
      <c r="EAF40" s="918"/>
      <c r="EAG40" s="918"/>
      <c r="EAH40" s="918"/>
      <c r="EAI40" s="918"/>
      <c r="EAJ40" s="918"/>
      <c r="EAK40" s="918"/>
      <c r="EAL40" s="918"/>
      <c r="EAM40" s="918"/>
      <c r="EAN40" s="918"/>
      <c r="EAO40" s="918"/>
      <c r="EAP40" s="918"/>
      <c r="EAQ40" s="918"/>
      <c r="EAR40" s="918"/>
      <c r="EAS40" s="918"/>
      <c r="EAT40" s="918"/>
      <c r="EAU40" s="918"/>
      <c r="EAV40" s="918"/>
      <c r="EAW40" s="918"/>
      <c r="EAX40" s="918"/>
      <c r="EAY40" s="918"/>
      <c r="EAZ40" s="918"/>
      <c r="EBA40" s="918"/>
      <c r="EBB40" s="918"/>
      <c r="EBC40" s="918"/>
      <c r="EBD40" s="918"/>
      <c r="EBE40" s="918"/>
      <c r="EBF40" s="918"/>
      <c r="EBG40" s="918"/>
      <c r="EBH40" s="918"/>
      <c r="EBI40" s="918"/>
      <c r="EBJ40" s="918"/>
      <c r="EBK40" s="918"/>
      <c r="EBL40" s="918"/>
      <c r="EBM40" s="918"/>
      <c r="EBN40" s="918"/>
      <c r="EBO40" s="918"/>
      <c r="EBP40" s="918"/>
      <c r="EBQ40" s="918"/>
      <c r="EBR40" s="918"/>
      <c r="EBS40" s="918"/>
      <c r="EBT40" s="918"/>
      <c r="EBU40" s="918"/>
      <c r="EBV40" s="918"/>
      <c r="EBW40" s="918"/>
      <c r="EBX40" s="918"/>
      <c r="EBY40" s="918"/>
      <c r="EBZ40" s="918"/>
      <c r="ECA40" s="918"/>
      <c r="ECB40" s="918"/>
      <c r="ECC40" s="918"/>
      <c r="ECD40" s="918"/>
      <c r="ECE40" s="918"/>
      <c r="ECF40" s="918"/>
      <c r="ECG40" s="918"/>
      <c r="ECH40" s="918"/>
      <c r="ECI40" s="918"/>
      <c r="ECJ40" s="918"/>
      <c r="ECK40" s="918"/>
      <c r="ECL40" s="918"/>
      <c r="ECM40" s="918"/>
      <c r="ECN40" s="918"/>
      <c r="ECO40" s="918"/>
      <c r="ECP40" s="918"/>
      <c r="ECQ40" s="918"/>
      <c r="ECR40" s="918"/>
      <c r="ECS40" s="918"/>
      <c r="ECT40" s="918"/>
      <c r="ECU40" s="918"/>
      <c r="ECV40" s="918"/>
      <c r="ECW40" s="918"/>
      <c r="ECX40" s="918"/>
      <c r="ECY40" s="918"/>
      <c r="ECZ40" s="918"/>
      <c r="EDA40" s="918"/>
      <c r="EDB40" s="918"/>
      <c r="EDC40" s="918"/>
      <c r="EDD40" s="918"/>
      <c r="EDE40" s="918"/>
      <c r="EDF40" s="918"/>
      <c r="EDG40" s="918"/>
      <c r="EDH40" s="918"/>
      <c r="EDI40" s="918"/>
      <c r="EDJ40" s="918"/>
      <c r="EDK40" s="918"/>
      <c r="EDL40" s="918"/>
      <c r="EDM40" s="918"/>
      <c r="EDN40" s="918"/>
      <c r="EDO40" s="918"/>
      <c r="EDP40" s="918"/>
      <c r="EDQ40" s="918"/>
      <c r="EDR40" s="918"/>
      <c r="EDS40" s="918"/>
      <c r="EDT40" s="918"/>
      <c r="EDU40" s="918"/>
      <c r="EDV40" s="918"/>
      <c r="EDW40" s="918"/>
      <c r="EDX40" s="918"/>
      <c r="EDY40" s="918"/>
      <c r="EDZ40" s="918"/>
      <c r="EEA40" s="918"/>
      <c r="EEB40" s="918"/>
      <c r="EEC40" s="918"/>
      <c r="EED40" s="918"/>
      <c r="EEE40" s="918"/>
      <c r="EEF40" s="918"/>
      <c r="EEG40" s="918"/>
      <c r="EEH40" s="918"/>
      <c r="EEI40" s="918"/>
      <c r="EEJ40" s="918"/>
      <c r="EEK40" s="918"/>
      <c r="EEL40" s="918"/>
      <c r="EEM40" s="918"/>
      <c r="EEN40" s="918"/>
      <c r="EEO40" s="918"/>
      <c r="EEP40" s="918"/>
      <c r="EEQ40" s="918"/>
      <c r="EER40" s="918"/>
      <c r="EES40" s="918"/>
      <c r="EET40" s="918"/>
      <c r="EEU40" s="918"/>
      <c r="EEV40" s="918"/>
      <c r="EEW40" s="918"/>
      <c r="EEX40" s="918"/>
      <c r="EEY40" s="918"/>
      <c r="EEZ40" s="918"/>
      <c r="EFA40" s="918"/>
      <c r="EFB40" s="918"/>
      <c r="EFC40" s="918"/>
      <c r="EFD40" s="918"/>
      <c r="EFE40" s="918"/>
      <c r="EFF40" s="918"/>
      <c r="EFG40" s="918"/>
      <c r="EFH40" s="918"/>
      <c r="EFI40" s="918"/>
      <c r="EFJ40" s="918"/>
      <c r="EFK40" s="918"/>
      <c r="EFL40" s="918"/>
      <c r="EFM40" s="918"/>
      <c r="EFN40" s="918"/>
      <c r="EFO40" s="918"/>
      <c r="EFP40" s="918"/>
      <c r="EFQ40" s="918"/>
      <c r="EFR40" s="918"/>
      <c r="EFS40" s="918"/>
      <c r="EFT40" s="918"/>
      <c r="EFU40" s="918"/>
      <c r="EFV40" s="918"/>
      <c r="EFW40" s="918"/>
      <c r="EFX40" s="918"/>
      <c r="EFY40" s="918"/>
      <c r="EFZ40" s="918"/>
      <c r="EGA40" s="918"/>
      <c r="EGB40" s="918"/>
      <c r="EGC40" s="918"/>
      <c r="EGD40" s="918"/>
      <c r="EGE40" s="918"/>
      <c r="EGF40" s="918"/>
      <c r="EGG40" s="918"/>
      <c r="EGH40" s="918"/>
      <c r="EGI40" s="918"/>
      <c r="EGJ40" s="918"/>
      <c r="EGK40" s="918"/>
      <c r="EGL40" s="918"/>
      <c r="EGM40" s="918"/>
      <c r="EGN40" s="918"/>
      <c r="EGO40" s="918"/>
      <c r="EGP40" s="918"/>
      <c r="EGQ40" s="918"/>
      <c r="EGR40" s="918"/>
      <c r="EGS40" s="918"/>
      <c r="EGT40" s="918"/>
      <c r="EGU40" s="918"/>
      <c r="EGV40" s="918"/>
      <c r="EGW40" s="918"/>
      <c r="EGX40" s="918"/>
      <c r="EGY40" s="918"/>
      <c r="EGZ40" s="918"/>
      <c r="EHA40" s="918"/>
      <c r="EHB40" s="918"/>
      <c r="EHC40" s="918"/>
      <c r="EHD40" s="918"/>
      <c r="EHE40" s="918"/>
      <c r="EHF40" s="918"/>
      <c r="EHG40" s="918"/>
      <c r="EHH40" s="918"/>
      <c r="EHI40" s="918"/>
      <c r="EHJ40" s="918"/>
      <c r="EHK40" s="918"/>
      <c r="EHL40" s="918"/>
      <c r="EHM40" s="918"/>
      <c r="EHN40" s="918"/>
      <c r="EHO40" s="918"/>
      <c r="EHP40" s="918"/>
      <c r="EHQ40" s="918"/>
      <c r="EHR40" s="918"/>
      <c r="EHS40" s="918"/>
      <c r="EHT40" s="918"/>
      <c r="EHU40" s="918"/>
      <c r="EHV40" s="918"/>
      <c r="EHW40" s="918"/>
      <c r="EHX40" s="918"/>
      <c r="EHY40" s="918"/>
      <c r="EHZ40" s="918"/>
      <c r="EIA40" s="918"/>
      <c r="EIB40" s="918"/>
      <c r="EIC40" s="918"/>
      <c r="EID40" s="918"/>
      <c r="EIE40" s="918"/>
      <c r="EIF40" s="918"/>
      <c r="EIG40" s="918"/>
      <c r="EIH40" s="918"/>
      <c r="EII40" s="918"/>
      <c r="EIJ40" s="918"/>
      <c r="EIK40" s="918"/>
      <c r="EIL40" s="918"/>
      <c r="EIM40" s="918"/>
      <c r="EIN40" s="918"/>
      <c r="EIO40" s="918"/>
      <c r="EIP40" s="918"/>
      <c r="EIQ40" s="918"/>
      <c r="EIR40" s="918"/>
      <c r="EIS40" s="918"/>
      <c r="EIT40" s="918"/>
      <c r="EIU40" s="918"/>
      <c r="EIV40" s="918"/>
      <c r="EIW40" s="918"/>
      <c r="EIX40" s="918"/>
      <c r="EIY40" s="918"/>
      <c r="EIZ40" s="918"/>
      <c r="EJA40" s="918"/>
      <c r="EJB40" s="918"/>
      <c r="EJC40" s="918"/>
      <c r="EJD40" s="918"/>
      <c r="EJE40" s="918"/>
      <c r="EJF40" s="918"/>
      <c r="EJG40" s="918"/>
      <c r="EJH40" s="918"/>
      <c r="EJI40" s="918"/>
      <c r="EJJ40" s="918"/>
      <c r="EJK40" s="918"/>
      <c r="EJL40" s="918"/>
      <c r="EJM40" s="918"/>
      <c r="EJN40" s="918"/>
      <c r="EJO40" s="918"/>
      <c r="EJP40" s="918"/>
      <c r="EJQ40" s="918"/>
      <c r="EJR40" s="918"/>
      <c r="EJS40" s="918"/>
      <c r="EJT40" s="918"/>
      <c r="EJU40" s="918"/>
      <c r="EJV40" s="918"/>
      <c r="EJW40" s="918"/>
      <c r="EJX40" s="918"/>
      <c r="EJY40" s="918"/>
      <c r="EJZ40" s="918"/>
      <c r="EKA40" s="918"/>
      <c r="EKB40" s="918"/>
      <c r="EKC40" s="918"/>
      <c r="EKD40" s="918"/>
      <c r="EKE40" s="918"/>
      <c r="EKF40" s="918"/>
      <c r="EKG40" s="918"/>
      <c r="EKH40" s="918"/>
      <c r="EKI40" s="918"/>
      <c r="EKJ40" s="918"/>
      <c r="EKK40" s="918"/>
      <c r="EKL40" s="918"/>
      <c r="EKM40" s="918"/>
      <c r="EKN40" s="918"/>
      <c r="EKO40" s="918"/>
      <c r="EKP40" s="918"/>
      <c r="EKQ40" s="918"/>
      <c r="EKR40" s="918"/>
      <c r="EKS40" s="918"/>
      <c r="EKT40" s="918"/>
      <c r="EKU40" s="918"/>
      <c r="EKV40" s="918"/>
      <c r="EKW40" s="918"/>
      <c r="EKX40" s="918"/>
      <c r="EKY40" s="918"/>
      <c r="EKZ40" s="918"/>
      <c r="ELA40" s="918"/>
      <c r="ELB40" s="918"/>
      <c r="ELC40" s="918"/>
      <c r="ELD40" s="918"/>
      <c r="ELE40" s="918"/>
      <c r="ELF40" s="918"/>
      <c r="ELG40" s="918"/>
      <c r="ELH40" s="918"/>
      <c r="ELI40" s="918"/>
      <c r="ELJ40" s="918"/>
      <c r="ELK40" s="918"/>
      <c r="ELL40" s="918"/>
      <c r="ELM40" s="918"/>
      <c r="ELN40" s="918"/>
      <c r="ELO40" s="918"/>
      <c r="ELP40" s="918"/>
      <c r="ELQ40" s="918"/>
      <c r="ELR40" s="918"/>
      <c r="ELS40" s="918"/>
      <c r="ELT40" s="918"/>
      <c r="ELU40" s="918"/>
      <c r="ELV40" s="918"/>
      <c r="ELW40" s="918"/>
      <c r="ELX40" s="918"/>
      <c r="ELY40" s="918"/>
      <c r="ELZ40" s="918"/>
      <c r="EMA40" s="918"/>
      <c r="EMB40" s="918"/>
      <c r="EMC40" s="918"/>
      <c r="EMD40" s="918"/>
      <c r="EME40" s="918"/>
      <c r="EMF40" s="918"/>
      <c r="EMG40" s="918"/>
      <c r="EMH40" s="918"/>
      <c r="EMI40" s="918"/>
      <c r="EMJ40" s="918"/>
      <c r="EMK40" s="918"/>
      <c r="EML40" s="918"/>
      <c r="EMM40" s="918"/>
      <c r="EMN40" s="918"/>
      <c r="EMO40" s="918"/>
      <c r="EMP40" s="918"/>
      <c r="EMQ40" s="918"/>
      <c r="EMR40" s="918"/>
      <c r="EMS40" s="918"/>
      <c r="EMT40" s="918"/>
      <c r="EMU40" s="918"/>
      <c r="EMV40" s="918"/>
      <c r="EMW40" s="918"/>
      <c r="EMX40" s="918"/>
      <c r="EMY40" s="918"/>
      <c r="EMZ40" s="918"/>
      <c r="ENA40" s="918"/>
      <c r="ENB40" s="918"/>
      <c r="ENC40" s="918"/>
      <c r="END40" s="918"/>
      <c r="ENE40" s="918"/>
      <c r="ENF40" s="918"/>
      <c r="ENG40" s="918"/>
      <c r="ENH40" s="918"/>
      <c r="ENI40" s="918"/>
      <c r="ENJ40" s="918"/>
      <c r="ENK40" s="918"/>
      <c r="ENL40" s="918"/>
      <c r="ENM40" s="918"/>
      <c r="ENN40" s="918"/>
      <c r="ENO40" s="918"/>
      <c r="ENP40" s="918"/>
      <c r="ENQ40" s="918"/>
      <c r="ENR40" s="918"/>
      <c r="ENS40" s="918"/>
      <c r="ENT40" s="918"/>
      <c r="ENU40" s="918"/>
      <c r="ENV40" s="918"/>
      <c r="ENW40" s="918"/>
      <c r="ENX40" s="918"/>
      <c r="ENY40" s="918"/>
      <c r="ENZ40" s="918"/>
      <c r="EOA40" s="918"/>
      <c r="EOB40" s="918"/>
      <c r="EOC40" s="918"/>
      <c r="EOD40" s="918"/>
      <c r="EOE40" s="918"/>
      <c r="EOF40" s="918"/>
      <c r="EOG40" s="918"/>
      <c r="EOH40" s="918"/>
      <c r="EOI40" s="918"/>
      <c r="EOJ40" s="918"/>
      <c r="EOK40" s="918"/>
      <c r="EOL40" s="918"/>
      <c r="EOM40" s="918"/>
      <c r="EON40" s="918"/>
      <c r="EOO40" s="918"/>
      <c r="EOP40" s="918"/>
      <c r="EOQ40" s="918"/>
      <c r="EOR40" s="918"/>
      <c r="EOS40" s="918"/>
      <c r="EOT40" s="918"/>
      <c r="EOU40" s="918"/>
      <c r="EOV40" s="918"/>
      <c r="EOW40" s="918"/>
      <c r="EOX40" s="918"/>
      <c r="EOY40" s="918"/>
      <c r="EOZ40" s="918"/>
      <c r="EPA40" s="918"/>
      <c r="EPB40" s="918"/>
      <c r="EPC40" s="918"/>
      <c r="EPD40" s="918"/>
      <c r="EPE40" s="918"/>
      <c r="EPF40" s="918"/>
      <c r="EPG40" s="918"/>
      <c r="EPH40" s="918"/>
      <c r="EPI40" s="918"/>
      <c r="EPJ40" s="918"/>
      <c r="EPK40" s="918"/>
      <c r="EPL40" s="918"/>
      <c r="EPM40" s="918"/>
      <c r="EPN40" s="918"/>
      <c r="EPO40" s="918"/>
      <c r="EPP40" s="918"/>
      <c r="EPQ40" s="918"/>
      <c r="EPR40" s="918"/>
      <c r="EPS40" s="918"/>
      <c r="EPT40" s="918"/>
      <c r="EPU40" s="918"/>
      <c r="EPV40" s="918"/>
      <c r="EPW40" s="918"/>
      <c r="EPX40" s="918"/>
      <c r="EPY40" s="918"/>
      <c r="EPZ40" s="918"/>
      <c r="EQA40" s="918"/>
      <c r="EQB40" s="918"/>
      <c r="EQC40" s="918"/>
      <c r="EQD40" s="918"/>
      <c r="EQE40" s="918"/>
      <c r="EQF40" s="918"/>
      <c r="EQG40" s="918"/>
      <c r="EQH40" s="918"/>
      <c r="EQI40" s="918"/>
      <c r="EQJ40" s="918"/>
      <c r="EQK40" s="918"/>
      <c r="EQL40" s="918"/>
      <c r="EQM40" s="918"/>
      <c r="EQN40" s="918"/>
      <c r="EQO40" s="918"/>
      <c r="EQP40" s="918"/>
      <c r="EQQ40" s="918"/>
      <c r="EQR40" s="918"/>
      <c r="EQS40" s="918"/>
      <c r="EQT40" s="918"/>
      <c r="EQU40" s="918"/>
      <c r="EQV40" s="918"/>
      <c r="EQW40" s="918"/>
      <c r="EQX40" s="918"/>
      <c r="EQY40" s="918"/>
      <c r="EQZ40" s="918"/>
      <c r="ERA40" s="918"/>
      <c r="ERB40" s="918"/>
      <c r="ERC40" s="918"/>
      <c r="ERD40" s="918"/>
      <c r="ERE40" s="918"/>
      <c r="ERF40" s="918"/>
      <c r="ERG40" s="918"/>
      <c r="ERH40" s="918"/>
      <c r="ERI40" s="918"/>
      <c r="ERJ40" s="918"/>
      <c r="ERK40" s="918"/>
      <c r="ERL40" s="918"/>
      <c r="ERM40" s="918"/>
      <c r="ERN40" s="918"/>
      <c r="ERO40" s="918"/>
      <c r="ERP40" s="918"/>
      <c r="ERQ40" s="918"/>
      <c r="ERR40" s="918"/>
      <c r="ERS40" s="918"/>
      <c r="ERT40" s="918"/>
      <c r="ERU40" s="918"/>
      <c r="ERV40" s="918"/>
      <c r="ERW40" s="918"/>
      <c r="ERX40" s="918"/>
      <c r="ERY40" s="918"/>
      <c r="ERZ40" s="918"/>
      <c r="ESA40" s="918"/>
      <c r="ESB40" s="918"/>
      <c r="ESC40" s="918"/>
      <c r="ESD40" s="918"/>
      <c r="ESE40" s="918"/>
      <c r="ESF40" s="918"/>
      <c r="ESG40" s="918"/>
      <c r="ESH40" s="918"/>
      <c r="ESI40" s="918"/>
      <c r="ESJ40" s="918"/>
      <c r="ESK40" s="918"/>
      <c r="ESL40" s="918"/>
      <c r="ESM40" s="918"/>
      <c r="ESN40" s="918"/>
      <c r="ESO40" s="918"/>
      <c r="ESP40" s="918"/>
      <c r="ESQ40" s="918"/>
      <c r="ESR40" s="918"/>
      <c r="ESS40" s="918"/>
      <c r="EST40" s="918"/>
      <c r="ESU40" s="918"/>
      <c r="ESV40" s="918"/>
      <c r="ESW40" s="918"/>
      <c r="ESX40" s="918"/>
      <c r="ESY40" s="918"/>
      <c r="ESZ40" s="918"/>
      <c r="ETA40" s="918"/>
      <c r="ETB40" s="918"/>
      <c r="ETC40" s="918"/>
      <c r="ETD40" s="918"/>
      <c r="ETE40" s="918"/>
      <c r="ETF40" s="918"/>
      <c r="ETG40" s="918"/>
      <c r="ETH40" s="918"/>
      <c r="ETI40" s="918"/>
      <c r="ETJ40" s="918"/>
      <c r="ETK40" s="918"/>
      <c r="ETL40" s="918"/>
      <c r="ETM40" s="918"/>
      <c r="ETN40" s="918"/>
      <c r="ETO40" s="918"/>
      <c r="ETP40" s="918"/>
      <c r="ETQ40" s="918"/>
      <c r="ETR40" s="918"/>
      <c r="ETS40" s="918"/>
      <c r="ETT40" s="918"/>
      <c r="ETU40" s="918"/>
      <c r="ETV40" s="918"/>
      <c r="ETW40" s="918"/>
      <c r="ETX40" s="918"/>
      <c r="ETY40" s="918"/>
      <c r="ETZ40" s="918"/>
      <c r="EUA40" s="918"/>
      <c r="EUB40" s="918"/>
      <c r="EUC40" s="918"/>
      <c r="EUD40" s="918"/>
      <c r="EUE40" s="918"/>
      <c r="EUF40" s="918"/>
      <c r="EUG40" s="918"/>
      <c r="EUH40" s="918"/>
      <c r="EUI40" s="918"/>
      <c r="EUJ40" s="918"/>
      <c r="EUK40" s="918"/>
      <c r="EUL40" s="918"/>
      <c r="EUM40" s="918"/>
      <c r="EUN40" s="918"/>
      <c r="EUO40" s="918"/>
      <c r="EUP40" s="918"/>
      <c r="EUQ40" s="918"/>
      <c r="EUR40" s="918"/>
      <c r="EUS40" s="918"/>
      <c r="EUT40" s="918"/>
      <c r="EUU40" s="918"/>
      <c r="EUV40" s="918"/>
      <c r="EUW40" s="918"/>
      <c r="EUX40" s="918"/>
      <c r="EUY40" s="918"/>
      <c r="EUZ40" s="918"/>
      <c r="EVA40" s="918"/>
      <c r="EVB40" s="918"/>
      <c r="EVC40" s="918"/>
      <c r="EVD40" s="918"/>
      <c r="EVE40" s="918"/>
      <c r="EVF40" s="918"/>
      <c r="EVG40" s="918"/>
      <c r="EVH40" s="918"/>
      <c r="EVI40" s="918"/>
      <c r="EVJ40" s="918"/>
      <c r="EVK40" s="918"/>
      <c r="EVL40" s="918"/>
      <c r="EVM40" s="918"/>
      <c r="EVN40" s="918"/>
      <c r="EVO40" s="918"/>
      <c r="EVP40" s="918"/>
      <c r="EVQ40" s="918"/>
      <c r="EVR40" s="918"/>
      <c r="EVS40" s="918"/>
      <c r="EVT40" s="918"/>
      <c r="EVU40" s="918"/>
      <c r="EVV40" s="918"/>
      <c r="EVW40" s="918"/>
      <c r="EVX40" s="918"/>
      <c r="EVY40" s="918"/>
      <c r="EVZ40" s="918"/>
      <c r="EWA40" s="918"/>
      <c r="EWB40" s="918"/>
      <c r="EWC40" s="918"/>
      <c r="EWD40" s="918"/>
      <c r="EWE40" s="918"/>
      <c r="EWF40" s="918"/>
      <c r="EWG40" s="918"/>
      <c r="EWH40" s="918"/>
      <c r="EWI40" s="918"/>
      <c r="EWJ40" s="918"/>
      <c r="EWK40" s="918"/>
      <c r="EWL40" s="918"/>
      <c r="EWM40" s="918"/>
      <c r="EWN40" s="918"/>
      <c r="EWO40" s="918"/>
      <c r="EWP40" s="918"/>
      <c r="EWQ40" s="918"/>
      <c r="EWR40" s="918"/>
      <c r="EWS40" s="918"/>
      <c r="EWT40" s="918"/>
      <c r="EWU40" s="918"/>
      <c r="EWV40" s="918"/>
      <c r="EWW40" s="918"/>
      <c r="EWX40" s="918"/>
      <c r="EWY40" s="918"/>
      <c r="EWZ40" s="918"/>
      <c r="EXA40" s="918"/>
      <c r="EXB40" s="918"/>
      <c r="EXC40" s="918"/>
      <c r="EXD40" s="918"/>
      <c r="EXE40" s="918"/>
      <c r="EXF40" s="918"/>
      <c r="EXG40" s="918"/>
      <c r="EXH40" s="918"/>
      <c r="EXI40" s="918"/>
      <c r="EXJ40" s="918"/>
      <c r="EXK40" s="918"/>
      <c r="EXL40" s="918"/>
      <c r="EXM40" s="918"/>
      <c r="EXN40" s="918"/>
      <c r="EXO40" s="918"/>
      <c r="EXP40" s="918"/>
      <c r="EXQ40" s="918"/>
      <c r="EXR40" s="918"/>
      <c r="EXS40" s="918"/>
      <c r="EXT40" s="918"/>
      <c r="EXU40" s="918"/>
      <c r="EXV40" s="918"/>
      <c r="EXW40" s="918"/>
      <c r="EXX40" s="918"/>
      <c r="EXY40" s="918"/>
      <c r="EXZ40" s="918"/>
      <c r="EYA40" s="918"/>
      <c r="EYB40" s="918"/>
      <c r="EYC40" s="918"/>
      <c r="EYD40" s="918"/>
      <c r="EYE40" s="918"/>
      <c r="EYF40" s="918"/>
      <c r="EYG40" s="918"/>
      <c r="EYH40" s="918"/>
      <c r="EYI40" s="918"/>
      <c r="EYJ40" s="918"/>
      <c r="EYK40" s="918"/>
      <c r="EYL40" s="918"/>
      <c r="EYM40" s="918"/>
      <c r="EYN40" s="918"/>
      <c r="EYO40" s="918"/>
      <c r="EYP40" s="918"/>
      <c r="EYQ40" s="918"/>
      <c r="EYR40" s="918"/>
      <c r="EYS40" s="918"/>
      <c r="EYT40" s="918"/>
      <c r="EYU40" s="918"/>
      <c r="EYV40" s="918"/>
      <c r="EYW40" s="918"/>
      <c r="EYX40" s="918"/>
      <c r="EYY40" s="918"/>
      <c r="EYZ40" s="918"/>
      <c r="EZA40" s="918"/>
      <c r="EZB40" s="918"/>
      <c r="EZC40" s="918"/>
      <c r="EZD40" s="918"/>
      <c r="EZE40" s="918"/>
      <c r="EZF40" s="918"/>
      <c r="EZG40" s="918"/>
      <c r="EZH40" s="918"/>
      <c r="EZI40" s="918"/>
      <c r="EZJ40" s="918"/>
      <c r="EZK40" s="918"/>
      <c r="EZL40" s="918"/>
      <c r="EZM40" s="918"/>
      <c r="EZN40" s="918"/>
      <c r="EZO40" s="918"/>
      <c r="EZP40" s="918"/>
      <c r="EZQ40" s="918"/>
      <c r="EZR40" s="918"/>
      <c r="EZS40" s="918"/>
      <c r="EZT40" s="918"/>
      <c r="EZU40" s="918"/>
      <c r="EZV40" s="918"/>
      <c r="EZW40" s="918"/>
      <c r="EZX40" s="918"/>
      <c r="EZY40" s="918"/>
      <c r="EZZ40" s="918"/>
      <c r="FAA40" s="918"/>
      <c r="FAB40" s="918"/>
      <c r="FAC40" s="918"/>
      <c r="FAD40" s="918"/>
      <c r="FAE40" s="918"/>
      <c r="FAF40" s="918"/>
      <c r="FAG40" s="918"/>
      <c r="FAH40" s="918"/>
      <c r="FAI40" s="918"/>
      <c r="FAJ40" s="918"/>
      <c r="FAK40" s="918"/>
      <c r="FAL40" s="918"/>
      <c r="FAM40" s="918"/>
      <c r="FAN40" s="918"/>
      <c r="FAO40" s="918"/>
      <c r="FAP40" s="918"/>
      <c r="FAQ40" s="918"/>
      <c r="FAR40" s="918"/>
      <c r="FAS40" s="918"/>
      <c r="FAT40" s="918"/>
      <c r="FAU40" s="918"/>
      <c r="FAV40" s="918"/>
      <c r="FAW40" s="918"/>
      <c r="FAX40" s="918"/>
      <c r="FAY40" s="918"/>
      <c r="FAZ40" s="918"/>
      <c r="FBA40" s="918"/>
      <c r="FBB40" s="918"/>
      <c r="FBC40" s="918"/>
      <c r="FBD40" s="918"/>
      <c r="FBE40" s="918"/>
      <c r="FBF40" s="918"/>
      <c r="FBG40" s="918"/>
      <c r="FBH40" s="918"/>
      <c r="FBI40" s="918"/>
      <c r="FBJ40" s="918"/>
      <c r="FBK40" s="918"/>
      <c r="FBL40" s="918"/>
      <c r="FBM40" s="918"/>
      <c r="FBN40" s="918"/>
      <c r="FBO40" s="918"/>
      <c r="FBP40" s="918"/>
      <c r="FBQ40" s="918"/>
      <c r="FBR40" s="918"/>
      <c r="FBS40" s="918"/>
      <c r="FBT40" s="918"/>
      <c r="FBU40" s="918"/>
      <c r="FBV40" s="918"/>
      <c r="FBW40" s="918"/>
      <c r="FBX40" s="918"/>
      <c r="FBY40" s="918"/>
      <c r="FBZ40" s="918"/>
      <c r="FCA40" s="918"/>
      <c r="FCB40" s="918"/>
      <c r="FCC40" s="918"/>
      <c r="FCD40" s="918"/>
      <c r="FCE40" s="918"/>
      <c r="FCF40" s="918"/>
      <c r="FCG40" s="918"/>
      <c r="FCH40" s="918"/>
      <c r="FCI40" s="918"/>
      <c r="FCJ40" s="918"/>
      <c r="FCK40" s="918"/>
      <c r="FCL40" s="918"/>
      <c r="FCM40" s="918"/>
      <c r="FCN40" s="918"/>
      <c r="FCO40" s="918"/>
      <c r="FCP40" s="918"/>
      <c r="FCQ40" s="918"/>
      <c r="FCR40" s="918"/>
      <c r="FCS40" s="918"/>
      <c r="FCT40" s="918"/>
      <c r="FCU40" s="918"/>
      <c r="FCV40" s="918"/>
      <c r="FCW40" s="918"/>
      <c r="FCX40" s="918"/>
      <c r="FCY40" s="918"/>
      <c r="FCZ40" s="918"/>
      <c r="FDA40" s="918"/>
      <c r="FDB40" s="918"/>
      <c r="FDC40" s="918"/>
      <c r="FDD40" s="918"/>
      <c r="FDE40" s="918"/>
      <c r="FDF40" s="918"/>
      <c r="FDG40" s="918"/>
      <c r="FDH40" s="918"/>
      <c r="FDI40" s="918"/>
      <c r="FDJ40" s="918"/>
      <c r="FDK40" s="918"/>
      <c r="FDL40" s="918"/>
      <c r="FDM40" s="918"/>
      <c r="FDN40" s="918"/>
      <c r="FDO40" s="918"/>
      <c r="FDP40" s="918"/>
      <c r="FDQ40" s="918"/>
      <c r="FDR40" s="918"/>
      <c r="FDS40" s="918"/>
      <c r="FDT40" s="918"/>
      <c r="FDU40" s="918"/>
      <c r="FDV40" s="918"/>
      <c r="FDW40" s="918"/>
      <c r="FDX40" s="918"/>
      <c r="FDY40" s="918"/>
      <c r="FDZ40" s="918"/>
      <c r="FEA40" s="918"/>
      <c r="FEB40" s="918"/>
      <c r="FEC40" s="918"/>
      <c r="FED40" s="918"/>
      <c r="FEE40" s="918"/>
      <c r="FEF40" s="918"/>
      <c r="FEG40" s="918"/>
      <c r="FEH40" s="918"/>
      <c r="FEI40" s="918"/>
      <c r="FEJ40" s="918"/>
      <c r="FEK40" s="918"/>
      <c r="FEL40" s="918"/>
      <c r="FEM40" s="918"/>
      <c r="FEN40" s="918"/>
      <c r="FEO40" s="918"/>
      <c r="FEP40" s="918"/>
      <c r="FEQ40" s="918"/>
      <c r="FER40" s="918"/>
      <c r="FES40" s="918"/>
      <c r="FET40" s="918"/>
      <c r="FEU40" s="918"/>
      <c r="FEV40" s="918"/>
      <c r="FEW40" s="918"/>
      <c r="FEX40" s="918"/>
      <c r="FEY40" s="918"/>
      <c r="FEZ40" s="918"/>
      <c r="FFA40" s="918"/>
      <c r="FFB40" s="918"/>
      <c r="FFC40" s="918"/>
      <c r="FFD40" s="918"/>
      <c r="FFE40" s="918"/>
      <c r="FFF40" s="918"/>
      <c r="FFG40" s="918"/>
      <c r="FFH40" s="918"/>
      <c r="FFI40" s="918"/>
      <c r="FFJ40" s="918"/>
      <c r="FFK40" s="918"/>
      <c r="FFL40" s="918"/>
      <c r="FFM40" s="918"/>
      <c r="FFN40" s="918"/>
      <c r="FFO40" s="918"/>
      <c r="FFP40" s="918"/>
      <c r="FFQ40" s="918"/>
      <c r="FFR40" s="918"/>
      <c r="FFS40" s="918"/>
      <c r="FFT40" s="918"/>
      <c r="FFU40" s="918"/>
      <c r="FFV40" s="918"/>
      <c r="FFW40" s="918"/>
      <c r="FFX40" s="918"/>
      <c r="FFY40" s="918"/>
      <c r="FFZ40" s="918"/>
      <c r="FGA40" s="918"/>
      <c r="FGB40" s="918"/>
      <c r="FGC40" s="918"/>
      <c r="FGD40" s="918"/>
      <c r="FGE40" s="918"/>
      <c r="FGF40" s="918"/>
      <c r="FGG40" s="918"/>
      <c r="FGH40" s="918"/>
      <c r="FGI40" s="918"/>
      <c r="FGJ40" s="918"/>
      <c r="FGK40" s="918"/>
      <c r="FGL40" s="918"/>
      <c r="FGM40" s="918"/>
      <c r="FGN40" s="918"/>
      <c r="FGO40" s="918"/>
      <c r="FGP40" s="918"/>
      <c r="FGQ40" s="918"/>
      <c r="FGR40" s="918"/>
      <c r="FGS40" s="918"/>
      <c r="FGT40" s="918"/>
      <c r="FGU40" s="918"/>
      <c r="FGV40" s="918"/>
      <c r="FGW40" s="918"/>
      <c r="FGX40" s="918"/>
      <c r="FGY40" s="918"/>
      <c r="FGZ40" s="918"/>
      <c r="FHA40" s="918"/>
      <c r="FHB40" s="918"/>
      <c r="FHC40" s="918"/>
      <c r="FHD40" s="918"/>
      <c r="FHE40" s="918"/>
      <c r="FHF40" s="918"/>
      <c r="FHG40" s="918"/>
      <c r="FHH40" s="918"/>
      <c r="FHI40" s="918"/>
      <c r="FHJ40" s="918"/>
      <c r="FHK40" s="918"/>
      <c r="FHL40" s="918"/>
      <c r="FHM40" s="918"/>
      <c r="FHN40" s="918"/>
      <c r="FHO40" s="918"/>
      <c r="FHP40" s="918"/>
      <c r="FHQ40" s="918"/>
      <c r="FHR40" s="918"/>
      <c r="FHS40" s="918"/>
      <c r="FHT40" s="918"/>
      <c r="FHU40" s="918"/>
      <c r="FHV40" s="918"/>
      <c r="FHW40" s="918"/>
      <c r="FHX40" s="918"/>
      <c r="FHY40" s="918"/>
      <c r="FHZ40" s="918"/>
      <c r="FIA40" s="918"/>
      <c r="FIB40" s="918"/>
      <c r="FIC40" s="918"/>
      <c r="FID40" s="918"/>
      <c r="FIE40" s="918"/>
      <c r="FIF40" s="918"/>
      <c r="FIG40" s="918"/>
      <c r="FIH40" s="918"/>
      <c r="FII40" s="918"/>
      <c r="FIJ40" s="918"/>
      <c r="FIK40" s="918"/>
      <c r="FIL40" s="918"/>
      <c r="FIM40" s="918"/>
      <c r="FIN40" s="918"/>
      <c r="FIO40" s="918"/>
      <c r="FIP40" s="918"/>
      <c r="FIQ40" s="918"/>
      <c r="FIR40" s="918"/>
      <c r="FIS40" s="918"/>
      <c r="FIT40" s="918"/>
      <c r="FIU40" s="918"/>
      <c r="FIV40" s="918"/>
      <c r="FIW40" s="918"/>
      <c r="FIX40" s="918"/>
      <c r="FIY40" s="918"/>
      <c r="FIZ40" s="918"/>
      <c r="FJA40" s="918"/>
      <c r="FJB40" s="918"/>
      <c r="FJC40" s="918"/>
      <c r="FJD40" s="918"/>
      <c r="FJE40" s="918"/>
      <c r="FJF40" s="918"/>
      <c r="FJG40" s="918"/>
      <c r="FJH40" s="918"/>
      <c r="FJI40" s="918"/>
      <c r="FJJ40" s="918"/>
      <c r="FJK40" s="918"/>
      <c r="FJL40" s="918"/>
      <c r="FJM40" s="918"/>
      <c r="FJN40" s="918"/>
      <c r="FJO40" s="918"/>
      <c r="FJP40" s="918"/>
      <c r="FJQ40" s="918"/>
      <c r="FJR40" s="918"/>
      <c r="FJS40" s="918"/>
      <c r="FJT40" s="918"/>
      <c r="FJU40" s="918"/>
      <c r="FJV40" s="918"/>
      <c r="FJW40" s="918"/>
      <c r="FJX40" s="918"/>
      <c r="FJY40" s="918"/>
      <c r="FJZ40" s="918"/>
      <c r="FKA40" s="918"/>
      <c r="FKB40" s="918"/>
      <c r="FKC40" s="918"/>
      <c r="FKD40" s="918"/>
      <c r="FKE40" s="918"/>
      <c r="FKF40" s="918"/>
      <c r="FKG40" s="918"/>
      <c r="FKH40" s="918"/>
      <c r="FKI40" s="918"/>
      <c r="FKJ40" s="918"/>
      <c r="FKK40" s="918"/>
      <c r="FKL40" s="918"/>
      <c r="FKM40" s="918"/>
      <c r="FKN40" s="918"/>
      <c r="FKO40" s="918"/>
      <c r="FKP40" s="918"/>
      <c r="FKQ40" s="918"/>
      <c r="FKR40" s="918"/>
      <c r="FKS40" s="918"/>
      <c r="FKT40" s="918"/>
      <c r="FKU40" s="918"/>
      <c r="FKV40" s="918"/>
      <c r="FKW40" s="918"/>
      <c r="FKX40" s="918"/>
      <c r="FKY40" s="918"/>
      <c r="FKZ40" s="918"/>
      <c r="FLA40" s="918"/>
      <c r="FLB40" s="918"/>
      <c r="FLC40" s="918"/>
      <c r="FLD40" s="918"/>
      <c r="FLE40" s="918"/>
      <c r="FLF40" s="918"/>
      <c r="FLG40" s="918"/>
      <c r="FLH40" s="918"/>
      <c r="FLI40" s="918"/>
      <c r="FLJ40" s="918"/>
      <c r="FLK40" s="918"/>
      <c r="FLL40" s="918"/>
      <c r="FLM40" s="918"/>
      <c r="FLN40" s="918"/>
      <c r="FLO40" s="918"/>
      <c r="FLP40" s="918"/>
      <c r="FLQ40" s="918"/>
      <c r="FLR40" s="918"/>
      <c r="FLS40" s="918"/>
      <c r="FLT40" s="918"/>
      <c r="FLU40" s="918"/>
      <c r="FLV40" s="918"/>
      <c r="FLW40" s="918"/>
      <c r="FLX40" s="918"/>
      <c r="FLY40" s="918"/>
      <c r="FLZ40" s="918"/>
      <c r="FMA40" s="918"/>
      <c r="FMB40" s="918"/>
      <c r="FMC40" s="918"/>
      <c r="FMD40" s="918"/>
      <c r="FME40" s="918"/>
      <c r="FMF40" s="918"/>
      <c r="FMG40" s="918"/>
      <c r="FMH40" s="918"/>
      <c r="FMI40" s="918"/>
      <c r="FMJ40" s="918"/>
      <c r="FMK40" s="918"/>
      <c r="FML40" s="918"/>
      <c r="FMM40" s="918"/>
      <c r="FMN40" s="918"/>
      <c r="FMO40" s="918"/>
      <c r="FMP40" s="918"/>
      <c r="FMQ40" s="918"/>
      <c r="FMR40" s="918"/>
      <c r="FMS40" s="918"/>
      <c r="FMT40" s="918"/>
      <c r="FMU40" s="918"/>
      <c r="FMV40" s="918"/>
      <c r="FMW40" s="918"/>
      <c r="FMX40" s="918"/>
      <c r="FMY40" s="918"/>
      <c r="FMZ40" s="918"/>
      <c r="FNA40" s="918"/>
      <c r="FNB40" s="918"/>
      <c r="FNC40" s="918"/>
      <c r="FND40" s="918"/>
      <c r="FNE40" s="918"/>
      <c r="FNF40" s="918"/>
      <c r="FNG40" s="918"/>
      <c r="FNH40" s="918"/>
      <c r="FNI40" s="918"/>
      <c r="FNJ40" s="918"/>
      <c r="FNK40" s="918"/>
      <c r="FNL40" s="918"/>
      <c r="FNM40" s="918"/>
      <c r="FNN40" s="918"/>
      <c r="FNO40" s="918"/>
      <c r="FNP40" s="918"/>
      <c r="FNQ40" s="918"/>
      <c r="FNR40" s="918"/>
      <c r="FNS40" s="918"/>
      <c r="FNT40" s="918"/>
      <c r="FNU40" s="918"/>
      <c r="FNV40" s="918"/>
      <c r="FNW40" s="918"/>
      <c r="FNX40" s="918"/>
      <c r="FNY40" s="918"/>
      <c r="FNZ40" s="918"/>
      <c r="FOA40" s="918"/>
      <c r="FOB40" s="918"/>
      <c r="FOC40" s="918"/>
      <c r="FOD40" s="918"/>
      <c r="FOE40" s="918"/>
      <c r="FOF40" s="918"/>
      <c r="FOG40" s="918"/>
      <c r="FOH40" s="918"/>
      <c r="FOI40" s="918"/>
      <c r="FOJ40" s="918"/>
      <c r="FOK40" s="918"/>
      <c r="FOL40" s="918"/>
      <c r="FOM40" s="918"/>
      <c r="FON40" s="918"/>
      <c r="FOO40" s="918"/>
      <c r="FOP40" s="918"/>
      <c r="FOQ40" s="918"/>
      <c r="FOR40" s="918"/>
      <c r="FOS40" s="918"/>
      <c r="FOT40" s="918"/>
      <c r="FOU40" s="918"/>
      <c r="FOV40" s="918"/>
      <c r="FOW40" s="918"/>
      <c r="FOX40" s="918"/>
      <c r="FOY40" s="918"/>
      <c r="FOZ40" s="918"/>
      <c r="FPA40" s="918"/>
      <c r="FPB40" s="918"/>
      <c r="FPC40" s="918"/>
      <c r="FPD40" s="918"/>
      <c r="FPE40" s="918"/>
      <c r="FPF40" s="918"/>
      <c r="FPG40" s="918"/>
      <c r="FPH40" s="918"/>
      <c r="FPI40" s="918"/>
      <c r="FPJ40" s="918"/>
      <c r="FPK40" s="918"/>
      <c r="FPL40" s="918"/>
      <c r="FPM40" s="918"/>
      <c r="FPN40" s="918"/>
      <c r="FPO40" s="918"/>
      <c r="FPP40" s="918"/>
      <c r="FPQ40" s="918"/>
      <c r="FPR40" s="918"/>
      <c r="FPS40" s="918"/>
      <c r="FPT40" s="918"/>
      <c r="FPU40" s="918"/>
      <c r="FPV40" s="918"/>
      <c r="FPW40" s="918"/>
      <c r="FPX40" s="918"/>
      <c r="FPY40" s="918"/>
      <c r="FPZ40" s="918"/>
      <c r="FQA40" s="918"/>
      <c r="FQB40" s="918"/>
      <c r="FQC40" s="918"/>
      <c r="FQD40" s="918"/>
      <c r="FQE40" s="918"/>
      <c r="FQF40" s="918"/>
      <c r="FQG40" s="918"/>
      <c r="FQH40" s="918"/>
      <c r="FQI40" s="918"/>
      <c r="FQJ40" s="918"/>
      <c r="FQK40" s="918"/>
      <c r="FQL40" s="918"/>
      <c r="FQM40" s="918"/>
      <c r="FQN40" s="918"/>
      <c r="FQO40" s="918"/>
      <c r="FQP40" s="918"/>
      <c r="FQQ40" s="918"/>
      <c r="FQR40" s="918"/>
      <c r="FQS40" s="918"/>
      <c r="FQT40" s="918"/>
      <c r="FQU40" s="918"/>
      <c r="FQV40" s="918"/>
      <c r="FQW40" s="918"/>
      <c r="FQX40" s="918"/>
      <c r="FQY40" s="918"/>
      <c r="FQZ40" s="918"/>
      <c r="FRA40" s="918"/>
      <c r="FRB40" s="918"/>
      <c r="FRC40" s="918"/>
      <c r="FRD40" s="918"/>
      <c r="FRE40" s="918"/>
      <c r="FRF40" s="918"/>
      <c r="FRG40" s="918"/>
      <c r="FRH40" s="918"/>
      <c r="FRI40" s="918"/>
      <c r="FRJ40" s="918"/>
      <c r="FRK40" s="918"/>
      <c r="FRL40" s="918"/>
      <c r="FRM40" s="918"/>
      <c r="FRN40" s="918"/>
      <c r="FRO40" s="918"/>
      <c r="FRP40" s="918"/>
      <c r="FRQ40" s="918"/>
      <c r="FRR40" s="918"/>
      <c r="FRS40" s="918"/>
      <c r="FRT40" s="918"/>
      <c r="FRU40" s="918"/>
      <c r="FRV40" s="918"/>
      <c r="FRW40" s="918"/>
      <c r="FRX40" s="918"/>
      <c r="FRY40" s="918"/>
      <c r="FRZ40" s="918"/>
      <c r="FSA40" s="918"/>
      <c r="FSB40" s="918"/>
      <c r="FSC40" s="918"/>
      <c r="FSD40" s="918"/>
      <c r="FSE40" s="918"/>
      <c r="FSF40" s="918"/>
      <c r="FSG40" s="918"/>
      <c r="FSH40" s="918"/>
      <c r="FSI40" s="918"/>
      <c r="FSJ40" s="918"/>
      <c r="FSK40" s="918"/>
      <c r="FSL40" s="918"/>
      <c r="FSM40" s="918"/>
      <c r="FSN40" s="918"/>
      <c r="FSO40" s="918"/>
      <c r="FSP40" s="918"/>
      <c r="FSQ40" s="918"/>
      <c r="FSR40" s="918"/>
      <c r="FSS40" s="918"/>
      <c r="FST40" s="918"/>
      <c r="FSU40" s="918"/>
      <c r="FSV40" s="918"/>
      <c r="FSW40" s="918"/>
      <c r="FSX40" s="918"/>
      <c r="FSY40" s="918"/>
      <c r="FSZ40" s="918"/>
      <c r="FTA40" s="918"/>
      <c r="FTB40" s="918"/>
      <c r="FTC40" s="918"/>
      <c r="FTD40" s="918"/>
      <c r="FTE40" s="918"/>
      <c r="FTF40" s="918"/>
      <c r="FTG40" s="918"/>
      <c r="FTH40" s="918"/>
      <c r="FTI40" s="918"/>
      <c r="FTJ40" s="918"/>
      <c r="FTK40" s="918"/>
      <c r="FTL40" s="918"/>
      <c r="FTM40" s="918"/>
      <c r="FTN40" s="918"/>
      <c r="FTO40" s="918"/>
      <c r="FTP40" s="918"/>
      <c r="FTQ40" s="918"/>
      <c r="FTR40" s="918"/>
      <c r="FTS40" s="918"/>
      <c r="FTT40" s="918"/>
      <c r="FTU40" s="918"/>
      <c r="FTV40" s="918"/>
      <c r="FTW40" s="918"/>
      <c r="FTX40" s="918"/>
      <c r="FTY40" s="918"/>
      <c r="FTZ40" s="918"/>
      <c r="FUA40" s="918"/>
      <c r="FUB40" s="918"/>
      <c r="FUC40" s="918"/>
      <c r="FUD40" s="918"/>
      <c r="FUE40" s="918"/>
      <c r="FUF40" s="918"/>
      <c r="FUG40" s="918"/>
      <c r="FUH40" s="918"/>
      <c r="FUI40" s="918"/>
      <c r="FUJ40" s="918"/>
      <c r="FUK40" s="918"/>
      <c r="FUL40" s="918"/>
      <c r="FUM40" s="918"/>
      <c r="FUN40" s="918"/>
      <c r="FUO40" s="918"/>
      <c r="FUP40" s="918"/>
      <c r="FUQ40" s="918"/>
      <c r="FUR40" s="918"/>
      <c r="FUS40" s="918"/>
      <c r="FUT40" s="918"/>
      <c r="FUU40" s="918"/>
      <c r="FUV40" s="918"/>
      <c r="FUW40" s="918"/>
      <c r="FUX40" s="918"/>
      <c r="FUY40" s="918"/>
      <c r="FUZ40" s="918"/>
      <c r="FVA40" s="918"/>
      <c r="FVB40" s="918"/>
      <c r="FVC40" s="918"/>
      <c r="FVD40" s="918"/>
      <c r="FVE40" s="918"/>
      <c r="FVF40" s="918"/>
      <c r="FVG40" s="918"/>
      <c r="FVH40" s="918"/>
      <c r="FVI40" s="918"/>
      <c r="FVJ40" s="918"/>
      <c r="FVK40" s="918"/>
      <c r="FVL40" s="918"/>
      <c r="FVM40" s="918"/>
      <c r="FVN40" s="918"/>
      <c r="FVO40" s="918"/>
      <c r="FVP40" s="918"/>
      <c r="FVQ40" s="918"/>
      <c r="FVR40" s="918"/>
      <c r="FVS40" s="918"/>
      <c r="FVT40" s="918"/>
      <c r="FVU40" s="918"/>
      <c r="FVV40" s="918"/>
      <c r="FVW40" s="918"/>
      <c r="FVX40" s="918"/>
      <c r="FVY40" s="918"/>
      <c r="FVZ40" s="918"/>
      <c r="FWA40" s="918"/>
      <c r="FWB40" s="918"/>
      <c r="FWC40" s="918"/>
      <c r="FWD40" s="918"/>
      <c r="FWE40" s="918"/>
      <c r="FWF40" s="918"/>
      <c r="FWG40" s="918"/>
      <c r="FWH40" s="918"/>
      <c r="FWI40" s="918"/>
      <c r="FWJ40" s="918"/>
      <c r="FWK40" s="918"/>
      <c r="FWL40" s="918"/>
      <c r="FWM40" s="918"/>
      <c r="FWN40" s="918"/>
      <c r="FWO40" s="918"/>
      <c r="FWP40" s="918"/>
      <c r="FWQ40" s="918"/>
      <c r="FWR40" s="918"/>
      <c r="FWS40" s="918"/>
      <c r="FWT40" s="918"/>
      <c r="FWU40" s="918"/>
      <c r="FWV40" s="918"/>
      <c r="FWW40" s="918"/>
      <c r="FWX40" s="918"/>
      <c r="FWY40" s="918"/>
      <c r="FWZ40" s="918"/>
      <c r="FXA40" s="918"/>
      <c r="FXB40" s="918"/>
      <c r="FXC40" s="918"/>
      <c r="FXD40" s="918"/>
      <c r="FXE40" s="918"/>
      <c r="FXF40" s="918"/>
      <c r="FXG40" s="918"/>
      <c r="FXH40" s="918"/>
      <c r="FXI40" s="918"/>
      <c r="FXJ40" s="918"/>
      <c r="FXK40" s="918"/>
      <c r="FXL40" s="918"/>
      <c r="FXM40" s="918"/>
      <c r="FXN40" s="918"/>
      <c r="FXO40" s="918"/>
      <c r="FXP40" s="918"/>
      <c r="FXQ40" s="918"/>
      <c r="FXR40" s="918"/>
      <c r="FXS40" s="918"/>
      <c r="FXT40" s="918"/>
      <c r="FXU40" s="918"/>
      <c r="FXV40" s="918"/>
      <c r="FXW40" s="918"/>
      <c r="FXX40" s="918"/>
      <c r="FXY40" s="918"/>
      <c r="FXZ40" s="918"/>
      <c r="FYA40" s="918"/>
      <c r="FYB40" s="918"/>
      <c r="FYC40" s="918"/>
      <c r="FYD40" s="918"/>
      <c r="FYE40" s="918"/>
      <c r="FYF40" s="918"/>
      <c r="FYG40" s="918"/>
      <c r="FYH40" s="918"/>
      <c r="FYI40" s="918"/>
      <c r="FYJ40" s="918"/>
      <c r="FYK40" s="918"/>
      <c r="FYL40" s="918"/>
      <c r="FYM40" s="918"/>
      <c r="FYN40" s="918"/>
      <c r="FYO40" s="918"/>
      <c r="FYP40" s="918"/>
      <c r="FYQ40" s="918"/>
      <c r="FYR40" s="918"/>
      <c r="FYS40" s="918"/>
      <c r="FYT40" s="918"/>
      <c r="FYU40" s="918"/>
      <c r="FYV40" s="918"/>
      <c r="FYW40" s="918"/>
      <c r="FYX40" s="918"/>
      <c r="FYY40" s="918"/>
      <c r="FYZ40" s="918"/>
      <c r="FZA40" s="918"/>
      <c r="FZB40" s="918"/>
      <c r="FZC40" s="918"/>
      <c r="FZD40" s="918"/>
      <c r="FZE40" s="918"/>
      <c r="FZF40" s="918"/>
      <c r="FZG40" s="918"/>
      <c r="FZH40" s="918"/>
      <c r="FZI40" s="918"/>
      <c r="FZJ40" s="918"/>
      <c r="FZK40" s="918"/>
      <c r="FZL40" s="918"/>
      <c r="FZM40" s="918"/>
      <c r="FZN40" s="918"/>
      <c r="FZO40" s="918"/>
      <c r="FZP40" s="918"/>
      <c r="FZQ40" s="918"/>
      <c r="FZR40" s="918"/>
      <c r="FZS40" s="918"/>
      <c r="FZT40" s="918"/>
      <c r="FZU40" s="918"/>
      <c r="FZV40" s="918"/>
      <c r="FZW40" s="918"/>
      <c r="FZX40" s="918"/>
      <c r="FZY40" s="918"/>
      <c r="FZZ40" s="918"/>
      <c r="GAA40" s="918"/>
      <c r="GAB40" s="918"/>
      <c r="GAC40" s="918"/>
      <c r="GAD40" s="918"/>
      <c r="GAE40" s="918"/>
      <c r="GAF40" s="918"/>
      <c r="GAG40" s="918"/>
      <c r="GAH40" s="918"/>
      <c r="GAI40" s="918"/>
      <c r="GAJ40" s="918"/>
      <c r="GAK40" s="918"/>
      <c r="GAL40" s="918"/>
      <c r="GAM40" s="918"/>
      <c r="GAN40" s="918"/>
      <c r="GAO40" s="918"/>
      <c r="GAP40" s="918"/>
      <c r="GAQ40" s="918"/>
      <c r="GAR40" s="918"/>
      <c r="GAS40" s="918"/>
      <c r="GAT40" s="918"/>
      <c r="GAU40" s="918"/>
      <c r="GAV40" s="918"/>
      <c r="GAW40" s="918"/>
      <c r="GAX40" s="918"/>
      <c r="GAY40" s="918"/>
      <c r="GAZ40" s="918"/>
      <c r="GBA40" s="918"/>
      <c r="GBB40" s="918"/>
      <c r="GBC40" s="918"/>
      <c r="GBD40" s="918"/>
      <c r="GBE40" s="918"/>
      <c r="GBF40" s="918"/>
      <c r="GBG40" s="918"/>
      <c r="GBH40" s="918"/>
      <c r="GBI40" s="918"/>
      <c r="GBJ40" s="918"/>
      <c r="GBK40" s="918"/>
      <c r="GBL40" s="918"/>
      <c r="GBM40" s="918"/>
      <c r="GBN40" s="918"/>
      <c r="GBO40" s="918"/>
      <c r="GBP40" s="918"/>
      <c r="GBQ40" s="918"/>
      <c r="GBR40" s="918"/>
      <c r="GBS40" s="918"/>
      <c r="GBT40" s="918"/>
      <c r="GBU40" s="918"/>
      <c r="GBV40" s="918"/>
      <c r="GBW40" s="918"/>
      <c r="GBX40" s="918"/>
      <c r="GBY40" s="918"/>
      <c r="GBZ40" s="918"/>
      <c r="GCA40" s="918"/>
      <c r="GCB40" s="918"/>
      <c r="GCC40" s="918"/>
      <c r="GCD40" s="918"/>
      <c r="GCE40" s="918"/>
      <c r="GCF40" s="918"/>
      <c r="GCG40" s="918"/>
      <c r="GCH40" s="918"/>
      <c r="GCI40" s="918"/>
      <c r="GCJ40" s="918"/>
      <c r="GCK40" s="918"/>
      <c r="GCL40" s="918"/>
      <c r="GCM40" s="918"/>
      <c r="GCN40" s="918"/>
      <c r="GCO40" s="918"/>
      <c r="GCP40" s="918"/>
      <c r="GCQ40" s="918"/>
      <c r="GCR40" s="918"/>
      <c r="GCS40" s="918"/>
      <c r="GCT40" s="918"/>
      <c r="GCU40" s="918"/>
      <c r="GCV40" s="918"/>
      <c r="GCW40" s="918"/>
      <c r="GCX40" s="918"/>
      <c r="GCY40" s="918"/>
      <c r="GCZ40" s="918"/>
      <c r="GDA40" s="918"/>
      <c r="GDB40" s="918"/>
      <c r="GDC40" s="918"/>
      <c r="GDD40" s="918"/>
      <c r="GDE40" s="918"/>
      <c r="GDF40" s="918"/>
      <c r="GDG40" s="918"/>
      <c r="GDH40" s="918"/>
      <c r="GDI40" s="918"/>
      <c r="GDJ40" s="918"/>
      <c r="GDK40" s="918"/>
      <c r="GDL40" s="918"/>
      <c r="GDM40" s="918"/>
      <c r="GDN40" s="918"/>
      <c r="GDO40" s="918"/>
      <c r="GDP40" s="918"/>
      <c r="GDQ40" s="918"/>
      <c r="GDR40" s="918"/>
      <c r="GDS40" s="918"/>
      <c r="GDT40" s="918"/>
      <c r="GDU40" s="918"/>
      <c r="GDV40" s="918"/>
      <c r="GDW40" s="918"/>
      <c r="GDX40" s="918"/>
      <c r="GDY40" s="918"/>
      <c r="GDZ40" s="918"/>
      <c r="GEA40" s="918"/>
      <c r="GEB40" s="918"/>
      <c r="GEC40" s="918"/>
      <c r="GED40" s="918"/>
      <c r="GEE40" s="918"/>
      <c r="GEF40" s="918"/>
      <c r="GEG40" s="918"/>
      <c r="GEH40" s="918"/>
      <c r="GEI40" s="918"/>
      <c r="GEJ40" s="918"/>
      <c r="GEK40" s="918"/>
      <c r="GEL40" s="918"/>
      <c r="GEM40" s="918"/>
      <c r="GEN40" s="918"/>
      <c r="GEO40" s="918"/>
      <c r="GEP40" s="918"/>
      <c r="GEQ40" s="918"/>
      <c r="GER40" s="918"/>
      <c r="GES40" s="918"/>
      <c r="GET40" s="918"/>
      <c r="GEU40" s="918"/>
      <c r="GEV40" s="918"/>
      <c r="GEW40" s="918"/>
      <c r="GEX40" s="918"/>
      <c r="GEY40" s="918"/>
      <c r="GEZ40" s="918"/>
      <c r="GFA40" s="918"/>
      <c r="GFB40" s="918"/>
      <c r="GFC40" s="918"/>
      <c r="GFD40" s="918"/>
      <c r="GFE40" s="918"/>
      <c r="GFF40" s="918"/>
      <c r="GFG40" s="918"/>
      <c r="GFH40" s="918"/>
      <c r="GFI40" s="918"/>
      <c r="GFJ40" s="918"/>
      <c r="GFK40" s="918"/>
      <c r="GFL40" s="918"/>
      <c r="GFM40" s="918"/>
      <c r="GFN40" s="918"/>
      <c r="GFO40" s="918"/>
      <c r="GFP40" s="918"/>
      <c r="GFQ40" s="918"/>
      <c r="GFR40" s="918"/>
      <c r="GFS40" s="918"/>
      <c r="GFT40" s="918"/>
      <c r="GFU40" s="918"/>
      <c r="GFV40" s="918"/>
      <c r="GFW40" s="918"/>
      <c r="GFX40" s="918"/>
      <c r="GFY40" s="918"/>
      <c r="GFZ40" s="918"/>
      <c r="GGA40" s="918"/>
      <c r="GGB40" s="918"/>
      <c r="GGC40" s="918"/>
      <c r="GGD40" s="918"/>
      <c r="GGE40" s="918"/>
      <c r="GGF40" s="918"/>
      <c r="GGG40" s="918"/>
      <c r="GGH40" s="918"/>
      <c r="GGI40" s="918"/>
      <c r="GGJ40" s="918"/>
      <c r="GGK40" s="918"/>
      <c r="GGL40" s="918"/>
      <c r="GGM40" s="918"/>
      <c r="GGN40" s="918"/>
      <c r="GGO40" s="918"/>
      <c r="GGP40" s="918"/>
      <c r="GGQ40" s="918"/>
      <c r="GGR40" s="918"/>
      <c r="GGS40" s="918"/>
      <c r="GGT40" s="918"/>
      <c r="GGU40" s="918"/>
      <c r="GGV40" s="918"/>
      <c r="GGW40" s="918"/>
      <c r="GGX40" s="918"/>
      <c r="GGY40" s="918"/>
      <c r="GGZ40" s="918"/>
      <c r="GHA40" s="918"/>
      <c r="GHB40" s="918"/>
      <c r="GHC40" s="918"/>
      <c r="GHD40" s="918"/>
      <c r="GHE40" s="918"/>
      <c r="GHF40" s="918"/>
      <c r="GHG40" s="918"/>
      <c r="GHH40" s="918"/>
      <c r="GHI40" s="918"/>
      <c r="GHJ40" s="918"/>
      <c r="GHK40" s="918"/>
      <c r="GHL40" s="918"/>
      <c r="GHM40" s="918"/>
      <c r="GHN40" s="918"/>
      <c r="GHO40" s="918"/>
      <c r="GHP40" s="918"/>
      <c r="GHQ40" s="918"/>
      <c r="GHR40" s="918"/>
      <c r="GHS40" s="918"/>
      <c r="GHT40" s="918"/>
      <c r="GHU40" s="918"/>
      <c r="GHV40" s="918"/>
      <c r="GHW40" s="918"/>
      <c r="GHX40" s="918"/>
      <c r="GHY40" s="918"/>
      <c r="GHZ40" s="918"/>
      <c r="GIA40" s="918"/>
      <c r="GIB40" s="918"/>
      <c r="GIC40" s="918"/>
      <c r="GID40" s="918"/>
      <c r="GIE40" s="918"/>
      <c r="GIF40" s="918"/>
      <c r="GIG40" s="918"/>
      <c r="GIH40" s="918"/>
      <c r="GII40" s="918"/>
      <c r="GIJ40" s="918"/>
      <c r="GIK40" s="918"/>
      <c r="GIL40" s="918"/>
      <c r="GIM40" s="918"/>
      <c r="GIN40" s="918"/>
      <c r="GIO40" s="918"/>
      <c r="GIP40" s="918"/>
      <c r="GIQ40" s="918"/>
      <c r="GIR40" s="918"/>
      <c r="GIS40" s="918"/>
      <c r="GIT40" s="918"/>
      <c r="GIU40" s="918"/>
      <c r="GIV40" s="918"/>
      <c r="GIW40" s="918"/>
      <c r="GIX40" s="918"/>
      <c r="GIY40" s="918"/>
      <c r="GIZ40" s="918"/>
      <c r="GJA40" s="918"/>
      <c r="GJB40" s="918"/>
      <c r="GJC40" s="918"/>
      <c r="GJD40" s="918"/>
      <c r="GJE40" s="918"/>
      <c r="GJF40" s="918"/>
      <c r="GJG40" s="918"/>
      <c r="GJH40" s="918"/>
      <c r="GJI40" s="918"/>
      <c r="GJJ40" s="918"/>
      <c r="GJK40" s="918"/>
      <c r="GJL40" s="918"/>
      <c r="GJM40" s="918"/>
      <c r="GJN40" s="918"/>
      <c r="GJO40" s="918"/>
      <c r="GJP40" s="918"/>
      <c r="GJQ40" s="918"/>
      <c r="GJR40" s="918"/>
      <c r="GJS40" s="918"/>
      <c r="GJT40" s="918"/>
      <c r="GJU40" s="918"/>
      <c r="GJV40" s="918"/>
      <c r="GJW40" s="918"/>
      <c r="GJX40" s="918"/>
      <c r="GJY40" s="918"/>
      <c r="GJZ40" s="918"/>
      <c r="GKA40" s="918"/>
      <c r="GKB40" s="918"/>
      <c r="GKC40" s="918"/>
      <c r="GKD40" s="918"/>
      <c r="GKE40" s="918"/>
      <c r="GKF40" s="918"/>
      <c r="GKG40" s="918"/>
      <c r="GKH40" s="918"/>
      <c r="GKI40" s="918"/>
      <c r="GKJ40" s="918"/>
      <c r="GKK40" s="918"/>
      <c r="GKL40" s="918"/>
      <c r="GKM40" s="918"/>
      <c r="GKN40" s="918"/>
      <c r="GKO40" s="918"/>
      <c r="GKP40" s="918"/>
      <c r="GKQ40" s="918"/>
      <c r="GKR40" s="918"/>
      <c r="GKS40" s="918"/>
      <c r="GKT40" s="918"/>
      <c r="GKU40" s="918"/>
      <c r="GKV40" s="918"/>
      <c r="GKW40" s="918"/>
      <c r="GKX40" s="918"/>
      <c r="GKY40" s="918"/>
      <c r="GKZ40" s="918"/>
      <c r="GLA40" s="918"/>
      <c r="GLB40" s="918"/>
      <c r="GLC40" s="918"/>
      <c r="GLD40" s="918"/>
      <c r="GLE40" s="918"/>
      <c r="GLF40" s="918"/>
      <c r="GLG40" s="918"/>
      <c r="GLH40" s="918"/>
      <c r="GLI40" s="918"/>
      <c r="GLJ40" s="918"/>
      <c r="GLK40" s="918"/>
      <c r="GLL40" s="918"/>
      <c r="GLM40" s="918"/>
      <c r="GLN40" s="918"/>
      <c r="GLO40" s="918"/>
      <c r="GLP40" s="918"/>
      <c r="GLQ40" s="918"/>
      <c r="GLR40" s="918"/>
      <c r="GLS40" s="918"/>
      <c r="GLT40" s="918"/>
      <c r="GLU40" s="918"/>
      <c r="GLV40" s="918"/>
      <c r="GLW40" s="918"/>
      <c r="GLX40" s="918"/>
      <c r="GLY40" s="918"/>
      <c r="GLZ40" s="918"/>
      <c r="GMA40" s="918"/>
      <c r="GMB40" s="918"/>
      <c r="GMC40" s="918"/>
      <c r="GMD40" s="918"/>
      <c r="GME40" s="918"/>
      <c r="GMF40" s="918"/>
      <c r="GMG40" s="918"/>
      <c r="GMH40" s="918"/>
      <c r="GMI40" s="918"/>
      <c r="GMJ40" s="918"/>
      <c r="GMK40" s="918"/>
      <c r="GML40" s="918"/>
      <c r="GMM40" s="918"/>
      <c r="GMN40" s="918"/>
      <c r="GMO40" s="918"/>
      <c r="GMP40" s="918"/>
      <c r="GMQ40" s="918"/>
      <c r="GMR40" s="918"/>
      <c r="GMS40" s="918"/>
      <c r="GMT40" s="918"/>
      <c r="GMU40" s="918"/>
      <c r="GMV40" s="918"/>
      <c r="GMW40" s="918"/>
      <c r="GMX40" s="918"/>
      <c r="GMY40" s="918"/>
      <c r="GMZ40" s="918"/>
      <c r="GNA40" s="918"/>
      <c r="GNB40" s="918"/>
      <c r="GNC40" s="918"/>
      <c r="GND40" s="918"/>
      <c r="GNE40" s="918"/>
      <c r="GNF40" s="918"/>
      <c r="GNG40" s="918"/>
      <c r="GNH40" s="918"/>
      <c r="GNI40" s="918"/>
      <c r="GNJ40" s="918"/>
      <c r="GNK40" s="918"/>
      <c r="GNL40" s="918"/>
      <c r="GNM40" s="918"/>
      <c r="GNN40" s="918"/>
      <c r="GNO40" s="918"/>
      <c r="GNP40" s="918"/>
      <c r="GNQ40" s="918"/>
      <c r="GNR40" s="918"/>
      <c r="GNS40" s="918"/>
      <c r="GNT40" s="918"/>
      <c r="GNU40" s="918"/>
      <c r="GNV40" s="918"/>
      <c r="GNW40" s="918"/>
      <c r="GNX40" s="918"/>
      <c r="GNY40" s="918"/>
      <c r="GNZ40" s="918"/>
      <c r="GOA40" s="918"/>
      <c r="GOB40" s="918"/>
      <c r="GOC40" s="918"/>
      <c r="GOD40" s="918"/>
      <c r="GOE40" s="918"/>
      <c r="GOF40" s="918"/>
      <c r="GOG40" s="918"/>
      <c r="GOH40" s="918"/>
      <c r="GOI40" s="918"/>
      <c r="GOJ40" s="918"/>
      <c r="GOK40" s="918"/>
      <c r="GOL40" s="918"/>
      <c r="GOM40" s="918"/>
      <c r="GON40" s="918"/>
      <c r="GOO40" s="918"/>
      <c r="GOP40" s="918"/>
      <c r="GOQ40" s="918"/>
      <c r="GOR40" s="918"/>
      <c r="GOS40" s="918"/>
      <c r="GOT40" s="918"/>
      <c r="GOU40" s="918"/>
      <c r="GOV40" s="918"/>
      <c r="GOW40" s="918"/>
      <c r="GOX40" s="918"/>
      <c r="GOY40" s="918"/>
      <c r="GOZ40" s="918"/>
      <c r="GPA40" s="918"/>
      <c r="GPB40" s="918"/>
      <c r="GPC40" s="918"/>
      <c r="GPD40" s="918"/>
      <c r="GPE40" s="918"/>
      <c r="GPF40" s="918"/>
      <c r="GPG40" s="918"/>
      <c r="GPH40" s="918"/>
      <c r="GPI40" s="918"/>
      <c r="GPJ40" s="918"/>
      <c r="GPK40" s="918"/>
      <c r="GPL40" s="918"/>
      <c r="GPM40" s="918"/>
      <c r="GPN40" s="918"/>
      <c r="GPO40" s="918"/>
      <c r="GPP40" s="918"/>
      <c r="GPQ40" s="918"/>
      <c r="GPR40" s="918"/>
      <c r="GPS40" s="918"/>
      <c r="GPT40" s="918"/>
      <c r="GPU40" s="918"/>
      <c r="GPV40" s="918"/>
      <c r="GPW40" s="918"/>
      <c r="GPX40" s="918"/>
      <c r="GPY40" s="918"/>
      <c r="GPZ40" s="918"/>
      <c r="GQA40" s="918"/>
      <c r="GQB40" s="918"/>
      <c r="GQC40" s="918"/>
      <c r="GQD40" s="918"/>
      <c r="GQE40" s="918"/>
      <c r="GQF40" s="918"/>
      <c r="GQG40" s="918"/>
      <c r="GQH40" s="918"/>
      <c r="GQI40" s="918"/>
      <c r="GQJ40" s="918"/>
      <c r="GQK40" s="918"/>
      <c r="GQL40" s="918"/>
      <c r="GQM40" s="918"/>
      <c r="GQN40" s="918"/>
      <c r="GQO40" s="918"/>
      <c r="GQP40" s="918"/>
      <c r="GQQ40" s="918"/>
      <c r="GQR40" s="918"/>
      <c r="GQS40" s="918"/>
      <c r="GQT40" s="918"/>
      <c r="GQU40" s="918"/>
      <c r="GQV40" s="918"/>
      <c r="GQW40" s="918"/>
      <c r="GQX40" s="918"/>
      <c r="GQY40" s="918"/>
      <c r="GQZ40" s="918"/>
      <c r="GRA40" s="918"/>
      <c r="GRB40" s="918"/>
      <c r="GRC40" s="918"/>
      <c r="GRD40" s="918"/>
      <c r="GRE40" s="918"/>
      <c r="GRF40" s="918"/>
      <c r="GRG40" s="918"/>
      <c r="GRH40" s="918"/>
      <c r="GRI40" s="918"/>
      <c r="GRJ40" s="918"/>
      <c r="GRK40" s="918"/>
      <c r="GRL40" s="918"/>
      <c r="GRM40" s="918"/>
      <c r="GRN40" s="918"/>
      <c r="GRO40" s="918"/>
      <c r="GRP40" s="918"/>
      <c r="GRQ40" s="918"/>
      <c r="GRR40" s="918"/>
      <c r="GRS40" s="918"/>
      <c r="GRT40" s="918"/>
      <c r="GRU40" s="918"/>
      <c r="GRV40" s="918"/>
      <c r="GRW40" s="918"/>
      <c r="GRX40" s="918"/>
      <c r="GRY40" s="918"/>
      <c r="GRZ40" s="918"/>
      <c r="GSA40" s="918"/>
      <c r="GSB40" s="918"/>
      <c r="GSC40" s="918"/>
      <c r="GSD40" s="918"/>
      <c r="GSE40" s="918"/>
      <c r="GSF40" s="918"/>
      <c r="GSG40" s="918"/>
      <c r="GSH40" s="918"/>
      <c r="GSI40" s="918"/>
      <c r="GSJ40" s="918"/>
      <c r="GSK40" s="918"/>
      <c r="GSL40" s="918"/>
      <c r="GSM40" s="918"/>
      <c r="GSN40" s="918"/>
      <c r="GSO40" s="918"/>
      <c r="GSP40" s="918"/>
      <c r="GSQ40" s="918"/>
      <c r="GSR40" s="918"/>
      <c r="GSS40" s="918"/>
      <c r="GST40" s="918"/>
      <c r="GSU40" s="918"/>
      <c r="GSV40" s="918"/>
      <c r="GSW40" s="918"/>
      <c r="GSX40" s="918"/>
      <c r="GSY40" s="918"/>
      <c r="GSZ40" s="918"/>
      <c r="GTA40" s="918"/>
      <c r="GTB40" s="918"/>
      <c r="GTC40" s="918"/>
      <c r="GTD40" s="918"/>
      <c r="GTE40" s="918"/>
      <c r="GTF40" s="918"/>
      <c r="GTG40" s="918"/>
      <c r="GTH40" s="918"/>
      <c r="GTI40" s="918"/>
      <c r="GTJ40" s="918"/>
      <c r="GTK40" s="918"/>
      <c r="GTL40" s="918"/>
      <c r="GTM40" s="918"/>
      <c r="GTN40" s="918"/>
      <c r="GTO40" s="918"/>
      <c r="GTP40" s="918"/>
      <c r="GTQ40" s="918"/>
      <c r="GTR40" s="918"/>
      <c r="GTS40" s="918"/>
      <c r="GTT40" s="918"/>
      <c r="GTU40" s="918"/>
      <c r="GTV40" s="918"/>
      <c r="GTW40" s="918"/>
      <c r="GTX40" s="918"/>
      <c r="GTY40" s="918"/>
      <c r="GTZ40" s="918"/>
      <c r="GUA40" s="918"/>
      <c r="GUB40" s="918"/>
      <c r="GUC40" s="918"/>
      <c r="GUD40" s="918"/>
      <c r="GUE40" s="918"/>
      <c r="GUF40" s="918"/>
      <c r="GUG40" s="918"/>
      <c r="GUH40" s="918"/>
      <c r="GUI40" s="918"/>
      <c r="GUJ40" s="918"/>
      <c r="GUK40" s="918"/>
      <c r="GUL40" s="918"/>
      <c r="GUM40" s="918"/>
      <c r="GUN40" s="918"/>
      <c r="GUO40" s="918"/>
      <c r="GUP40" s="918"/>
      <c r="GUQ40" s="918"/>
      <c r="GUR40" s="918"/>
      <c r="GUS40" s="918"/>
      <c r="GUT40" s="918"/>
      <c r="GUU40" s="918"/>
      <c r="GUV40" s="918"/>
      <c r="GUW40" s="918"/>
      <c r="GUX40" s="918"/>
      <c r="GUY40" s="918"/>
      <c r="GUZ40" s="918"/>
      <c r="GVA40" s="918"/>
      <c r="GVB40" s="918"/>
      <c r="GVC40" s="918"/>
      <c r="GVD40" s="918"/>
      <c r="GVE40" s="918"/>
      <c r="GVF40" s="918"/>
      <c r="GVG40" s="918"/>
      <c r="GVH40" s="918"/>
      <c r="GVI40" s="918"/>
      <c r="GVJ40" s="918"/>
      <c r="GVK40" s="918"/>
      <c r="GVL40" s="918"/>
      <c r="GVM40" s="918"/>
      <c r="GVN40" s="918"/>
      <c r="GVO40" s="918"/>
      <c r="GVP40" s="918"/>
      <c r="GVQ40" s="918"/>
      <c r="GVR40" s="918"/>
      <c r="GVS40" s="918"/>
      <c r="GVT40" s="918"/>
      <c r="GVU40" s="918"/>
      <c r="GVV40" s="918"/>
      <c r="GVW40" s="918"/>
      <c r="GVX40" s="918"/>
      <c r="GVY40" s="918"/>
      <c r="GVZ40" s="918"/>
      <c r="GWA40" s="918"/>
      <c r="GWB40" s="918"/>
      <c r="GWC40" s="918"/>
      <c r="GWD40" s="918"/>
      <c r="GWE40" s="918"/>
      <c r="GWF40" s="918"/>
      <c r="GWG40" s="918"/>
      <c r="GWH40" s="918"/>
      <c r="GWI40" s="918"/>
      <c r="GWJ40" s="918"/>
      <c r="GWK40" s="918"/>
      <c r="GWL40" s="918"/>
      <c r="GWM40" s="918"/>
      <c r="GWN40" s="918"/>
      <c r="GWO40" s="918"/>
      <c r="GWP40" s="918"/>
      <c r="GWQ40" s="918"/>
      <c r="GWR40" s="918"/>
      <c r="GWS40" s="918"/>
      <c r="GWT40" s="918"/>
      <c r="GWU40" s="918"/>
      <c r="GWV40" s="918"/>
      <c r="GWW40" s="918"/>
      <c r="GWX40" s="918"/>
      <c r="GWY40" s="918"/>
      <c r="GWZ40" s="918"/>
      <c r="GXA40" s="918"/>
      <c r="GXB40" s="918"/>
      <c r="GXC40" s="918"/>
      <c r="GXD40" s="918"/>
      <c r="GXE40" s="918"/>
      <c r="GXF40" s="918"/>
      <c r="GXG40" s="918"/>
      <c r="GXH40" s="918"/>
      <c r="GXI40" s="918"/>
      <c r="GXJ40" s="918"/>
      <c r="GXK40" s="918"/>
      <c r="GXL40" s="918"/>
      <c r="GXM40" s="918"/>
      <c r="GXN40" s="918"/>
      <c r="GXO40" s="918"/>
      <c r="GXP40" s="918"/>
      <c r="GXQ40" s="918"/>
      <c r="GXR40" s="918"/>
      <c r="GXS40" s="918"/>
      <c r="GXT40" s="918"/>
      <c r="GXU40" s="918"/>
      <c r="GXV40" s="918"/>
      <c r="GXW40" s="918"/>
      <c r="GXX40" s="918"/>
      <c r="GXY40" s="918"/>
      <c r="GXZ40" s="918"/>
      <c r="GYA40" s="918"/>
      <c r="GYB40" s="918"/>
      <c r="GYC40" s="918"/>
      <c r="GYD40" s="918"/>
      <c r="GYE40" s="918"/>
      <c r="GYF40" s="918"/>
      <c r="GYG40" s="918"/>
      <c r="GYH40" s="918"/>
      <c r="GYI40" s="918"/>
      <c r="GYJ40" s="918"/>
      <c r="GYK40" s="918"/>
      <c r="GYL40" s="918"/>
      <c r="GYM40" s="918"/>
      <c r="GYN40" s="918"/>
      <c r="GYO40" s="918"/>
      <c r="GYP40" s="918"/>
      <c r="GYQ40" s="918"/>
      <c r="GYR40" s="918"/>
      <c r="GYS40" s="918"/>
      <c r="GYT40" s="918"/>
      <c r="GYU40" s="918"/>
      <c r="GYV40" s="918"/>
      <c r="GYW40" s="918"/>
      <c r="GYX40" s="918"/>
      <c r="GYY40" s="918"/>
      <c r="GYZ40" s="918"/>
      <c r="GZA40" s="918"/>
      <c r="GZB40" s="918"/>
      <c r="GZC40" s="918"/>
      <c r="GZD40" s="918"/>
      <c r="GZE40" s="918"/>
      <c r="GZF40" s="918"/>
      <c r="GZG40" s="918"/>
      <c r="GZH40" s="918"/>
      <c r="GZI40" s="918"/>
      <c r="GZJ40" s="918"/>
      <c r="GZK40" s="918"/>
      <c r="GZL40" s="918"/>
      <c r="GZM40" s="918"/>
      <c r="GZN40" s="918"/>
      <c r="GZO40" s="918"/>
      <c r="GZP40" s="918"/>
      <c r="GZQ40" s="918"/>
      <c r="GZR40" s="918"/>
      <c r="GZS40" s="918"/>
      <c r="GZT40" s="918"/>
      <c r="GZU40" s="918"/>
      <c r="GZV40" s="918"/>
      <c r="GZW40" s="918"/>
      <c r="GZX40" s="918"/>
      <c r="GZY40" s="918"/>
      <c r="GZZ40" s="918"/>
      <c r="HAA40" s="918"/>
      <c r="HAB40" s="918"/>
      <c r="HAC40" s="918"/>
      <c r="HAD40" s="918"/>
      <c r="HAE40" s="918"/>
      <c r="HAF40" s="918"/>
      <c r="HAG40" s="918"/>
      <c r="HAH40" s="918"/>
      <c r="HAI40" s="918"/>
      <c r="HAJ40" s="918"/>
      <c r="HAK40" s="918"/>
      <c r="HAL40" s="918"/>
      <c r="HAM40" s="918"/>
      <c r="HAN40" s="918"/>
      <c r="HAO40" s="918"/>
      <c r="HAP40" s="918"/>
      <c r="HAQ40" s="918"/>
      <c r="HAR40" s="918"/>
      <c r="HAS40" s="918"/>
      <c r="HAT40" s="918"/>
      <c r="HAU40" s="918"/>
      <c r="HAV40" s="918"/>
      <c r="HAW40" s="918"/>
      <c r="HAX40" s="918"/>
      <c r="HAY40" s="918"/>
      <c r="HAZ40" s="918"/>
      <c r="HBA40" s="918"/>
      <c r="HBB40" s="918"/>
      <c r="HBC40" s="918"/>
      <c r="HBD40" s="918"/>
      <c r="HBE40" s="918"/>
      <c r="HBF40" s="918"/>
      <c r="HBG40" s="918"/>
      <c r="HBH40" s="918"/>
      <c r="HBI40" s="918"/>
      <c r="HBJ40" s="918"/>
      <c r="HBK40" s="918"/>
      <c r="HBL40" s="918"/>
      <c r="HBM40" s="918"/>
      <c r="HBN40" s="918"/>
      <c r="HBO40" s="918"/>
      <c r="HBP40" s="918"/>
      <c r="HBQ40" s="918"/>
      <c r="HBR40" s="918"/>
      <c r="HBS40" s="918"/>
      <c r="HBT40" s="918"/>
      <c r="HBU40" s="918"/>
      <c r="HBV40" s="918"/>
      <c r="HBW40" s="918"/>
      <c r="HBX40" s="918"/>
      <c r="HBY40" s="918"/>
      <c r="HBZ40" s="918"/>
      <c r="HCA40" s="918"/>
      <c r="HCB40" s="918"/>
      <c r="HCC40" s="918"/>
      <c r="HCD40" s="918"/>
      <c r="HCE40" s="918"/>
      <c r="HCF40" s="918"/>
      <c r="HCG40" s="918"/>
      <c r="HCH40" s="918"/>
      <c r="HCI40" s="918"/>
      <c r="HCJ40" s="918"/>
      <c r="HCK40" s="918"/>
      <c r="HCL40" s="918"/>
      <c r="HCM40" s="918"/>
      <c r="HCN40" s="918"/>
      <c r="HCO40" s="918"/>
      <c r="HCP40" s="918"/>
      <c r="HCQ40" s="918"/>
      <c r="HCR40" s="918"/>
      <c r="HCS40" s="918"/>
      <c r="HCT40" s="918"/>
      <c r="HCU40" s="918"/>
      <c r="HCV40" s="918"/>
      <c r="HCW40" s="918"/>
      <c r="HCX40" s="918"/>
      <c r="HCY40" s="918"/>
      <c r="HCZ40" s="918"/>
      <c r="HDA40" s="918"/>
      <c r="HDB40" s="918"/>
      <c r="HDC40" s="918"/>
      <c r="HDD40" s="918"/>
      <c r="HDE40" s="918"/>
      <c r="HDF40" s="918"/>
      <c r="HDG40" s="918"/>
      <c r="HDH40" s="918"/>
      <c r="HDI40" s="918"/>
      <c r="HDJ40" s="918"/>
      <c r="HDK40" s="918"/>
      <c r="HDL40" s="918"/>
      <c r="HDM40" s="918"/>
      <c r="HDN40" s="918"/>
      <c r="HDO40" s="918"/>
      <c r="HDP40" s="918"/>
      <c r="HDQ40" s="918"/>
      <c r="HDR40" s="918"/>
      <c r="HDS40" s="918"/>
      <c r="HDT40" s="918"/>
      <c r="HDU40" s="918"/>
      <c r="HDV40" s="918"/>
      <c r="HDW40" s="918"/>
      <c r="HDX40" s="918"/>
      <c r="HDY40" s="918"/>
      <c r="HDZ40" s="918"/>
      <c r="HEA40" s="918"/>
      <c r="HEB40" s="918"/>
      <c r="HEC40" s="918"/>
      <c r="HED40" s="918"/>
      <c r="HEE40" s="918"/>
      <c r="HEF40" s="918"/>
      <c r="HEG40" s="918"/>
      <c r="HEH40" s="918"/>
      <c r="HEI40" s="918"/>
      <c r="HEJ40" s="918"/>
      <c r="HEK40" s="918"/>
      <c r="HEL40" s="918"/>
      <c r="HEM40" s="918"/>
      <c r="HEN40" s="918"/>
      <c r="HEO40" s="918"/>
      <c r="HEP40" s="918"/>
      <c r="HEQ40" s="918"/>
      <c r="HER40" s="918"/>
      <c r="HES40" s="918"/>
      <c r="HET40" s="918"/>
      <c r="HEU40" s="918"/>
      <c r="HEV40" s="918"/>
      <c r="HEW40" s="918"/>
      <c r="HEX40" s="918"/>
      <c r="HEY40" s="918"/>
      <c r="HEZ40" s="918"/>
      <c r="HFA40" s="918"/>
      <c r="HFB40" s="918"/>
      <c r="HFC40" s="918"/>
      <c r="HFD40" s="918"/>
      <c r="HFE40" s="918"/>
      <c r="HFF40" s="918"/>
      <c r="HFG40" s="918"/>
      <c r="HFH40" s="918"/>
      <c r="HFI40" s="918"/>
      <c r="HFJ40" s="918"/>
      <c r="HFK40" s="918"/>
      <c r="HFL40" s="918"/>
      <c r="HFM40" s="918"/>
      <c r="HFN40" s="918"/>
      <c r="HFO40" s="918"/>
      <c r="HFP40" s="918"/>
      <c r="HFQ40" s="918"/>
      <c r="HFR40" s="918"/>
      <c r="HFS40" s="918"/>
      <c r="HFT40" s="918"/>
      <c r="HFU40" s="918"/>
      <c r="HFV40" s="918"/>
      <c r="HFW40" s="918"/>
      <c r="HFX40" s="918"/>
      <c r="HFY40" s="918"/>
      <c r="HFZ40" s="918"/>
      <c r="HGA40" s="918"/>
      <c r="HGB40" s="918"/>
      <c r="HGC40" s="918"/>
      <c r="HGD40" s="918"/>
      <c r="HGE40" s="918"/>
      <c r="HGF40" s="918"/>
      <c r="HGG40" s="918"/>
      <c r="HGH40" s="918"/>
      <c r="HGI40" s="918"/>
      <c r="HGJ40" s="918"/>
      <c r="HGK40" s="918"/>
      <c r="HGL40" s="918"/>
      <c r="HGM40" s="918"/>
      <c r="HGN40" s="918"/>
      <c r="HGO40" s="918"/>
      <c r="HGP40" s="918"/>
      <c r="HGQ40" s="918"/>
      <c r="HGR40" s="918"/>
      <c r="HGS40" s="918"/>
      <c r="HGT40" s="918"/>
      <c r="HGU40" s="918"/>
      <c r="HGV40" s="918"/>
      <c r="HGW40" s="918"/>
      <c r="HGX40" s="918"/>
      <c r="HGY40" s="918"/>
      <c r="HGZ40" s="918"/>
      <c r="HHA40" s="918"/>
      <c r="HHB40" s="918"/>
      <c r="HHC40" s="918"/>
      <c r="HHD40" s="918"/>
      <c r="HHE40" s="918"/>
      <c r="HHF40" s="918"/>
      <c r="HHG40" s="918"/>
      <c r="HHH40" s="918"/>
      <c r="HHI40" s="918"/>
      <c r="HHJ40" s="918"/>
      <c r="HHK40" s="918"/>
      <c r="HHL40" s="918"/>
      <c r="HHM40" s="918"/>
      <c r="HHN40" s="918"/>
      <c r="HHO40" s="918"/>
      <c r="HHP40" s="918"/>
      <c r="HHQ40" s="918"/>
      <c r="HHR40" s="918"/>
      <c r="HHS40" s="918"/>
      <c r="HHT40" s="918"/>
      <c r="HHU40" s="918"/>
      <c r="HHV40" s="918"/>
      <c r="HHW40" s="918"/>
      <c r="HHX40" s="918"/>
      <c r="HHY40" s="918"/>
      <c r="HHZ40" s="918"/>
      <c r="HIA40" s="918"/>
      <c r="HIB40" s="918"/>
      <c r="HIC40" s="918"/>
      <c r="HID40" s="918"/>
      <c r="HIE40" s="918"/>
      <c r="HIF40" s="918"/>
      <c r="HIG40" s="918"/>
      <c r="HIH40" s="918"/>
      <c r="HII40" s="918"/>
      <c r="HIJ40" s="918"/>
      <c r="HIK40" s="918"/>
      <c r="HIL40" s="918"/>
      <c r="HIM40" s="918"/>
      <c r="HIN40" s="918"/>
      <c r="HIO40" s="918"/>
      <c r="HIP40" s="918"/>
      <c r="HIQ40" s="918"/>
      <c r="HIR40" s="918"/>
      <c r="HIS40" s="918"/>
      <c r="HIT40" s="918"/>
      <c r="HIU40" s="918"/>
      <c r="HIV40" s="918"/>
      <c r="HIW40" s="918"/>
      <c r="HIX40" s="918"/>
      <c r="HIY40" s="918"/>
      <c r="HIZ40" s="918"/>
      <c r="HJA40" s="918"/>
      <c r="HJB40" s="918"/>
      <c r="HJC40" s="918"/>
      <c r="HJD40" s="918"/>
      <c r="HJE40" s="918"/>
      <c r="HJF40" s="918"/>
      <c r="HJG40" s="918"/>
      <c r="HJH40" s="918"/>
      <c r="HJI40" s="918"/>
      <c r="HJJ40" s="918"/>
      <c r="HJK40" s="918"/>
      <c r="HJL40" s="918"/>
      <c r="HJM40" s="918"/>
      <c r="HJN40" s="918"/>
      <c r="HJO40" s="918"/>
      <c r="HJP40" s="918"/>
      <c r="HJQ40" s="918"/>
      <c r="HJR40" s="918"/>
      <c r="HJS40" s="918"/>
      <c r="HJT40" s="918"/>
      <c r="HJU40" s="918"/>
      <c r="HJV40" s="918"/>
      <c r="HJW40" s="918"/>
      <c r="HJX40" s="918"/>
      <c r="HJY40" s="918"/>
      <c r="HJZ40" s="918"/>
      <c r="HKA40" s="918"/>
      <c r="HKB40" s="918"/>
      <c r="HKC40" s="918"/>
      <c r="HKD40" s="918"/>
      <c r="HKE40" s="918"/>
      <c r="HKF40" s="918"/>
      <c r="HKG40" s="918"/>
      <c r="HKH40" s="918"/>
      <c r="HKI40" s="918"/>
      <c r="HKJ40" s="918"/>
      <c r="HKK40" s="918"/>
      <c r="HKL40" s="918"/>
      <c r="HKM40" s="918"/>
      <c r="HKN40" s="918"/>
      <c r="HKO40" s="918"/>
      <c r="HKP40" s="918"/>
      <c r="HKQ40" s="918"/>
      <c r="HKR40" s="918"/>
      <c r="HKS40" s="918"/>
      <c r="HKT40" s="918"/>
      <c r="HKU40" s="918"/>
      <c r="HKV40" s="918"/>
      <c r="HKW40" s="918"/>
      <c r="HKX40" s="918"/>
      <c r="HKY40" s="918"/>
      <c r="HKZ40" s="918"/>
      <c r="HLA40" s="918"/>
      <c r="HLB40" s="918"/>
      <c r="HLC40" s="918"/>
      <c r="HLD40" s="918"/>
      <c r="HLE40" s="918"/>
      <c r="HLF40" s="918"/>
      <c r="HLG40" s="918"/>
      <c r="HLH40" s="918"/>
      <c r="HLI40" s="918"/>
      <c r="HLJ40" s="918"/>
      <c r="HLK40" s="918"/>
      <c r="HLL40" s="918"/>
      <c r="HLM40" s="918"/>
      <c r="HLN40" s="918"/>
      <c r="HLO40" s="918"/>
      <c r="HLP40" s="918"/>
      <c r="HLQ40" s="918"/>
      <c r="HLR40" s="918"/>
      <c r="HLS40" s="918"/>
      <c r="HLT40" s="918"/>
      <c r="HLU40" s="918"/>
      <c r="HLV40" s="918"/>
      <c r="HLW40" s="918"/>
      <c r="HLX40" s="918"/>
      <c r="HLY40" s="918"/>
      <c r="HLZ40" s="918"/>
      <c r="HMA40" s="918"/>
      <c r="HMB40" s="918"/>
      <c r="HMC40" s="918"/>
      <c r="HMD40" s="918"/>
      <c r="HME40" s="918"/>
      <c r="HMF40" s="918"/>
      <c r="HMG40" s="918"/>
      <c r="HMH40" s="918"/>
      <c r="HMI40" s="918"/>
      <c r="HMJ40" s="918"/>
      <c r="HMK40" s="918"/>
      <c r="HML40" s="918"/>
      <c r="HMM40" s="918"/>
      <c r="HMN40" s="918"/>
      <c r="HMO40" s="918"/>
      <c r="HMP40" s="918"/>
      <c r="HMQ40" s="918"/>
      <c r="HMR40" s="918"/>
      <c r="HMS40" s="918"/>
      <c r="HMT40" s="918"/>
      <c r="HMU40" s="918"/>
      <c r="HMV40" s="918"/>
      <c r="HMW40" s="918"/>
      <c r="HMX40" s="918"/>
      <c r="HMY40" s="918"/>
      <c r="HMZ40" s="918"/>
      <c r="HNA40" s="918"/>
      <c r="HNB40" s="918"/>
      <c r="HNC40" s="918"/>
      <c r="HND40" s="918"/>
      <c r="HNE40" s="918"/>
      <c r="HNF40" s="918"/>
      <c r="HNG40" s="918"/>
      <c r="HNH40" s="918"/>
      <c r="HNI40" s="918"/>
      <c r="HNJ40" s="918"/>
      <c r="HNK40" s="918"/>
      <c r="HNL40" s="918"/>
      <c r="HNM40" s="918"/>
      <c r="HNN40" s="918"/>
      <c r="HNO40" s="918"/>
      <c r="HNP40" s="918"/>
      <c r="HNQ40" s="918"/>
      <c r="HNR40" s="918"/>
      <c r="HNS40" s="918"/>
      <c r="HNT40" s="918"/>
      <c r="HNU40" s="918"/>
      <c r="HNV40" s="918"/>
      <c r="HNW40" s="918"/>
      <c r="HNX40" s="918"/>
      <c r="HNY40" s="918"/>
      <c r="HNZ40" s="918"/>
      <c r="HOA40" s="918"/>
      <c r="HOB40" s="918"/>
      <c r="HOC40" s="918"/>
      <c r="HOD40" s="918"/>
      <c r="HOE40" s="918"/>
      <c r="HOF40" s="918"/>
      <c r="HOG40" s="918"/>
      <c r="HOH40" s="918"/>
      <c r="HOI40" s="918"/>
      <c r="HOJ40" s="918"/>
      <c r="HOK40" s="918"/>
      <c r="HOL40" s="918"/>
      <c r="HOM40" s="918"/>
      <c r="HON40" s="918"/>
      <c r="HOO40" s="918"/>
      <c r="HOP40" s="918"/>
      <c r="HOQ40" s="918"/>
      <c r="HOR40" s="918"/>
      <c r="HOS40" s="918"/>
      <c r="HOT40" s="918"/>
      <c r="HOU40" s="918"/>
      <c r="HOV40" s="918"/>
      <c r="HOW40" s="918"/>
      <c r="HOX40" s="918"/>
      <c r="HOY40" s="918"/>
      <c r="HOZ40" s="918"/>
      <c r="HPA40" s="918"/>
      <c r="HPB40" s="918"/>
      <c r="HPC40" s="918"/>
      <c r="HPD40" s="918"/>
      <c r="HPE40" s="918"/>
      <c r="HPF40" s="918"/>
      <c r="HPG40" s="918"/>
      <c r="HPH40" s="918"/>
      <c r="HPI40" s="918"/>
      <c r="HPJ40" s="918"/>
      <c r="HPK40" s="918"/>
      <c r="HPL40" s="918"/>
      <c r="HPM40" s="918"/>
      <c r="HPN40" s="918"/>
      <c r="HPO40" s="918"/>
      <c r="HPP40" s="918"/>
      <c r="HPQ40" s="918"/>
      <c r="HPR40" s="918"/>
      <c r="HPS40" s="918"/>
      <c r="HPT40" s="918"/>
      <c r="HPU40" s="918"/>
      <c r="HPV40" s="918"/>
      <c r="HPW40" s="918"/>
      <c r="HPX40" s="918"/>
      <c r="HPY40" s="918"/>
      <c r="HPZ40" s="918"/>
      <c r="HQA40" s="918"/>
      <c r="HQB40" s="918"/>
      <c r="HQC40" s="918"/>
      <c r="HQD40" s="918"/>
      <c r="HQE40" s="918"/>
      <c r="HQF40" s="918"/>
      <c r="HQG40" s="918"/>
      <c r="HQH40" s="918"/>
      <c r="HQI40" s="918"/>
      <c r="HQJ40" s="918"/>
      <c r="HQK40" s="918"/>
      <c r="HQL40" s="918"/>
      <c r="HQM40" s="918"/>
      <c r="HQN40" s="918"/>
      <c r="HQO40" s="918"/>
      <c r="HQP40" s="918"/>
      <c r="HQQ40" s="918"/>
      <c r="HQR40" s="918"/>
      <c r="HQS40" s="918"/>
      <c r="HQT40" s="918"/>
      <c r="HQU40" s="918"/>
      <c r="HQV40" s="918"/>
      <c r="HQW40" s="918"/>
      <c r="HQX40" s="918"/>
      <c r="HQY40" s="918"/>
      <c r="HQZ40" s="918"/>
      <c r="HRA40" s="918"/>
      <c r="HRB40" s="918"/>
      <c r="HRC40" s="918"/>
      <c r="HRD40" s="918"/>
      <c r="HRE40" s="918"/>
      <c r="HRF40" s="918"/>
      <c r="HRG40" s="918"/>
      <c r="HRH40" s="918"/>
      <c r="HRI40" s="918"/>
      <c r="HRJ40" s="918"/>
      <c r="HRK40" s="918"/>
      <c r="HRL40" s="918"/>
      <c r="HRM40" s="918"/>
      <c r="HRN40" s="918"/>
      <c r="HRO40" s="918"/>
      <c r="HRP40" s="918"/>
      <c r="HRQ40" s="918"/>
      <c r="HRR40" s="918"/>
      <c r="HRS40" s="918"/>
      <c r="HRT40" s="918"/>
      <c r="HRU40" s="918"/>
      <c r="HRV40" s="918"/>
      <c r="HRW40" s="918"/>
      <c r="HRX40" s="918"/>
      <c r="HRY40" s="918"/>
      <c r="HRZ40" s="918"/>
      <c r="HSA40" s="918"/>
      <c r="HSB40" s="918"/>
      <c r="HSC40" s="918"/>
      <c r="HSD40" s="918"/>
      <c r="HSE40" s="918"/>
      <c r="HSF40" s="918"/>
      <c r="HSG40" s="918"/>
      <c r="HSH40" s="918"/>
      <c r="HSI40" s="918"/>
      <c r="HSJ40" s="918"/>
      <c r="HSK40" s="918"/>
      <c r="HSL40" s="918"/>
      <c r="HSM40" s="918"/>
      <c r="HSN40" s="918"/>
      <c r="HSO40" s="918"/>
      <c r="HSP40" s="918"/>
      <c r="HSQ40" s="918"/>
      <c r="HSR40" s="918"/>
      <c r="HSS40" s="918"/>
      <c r="HST40" s="918"/>
      <c r="HSU40" s="918"/>
      <c r="HSV40" s="918"/>
      <c r="HSW40" s="918"/>
      <c r="HSX40" s="918"/>
      <c r="HSY40" s="918"/>
      <c r="HSZ40" s="918"/>
      <c r="HTA40" s="918"/>
      <c r="HTB40" s="918"/>
      <c r="HTC40" s="918"/>
      <c r="HTD40" s="918"/>
      <c r="HTE40" s="918"/>
      <c r="HTF40" s="918"/>
      <c r="HTG40" s="918"/>
      <c r="HTH40" s="918"/>
      <c r="HTI40" s="918"/>
      <c r="HTJ40" s="918"/>
      <c r="HTK40" s="918"/>
      <c r="HTL40" s="918"/>
      <c r="HTM40" s="918"/>
      <c r="HTN40" s="918"/>
      <c r="HTO40" s="918"/>
      <c r="HTP40" s="918"/>
      <c r="HTQ40" s="918"/>
      <c r="HTR40" s="918"/>
      <c r="HTS40" s="918"/>
      <c r="HTT40" s="918"/>
      <c r="HTU40" s="918"/>
      <c r="HTV40" s="918"/>
      <c r="HTW40" s="918"/>
      <c r="HTX40" s="918"/>
      <c r="HTY40" s="918"/>
      <c r="HTZ40" s="918"/>
      <c r="HUA40" s="918"/>
      <c r="HUB40" s="918"/>
      <c r="HUC40" s="918"/>
      <c r="HUD40" s="918"/>
      <c r="HUE40" s="918"/>
      <c r="HUF40" s="918"/>
      <c r="HUG40" s="918"/>
      <c r="HUH40" s="918"/>
      <c r="HUI40" s="918"/>
      <c r="HUJ40" s="918"/>
      <c r="HUK40" s="918"/>
      <c r="HUL40" s="918"/>
      <c r="HUM40" s="918"/>
      <c r="HUN40" s="918"/>
      <c r="HUO40" s="918"/>
      <c r="HUP40" s="918"/>
      <c r="HUQ40" s="918"/>
      <c r="HUR40" s="918"/>
      <c r="HUS40" s="918"/>
      <c r="HUT40" s="918"/>
      <c r="HUU40" s="918"/>
      <c r="HUV40" s="918"/>
      <c r="HUW40" s="918"/>
      <c r="HUX40" s="918"/>
      <c r="HUY40" s="918"/>
      <c r="HUZ40" s="918"/>
      <c r="HVA40" s="918"/>
      <c r="HVB40" s="918"/>
      <c r="HVC40" s="918"/>
      <c r="HVD40" s="918"/>
      <c r="HVE40" s="918"/>
      <c r="HVF40" s="918"/>
      <c r="HVG40" s="918"/>
      <c r="HVH40" s="918"/>
      <c r="HVI40" s="918"/>
      <c r="HVJ40" s="918"/>
      <c r="HVK40" s="918"/>
      <c r="HVL40" s="918"/>
      <c r="HVM40" s="918"/>
      <c r="HVN40" s="918"/>
      <c r="HVO40" s="918"/>
      <c r="HVP40" s="918"/>
      <c r="HVQ40" s="918"/>
      <c r="HVR40" s="918"/>
      <c r="HVS40" s="918"/>
      <c r="HVT40" s="918"/>
      <c r="HVU40" s="918"/>
      <c r="HVV40" s="918"/>
      <c r="HVW40" s="918"/>
      <c r="HVX40" s="918"/>
      <c r="HVY40" s="918"/>
      <c r="HVZ40" s="918"/>
      <c r="HWA40" s="918"/>
      <c r="HWB40" s="918"/>
      <c r="HWC40" s="918"/>
      <c r="HWD40" s="918"/>
      <c r="HWE40" s="918"/>
      <c r="HWF40" s="918"/>
      <c r="HWG40" s="918"/>
      <c r="HWH40" s="918"/>
      <c r="HWI40" s="918"/>
      <c r="HWJ40" s="918"/>
      <c r="HWK40" s="918"/>
      <c r="HWL40" s="918"/>
      <c r="HWM40" s="918"/>
      <c r="HWN40" s="918"/>
      <c r="HWO40" s="918"/>
      <c r="HWP40" s="918"/>
      <c r="HWQ40" s="918"/>
      <c r="HWR40" s="918"/>
      <c r="HWS40" s="918"/>
      <c r="HWT40" s="918"/>
      <c r="HWU40" s="918"/>
      <c r="HWV40" s="918"/>
      <c r="HWW40" s="918"/>
      <c r="HWX40" s="918"/>
      <c r="HWY40" s="918"/>
      <c r="HWZ40" s="918"/>
      <c r="HXA40" s="918"/>
      <c r="HXB40" s="918"/>
      <c r="HXC40" s="918"/>
      <c r="HXD40" s="918"/>
      <c r="HXE40" s="918"/>
      <c r="HXF40" s="918"/>
      <c r="HXG40" s="918"/>
      <c r="HXH40" s="918"/>
      <c r="HXI40" s="918"/>
      <c r="HXJ40" s="918"/>
      <c r="HXK40" s="918"/>
      <c r="HXL40" s="918"/>
      <c r="HXM40" s="918"/>
      <c r="HXN40" s="918"/>
      <c r="HXO40" s="918"/>
      <c r="HXP40" s="918"/>
      <c r="HXQ40" s="918"/>
      <c r="HXR40" s="918"/>
      <c r="HXS40" s="918"/>
      <c r="HXT40" s="918"/>
      <c r="HXU40" s="918"/>
      <c r="HXV40" s="918"/>
      <c r="HXW40" s="918"/>
      <c r="HXX40" s="918"/>
      <c r="HXY40" s="918"/>
      <c r="HXZ40" s="918"/>
      <c r="HYA40" s="918"/>
      <c r="HYB40" s="918"/>
      <c r="HYC40" s="918"/>
      <c r="HYD40" s="918"/>
      <c r="HYE40" s="918"/>
      <c r="HYF40" s="918"/>
      <c r="HYG40" s="918"/>
      <c r="HYH40" s="918"/>
      <c r="HYI40" s="918"/>
      <c r="HYJ40" s="918"/>
      <c r="HYK40" s="918"/>
      <c r="HYL40" s="918"/>
      <c r="HYM40" s="918"/>
      <c r="HYN40" s="918"/>
      <c r="HYO40" s="918"/>
      <c r="HYP40" s="918"/>
      <c r="HYQ40" s="918"/>
      <c r="HYR40" s="918"/>
      <c r="HYS40" s="918"/>
      <c r="HYT40" s="918"/>
      <c r="HYU40" s="918"/>
      <c r="HYV40" s="918"/>
      <c r="HYW40" s="918"/>
      <c r="HYX40" s="918"/>
      <c r="HYY40" s="918"/>
      <c r="HYZ40" s="918"/>
      <c r="HZA40" s="918"/>
      <c r="HZB40" s="918"/>
      <c r="HZC40" s="918"/>
      <c r="HZD40" s="918"/>
      <c r="HZE40" s="918"/>
      <c r="HZF40" s="918"/>
      <c r="HZG40" s="918"/>
      <c r="HZH40" s="918"/>
      <c r="HZI40" s="918"/>
      <c r="HZJ40" s="918"/>
      <c r="HZK40" s="918"/>
      <c r="HZL40" s="918"/>
      <c r="HZM40" s="918"/>
      <c r="HZN40" s="918"/>
      <c r="HZO40" s="918"/>
      <c r="HZP40" s="918"/>
      <c r="HZQ40" s="918"/>
      <c r="HZR40" s="918"/>
      <c r="HZS40" s="918"/>
      <c r="HZT40" s="918"/>
      <c r="HZU40" s="918"/>
      <c r="HZV40" s="918"/>
      <c r="HZW40" s="918"/>
      <c r="HZX40" s="918"/>
      <c r="HZY40" s="918"/>
      <c r="HZZ40" s="918"/>
      <c r="IAA40" s="918"/>
      <c r="IAB40" s="918"/>
      <c r="IAC40" s="918"/>
      <c r="IAD40" s="918"/>
      <c r="IAE40" s="918"/>
      <c r="IAF40" s="918"/>
      <c r="IAG40" s="918"/>
      <c r="IAH40" s="918"/>
      <c r="IAI40" s="918"/>
      <c r="IAJ40" s="918"/>
      <c r="IAK40" s="918"/>
      <c r="IAL40" s="918"/>
      <c r="IAM40" s="918"/>
      <c r="IAN40" s="918"/>
      <c r="IAO40" s="918"/>
      <c r="IAP40" s="918"/>
      <c r="IAQ40" s="918"/>
      <c r="IAR40" s="918"/>
      <c r="IAS40" s="918"/>
      <c r="IAT40" s="918"/>
      <c r="IAU40" s="918"/>
      <c r="IAV40" s="918"/>
      <c r="IAW40" s="918"/>
      <c r="IAX40" s="918"/>
      <c r="IAY40" s="918"/>
      <c r="IAZ40" s="918"/>
      <c r="IBA40" s="918"/>
      <c r="IBB40" s="918"/>
      <c r="IBC40" s="918"/>
      <c r="IBD40" s="918"/>
      <c r="IBE40" s="918"/>
      <c r="IBF40" s="918"/>
      <c r="IBG40" s="918"/>
      <c r="IBH40" s="918"/>
      <c r="IBI40" s="918"/>
      <c r="IBJ40" s="918"/>
      <c r="IBK40" s="918"/>
      <c r="IBL40" s="918"/>
      <c r="IBM40" s="918"/>
      <c r="IBN40" s="918"/>
      <c r="IBO40" s="918"/>
      <c r="IBP40" s="918"/>
      <c r="IBQ40" s="918"/>
      <c r="IBR40" s="918"/>
      <c r="IBS40" s="918"/>
      <c r="IBT40" s="918"/>
      <c r="IBU40" s="918"/>
      <c r="IBV40" s="918"/>
      <c r="IBW40" s="918"/>
      <c r="IBX40" s="918"/>
      <c r="IBY40" s="918"/>
      <c r="IBZ40" s="918"/>
      <c r="ICA40" s="918"/>
      <c r="ICB40" s="918"/>
      <c r="ICC40" s="918"/>
      <c r="ICD40" s="918"/>
      <c r="ICE40" s="918"/>
      <c r="ICF40" s="918"/>
      <c r="ICG40" s="918"/>
      <c r="ICH40" s="918"/>
      <c r="ICI40" s="918"/>
      <c r="ICJ40" s="918"/>
      <c r="ICK40" s="918"/>
      <c r="ICL40" s="918"/>
      <c r="ICM40" s="918"/>
      <c r="ICN40" s="918"/>
      <c r="ICO40" s="918"/>
      <c r="ICP40" s="918"/>
      <c r="ICQ40" s="918"/>
      <c r="ICR40" s="918"/>
      <c r="ICS40" s="918"/>
      <c r="ICT40" s="918"/>
      <c r="ICU40" s="918"/>
      <c r="ICV40" s="918"/>
      <c r="ICW40" s="918"/>
      <c r="ICX40" s="918"/>
      <c r="ICY40" s="918"/>
      <c r="ICZ40" s="918"/>
      <c r="IDA40" s="918"/>
      <c r="IDB40" s="918"/>
      <c r="IDC40" s="918"/>
      <c r="IDD40" s="918"/>
      <c r="IDE40" s="918"/>
      <c r="IDF40" s="918"/>
      <c r="IDG40" s="918"/>
      <c r="IDH40" s="918"/>
      <c r="IDI40" s="918"/>
      <c r="IDJ40" s="918"/>
      <c r="IDK40" s="918"/>
      <c r="IDL40" s="918"/>
      <c r="IDM40" s="918"/>
      <c r="IDN40" s="918"/>
      <c r="IDO40" s="918"/>
      <c r="IDP40" s="918"/>
      <c r="IDQ40" s="918"/>
      <c r="IDR40" s="918"/>
      <c r="IDS40" s="918"/>
      <c r="IDT40" s="918"/>
      <c r="IDU40" s="918"/>
      <c r="IDV40" s="918"/>
      <c r="IDW40" s="918"/>
      <c r="IDX40" s="918"/>
      <c r="IDY40" s="918"/>
      <c r="IDZ40" s="918"/>
      <c r="IEA40" s="918"/>
      <c r="IEB40" s="918"/>
      <c r="IEC40" s="918"/>
      <c r="IED40" s="918"/>
      <c r="IEE40" s="918"/>
      <c r="IEF40" s="918"/>
      <c r="IEG40" s="918"/>
      <c r="IEH40" s="918"/>
      <c r="IEI40" s="918"/>
      <c r="IEJ40" s="918"/>
      <c r="IEK40" s="918"/>
      <c r="IEL40" s="918"/>
      <c r="IEM40" s="918"/>
      <c r="IEN40" s="918"/>
      <c r="IEO40" s="918"/>
      <c r="IEP40" s="918"/>
      <c r="IEQ40" s="918"/>
      <c r="IER40" s="918"/>
      <c r="IES40" s="918"/>
      <c r="IET40" s="918"/>
      <c r="IEU40" s="918"/>
      <c r="IEV40" s="918"/>
      <c r="IEW40" s="918"/>
      <c r="IEX40" s="918"/>
      <c r="IEY40" s="918"/>
      <c r="IEZ40" s="918"/>
      <c r="IFA40" s="918"/>
      <c r="IFB40" s="918"/>
      <c r="IFC40" s="918"/>
      <c r="IFD40" s="918"/>
      <c r="IFE40" s="918"/>
      <c r="IFF40" s="918"/>
      <c r="IFG40" s="918"/>
      <c r="IFH40" s="918"/>
      <c r="IFI40" s="918"/>
      <c r="IFJ40" s="918"/>
      <c r="IFK40" s="918"/>
      <c r="IFL40" s="918"/>
      <c r="IFM40" s="918"/>
      <c r="IFN40" s="918"/>
      <c r="IFO40" s="918"/>
      <c r="IFP40" s="918"/>
      <c r="IFQ40" s="918"/>
      <c r="IFR40" s="918"/>
      <c r="IFS40" s="918"/>
      <c r="IFT40" s="918"/>
      <c r="IFU40" s="918"/>
      <c r="IFV40" s="918"/>
      <c r="IFW40" s="918"/>
      <c r="IFX40" s="918"/>
      <c r="IFY40" s="918"/>
      <c r="IFZ40" s="918"/>
      <c r="IGA40" s="918"/>
      <c r="IGB40" s="918"/>
      <c r="IGC40" s="918"/>
      <c r="IGD40" s="918"/>
      <c r="IGE40" s="918"/>
      <c r="IGF40" s="918"/>
      <c r="IGG40" s="918"/>
      <c r="IGH40" s="918"/>
      <c r="IGI40" s="918"/>
      <c r="IGJ40" s="918"/>
      <c r="IGK40" s="918"/>
      <c r="IGL40" s="918"/>
      <c r="IGM40" s="918"/>
      <c r="IGN40" s="918"/>
      <c r="IGO40" s="918"/>
      <c r="IGP40" s="918"/>
      <c r="IGQ40" s="918"/>
      <c r="IGR40" s="918"/>
      <c r="IGS40" s="918"/>
      <c r="IGT40" s="918"/>
      <c r="IGU40" s="918"/>
      <c r="IGV40" s="918"/>
      <c r="IGW40" s="918"/>
      <c r="IGX40" s="918"/>
      <c r="IGY40" s="918"/>
      <c r="IGZ40" s="918"/>
      <c r="IHA40" s="918"/>
      <c r="IHB40" s="918"/>
      <c r="IHC40" s="918"/>
      <c r="IHD40" s="918"/>
      <c r="IHE40" s="918"/>
      <c r="IHF40" s="918"/>
      <c r="IHG40" s="918"/>
      <c r="IHH40" s="918"/>
      <c r="IHI40" s="918"/>
      <c r="IHJ40" s="918"/>
      <c r="IHK40" s="918"/>
      <c r="IHL40" s="918"/>
      <c r="IHM40" s="918"/>
      <c r="IHN40" s="918"/>
      <c r="IHO40" s="918"/>
      <c r="IHP40" s="918"/>
      <c r="IHQ40" s="918"/>
      <c r="IHR40" s="918"/>
      <c r="IHS40" s="918"/>
      <c r="IHT40" s="918"/>
      <c r="IHU40" s="918"/>
      <c r="IHV40" s="918"/>
      <c r="IHW40" s="918"/>
      <c r="IHX40" s="918"/>
      <c r="IHY40" s="918"/>
      <c r="IHZ40" s="918"/>
      <c r="IIA40" s="918"/>
      <c r="IIB40" s="918"/>
      <c r="IIC40" s="918"/>
      <c r="IID40" s="918"/>
      <c r="IIE40" s="918"/>
      <c r="IIF40" s="918"/>
      <c r="IIG40" s="918"/>
      <c r="IIH40" s="918"/>
      <c r="III40" s="918"/>
      <c r="IIJ40" s="918"/>
      <c r="IIK40" s="918"/>
      <c r="IIL40" s="918"/>
      <c r="IIM40" s="918"/>
      <c r="IIN40" s="918"/>
      <c r="IIO40" s="918"/>
      <c r="IIP40" s="918"/>
      <c r="IIQ40" s="918"/>
      <c r="IIR40" s="918"/>
      <c r="IIS40" s="918"/>
      <c r="IIT40" s="918"/>
      <c r="IIU40" s="918"/>
      <c r="IIV40" s="918"/>
      <c r="IIW40" s="918"/>
      <c r="IIX40" s="918"/>
      <c r="IIY40" s="918"/>
      <c r="IIZ40" s="918"/>
      <c r="IJA40" s="918"/>
      <c r="IJB40" s="918"/>
      <c r="IJC40" s="918"/>
      <c r="IJD40" s="918"/>
      <c r="IJE40" s="918"/>
      <c r="IJF40" s="918"/>
      <c r="IJG40" s="918"/>
      <c r="IJH40" s="918"/>
      <c r="IJI40" s="918"/>
      <c r="IJJ40" s="918"/>
      <c r="IJK40" s="918"/>
      <c r="IJL40" s="918"/>
      <c r="IJM40" s="918"/>
      <c r="IJN40" s="918"/>
      <c r="IJO40" s="918"/>
      <c r="IJP40" s="918"/>
      <c r="IJQ40" s="918"/>
      <c r="IJR40" s="918"/>
      <c r="IJS40" s="918"/>
      <c r="IJT40" s="918"/>
      <c r="IJU40" s="918"/>
      <c r="IJV40" s="918"/>
      <c r="IJW40" s="918"/>
      <c r="IJX40" s="918"/>
      <c r="IJY40" s="918"/>
      <c r="IJZ40" s="918"/>
      <c r="IKA40" s="918"/>
      <c r="IKB40" s="918"/>
      <c r="IKC40" s="918"/>
      <c r="IKD40" s="918"/>
      <c r="IKE40" s="918"/>
      <c r="IKF40" s="918"/>
      <c r="IKG40" s="918"/>
      <c r="IKH40" s="918"/>
      <c r="IKI40" s="918"/>
      <c r="IKJ40" s="918"/>
      <c r="IKK40" s="918"/>
      <c r="IKL40" s="918"/>
      <c r="IKM40" s="918"/>
      <c r="IKN40" s="918"/>
      <c r="IKO40" s="918"/>
      <c r="IKP40" s="918"/>
      <c r="IKQ40" s="918"/>
      <c r="IKR40" s="918"/>
      <c r="IKS40" s="918"/>
      <c r="IKT40" s="918"/>
      <c r="IKU40" s="918"/>
      <c r="IKV40" s="918"/>
      <c r="IKW40" s="918"/>
      <c r="IKX40" s="918"/>
      <c r="IKY40" s="918"/>
      <c r="IKZ40" s="918"/>
      <c r="ILA40" s="918"/>
      <c r="ILB40" s="918"/>
      <c r="ILC40" s="918"/>
      <c r="ILD40" s="918"/>
      <c r="ILE40" s="918"/>
      <c r="ILF40" s="918"/>
      <c r="ILG40" s="918"/>
      <c r="ILH40" s="918"/>
      <c r="ILI40" s="918"/>
      <c r="ILJ40" s="918"/>
      <c r="ILK40" s="918"/>
      <c r="ILL40" s="918"/>
      <c r="ILM40" s="918"/>
      <c r="ILN40" s="918"/>
      <c r="ILO40" s="918"/>
      <c r="ILP40" s="918"/>
      <c r="ILQ40" s="918"/>
      <c r="ILR40" s="918"/>
      <c r="ILS40" s="918"/>
      <c r="ILT40" s="918"/>
      <c r="ILU40" s="918"/>
      <c r="ILV40" s="918"/>
      <c r="ILW40" s="918"/>
      <c r="ILX40" s="918"/>
      <c r="ILY40" s="918"/>
      <c r="ILZ40" s="918"/>
      <c r="IMA40" s="918"/>
      <c r="IMB40" s="918"/>
      <c r="IMC40" s="918"/>
      <c r="IMD40" s="918"/>
      <c r="IME40" s="918"/>
      <c r="IMF40" s="918"/>
      <c r="IMG40" s="918"/>
      <c r="IMH40" s="918"/>
      <c r="IMI40" s="918"/>
      <c r="IMJ40" s="918"/>
      <c r="IMK40" s="918"/>
      <c r="IML40" s="918"/>
      <c r="IMM40" s="918"/>
      <c r="IMN40" s="918"/>
      <c r="IMO40" s="918"/>
      <c r="IMP40" s="918"/>
      <c r="IMQ40" s="918"/>
      <c r="IMR40" s="918"/>
      <c r="IMS40" s="918"/>
      <c r="IMT40" s="918"/>
      <c r="IMU40" s="918"/>
      <c r="IMV40" s="918"/>
      <c r="IMW40" s="918"/>
      <c r="IMX40" s="918"/>
      <c r="IMY40" s="918"/>
      <c r="IMZ40" s="918"/>
      <c r="INA40" s="918"/>
      <c r="INB40" s="918"/>
      <c r="INC40" s="918"/>
      <c r="IND40" s="918"/>
      <c r="INE40" s="918"/>
      <c r="INF40" s="918"/>
      <c r="ING40" s="918"/>
      <c r="INH40" s="918"/>
      <c r="INI40" s="918"/>
      <c r="INJ40" s="918"/>
      <c r="INK40" s="918"/>
      <c r="INL40" s="918"/>
      <c r="INM40" s="918"/>
      <c r="INN40" s="918"/>
      <c r="INO40" s="918"/>
      <c r="INP40" s="918"/>
      <c r="INQ40" s="918"/>
      <c r="INR40" s="918"/>
      <c r="INS40" s="918"/>
      <c r="INT40" s="918"/>
      <c r="INU40" s="918"/>
      <c r="INV40" s="918"/>
      <c r="INW40" s="918"/>
      <c r="INX40" s="918"/>
      <c r="INY40" s="918"/>
      <c r="INZ40" s="918"/>
      <c r="IOA40" s="918"/>
      <c r="IOB40" s="918"/>
      <c r="IOC40" s="918"/>
      <c r="IOD40" s="918"/>
      <c r="IOE40" s="918"/>
      <c r="IOF40" s="918"/>
      <c r="IOG40" s="918"/>
      <c r="IOH40" s="918"/>
      <c r="IOI40" s="918"/>
      <c r="IOJ40" s="918"/>
      <c r="IOK40" s="918"/>
      <c r="IOL40" s="918"/>
      <c r="IOM40" s="918"/>
      <c r="ION40" s="918"/>
      <c r="IOO40" s="918"/>
      <c r="IOP40" s="918"/>
      <c r="IOQ40" s="918"/>
      <c r="IOR40" s="918"/>
      <c r="IOS40" s="918"/>
      <c r="IOT40" s="918"/>
      <c r="IOU40" s="918"/>
      <c r="IOV40" s="918"/>
      <c r="IOW40" s="918"/>
      <c r="IOX40" s="918"/>
      <c r="IOY40" s="918"/>
      <c r="IOZ40" s="918"/>
      <c r="IPA40" s="918"/>
      <c r="IPB40" s="918"/>
      <c r="IPC40" s="918"/>
      <c r="IPD40" s="918"/>
      <c r="IPE40" s="918"/>
      <c r="IPF40" s="918"/>
      <c r="IPG40" s="918"/>
      <c r="IPH40" s="918"/>
      <c r="IPI40" s="918"/>
      <c r="IPJ40" s="918"/>
      <c r="IPK40" s="918"/>
      <c r="IPL40" s="918"/>
      <c r="IPM40" s="918"/>
      <c r="IPN40" s="918"/>
      <c r="IPO40" s="918"/>
      <c r="IPP40" s="918"/>
      <c r="IPQ40" s="918"/>
      <c r="IPR40" s="918"/>
      <c r="IPS40" s="918"/>
      <c r="IPT40" s="918"/>
      <c r="IPU40" s="918"/>
      <c r="IPV40" s="918"/>
      <c r="IPW40" s="918"/>
      <c r="IPX40" s="918"/>
      <c r="IPY40" s="918"/>
      <c r="IPZ40" s="918"/>
      <c r="IQA40" s="918"/>
      <c r="IQB40" s="918"/>
      <c r="IQC40" s="918"/>
      <c r="IQD40" s="918"/>
      <c r="IQE40" s="918"/>
      <c r="IQF40" s="918"/>
      <c r="IQG40" s="918"/>
      <c r="IQH40" s="918"/>
      <c r="IQI40" s="918"/>
      <c r="IQJ40" s="918"/>
      <c r="IQK40" s="918"/>
      <c r="IQL40" s="918"/>
      <c r="IQM40" s="918"/>
      <c r="IQN40" s="918"/>
      <c r="IQO40" s="918"/>
      <c r="IQP40" s="918"/>
      <c r="IQQ40" s="918"/>
      <c r="IQR40" s="918"/>
      <c r="IQS40" s="918"/>
      <c r="IQT40" s="918"/>
      <c r="IQU40" s="918"/>
      <c r="IQV40" s="918"/>
      <c r="IQW40" s="918"/>
      <c r="IQX40" s="918"/>
      <c r="IQY40" s="918"/>
      <c r="IQZ40" s="918"/>
      <c r="IRA40" s="918"/>
      <c r="IRB40" s="918"/>
      <c r="IRC40" s="918"/>
      <c r="IRD40" s="918"/>
      <c r="IRE40" s="918"/>
      <c r="IRF40" s="918"/>
      <c r="IRG40" s="918"/>
      <c r="IRH40" s="918"/>
      <c r="IRI40" s="918"/>
      <c r="IRJ40" s="918"/>
      <c r="IRK40" s="918"/>
      <c r="IRL40" s="918"/>
      <c r="IRM40" s="918"/>
      <c r="IRN40" s="918"/>
      <c r="IRO40" s="918"/>
      <c r="IRP40" s="918"/>
      <c r="IRQ40" s="918"/>
      <c r="IRR40" s="918"/>
      <c r="IRS40" s="918"/>
      <c r="IRT40" s="918"/>
      <c r="IRU40" s="918"/>
      <c r="IRV40" s="918"/>
      <c r="IRW40" s="918"/>
      <c r="IRX40" s="918"/>
      <c r="IRY40" s="918"/>
      <c r="IRZ40" s="918"/>
      <c r="ISA40" s="918"/>
      <c r="ISB40" s="918"/>
      <c r="ISC40" s="918"/>
      <c r="ISD40" s="918"/>
      <c r="ISE40" s="918"/>
      <c r="ISF40" s="918"/>
      <c r="ISG40" s="918"/>
      <c r="ISH40" s="918"/>
      <c r="ISI40" s="918"/>
      <c r="ISJ40" s="918"/>
      <c r="ISK40" s="918"/>
      <c r="ISL40" s="918"/>
      <c r="ISM40" s="918"/>
      <c r="ISN40" s="918"/>
      <c r="ISO40" s="918"/>
      <c r="ISP40" s="918"/>
      <c r="ISQ40" s="918"/>
      <c r="ISR40" s="918"/>
      <c r="ISS40" s="918"/>
      <c r="IST40" s="918"/>
      <c r="ISU40" s="918"/>
      <c r="ISV40" s="918"/>
      <c r="ISW40" s="918"/>
      <c r="ISX40" s="918"/>
      <c r="ISY40" s="918"/>
      <c r="ISZ40" s="918"/>
      <c r="ITA40" s="918"/>
      <c r="ITB40" s="918"/>
      <c r="ITC40" s="918"/>
      <c r="ITD40" s="918"/>
      <c r="ITE40" s="918"/>
      <c r="ITF40" s="918"/>
      <c r="ITG40" s="918"/>
      <c r="ITH40" s="918"/>
      <c r="ITI40" s="918"/>
      <c r="ITJ40" s="918"/>
      <c r="ITK40" s="918"/>
      <c r="ITL40" s="918"/>
      <c r="ITM40" s="918"/>
      <c r="ITN40" s="918"/>
      <c r="ITO40" s="918"/>
      <c r="ITP40" s="918"/>
      <c r="ITQ40" s="918"/>
      <c r="ITR40" s="918"/>
      <c r="ITS40" s="918"/>
      <c r="ITT40" s="918"/>
      <c r="ITU40" s="918"/>
      <c r="ITV40" s="918"/>
      <c r="ITW40" s="918"/>
      <c r="ITX40" s="918"/>
      <c r="ITY40" s="918"/>
      <c r="ITZ40" s="918"/>
      <c r="IUA40" s="918"/>
      <c r="IUB40" s="918"/>
      <c r="IUC40" s="918"/>
      <c r="IUD40" s="918"/>
      <c r="IUE40" s="918"/>
      <c r="IUF40" s="918"/>
      <c r="IUG40" s="918"/>
      <c r="IUH40" s="918"/>
      <c r="IUI40" s="918"/>
      <c r="IUJ40" s="918"/>
      <c r="IUK40" s="918"/>
      <c r="IUL40" s="918"/>
      <c r="IUM40" s="918"/>
      <c r="IUN40" s="918"/>
      <c r="IUO40" s="918"/>
      <c r="IUP40" s="918"/>
      <c r="IUQ40" s="918"/>
      <c r="IUR40" s="918"/>
      <c r="IUS40" s="918"/>
      <c r="IUT40" s="918"/>
      <c r="IUU40" s="918"/>
      <c r="IUV40" s="918"/>
      <c r="IUW40" s="918"/>
      <c r="IUX40" s="918"/>
      <c r="IUY40" s="918"/>
      <c r="IUZ40" s="918"/>
      <c r="IVA40" s="918"/>
      <c r="IVB40" s="918"/>
      <c r="IVC40" s="918"/>
      <c r="IVD40" s="918"/>
      <c r="IVE40" s="918"/>
      <c r="IVF40" s="918"/>
      <c r="IVG40" s="918"/>
      <c r="IVH40" s="918"/>
      <c r="IVI40" s="918"/>
      <c r="IVJ40" s="918"/>
      <c r="IVK40" s="918"/>
      <c r="IVL40" s="918"/>
      <c r="IVM40" s="918"/>
      <c r="IVN40" s="918"/>
      <c r="IVO40" s="918"/>
      <c r="IVP40" s="918"/>
      <c r="IVQ40" s="918"/>
      <c r="IVR40" s="918"/>
      <c r="IVS40" s="918"/>
      <c r="IVT40" s="918"/>
      <c r="IVU40" s="918"/>
      <c r="IVV40" s="918"/>
      <c r="IVW40" s="918"/>
      <c r="IVX40" s="918"/>
      <c r="IVY40" s="918"/>
      <c r="IVZ40" s="918"/>
      <c r="IWA40" s="918"/>
      <c r="IWB40" s="918"/>
      <c r="IWC40" s="918"/>
      <c r="IWD40" s="918"/>
      <c r="IWE40" s="918"/>
      <c r="IWF40" s="918"/>
      <c r="IWG40" s="918"/>
      <c r="IWH40" s="918"/>
      <c r="IWI40" s="918"/>
      <c r="IWJ40" s="918"/>
      <c r="IWK40" s="918"/>
      <c r="IWL40" s="918"/>
      <c r="IWM40" s="918"/>
      <c r="IWN40" s="918"/>
      <c r="IWO40" s="918"/>
      <c r="IWP40" s="918"/>
      <c r="IWQ40" s="918"/>
      <c r="IWR40" s="918"/>
      <c r="IWS40" s="918"/>
      <c r="IWT40" s="918"/>
      <c r="IWU40" s="918"/>
      <c r="IWV40" s="918"/>
      <c r="IWW40" s="918"/>
      <c r="IWX40" s="918"/>
      <c r="IWY40" s="918"/>
      <c r="IWZ40" s="918"/>
      <c r="IXA40" s="918"/>
      <c r="IXB40" s="918"/>
      <c r="IXC40" s="918"/>
      <c r="IXD40" s="918"/>
      <c r="IXE40" s="918"/>
      <c r="IXF40" s="918"/>
      <c r="IXG40" s="918"/>
      <c r="IXH40" s="918"/>
      <c r="IXI40" s="918"/>
      <c r="IXJ40" s="918"/>
      <c r="IXK40" s="918"/>
      <c r="IXL40" s="918"/>
      <c r="IXM40" s="918"/>
      <c r="IXN40" s="918"/>
      <c r="IXO40" s="918"/>
      <c r="IXP40" s="918"/>
      <c r="IXQ40" s="918"/>
      <c r="IXR40" s="918"/>
      <c r="IXS40" s="918"/>
      <c r="IXT40" s="918"/>
      <c r="IXU40" s="918"/>
      <c r="IXV40" s="918"/>
      <c r="IXW40" s="918"/>
      <c r="IXX40" s="918"/>
      <c r="IXY40" s="918"/>
      <c r="IXZ40" s="918"/>
      <c r="IYA40" s="918"/>
      <c r="IYB40" s="918"/>
      <c r="IYC40" s="918"/>
      <c r="IYD40" s="918"/>
      <c r="IYE40" s="918"/>
      <c r="IYF40" s="918"/>
      <c r="IYG40" s="918"/>
      <c r="IYH40" s="918"/>
      <c r="IYI40" s="918"/>
      <c r="IYJ40" s="918"/>
      <c r="IYK40" s="918"/>
      <c r="IYL40" s="918"/>
      <c r="IYM40" s="918"/>
      <c r="IYN40" s="918"/>
      <c r="IYO40" s="918"/>
      <c r="IYP40" s="918"/>
      <c r="IYQ40" s="918"/>
      <c r="IYR40" s="918"/>
      <c r="IYS40" s="918"/>
      <c r="IYT40" s="918"/>
      <c r="IYU40" s="918"/>
      <c r="IYV40" s="918"/>
      <c r="IYW40" s="918"/>
      <c r="IYX40" s="918"/>
      <c r="IYY40" s="918"/>
      <c r="IYZ40" s="918"/>
      <c r="IZA40" s="918"/>
      <c r="IZB40" s="918"/>
      <c r="IZC40" s="918"/>
      <c r="IZD40" s="918"/>
      <c r="IZE40" s="918"/>
      <c r="IZF40" s="918"/>
      <c r="IZG40" s="918"/>
      <c r="IZH40" s="918"/>
      <c r="IZI40" s="918"/>
      <c r="IZJ40" s="918"/>
      <c r="IZK40" s="918"/>
      <c r="IZL40" s="918"/>
      <c r="IZM40" s="918"/>
      <c r="IZN40" s="918"/>
      <c r="IZO40" s="918"/>
      <c r="IZP40" s="918"/>
      <c r="IZQ40" s="918"/>
      <c r="IZR40" s="918"/>
      <c r="IZS40" s="918"/>
      <c r="IZT40" s="918"/>
      <c r="IZU40" s="918"/>
      <c r="IZV40" s="918"/>
      <c r="IZW40" s="918"/>
      <c r="IZX40" s="918"/>
      <c r="IZY40" s="918"/>
      <c r="IZZ40" s="918"/>
      <c r="JAA40" s="918"/>
      <c r="JAB40" s="918"/>
      <c r="JAC40" s="918"/>
      <c r="JAD40" s="918"/>
      <c r="JAE40" s="918"/>
      <c r="JAF40" s="918"/>
      <c r="JAG40" s="918"/>
      <c r="JAH40" s="918"/>
      <c r="JAI40" s="918"/>
      <c r="JAJ40" s="918"/>
      <c r="JAK40" s="918"/>
      <c r="JAL40" s="918"/>
      <c r="JAM40" s="918"/>
      <c r="JAN40" s="918"/>
      <c r="JAO40" s="918"/>
      <c r="JAP40" s="918"/>
      <c r="JAQ40" s="918"/>
      <c r="JAR40" s="918"/>
      <c r="JAS40" s="918"/>
      <c r="JAT40" s="918"/>
      <c r="JAU40" s="918"/>
      <c r="JAV40" s="918"/>
      <c r="JAW40" s="918"/>
      <c r="JAX40" s="918"/>
      <c r="JAY40" s="918"/>
      <c r="JAZ40" s="918"/>
      <c r="JBA40" s="918"/>
      <c r="JBB40" s="918"/>
      <c r="JBC40" s="918"/>
      <c r="JBD40" s="918"/>
      <c r="JBE40" s="918"/>
      <c r="JBF40" s="918"/>
      <c r="JBG40" s="918"/>
      <c r="JBH40" s="918"/>
      <c r="JBI40" s="918"/>
      <c r="JBJ40" s="918"/>
      <c r="JBK40" s="918"/>
      <c r="JBL40" s="918"/>
      <c r="JBM40" s="918"/>
      <c r="JBN40" s="918"/>
      <c r="JBO40" s="918"/>
      <c r="JBP40" s="918"/>
      <c r="JBQ40" s="918"/>
      <c r="JBR40" s="918"/>
      <c r="JBS40" s="918"/>
      <c r="JBT40" s="918"/>
      <c r="JBU40" s="918"/>
      <c r="JBV40" s="918"/>
      <c r="JBW40" s="918"/>
      <c r="JBX40" s="918"/>
      <c r="JBY40" s="918"/>
      <c r="JBZ40" s="918"/>
      <c r="JCA40" s="918"/>
      <c r="JCB40" s="918"/>
      <c r="JCC40" s="918"/>
      <c r="JCD40" s="918"/>
      <c r="JCE40" s="918"/>
      <c r="JCF40" s="918"/>
      <c r="JCG40" s="918"/>
      <c r="JCH40" s="918"/>
      <c r="JCI40" s="918"/>
      <c r="JCJ40" s="918"/>
      <c r="JCK40" s="918"/>
      <c r="JCL40" s="918"/>
      <c r="JCM40" s="918"/>
      <c r="JCN40" s="918"/>
      <c r="JCO40" s="918"/>
      <c r="JCP40" s="918"/>
      <c r="JCQ40" s="918"/>
      <c r="JCR40" s="918"/>
      <c r="JCS40" s="918"/>
      <c r="JCT40" s="918"/>
      <c r="JCU40" s="918"/>
      <c r="JCV40" s="918"/>
      <c r="JCW40" s="918"/>
      <c r="JCX40" s="918"/>
      <c r="JCY40" s="918"/>
      <c r="JCZ40" s="918"/>
      <c r="JDA40" s="918"/>
      <c r="JDB40" s="918"/>
      <c r="JDC40" s="918"/>
      <c r="JDD40" s="918"/>
      <c r="JDE40" s="918"/>
      <c r="JDF40" s="918"/>
      <c r="JDG40" s="918"/>
      <c r="JDH40" s="918"/>
      <c r="JDI40" s="918"/>
      <c r="JDJ40" s="918"/>
      <c r="JDK40" s="918"/>
      <c r="JDL40" s="918"/>
      <c r="JDM40" s="918"/>
      <c r="JDN40" s="918"/>
      <c r="JDO40" s="918"/>
      <c r="JDP40" s="918"/>
      <c r="JDQ40" s="918"/>
      <c r="JDR40" s="918"/>
      <c r="JDS40" s="918"/>
      <c r="JDT40" s="918"/>
      <c r="JDU40" s="918"/>
      <c r="JDV40" s="918"/>
      <c r="JDW40" s="918"/>
      <c r="JDX40" s="918"/>
      <c r="JDY40" s="918"/>
      <c r="JDZ40" s="918"/>
      <c r="JEA40" s="918"/>
      <c r="JEB40" s="918"/>
      <c r="JEC40" s="918"/>
      <c r="JED40" s="918"/>
      <c r="JEE40" s="918"/>
      <c r="JEF40" s="918"/>
      <c r="JEG40" s="918"/>
      <c r="JEH40" s="918"/>
      <c r="JEI40" s="918"/>
      <c r="JEJ40" s="918"/>
      <c r="JEK40" s="918"/>
      <c r="JEL40" s="918"/>
      <c r="JEM40" s="918"/>
      <c r="JEN40" s="918"/>
      <c r="JEO40" s="918"/>
      <c r="JEP40" s="918"/>
      <c r="JEQ40" s="918"/>
      <c r="JER40" s="918"/>
      <c r="JES40" s="918"/>
      <c r="JET40" s="918"/>
      <c r="JEU40" s="918"/>
      <c r="JEV40" s="918"/>
      <c r="JEW40" s="918"/>
      <c r="JEX40" s="918"/>
      <c r="JEY40" s="918"/>
      <c r="JEZ40" s="918"/>
      <c r="JFA40" s="918"/>
      <c r="JFB40" s="918"/>
      <c r="JFC40" s="918"/>
      <c r="JFD40" s="918"/>
      <c r="JFE40" s="918"/>
      <c r="JFF40" s="918"/>
      <c r="JFG40" s="918"/>
      <c r="JFH40" s="918"/>
      <c r="JFI40" s="918"/>
      <c r="JFJ40" s="918"/>
      <c r="JFK40" s="918"/>
      <c r="JFL40" s="918"/>
      <c r="JFM40" s="918"/>
      <c r="JFN40" s="918"/>
      <c r="JFO40" s="918"/>
      <c r="JFP40" s="918"/>
      <c r="JFQ40" s="918"/>
      <c r="JFR40" s="918"/>
      <c r="JFS40" s="918"/>
      <c r="JFT40" s="918"/>
      <c r="JFU40" s="918"/>
      <c r="JFV40" s="918"/>
      <c r="JFW40" s="918"/>
      <c r="JFX40" s="918"/>
      <c r="JFY40" s="918"/>
      <c r="JFZ40" s="918"/>
      <c r="JGA40" s="918"/>
      <c r="JGB40" s="918"/>
      <c r="JGC40" s="918"/>
      <c r="JGD40" s="918"/>
      <c r="JGE40" s="918"/>
      <c r="JGF40" s="918"/>
      <c r="JGG40" s="918"/>
      <c r="JGH40" s="918"/>
      <c r="JGI40" s="918"/>
      <c r="JGJ40" s="918"/>
      <c r="JGK40" s="918"/>
      <c r="JGL40" s="918"/>
      <c r="JGM40" s="918"/>
      <c r="JGN40" s="918"/>
      <c r="JGO40" s="918"/>
      <c r="JGP40" s="918"/>
      <c r="JGQ40" s="918"/>
      <c r="JGR40" s="918"/>
      <c r="JGS40" s="918"/>
      <c r="JGT40" s="918"/>
      <c r="JGU40" s="918"/>
      <c r="JGV40" s="918"/>
      <c r="JGW40" s="918"/>
      <c r="JGX40" s="918"/>
      <c r="JGY40" s="918"/>
      <c r="JGZ40" s="918"/>
      <c r="JHA40" s="918"/>
      <c r="JHB40" s="918"/>
      <c r="JHC40" s="918"/>
      <c r="JHD40" s="918"/>
      <c r="JHE40" s="918"/>
      <c r="JHF40" s="918"/>
      <c r="JHG40" s="918"/>
      <c r="JHH40" s="918"/>
      <c r="JHI40" s="918"/>
      <c r="JHJ40" s="918"/>
      <c r="JHK40" s="918"/>
      <c r="JHL40" s="918"/>
      <c r="JHM40" s="918"/>
      <c r="JHN40" s="918"/>
      <c r="JHO40" s="918"/>
      <c r="JHP40" s="918"/>
      <c r="JHQ40" s="918"/>
      <c r="JHR40" s="918"/>
      <c r="JHS40" s="918"/>
      <c r="JHT40" s="918"/>
      <c r="JHU40" s="918"/>
      <c r="JHV40" s="918"/>
      <c r="JHW40" s="918"/>
      <c r="JHX40" s="918"/>
      <c r="JHY40" s="918"/>
      <c r="JHZ40" s="918"/>
      <c r="JIA40" s="918"/>
      <c r="JIB40" s="918"/>
      <c r="JIC40" s="918"/>
      <c r="JID40" s="918"/>
      <c r="JIE40" s="918"/>
      <c r="JIF40" s="918"/>
      <c r="JIG40" s="918"/>
      <c r="JIH40" s="918"/>
      <c r="JII40" s="918"/>
      <c r="JIJ40" s="918"/>
      <c r="JIK40" s="918"/>
      <c r="JIL40" s="918"/>
      <c r="JIM40" s="918"/>
      <c r="JIN40" s="918"/>
      <c r="JIO40" s="918"/>
      <c r="JIP40" s="918"/>
      <c r="JIQ40" s="918"/>
      <c r="JIR40" s="918"/>
      <c r="JIS40" s="918"/>
      <c r="JIT40" s="918"/>
      <c r="JIU40" s="918"/>
      <c r="JIV40" s="918"/>
      <c r="JIW40" s="918"/>
      <c r="JIX40" s="918"/>
      <c r="JIY40" s="918"/>
      <c r="JIZ40" s="918"/>
      <c r="JJA40" s="918"/>
      <c r="JJB40" s="918"/>
      <c r="JJC40" s="918"/>
      <c r="JJD40" s="918"/>
      <c r="JJE40" s="918"/>
      <c r="JJF40" s="918"/>
      <c r="JJG40" s="918"/>
      <c r="JJH40" s="918"/>
      <c r="JJI40" s="918"/>
      <c r="JJJ40" s="918"/>
      <c r="JJK40" s="918"/>
      <c r="JJL40" s="918"/>
      <c r="JJM40" s="918"/>
      <c r="JJN40" s="918"/>
      <c r="JJO40" s="918"/>
      <c r="JJP40" s="918"/>
      <c r="JJQ40" s="918"/>
      <c r="JJR40" s="918"/>
      <c r="JJS40" s="918"/>
      <c r="JJT40" s="918"/>
      <c r="JJU40" s="918"/>
      <c r="JJV40" s="918"/>
      <c r="JJW40" s="918"/>
      <c r="JJX40" s="918"/>
      <c r="JJY40" s="918"/>
      <c r="JJZ40" s="918"/>
      <c r="JKA40" s="918"/>
      <c r="JKB40" s="918"/>
      <c r="JKC40" s="918"/>
      <c r="JKD40" s="918"/>
      <c r="JKE40" s="918"/>
      <c r="JKF40" s="918"/>
      <c r="JKG40" s="918"/>
      <c r="JKH40" s="918"/>
      <c r="JKI40" s="918"/>
      <c r="JKJ40" s="918"/>
      <c r="JKK40" s="918"/>
      <c r="JKL40" s="918"/>
      <c r="JKM40" s="918"/>
      <c r="JKN40" s="918"/>
      <c r="JKO40" s="918"/>
      <c r="JKP40" s="918"/>
      <c r="JKQ40" s="918"/>
      <c r="JKR40" s="918"/>
      <c r="JKS40" s="918"/>
      <c r="JKT40" s="918"/>
      <c r="JKU40" s="918"/>
      <c r="JKV40" s="918"/>
      <c r="JKW40" s="918"/>
      <c r="JKX40" s="918"/>
      <c r="JKY40" s="918"/>
      <c r="JKZ40" s="918"/>
      <c r="JLA40" s="918"/>
      <c r="JLB40" s="918"/>
      <c r="JLC40" s="918"/>
      <c r="JLD40" s="918"/>
      <c r="JLE40" s="918"/>
      <c r="JLF40" s="918"/>
      <c r="JLG40" s="918"/>
      <c r="JLH40" s="918"/>
      <c r="JLI40" s="918"/>
      <c r="JLJ40" s="918"/>
      <c r="JLK40" s="918"/>
      <c r="JLL40" s="918"/>
      <c r="JLM40" s="918"/>
      <c r="JLN40" s="918"/>
      <c r="JLO40" s="918"/>
      <c r="JLP40" s="918"/>
      <c r="JLQ40" s="918"/>
      <c r="JLR40" s="918"/>
      <c r="JLS40" s="918"/>
      <c r="JLT40" s="918"/>
      <c r="JLU40" s="918"/>
      <c r="JLV40" s="918"/>
      <c r="JLW40" s="918"/>
      <c r="JLX40" s="918"/>
      <c r="JLY40" s="918"/>
      <c r="JLZ40" s="918"/>
      <c r="JMA40" s="918"/>
      <c r="JMB40" s="918"/>
      <c r="JMC40" s="918"/>
      <c r="JMD40" s="918"/>
      <c r="JME40" s="918"/>
      <c r="JMF40" s="918"/>
      <c r="JMG40" s="918"/>
      <c r="JMH40" s="918"/>
      <c r="JMI40" s="918"/>
      <c r="JMJ40" s="918"/>
      <c r="JMK40" s="918"/>
      <c r="JML40" s="918"/>
      <c r="JMM40" s="918"/>
      <c r="JMN40" s="918"/>
      <c r="JMO40" s="918"/>
      <c r="JMP40" s="918"/>
      <c r="JMQ40" s="918"/>
      <c r="JMR40" s="918"/>
      <c r="JMS40" s="918"/>
      <c r="JMT40" s="918"/>
      <c r="JMU40" s="918"/>
      <c r="JMV40" s="918"/>
      <c r="JMW40" s="918"/>
      <c r="JMX40" s="918"/>
      <c r="JMY40" s="918"/>
      <c r="JMZ40" s="918"/>
      <c r="JNA40" s="918"/>
      <c r="JNB40" s="918"/>
      <c r="JNC40" s="918"/>
      <c r="JND40" s="918"/>
      <c r="JNE40" s="918"/>
      <c r="JNF40" s="918"/>
      <c r="JNG40" s="918"/>
      <c r="JNH40" s="918"/>
      <c r="JNI40" s="918"/>
      <c r="JNJ40" s="918"/>
      <c r="JNK40" s="918"/>
      <c r="JNL40" s="918"/>
      <c r="JNM40" s="918"/>
      <c r="JNN40" s="918"/>
      <c r="JNO40" s="918"/>
      <c r="JNP40" s="918"/>
      <c r="JNQ40" s="918"/>
      <c r="JNR40" s="918"/>
      <c r="JNS40" s="918"/>
      <c r="JNT40" s="918"/>
      <c r="JNU40" s="918"/>
      <c r="JNV40" s="918"/>
      <c r="JNW40" s="918"/>
      <c r="JNX40" s="918"/>
      <c r="JNY40" s="918"/>
      <c r="JNZ40" s="918"/>
      <c r="JOA40" s="918"/>
      <c r="JOB40" s="918"/>
      <c r="JOC40" s="918"/>
      <c r="JOD40" s="918"/>
      <c r="JOE40" s="918"/>
      <c r="JOF40" s="918"/>
      <c r="JOG40" s="918"/>
      <c r="JOH40" s="918"/>
      <c r="JOI40" s="918"/>
      <c r="JOJ40" s="918"/>
      <c r="JOK40" s="918"/>
      <c r="JOL40" s="918"/>
      <c r="JOM40" s="918"/>
      <c r="JON40" s="918"/>
      <c r="JOO40" s="918"/>
      <c r="JOP40" s="918"/>
      <c r="JOQ40" s="918"/>
      <c r="JOR40" s="918"/>
      <c r="JOS40" s="918"/>
      <c r="JOT40" s="918"/>
      <c r="JOU40" s="918"/>
      <c r="JOV40" s="918"/>
      <c r="JOW40" s="918"/>
      <c r="JOX40" s="918"/>
      <c r="JOY40" s="918"/>
      <c r="JOZ40" s="918"/>
      <c r="JPA40" s="918"/>
      <c r="JPB40" s="918"/>
      <c r="JPC40" s="918"/>
      <c r="JPD40" s="918"/>
      <c r="JPE40" s="918"/>
      <c r="JPF40" s="918"/>
      <c r="JPG40" s="918"/>
      <c r="JPH40" s="918"/>
      <c r="JPI40" s="918"/>
      <c r="JPJ40" s="918"/>
      <c r="JPK40" s="918"/>
      <c r="JPL40" s="918"/>
      <c r="JPM40" s="918"/>
      <c r="JPN40" s="918"/>
      <c r="JPO40" s="918"/>
      <c r="JPP40" s="918"/>
      <c r="JPQ40" s="918"/>
      <c r="JPR40" s="918"/>
      <c r="JPS40" s="918"/>
      <c r="JPT40" s="918"/>
      <c r="JPU40" s="918"/>
      <c r="JPV40" s="918"/>
      <c r="JPW40" s="918"/>
      <c r="JPX40" s="918"/>
      <c r="JPY40" s="918"/>
      <c r="JPZ40" s="918"/>
      <c r="JQA40" s="918"/>
      <c r="JQB40" s="918"/>
      <c r="JQC40" s="918"/>
      <c r="JQD40" s="918"/>
      <c r="JQE40" s="918"/>
      <c r="JQF40" s="918"/>
      <c r="JQG40" s="918"/>
      <c r="JQH40" s="918"/>
      <c r="JQI40" s="918"/>
      <c r="JQJ40" s="918"/>
      <c r="JQK40" s="918"/>
      <c r="JQL40" s="918"/>
      <c r="JQM40" s="918"/>
      <c r="JQN40" s="918"/>
      <c r="JQO40" s="918"/>
      <c r="JQP40" s="918"/>
      <c r="JQQ40" s="918"/>
      <c r="JQR40" s="918"/>
      <c r="JQS40" s="918"/>
      <c r="JQT40" s="918"/>
      <c r="JQU40" s="918"/>
      <c r="JQV40" s="918"/>
      <c r="JQW40" s="918"/>
      <c r="JQX40" s="918"/>
      <c r="JQY40" s="918"/>
      <c r="JQZ40" s="918"/>
      <c r="JRA40" s="918"/>
      <c r="JRB40" s="918"/>
      <c r="JRC40" s="918"/>
      <c r="JRD40" s="918"/>
      <c r="JRE40" s="918"/>
      <c r="JRF40" s="918"/>
      <c r="JRG40" s="918"/>
      <c r="JRH40" s="918"/>
      <c r="JRI40" s="918"/>
      <c r="JRJ40" s="918"/>
      <c r="JRK40" s="918"/>
      <c r="JRL40" s="918"/>
      <c r="JRM40" s="918"/>
      <c r="JRN40" s="918"/>
      <c r="JRO40" s="918"/>
      <c r="JRP40" s="918"/>
      <c r="JRQ40" s="918"/>
      <c r="JRR40" s="918"/>
      <c r="JRS40" s="918"/>
      <c r="JRT40" s="918"/>
      <c r="JRU40" s="918"/>
      <c r="JRV40" s="918"/>
      <c r="JRW40" s="918"/>
      <c r="JRX40" s="918"/>
      <c r="JRY40" s="918"/>
      <c r="JRZ40" s="918"/>
      <c r="JSA40" s="918"/>
      <c r="JSB40" s="918"/>
      <c r="JSC40" s="918"/>
      <c r="JSD40" s="918"/>
      <c r="JSE40" s="918"/>
      <c r="JSF40" s="918"/>
      <c r="JSG40" s="918"/>
      <c r="JSH40" s="918"/>
      <c r="JSI40" s="918"/>
      <c r="JSJ40" s="918"/>
      <c r="JSK40" s="918"/>
      <c r="JSL40" s="918"/>
      <c r="JSM40" s="918"/>
      <c r="JSN40" s="918"/>
      <c r="JSO40" s="918"/>
      <c r="JSP40" s="918"/>
      <c r="JSQ40" s="918"/>
      <c r="JSR40" s="918"/>
      <c r="JSS40" s="918"/>
      <c r="JST40" s="918"/>
      <c r="JSU40" s="918"/>
      <c r="JSV40" s="918"/>
      <c r="JSW40" s="918"/>
      <c r="JSX40" s="918"/>
      <c r="JSY40" s="918"/>
      <c r="JSZ40" s="918"/>
      <c r="JTA40" s="918"/>
      <c r="JTB40" s="918"/>
      <c r="JTC40" s="918"/>
      <c r="JTD40" s="918"/>
      <c r="JTE40" s="918"/>
      <c r="JTF40" s="918"/>
      <c r="JTG40" s="918"/>
      <c r="JTH40" s="918"/>
      <c r="JTI40" s="918"/>
      <c r="JTJ40" s="918"/>
      <c r="JTK40" s="918"/>
      <c r="JTL40" s="918"/>
      <c r="JTM40" s="918"/>
      <c r="JTN40" s="918"/>
      <c r="JTO40" s="918"/>
      <c r="JTP40" s="918"/>
      <c r="JTQ40" s="918"/>
      <c r="JTR40" s="918"/>
      <c r="JTS40" s="918"/>
      <c r="JTT40" s="918"/>
      <c r="JTU40" s="918"/>
      <c r="JTV40" s="918"/>
      <c r="JTW40" s="918"/>
      <c r="JTX40" s="918"/>
      <c r="JTY40" s="918"/>
      <c r="JTZ40" s="918"/>
      <c r="JUA40" s="918"/>
      <c r="JUB40" s="918"/>
      <c r="JUC40" s="918"/>
      <c r="JUD40" s="918"/>
      <c r="JUE40" s="918"/>
      <c r="JUF40" s="918"/>
      <c r="JUG40" s="918"/>
      <c r="JUH40" s="918"/>
      <c r="JUI40" s="918"/>
      <c r="JUJ40" s="918"/>
      <c r="JUK40" s="918"/>
      <c r="JUL40" s="918"/>
      <c r="JUM40" s="918"/>
      <c r="JUN40" s="918"/>
      <c r="JUO40" s="918"/>
      <c r="JUP40" s="918"/>
      <c r="JUQ40" s="918"/>
      <c r="JUR40" s="918"/>
      <c r="JUS40" s="918"/>
      <c r="JUT40" s="918"/>
      <c r="JUU40" s="918"/>
      <c r="JUV40" s="918"/>
      <c r="JUW40" s="918"/>
      <c r="JUX40" s="918"/>
      <c r="JUY40" s="918"/>
      <c r="JUZ40" s="918"/>
      <c r="JVA40" s="918"/>
      <c r="JVB40" s="918"/>
      <c r="JVC40" s="918"/>
      <c r="JVD40" s="918"/>
      <c r="JVE40" s="918"/>
      <c r="JVF40" s="918"/>
      <c r="JVG40" s="918"/>
      <c r="JVH40" s="918"/>
      <c r="JVI40" s="918"/>
      <c r="JVJ40" s="918"/>
      <c r="JVK40" s="918"/>
      <c r="JVL40" s="918"/>
      <c r="JVM40" s="918"/>
      <c r="JVN40" s="918"/>
      <c r="JVO40" s="918"/>
      <c r="JVP40" s="918"/>
      <c r="JVQ40" s="918"/>
      <c r="JVR40" s="918"/>
      <c r="JVS40" s="918"/>
      <c r="JVT40" s="918"/>
      <c r="JVU40" s="918"/>
      <c r="JVV40" s="918"/>
      <c r="JVW40" s="918"/>
      <c r="JVX40" s="918"/>
      <c r="JVY40" s="918"/>
      <c r="JVZ40" s="918"/>
      <c r="JWA40" s="918"/>
      <c r="JWB40" s="918"/>
      <c r="JWC40" s="918"/>
      <c r="JWD40" s="918"/>
      <c r="JWE40" s="918"/>
      <c r="JWF40" s="918"/>
      <c r="JWG40" s="918"/>
      <c r="JWH40" s="918"/>
      <c r="JWI40" s="918"/>
      <c r="JWJ40" s="918"/>
      <c r="JWK40" s="918"/>
      <c r="JWL40" s="918"/>
      <c r="JWM40" s="918"/>
      <c r="JWN40" s="918"/>
      <c r="JWO40" s="918"/>
      <c r="JWP40" s="918"/>
      <c r="JWQ40" s="918"/>
      <c r="JWR40" s="918"/>
      <c r="JWS40" s="918"/>
      <c r="JWT40" s="918"/>
      <c r="JWU40" s="918"/>
      <c r="JWV40" s="918"/>
      <c r="JWW40" s="918"/>
      <c r="JWX40" s="918"/>
      <c r="JWY40" s="918"/>
      <c r="JWZ40" s="918"/>
      <c r="JXA40" s="918"/>
      <c r="JXB40" s="918"/>
      <c r="JXC40" s="918"/>
      <c r="JXD40" s="918"/>
      <c r="JXE40" s="918"/>
      <c r="JXF40" s="918"/>
      <c r="JXG40" s="918"/>
      <c r="JXH40" s="918"/>
      <c r="JXI40" s="918"/>
      <c r="JXJ40" s="918"/>
      <c r="JXK40" s="918"/>
      <c r="JXL40" s="918"/>
      <c r="JXM40" s="918"/>
      <c r="JXN40" s="918"/>
      <c r="JXO40" s="918"/>
      <c r="JXP40" s="918"/>
      <c r="JXQ40" s="918"/>
      <c r="JXR40" s="918"/>
      <c r="JXS40" s="918"/>
      <c r="JXT40" s="918"/>
      <c r="JXU40" s="918"/>
      <c r="JXV40" s="918"/>
      <c r="JXW40" s="918"/>
      <c r="JXX40" s="918"/>
      <c r="JXY40" s="918"/>
      <c r="JXZ40" s="918"/>
      <c r="JYA40" s="918"/>
      <c r="JYB40" s="918"/>
      <c r="JYC40" s="918"/>
      <c r="JYD40" s="918"/>
      <c r="JYE40" s="918"/>
      <c r="JYF40" s="918"/>
      <c r="JYG40" s="918"/>
      <c r="JYH40" s="918"/>
      <c r="JYI40" s="918"/>
      <c r="JYJ40" s="918"/>
      <c r="JYK40" s="918"/>
      <c r="JYL40" s="918"/>
      <c r="JYM40" s="918"/>
      <c r="JYN40" s="918"/>
      <c r="JYO40" s="918"/>
      <c r="JYP40" s="918"/>
      <c r="JYQ40" s="918"/>
      <c r="JYR40" s="918"/>
      <c r="JYS40" s="918"/>
      <c r="JYT40" s="918"/>
      <c r="JYU40" s="918"/>
      <c r="JYV40" s="918"/>
      <c r="JYW40" s="918"/>
      <c r="JYX40" s="918"/>
      <c r="JYY40" s="918"/>
      <c r="JYZ40" s="918"/>
      <c r="JZA40" s="918"/>
      <c r="JZB40" s="918"/>
      <c r="JZC40" s="918"/>
      <c r="JZD40" s="918"/>
      <c r="JZE40" s="918"/>
      <c r="JZF40" s="918"/>
      <c r="JZG40" s="918"/>
      <c r="JZH40" s="918"/>
      <c r="JZI40" s="918"/>
      <c r="JZJ40" s="918"/>
      <c r="JZK40" s="918"/>
      <c r="JZL40" s="918"/>
      <c r="JZM40" s="918"/>
      <c r="JZN40" s="918"/>
      <c r="JZO40" s="918"/>
      <c r="JZP40" s="918"/>
      <c r="JZQ40" s="918"/>
      <c r="JZR40" s="918"/>
      <c r="JZS40" s="918"/>
      <c r="JZT40" s="918"/>
      <c r="JZU40" s="918"/>
      <c r="JZV40" s="918"/>
      <c r="JZW40" s="918"/>
      <c r="JZX40" s="918"/>
      <c r="JZY40" s="918"/>
      <c r="JZZ40" s="918"/>
      <c r="KAA40" s="918"/>
      <c r="KAB40" s="918"/>
      <c r="KAC40" s="918"/>
      <c r="KAD40" s="918"/>
      <c r="KAE40" s="918"/>
      <c r="KAF40" s="918"/>
      <c r="KAG40" s="918"/>
      <c r="KAH40" s="918"/>
      <c r="KAI40" s="918"/>
      <c r="KAJ40" s="918"/>
      <c r="KAK40" s="918"/>
      <c r="KAL40" s="918"/>
      <c r="KAM40" s="918"/>
      <c r="KAN40" s="918"/>
      <c r="KAO40" s="918"/>
      <c r="KAP40" s="918"/>
      <c r="KAQ40" s="918"/>
      <c r="KAR40" s="918"/>
      <c r="KAS40" s="918"/>
      <c r="KAT40" s="918"/>
      <c r="KAU40" s="918"/>
      <c r="KAV40" s="918"/>
      <c r="KAW40" s="918"/>
      <c r="KAX40" s="918"/>
      <c r="KAY40" s="918"/>
      <c r="KAZ40" s="918"/>
      <c r="KBA40" s="918"/>
      <c r="KBB40" s="918"/>
      <c r="KBC40" s="918"/>
      <c r="KBD40" s="918"/>
      <c r="KBE40" s="918"/>
      <c r="KBF40" s="918"/>
      <c r="KBG40" s="918"/>
      <c r="KBH40" s="918"/>
      <c r="KBI40" s="918"/>
      <c r="KBJ40" s="918"/>
      <c r="KBK40" s="918"/>
      <c r="KBL40" s="918"/>
      <c r="KBM40" s="918"/>
      <c r="KBN40" s="918"/>
      <c r="KBO40" s="918"/>
      <c r="KBP40" s="918"/>
      <c r="KBQ40" s="918"/>
      <c r="KBR40" s="918"/>
      <c r="KBS40" s="918"/>
      <c r="KBT40" s="918"/>
      <c r="KBU40" s="918"/>
      <c r="KBV40" s="918"/>
      <c r="KBW40" s="918"/>
      <c r="KBX40" s="918"/>
      <c r="KBY40" s="918"/>
      <c r="KBZ40" s="918"/>
      <c r="KCA40" s="918"/>
      <c r="KCB40" s="918"/>
      <c r="KCC40" s="918"/>
      <c r="KCD40" s="918"/>
      <c r="KCE40" s="918"/>
      <c r="KCF40" s="918"/>
      <c r="KCG40" s="918"/>
      <c r="KCH40" s="918"/>
      <c r="KCI40" s="918"/>
      <c r="KCJ40" s="918"/>
      <c r="KCK40" s="918"/>
      <c r="KCL40" s="918"/>
      <c r="KCM40" s="918"/>
      <c r="KCN40" s="918"/>
      <c r="KCO40" s="918"/>
      <c r="KCP40" s="918"/>
      <c r="KCQ40" s="918"/>
      <c r="KCR40" s="918"/>
      <c r="KCS40" s="918"/>
      <c r="KCT40" s="918"/>
      <c r="KCU40" s="918"/>
      <c r="KCV40" s="918"/>
      <c r="KCW40" s="918"/>
      <c r="KCX40" s="918"/>
      <c r="KCY40" s="918"/>
      <c r="KCZ40" s="918"/>
      <c r="KDA40" s="918"/>
      <c r="KDB40" s="918"/>
      <c r="KDC40" s="918"/>
      <c r="KDD40" s="918"/>
      <c r="KDE40" s="918"/>
      <c r="KDF40" s="918"/>
      <c r="KDG40" s="918"/>
      <c r="KDH40" s="918"/>
      <c r="KDI40" s="918"/>
      <c r="KDJ40" s="918"/>
      <c r="KDK40" s="918"/>
      <c r="KDL40" s="918"/>
      <c r="KDM40" s="918"/>
      <c r="KDN40" s="918"/>
      <c r="KDO40" s="918"/>
      <c r="KDP40" s="918"/>
      <c r="KDQ40" s="918"/>
      <c r="KDR40" s="918"/>
      <c r="KDS40" s="918"/>
      <c r="KDT40" s="918"/>
      <c r="KDU40" s="918"/>
      <c r="KDV40" s="918"/>
      <c r="KDW40" s="918"/>
      <c r="KDX40" s="918"/>
      <c r="KDY40" s="918"/>
      <c r="KDZ40" s="918"/>
      <c r="KEA40" s="918"/>
      <c r="KEB40" s="918"/>
      <c r="KEC40" s="918"/>
      <c r="KED40" s="918"/>
      <c r="KEE40" s="918"/>
      <c r="KEF40" s="918"/>
      <c r="KEG40" s="918"/>
      <c r="KEH40" s="918"/>
      <c r="KEI40" s="918"/>
      <c r="KEJ40" s="918"/>
      <c r="KEK40" s="918"/>
      <c r="KEL40" s="918"/>
      <c r="KEM40" s="918"/>
      <c r="KEN40" s="918"/>
      <c r="KEO40" s="918"/>
      <c r="KEP40" s="918"/>
      <c r="KEQ40" s="918"/>
      <c r="KER40" s="918"/>
      <c r="KES40" s="918"/>
      <c r="KET40" s="918"/>
      <c r="KEU40" s="918"/>
      <c r="KEV40" s="918"/>
      <c r="KEW40" s="918"/>
      <c r="KEX40" s="918"/>
      <c r="KEY40" s="918"/>
      <c r="KEZ40" s="918"/>
      <c r="KFA40" s="918"/>
      <c r="KFB40" s="918"/>
      <c r="KFC40" s="918"/>
      <c r="KFD40" s="918"/>
      <c r="KFE40" s="918"/>
      <c r="KFF40" s="918"/>
      <c r="KFG40" s="918"/>
      <c r="KFH40" s="918"/>
      <c r="KFI40" s="918"/>
      <c r="KFJ40" s="918"/>
      <c r="KFK40" s="918"/>
      <c r="KFL40" s="918"/>
      <c r="KFM40" s="918"/>
      <c r="KFN40" s="918"/>
      <c r="KFO40" s="918"/>
      <c r="KFP40" s="918"/>
      <c r="KFQ40" s="918"/>
      <c r="KFR40" s="918"/>
      <c r="KFS40" s="918"/>
      <c r="KFT40" s="918"/>
      <c r="KFU40" s="918"/>
      <c r="KFV40" s="918"/>
      <c r="KFW40" s="918"/>
      <c r="KFX40" s="918"/>
      <c r="KFY40" s="918"/>
      <c r="KFZ40" s="918"/>
      <c r="KGA40" s="918"/>
      <c r="KGB40" s="918"/>
      <c r="KGC40" s="918"/>
      <c r="KGD40" s="918"/>
      <c r="KGE40" s="918"/>
      <c r="KGF40" s="918"/>
      <c r="KGG40" s="918"/>
      <c r="KGH40" s="918"/>
      <c r="KGI40" s="918"/>
      <c r="KGJ40" s="918"/>
      <c r="KGK40" s="918"/>
      <c r="KGL40" s="918"/>
      <c r="KGM40" s="918"/>
      <c r="KGN40" s="918"/>
      <c r="KGO40" s="918"/>
      <c r="KGP40" s="918"/>
      <c r="KGQ40" s="918"/>
      <c r="KGR40" s="918"/>
      <c r="KGS40" s="918"/>
      <c r="KGT40" s="918"/>
      <c r="KGU40" s="918"/>
      <c r="KGV40" s="918"/>
      <c r="KGW40" s="918"/>
      <c r="KGX40" s="918"/>
      <c r="KGY40" s="918"/>
      <c r="KGZ40" s="918"/>
      <c r="KHA40" s="918"/>
      <c r="KHB40" s="918"/>
      <c r="KHC40" s="918"/>
      <c r="KHD40" s="918"/>
      <c r="KHE40" s="918"/>
      <c r="KHF40" s="918"/>
      <c r="KHG40" s="918"/>
      <c r="KHH40" s="918"/>
      <c r="KHI40" s="918"/>
      <c r="KHJ40" s="918"/>
      <c r="KHK40" s="918"/>
      <c r="KHL40" s="918"/>
      <c r="KHM40" s="918"/>
      <c r="KHN40" s="918"/>
      <c r="KHO40" s="918"/>
      <c r="KHP40" s="918"/>
      <c r="KHQ40" s="918"/>
      <c r="KHR40" s="918"/>
      <c r="KHS40" s="918"/>
      <c r="KHT40" s="918"/>
      <c r="KHU40" s="918"/>
      <c r="KHV40" s="918"/>
      <c r="KHW40" s="918"/>
      <c r="KHX40" s="918"/>
      <c r="KHY40" s="918"/>
      <c r="KHZ40" s="918"/>
      <c r="KIA40" s="918"/>
      <c r="KIB40" s="918"/>
      <c r="KIC40" s="918"/>
      <c r="KID40" s="918"/>
      <c r="KIE40" s="918"/>
      <c r="KIF40" s="918"/>
      <c r="KIG40" s="918"/>
      <c r="KIH40" s="918"/>
      <c r="KII40" s="918"/>
      <c r="KIJ40" s="918"/>
      <c r="KIK40" s="918"/>
      <c r="KIL40" s="918"/>
      <c r="KIM40" s="918"/>
      <c r="KIN40" s="918"/>
      <c r="KIO40" s="918"/>
      <c r="KIP40" s="918"/>
      <c r="KIQ40" s="918"/>
      <c r="KIR40" s="918"/>
      <c r="KIS40" s="918"/>
      <c r="KIT40" s="918"/>
      <c r="KIU40" s="918"/>
      <c r="KIV40" s="918"/>
      <c r="KIW40" s="918"/>
      <c r="KIX40" s="918"/>
      <c r="KIY40" s="918"/>
      <c r="KIZ40" s="918"/>
      <c r="KJA40" s="918"/>
      <c r="KJB40" s="918"/>
      <c r="KJC40" s="918"/>
      <c r="KJD40" s="918"/>
      <c r="KJE40" s="918"/>
      <c r="KJF40" s="918"/>
      <c r="KJG40" s="918"/>
      <c r="KJH40" s="918"/>
      <c r="KJI40" s="918"/>
      <c r="KJJ40" s="918"/>
      <c r="KJK40" s="918"/>
      <c r="KJL40" s="918"/>
      <c r="KJM40" s="918"/>
      <c r="KJN40" s="918"/>
      <c r="KJO40" s="918"/>
      <c r="KJP40" s="918"/>
      <c r="KJQ40" s="918"/>
      <c r="KJR40" s="918"/>
      <c r="KJS40" s="918"/>
      <c r="KJT40" s="918"/>
      <c r="KJU40" s="918"/>
      <c r="KJV40" s="918"/>
      <c r="KJW40" s="918"/>
      <c r="KJX40" s="918"/>
      <c r="KJY40" s="918"/>
      <c r="KJZ40" s="918"/>
      <c r="KKA40" s="918"/>
      <c r="KKB40" s="918"/>
      <c r="KKC40" s="918"/>
      <c r="KKD40" s="918"/>
      <c r="KKE40" s="918"/>
      <c r="KKF40" s="918"/>
      <c r="KKG40" s="918"/>
      <c r="KKH40" s="918"/>
      <c r="KKI40" s="918"/>
      <c r="KKJ40" s="918"/>
      <c r="KKK40" s="918"/>
      <c r="KKL40" s="918"/>
      <c r="KKM40" s="918"/>
      <c r="KKN40" s="918"/>
      <c r="KKO40" s="918"/>
      <c r="KKP40" s="918"/>
      <c r="KKQ40" s="918"/>
      <c r="KKR40" s="918"/>
      <c r="KKS40" s="918"/>
      <c r="KKT40" s="918"/>
      <c r="KKU40" s="918"/>
      <c r="KKV40" s="918"/>
      <c r="KKW40" s="918"/>
      <c r="KKX40" s="918"/>
      <c r="KKY40" s="918"/>
      <c r="KKZ40" s="918"/>
      <c r="KLA40" s="918"/>
      <c r="KLB40" s="918"/>
      <c r="KLC40" s="918"/>
      <c r="KLD40" s="918"/>
      <c r="KLE40" s="918"/>
      <c r="KLF40" s="918"/>
      <c r="KLG40" s="918"/>
      <c r="KLH40" s="918"/>
      <c r="KLI40" s="918"/>
      <c r="KLJ40" s="918"/>
      <c r="KLK40" s="918"/>
      <c r="KLL40" s="918"/>
      <c r="KLM40" s="918"/>
      <c r="KLN40" s="918"/>
      <c r="KLO40" s="918"/>
      <c r="KLP40" s="918"/>
      <c r="KLQ40" s="918"/>
      <c r="KLR40" s="918"/>
      <c r="KLS40" s="918"/>
      <c r="KLT40" s="918"/>
      <c r="KLU40" s="918"/>
      <c r="KLV40" s="918"/>
      <c r="KLW40" s="918"/>
      <c r="KLX40" s="918"/>
      <c r="KLY40" s="918"/>
      <c r="KLZ40" s="918"/>
      <c r="KMA40" s="918"/>
      <c r="KMB40" s="918"/>
      <c r="KMC40" s="918"/>
      <c r="KMD40" s="918"/>
      <c r="KME40" s="918"/>
      <c r="KMF40" s="918"/>
      <c r="KMG40" s="918"/>
      <c r="KMH40" s="918"/>
      <c r="KMI40" s="918"/>
      <c r="KMJ40" s="918"/>
      <c r="KMK40" s="918"/>
      <c r="KML40" s="918"/>
      <c r="KMM40" s="918"/>
      <c r="KMN40" s="918"/>
      <c r="KMO40" s="918"/>
      <c r="KMP40" s="918"/>
      <c r="KMQ40" s="918"/>
      <c r="KMR40" s="918"/>
      <c r="KMS40" s="918"/>
      <c r="KMT40" s="918"/>
      <c r="KMU40" s="918"/>
      <c r="KMV40" s="918"/>
      <c r="KMW40" s="918"/>
      <c r="KMX40" s="918"/>
      <c r="KMY40" s="918"/>
      <c r="KMZ40" s="918"/>
      <c r="KNA40" s="918"/>
      <c r="KNB40" s="918"/>
      <c r="KNC40" s="918"/>
      <c r="KND40" s="918"/>
      <c r="KNE40" s="918"/>
      <c r="KNF40" s="918"/>
      <c r="KNG40" s="918"/>
      <c r="KNH40" s="918"/>
      <c r="KNI40" s="918"/>
      <c r="KNJ40" s="918"/>
      <c r="KNK40" s="918"/>
      <c r="KNL40" s="918"/>
      <c r="KNM40" s="918"/>
      <c r="KNN40" s="918"/>
      <c r="KNO40" s="918"/>
      <c r="KNP40" s="918"/>
      <c r="KNQ40" s="918"/>
      <c r="KNR40" s="918"/>
      <c r="KNS40" s="918"/>
      <c r="KNT40" s="918"/>
      <c r="KNU40" s="918"/>
      <c r="KNV40" s="918"/>
      <c r="KNW40" s="918"/>
      <c r="KNX40" s="918"/>
      <c r="KNY40" s="918"/>
      <c r="KNZ40" s="918"/>
      <c r="KOA40" s="918"/>
      <c r="KOB40" s="918"/>
      <c r="KOC40" s="918"/>
      <c r="KOD40" s="918"/>
      <c r="KOE40" s="918"/>
      <c r="KOF40" s="918"/>
      <c r="KOG40" s="918"/>
      <c r="KOH40" s="918"/>
      <c r="KOI40" s="918"/>
      <c r="KOJ40" s="918"/>
      <c r="KOK40" s="918"/>
      <c r="KOL40" s="918"/>
      <c r="KOM40" s="918"/>
      <c r="KON40" s="918"/>
      <c r="KOO40" s="918"/>
      <c r="KOP40" s="918"/>
      <c r="KOQ40" s="918"/>
      <c r="KOR40" s="918"/>
      <c r="KOS40" s="918"/>
      <c r="KOT40" s="918"/>
      <c r="KOU40" s="918"/>
      <c r="KOV40" s="918"/>
      <c r="KOW40" s="918"/>
      <c r="KOX40" s="918"/>
      <c r="KOY40" s="918"/>
      <c r="KOZ40" s="918"/>
      <c r="KPA40" s="918"/>
      <c r="KPB40" s="918"/>
      <c r="KPC40" s="918"/>
      <c r="KPD40" s="918"/>
      <c r="KPE40" s="918"/>
      <c r="KPF40" s="918"/>
      <c r="KPG40" s="918"/>
      <c r="KPH40" s="918"/>
      <c r="KPI40" s="918"/>
      <c r="KPJ40" s="918"/>
      <c r="KPK40" s="918"/>
      <c r="KPL40" s="918"/>
      <c r="KPM40" s="918"/>
      <c r="KPN40" s="918"/>
      <c r="KPO40" s="918"/>
      <c r="KPP40" s="918"/>
      <c r="KPQ40" s="918"/>
      <c r="KPR40" s="918"/>
      <c r="KPS40" s="918"/>
      <c r="KPT40" s="918"/>
      <c r="KPU40" s="918"/>
      <c r="KPV40" s="918"/>
      <c r="KPW40" s="918"/>
      <c r="KPX40" s="918"/>
      <c r="KPY40" s="918"/>
      <c r="KPZ40" s="918"/>
      <c r="KQA40" s="918"/>
      <c r="KQB40" s="918"/>
      <c r="KQC40" s="918"/>
      <c r="KQD40" s="918"/>
      <c r="KQE40" s="918"/>
      <c r="KQF40" s="918"/>
      <c r="KQG40" s="918"/>
      <c r="KQH40" s="918"/>
      <c r="KQI40" s="918"/>
      <c r="KQJ40" s="918"/>
      <c r="KQK40" s="918"/>
      <c r="KQL40" s="918"/>
      <c r="KQM40" s="918"/>
      <c r="KQN40" s="918"/>
      <c r="KQO40" s="918"/>
      <c r="KQP40" s="918"/>
      <c r="KQQ40" s="918"/>
      <c r="KQR40" s="918"/>
      <c r="KQS40" s="918"/>
      <c r="KQT40" s="918"/>
      <c r="KQU40" s="918"/>
      <c r="KQV40" s="918"/>
      <c r="KQW40" s="918"/>
      <c r="KQX40" s="918"/>
      <c r="KQY40" s="918"/>
      <c r="KQZ40" s="918"/>
      <c r="KRA40" s="918"/>
      <c r="KRB40" s="918"/>
      <c r="KRC40" s="918"/>
      <c r="KRD40" s="918"/>
      <c r="KRE40" s="918"/>
      <c r="KRF40" s="918"/>
      <c r="KRG40" s="918"/>
      <c r="KRH40" s="918"/>
      <c r="KRI40" s="918"/>
      <c r="KRJ40" s="918"/>
      <c r="KRK40" s="918"/>
      <c r="KRL40" s="918"/>
      <c r="KRM40" s="918"/>
      <c r="KRN40" s="918"/>
      <c r="KRO40" s="918"/>
      <c r="KRP40" s="918"/>
      <c r="KRQ40" s="918"/>
      <c r="KRR40" s="918"/>
      <c r="KRS40" s="918"/>
      <c r="KRT40" s="918"/>
      <c r="KRU40" s="918"/>
      <c r="KRV40" s="918"/>
      <c r="KRW40" s="918"/>
      <c r="KRX40" s="918"/>
      <c r="KRY40" s="918"/>
      <c r="KRZ40" s="918"/>
      <c r="KSA40" s="918"/>
      <c r="KSB40" s="918"/>
      <c r="KSC40" s="918"/>
      <c r="KSD40" s="918"/>
      <c r="KSE40" s="918"/>
      <c r="KSF40" s="918"/>
      <c r="KSG40" s="918"/>
      <c r="KSH40" s="918"/>
      <c r="KSI40" s="918"/>
      <c r="KSJ40" s="918"/>
      <c r="KSK40" s="918"/>
      <c r="KSL40" s="918"/>
      <c r="KSM40" s="918"/>
      <c r="KSN40" s="918"/>
      <c r="KSO40" s="918"/>
      <c r="KSP40" s="918"/>
      <c r="KSQ40" s="918"/>
      <c r="KSR40" s="918"/>
      <c r="KSS40" s="918"/>
      <c r="KST40" s="918"/>
      <c r="KSU40" s="918"/>
      <c r="KSV40" s="918"/>
      <c r="KSW40" s="918"/>
      <c r="KSX40" s="918"/>
      <c r="KSY40" s="918"/>
      <c r="KSZ40" s="918"/>
      <c r="KTA40" s="918"/>
      <c r="KTB40" s="918"/>
      <c r="KTC40" s="918"/>
      <c r="KTD40" s="918"/>
      <c r="KTE40" s="918"/>
      <c r="KTF40" s="918"/>
      <c r="KTG40" s="918"/>
      <c r="KTH40" s="918"/>
      <c r="KTI40" s="918"/>
      <c r="KTJ40" s="918"/>
      <c r="KTK40" s="918"/>
      <c r="KTL40" s="918"/>
      <c r="KTM40" s="918"/>
      <c r="KTN40" s="918"/>
      <c r="KTO40" s="918"/>
      <c r="KTP40" s="918"/>
      <c r="KTQ40" s="918"/>
      <c r="KTR40" s="918"/>
      <c r="KTS40" s="918"/>
      <c r="KTT40" s="918"/>
      <c r="KTU40" s="918"/>
      <c r="KTV40" s="918"/>
      <c r="KTW40" s="918"/>
      <c r="KTX40" s="918"/>
      <c r="KTY40" s="918"/>
      <c r="KTZ40" s="918"/>
      <c r="KUA40" s="918"/>
      <c r="KUB40" s="918"/>
      <c r="KUC40" s="918"/>
      <c r="KUD40" s="918"/>
      <c r="KUE40" s="918"/>
      <c r="KUF40" s="918"/>
      <c r="KUG40" s="918"/>
      <c r="KUH40" s="918"/>
      <c r="KUI40" s="918"/>
      <c r="KUJ40" s="918"/>
      <c r="KUK40" s="918"/>
      <c r="KUL40" s="918"/>
      <c r="KUM40" s="918"/>
      <c r="KUN40" s="918"/>
      <c r="KUO40" s="918"/>
      <c r="KUP40" s="918"/>
      <c r="KUQ40" s="918"/>
      <c r="KUR40" s="918"/>
      <c r="KUS40" s="918"/>
      <c r="KUT40" s="918"/>
      <c r="KUU40" s="918"/>
      <c r="KUV40" s="918"/>
      <c r="KUW40" s="918"/>
      <c r="KUX40" s="918"/>
      <c r="KUY40" s="918"/>
      <c r="KUZ40" s="918"/>
      <c r="KVA40" s="918"/>
      <c r="KVB40" s="918"/>
      <c r="KVC40" s="918"/>
      <c r="KVD40" s="918"/>
      <c r="KVE40" s="918"/>
      <c r="KVF40" s="918"/>
      <c r="KVG40" s="918"/>
      <c r="KVH40" s="918"/>
      <c r="KVI40" s="918"/>
      <c r="KVJ40" s="918"/>
      <c r="KVK40" s="918"/>
      <c r="KVL40" s="918"/>
      <c r="KVM40" s="918"/>
      <c r="KVN40" s="918"/>
      <c r="KVO40" s="918"/>
      <c r="KVP40" s="918"/>
      <c r="KVQ40" s="918"/>
      <c r="KVR40" s="918"/>
      <c r="KVS40" s="918"/>
      <c r="KVT40" s="918"/>
      <c r="KVU40" s="918"/>
      <c r="KVV40" s="918"/>
      <c r="KVW40" s="918"/>
      <c r="KVX40" s="918"/>
      <c r="KVY40" s="918"/>
      <c r="KVZ40" s="918"/>
      <c r="KWA40" s="918"/>
      <c r="KWB40" s="918"/>
      <c r="KWC40" s="918"/>
      <c r="KWD40" s="918"/>
      <c r="KWE40" s="918"/>
      <c r="KWF40" s="918"/>
      <c r="KWG40" s="918"/>
      <c r="KWH40" s="918"/>
      <c r="KWI40" s="918"/>
      <c r="KWJ40" s="918"/>
      <c r="KWK40" s="918"/>
      <c r="KWL40" s="918"/>
      <c r="KWM40" s="918"/>
      <c r="KWN40" s="918"/>
      <c r="KWO40" s="918"/>
      <c r="KWP40" s="918"/>
      <c r="KWQ40" s="918"/>
      <c r="KWR40" s="918"/>
      <c r="KWS40" s="918"/>
      <c r="KWT40" s="918"/>
      <c r="KWU40" s="918"/>
      <c r="KWV40" s="918"/>
      <c r="KWW40" s="918"/>
      <c r="KWX40" s="918"/>
      <c r="KWY40" s="918"/>
      <c r="KWZ40" s="918"/>
      <c r="KXA40" s="918"/>
      <c r="KXB40" s="918"/>
      <c r="KXC40" s="918"/>
      <c r="KXD40" s="918"/>
      <c r="KXE40" s="918"/>
      <c r="KXF40" s="918"/>
      <c r="KXG40" s="918"/>
      <c r="KXH40" s="918"/>
      <c r="KXI40" s="918"/>
      <c r="KXJ40" s="918"/>
      <c r="KXK40" s="918"/>
      <c r="KXL40" s="918"/>
      <c r="KXM40" s="918"/>
      <c r="KXN40" s="918"/>
      <c r="KXO40" s="918"/>
      <c r="KXP40" s="918"/>
      <c r="KXQ40" s="918"/>
      <c r="KXR40" s="918"/>
      <c r="KXS40" s="918"/>
      <c r="KXT40" s="918"/>
      <c r="KXU40" s="918"/>
      <c r="KXV40" s="918"/>
      <c r="KXW40" s="918"/>
      <c r="KXX40" s="918"/>
      <c r="KXY40" s="918"/>
      <c r="KXZ40" s="918"/>
      <c r="KYA40" s="918"/>
      <c r="KYB40" s="918"/>
      <c r="KYC40" s="918"/>
      <c r="KYD40" s="918"/>
      <c r="KYE40" s="918"/>
      <c r="KYF40" s="918"/>
      <c r="KYG40" s="918"/>
      <c r="KYH40" s="918"/>
      <c r="KYI40" s="918"/>
      <c r="KYJ40" s="918"/>
      <c r="KYK40" s="918"/>
      <c r="KYL40" s="918"/>
      <c r="KYM40" s="918"/>
      <c r="KYN40" s="918"/>
      <c r="KYO40" s="918"/>
      <c r="KYP40" s="918"/>
      <c r="KYQ40" s="918"/>
      <c r="KYR40" s="918"/>
      <c r="KYS40" s="918"/>
      <c r="KYT40" s="918"/>
      <c r="KYU40" s="918"/>
      <c r="KYV40" s="918"/>
      <c r="KYW40" s="918"/>
      <c r="KYX40" s="918"/>
      <c r="KYY40" s="918"/>
      <c r="KYZ40" s="918"/>
      <c r="KZA40" s="918"/>
      <c r="KZB40" s="918"/>
      <c r="KZC40" s="918"/>
      <c r="KZD40" s="918"/>
      <c r="KZE40" s="918"/>
      <c r="KZF40" s="918"/>
      <c r="KZG40" s="918"/>
      <c r="KZH40" s="918"/>
      <c r="KZI40" s="918"/>
      <c r="KZJ40" s="918"/>
      <c r="KZK40" s="918"/>
      <c r="KZL40" s="918"/>
      <c r="KZM40" s="918"/>
      <c r="KZN40" s="918"/>
      <c r="KZO40" s="918"/>
      <c r="KZP40" s="918"/>
      <c r="KZQ40" s="918"/>
      <c r="KZR40" s="918"/>
      <c r="KZS40" s="918"/>
      <c r="KZT40" s="918"/>
      <c r="KZU40" s="918"/>
      <c r="KZV40" s="918"/>
      <c r="KZW40" s="918"/>
      <c r="KZX40" s="918"/>
      <c r="KZY40" s="918"/>
      <c r="KZZ40" s="918"/>
      <c r="LAA40" s="918"/>
      <c r="LAB40" s="918"/>
      <c r="LAC40" s="918"/>
      <c r="LAD40" s="918"/>
      <c r="LAE40" s="918"/>
      <c r="LAF40" s="918"/>
      <c r="LAG40" s="918"/>
      <c r="LAH40" s="918"/>
      <c r="LAI40" s="918"/>
      <c r="LAJ40" s="918"/>
      <c r="LAK40" s="918"/>
      <c r="LAL40" s="918"/>
      <c r="LAM40" s="918"/>
      <c r="LAN40" s="918"/>
      <c r="LAO40" s="918"/>
      <c r="LAP40" s="918"/>
      <c r="LAQ40" s="918"/>
      <c r="LAR40" s="918"/>
      <c r="LAS40" s="918"/>
      <c r="LAT40" s="918"/>
      <c r="LAU40" s="918"/>
      <c r="LAV40" s="918"/>
      <c r="LAW40" s="918"/>
      <c r="LAX40" s="918"/>
      <c r="LAY40" s="918"/>
      <c r="LAZ40" s="918"/>
      <c r="LBA40" s="918"/>
      <c r="LBB40" s="918"/>
      <c r="LBC40" s="918"/>
      <c r="LBD40" s="918"/>
      <c r="LBE40" s="918"/>
      <c r="LBF40" s="918"/>
      <c r="LBG40" s="918"/>
      <c r="LBH40" s="918"/>
      <c r="LBI40" s="918"/>
      <c r="LBJ40" s="918"/>
      <c r="LBK40" s="918"/>
      <c r="LBL40" s="918"/>
      <c r="LBM40" s="918"/>
      <c r="LBN40" s="918"/>
      <c r="LBO40" s="918"/>
      <c r="LBP40" s="918"/>
      <c r="LBQ40" s="918"/>
      <c r="LBR40" s="918"/>
      <c r="LBS40" s="918"/>
      <c r="LBT40" s="918"/>
      <c r="LBU40" s="918"/>
      <c r="LBV40" s="918"/>
      <c r="LBW40" s="918"/>
      <c r="LBX40" s="918"/>
      <c r="LBY40" s="918"/>
      <c r="LBZ40" s="918"/>
      <c r="LCA40" s="918"/>
      <c r="LCB40" s="918"/>
      <c r="LCC40" s="918"/>
      <c r="LCD40" s="918"/>
      <c r="LCE40" s="918"/>
      <c r="LCF40" s="918"/>
      <c r="LCG40" s="918"/>
      <c r="LCH40" s="918"/>
      <c r="LCI40" s="918"/>
      <c r="LCJ40" s="918"/>
      <c r="LCK40" s="918"/>
      <c r="LCL40" s="918"/>
      <c r="LCM40" s="918"/>
      <c r="LCN40" s="918"/>
      <c r="LCO40" s="918"/>
      <c r="LCP40" s="918"/>
      <c r="LCQ40" s="918"/>
      <c r="LCR40" s="918"/>
      <c r="LCS40" s="918"/>
      <c r="LCT40" s="918"/>
      <c r="LCU40" s="918"/>
      <c r="LCV40" s="918"/>
      <c r="LCW40" s="918"/>
      <c r="LCX40" s="918"/>
      <c r="LCY40" s="918"/>
      <c r="LCZ40" s="918"/>
      <c r="LDA40" s="918"/>
      <c r="LDB40" s="918"/>
      <c r="LDC40" s="918"/>
      <c r="LDD40" s="918"/>
      <c r="LDE40" s="918"/>
      <c r="LDF40" s="918"/>
      <c r="LDG40" s="918"/>
      <c r="LDH40" s="918"/>
      <c r="LDI40" s="918"/>
      <c r="LDJ40" s="918"/>
      <c r="LDK40" s="918"/>
      <c r="LDL40" s="918"/>
      <c r="LDM40" s="918"/>
      <c r="LDN40" s="918"/>
      <c r="LDO40" s="918"/>
      <c r="LDP40" s="918"/>
      <c r="LDQ40" s="918"/>
      <c r="LDR40" s="918"/>
      <c r="LDS40" s="918"/>
      <c r="LDT40" s="918"/>
      <c r="LDU40" s="918"/>
      <c r="LDV40" s="918"/>
      <c r="LDW40" s="918"/>
      <c r="LDX40" s="918"/>
      <c r="LDY40" s="918"/>
      <c r="LDZ40" s="918"/>
      <c r="LEA40" s="918"/>
      <c r="LEB40" s="918"/>
      <c r="LEC40" s="918"/>
      <c r="LED40" s="918"/>
      <c r="LEE40" s="918"/>
      <c r="LEF40" s="918"/>
      <c r="LEG40" s="918"/>
      <c r="LEH40" s="918"/>
      <c r="LEI40" s="918"/>
      <c r="LEJ40" s="918"/>
      <c r="LEK40" s="918"/>
      <c r="LEL40" s="918"/>
      <c r="LEM40" s="918"/>
      <c r="LEN40" s="918"/>
      <c r="LEO40" s="918"/>
      <c r="LEP40" s="918"/>
      <c r="LEQ40" s="918"/>
      <c r="LER40" s="918"/>
      <c r="LES40" s="918"/>
      <c r="LET40" s="918"/>
      <c r="LEU40" s="918"/>
      <c r="LEV40" s="918"/>
      <c r="LEW40" s="918"/>
      <c r="LEX40" s="918"/>
      <c r="LEY40" s="918"/>
      <c r="LEZ40" s="918"/>
      <c r="LFA40" s="918"/>
      <c r="LFB40" s="918"/>
      <c r="LFC40" s="918"/>
      <c r="LFD40" s="918"/>
      <c r="LFE40" s="918"/>
      <c r="LFF40" s="918"/>
      <c r="LFG40" s="918"/>
      <c r="LFH40" s="918"/>
      <c r="LFI40" s="918"/>
      <c r="LFJ40" s="918"/>
      <c r="LFK40" s="918"/>
      <c r="LFL40" s="918"/>
      <c r="LFM40" s="918"/>
      <c r="LFN40" s="918"/>
      <c r="LFO40" s="918"/>
      <c r="LFP40" s="918"/>
      <c r="LFQ40" s="918"/>
      <c r="LFR40" s="918"/>
      <c r="LFS40" s="918"/>
      <c r="LFT40" s="918"/>
      <c r="LFU40" s="918"/>
      <c r="LFV40" s="918"/>
      <c r="LFW40" s="918"/>
      <c r="LFX40" s="918"/>
      <c r="LFY40" s="918"/>
      <c r="LFZ40" s="918"/>
      <c r="LGA40" s="918"/>
      <c r="LGB40" s="918"/>
      <c r="LGC40" s="918"/>
      <c r="LGD40" s="918"/>
      <c r="LGE40" s="918"/>
      <c r="LGF40" s="918"/>
      <c r="LGG40" s="918"/>
      <c r="LGH40" s="918"/>
      <c r="LGI40" s="918"/>
      <c r="LGJ40" s="918"/>
      <c r="LGK40" s="918"/>
      <c r="LGL40" s="918"/>
      <c r="LGM40" s="918"/>
      <c r="LGN40" s="918"/>
      <c r="LGO40" s="918"/>
      <c r="LGP40" s="918"/>
      <c r="LGQ40" s="918"/>
      <c r="LGR40" s="918"/>
      <c r="LGS40" s="918"/>
      <c r="LGT40" s="918"/>
      <c r="LGU40" s="918"/>
      <c r="LGV40" s="918"/>
      <c r="LGW40" s="918"/>
      <c r="LGX40" s="918"/>
      <c r="LGY40" s="918"/>
      <c r="LGZ40" s="918"/>
      <c r="LHA40" s="918"/>
      <c r="LHB40" s="918"/>
      <c r="LHC40" s="918"/>
      <c r="LHD40" s="918"/>
      <c r="LHE40" s="918"/>
      <c r="LHF40" s="918"/>
      <c r="LHG40" s="918"/>
      <c r="LHH40" s="918"/>
      <c r="LHI40" s="918"/>
      <c r="LHJ40" s="918"/>
      <c r="LHK40" s="918"/>
      <c r="LHL40" s="918"/>
      <c r="LHM40" s="918"/>
      <c r="LHN40" s="918"/>
      <c r="LHO40" s="918"/>
      <c r="LHP40" s="918"/>
      <c r="LHQ40" s="918"/>
      <c r="LHR40" s="918"/>
      <c r="LHS40" s="918"/>
      <c r="LHT40" s="918"/>
      <c r="LHU40" s="918"/>
      <c r="LHV40" s="918"/>
      <c r="LHW40" s="918"/>
      <c r="LHX40" s="918"/>
      <c r="LHY40" s="918"/>
      <c r="LHZ40" s="918"/>
      <c r="LIA40" s="918"/>
      <c r="LIB40" s="918"/>
      <c r="LIC40" s="918"/>
      <c r="LID40" s="918"/>
      <c r="LIE40" s="918"/>
      <c r="LIF40" s="918"/>
      <c r="LIG40" s="918"/>
      <c r="LIH40" s="918"/>
      <c r="LII40" s="918"/>
      <c r="LIJ40" s="918"/>
      <c r="LIK40" s="918"/>
      <c r="LIL40" s="918"/>
      <c r="LIM40" s="918"/>
      <c r="LIN40" s="918"/>
      <c r="LIO40" s="918"/>
      <c r="LIP40" s="918"/>
      <c r="LIQ40" s="918"/>
      <c r="LIR40" s="918"/>
      <c r="LIS40" s="918"/>
      <c r="LIT40" s="918"/>
      <c r="LIU40" s="918"/>
      <c r="LIV40" s="918"/>
      <c r="LIW40" s="918"/>
      <c r="LIX40" s="918"/>
      <c r="LIY40" s="918"/>
      <c r="LIZ40" s="918"/>
      <c r="LJA40" s="918"/>
      <c r="LJB40" s="918"/>
      <c r="LJC40" s="918"/>
      <c r="LJD40" s="918"/>
      <c r="LJE40" s="918"/>
      <c r="LJF40" s="918"/>
      <c r="LJG40" s="918"/>
      <c r="LJH40" s="918"/>
      <c r="LJI40" s="918"/>
      <c r="LJJ40" s="918"/>
      <c r="LJK40" s="918"/>
      <c r="LJL40" s="918"/>
      <c r="LJM40" s="918"/>
      <c r="LJN40" s="918"/>
      <c r="LJO40" s="918"/>
      <c r="LJP40" s="918"/>
      <c r="LJQ40" s="918"/>
      <c r="LJR40" s="918"/>
      <c r="LJS40" s="918"/>
      <c r="LJT40" s="918"/>
      <c r="LJU40" s="918"/>
      <c r="LJV40" s="918"/>
      <c r="LJW40" s="918"/>
      <c r="LJX40" s="918"/>
      <c r="LJY40" s="918"/>
      <c r="LJZ40" s="918"/>
      <c r="LKA40" s="918"/>
      <c r="LKB40" s="918"/>
      <c r="LKC40" s="918"/>
      <c r="LKD40" s="918"/>
      <c r="LKE40" s="918"/>
      <c r="LKF40" s="918"/>
      <c r="LKG40" s="918"/>
      <c r="LKH40" s="918"/>
      <c r="LKI40" s="918"/>
      <c r="LKJ40" s="918"/>
      <c r="LKK40" s="918"/>
      <c r="LKL40" s="918"/>
      <c r="LKM40" s="918"/>
      <c r="LKN40" s="918"/>
      <c r="LKO40" s="918"/>
      <c r="LKP40" s="918"/>
      <c r="LKQ40" s="918"/>
      <c r="LKR40" s="918"/>
      <c r="LKS40" s="918"/>
      <c r="LKT40" s="918"/>
      <c r="LKU40" s="918"/>
      <c r="LKV40" s="918"/>
      <c r="LKW40" s="918"/>
      <c r="LKX40" s="918"/>
      <c r="LKY40" s="918"/>
      <c r="LKZ40" s="918"/>
      <c r="LLA40" s="918"/>
      <c r="LLB40" s="918"/>
      <c r="LLC40" s="918"/>
      <c r="LLD40" s="918"/>
      <c r="LLE40" s="918"/>
      <c r="LLF40" s="918"/>
      <c r="LLG40" s="918"/>
      <c r="LLH40" s="918"/>
      <c r="LLI40" s="918"/>
      <c r="LLJ40" s="918"/>
      <c r="LLK40" s="918"/>
      <c r="LLL40" s="918"/>
      <c r="LLM40" s="918"/>
      <c r="LLN40" s="918"/>
      <c r="LLO40" s="918"/>
      <c r="LLP40" s="918"/>
      <c r="LLQ40" s="918"/>
      <c r="LLR40" s="918"/>
      <c r="LLS40" s="918"/>
      <c r="LLT40" s="918"/>
      <c r="LLU40" s="918"/>
      <c r="LLV40" s="918"/>
      <c r="LLW40" s="918"/>
      <c r="LLX40" s="918"/>
      <c r="LLY40" s="918"/>
      <c r="LLZ40" s="918"/>
      <c r="LMA40" s="918"/>
      <c r="LMB40" s="918"/>
      <c r="LMC40" s="918"/>
      <c r="LMD40" s="918"/>
      <c r="LME40" s="918"/>
      <c r="LMF40" s="918"/>
      <c r="LMG40" s="918"/>
      <c r="LMH40" s="918"/>
      <c r="LMI40" s="918"/>
      <c r="LMJ40" s="918"/>
      <c r="LMK40" s="918"/>
      <c r="LML40" s="918"/>
      <c r="LMM40" s="918"/>
      <c r="LMN40" s="918"/>
      <c r="LMO40" s="918"/>
      <c r="LMP40" s="918"/>
      <c r="LMQ40" s="918"/>
      <c r="LMR40" s="918"/>
      <c r="LMS40" s="918"/>
      <c r="LMT40" s="918"/>
      <c r="LMU40" s="918"/>
      <c r="LMV40" s="918"/>
      <c r="LMW40" s="918"/>
      <c r="LMX40" s="918"/>
      <c r="LMY40" s="918"/>
      <c r="LMZ40" s="918"/>
      <c r="LNA40" s="918"/>
      <c r="LNB40" s="918"/>
      <c r="LNC40" s="918"/>
      <c r="LND40" s="918"/>
      <c r="LNE40" s="918"/>
      <c r="LNF40" s="918"/>
      <c r="LNG40" s="918"/>
      <c r="LNH40" s="918"/>
      <c r="LNI40" s="918"/>
      <c r="LNJ40" s="918"/>
      <c r="LNK40" s="918"/>
      <c r="LNL40" s="918"/>
      <c r="LNM40" s="918"/>
      <c r="LNN40" s="918"/>
      <c r="LNO40" s="918"/>
      <c r="LNP40" s="918"/>
      <c r="LNQ40" s="918"/>
      <c r="LNR40" s="918"/>
      <c r="LNS40" s="918"/>
      <c r="LNT40" s="918"/>
      <c r="LNU40" s="918"/>
      <c r="LNV40" s="918"/>
      <c r="LNW40" s="918"/>
      <c r="LNX40" s="918"/>
      <c r="LNY40" s="918"/>
      <c r="LNZ40" s="918"/>
      <c r="LOA40" s="918"/>
      <c r="LOB40" s="918"/>
      <c r="LOC40" s="918"/>
      <c r="LOD40" s="918"/>
      <c r="LOE40" s="918"/>
      <c r="LOF40" s="918"/>
      <c r="LOG40" s="918"/>
      <c r="LOH40" s="918"/>
      <c r="LOI40" s="918"/>
      <c r="LOJ40" s="918"/>
      <c r="LOK40" s="918"/>
      <c r="LOL40" s="918"/>
      <c r="LOM40" s="918"/>
      <c r="LON40" s="918"/>
      <c r="LOO40" s="918"/>
      <c r="LOP40" s="918"/>
      <c r="LOQ40" s="918"/>
      <c r="LOR40" s="918"/>
      <c r="LOS40" s="918"/>
      <c r="LOT40" s="918"/>
      <c r="LOU40" s="918"/>
      <c r="LOV40" s="918"/>
      <c r="LOW40" s="918"/>
      <c r="LOX40" s="918"/>
      <c r="LOY40" s="918"/>
      <c r="LOZ40" s="918"/>
      <c r="LPA40" s="918"/>
      <c r="LPB40" s="918"/>
      <c r="LPC40" s="918"/>
      <c r="LPD40" s="918"/>
      <c r="LPE40" s="918"/>
      <c r="LPF40" s="918"/>
      <c r="LPG40" s="918"/>
      <c r="LPH40" s="918"/>
      <c r="LPI40" s="918"/>
      <c r="LPJ40" s="918"/>
      <c r="LPK40" s="918"/>
      <c r="LPL40" s="918"/>
      <c r="LPM40" s="918"/>
      <c r="LPN40" s="918"/>
      <c r="LPO40" s="918"/>
      <c r="LPP40" s="918"/>
      <c r="LPQ40" s="918"/>
      <c r="LPR40" s="918"/>
      <c r="LPS40" s="918"/>
      <c r="LPT40" s="918"/>
      <c r="LPU40" s="918"/>
      <c r="LPV40" s="918"/>
      <c r="LPW40" s="918"/>
      <c r="LPX40" s="918"/>
      <c r="LPY40" s="918"/>
      <c r="LPZ40" s="918"/>
      <c r="LQA40" s="918"/>
      <c r="LQB40" s="918"/>
      <c r="LQC40" s="918"/>
      <c r="LQD40" s="918"/>
      <c r="LQE40" s="918"/>
      <c r="LQF40" s="918"/>
      <c r="LQG40" s="918"/>
      <c r="LQH40" s="918"/>
      <c r="LQI40" s="918"/>
      <c r="LQJ40" s="918"/>
      <c r="LQK40" s="918"/>
      <c r="LQL40" s="918"/>
      <c r="LQM40" s="918"/>
      <c r="LQN40" s="918"/>
      <c r="LQO40" s="918"/>
      <c r="LQP40" s="918"/>
      <c r="LQQ40" s="918"/>
      <c r="LQR40" s="918"/>
      <c r="LQS40" s="918"/>
      <c r="LQT40" s="918"/>
      <c r="LQU40" s="918"/>
      <c r="LQV40" s="918"/>
      <c r="LQW40" s="918"/>
      <c r="LQX40" s="918"/>
      <c r="LQY40" s="918"/>
      <c r="LQZ40" s="918"/>
      <c r="LRA40" s="918"/>
      <c r="LRB40" s="918"/>
      <c r="LRC40" s="918"/>
      <c r="LRD40" s="918"/>
      <c r="LRE40" s="918"/>
      <c r="LRF40" s="918"/>
      <c r="LRG40" s="918"/>
      <c r="LRH40" s="918"/>
      <c r="LRI40" s="918"/>
      <c r="LRJ40" s="918"/>
      <c r="LRK40" s="918"/>
      <c r="LRL40" s="918"/>
      <c r="LRM40" s="918"/>
      <c r="LRN40" s="918"/>
      <c r="LRO40" s="918"/>
      <c r="LRP40" s="918"/>
      <c r="LRQ40" s="918"/>
      <c r="LRR40" s="918"/>
      <c r="LRS40" s="918"/>
      <c r="LRT40" s="918"/>
      <c r="LRU40" s="918"/>
      <c r="LRV40" s="918"/>
      <c r="LRW40" s="918"/>
      <c r="LRX40" s="918"/>
      <c r="LRY40" s="918"/>
      <c r="LRZ40" s="918"/>
      <c r="LSA40" s="918"/>
      <c r="LSB40" s="918"/>
      <c r="LSC40" s="918"/>
      <c r="LSD40" s="918"/>
      <c r="LSE40" s="918"/>
      <c r="LSF40" s="918"/>
      <c r="LSG40" s="918"/>
      <c r="LSH40" s="918"/>
      <c r="LSI40" s="918"/>
      <c r="LSJ40" s="918"/>
      <c r="LSK40" s="918"/>
      <c r="LSL40" s="918"/>
      <c r="LSM40" s="918"/>
      <c r="LSN40" s="918"/>
      <c r="LSO40" s="918"/>
      <c r="LSP40" s="918"/>
      <c r="LSQ40" s="918"/>
      <c r="LSR40" s="918"/>
      <c r="LSS40" s="918"/>
      <c r="LST40" s="918"/>
      <c r="LSU40" s="918"/>
      <c r="LSV40" s="918"/>
      <c r="LSW40" s="918"/>
      <c r="LSX40" s="918"/>
      <c r="LSY40" s="918"/>
      <c r="LSZ40" s="918"/>
      <c r="LTA40" s="918"/>
      <c r="LTB40" s="918"/>
      <c r="LTC40" s="918"/>
      <c r="LTD40" s="918"/>
      <c r="LTE40" s="918"/>
      <c r="LTF40" s="918"/>
      <c r="LTG40" s="918"/>
      <c r="LTH40" s="918"/>
      <c r="LTI40" s="918"/>
      <c r="LTJ40" s="918"/>
      <c r="LTK40" s="918"/>
      <c r="LTL40" s="918"/>
      <c r="LTM40" s="918"/>
      <c r="LTN40" s="918"/>
      <c r="LTO40" s="918"/>
      <c r="LTP40" s="918"/>
      <c r="LTQ40" s="918"/>
      <c r="LTR40" s="918"/>
      <c r="LTS40" s="918"/>
      <c r="LTT40" s="918"/>
      <c r="LTU40" s="918"/>
      <c r="LTV40" s="918"/>
      <c r="LTW40" s="918"/>
      <c r="LTX40" s="918"/>
      <c r="LTY40" s="918"/>
      <c r="LTZ40" s="918"/>
      <c r="LUA40" s="918"/>
      <c r="LUB40" s="918"/>
      <c r="LUC40" s="918"/>
      <c r="LUD40" s="918"/>
      <c r="LUE40" s="918"/>
      <c r="LUF40" s="918"/>
      <c r="LUG40" s="918"/>
      <c r="LUH40" s="918"/>
      <c r="LUI40" s="918"/>
      <c r="LUJ40" s="918"/>
      <c r="LUK40" s="918"/>
      <c r="LUL40" s="918"/>
      <c r="LUM40" s="918"/>
      <c r="LUN40" s="918"/>
      <c r="LUO40" s="918"/>
      <c r="LUP40" s="918"/>
      <c r="LUQ40" s="918"/>
      <c r="LUR40" s="918"/>
      <c r="LUS40" s="918"/>
      <c r="LUT40" s="918"/>
      <c r="LUU40" s="918"/>
      <c r="LUV40" s="918"/>
      <c r="LUW40" s="918"/>
      <c r="LUX40" s="918"/>
      <c r="LUY40" s="918"/>
      <c r="LUZ40" s="918"/>
      <c r="LVA40" s="918"/>
      <c r="LVB40" s="918"/>
      <c r="LVC40" s="918"/>
      <c r="LVD40" s="918"/>
      <c r="LVE40" s="918"/>
      <c r="LVF40" s="918"/>
      <c r="LVG40" s="918"/>
      <c r="LVH40" s="918"/>
      <c r="LVI40" s="918"/>
      <c r="LVJ40" s="918"/>
      <c r="LVK40" s="918"/>
      <c r="LVL40" s="918"/>
      <c r="LVM40" s="918"/>
      <c r="LVN40" s="918"/>
      <c r="LVO40" s="918"/>
      <c r="LVP40" s="918"/>
      <c r="LVQ40" s="918"/>
      <c r="LVR40" s="918"/>
      <c r="LVS40" s="918"/>
      <c r="LVT40" s="918"/>
      <c r="LVU40" s="918"/>
      <c r="LVV40" s="918"/>
      <c r="LVW40" s="918"/>
      <c r="LVX40" s="918"/>
      <c r="LVY40" s="918"/>
      <c r="LVZ40" s="918"/>
      <c r="LWA40" s="918"/>
      <c r="LWB40" s="918"/>
      <c r="LWC40" s="918"/>
      <c r="LWD40" s="918"/>
      <c r="LWE40" s="918"/>
      <c r="LWF40" s="918"/>
      <c r="LWG40" s="918"/>
      <c r="LWH40" s="918"/>
      <c r="LWI40" s="918"/>
      <c r="LWJ40" s="918"/>
      <c r="LWK40" s="918"/>
      <c r="LWL40" s="918"/>
      <c r="LWM40" s="918"/>
      <c r="LWN40" s="918"/>
      <c r="LWO40" s="918"/>
      <c r="LWP40" s="918"/>
      <c r="LWQ40" s="918"/>
      <c r="LWR40" s="918"/>
      <c r="LWS40" s="918"/>
      <c r="LWT40" s="918"/>
      <c r="LWU40" s="918"/>
      <c r="LWV40" s="918"/>
      <c r="LWW40" s="918"/>
      <c r="LWX40" s="918"/>
      <c r="LWY40" s="918"/>
      <c r="LWZ40" s="918"/>
      <c r="LXA40" s="918"/>
      <c r="LXB40" s="918"/>
      <c r="LXC40" s="918"/>
      <c r="LXD40" s="918"/>
      <c r="LXE40" s="918"/>
      <c r="LXF40" s="918"/>
      <c r="LXG40" s="918"/>
      <c r="LXH40" s="918"/>
      <c r="LXI40" s="918"/>
      <c r="LXJ40" s="918"/>
      <c r="LXK40" s="918"/>
      <c r="LXL40" s="918"/>
      <c r="LXM40" s="918"/>
      <c r="LXN40" s="918"/>
      <c r="LXO40" s="918"/>
      <c r="LXP40" s="918"/>
      <c r="LXQ40" s="918"/>
      <c r="LXR40" s="918"/>
      <c r="LXS40" s="918"/>
      <c r="LXT40" s="918"/>
      <c r="LXU40" s="918"/>
      <c r="LXV40" s="918"/>
      <c r="LXW40" s="918"/>
      <c r="LXX40" s="918"/>
      <c r="LXY40" s="918"/>
      <c r="LXZ40" s="918"/>
      <c r="LYA40" s="918"/>
      <c r="LYB40" s="918"/>
      <c r="LYC40" s="918"/>
      <c r="LYD40" s="918"/>
      <c r="LYE40" s="918"/>
      <c r="LYF40" s="918"/>
      <c r="LYG40" s="918"/>
      <c r="LYH40" s="918"/>
      <c r="LYI40" s="918"/>
      <c r="LYJ40" s="918"/>
      <c r="LYK40" s="918"/>
      <c r="LYL40" s="918"/>
      <c r="LYM40" s="918"/>
      <c r="LYN40" s="918"/>
      <c r="LYO40" s="918"/>
      <c r="LYP40" s="918"/>
      <c r="LYQ40" s="918"/>
      <c r="LYR40" s="918"/>
      <c r="LYS40" s="918"/>
      <c r="LYT40" s="918"/>
      <c r="LYU40" s="918"/>
      <c r="LYV40" s="918"/>
      <c r="LYW40" s="918"/>
      <c r="LYX40" s="918"/>
      <c r="LYY40" s="918"/>
      <c r="LYZ40" s="918"/>
      <c r="LZA40" s="918"/>
      <c r="LZB40" s="918"/>
      <c r="LZC40" s="918"/>
      <c r="LZD40" s="918"/>
      <c r="LZE40" s="918"/>
      <c r="LZF40" s="918"/>
      <c r="LZG40" s="918"/>
      <c r="LZH40" s="918"/>
      <c r="LZI40" s="918"/>
      <c r="LZJ40" s="918"/>
      <c r="LZK40" s="918"/>
      <c r="LZL40" s="918"/>
      <c r="LZM40" s="918"/>
      <c r="LZN40" s="918"/>
      <c r="LZO40" s="918"/>
      <c r="LZP40" s="918"/>
      <c r="LZQ40" s="918"/>
      <c r="LZR40" s="918"/>
      <c r="LZS40" s="918"/>
      <c r="LZT40" s="918"/>
      <c r="LZU40" s="918"/>
      <c r="LZV40" s="918"/>
      <c r="LZW40" s="918"/>
      <c r="LZX40" s="918"/>
      <c r="LZY40" s="918"/>
      <c r="LZZ40" s="918"/>
      <c r="MAA40" s="918"/>
      <c r="MAB40" s="918"/>
      <c r="MAC40" s="918"/>
      <c r="MAD40" s="918"/>
      <c r="MAE40" s="918"/>
      <c r="MAF40" s="918"/>
      <c r="MAG40" s="918"/>
      <c r="MAH40" s="918"/>
      <c r="MAI40" s="918"/>
      <c r="MAJ40" s="918"/>
      <c r="MAK40" s="918"/>
      <c r="MAL40" s="918"/>
      <c r="MAM40" s="918"/>
      <c r="MAN40" s="918"/>
      <c r="MAO40" s="918"/>
      <c r="MAP40" s="918"/>
      <c r="MAQ40" s="918"/>
      <c r="MAR40" s="918"/>
      <c r="MAS40" s="918"/>
      <c r="MAT40" s="918"/>
      <c r="MAU40" s="918"/>
      <c r="MAV40" s="918"/>
      <c r="MAW40" s="918"/>
      <c r="MAX40" s="918"/>
      <c r="MAY40" s="918"/>
      <c r="MAZ40" s="918"/>
      <c r="MBA40" s="918"/>
      <c r="MBB40" s="918"/>
      <c r="MBC40" s="918"/>
      <c r="MBD40" s="918"/>
      <c r="MBE40" s="918"/>
      <c r="MBF40" s="918"/>
      <c r="MBG40" s="918"/>
      <c r="MBH40" s="918"/>
      <c r="MBI40" s="918"/>
      <c r="MBJ40" s="918"/>
      <c r="MBK40" s="918"/>
      <c r="MBL40" s="918"/>
      <c r="MBM40" s="918"/>
      <c r="MBN40" s="918"/>
      <c r="MBO40" s="918"/>
      <c r="MBP40" s="918"/>
      <c r="MBQ40" s="918"/>
      <c r="MBR40" s="918"/>
      <c r="MBS40" s="918"/>
      <c r="MBT40" s="918"/>
      <c r="MBU40" s="918"/>
      <c r="MBV40" s="918"/>
      <c r="MBW40" s="918"/>
      <c r="MBX40" s="918"/>
      <c r="MBY40" s="918"/>
      <c r="MBZ40" s="918"/>
      <c r="MCA40" s="918"/>
      <c r="MCB40" s="918"/>
      <c r="MCC40" s="918"/>
      <c r="MCD40" s="918"/>
      <c r="MCE40" s="918"/>
      <c r="MCF40" s="918"/>
      <c r="MCG40" s="918"/>
      <c r="MCH40" s="918"/>
      <c r="MCI40" s="918"/>
      <c r="MCJ40" s="918"/>
      <c r="MCK40" s="918"/>
      <c r="MCL40" s="918"/>
      <c r="MCM40" s="918"/>
      <c r="MCN40" s="918"/>
      <c r="MCO40" s="918"/>
      <c r="MCP40" s="918"/>
      <c r="MCQ40" s="918"/>
      <c r="MCR40" s="918"/>
      <c r="MCS40" s="918"/>
      <c r="MCT40" s="918"/>
      <c r="MCU40" s="918"/>
      <c r="MCV40" s="918"/>
      <c r="MCW40" s="918"/>
      <c r="MCX40" s="918"/>
      <c r="MCY40" s="918"/>
      <c r="MCZ40" s="918"/>
      <c r="MDA40" s="918"/>
      <c r="MDB40" s="918"/>
      <c r="MDC40" s="918"/>
      <c r="MDD40" s="918"/>
      <c r="MDE40" s="918"/>
      <c r="MDF40" s="918"/>
      <c r="MDG40" s="918"/>
      <c r="MDH40" s="918"/>
      <c r="MDI40" s="918"/>
      <c r="MDJ40" s="918"/>
      <c r="MDK40" s="918"/>
      <c r="MDL40" s="918"/>
      <c r="MDM40" s="918"/>
      <c r="MDN40" s="918"/>
      <c r="MDO40" s="918"/>
      <c r="MDP40" s="918"/>
      <c r="MDQ40" s="918"/>
      <c r="MDR40" s="918"/>
      <c r="MDS40" s="918"/>
      <c r="MDT40" s="918"/>
      <c r="MDU40" s="918"/>
      <c r="MDV40" s="918"/>
      <c r="MDW40" s="918"/>
      <c r="MDX40" s="918"/>
      <c r="MDY40" s="918"/>
      <c r="MDZ40" s="918"/>
      <c r="MEA40" s="918"/>
      <c r="MEB40" s="918"/>
      <c r="MEC40" s="918"/>
      <c r="MED40" s="918"/>
      <c r="MEE40" s="918"/>
      <c r="MEF40" s="918"/>
      <c r="MEG40" s="918"/>
      <c r="MEH40" s="918"/>
      <c r="MEI40" s="918"/>
      <c r="MEJ40" s="918"/>
      <c r="MEK40" s="918"/>
      <c r="MEL40" s="918"/>
      <c r="MEM40" s="918"/>
      <c r="MEN40" s="918"/>
      <c r="MEO40" s="918"/>
      <c r="MEP40" s="918"/>
      <c r="MEQ40" s="918"/>
      <c r="MER40" s="918"/>
      <c r="MES40" s="918"/>
      <c r="MET40" s="918"/>
      <c r="MEU40" s="918"/>
      <c r="MEV40" s="918"/>
      <c r="MEW40" s="918"/>
      <c r="MEX40" s="918"/>
      <c r="MEY40" s="918"/>
      <c r="MEZ40" s="918"/>
      <c r="MFA40" s="918"/>
      <c r="MFB40" s="918"/>
      <c r="MFC40" s="918"/>
      <c r="MFD40" s="918"/>
      <c r="MFE40" s="918"/>
      <c r="MFF40" s="918"/>
      <c r="MFG40" s="918"/>
      <c r="MFH40" s="918"/>
      <c r="MFI40" s="918"/>
      <c r="MFJ40" s="918"/>
      <c r="MFK40" s="918"/>
      <c r="MFL40" s="918"/>
      <c r="MFM40" s="918"/>
      <c r="MFN40" s="918"/>
      <c r="MFO40" s="918"/>
      <c r="MFP40" s="918"/>
      <c r="MFQ40" s="918"/>
      <c r="MFR40" s="918"/>
      <c r="MFS40" s="918"/>
      <c r="MFT40" s="918"/>
      <c r="MFU40" s="918"/>
      <c r="MFV40" s="918"/>
      <c r="MFW40" s="918"/>
      <c r="MFX40" s="918"/>
      <c r="MFY40" s="918"/>
      <c r="MFZ40" s="918"/>
      <c r="MGA40" s="918"/>
      <c r="MGB40" s="918"/>
      <c r="MGC40" s="918"/>
      <c r="MGD40" s="918"/>
      <c r="MGE40" s="918"/>
      <c r="MGF40" s="918"/>
      <c r="MGG40" s="918"/>
      <c r="MGH40" s="918"/>
      <c r="MGI40" s="918"/>
      <c r="MGJ40" s="918"/>
      <c r="MGK40" s="918"/>
      <c r="MGL40" s="918"/>
      <c r="MGM40" s="918"/>
      <c r="MGN40" s="918"/>
      <c r="MGO40" s="918"/>
      <c r="MGP40" s="918"/>
      <c r="MGQ40" s="918"/>
      <c r="MGR40" s="918"/>
      <c r="MGS40" s="918"/>
      <c r="MGT40" s="918"/>
      <c r="MGU40" s="918"/>
      <c r="MGV40" s="918"/>
      <c r="MGW40" s="918"/>
      <c r="MGX40" s="918"/>
      <c r="MGY40" s="918"/>
      <c r="MGZ40" s="918"/>
      <c r="MHA40" s="918"/>
      <c r="MHB40" s="918"/>
      <c r="MHC40" s="918"/>
      <c r="MHD40" s="918"/>
      <c r="MHE40" s="918"/>
      <c r="MHF40" s="918"/>
      <c r="MHG40" s="918"/>
      <c r="MHH40" s="918"/>
      <c r="MHI40" s="918"/>
      <c r="MHJ40" s="918"/>
      <c r="MHK40" s="918"/>
      <c r="MHL40" s="918"/>
      <c r="MHM40" s="918"/>
      <c r="MHN40" s="918"/>
      <c r="MHO40" s="918"/>
      <c r="MHP40" s="918"/>
      <c r="MHQ40" s="918"/>
      <c r="MHR40" s="918"/>
      <c r="MHS40" s="918"/>
      <c r="MHT40" s="918"/>
      <c r="MHU40" s="918"/>
      <c r="MHV40" s="918"/>
      <c r="MHW40" s="918"/>
      <c r="MHX40" s="918"/>
      <c r="MHY40" s="918"/>
      <c r="MHZ40" s="918"/>
      <c r="MIA40" s="918"/>
      <c r="MIB40" s="918"/>
      <c r="MIC40" s="918"/>
      <c r="MID40" s="918"/>
      <c r="MIE40" s="918"/>
      <c r="MIF40" s="918"/>
      <c r="MIG40" s="918"/>
      <c r="MIH40" s="918"/>
      <c r="MII40" s="918"/>
      <c r="MIJ40" s="918"/>
      <c r="MIK40" s="918"/>
      <c r="MIL40" s="918"/>
      <c r="MIM40" s="918"/>
      <c r="MIN40" s="918"/>
      <c r="MIO40" s="918"/>
      <c r="MIP40" s="918"/>
      <c r="MIQ40" s="918"/>
      <c r="MIR40" s="918"/>
      <c r="MIS40" s="918"/>
      <c r="MIT40" s="918"/>
      <c r="MIU40" s="918"/>
      <c r="MIV40" s="918"/>
      <c r="MIW40" s="918"/>
      <c r="MIX40" s="918"/>
      <c r="MIY40" s="918"/>
      <c r="MIZ40" s="918"/>
      <c r="MJA40" s="918"/>
      <c r="MJB40" s="918"/>
      <c r="MJC40" s="918"/>
      <c r="MJD40" s="918"/>
      <c r="MJE40" s="918"/>
      <c r="MJF40" s="918"/>
      <c r="MJG40" s="918"/>
      <c r="MJH40" s="918"/>
      <c r="MJI40" s="918"/>
      <c r="MJJ40" s="918"/>
      <c r="MJK40" s="918"/>
      <c r="MJL40" s="918"/>
      <c r="MJM40" s="918"/>
      <c r="MJN40" s="918"/>
      <c r="MJO40" s="918"/>
      <c r="MJP40" s="918"/>
      <c r="MJQ40" s="918"/>
      <c r="MJR40" s="918"/>
      <c r="MJS40" s="918"/>
      <c r="MJT40" s="918"/>
      <c r="MJU40" s="918"/>
      <c r="MJV40" s="918"/>
      <c r="MJW40" s="918"/>
      <c r="MJX40" s="918"/>
      <c r="MJY40" s="918"/>
      <c r="MJZ40" s="918"/>
      <c r="MKA40" s="918"/>
      <c r="MKB40" s="918"/>
      <c r="MKC40" s="918"/>
      <c r="MKD40" s="918"/>
      <c r="MKE40" s="918"/>
      <c r="MKF40" s="918"/>
      <c r="MKG40" s="918"/>
      <c r="MKH40" s="918"/>
      <c r="MKI40" s="918"/>
      <c r="MKJ40" s="918"/>
      <c r="MKK40" s="918"/>
      <c r="MKL40" s="918"/>
      <c r="MKM40" s="918"/>
      <c r="MKN40" s="918"/>
      <c r="MKO40" s="918"/>
      <c r="MKP40" s="918"/>
      <c r="MKQ40" s="918"/>
      <c r="MKR40" s="918"/>
      <c r="MKS40" s="918"/>
      <c r="MKT40" s="918"/>
      <c r="MKU40" s="918"/>
      <c r="MKV40" s="918"/>
      <c r="MKW40" s="918"/>
      <c r="MKX40" s="918"/>
      <c r="MKY40" s="918"/>
      <c r="MKZ40" s="918"/>
      <c r="MLA40" s="918"/>
      <c r="MLB40" s="918"/>
      <c r="MLC40" s="918"/>
      <c r="MLD40" s="918"/>
      <c r="MLE40" s="918"/>
      <c r="MLF40" s="918"/>
      <c r="MLG40" s="918"/>
      <c r="MLH40" s="918"/>
      <c r="MLI40" s="918"/>
      <c r="MLJ40" s="918"/>
      <c r="MLK40" s="918"/>
      <c r="MLL40" s="918"/>
      <c r="MLM40" s="918"/>
      <c r="MLN40" s="918"/>
      <c r="MLO40" s="918"/>
      <c r="MLP40" s="918"/>
      <c r="MLQ40" s="918"/>
      <c r="MLR40" s="918"/>
      <c r="MLS40" s="918"/>
      <c r="MLT40" s="918"/>
      <c r="MLU40" s="918"/>
      <c r="MLV40" s="918"/>
      <c r="MLW40" s="918"/>
      <c r="MLX40" s="918"/>
      <c r="MLY40" s="918"/>
      <c r="MLZ40" s="918"/>
      <c r="MMA40" s="918"/>
      <c r="MMB40" s="918"/>
      <c r="MMC40" s="918"/>
      <c r="MMD40" s="918"/>
      <c r="MME40" s="918"/>
      <c r="MMF40" s="918"/>
      <c r="MMG40" s="918"/>
      <c r="MMH40" s="918"/>
      <c r="MMI40" s="918"/>
      <c r="MMJ40" s="918"/>
      <c r="MMK40" s="918"/>
      <c r="MML40" s="918"/>
      <c r="MMM40" s="918"/>
      <c r="MMN40" s="918"/>
      <c r="MMO40" s="918"/>
      <c r="MMP40" s="918"/>
      <c r="MMQ40" s="918"/>
      <c r="MMR40" s="918"/>
      <c r="MMS40" s="918"/>
      <c r="MMT40" s="918"/>
      <c r="MMU40" s="918"/>
      <c r="MMV40" s="918"/>
      <c r="MMW40" s="918"/>
      <c r="MMX40" s="918"/>
      <c r="MMY40" s="918"/>
      <c r="MMZ40" s="918"/>
      <c r="MNA40" s="918"/>
      <c r="MNB40" s="918"/>
      <c r="MNC40" s="918"/>
      <c r="MND40" s="918"/>
      <c r="MNE40" s="918"/>
      <c r="MNF40" s="918"/>
      <c r="MNG40" s="918"/>
      <c r="MNH40" s="918"/>
      <c r="MNI40" s="918"/>
      <c r="MNJ40" s="918"/>
      <c r="MNK40" s="918"/>
      <c r="MNL40" s="918"/>
      <c r="MNM40" s="918"/>
      <c r="MNN40" s="918"/>
      <c r="MNO40" s="918"/>
      <c r="MNP40" s="918"/>
      <c r="MNQ40" s="918"/>
      <c r="MNR40" s="918"/>
      <c r="MNS40" s="918"/>
      <c r="MNT40" s="918"/>
      <c r="MNU40" s="918"/>
      <c r="MNV40" s="918"/>
      <c r="MNW40" s="918"/>
      <c r="MNX40" s="918"/>
      <c r="MNY40" s="918"/>
      <c r="MNZ40" s="918"/>
      <c r="MOA40" s="918"/>
      <c r="MOB40" s="918"/>
      <c r="MOC40" s="918"/>
      <c r="MOD40" s="918"/>
      <c r="MOE40" s="918"/>
      <c r="MOF40" s="918"/>
      <c r="MOG40" s="918"/>
      <c r="MOH40" s="918"/>
      <c r="MOI40" s="918"/>
      <c r="MOJ40" s="918"/>
      <c r="MOK40" s="918"/>
      <c r="MOL40" s="918"/>
      <c r="MOM40" s="918"/>
      <c r="MON40" s="918"/>
      <c r="MOO40" s="918"/>
      <c r="MOP40" s="918"/>
      <c r="MOQ40" s="918"/>
      <c r="MOR40" s="918"/>
      <c r="MOS40" s="918"/>
      <c r="MOT40" s="918"/>
      <c r="MOU40" s="918"/>
      <c r="MOV40" s="918"/>
      <c r="MOW40" s="918"/>
      <c r="MOX40" s="918"/>
      <c r="MOY40" s="918"/>
      <c r="MOZ40" s="918"/>
      <c r="MPA40" s="918"/>
      <c r="MPB40" s="918"/>
      <c r="MPC40" s="918"/>
      <c r="MPD40" s="918"/>
      <c r="MPE40" s="918"/>
      <c r="MPF40" s="918"/>
      <c r="MPG40" s="918"/>
      <c r="MPH40" s="918"/>
      <c r="MPI40" s="918"/>
      <c r="MPJ40" s="918"/>
      <c r="MPK40" s="918"/>
      <c r="MPL40" s="918"/>
      <c r="MPM40" s="918"/>
      <c r="MPN40" s="918"/>
      <c r="MPO40" s="918"/>
      <c r="MPP40" s="918"/>
      <c r="MPQ40" s="918"/>
      <c r="MPR40" s="918"/>
      <c r="MPS40" s="918"/>
      <c r="MPT40" s="918"/>
      <c r="MPU40" s="918"/>
      <c r="MPV40" s="918"/>
      <c r="MPW40" s="918"/>
      <c r="MPX40" s="918"/>
      <c r="MPY40" s="918"/>
      <c r="MPZ40" s="918"/>
      <c r="MQA40" s="918"/>
      <c r="MQB40" s="918"/>
      <c r="MQC40" s="918"/>
      <c r="MQD40" s="918"/>
      <c r="MQE40" s="918"/>
      <c r="MQF40" s="918"/>
      <c r="MQG40" s="918"/>
      <c r="MQH40" s="918"/>
      <c r="MQI40" s="918"/>
      <c r="MQJ40" s="918"/>
      <c r="MQK40" s="918"/>
      <c r="MQL40" s="918"/>
      <c r="MQM40" s="918"/>
      <c r="MQN40" s="918"/>
      <c r="MQO40" s="918"/>
      <c r="MQP40" s="918"/>
      <c r="MQQ40" s="918"/>
      <c r="MQR40" s="918"/>
      <c r="MQS40" s="918"/>
      <c r="MQT40" s="918"/>
      <c r="MQU40" s="918"/>
      <c r="MQV40" s="918"/>
      <c r="MQW40" s="918"/>
      <c r="MQX40" s="918"/>
      <c r="MQY40" s="918"/>
      <c r="MQZ40" s="918"/>
      <c r="MRA40" s="918"/>
      <c r="MRB40" s="918"/>
      <c r="MRC40" s="918"/>
      <c r="MRD40" s="918"/>
      <c r="MRE40" s="918"/>
      <c r="MRF40" s="918"/>
      <c r="MRG40" s="918"/>
      <c r="MRH40" s="918"/>
      <c r="MRI40" s="918"/>
      <c r="MRJ40" s="918"/>
      <c r="MRK40" s="918"/>
      <c r="MRL40" s="918"/>
      <c r="MRM40" s="918"/>
      <c r="MRN40" s="918"/>
      <c r="MRO40" s="918"/>
      <c r="MRP40" s="918"/>
      <c r="MRQ40" s="918"/>
      <c r="MRR40" s="918"/>
      <c r="MRS40" s="918"/>
      <c r="MRT40" s="918"/>
      <c r="MRU40" s="918"/>
      <c r="MRV40" s="918"/>
      <c r="MRW40" s="918"/>
      <c r="MRX40" s="918"/>
      <c r="MRY40" s="918"/>
      <c r="MRZ40" s="918"/>
      <c r="MSA40" s="918"/>
      <c r="MSB40" s="918"/>
      <c r="MSC40" s="918"/>
      <c r="MSD40" s="918"/>
      <c r="MSE40" s="918"/>
      <c r="MSF40" s="918"/>
      <c r="MSG40" s="918"/>
      <c r="MSH40" s="918"/>
      <c r="MSI40" s="918"/>
      <c r="MSJ40" s="918"/>
      <c r="MSK40" s="918"/>
      <c r="MSL40" s="918"/>
      <c r="MSM40" s="918"/>
      <c r="MSN40" s="918"/>
      <c r="MSO40" s="918"/>
      <c r="MSP40" s="918"/>
      <c r="MSQ40" s="918"/>
      <c r="MSR40" s="918"/>
      <c r="MSS40" s="918"/>
      <c r="MST40" s="918"/>
      <c r="MSU40" s="918"/>
      <c r="MSV40" s="918"/>
      <c r="MSW40" s="918"/>
      <c r="MSX40" s="918"/>
      <c r="MSY40" s="918"/>
      <c r="MSZ40" s="918"/>
      <c r="MTA40" s="918"/>
      <c r="MTB40" s="918"/>
      <c r="MTC40" s="918"/>
      <c r="MTD40" s="918"/>
      <c r="MTE40" s="918"/>
      <c r="MTF40" s="918"/>
      <c r="MTG40" s="918"/>
      <c r="MTH40" s="918"/>
      <c r="MTI40" s="918"/>
      <c r="MTJ40" s="918"/>
      <c r="MTK40" s="918"/>
      <c r="MTL40" s="918"/>
      <c r="MTM40" s="918"/>
      <c r="MTN40" s="918"/>
      <c r="MTO40" s="918"/>
      <c r="MTP40" s="918"/>
      <c r="MTQ40" s="918"/>
      <c r="MTR40" s="918"/>
      <c r="MTS40" s="918"/>
      <c r="MTT40" s="918"/>
      <c r="MTU40" s="918"/>
      <c r="MTV40" s="918"/>
      <c r="MTW40" s="918"/>
      <c r="MTX40" s="918"/>
      <c r="MTY40" s="918"/>
      <c r="MTZ40" s="918"/>
      <c r="MUA40" s="918"/>
      <c r="MUB40" s="918"/>
      <c r="MUC40" s="918"/>
      <c r="MUD40" s="918"/>
      <c r="MUE40" s="918"/>
      <c r="MUF40" s="918"/>
      <c r="MUG40" s="918"/>
      <c r="MUH40" s="918"/>
      <c r="MUI40" s="918"/>
      <c r="MUJ40" s="918"/>
      <c r="MUK40" s="918"/>
      <c r="MUL40" s="918"/>
      <c r="MUM40" s="918"/>
      <c r="MUN40" s="918"/>
      <c r="MUO40" s="918"/>
      <c r="MUP40" s="918"/>
      <c r="MUQ40" s="918"/>
      <c r="MUR40" s="918"/>
      <c r="MUS40" s="918"/>
      <c r="MUT40" s="918"/>
      <c r="MUU40" s="918"/>
      <c r="MUV40" s="918"/>
      <c r="MUW40" s="918"/>
      <c r="MUX40" s="918"/>
      <c r="MUY40" s="918"/>
      <c r="MUZ40" s="918"/>
      <c r="MVA40" s="918"/>
      <c r="MVB40" s="918"/>
      <c r="MVC40" s="918"/>
      <c r="MVD40" s="918"/>
      <c r="MVE40" s="918"/>
      <c r="MVF40" s="918"/>
      <c r="MVG40" s="918"/>
      <c r="MVH40" s="918"/>
      <c r="MVI40" s="918"/>
      <c r="MVJ40" s="918"/>
      <c r="MVK40" s="918"/>
      <c r="MVL40" s="918"/>
      <c r="MVM40" s="918"/>
      <c r="MVN40" s="918"/>
      <c r="MVO40" s="918"/>
      <c r="MVP40" s="918"/>
      <c r="MVQ40" s="918"/>
      <c r="MVR40" s="918"/>
      <c r="MVS40" s="918"/>
      <c r="MVT40" s="918"/>
      <c r="MVU40" s="918"/>
      <c r="MVV40" s="918"/>
      <c r="MVW40" s="918"/>
      <c r="MVX40" s="918"/>
      <c r="MVY40" s="918"/>
      <c r="MVZ40" s="918"/>
      <c r="MWA40" s="918"/>
      <c r="MWB40" s="918"/>
      <c r="MWC40" s="918"/>
      <c r="MWD40" s="918"/>
      <c r="MWE40" s="918"/>
      <c r="MWF40" s="918"/>
      <c r="MWG40" s="918"/>
      <c r="MWH40" s="918"/>
      <c r="MWI40" s="918"/>
      <c r="MWJ40" s="918"/>
      <c r="MWK40" s="918"/>
      <c r="MWL40" s="918"/>
      <c r="MWM40" s="918"/>
      <c r="MWN40" s="918"/>
      <c r="MWO40" s="918"/>
      <c r="MWP40" s="918"/>
      <c r="MWQ40" s="918"/>
      <c r="MWR40" s="918"/>
      <c r="MWS40" s="918"/>
      <c r="MWT40" s="918"/>
      <c r="MWU40" s="918"/>
      <c r="MWV40" s="918"/>
      <c r="MWW40" s="918"/>
      <c r="MWX40" s="918"/>
      <c r="MWY40" s="918"/>
      <c r="MWZ40" s="918"/>
      <c r="MXA40" s="918"/>
      <c r="MXB40" s="918"/>
      <c r="MXC40" s="918"/>
      <c r="MXD40" s="918"/>
      <c r="MXE40" s="918"/>
      <c r="MXF40" s="918"/>
      <c r="MXG40" s="918"/>
      <c r="MXH40" s="918"/>
      <c r="MXI40" s="918"/>
      <c r="MXJ40" s="918"/>
      <c r="MXK40" s="918"/>
      <c r="MXL40" s="918"/>
      <c r="MXM40" s="918"/>
      <c r="MXN40" s="918"/>
      <c r="MXO40" s="918"/>
      <c r="MXP40" s="918"/>
      <c r="MXQ40" s="918"/>
      <c r="MXR40" s="918"/>
      <c r="MXS40" s="918"/>
      <c r="MXT40" s="918"/>
      <c r="MXU40" s="918"/>
      <c r="MXV40" s="918"/>
      <c r="MXW40" s="918"/>
      <c r="MXX40" s="918"/>
      <c r="MXY40" s="918"/>
      <c r="MXZ40" s="918"/>
      <c r="MYA40" s="918"/>
      <c r="MYB40" s="918"/>
      <c r="MYC40" s="918"/>
      <c r="MYD40" s="918"/>
      <c r="MYE40" s="918"/>
      <c r="MYF40" s="918"/>
      <c r="MYG40" s="918"/>
      <c r="MYH40" s="918"/>
      <c r="MYI40" s="918"/>
      <c r="MYJ40" s="918"/>
      <c r="MYK40" s="918"/>
      <c r="MYL40" s="918"/>
      <c r="MYM40" s="918"/>
      <c r="MYN40" s="918"/>
      <c r="MYO40" s="918"/>
      <c r="MYP40" s="918"/>
      <c r="MYQ40" s="918"/>
      <c r="MYR40" s="918"/>
      <c r="MYS40" s="918"/>
      <c r="MYT40" s="918"/>
      <c r="MYU40" s="918"/>
      <c r="MYV40" s="918"/>
      <c r="MYW40" s="918"/>
      <c r="MYX40" s="918"/>
      <c r="MYY40" s="918"/>
      <c r="MYZ40" s="918"/>
      <c r="MZA40" s="918"/>
      <c r="MZB40" s="918"/>
      <c r="MZC40" s="918"/>
      <c r="MZD40" s="918"/>
      <c r="MZE40" s="918"/>
      <c r="MZF40" s="918"/>
      <c r="MZG40" s="918"/>
      <c r="MZH40" s="918"/>
      <c r="MZI40" s="918"/>
      <c r="MZJ40" s="918"/>
      <c r="MZK40" s="918"/>
      <c r="MZL40" s="918"/>
      <c r="MZM40" s="918"/>
      <c r="MZN40" s="918"/>
      <c r="MZO40" s="918"/>
      <c r="MZP40" s="918"/>
      <c r="MZQ40" s="918"/>
      <c r="MZR40" s="918"/>
      <c r="MZS40" s="918"/>
      <c r="MZT40" s="918"/>
      <c r="MZU40" s="918"/>
      <c r="MZV40" s="918"/>
      <c r="MZW40" s="918"/>
      <c r="MZX40" s="918"/>
      <c r="MZY40" s="918"/>
      <c r="MZZ40" s="918"/>
      <c r="NAA40" s="918"/>
      <c r="NAB40" s="918"/>
      <c r="NAC40" s="918"/>
      <c r="NAD40" s="918"/>
      <c r="NAE40" s="918"/>
      <c r="NAF40" s="918"/>
      <c r="NAG40" s="918"/>
      <c r="NAH40" s="918"/>
      <c r="NAI40" s="918"/>
      <c r="NAJ40" s="918"/>
      <c r="NAK40" s="918"/>
      <c r="NAL40" s="918"/>
      <c r="NAM40" s="918"/>
      <c r="NAN40" s="918"/>
      <c r="NAO40" s="918"/>
      <c r="NAP40" s="918"/>
      <c r="NAQ40" s="918"/>
      <c r="NAR40" s="918"/>
      <c r="NAS40" s="918"/>
      <c r="NAT40" s="918"/>
      <c r="NAU40" s="918"/>
      <c r="NAV40" s="918"/>
      <c r="NAW40" s="918"/>
      <c r="NAX40" s="918"/>
      <c r="NAY40" s="918"/>
      <c r="NAZ40" s="918"/>
      <c r="NBA40" s="918"/>
      <c r="NBB40" s="918"/>
      <c r="NBC40" s="918"/>
      <c r="NBD40" s="918"/>
      <c r="NBE40" s="918"/>
      <c r="NBF40" s="918"/>
      <c r="NBG40" s="918"/>
      <c r="NBH40" s="918"/>
      <c r="NBI40" s="918"/>
      <c r="NBJ40" s="918"/>
      <c r="NBK40" s="918"/>
      <c r="NBL40" s="918"/>
      <c r="NBM40" s="918"/>
      <c r="NBN40" s="918"/>
      <c r="NBO40" s="918"/>
      <c r="NBP40" s="918"/>
      <c r="NBQ40" s="918"/>
      <c r="NBR40" s="918"/>
      <c r="NBS40" s="918"/>
      <c r="NBT40" s="918"/>
      <c r="NBU40" s="918"/>
      <c r="NBV40" s="918"/>
      <c r="NBW40" s="918"/>
      <c r="NBX40" s="918"/>
      <c r="NBY40" s="918"/>
      <c r="NBZ40" s="918"/>
      <c r="NCA40" s="918"/>
      <c r="NCB40" s="918"/>
      <c r="NCC40" s="918"/>
      <c r="NCD40" s="918"/>
      <c r="NCE40" s="918"/>
      <c r="NCF40" s="918"/>
      <c r="NCG40" s="918"/>
      <c r="NCH40" s="918"/>
      <c r="NCI40" s="918"/>
      <c r="NCJ40" s="918"/>
      <c r="NCK40" s="918"/>
      <c r="NCL40" s="918"/>
      <c r="NCM40" s="918"/>
      <c r="NCN40" s="918"/>
      <c r="NCO40" s="918"/>
      <c r="NCP40" s="918"/>
      <c r="NCQ40" s="918"/>
      <c r="NCR40" s="918"/>
      <c r="NCS40" s="918"/>
      <c r="NCT40" s="918"/>
      <c r="NCU40" s="918"/>
      <c r="NCV40" s="918"/>
      <c r="NCW40" s="918"/>
      <c r="NCX40" s="918"/>
      <c r="NCY40" s="918"/>
      <c r="NCZ40" s="918"/>
      <c r="NDA40" s="918"/>
      <c r="NDB40" s="918"/>
      <c r="NDC40" s="918"/>
      <c r="NDD40" s="918"/>
      <c r="NDE40" s="918"/>
      <c r="NDF40" s="918"/>
      <c r="NDG40" s="918"/>
      <c r="NDH40" s="918"/>
      <c r="NDI40" s="918"/>
      <c r="NDJ40" s="918"/>
      <c r="NDK40" s="918"/>
      <c r="NDL40" s="918"/>
      <c r="NDM40" s="918"/>
      <c r="NDN40" s="918"/>
      <c r="NDO40" s="918"/>
      <c r="NDP40" s="918"/>
      <c r="NDQ40" s="918"/>
      <c r="NDR40" s="918"/>
      <c r="NDS40" s="918"/>
      <c r="NDT40" s="918"/>
      <c r="NDU40" s="918"/>
      <c r="NDV40" s="918"/>
      <c r="NDW40" s="918"/>
      <c r="NDX40" s="918"/>
      <c r="NDY40" s="918"/>
      <c r="NDZ40" s="918"/>
      <c r="NEA40" s="918"/>
      <c r="NEB40" s="918"/>
      <c r="NEC40" s="918"/>
      <c r="NED40" s="918"/>
      <c r="NEE40" s="918"/>
      <c r="NEF40" s="918"/>
      <c r="NEG40" s="918"/>
      <c r="NEH40" s="918"/>
      <c r="NEI40" s="918"/>
      <c r="NEJ40" s="918"/>
      <c r="NEK40" s="918"/>
      <c r="NEL40" s="918"/>
      <c r="NEM40" s="918"/>
      <c r="NEN40" s="918"/>
      <c r="NEO40" s="918"/>
      <c r="NEP40" s="918"/>
      <c r="NEQ40" s="918"/>
      <c r="NER40" s="918"/>
      <c r="NES40" s="918"/>
      <c r="NET40" s="918"/>
      <c r="NEU40" s="918"/>
      <c r="NEV40" s="918"/>
      <c r="NEW40" s="918"/>
      <c r="NEX40" s="918"/>
      <c r="NEY40" s="918"/>
      <c r="NEZ40" s="918"/>
      <c r="NFA40" s="918"/>
      <c r="NFB40" s="918"/>
      <c r="NFC40" s="918"/>
      <c r="NFD40" s="918"/>
      <c r="NFE40" s="918"/>
      <c r="NFF40" s="918"/>
      <c r="NFG40" s="918"/>
      <c r="NFH40" s="918"/>
      <c r="NFI40" s="918"/>
      <c r="NFJ40" s="918"/>
      <c r="NFK40" s="918"/>
      <c r="NFL40" s="918"/>
      <c r="NFM40" s="918"/>
      <c r="NFN40" s="918"/>
      <c r="NFO40" s="918"/>
      <c r="NFP40" s="918"/>
      <c r="NFQ40" s="918"/>
      <c r="NFR40" s="918"/>
      <c r="NFS40" s="918"/>
      <c r="NFT40" s="918"/>
      <c r="NFU40" s="918"/>
      <c r="NFV40" s="918"/>
      <c r="NFW40" s="918"/>
      <c r="NFX40" s="918"/>
      <c r="NFY40" s="918"/>
      <c r="NFZ40" s="918"/>
      <c r="NGA40" s="918"/>
      <c r="NGB40" s="918"/>
      <c r="NGC40" s="918"/>
      <c r="NGD40" s="918"/>
      <c r="NGE40" s="918"/>
      <c r="NGF40" s="918"/>
      <c r="NGG40" s="918"/>
      <c r="NGH40" s="918"/>
      <c r="NGI40" s="918"/>
      <c r="NGJ40" s="918"/>
      <c r="NGK40" s="918"/>
      <c r="NGL40" s="918"/>
      <c r="NGM40" s="918"/>
      <c r="NGN40" s="918"/>
      <c r="NGO40" s="918"/>
      <c r="NGP40" s="918"/>
      <c r="NGQ40" s="918"/>
      <c r="NGR40" s="918"/>
      <c r="NGS40" s="918"/>
      <c r="NGT40" s="918"/>
      <c r="NGU40" s="918"/>
      <c r="NGV40" s="918"/>
      <c r="NGW40" s="918"/>
      <c r="NGX40" s="918"/>
      <c r="NGY40" s="918"/>
      <c r="NGZ40" s="918"/>
      <c r="NHA40" s="918"/>
      <c r="NHB40" s="918"/>
      <c r="NHC40" s="918"/>
      <c r="NHD40" s="918"/>
      <c r="NHE40" s="918"/>
      <c r="NHF40" s="918"/>
      <c r="NHG40" s="918"/>
      <c r="NHH40" s="918"/>
      <c r="NHI40" s="918"/>
      <c r="NHJ40" s="918"/>
      <c r="NHK40" s="918"/>
      <c r="NHL40" s="918"/>
      <c r="NHM40" s="918"/>
      <c r="NHN40" s="918"/>
      <c r="NHO40" s="918"/>
      <c r="NHP40" s="918"/>
      <c r="NHQ40" s="918"/>
      <c r="NHR40" s="918"/>
      <c r="NHS40" s="918"/>
      <c r="NHT40" s="918"/>
      <c r="NHU40" s="918"/>
      <c r="NHV40" s="918"/>
      <c r="NHW40" s="918"/>
      <c r="NHX40" s="918"/>
      <c r="NHY40" s="918"/>
      <c r="NHZ40" s="918"/>
      <c r="NIA40" s="918"/>
      <c r="NIB40" s="918"/>
      <c r="NIC40" s="918"/>
      <c r="NID40" s="918"/>
      <c r="NIE40" s="918"/>
      <c r="NIF40" s="918"/>
      <c r="NIG40" s="918"/>
      <c r="NIH40" s="918"/>
      <c r="NII40" s="918"/>
      <c r="NIJ40" s="918"/>
      <c r="NIK40" s="918"/>
      <c r="NIL40" s="918"/>
      <c r="NIM40" s="918"/>
      <c r="NIN40" s="918"/>
      <c r="NIO40" s="918"/>
      <c r="NIP40" s="918"/>
      <c r="NIQ40" s="918"/>
      <c r="NIR40" s="918"/>
      <c r="NIS40" s="918"/>
      <c r="NIT40" s="918"/>
      <c r="NIU40" s="918"/>
      <c r="NIV40" s="918"/>
      <c r="NIW40" s="918"/>
      <c r="NIX40" s="918"/>
      <c r="NIY40" s="918"/>
      <c r="NIZ40" s="918"/>
      <c r="NJA40" s="918"/>
      <c r="NJB40" s="918"/>
      <c r="NJC40" s="918"/>
      <c r="NJD40" s="918"/>
      <c r="NJE40" s="918"/>
      <c r="NJF40" s="918"/>
      <c r="NJG40" s="918"/>
      <c r="NJH40" s="918"/>
      <c r="NJI40" s="918"/>
      <c r="NJJ40" s="918"/>
      <c r="NJK40" s="918"/>
      <c r="NJL40" s="918"/>
      <c r="NJM40" s="918"/>
      <c r="NJN40" s="918"/>
      <c r="NJO40" s="918"/>
      <c r="NJP40" s="918"/>
      <c r="NJQ40" s="918"/>
      <c r="NJR40" s="918"/>
      <c r="NJS40" s="918"/>
      <c r="NJT40" s="918"/>
      <c r="NJU40" s="918"/>
      <c r="NJV40" s="918"/>
      <c r="NJW40" s="918"/>
      <c r="NJX40" s="918"/>
      <c r="NJY40" s="918"/>
      <c r="NJZ40" s="918"/>
      <c r="NKA40" s="918"/>
      <c r="NKB40" s="918"/>
      <c r="NKC40" s="918"/>
      <c r="NKD40" s="918"/>
      <c r="NKE40" s="918"/>
      <c r="NKF40" s="918"/>
      <c r="NKG40" s="918"/>
      <c r="NKH40" s="918"/>
      <c r="NKI40" s="918"/>
      <c r="NKJ40" s="918"/>
      <c r="NKK40" s="918"/>
      <c r="NKL40" s="918"/>
      <c r="NKM40" s="918"/>
      <c r="NKN40" s="918"/>
      <c r="NKO40" s="918"/>
      <c r="NKP40" s="918"/>
      <c r="NKQ40" s="918"/>
      <c r="NKR40" s="918"/>
      <c r="NKS40" s="918"/>
      <c r="NKT40" s="918"/>
      <c r="NKU40" s="918"/>
      <c r="NKV40" s="918"/>
      <c r="NKW40" s="918"/>
      <c r="NKX40" s="918"/>
      <c r="NKY40" s="918"/>
      <c r="NKZ40" s="918"/>
      <c r="NLA40" s="918"/>
      <c r="NLB40" s="918"/>
      <c r="NLC40" s="918"/>
      <c r="NLD40" s="918"/>
      <c r="NLE40" s="918"/>
      <c r="NLF40" s="918"/>
      <c r="NLG40" s="918"/>
      <c r="NLH40" s="918"/>
      <c r="NLI40" s="918"/>
      <c r="NLJ40" s="918"/>
      <c r="NLK40" s="918"/>
      <c r="NLL40" s="918"/>
      <c r="NLM40" s="918"/>
      <c r="NLN40" s="918"/>
      <c r="NLO40" s="918"/>
      <c r="NLP40" s="918"/>
      <c r="NLQ40" s="918"/>
      <c r="NLR40" s="918"/>
      <c r="NLS40" s="918"/>
      <c r="NLT40" s="918"/>
      <c r="NLU40" s="918"/>
      <c r="NLV40" s="918"/>
      <c r="NLW40" s="918"/>
      <c r="NLX40" s="918"/>
      <c r="NLY40" s="918"/>
      <c r="NLZ40" s="918"/>
      <c r="NMA40" s="918"/>
      <c r="NMB40" s="918"/>
      <c r="NMC40" s="918"/>
      <c r="NMD40" s="918"/>
      <c r="NME40" s="918"/>
      <c r="NMF40" s="918"/>
      <c r="NMG40" s="918"/>
      <c r="NMH40" s="918"/>
      <c r="NMI40" s="918"/>
      <c r="NMJ40" s="918"/>
      <c r="NMK40" s="918"/>
      <c r="NML40" s="918"/>
      <c r="NMM40" s="918"/>
      <c r="NMN40" s="918"/>
      <c r="NMO40" s="918"/>
      <c r="NMP40" s="918"/>
      <c r="NMQ40" s="918"/>
      <c r="NMR40" s="918"/>
      <c r="NMS40" s="918"/>
      <c r="NMT40" s="918"/>
      <c r="NMU40" s="918"/>
      <c r="NMV40" s="918"/>
      <c r="NMW40" s="918"/>
      <c r="NMX40" s="918"/>
      <c r="NMY40" s="918"/>
      <c r="NMZ40" s="918"/>
      <c r="NNA40" s="918"/>
      <c r="NNB40" s="918"/>
      <c r="NNC40" s="918"/>
      <c r="NND40" s="918"/>
      <c r="NNE40" s="918"/>
      <c r="NNF40" s="918"/>
      <c r="NNG40" s="918"/>
      <c r="NNH40" s="918"/>
      <c r="NNI40" s="918"/>
      <c r="NNJ40" s="918"/>
      <c r="NNK40" s="918"/>
      <c r="NNL40" s="918"/>
      <c r="NNM40" s="918"/>
      <c r="NNN40" s="918"/>
      <c r="NNO40" s="918"/>
      <c r="NNP40" s="918"/>
      <c r="NNQ40" s="918"/>
      <c r="NNR40" s="918"/>
      <c r="NNS40" s="918"/>
      <c r="NNT40" s="918"/>
      <c r="NNU40" s="918"/>
      <c r="NNV40" s="918"/>
      <c r="NNW40" s="918"/>
      <c r="NNX40" s="918"/>
      <c r="NNY40" s="918"/>
      <c r="NNZ40" s="918"/>
      <c r="NOA40" s="918"/>
      <c r="NOB40" s="918"/>
      <c r="NOC40" s="918"/>
      <c r="NOD40" s="918"/>
      <c r="NOE40" s="918"/>
      <c r="NOF40" s="918"/>
      <c r="NOG40" s="918"/>
      <c r="NOH40" s="918"/>
      <c r="NOI40" s="918"/>
      <c r="NOJ40" s="918"/>
      <c r="NOK40" s="918"/>
      <c r="NOL40" s="918"/>
      <c r="NOM40" s="918"/>
      <c r="NON40" s="918"/>
      <c r="NOO40" s="918"/>
      <c r="NOP40" s="918"/>
      <c r="NOQ40" s="918"/>
      <c r="NOR40" s="918"/>
      <c r="NOS40" s="918"/>
      <c r="NOT40" s="918"/>
      <c r="NOU40" s="918"/>
      <c r="NOV40" s="918"/>
      <c r="NOW40" s="918"/>
      <c r="NOX40" s="918"/>
      <c r="NOY40" s="918"/>
      <c r="NOZ40" s="918"/>
      <c r="NPA40" s="918"/>
      <c r="NPB40" s="918"/>
      <c r="NPC40" s="918"/>
      <c r="NPD40" s="918"/>
      <c r="NPE40" s="918"/>
      <c r="NPF40" s="918"/>
      <c r="NPG40" s="918"/>
      <c r="NPH40" s="918"/>
      <c r="NPI40" s="918"/>
      <c r="NPJ40" s="918"/>
      <c r="NPK40" s="918"/>
      <c r="NPL40" s="918"/>
      <c r="NPM40" s="918"/>
      <c r="NPN40" s="918"/>
      <c r="NPO40" s="918"/>
      <c r="NPP40" s="918"/>
      <c r="NPQ40" s="918"/>
      <c r="NPR40" s="918"/>
      <c r="NPS40" s="918"/>
      <c r="NPT40" s="918"/>
      <c r="NPU40" s="918"/>
      <c r="NPV40" s="918"/>
      <c r="NPW40" s="918"/>
      <c r="NPX40" s="918"/>
      <c r="NPY40" s="918"/>
      <c r="NPZ40" s="918"/>
      <c r="NQA40" s="918"/>
      <c r="NQB40" s="918"/>
      <c r="NQC40" s="918"/>
      <c r="NQD40" s="918"/>
      <c r="NQE40" s="918"/>
      <c r="NQF40" s="918"/>
      <c r="NQG40" s="918"/>
      <c r="NQH40" s="918"/>
      <c r="NQI40" s="918"/>
      <c r="NQJ40" s="918"/>
      <c r="NQK40" s="918"/>
      <c r="NQL40" s="918"/>
      <c r="NQM40" s="918"/>
      <c r="NQN40" s="918"/>
      <c r="NQO40" s="918"/>
      <c r="NQP40" s="918"/>
      <c r="NQQ40" s="918"/>
      <c r="NQR40" s="918"/>
      <c r="NQS40" s="918"/>
      <c r="NQT40" s="918"/>
      <c r="NQU40" s="918"/>
      <c r="NQV40" s="918"/>
      <c r="NQW40" s="918"/>
      <c r="NQX40" s="918"/>
      <c r="NQY40" s="918"/>
      <c r="NQZ40" s="918"/>
      <c r="NRA40" s="918"/>
      <c r="NRB40" s="918"/>
      <c r="NRC40" s="918"/>
      <c r="NRD40" s="918"/>
      <c r="NRE40" s="918"/>
      <c r="NRF40" s="918"/>
      <c r="NRG40" s="918"/>
      <c r="NRH40" s="918"/>
      <c r="NRI40" s="918"/>
      <c r="NRJ40" s="918"/>
      <c r="NRK40" s="918"/>
      <c r="NRL40" s="918"/>
      <c r="NRM40" s="918"/>
      <c r="NRN40" s="918"/>
      <c r="NRO40" s="918"/>
      <c r="NRP40" s="918"/>
      <c r="NRQ40" s="918"/>
      <c r="NRR40" s="918"/>
      <c r="NRS40" s="918"/>
      <c r="NRT40" s="918"/>
      <c r="NRU40" s="918"/>
      <c r="NRV40" s="918"/>
      <c r="NRW40" s="918"/>
      <c r="NRX40" s="918"/>
      <c r="NRY40" s="918"/>
      <c r="NRZ40" s="918"/>
      <c r="NSA40" s="918"/>
      <c r="NSB40" s="918"/>
      <c r="NSC40" s="918"/>
      <c r="NSD40" s="918"/>
      <c r="NSE40" s="918"/>
      <c r="NSF40" s="918"/>
      <c r="NSG40" s="918"/>
      <c r="NSH40" s="918"/>
      <c r="NSI40" s="918"/>
      <c r="NSJ40" s="918"/>
      <c r="NSK40" s="918"/>
      <c r="NSL40" s="918"/>
      <c r="NSM40" s="918"/>
      <c r="NSN40" s="918"/>
      <c r="NSO40" s="918"/>
      <c r="NSP40" s="918"/>
      <c r="NSQ40" s="918"/>
      <c r="NSR40" s="918"/>
      <c r="NSS40" s="918"/>
      <c r="NST40" s="918"/>
      <c r="NSU40" s="918"/>
      <c r="NSV40" s="918"/>
      <c r="NSW40" s="918"/>
      <c r="NSX40" s="918"/>
      <c r="NSY40" s="918"/>
      <c r="NSZ40" s="918"/>
      <c r="NTA40" s="918"/>
      <c r="NTB40" s="918"/>
      <c r="NTC40" s="918"/>
      <c r="NTD40" s="918"/>
      <c r="NTE40" s="918"/>
      <c r="NTF40" s="918"/>
      <c r="NTG40" s="918"/>
      <c r="NTH40" s="918"/>
      <c r="NTI40" s="918"/>
      <c r="NTJ40" s="918"/>
      <c r="NTK40" s="918"/>
      <c r="NTL40" s="918"/>
      <c r="NTM40" s="918"/>
      <c r="NTN40" s="918"/>
      <c r="NTO40" s="918"/>
      <c r="NTP40" s="918"/>
      <c r="NTQ40" s="918"/>
      <c r="NTR40" s="918"/>
      <c r="NTS40" s="918"/>
      <c r="NTT40" s="918"/>
      <c r="NTU40" s="918"/>
      <c r="NTV40" s="918"/>
      <c r="NTW40" s="918"/>
      <c r="NTX40" s="918"/>
      <c r="NTY40" s="918"/>
      <c r="NTZ40" s="918"/>
      <c r="NUA40" s="918"/>
      <c r="NUB40" s="918"/>
      <c r="NUC40" s="918"/>
      <c r="NUD40" s="918"/>
      <c r="NUE40" s="918"/>
      <c r="NUF40" s="918"/>
      <c r="NUG40" s="918"/>
      <c r="NUH40" s="918"/>
      <c r="NUI40" s="918"/>
      <c r="NUJ40" s="918"/>
      <c r="NUK40" s="918"/>
      <c r="NUL40" s="918"/>
      <c r="NUM40" s="918"/>
      <c r="NUN40" s="918"/>
      <c r="NUO40" s="918"/>
      <c r="NUP40" s="918"/>
      <c r="NUQ40" s="918"/>
      <c r="NUR40" s="918"/>
      <c r="NUS40" s="918"/>
      <c r="NUT40" s="918"/>
      <c r="NUU40" s="918"/>
      <c r="NUV40" s="918"/>
      <c r="NUW40" s="918"/>
      <c r="NUX40" s="918"/>
      <c r="NUY40" s="918"/>
      <c r="NUZ40" s="918"/>
      <c r="NVA40" s="918"/>
      <c r="NVB40" s="918"/>
      <c r="NVC40" s="918"/>
      <c r="NVD40" s="918"/>
      <c r="NVE40" s="918"/>
      <c r="NVF40" s="918"/>
      <c r="NVG40" s="918"/>
      <c r="NVH40" s="918"/>
      <c r="NVI40" s="918"/>
      <c r="NVJ40" s="918"/>
      <c r="NVK40" s="918"/>
      <c r="NVL40" s="918"/>
      <c r="NVM40" s="918"/>
      <c r="NVN40" s="918"/>
      <c r="NVO40" s="918"/>
      <c r="NVP40" s="918"/>
      <c r="NVQ40" s="918"/>
      <c r="NVR40" s="918"/>
      <c r="NVS40" s="918"/>
      <c r="NVT40" s="918"/>
      <c r="NVU40" s="918"/>
      <c r="NVV40" s="918"/>
      <c r="NVW40" s="918"/>
      <c r="NVX40" s="918"/>
      <c r="NVY40" s="918"/>
      <c r="NVZ40" s="918"/>
      <c r="NWA40" s="918"/>
      <c r="NWB40" s="918"/>
      <c r="NWC40" s="918"/>
      <c r="NWD40" s="918"/>
      <c r="NWE40" s="918"/>
      <c r="NWF40" s="918"/>
      <c r="NWG40" s="918"/>
      <c r="NWH40" s="918"/>
      <c r="NWI40" s="918"/>
      <c r="NWJ40" s="918"/>
      <c r="NWK40" s="918"/>
      <c r="NWL40" s="918"/>
      <c r="NWM40" s="918"/>
      <c r="NWN40" s="918"/>
      <c r="NWO40" s="918"/>
      <c r="NWP40" s="918"/>
      <c r="NWQ40" s="918"/>
      <c r="NWR40" s="918"/>
      <c r="NWS40" s="918"/>
      <c r="NWT40" s="918"/>
      <c r="NWU40" s="918"/>
      <c r="NWV40" s="918"/>
      <c r="NWW40" s="918"/>
      <c r="NWX40" s="918"/>
      <c r="NWY40" s="918"/>
      <c r="NWZ40" s="918"/>
      <c r="NXA40" s="918"/>
      <c r="NXB40" s="918"/>
      <c r="NXC40" s="918"/>
      <c r="NXD40" s="918"/>
      <c r="NXE40" s="918"/>
      <c r="NXF40" s="918"/>
      <c r="NXG40" s="918"/>
      <c r="NXH40" s="918"/>
      <c r="NXI40" s="918"/>
      <c r="NXJ40" s="918"/>
      <c r="NXK40" s="918"/>
      <c r="NXL40" s="918"/>
      <c r="NXM40" s="918"/>
      <c r="NXN40" s="918"/>
      <c r="NXO40" s="918"/>
      <c r="NXP40" s="918"/>
      <c r="NXQ40" s="918"/>
      <c r="NXR40" s="918"/>
      <c r="NXS40" s="918"/>
      <c r="NXT40" s="918"/>
      <c r="NXU40" s="918"/>
      <c r="NXV40" s="918"/>
      <c r="NXW40" s="918"/>
      <c r="NXX40" s="918"/>
      <c r="NXY40" s="918"/>
      <c r="NXZ40" s="918"/>
      <c r="NYA40" s="918"/>
      <c r="NYB40" s="918"/>
      <c r="NYC40" s="918"/>
      <c r="NYD40" s="918"/>
      <c r="NYE40" s="918"/>
      <c r="NYF40" s="918"/>
      <c r="NYG40" s="918"/>
      <c r="NYH40" s="918"/>
      <c r="NYI40" s="918"/>
      <c r="NYJ40" s="918"/>
      <c r="NYK40" s="918"/>
      <c r="NYL40" s="918"/>
      <c r="NYM40" s="918"/>
      <c r="NYN40" s="918"/>
      <c r="NYO40" s="918"/>
      <c r="NYP40" s="918"/>
      <c r="NYQ40" s="918"/>
      <c r="NYR40" s="918"/>
      <c r="NYS40" s="918"/>
      <c r="NYT40" s="918"/>
      <c r="NYU40" s="918"/>
      <c r="NYV40" s="918"/>
      <c r="NYW40" s="918"/>
      <c r="NYX40" s="918"/>
      <c r="NYY40" s="918"/>
      <c r="NYZ40" s="918"/>
      <c r="NZA40" s="918"/>
      <c r="NZB40" s="918"/>
      <c r="NZC40" s="918"/>
      <c r="NZD40" s="918"/>
      <c r="NZE40" s="918"/>
      <c r="NZF40" s="918"/>
      <c r="NZG40" s="918"/>
      <c r="NZH40" s="918"/>
      <c r="NZI40" s="918"/>
      <c r="NZJ40" s="918"/>
      <c r="NZK40" s="918"/>
      <c r="NZL40" s="918"/>
      <c r="NZM40" s="918"/>
      <c r="NZN40" s="918"/>
      <c r="NZO40" s="918"/>
      <c r="NZP40" s="918"/>
      <c r="NZQ40" s="918"/>
      <c r="NZR40" s="918"/>
      <c r="NZS40" s="918"/>
      <c r="NZT40" s="918"/>
      <c r="NZU40" s="918"/>
      <c r="NZV40" s="918"/>
      <c r="NZW40" s="918"/>
      <c r="NZX40" s="918"/>
      <c r="NZY40" s="918"/>
      <c r="NZZ40" s="918"/>
      <c r="OAA40" s="918"/>
      <c r="OAB40" s="918"/>
      <c r="OAC40" s="918"/>
      <c r="OAD40" s="918"/>
      <c r="OAE40" s="918"/>
      <c r="OAF40" s="918"/>
      <c r="OAG40" s="918"/>
      <c r="OAH40" s="918"/>
      <c r="OAI40" s="918"/>
      <c r="OAJ40" s="918"/>
      <c r="OAK40" s="918"/>
      <c r="OAL40" s="918"/>
      <c r="OAM40" s="918"/>
      <c r="OAN40" s="918"/>
      <c r="OAO40" s="918"/>
      <c r="OAP40" s="918"/>
      <c r="OAQ40" s="918"/>
      <c r="OAR40" s="918"/>
      <c r="OAS40" s="918"/>
      <c r="OAT40" s="918"/>
      <c r="OAU40" s="918"/>
      <c r="OAV40" s="918"/>
      <c r="OAW40" s="918"/>
      <c r="OAX40" s="918"/>
      <c r="OAY40" s="918"/>
      <c r="OAZ40" s="918"/>
      <c r="OBA40" s="918"/>
      <c r="OBB40" s="918"/>
      <c r="OBC40" s="918"/>
      <c r="OBD40" s="918"/>
      <c r="OBE40" s="918"/>
      <c r="OBF40" s="918"/>
      <c r="OBG40" s="918"/>
      <c r="OBH40" s="918"/>
      <c r="OBI40" s="918"/>
      <c r="OBJ40" s="918"/>
      <c r="OBK40" s="918"/>
      <c r="OBL40" s="918"/>
      <c r="OBM40" s="918"/>
      <c r="OBN40" s="918"/>
      <c r="OBO40" s="918"/>
      <c r="OBP40" s="918"/>
      <c r="OBQ40" s="918"/>
      <c r="OBR40" s="918"/>
      <c r="OBS40" s="918"/>
      <c r="OBT40" s="918"/>
      <c r="OBU40" s="918"/>
      <c r="OBV40" s="918"/>
      <c r="OBW40" s="918"/>
      <c r="OBX40" s="918"/>
      <c r="OBY40" s="918"/>
      <c r="OBZ40" s="918"/>
      <c r="OCA40" s="918"/>
      <c r="OCB40" s="918"/>
      <c r="OCC40" s="918"/>
      <c r="OCD40" s="918"/>
      <c r="OCE40" s="918"/>
      <c r="OCF40" s="918"/>
      <c r="OCG40" s="918"/>
      <c r="OCH40" s="918"/>
      <c r="OCI40" s="918"/>
      <c r="OCJ40" s="918"/>
      <c r="OCK40" s="918"/>
      <c r="OCL40" s="918"/>
      <c r="OCM40" s="918"/>
      <c r="OCN40" s="918"/>
      <c r="OCO40" s="918"/>
      <c r="OCP40" s="918"/>
      <c r="OCQ40" s="918"/>
      <c r="OCR40" s="918"/>
      <c r="OCS40" s="918"/>
      <c r="OCT40" s="918"/>
      <c r="OCU40" s="918"/>
      <c r="OCV40" s="918"/>
      <c r="OCW40" s="918"/>
      <c r="OCX40" s="918"/>
      <c r="OCY40" s="918"/>
      <c r="OCZ40" s="918"/>
      <c r="ODA40" s="918"/>
      <c r="ODB40" s="918"/>
      <c r="ODC40" s="918"/>
      <c r="ODD40" s="918"/>
      <c r="ODE40" s="918"/>
      <c r="ODF40" s="918"/>
      <c r="ODG40" s="918"/>
      <c r="ODH40" s="918"/>
      <c r="ODI40" s="918"/>
      <c r="ODJ40" s="918"/>
      <c r="ODK40" s="918"/>
      <c r="ODL40" s="918"/>
      <c r="ODM40" s="918"/>
      <c r="ODN40" s="918"/>
      <c r="ODO40" s="918"/>
      <c r="ODP40" s="918"/>
      <c r="ODQ40" s="918"/>
      <c r="ODR40" s="918"/>
      <c r="ODS40" s="918"/>
      <c r="ODT40" s="918"/>
      <c r="ODU40" s="918"/>
      <c r="ODV40" s="918"/>
      <c r="ODW40" s="918"/>
      <c r="ODX40" s="918"/>
      <c r="ODY40" s="918"/>
      <c r="ODZ40" s="918"/>
      <c r="OEA40" s="918"/>
      <c r="OEB40" s="918"/>
      <c r="OEC40" s="918"/>
      <c r="OED40" s="918"/>
      <c r="OEE40" s="918"/>
      <c r="OEF40" s="918"/>
      <c r="OEG40" s="918"/>
      <c r="OEH40" s="918"/>
      <c r="OEI40" s="918"/>
      <c r="OEJ40" s="918"/>
      <c r="OEK40" s="918"/>
      <c r="OEL40" s="918"/>
      <c r="OEM40" s="918"/>
      <c r="OEN40" s="918"/>
      <c r="OEO40" s="918"/>
      <c r="OEP40" s="918"/>
      <c r="OEQ40" s="918"/>
      <c r="OER40" s="918"/>
      <c r="OES40" s="918"/>
      <c r="OET40" s="918"/>
      <c r="OEU40" s="918"/>
      <c r="OEV40" s="918"/>
      <c r="OEW40" s="918"/>
      <c r="OEX40" s="918"/>
      <c r="OEY40" s="918"/>
      <c r="OEZ40" s="918"/>
      <c r="OFA40" s="918"/>
      <c r="OFB40" s="918"/>
      <c r="OFC40" s="918"/>
      <c r="OFD40" s="918"/>
      <c r="OFE40" s="918"/>
      <c r="OFF40" s="918"/>
      <c r="OFG40" s="918"/>
      <c r="OFH40" s="918"/>
      <c r="OFI40" s="918"/>
      <c r="OFJ40" s="918"/>
      <c r="OFK40" s="918"/>
      <c r="OFL40" s="918"/>
      <c r="OFM40" s="918"/>
      <c r="OFN40" s="918"/>
      <c r="OFO40" s="918"/>
      <c r="OFP40" s="918"/>
      <c r="OFQ40" s="918"/>
      <c r="OFR40" s="918"/>
      <c r="OFS40" s="918"/>
      <c r="OFT40" s="918"/>
      <c r="OFU40" s="918"/>
      <c r="OFV40" s="918"/>
      <c r="OFW40" s="918"/>
      <c r="OFX40" s="918"/>
      <c r="OFY40" s="918"/>
      <c r="OFZ40" s="918"/>
      <c r="OGA40" s="918"/>
      <c r="OGB40" s="918"/>
      <c r="OGC40" s="918"/>
      <c r="OGD40" s="918"/>
      <c r="OGE40" s="918"/>
      <c r="OGF40" s="918"/>
      <c r="OGG40" s="918"/>
      <c r="OGH40" s="918"/>
      <c r="OGI40" s="918"/>
      <c r="OGJ40" s="918"/>
      <c r="OGK40" s="918"/>
      <c r="OGL40" s="918"/>
      <c r="OGM40" s="918"/>
      <c r="OGN40" s="918"/>
      <c r="OGO40" s="918"/>
      <c r="OGP40" s="918"/>
      <c r="OGQ40" s="918"/>
      <c r="OGR40" s="918"/>
      <c r="OGS40" s="918"/>
      <c r="OGT40" s="918"/>
      <c r="OGU40" s="918"/>
      <c r="OGV40" s="918"/>
      <c r="OGW40" s="918"/>
      <c r="OGX40" s="918"/>
      <c r="OGY40" s="918"/>
      <c r="OGZ40" s="918"/>
      <c r="OHA40" s="918"/>
      <c r="OHB40" s="918"/>
      <c r="OHC40" s="918"/>
      <c r="OHD40" s="918"/>
      <c r="OHE40" s="918"/>
      <c r="OHF40" s="918"/>
      <c r="OHG40" s="918"/>
      <c r="OHH40" s="918"/>
      <c r="OHI40" s="918"/>
      <c r="OHJ40" s="918"/>
      <c r="OHK40" s="918"/>
      <c r="OHL40" s="918"/>
      <c r="OHM40" s="918"/>
      <c r="OHN40" s="918"/>
      <c r="OHO40" s="918"/>
      <c r="OHP40" s="918"/>
      <c r="OHQ40" s="918"/>
      <c r="OHR40" s="918"/>
      <c r="OHS40" s="918"/>
      <c r="OHT40" s="918"/>
      <c r="OHU40" s="918"/>
      <c r="OHV40" s="918"/>
      <c r="OHW40" s="918"/>
      <c r="OHX40" s="918"/>
      <c r="OHY40" s="918"/>
      <c r="OHZ40" s="918"/>
      <c r="OIA40" s="918"/>
      <c r="OIB40" s="918"/>
      <c r="OIC40" s="918"/>
      <c r="OID40" s="918"/>
      <c r="OIE40" s="918"/>
      <c r="OIF40" s="918"/>
      <c r="OIG40" s="918"/>
      <c r="OIH40" s="918"/>
      <c r="OII40" s="918"/>
      <c r="OIJ40" s="918"/>
      <c r="OIK40" s="918"/>
      <c r="OIL40" s="918"/>
      <c r="OIM40" s="918"/>
      <c r="OIN40" s="918"/>
      <c r="OIO40" s="918"/>
      <c r="OIP40" s="918"/>
      <c r="OIQ40" s="918"/>
      <c r="OIR40" s="918"/>
      <c r="OIS40" s="918"/>
      <c r="OIT40" s="918"/>
      <c r="OIU40" s="918"/>
      <c r="OIV40" s="918"/>
      <c r="OIW40" s="918"/>
      <c r="OIX40" s="918"/>
      <c r="OIY40" s="918"/>
      <c r="OIZ40" s="918"/>
      <c r="OJA40" s="918"/>
      <c r="OJB40" s="918"/>
      <c r="OJC40" s="918"/>
      <c r="OJD40" s="918"/>
      <c r="OJE40" s="918"/>
      <c r="OJF40" s="918"/>
      <c r="OJG40" s="918"/>
      <c r="OJH40" s="918"/>
      <c r="OJI40" s="918"/>
      <c r="OJJ40" s="918"/>
      <c r="OJK40" s="918"/>
      <c r="OJL40" s="918"/>
      <c r="OJM40" s="918"/>
      <c r="OJN40" s="918"/>
      <c r="OJO40" s="918"/>
      <c r="OJP40" s="918"/>
      <c r="OJQ40" s="918"/>
      <c r="OJR40" s="918"/>
      <c r="OJS40" s="918"/>
      <c r="OJT40" s="918"/>
      <c r="OJU40" s="918"/>
      <c r="OJV40" s="918"/>
      <c r="OJW40" s="918"/>
      <c r="OJX40" s="918"/>
      <c r="OJY40" s="918"/>
      <c r="OJZ40" s="918"/>
      <c r="OKA40" s="918"/>
      <c r="OKB40" s="918"/>
      <c r="OKC40" s="918"/>
      <c r="OKD40" s="918"/>
      <c r="OKE40" s="918"/>
      <c r="OKF40" s="918"/>
      <c r="OKG40" s="918"/>
      <c r="OKH40" s="918"/>
      <c r="OKI40" s="918"/>
      <c r="OKJ40" s="918"/>
      <c r="OKK40" s="918"/>
      <c r="OKL40" s="918"/>
      <c r="OKM40" s="918"/>
      <c r="OKN40" s="918"/>
      <c r="OKO40" s="918"/>
      <c r="OKP40" s="918"/>
      <c r="OKQ40" s="918"/>
      <c r="OKR40" s="918"/>
      <c r="OKS40" s="918"/>
      <c r="OKT40" s="918"/>
      <c r="OKU40" s="918"/>
      <c r="OKV40" s="918"/>
      <c r="OKW40" s="918"/>
      <c r="OKX40" s="918"/>
      <c r="OKY40" s="918"/>
      <c r="OKZ40" s="918"/>
      <c r="OLA40" s="918"/>
      <c r="OLB40" s="918"/>
      <c r="OLC40" s="918"/>
      <c r="OLD40" s="918"/>
      <c r="OLE40" s="918"/>
      <c r="OLF40" s="918"/>
      <c r="OLG40" s="918"/>
      <c r="OLH40" s="918"/>
      <c r="OLI40" s="918"/>
      <c r="OLJ40" s="918"/>
      <c r="OLK40" s="918"/>
      <c r="OLL40" s="918"/>
      <c r="OLM40" s="918"/>
      <c r="OLN40" s="918"/>
      <c r="OLO40" s="918"/>
      <c r="OLP40" s="918"/>
      <c r="OLQ40" s="918"/>
      <c r="OLR40" s="918"/>
      <c r="OLS40" s="918"/>
      <c r="OLT40" s="918"/>
      <c r="OLU40" s="918"/>
      <c r="OLV40" s="918"/>
      <c r="OLW40" s="918"/>
      <c r="OLX40" s="918"/>
      <c r="OLY40" s="918"/>
      <c r="OLZ40" s="918"/>
      <c r="OMA40" s="918"/>
      <c r="OMB40" s="918"/>
      <c r="OMC40" s="918"/>
      <c r="OMD40" s="918"/>
      <c r="OME40" s="918"/>
      <c r="OMF40" s="918"/>
      <c r="OMG40" s="918"/>
      <c r="OMH40" s="918"/>
      <c r="OMI40" s="918"/>
      <c r="OMJ40" s="918"/>
      <c r="OMK40" s="918"/>
      <c r="OML40" s="918"/>
      <c r="OMM40" s="918"/>
      <c r="OMN40" s="918"/>
      <c r="OMO40" s="918"/>
      <c r="OMP40" s="918"/>
      <c r="OMQ40" s="918"/>
      <c r="OMR40" s="918"/>
      <c r="OMS40" s="918"/>
      <c r="OMT40" s="918"/>
      <c r="OMU40" s="918"/>
      <c r="OMV40" s="918"/>
      <c r="OMW40" s="918"/>
      <c r="OMX40" s="918"/>
      <c r="OMY40" s="918"/>
      <c r="OMZ40" s="918"/>
      <c r="ONA40" s="918"/>
      <c r="ONB40" s="918"/>
      <c r="ONC40" s="918"/>
      <c r="OND40" s="918"/>
      <c r="ONE40" s="918"/>
      <c r="ONF40" s="918"/>
      <c r="ONG40" s="918"/>
      <c r="ONH40" s="918"/>
      <c r="ONI40" s="918"/>
      <c r="ONJ40" s="918"/>
      <c r="ONK40" s="918"/>
      <c r="ONL40" s="918"/>
      <c r="ONM40" s="918"/>
      <c r="ONN40" s="918"/>
      <c r="ONO40" s="918"/>
      <c r="ONP40" s="918"/>
      <c r="ONQ40" s="918"/>
      <c r="ONR40" s="918"/>
      <c r="ONS40" s="918"/>
      <c r="ONT40" s="918"/>
      <c r="ONU40" s="918"/>
      <c r="ONV40" s="918"/>
      <c r="ONW40" s="918"/>
      <c r="ONX40" s="918"/>
      <c r="ONY40" s="918"/>
      <c r="ONZ40" s="918"/>
      <c r="OOA40" s="918"/>
      <c r="OOB40" s="918"/>
      <c r="OOC40" s="918"/>
      <c r="OOD40" s="918"/>
      <c r="OOE40" s="918"/>
      <c r="OOF40" s="918"/>
      <c r="OOG40" s="918"/>
      <c r="OOH40" s="918"/>
      <c r="OOI40" s="918"/>
      <c r="OOJ40" s="918"/>
      <c r="OOK40" s="918"/>
      <c r="OOL40" s="918"/>
      <c r="OOM40" s="918"/>
      <c r="OON40" s="918"/>
      <c r="OOO40" s="918"/>
      <c r="OOP40" s="918"/>
      <c r="OOQ40" s="918"/>
      <c r="OOR40" s="918"/>
      <c r="OOS40" s="918"/>
      <c r="OOT40" s="918"/>
      <c r="OOU40" s="918"/>
      <c r="OOV40" s="918"/>
      <c r="OOW40" s="918"/>
      <c r="OOX40" s="918"/>
      <c r="OOY40" s="918"/>
      <c r="OOZ40" s="918"/>
      <c r="OPA40" s="918"/>
      <c r="OPB40" s="918"/>
      <c r="OPC40" s="918"/>
      <c r="OPD40" s="918"/>
      <c r="OPE40" s="918"/>
      <c r="OPF40" s="918"/>
      <c r="OPG40" s="918"/>
      <c r="OPH40" s="918"/>
      <c r="OPI40" s="918"/>
      <c r="OPJ40" s="918"/>
      <c r="OPK40" s="918"/>
      <c r="OPL40" s="918"/>
      <c r="OPM40" s="918"/>
      <c r="OPN40" s="918"/>
      <c r="OPO40" s="918"/>
      <c r="OPP40" s="918"/>
      <c r="OPQ40" s="918"/>
      <c r="OPR40" s="918"/>
      <c r="OPS40" s="918"/>
      <c r="OPT40" s="918"/>
      <c r="OPU40" s="918"/>
      <c r="OPV40" s="918"/>
      <c r="OPW40" s="918"/>
      <c r="OPX40" s="918"/>
      <c r="OPY40" s="918"/>
      <c r="OPZ40" s="918"/>
      <c r="OQA40" s="918"/>
      <c r="OQB40" s="918"/>
      <c r="OQC40" s="918"/>
      <c r="OQD40" s="918"/>
      <c r="OQE40" s="918"/>
      <c r="OQF40" s="918"/>
      <c r="OQG40" s="918"/>
      <c r="OQH40" s="918"/>
      <c r="OQI40" s="918"/>
      <c r="OQJ40" s="918"/>
      <c r="OQK40" s="918"/>
      <c r="OQL40" s="918"/>
      <c r="OQM40" s="918"/>
      <c r="OQN40" s="918"/>
      <c r="OQO40" s="918"/>
      <c r="OQP40" s="918"/>
      <c r="OQQ40" s="918"/>
      <c r="OQR40" s="918"/>
      <c r="OQS40" s="918"/>
      <c r="OQT40" s="918"/>
      <c r="OQU40" s="918"/>
      <c r="OQV40" s="918"/>
      <c r="OQW40" s="918"/>
      <c r="OQX40" s="918"/>
      <c r="OQY40" s="918"/>
      <c r="OQZ40" s="918"/>
      <c r="ORA40" s="918"/>
      <c r="ORB40" s="918"/>
      <c r="ORC40" s="918"/>
      <c r="ORD40" s="918"/>
      <c r="ORE40" s="918"/>
      <c r="ORF40" s="918"/>
      <c r="ORG40" s="918"/>
      <c r="ORH40" s="918"/>
      <c r="ORI40" s="918"/>
      <c r="ORJ40" s="918"/>
      <c r="ORK40" s="918"/>
      <c r="ORL40" s="918"/>
      <c r="ORM40" s="918"/>
      <c r="ORN40" s="918"/>
      <c r="ORO40" s="918"/>
      <c r="ORP40" s="918"/>
      <c r="ORQ40" s="918"/>
      <c r="ORR40" s="918"/>
      <c r="ORS40" s="918"/>
      <c r="ORT40" s="918"/>
      <c r="ORU40" s="918"/>
      <c r="ORV40" s="918"/>
      <c r="ORW40" s="918"/>
      <c r="ORX40" s="918"/>
      <c r="ORY40" s="918"/>
      <c r="ORZ40" s="918"/>
      <c r="OSA40" s="918"/>
      <c r="OSB40" s="918"/>
      <c r="OSC40" s="918"/>
      <c r="OSD40" s="918"/>
      <c r="OSE40" s="918"/>
      <c r="OSF40" s="918"/>
      <c r="OSG40" s="918"/>
      <c r="OSH40" s="918"/>
      <c r="OSI40" s="918"/>
      <c r="OSJ40" s="918"/>
      <c r="OSK40" s="918"/>
      <c r="OSL40" s="918"/>
      <c r="OSM40" s="918"/>
      <c r="OSN40" s="918"/>
      <c r="OSO40" s="918"/>
      <c r="OSP40" s="918"/>
      <c r="OSQ40" s="918"/>
      <c r="OSR40" s="918"/>
      <c r="OSS40" s="918"/>
      <c r="OST40" s="918"/>
      <c r="OSU40" s="918"/>
      <c r="OSV40" s="918"/>
      <c r="OSW40" s="918"/>
      <c r="OSX40" s="918"/>
      <c r="OSY40" s="918"/>
      <c r="OSZ40" s="918"/>
      <c r="OTA40" s="918"/>
      <c r="OTB40" s="918"/>
      <c r="OTC40" s="918"/>
      <c r="OTD40" s="918"/>
      <c r="OTE40" s="918"/>
      <c r="OTF40" s="918"/>
      <c r="OTG40" s="918"/>
      <c r="OTH40" s="918"/>
      <c r="OTI40" s="918"/>
      <c r="OTJ40" s="918"/>
      <c r="OTK40" s="918"/>
      <c r="OTL40" s="918"/>
      <c r="OTM40" s="918"/>
      <c r="OTN40" s="918"/>
      <c r="OTO40" s="918"/>
      <c r="OTP40" s="918"/>
      <c r="OTQ40" s="918"/>
      <c r="OTR40" s="918"/>
      <c r="OTS40" s="918"/>
      <c r="OTT40" s="918"/>
      <c r="OTU40" s="918"/>
      <c r="OTV40" s="918"/>
      <c r="OTW40" s="918"/>
      <c r="OTX40" s="918"/>
      <c r="OTY40" s="918"/>
      <c r="OTZ40" s="918"/>
      <c r="OUA40" s="918"/>
      <c r="OUB40" s="918"/>
      <c r="OUC40" s="918"/>
      <c r="OUD40" s="918"/>
      <c r="OUE40" s="918"/>
      <c r="OUF40" s="918"/>
      <c r="OUG40" s="918"/>
      <c r="OUH40" s="918"/>
      <c r="OUI40" s="918"/>
      <c r="OUJ40" s="918"/>
      <c r="OUK40" s="918"/>
      <c r="OUL40" s="918"/>
      <c r="OUM40" s="918"/>
      <c r="OUN40" s="918"/>
      <c r="OUO40" s="918"/>
      <c r="OUP40" s="918"/>
      <c r="OUQ40" s="918"/>
      <c r="OUR40" s="918"/>
      <c r="OUS40" s="918"/>
      <c r="OUT40" s="918"/>
      <c r="OUU40" s="918"/>
      <c r="OUV40" s="918"/>
      <c r="OUW40" s="918"/>
      <c r="OUX40" s="918"/>
      <c r="OUY40" s="918"/>
      <c r="OUZ40" s="918"/>
      <c r="OVA40" s="918"/>
      <c r="OVB40" s="918"/>
      <c r="OVC40" s="918"/>
      <c r="OVD40" s="918"/>
      <c r="OVE40" s="918"/>
      <c r="OVF40" s="918"/>
      <c r="OVG40" s="918"/>
      <c r="OVH40" s="918"/>
      <c r="OVI40" s="918"/>
      <c r="OVJ40" s="918"/>
      <c r="OVK40" s="918"/>
      <c r="OVL40" s="918"/>
      <c r="OVM40" s="918"/>
      <c r="OVN40" s="918"/>
      <c r="OVO40" s="918"/>
      <c r="OVP40" s="918"/>
      <c r="OVQ40" s="918"/>
      <c r="OVR40" s="918"/>
      <c r="OVS40" s="918"/>
      <c r="OVT40" s="918"/>
      <c r="OVU40" s="918"/>
      <c r="OVV40" s="918"/>
      <c r="OVW40" s="918"/>
      <c r="OVX40" s="918"/>
      <c r="OVY40" s="918"/>
      <c r="OVZ40" s="918"/>
      <c r="OWA40" s="918"/>
      <c r="OWB40" s="918"/>
      <c r="OWC40" s="918"/>
      <c r="OWD40" s="918"/>
      <c r="OWE40" s="918"/>
      <c r="OWF40" s="918"/>
      <c r="OWG40" s="918"/>
      <c r="OWH40" s="918"/>
      <c r="OWI40" s="918"/>
      <c r="OWJ40" s="918"/>
      <c r="OWK40" s="918"/>
      <c r="OWL40" s="918"/>
      <c r="OWM40" s="918"/>
      <c r="OWN40" s="918"/>
      <c r="OWO40" s="918"/>
      <c r="OWP40" s="918"/>
      <c r="OWQ40" s="918"/>
      <c r="OWR40" s="918"/>
      <c r="OWS40" s="918"/>
      <c r="OWT40" s="918"/>
      <c r="OWU40" s="918"/>
      <c r="OWV40" s="918"/>
      <c r="OWW40" s="918"/>
      <c r="OWX40" s="918"/>
      <c r="OWY40" s="918"/>
      <c r="OWZ40" s="918"/>
      <c r="OXA40" s="918"/>
      <c r="OXB40" s="918"/>
      <c r="OXC40" s="918"/>
      <c r="OXD40" s="918"/>
      <c r="OXE40" s="918"/>
      <c r="OXF40" s="918"/>
      <c r="OXG40" s="918"/>
      <c r="OXH40" s="918"/>
      <c r="OXI40" s="918"/>
      <c r="OXJ40" s="918"/>
      <c r="OXK40" s="918"/>
      <c r="OXL40" s="918"/>
      <c r="OXM40" s="918"/>
      <c r="OXN40" s="918"/>
      <c r="OXO40" s="918"/>
      <c r="OXP40" s="918"/>
      <c r="OXQ40" s="918"/>
      <c r="OXR40" s="918"/>
      <c r="OXS40" s="918"/>
      <c r="OXT40" s="918"/>
      <c r="OXU40" s="918"/>
      <c r="OXV40" s="918"/>
      <c r="OXW40" s="918"/>
      <c r="OXX40" s="918"/>
      <c r="OXY40" s="918"/>
      <c r="OXZ40" s="918"/>
      <c r="OYA40" s="918"/>
      <c r="OYB40" s="918"/>
      <c r="OYC40" s="918"/>
      <c r="OYD40" s="918"/>
      <c r="OYE40" s="918"/>
      <c r="OYF40" s="918"/>
      <c r="OYG40" s="918"/>
      <c r="OYH40" s="918"/>
      <c r="OYI40" s="918"/>
      <c r="OYJ40" s="918"/>
      <c r="OYK40" s="918"/>
      <c r="OYL40" s="918"/>
      <c r="OYM40" s="918"/>
      <c r="OYN40" s="918"/>
      <c r="OYO40" s="918"/>
      <c r="OYP40" s="918"/>
      <c r="OYQ40" s="918"/>
      <c r="OYR40" s="918"/>
      <c r="OYS40" s="918"/>
      <c r="OYT40" s="918"/>
      <c r="OYU40" s="918"/>
      <c r="OYV40" s="918"/>
      <c r="OYW40" s="918"/>
      <c r="OYX40" s="918"/>
      <c r="OYY40" s="918"/>
      <c r="OYZ40" s="918"/>
      <c r="OZA40" s="918"/>
      <c r="OZB40" s="918"/>
      <c r="OZC40" s="918"/>
      <c r="OZD40" s="918"/>
      <c r="OZE40" s="918"/>
      <c r="OZF40" s="918"/>
      <c r="OZG40" s="918"/>
      <c r="OZH40" s="918"/>
      <c r="OZI40" s="918"/>
      <c r="OZJ40" s="918"/>
      <c r="OZK40" s="918"/>
      <c r="OZL40" s="918"/>
      <c r="OZM40" s="918"/>
      <c r="OZN40" s="918"/>
      <c r="OZO40" s="918"/>
      <c r="OZP40" s="918"/>
      <c r="OZQ40" s="918"/>
      <c r="OZR40" s="918"/>
      <c r="OZS40" s="918"/>
      <c r="OZT40" s="918"/>
      <c r="OZU40" s="918"/>
      <c r="OZV40" s="918"/>
      <c r="OZW40" s="918"/>
      <c r="OZX40" s="918"/>
      <c r="OZY40" s="918"/>
      <c r="OZZ40" s="918"/>
      <c r="PAA40" s="918"/>
      <c r="PAB40" s="918"/>
      <c r="PAC40" s="918"/>
      <c r="PAD40" s="918"/>
      <c r="PAE40" s="918"/>
      <c r="PAF40" s="918"/>
      <c r="PAG40" s="918"/>
      <c r="PAH40" s="918"/>
      <c r="PAI40" s="918"/>
      <c r="PAJ40" s="918"/>
      <c r="PAK40" s="918"/>
      <c r="PAL40" s="918"/>
      <c r="PAM40" s="918"/>
      <c r="PAN40" s="918"/>
      <c r="PAO40" s="918"/>
      <c r="PAP40" s="918"/>
      <c r="PAQ40" s="918"/>
      <c r="PAR40" s="918"/>
      <c r="PAS40" s="918"/>
      <c r="PAT40" s="918"/>
      <c r="PAU40" s="918"/>
      <c r="PAV40" s="918"/>
      <c r="PAW40" s="918"/>
      <c r="PAX40" s="918"/>
      <c r="PAY40" s="918"/>
      <c r="PAZ40" s="918"/>
      <c r="PBA40" s="918"/>
      <c r="PBB40" s="918"/>
      <c r="PBC40" s="918"/>
      <c r="PBD40" s="918"/>
      <c r="PBE40" s="918"/>
      <c r="PBF40" s="918"/>
      <c r="PBG40" s="918"/>
      <c r="PBH40" s="918"/>
      <c r="PBI40" s="918"/>
      <c r="PBJ40" s="918"/>
      <c r="PBK40" s="918"/>
      <c r="PBL40" s="918"/>
      <c r="PBM40" s="918"/>
      <c r="PBN40" s="918"/>
      <c r="PBO40" s="918"/>
      <c r="PBP40" s="918"/>
      <c r="PBQ40" s="918"/>
      <c r="PBR40" s="918"/>
      <c r="PBS40" s="918"/>
      <c r="PBT40" s="918"/>
      <c r="PBU40" s="918"/>
      <c r="PBV40" s="918"/>
      <c r="PBW40" s="918"/>
      <c r="PBX40" s="918"/>
      <c r="PBY40" s="918"/>
      <c r="PBZ40" s="918"/>
      <c r="PCA40" s="918"/>
      <c r="PCB40" s="918"/>
      <c r="PCC40" s="918"/>
      <c r="PCD40" s="918"/>
      <c r="PCE40" s="918"/>
      <c r="PCF40" s="918"/>
      <c r="PCG40" s="918"/>
      <c r="PCH40" s="918"/>
      <c r="PCI40" s="918"/>
      <c r="PCJ40" s="918"/>
      <c r="PCK40" s="918"/>
      <c r="PCL40" s="918"/>
      <c r="PCM40" s="918"/>
      <c r="PCN40" s="918"/>
      <c r="PCO40" s="918"/>
      <c r="PCP40" s="918"/>
      <c r="PCQ40" s="918"/>
      <c r="PCR40" s="918"/>
      <c r="PCS40" s="918"/>
      <c r="PCT40" s="918"/>
      <c r="PCU40" s="918"/>
      <c r="PCV40" s="918"/>
      <c r="PCW40" s="918"/>
      <c r="PCX40" s="918"/>
      <c r="PCY40" s="918"/>
      <c r="PCZ40" s="918"/>
      <c r="PDA40" s="918"/>
      <c r="PDB40" s="918"/>
      <c r="PDC40" s="918"/>
      <c r="PDD40" s="918"/>
      <c r="PDE40" s="918"/>
      <c r="PDF40" s="918"/>
      <c r="PDG40" s="918"/>
      <c r="PDH40" s="918"/>
      <c r="PDI40" s="918"/>
      <c r="PDJ40" s="918"/>
      <c r="PDK40" s="918"/>
      <c r="PDL40" s="918"/>
      <c r="PDM40" s="918"/>
      <c r="PDN40" s="918"/>
      <c r="PDO40" s="918"/>
      <c r="PDP40" s="918"/>
      <c r="PDQ40" s="918"/>
      <c r="PDR40" s="918"/>
      <c r="PDS40" s="918"/>
      <c r="PDT40" s="918"/>
      <c r="PDU40" s="918"/>
      <c r="PDV40" s="918"/>
      <c r="PDW40" s="918"/>
      <c r="PDX40" s="918"/>
      <c r="PDY40" s="918"/>
      <c r="PDZ40" s="918"/>
      <c r="PEA40" s="918"/>
      <c r="PEB40" s="918"/>
      <c r="PEC40" s="918"/>
      <c r="PED40" s="918"/>
      <c r="PEE40" s="918"/>
      <c r="PEF40" s="918"/>
      <c r="PEG40" s="918"/>
      <c r="PEH40" s="918"/>
      <c r="PEI40" s="918"/>
      <c r="PEJ40" s="918"/>
      <c r="PEK40" s="918"/>
      <c r="PEL40" s="918"/>
      <c r="PEM40" s="918"/>
      <c r="PEN40" s="918"/>
      <c r="PEO40" s="918"/>
      <c r="PEP40" s="918"/>
      <c r="PEQ40" s="918"/>
      <c r="PER40" s="918"/>
      <c r="PES40" s="918"/>
      <c r="PET40" s="918"/>
      <c r="PEU40" s="918"/>
      <c r="PEV40" s="918"/>
      <c r="PEW40" s="918"/>
      <c r="PEX40" s="918"/>
      <c r="PEY40" s="918"/>
      <c r="PEZ40" s="918"/>
      <c r="PFA40" s="918"/>
      <c r="PFB40" s="918"/>
      <c r="PFC40" s="918"/>
      <c r="PFD40" s="918"/>
      <c r="PFE40" s="918"/>
      <c r="PFF40" s="918"/>
      <c r="PFG40" s="918"/>
      <c r="PFH40" s="918"/>
      <c r="PFI40" s="918"/>
      <c r="PFJ40" s="918"/>
      <c r="PFK40" s="918"/>
      <c r="PFL40" s="918"/>
      <c r="PFM40" s="918"/>
      <c r="PFN40" s="918"/>
      <c r="PFO40" s="918"/>
      <c r="PFP40" s="918"/>
      <c r="PFQ40" s="918"/>
      <c r="PFR40" s="918"/>
      <c r="PFS40" s="918"/>
      <c r="PFT40" s="918"/>
      <c r="PFU40" s="918"/>
      <c r="PFV40" s="918"/>
      <c r="PFW40" s="918"/>
      <c r="PFX40" s="918"/>
      <c r="PFY40" s="918"/>
      <c r="PFZ40" s="918"/>
      <c r="PGA40" s="918"/>
      <c r="PGB40" s="918"/>
      <c r="PGC40" s="918"/>
      <c r="PGD40" s="918"/>
      <c r="PGE40" s="918"/>
      <c r="PGF40" s="918"/>
      <c r="PGG40" s="918"/>
      <c r="PGH40" s="918"/>
      <c r="PGI40" s="918"/>
      <c r="PGJ40" s="918"/>
      <c r="PGK40" s="918"/>
      <c r="PGL40" s="918"/>
      <c r="PGM40" s="918"/>
      <c r="PGN40" s="918"/>
      <c r="PGO40" s="918"/>
      <c r="PGP40" s="918"/>
      <c r="PGQ40" s="918"/>
      <c r="PGR40" s="918"/>
      <c r="PGS40" s="918"/>
      <c r="PGT40" s="918"/>
      <c r="PGU40" s="918"/>
      <c r="PGV40" s="918"/>
      <c r="PGW40" s="918"/>
      <c r="PGX40" s="918"/>
      <c r="PGY40" s="918"/>
      <c r="PGZ40" s="918"/>
      <c r="PHA40" s="918"/>
      <c r="PHB40" s="918"/>
      <c r="PHC40" s="918"/>
      <c r="PHD40" s="918"/>
      <c r="PHE40" s="918"/>
      <c r="PHF40" s="918"/>
      <c r="PHG40" s="918"/>
      <c r="PHH40" s="918"/>
      <c r="PHI40" s="918"/>
      <c r="PHJ40" s="918"/>
      <c r="PHK40" s="918"/>
      <c r="PHL40" s="918"/>
      <c r="PHM40" s="918"/>
      <c r="PHN40" s="918"/>
      <c r="PHO40" s="918"/>
      <c r="PHP40" s="918"/>
      <c r="PHQ40" s="918"/>
      <c r="PHR40" s="918"/>
      <c r="PHS40" s="918"/>
      <c r="PHT40" s="918"/>
      <c r="PHU40" s="918"/>
      <c r="PHV40" s="918"/>
      <c r="PHW40" s="918"/>
      <c r="PHX40" s="918"/>
      <c r="PHY40" s="918"/>
      <c r="PHZ40" s="918"/>
      <c r="PIA40" s="918"/>
      <c r="PIB40" s="918"/>
      <c r="PIC40" s="918"/>
      <c r="PID40" s="918"/>
      <c r="PIE40" s="918"/>
      <c r="PIF40" s="918"/>
      <c r="PIG40" s="918"/>
      <c r="PIH40" s="918"/>
      <c r="PII40" s="918"/>
      <c r="PIJ40" s="918"/>
      <c r="PIK40" s="918"/>
      <c r="PIL40" s="918"/>
      <c r="PIM40" s="918"/>
      <c r="PIN40" s="918"/>
      <c r="PIO40" s="918"/>
      <c r="PIP40" s="918"/>
      <c r="PIQ40" s="918"/>
      <c r="PIR40" s="918"/>
      <c r="PIS40" s="918"/>
      <c r="PIT40" s="918"/>
      <c r="PIU40" s="918"/>
      <c r="PIV40" s="918"/>
      <c r="PIW40" s="918"/>
      <c r="PIX40" s="918"/>
      <c r="PIY40" s="918"/>
      <c r="PIZ40" s="918"/>
      <c r="PJA40" s="918"/>
      <c r="PJB40" s="918"/>
      <c r="PJC40" s="918"/>
      <c r="PJD40" s="918"/>
      <c r="PJE40" s="918"/>
      <c r="PJF40" s="918"/>
      <c r="PJG40" s="918"/>
      <c r="PJH40" s="918"/>
      <c r="PJI40" s="918"/>
      <c r="PJJ40" s="918"/>
      <c r="PJK40" s="918"/>
      <c r="PJL40" s="918"/>
      <c r="PJM40" s="918"/>
      <c r="PJN40" s="918"/>
      <c r="PJO40" s="918"/>
      <c r="PJP40" s="918"/>
      <c r="PJQ40" s="918"/>
      <c r="PJR40" s="918"/>
      <c r="PJS40" s="918"/>
      <c r="PJT40" s="918"/>
      <c r="PJU40" s="918"/>
      <c r="PJV40" s="918"/>
      <c r="PJW40" s="918"/>
      <c r="PJX40" s="918"/>
      <c r="PJY40" s="918"/>
      <c r="PJZ40" s="918"/>
      <c r="PKA40" s="918"/>
      <c r="PKB40" s="918"/>
      <c r="PKC40" s="918"/>
      <c r="PKD40" s="918"/>
      <c r="PKE40" s="918"/>
      <c r="PKF40" s="918"/>
      <c r="PKG40" s="918"/>
      <c r="PKH40" s="918"/>
      <c r="PKI40" s="918"/>
      <c r="PKJ40" s="918"/>
      <c r="PKK40" s="918"/>
      <c r="PKL40" s="918"/>
      <c r="PKM40" s="918"/>
      <c r="PKN40" s="918"/>
      <c r="PKO40" s="918"/>
      <c r="PKP40" s="918"/>
      <c r="PKQ40" s="918"/>
      <c r="PKR40" s="918"/>
      <c r="PKS40" s="918"/>
      <c r="PKT40" s="918"/>
      <c r="PKU40" s="918"/>
      <c r="PKV40" s="918"/>
      <c r="PKW40" s="918"/>
      <c r="PKX40" s="918"/>
      <c r="PKY40" s="918"/>
      <c r="PKZ40" s="918"/>
      <c r="PLA40" s="918"/>
      <c r="PLB40" s="918"/>
      <c r="PLC40" s="918"/>
      <c r="PLD40" s="918"/>
      <c r="PLE40" s="918"/>
      <c r="PLF40" s="918"/>
      <c r="PLG40" s="918"/>
      <c r="PLH40" s="918"/>
      <c r="PLI40" s="918"/>
      <c r="PLJ40" s="918"/>
      <c r="PLK40" s="918"/>
      <c r="PLL40" s="918"/>
      <c r="PLM40" s="918"/>
      <c r="PLN40" s="918"/>
      <c r="PLO40" s="918"/>
      <c r="PLP40" s="918"/>
      <c r="PLQ40" s="918"/>
      <c r="PLR40" s="918"/>
      <c r="PLS40" s="918"/>
      <c r="PLT40" s="918"/>
      <c r="PLU40" s="918"/>
      <c r="PLV40" s="918"/>
      <c r="PLW40" s="918"/>
      <c r="PLX40" s="918"/>
      <c r="PLY40" s="918"/>
      <c r="PLZ40" s="918"/>
      <c r="PMA40" s="918"/>
      <c r="PMB40" s="918"/>
      <c r="PMC40" s="918"/>
      <c r="PMD40" s="918"/>
      <c r="PME40" s="918"/>
      <c r="PMF40" s="918"/>
      <c r="PMG40" s="918"/>
      <c r="PMH40" s="918"/>
      <c r="PMI40" s="918"/>
      <c r="PMJ40" s="918"/>
      <c r="PMK40" s="918"/>
      <c r="PML40" s="918"/>
      <c r="PMM40" s="918"/>
      <c r="PMN40" s="918"/>
      <c r="PMO40" s="918"/>
      <c r="PMP40" s="918"/>
      <c r="PMQ40" s="918"/>
      <c r="PMR40" s="918"/>
      <c r="PMS40" s="918"/>
      <c r="PMT40" s="918"/>
      <c r="PMU40" s="918"/>
      <c r="PMV40" s="918"/>
      <c r="PMW40" s="918"/>
      <c r="PMX40" s="918"/>
      <c r="PMY40" s="918"/>
      <c r="PMZ40" s="918"/>
      <c r="PNA40" s="918"/>
      <c r="PNB40" s="918"/>
      <c r="PNC40" s="918"/>
      <c r="PND40" s="918"/>
      <c r="PNE40" s="918"/>
      <c r="PNF40" s="918"/>
      <c r="PNG40" s="918"/>
      <c r="PNH40" s="918"/>
      <c r="PNI40" s="918"/>
      <c r="PNJ40" s="918"/>
      <c r="PNK40" s="918"/>
      <c r="PNL40" s="918"/>
      <c r="PNM40" s="918"/>
      <c r="PNN40" s="918"/>
      <c r="PNO40" s="918"/>
      <c r="PNP40" s="918"/>
      <c r="PNQ40" s="918"/>
      <c r="PNR40" s="918"/>
      <c r="PNS40" s="918"/>
      <c r="PNT40" s="918"/>
      <c r="PNU40" s="918"/>
      <c r="PNV40" s="918"/>
      <c r="PNW40" s="918"/>
      <c r="PNX40" s="918"/>
      <c r="PNY40" s="918"/>
      <c r="PNZ40" s="918"/>
      <c r="POA40" s="918"/>
      <c r="POB40" s="918"/>
      <c r="POC40" s="918"/>
      <c r="POD40" s="918"/>
      <c r="POE40" s="918"/>
      <c r="POF40" s="918"/>
      <c r="POG40" s="918"/>
      <c r="POH40" s="918"/>
      <c r="POI40" s="918"/>
      <c r="POJ40" s="918"/>
      <c r="POK40" s="918"/>
      <c r="POL40" s="918"/>
      <c r="POM40" s="918"/>
      <c r="PON40" s="918"/>
      <c r="POO40" s="918"/>
      <c r="POP40" s="918"/>
      <c r="POQ40" s="918"/>
      <c r="POR40" s="918"/>
      <c r="POS40" s="918"/>
      <c r="POT40" s="918"/>
      <c r="POU40" s="918"/>
      <c r="POV40" s="918"/>
      <c r="POW40" s="918"/>
      <c r="POX40" s="918"/>
      <c r="POY40" s="918"/>
      <c r="POZ40" s="918"/>
      <c r="PPA40" s="918"/>
      <c r="PPB40" s="918"/>
      <c r="PPC40" s="918"/>
      <c r="PPD40" s="918"/>
      <c r="PPE40" s="918"/>
      <c r="PPF40" s="918"/>
      <c r="PPG40" s="918"/>
      <c r="PPH40" s="918"/>
      <c r="PPI40" s="918"/>
      <c r="PPJ40" s="918"/>
      <c r="PPK40" s="918"/>
      <c r="PPL40" s="918"/>
      <c r="PPM40" s="918"/>
      <c r="PPN40" s="918"/>
      <c r="PPO40" s="918"/>
      <c r="PPP40" s="918"/>
      <c r="PPQ40" s="918"/>
      <c r="PPR40" s="918"/>
      <c r="PPS40" s="918"/>
      <c r="PPT40" s="918"/>
      <c r="PPU40" s="918"/>
      <c r="PPV40" s="918"/>
      <c r="PPW40" s="918"/>
      <c r="PPX40" s="918"/>
      <c r="PPY40" s="918"/>
      <c r="PPZ40" s="918"/>
      <c r="PQA40" s="918"/>
      <c r="PQB40" s="918"/>
      <c r="PQC40" s="918"/>
      <c r="PQD40" s="918"/>
      <c r="PQE40" s="918"/>
      <c r="PQF40" s="918"/>
      <c r="PQG40" s="918"/>
      <c r="PQH40" s="918"/>
      <c r="PQI40" s="918"/>
      <c r="PQJ40" s="918"/>
      <c r="PQK40" s="918"/>
      <c r="PQL40" s="918"/>
      <c r="PQM40" s="918"/>
      <c r="PQN40" s="918"/>
      <c r="PQO40" s="918"/>
      <c r="PQP40" s="918"/>
      <c r="PQQ40" s="918"/>
      <c r="PQR40" s="918"/>
      <c r="PQS40" s="918"/>
      <c r="PQT40" s="918"/>
      <c r="PQU40" s="918"/>
      <c r="PQV40" s="918"/>
      <c r="PQW40" s="918"/>
      <c r="PQX40" s="918"/>
      <c r="PQY40" s="918"/>
      <c r="PQZ40" s="918"/>
      <c r="PRA40" s="918"/>
      <c r="PRB40" s="918"/>
      <c r="PRC40" s="918"/>
      <c r="PRD40" s="918"/>
      <c r="PRE40" s="918"/>
      <c r="PRF40" s="918"/>
      <c r="PRG40" s="918"/>
      <c r="PRH40" s="918"/>
      <c r="PRI40" s="918"/>
      <c r="PRJ40" s="918"/>
      <c r="PRK40" s="918"/>
      <c r="PRL40" s="918"/>
      <c r="PRM40" s="918"/>
      <c r="PRN40" s="918"/>
      <c r="PRO40" s="918"/>
      <c r="PRP40" s="918"/>
      <c r="PRQ40" s="918"/>
      <c r="PRR40" s="918"/>
      <c r="PRS40" s="918"/>
      <c r="PRT40" s="918"/>
      <c r="PRU40" s="918"/>
      <c r="PRV40" s="918"/>
      <c r="PRW40" s="918"/>
      <c r="PRX40" s="918"/>
      <c r="PRY40" s="918"/>
      <c r="PRZ40" s="918"/>
      <c r="PSA40" s="918"/>
      <c r="PSB40" s="918"/>
      <c r="PSC40" s="918"/>
      <c r="PSD40" s="918"/>
      <c r="PSE40" s="918"/>
      <c r="PSF40" s="918"/>
      <c r="PSG40" s="918"/>
      <c r="PSH40" s="918"/>
      <c r="PSI40" s="918"/>
      <c r="PSJ40" s="918"/>
      <c r="PSK40" s="918"/>
      <c r="PSL40" s="918"/>
      <c r="PSM40" s="918"/>
      <c r="PSN40" s="918"/>
      <c r="PSO40" s="918"/>
      <c r="PSP40" s="918"/>
      <c r="PSQ40" s="918"/>
      <c r="PSR40" s="918"/>
      <c r="PSS40" s="918"/>
      <c r="PST40" s="918"/>
      <c r="PSU40" s="918"/>
      <c r="PSV40" s="918"/>
      <c r="PSW40" s="918"/>
      <c r="PSX40" s="918"/>
      <c r="PSY40" s="918"/>
      <c r="PSZ40" s="918"/>
      <c r="PTA40" s="918"/>
      <c r="PTB40" s="918"/>
      <c r="PTC40" s="918"/>
      <c r="PTD40" s="918"/>
      <c r="PTE40" s="918"/>
      <c r="PTF40" s="918"/>
      <c r="PTG40" s="918"/>
      <c r="PTH40" s="918"/>
      <c r="PTI40" s="918"/>
      <c r="PTJ40" s="918"/>
      <c r="PTK40" s="918"/>
      <c r="PTL40" s="918"/>
      <c r="PTM40" s="918"/>
      <c r="PTN40" s="918"/>
      <c r="PTO40" s="918"/>
      <c r="PTP40" s="918"/>
      <c r="PTQ40" s="918"/>
      <c r="PTR40" s="918"/>
      <c r="PTS40" s="918"/>
      <c r="PTT40" s="918"/>
      <c r="PTU40" s="918"/>
      <c r="PTV40" s="918"/>
      <c r="PTW40" s="918"/>
      <c r="PTX40" s="918"/>
      <c r="PTY40" s="918"/>
      <c r="PTZ40" s="918"/>
      <c r="PUA40" s="918"/>
      <c r="PUB40" s="918"/>
      <c r="PUC40" s="918"/>
      <c r="PUD40" s="918"/>
      <c r="PUE40" s="918"/>
      <c r="PUF40" s="918"/>
      <c r="PUG40" s="918"/>
      <c r="PUH40" s="918"/>
      <c r="PUI40" s="918"/>
      <c r="PUJ40" s="918"/>
      <c r="PUK40" s="918"/>
      <c r="PUL40" s="918"/>
      <c r="PUM40" s="918"/>
      <c r="PUN40" s="918"/>
      <c r="PUO40" s="918"/>
      <c r="PUP40" s="918"/>
      <c r="PUQ40" s="918"/>
      <c r="PUR40" s="918"/>
      <c r="PUS40" s="918"/>
      <c r="PUT40" s="918"/>
      <c r="PUU40" s="918"/>
      <c r="PUV40" s="918"/>
      <c r="PUW40" s="918"/>
      <c r="PUX40" s="918"/>
      <c r="PUY40" s="918"/>
      <c r="PUZ40" s="918"/>
      <c r="PVA40" s="918"/>
      <c r="PVB40" s="918"/>
      <c r="PVC40" s="918"/>
      <c r="PVD40" s="918"/>
      <c r="PVE40" s="918"/>
      <c r="PVF40" s="918"/>
      <c r="PVG40" s="918"/>
      <c r="PVH40" s="918"/>
      <c r="PVI40" s="918"/>
      <c r="PVJ40" s="918"/>
      <c r="PVK40" s="918"/>
      <c r="PVL40" s="918"/>
      <c r="PVM40" s="918"/>
      <c r="PVN40" s="918"/>
      <c r="PVO40" s="918"/>
      <c r="PVP40" s="918"/>
      <c r="PVQ40" s="918"/>
      <c r="PVR40" s="918"/>
      <c r="PVS40" s="918"/>
      <c r="PVT40" s="918"/>
      <c r="PVU40" s="918"/>
      <c r="PVV40" s="918"/>
      <c r="PVW40" s="918"/>
      <c r="PVX40" s="918"/>
      <c r="PVY40" s="918"/>
      <c r="PVZ40" s="918"/>
      <c r="PWA40" s="918"/>
      <c r="PWB40" s="918"/>
      <c r="PWC40" s="918"/>
      <c r="PWD40" s="918"/>
      <c r="PWE40" s="918"/>
      <c r="PWF40" s="918"/>
      <c r="PWG40" s="918"/>
      <c r="PWH40" s="918"/>
      <c r="PWI40" s="918"/>
      <c r="PWJ40" s="918"/>
      <c r="PWK40" s="918"/>
      <c r="PWL40" s="918"/>
      <c r="PWM40" s="918"/>
      <c r="PWN40" s="918"/>
      <c r="PWO40" s="918"/>
      <c r="PWP40" s="918"/>
      <c r="PWQ40" s="918"/>
      <c r="PWR40" s="918"/>
      <c r="PWS40" s="918"/>
      <c r="PWT40" s="918"/>
      <c r="PWU40" s="918"/>
      <c r="PWV40" s="918"/>
      <c r="PWW40" s="918"/>
      <c r="PWX40" s="918"/>
      <c r="PWY40" s="918"/>
      <c r="PWZ40" s="918"/>
      <c r="PXA40" s="918"/>
      <c r="PXB40" s="918"/>
      <c r="PXC40" s="918"/>
      <c r="PXD40" s="918"/>
      <c r="PXE40" s="918"/>
      <c r="PXF40" s="918"/>
      <c r="PXG40" s="918"/>
      <c r="PXH40" s="918"/>
      <c r="PXI40" s="918"/>
      <c r="PXJ40" s="918"/>
      <c r="PXK40" s="918"/>
      <c r="PXL40" s="918"/>
      <c r="PXM40" s="918"/>
      <c r="PXN40" s="918"/>
      <c r="PXO40" s="918"/>
      <c r="PXP40" s="918"/>
      <c r="PXQ40" s="918"/>
      <c r="PXR40" s="918"/>
      <c r="PXS40" s="918"/>
      <c r="PXT40" s="918"/>
      <c r="PXU40" s="918"/>
      <c r="PXV40" s="918"/>
      <c r="PXW40" s="918"/>
      <c r="PXX40" s="918"/>
      <c r="PXY40" s="918"/>
      <c r="PXZ40" s="918"/>
      <c r="PYA40" s="918"/>
      <c r="PYB40" s="918"/>
      <c r="PYC40" s="918"/>
      <c r="PYD40" s="918"/>
      <c r="PYE40" s="918"/>
      <c r="PYF40" s="918"/>
      <c r="PYG40" s="918"/>
      <c r="PYH40" s="918"/>
      <c r="PYI40" s="918"/>
      <c r="PYJ40" s="918"/>
      <c r="PYK40" s="918"/>
      <c r="PYL40" s="918"/>
      <c r="PYM40" s="918"/>
      <c r="PYN40" s="918"/>
      <c r="PYO40" s="918"/>
      <c r="PYP40" s="918"/>
      <c r="PYQ40" s="918"/>
      <c r="PYR40" s="918"/>
      <c r="PYS40" s="918"/>
      <c r="PYT40" s="918"/>
      <c r="PYU40" s="918"/>
      <c r="PYV40" s="918"/>
      <c r="PYW40" s="918"/>
      <c r="PYX40" s="918"/>
      <c r="PYY40" s="918"/>
      <c r="PYZ40" s="918"/>
      <c r="PZA40" s="918"/>
      <c r="PZB40" s="918"/>
      <c r="PZC40" s="918"/>
      <c r="PZD40" s="918"/>
      <c r="PZE40" s="918"/>
      <c r="PZF40" s="918"/>
      <c r="PZG40" s="918"/>
      <c r="PZH40" s="918"/>
      <c r="PZI40" s="918"/>
      <c r="PZJ40" s="918"/>
      <c r="PZK40" s="918"/>
      <c r="PZL40" s="918"/>
      <c r="PZM40" s="918"/>
      <c r="PZN40" s="918"/>
      <c r="PZO40" s="918"/>
      <c r="PZP40" s="918"/>
      <c r="PZQ40" s="918"/>
      <c r="PZR40" s="918"/>
      <c r="PZS40" s="918"/>
      <c r="PZT40" s="918"/>
      <c r="PZU40" s="918"/>
      <c r="PZV40" s="918"/>
      <c r="PZW40" s="918"/>
      <c r="PZX40" s="918"/>
      <c r="PZY40" s="918"/>
      <c r="PZZ40" s="918"/>
      <c r="QAA40" s="918"/>
      <c r="QAB40" s="918"/>
      <c r="QAC40" s="918"/>
      <c r="QAD40" s="918"/>
      <c r="QAE40" s="918"/>
      <c r="QAF40" s="918"/>
      <c r="QAG40" s="918"/>
      <c r="QAH40" s="918"/>
      <c r="QAI40" s="918"/>
      <c r="QAJ40" s="918"/>
      <c r="QAK40" s="918"/>
      <c r="QAL40" s="918"/>
      <c r="QAM40" s="918"/>
      <c r="QAN40" s="918"/>
      <c r="QAO40" s="918"/>
      <c r="QAP40" s="918"/>
      <c r="QAQ40" s="918"/>
      <c r="QAR40" s="918"/>
      <c r="QAS40" s="918"/>
      <c r="QAT40" s="918"/>
      <c r="QAU40" s="918"/>
      <c r="QAV40" s="918"/>
      <c r="QAW40" s="918"/>
      <c r="QAX40" s="918"/>
      <c r="QAY40" s="918"/>
      <c r="QAZ40" s="918"/>
      <c r="QBA40" s="918"/>
      <c r="QBB40" s="918"/>
      <c r="QBC40" s="918"/>
      <c r="QBD40" s="918"/>
      <c r="QBE40" s="918"/>
      <c r="QBF40" s="918"/>
      <c r="QBG40" s="918"/>
      <c r="QBH40" s="918"/>
      <c r="QBI40" s="918"/>
      <c r="QBJ40" s="918"/>
      <c r="QBK40" s="918"/>
      <c r="QBL40" s="918"/>
      <c r="QBM40" s="918"/>
      <c r="QBN40" s="918"/>
      <c r="QBO40" s="918"/>
      <c r="QBP40" s="918"/>
      <c r="QBQ40" s="918"/>
      <c r="QBR40" s="918"/>
      <c r="QBS40" s="918"/>
      <c r="QBT40" s="918"/>
      <c r="QBU40" s="918"/>
      <c r="QBV40" s="918"/>
      <c r="QBW40" s="918"/>
      <c r="QBX40" s="918"/>
      <c r="QBY40" s="918"/>
      <c r="QBZ40" s="918"/>
      <c r="QCA40" s="918"/>
      <c r="QCB40" s="918"/>
      <c r="QCC40" s="918"/>
      <c r="QCD40" s="918"/>
      <c r="QCE40" s="918"/>
      <c r="QCF40" s="918"/>
      <c r="QCG40" s="918"/>
      <c r="QCH40" s="918"/>
      <c r="QCI40" s="918"/>
      <c r="QCJ40" s="918"/>
      <c r="QCK40" s="918"/>
      <c r="QCL40" s="918"/>
      <c r="QCM40" s="918"/>
      <c r="QCN40" s="918"/>
      <c r="QCO40" s="918"/>
      <c r="QCP40" s="918"/>
      <c r="QCQ40" s="918"/>
      <c r="QCR40" s="918"/>
      <c r="QCS40" s="918"/>
      <c r="QCT40" s="918"/>
      <c r="QCU40" s="918"/>
      <c r="QCV40" s="918"/>
      <c r="QCW40" s="918"/>
      <c r="QCX40" s="918"/>
      <c r="QCY40" s="918"/>
      <c r="QCZ40" s="918"/>
      <c r="QDA40" s="918"/>
      <c r="QDB40" s="918"/>
      <c r="QDC40" s="918"/>
      <c r="QDD40" s="918"/>
      <c r="QDE40" s="918"/>
      <c r="QDF40" s="918"/>
      <c r="QDG40" s="918"/>
      <c r="QDH40" s="918"/>
      <c r="QDI40" s="918"/>
      <c r="QDJ40" s="918"/>
      <c r="QDK40" s="918"/>
      <c r="QDL40" s="918"/>
      <c r="QDM40" s="918"/>
      <c r="QDN40" s="918"/>
      <c r="QDO40" s="918"/>
      <c r="QDP40" s="918"/>
      <c r="QDQ40" s="918"/>
      <c r="QDR40" s="918"/>
      <c r="QDS40" s="918"/>
      <c r="QDT40" s="918"/>
      <c r="QDU40" s="918"/>
      <c r="QDV40" s="918"/>
      <c r="QDW40" s="918"/>
      <c r="QDX40" s="918"/>
      <c r="QDY40" s="918"/>
      <c r="QDZ40" s="918"/>
      <c r="QEA40" s="918"/>
      <c r="QEB40" s="918"/>
      <c r="QEC40" s="918"/>
      <c r="QED40" s="918"/>
      <c r="QEE40" s="918"/>
      <c r="QEF40" s="918"/>
      <c r="QEG40" s="918"/>
      <c r="QEH40" s="918"/>
      <c r="QEI40" s="918"/>
      <c r="QEJ40" s="918"/>
      <c r="QEK40" s="918"/>
      <c r="QEL40" s="918"/>
      <c r="QEM40" s="918"/>
      <c r="QEN40" s="918"/>
      <c r="QEO40" s="918"/>
      <c r="QEP40" s="918"/>
      <c r="QEQ40" s="918"/>
      <c r="QER40" s="918"/>
      <c r="QES40" s="918"/>
      <c r="QET40" s="918"/>
      <c r="QEU40" s="918"/>
      <c r="QEV40" s="918"/>
      <c r="QEW40" s="918"/>
      <c r="QEX40" s="918"/>
      <c r="QEY40" s="918"/>
      <c r="QEZ40" s="918"/>
      <c r="QFA40" s="918"/>
      <c r="QFB40" s="918"/>
      <c r="QFC40" s="918"/>
      <c r="QFD40" s="918"/>
      <c r="QFE40" s="918"/>
      <c r="QFF40" s="918"/>
      <c r="QFG40" s="918"/>
      <c r="QFH40" s="918"/>
      <c r="QFI40" s="918"/>
      <c r="QFJ40" s="918"/>
      <c r="QFK40" s="918"/>
      <c r="QFL40" s="918"/>
      <c r="QFM40" s="918"/>
      <c r="QFN40" s="918"/>
      <c r="QFO40" s="918"/>
      <c r="QFP40" s="918"/>
      <c r="QFQ40" s="918"/>
      <c r="QFR40" s="918"/>
      <c r="QFS40" s="918"/>
      <c r="QFT40" s="918"/>
      <c r="QFU40" s="918"/>
      <c r="QFV40" s="918"/>
      <c r="QFW40" s="918"/>
      <c r="QFX40" s="918"/>
      <c r="QFY40" s="918"/>
      <c r="QFZ40" s="918"/>
      <c r="QGA40" s="918"/>
      <c r="QGB40" s="918"/>
      <c r="QGC40" s="918"/>
      <c r="QGD40" s="918"/>
      <c r="QGE40" s="918"/>
      <c r="QGF40" s="918"/>
      <c r="QGG40" s="918"/>
      <c r="QGH40" s="918"/>
      <c r="QGI40" s="918"/>
      <c r="QGJ40" s="918"/>
      <c r="QGK40" s="918"/>
      <c r="QGL40" s="918"/>
      <c r="QGM40" s="918"/>
      <c r="QGN40" s="918"/>
      <c r="QGO40" s="918"/>
      <c r="QGP40" s="918"/>
      <c r="QGQ40" s="918"/>
      <c r="QGR40" s="918"/>
      <c r="QGS40" s="918"/>
      <c r="QGT40" s="918"/>
      <c r="QGU40" s="918"/>
      <c r="QGV40" s="918"/>
      <c r="QGW40" s="918"/>
      <c r="QGX40" s="918"/>
      <c r="QGY40" s="918"/>
      <c r="QGZ40" s="918"/>
      <c r="QHA40" s="918"/>
      <c r="QHB40" s="918"/>
      <c r="QHC40" s="918"/>
      <c r="QHD40" s="918"/>
      <c r="QHE40" s="918"/>
      <c r="QHF40" s="918"/>
      <c r="QHG40" s="918"/>
      <c r="QHH40" s="918"/>
      <c r="QHI40" s="918"/>
      <c r="QHJ40" s="918"/>
      <c r="QHK40" s="918"/>
      <c r="QHL40" s="918"/>
      <c r="QHM40" s="918"/>
      <c r="QHN40" s="918"/>
      <c r="QHO40" s="918"/>
      <c r="QHP40" s="918"/>
      <c r="QHQ40" s="918"/>
      <c r="QHR40" s="918"/>
      <c r="QHS40" s="918"/>
      <c r="QHT40" s="918"/>
      <c r="QHU40" s="918"/>
      <c r="QHV40" s="918"/>
      <c r="QHW40" s="918"/>
      <c r="QHX40" s="918"/>
      <c r="QHY40" s="918"/>
      <c r="QHZ40" s="918"/>
      <c r="QIA40" s="918"/>
      <c r="QIB40" s="918"/>
      <c r="QIC40" s="918"/>
      <c r="QID40" s="918"/>
      <c r="QIE40" s="918"/>
      <c r="QIF40" s="918"/>
      <c r="QIG40" s="918"/>
      <c r="QIH40" s="918"/>
      <c r="QII40" s="918"/>
      <c r="QIJ40" s="918"/>
      <c r="QIK40" s="918"/>
      <c r="QIL40" s="918"/>
      <c r="QIM40" s="918"/>
      <c r="QIN40" s="918"/>
      <c r="QIO40" s="918"/>
      <c r="QIP40" s="918"/>
      <c r="QIQ40" s="918"/>
      <c r="QIR40" s="918"/>
      <c r="QIS40" s="918"/>
      <c r="QIT40" s="918"/>
      <c r="QIU40" s="918"/>
      <c r="QIV40" s="918"/>
      <c r="QIW40" s="918"/>
      <c r="QIX40" s="918"/>
      <c r="QIY40" s="918"/>
      <c r="QIZ40" s="918"/>
      <c r="QJA40" s="918"/>
      <c r="QJB40" s="918"/>
      <c r="QJC40" s="918"/>
      <c r="QJD40" s="918"/>
      <c r="QJE40" s="918"/>
      <c r="QJF40" s="918"/>
      <c r="QJG40" s="918"/>
      <c r="QJH40" s="918"/>
      <c r="QJI40" s="918"/>
      <c r="QJJ40" s="918"/>
      <c r="QJK40" s="918"/>
      <c r="QJL40" s="918"/>
      <c r="QJM40" s="918"/>
      <c r="QJN40" s="918"/>
      <c r="QJO40" s="918"/>
      <c r="QJP40" s="918"/>
      <c r="QJQ40" s="918"/>
      <c r="QJR40" s="918"/>
      <c r="QJS40" s="918"/>
      <c r="QJT40" s="918"/>
      <c r="QJU40" s="918"/>
      <c r="QJV40" s="918"/>
      <c r="QJW40" s="918"/>
      <c r="QJX40" s="918"/>
      <c r="QJY40" s="918"/>
      <c r="QJZ40" s="918"/>
      <c r="QKA40" s="918"/>
      <c r="QKB40" s="918"/>
      <c r="QKC40" s="918"/>
      <c r="QKD40" s="918"/>
      <c r="QKE40" s="918"/>
      <c r="QKF40" s="918"/>
      <c r="QKG40" s="918"/>
      <c r="QKH40" s="918"/>
      <c r="QKI40" s="918"/>
      <c r="QKJ40" s="918"/>
      <c r="QKK40" s="918"/>
      <c r="QKL40" s="918"/>
      <c r="QKM40" s="918"/>
      <c r="QKN40" s="918"/>
      <c r="QKO40" s="918"/>
      <c r="QKP40" s="918"/>
      <c r="QKQ40" s="918"/>
      <c r="QKR40" s="918"/>
      <c r="QKS40" s="918"/>
      <c r="QKT40" s="918"/>
      <c r="QKU40" s="918"/>
      <c r="QKV40" s="918"/>
      <c r="QKW40" s="918"/>
      <c r="QKX40" s="918"/>
      <c r="QKY40" s="918"/>
      <c r="QKZ40" s="918"/>
      <c r="QLA40" s="918"/>
      <c r="QLB40" s="918"/>
      <c r="QLC40" s="918"/>
      <c r="QLD40" s="918"/>
      <c r="QLE40" s="918"/>
      <c r="QLF40" s="918"/>
      <c r="QLG40" s="918"/>
      <c r="QLH40" s="918"/>
      <c r="QLI40" s="918"/>
      <c r="QLJ40" s="918"/>
      <c r="QLK40" s="918"/>
      <c r="QLL40" s="918"/>
      <c r="QLM40" s="918"/>
      <c r="QLN40" s="918"/>
      <c r="QLO40" s="918"/>
      <c r="QLP40" s="918"/>
      <c r="QLQ40" s="918"/>
      <c r="QLR40" s="918"/>
      <c r="QLS40" s="918"/>
      <c r="QLT40" s="918"/>
      <c r="QLU40" s="918"/>
      <c r="QLV40" s="918"/>
      <c r="QLW40" s="918"/>
      <c r="QLX40" s="918"/>
      <c r="QLY40" s="918"/>
      <c r="QLZ40" s="918"/>
      <c r="QMA40" s="918"/>
      <c r="QMB40" s="918"/>
      <c r="QMC40" s="918"/>
      <c r="QMD40" s="918"/>
      <c r="QME40" s="918"/>
      <c r="QMF40" s="918"/>
      <c r="QMG40" s="918"/>
      <c r="QMH40" s="918"/>
      <c r="QMI40" s="918"/>
      <c r="QMJ40" s="918"/>
      <c r="QMK40" s="918"/>
      <c r="QML40" s="918"/>
      <c r="QMM40" s="918"/>
      <c r="QMN40" s="918"/>
      <c r="QMO40" s="918"/>
      <c r="QMP40" s="918"/>
      <c r="QMQ40" s="918"/>
      <c r="QMR40" s="918"/>
      <c r="QMS40" s="918"/>
      <c r="QMT40" s="918"/>
      <c r="QMU40" s="918"/>
      <c r="QMV40" s="918"/>
      <c r="QMW40" s="918"/>
      <c r="QMX40" s="918"/>
      <c r="QMY40" s="918"/>
      <c r="QMZ40" s="918"/>
      <c r="QNA40" s="918"/>
      <c r="QNB40" s="918"/>
      <c r="QNC40" s="918"/>
      <c r="QND40" s="918"/>
      <c r="QNE40" s="918"/>
      <c r="QNF40" s="918"/>
      <c r="QNG40" s="918"/>
      <c r="QNH40" s="918"/>
      <c r="QNI40" s="918"/>
      <c r="QNJ40" s="918"/>
      <c r="QNK40" s="918"/>
      <c r="QNL40" s="918"/>
      <c r="QNM40" s="918"/>
      <c r="QNN40" s="918"/>
      <c r="QNO40" s="918"/>
      <c r="QNP40" s="918"/>
      <c r="QNQ40" s="918"/>
      <c r="QNR40" s="918"/>
      <c r="QNS40" s="918"/>
      <c r="QNT40" s="918"/>
      <c r="QNU40" s="918"/>
      <c r="QNV40" s="918"/>
      <c r="QNW40" s="918"/>
      <c r="QNX40" s="918"/>
      <c r="QNY40" s="918"/>
      <c r="QNZ40" s="918"/>
      <c r="QOA40" s="918"/>
      <c r="QOB40" s="918"/>
      <c r="QOC40" s="918"/>
      <c r="QOD40" s="918"/>
      <c r="QOE40" s="918"/>
      <c r="QOF40" s="918"/>
      <c r="QOG40" s="918"/>
      <c r="QOH40" s="918"/>
      <c r="QOI40" s="918"/>
      <c r="QOJ40" s="918"/>
      <c r="QOK40" s="918"/>
      <c r="QOL40" s="918"/>
      <c r="QOM40" s="918"/>
      <c r="QON40" s="918"/>
      <c r="QOO40" s="918"/>
      <c r="QOP40" s="918"/>
      <c r="QOQ40" s="918"/>
      <c r="QOR40" s="918"/>
      <c r="QOS40" s="918"/>
      <c r="QOT40" s="918"/>
      <c r="QOU40" s="918"/>
      <c r="QOV40" s="918"/>
      <c r="QOW40" s="918"/>
      <c r="QOX40" s="918"/>
      <c r="QOY40" s="918"/>
      <c r="QOZ40" s="918"/>
      <c r="QPA40" s="918"/>
      <c r="QPB40" s="918"/>
      <c r="QPC40" s="918"/>
      <c r="QPD40" s="918"/>
      <c r="QPE40" s="918"/>
      <c r="QPF40" s="918"/>
      <c r="QPG40" s="918"/>
      <c r="QPH40" s="918"/>
      <c r="QPI40" s="918"/>
      <c r="QPJ40" s="918"/>
      <c r="QPK40" s="918"/>
      <c r="QPL40" s="918"/>
      <c r="QPM40" s="918"/>
      <c r="QPN40" s="918"/>
      <c r="QPO40" s="918"/>
      <c r="QPP40" s="918"/>
      <c r="QPQ40" s="918"/>
      <c r="QPR40" s="918"/>
      <c r="QPS40" s="918"/>
      <c r="QPT40" s="918"/>
      <c r="QPU40" s="918"/>
      <c r="QPV40" s="918"/>
      <c r="QPW40" s="918"/>
      <c r="QPX40" s="918"/>
      <c r="QPY40" s="918"/>
      <c r="QPZ40" s="918"/>
      <c r="QQA40" s="918"/>
      <c r="QQB40" s="918"/>
      <c r="QQC40" s="918"/>
      <c r="QQD40" s="918"/>
      <c r="QQE40" s="918"/>
      <c r="QQF40" s="918"/>
      <c r="QQG40" s="918"/>
      <c r="QQH40" s="918"/>
      <c r="QQI40" s="918"/>
      <c r="QQJ40" s="918"/>
      <c r="QQK40" s="918"/>
      <c r="QQL40" s="918"/>
      <c r="QQM40" s="918"/>
      <c r="QQN40" s="918"/>
      <c r="QQO40" s="918"/>
      <c r="QQP40" s="918"/>
      <c r="QQQ40" s="918"/>
      <c r="QQR40" s="918"/>
      <c r="QQS40" s="918"/>
      <c r="QQT40" s="918"/>
      <c r="QQU40" s="918"/>
      <c r="QQV40" s="918"/>
      <c r="QQW40" s="918"/>
      <c r="QQX40" s="918"/>
      <c r="QQY40" s="918"/>
      <c r="QQZ40" s="918"/>
      <c r="QRA40" s="918"/>
      <c r="QRB40" s="918"/>
      <c r="QRC40" s="918"/>
      <c r="QRD40" s="918"/>
      <c r="QRE40" s="918"/>
      <c r="QRF40" s="918"/>
      <c r="QRG40" s="918"/>
      <c r="QRH40" s="918"/>
      <c r="QRI40" s="918"/>
      <c r="QRJ40" s="918"/>
      <c r="QRK40" s="918"/>
      <c r="QRL40" s="918"/>
      <c r="QRM40" s="918"/>
      <c r="QRN40" s="918"/>
      <c r="QRO40" s="918"/>
      <c r="QRP40" s="918"/>
      <c r="QRQ40" s="918"/>
      <c r="QRR40" s="918"/>
      <c r="QRS40" s="918"/>
      <c r="QRT40" s="918"/>
      <c r="QRU40" s="918"/>
      <c r="QRV40" s="918"/>
      <c r="QRW40" s="918"/>
      <c r="QRX40" s="918"/>
      <c r="QRY40" s="918"/>
      <c r="QRZ40" s="918"/>
      <c r="QSA40" s="918"/>
      <c r="QSB40" s="918"/>
      <c r="QSC40" s="918"/>
      <c r="QSD40" s="918"/>
      <c r="QSE40" s="918"/>
      <c r="QSF40" s="918"/>
      <c r="QSG40" s="918"/>
      <c r="QSH40" s="918"/>
      <c r="QSI40" s="918"/>
      <c r="QSJ40" s="918"/>
      <c r="QSK40" s="918"/>
      <c r="QSL40" s="918"/>
      <c r="QSM40" s="918"/>
      <c r="QSN40" s="918"/>
      <c r="QSO40" s="918"/>
      <c r="QSP40" s="918"/>
      <c r="QSQ40" s="918"/>
      <c r="QSR40" s="918"/>
      <c r="QSS40" s="918"/>
      <c r="QST40" s="918"/>
      <c r="QSU40" s="918"/>
      <c r="QSV40" s="918"/>
      <c r="QSW40" s="918"/>
      <c r="QSX40" s="918"/>
      <c r="QSY40" s="918"/>
      <c r="QSZ40" s="918"/>
      <c r="QTA40" s="918"/>
      <c r="QTB40" s="918"/>
      <c r="QTC40" s="918"/>
      <c r="QTD40" s="918"/>
      <c r="QTE40" s="918"/>
      <c r="QTF40" s="918"/>
      <c r="QTG40" s="918"/>
      <c r="QTH40" s="918"/>
      <c r="QTI40" s="918"/>
      <c r="QTJ40" s="918"/>
      <c r="QTK40" s="918"/>
      <c r="QTL40" s="918"/>
      <c r="QTM40" s="918"/>
      <c r="QTN40" s="918"/>
      <c r="QTO40" s="918"/>
      <c r="QTP40" s="918"/>
      <c r="QTQ40" s="918"/>
      <c r="QTR40" s="918"/>
      <c r="QTS40" s="918"/>
      <c r="QTT40" s="918"/>
      <c r="QTU40" s="918"/>
      <c r="QTV40" s="918"/>
      <c r="QTW40" s="918"/>
      <c r="QTX40" s="918"/>
      <c r="QTY40" s="918"/>
      <c r="QTZ40" s="918"/>
      <c r="QUA40" s="918"/>
      <c r="QUB40" s="918"/>
      <c r="QUC40" s="918"/>
      <c r="QUD40" s="918"/>
      <c r="QUE40" s="918"/>
      <c r="QUF40" s="918"/>
      <c r="QUG40" s="918"/>
      <c r="QUH40" s="918"/>
      <c r="QUI40" s="918"/>
      <c r="QUJ40" s="918"/>
      <c r="QUK40" s="918"/>
      <c r="QUL40" s="918"/>
      <c r="QUM40" s="918"/>
      <c r="QUN40" s="918"/>
      <c r="QUO40" s="918"/>
      <c r="QUP40" s="918"/>
      <c r="QUQ40" s="918"/>
      <c r="QUR40" s="918"/>
      <c r="QUS40" s="918"/>
      <c r="QUT40" s="918"/>
      <c r="QUU40" s="918"/>
      <c r="QUV40" s="918"/>
      <c r="QUW40" s="918"/>
      <c r="QUX40" s="918"/>
      <c r="QUY40" s="918"/>
      <c r="QUZ40" s="918"/>
      <c r="QVA40" s="918"/>
      <c r="QVB40" s="918"/>
      <c r="QVC40" s="918"/>
      <c r="QVD40" s="918"/>
      <c r="QVE40" s="918"/>
      <c r="QVF40" s="918"/>
      <c r="QVG40" s="918"/>
      <c r="QVH40" s="918"/>
      <c r="QVI40" s="918"/>
      <c r="QVJ40" s="918"/>
      <c r="QVK40" s="918"/>
      <c r="QVL40" s="918"/>
      <c r="QVM40" s="918"/>
      <c r="QVN40" s="918"/>
      <c r="QVO40" s="918"/>
      <c r="QVP40" s="918"/>
      <c r="QVQ40" s="918"/>
      <c r="QVR40" s="918"/>
      <c r="QVS40" s="918"/>
      <c r="QVT40" s="918"/>
      <c r="QVU40" s="918"/>
      <c r="QVV40" s="918"/>
      <c r="QVW40" s="918"/>
      <c r="QVX40" s="918"/>
      <c r="QVY40" s="918"/>
      <c r="QVZ40" s="918"/>
      <c r="QWA40" s="918"/>
      <c r="QWB40" s="918"/>
      <c r="QWC40" s="918"/>
      <c r="QWD40" s="918"/>
      <c r="QWE40" s="918"/>
      <c r="QWF40" s="918"/>
      <c r="QWG40" s="918"/>
      <c r="QWH40" s="918"/>
      <c r="QWI40" s="918"/>
      <c r="QWJ40" s="918"/>
      <c r="QWK40" s="918"/>
      <c r="QWL40" s="918"/>
      <c r="QWM40" s="918"/>
      <c r="QWN40" s="918"/>
      <c r="QWO40" s="918"/>
      <c r="QWP40" s="918"/>
      <c r="QWQ40" s="918"/>
      <c r="QWR40" s="918"/>
      <c r="QWS40" s="918"/>
      <c r="QWT40" s="918"/>
      <c r="QWU40" s="918"/>
      <c r="QWV40" s="918"/>
      <c r="QWW40" s="918"/>
      <c r="QWX40" s="918"/>
      <c r="QWY40" s="918"/>
      <c r="QWZ40" s="918"/>
      <c r="QXA40" s="918"/>
      <c r="QXB40" s="918"/>
      <c r="QXC40" s="918"/>
      <c r="QXD40" s="918"/>
      <c r="QXE40" s="918"/>
      <c r="QXF40" s="918"/>
      <c r="QXG40" s="918"/>
      <c r="QXH40" s="918"/>
      <c r="QXI40" s="918"/>
      <c r="QXJ40" s="918"/>
      <c r="QXK40" s="918"/>
      <c r="QXL40" s="918"/>
      <c r="QXM40" s="918"/>
      <c r="QXN40" s="918"/>
      <c r="QXO40" s="918"/>
      <c r="QXP40" s="918"/>
      <c r="QXQ40" s="918"/>
      <c r="QXR40" s="918"/>
      <c r="QXS40" s="918"/>
      <c r="QXT40" s="918"/>
      <c r="QXU40" s="918"/>
      <c r="QXV40" s="918"/>
      <c r="QXW40" s="918"/>
      <c r="QXX40" s="918"/>
      <c r="QXY40" s="918"/>
      <c r="QXZ40" s="918"/>
      <c r="QYA40" s="918"/>
      <c r="QYB40" s="918"/>
      <c r="QYC40" s="918"/>
      <c r="QYD40" s="918"/>
      <c r="QYE40" s="918"/>
      <c r="QYF40" s="918"/>
      <c r="QYG40" s="918"/>
      <c r="QYH40" s="918"/>
      <c r="QYI40" s="918"/>
      <c r="QYJ40" s="918"/>
      <c r="QYK40" s="918"/>
      <c r="QYL40" s="918"/>
      <c r="QYM40" s="918"/>
      <c r="QYN40" s="918"/>
      <c r="QYO40" s="918"/>
      <c r="QYP40" s="918"/>
      <c r="QYQ40" s="918"/>
      <c r="QYR40" s="918"/>
      <c r="QYS40" s="918"/>
      <c r="QYT40" s="918"/>
      <c r="QYU40" s="918"/>
      <c r="QYV40" s="918"/>
      <c r="QYW40" s="918"/>
      <c r="QYX40" s="918"/>
      <c r="QYY40" s="918"/>
      <c r="QYZ40" s="918"/>
      <c r="QZA40" s="918"/>
      <c r="QZB40" s="918"/>
      <c r="QZC40" s="918"/>
      <c r="QZD40" s="918"/>
      <c r="QZE40" s="918"/>
      <c r="QZF40" s="918"/>
      <c r="QZG40" s="918"/>
      <c r="QZH40" s="918"/>
      <c r="QZI40" s="918"/>
      <c r="QZJ40" s="918"/>
      <c r="QZK40" s="918"/>
      <c r="QZL40" s="918"/>
      <c r="QZM40" s="918"/>
      <c r="QZN40" s="918"/>
      <c r="QZO40" s="918"/>
      <c r="QZP40" s="918"/>
      <c r="QZQ40" s="918"/>
      <c r="QZR40" s="918"/>
      <c r="QZS40" s="918"/>
      <c r="QZT40" s="918"/>
      <c r="QZU40" s="918"/>
      <c r="QZV40" s="918"/>
      <c r="QZW40" s="918"/>
      <c r="QZX40" s="918"/>
      <c r="QZY40" s="918"/>
      <c r="QZZ40" s="918"/>
      <c r="RAA40" s="918"/>
      <c r="RAB40" s="918"/>
      <c r="RAC40" s="918"/>
      <c r="RAD40" s="918"/>
      <c r="RAE40" s="918"/>
      <c r="RAF40" s="918"/>
      <c r="RAG40" s="918"/>
      <c r="RAH40" s="918"/>
      <c r="RAI40" s="918"/>
      <c r="RAJ40" s="918"/>
      <c r="RAK40" s="918"/>
      <c r="RAL40" s="918"/>
      <c r="RAM40" s="918"/>
      <c r="RAN40" s="918"/>
      <c r="RAO40" s="918"/>
      <c r="RAP40" s="918"/>
      <c r="RAQ40" s="918"/>
      <c r="RAR40" s="918"/>
      <c r="RAS40" s="918"/>
      <c r="RAT40" s="918"/>
      <c r="RAU40" s="918"/>
      <c r="RAV40" s="918"/>
      <c r="RAW40" s="918"/>
      <c r="RAX40" s="918"/>
      <c r="RAY40" s="918"/>
      <c r="RAZ40" s="918"/>
      <c r="RBA40" s="918"/>
      <c r="RBB40" s="918"/>
      <c r="RBC40" s="918"/>
      <c r="RBD40" s="918"/>
      <c r="RBE40" s="918"/>
      <c r="RBF40" s="918"/>
      <c r="RBG40" s="918"/>
      <c r="RBH40" s="918"/>
      <c r="RBI40" s="918"/>
      <c r="RBJ40" s="918"/>
      <c r="RBK40" s="918"/>
      <c r="RBL40" s="918"/>
      <c r="RBM40" s="918"/>
      <c r="RBN40" s="918"/>
      <c r="RBO40" s="918"/>
      <c r="RBP40" s="918"/>
      <c r="RBQ40" s="918"/>
      <c r="RBR40" s="918"/>
      <c r="RBS40" s="918"/>
      <c r="RBT40" s="918"/>
      <c r="RBU40" s="918"/>
      <c r="RBV40" s="918"/>
      <c r="RBW40" s="918"/>
      <c r="RBX40" s="918"/>
      <c r="RBY40" s="918"/>
      <c r="RBZ40" s="918"/>
      <c r="RCA40" s="918"/>
      <c r="RCB40" s="918"/>
      <c r="RCC40" s="918"/>
      <c r="RCD40" s="918"/>
      <c r="RCE40" s="918"/>
      <c r="RCF40" s="918"/>
      <c r="RCG40" s="918"/>
      <c r="RCH40" s="918"/>
      <c r="RCI40" s="918"/>
      <c r="RCJ40" s="918"/>
      <c r="RCK40" s="918"/>
      <c r="RCL40" s="918"/>
      <c r="RCM40" s="918"/>
      <c r="RCN40" s="918"/>
      <c r="RCO40" s="918"/>
      <c r="RCP40" s="918"/>
      <c r="RCQ40" s="918"/>
      <c r="RCR40" s="918"/>
      <c r="RCS40" s="918"/>
      <c r="RCT40" s="918"/>
      <c r="RCU40" s="918"/>
      <c r="RCV40" s="918"/>
      <c r="RCW40" s="918"/>
      <c r="RCX40" s="918"/>
      <c r="RCY40" s="918"/>
      <c r="RCZ40" s="918"/>
      <c r="RDA40" s="918"/>
      <c r="RDB40" s="918"/>
      <c r="RDC40" s="918"/>
      <c r="RDD40" s="918"/>
      <c r="RDE40" s="918"/>
      <c r="RDF40" s="918"/>
      <c r="RDG40" s="918"/>
      <c r="RDH40" s="918"/>
      <c r="RDI40" s="918"/>
      <c r="RDJ40" s="918"/>
      <c r="RDK40" s="918"/>
      <c r="RDL40" s="918"/>
      <c r="RDM40" s="918"/>
      <c r="RDN40" s="918"/>
      <c r="RDO40" s="918"/>
      <c r="RDP40" s="918"/>
      <c r="RDQ40" s="918"/>
      <c r="RDR40" s="918"/>
      <c r="RDS40" s="918"/>
      <c r="RDT40" s="918"/>
      <c r="RDU40" s="918"/>
      <c r="RDV40" s="918"/>
      <c r="RDW40" s="918"/>
      <c r="RDX40" s="918"/>
      <c r="RDY40" s="918"/>
      <c r="RDZ40" s="918"/>
      <c r="REA40" s="918"/>
      <c r="REB40" s="918"/>
      <c r="REC40" s="918"/>
      <c r="RED40" s="918"/>
      <c r="REE40" s="918"/>
      <c r="REF40" s="918"/>
      <c r="REG40" s="918"/>
      <c r="REH40" s="918"/>
      <c r="REI40" s="918"/>
      <c r="REJ40" s="918"/>
      <c r="REK40" s="918"/>
      <c r="REL40" s="918"/>
      <c r="REM40" s="918"/>
      <c r="REN40" s="918"/>
      <c r="REO40" s="918"/>
      <c r="REP40" s="918"/>
      <c r="REQ40" s="918"/>
      <c r="RER40" s="918"/>
      <c r="RES40" s="918"/>
      <c r="RET40" s="918"/>
      <c r="REU40" s="918"/>
      <c r="REV40" s="918"/>
      <c r="REW40" s="918"/>
      <c r="REX40" s="918"/>
      <c r="REY40" s="918"/>
      <c r="REZ40" s="918"/>
      <c r="RFA40" s="918"/>
      <c r="RFB40" s="918"/>
      <c r="RFC40" s="918"/>
      <c r="RFD40" s="918"/>
      <c r="RFE40" s="918"/>
      <c r="RFF40" s="918"/>
      <c r="RFG40" s="918"/>
      <c r="RFH40" s="918"/>
      <c r="RFI40" s="918"/>
      <c r="RFJ40" s="918"/>
      <c r="RFK40" s="918"/>
      <c r="RFL40" s="918"/>
      <c r="RFM40" s="918"/>
      <c r="RFN40" s="918"/>
      <c r="RFO40" s="918"/>
      <c r="RFP40" s="918"/>
      <c r="RFQ40" s="918"/>
      <c r="RFR40" s="918"/>
      <c r="RFS40" s="918"/>
      <c r="RFT40" s="918"/>
      <c r="RFU40" s="918"/>
      <c r="RFV40" s="918"/>
      <c r="RFW40" s="918"/>
      <c r="RFX40" s="918"/>
      <c r="RFY40" s="918"/>
      <c r="RFZ40" s="918"/>
      <c r="RGA40" s="918"/>
      <c r="RGB40" s="918"/>
      <c r="RGC40" s="918"/>
      <c r="RGD40" s="918"/>
      <c r="RGE40" s="918"/>
      <c r="RGF40" s="918"/>
      <c r="RGG40" s="918"/>
      <c r="RGH40" s="918"/>
      <c r="RGI40" s="918"/>
      <c r="RGJ40" s="918"/>
      <c r="RGK40" s="918"/>
      <c r="RGL40" s="918"/>
      <c r="RGM40" s="918"/>
      <c r="RGN40" s="918"/>
      <c r="RGO40" s="918"/>
      <c r="RGP40" s="918"/>
      <c r="RGQ40" s="918"/>
      <c r="RGR40" s="918"/>
      <c r="RGS40" s="918"/>
      <c r="RGT40" s="918"/>
      <c r="RGU40" s="918"/>
      <c r="RGV40" s="918"/>
      <c r="RGW40" s="918"/>
      <c r="RGX40" s="918"/>
      <c r="RGY40" s="918"/>
      <c r="RGZ40" s="918"/>
      <c r="RHA40" s="918"/>
      <c r="RHB40" s="918"/>
      <c r="RHC40" s="918"/>
      <c r="RHD40" s="918"/>
      <c r="RHE40" s="918"/>
      <c r="RHF40" s="918"/>
      <c r="RHG40" s="918"/>
      <c r="RHH40" s="918"/>
      <c r="RHI40" s="918"/>
      <c r="RHJ40" s="918"/>
      <c r="RHK40" s="918"/>
      <c r="RHL40" s="918"/>
      <c r="RHM40" s="918"/>
      <c r="RHN40" s="918"/>
      <c r="RHO40" s="918"/>
      <c r="RHP40" s="918"/>
      <c r="RHQ40" s="918"/>
      <c r="RHR40" s="918"/>
      <c r="RHS40" s="918"/>
      <c r="RHT40" s="918"/>
      <c r="RHU40" s="918"/>
      <c r="RHV40" s="918"/>
      <c r="RHW40" s="918"/>
      <c r="RHX40" s="918"/>
      <c r="RHY40" s="918"/>
      <c r="RHZ40" s="918"/>
      <c r="RIA40" s="918"/>
      <c r="RIB40" s="918"/>
      <c r="RIC40" s="918"/>
      <c r="RID40" s="918"/>
      <c r="RIE40" s="918"/>
      <c r="RIF40" s="918"/>
      <c r="RIG40" s="918"/>
      <c r="RIH40" s="918"/>
      <c r="RII40" s="918"/>
      <c r="RIJ40" s="918"/>
      <c r="RIK40" s="918"/>
      <c r="RIL40" s="918"/>
      <c r="RIM40" s="918"/>
      <c r="RIN40" s="918"/>
      <c r="RIO40" s="918"/>
      <c r="RIP40" s="918"/>
      <c r="RIQ40" s="918"/>
      <c r="RIR40" s="918"/>
      <c r="RIS40" s="918"/>
      <c r="RIT40" s="918"/>
      <c r="RIU40" s="918"/>
      <c r="RIV40" s="918"/>
      <c r="RIW40" s="918"/>
      <c r="RIX40" s="918"/>
      <c r="RIY40" s="918"/>
      <c r="RIZ40" s="918"/>
      <c r="RJA40" s="918"/>
      <c r="RJB40" s="918"/>
      <c r="RJC40" s="918"/>
      <c r="RJD40" s="918"/>
      <c r="RJE40" s="918"/>
      <c r="RJF40" s="918"/>
      <c r="RJG40" s="918"/>
      <c r="RJH40" s="918"/>
      <c r="RJI40" s="918"/>
      <c r="RJJ40" s="918"/>
      <c r="RJK40" s="918"/>
      <c r="RJL40" s="918"/>
      <c r="RJM40" s="918"/>
      <c r="RJN40" s="918"/>
      <c r="RJO40" s="918"/>
      <c r="RJP40" s="918"/>
      <c r="RJQ40" s="918"/>
      <c r="RJR40" s="918"/>
      <c r="RJS40" s="918"/>
      <c r="RJT40" s="918"/>
      <c r="RJU40" s="918"/>
      <c r="RJV40" s="918"/>
      <c r="RJW40" s="918"/>
      <c r="RJX40" s="918"/>
      <c r="RJY40" s="918"/>
      <c r="RJZ40" s="918"/>
      <c r="RKA40" s="918"/>
      <c r="RKB40" s="918"/>
      <c r="RKC40" s="918"/>
      <c r="RKD40" s="918"/>
      <c r="RKE40" s="918"/>
      <c r="RKF40" s="918"/>
      <c r="RKG40" s="918"/>
      <c r="RKH40" s="918"/>
      <c r="RKI40" s="918"/>
      <c r="RKJ40" s="918"/>
      <c r="RKK40" s="918"/>
      <c r="RKL40" s="918"/>
      <c r="RKM40" s="918"/>
      <c r="RKN40" s="918"/>
      <c r="RKO40" s="918"/>
      <c r="RKP40" s="918"/>
      <c r="RKQ40" s="918"/>
      <c r="RKR40" s="918"/>
      <c r="RKS40" s="918"/>
      <c r="RKT40" s="918"/>
      <c r="RKU40" s="918"/>
      <c r="RKV40" s="918"/>
      <c r="RKW40" s="918"/>
      <c r="RKX40" s="918"/>
      <c r="RKY40" s="918"/>
      <c r="RKZ40" s="918"/>
      <c r="RLA40" s="918"/>
      <c r="RLB40" s="918"/>
      <c r="RLC40" s="918"/>
      <c r="RLD40" s="918"/>
      <c r="RLE40" s="918"/>
      <c r="RLF40" s="918"/>
      <c r="RLG40" s="918"/>
      <c r="RLH40" s="918"/>
      <c r="RLI40" s="918"/>
      <c r="RLJ40" s="918"/>
      <c r="RLK40" s="918"/>
      <c r="RLL40" s="918"/>
      <c r="RLM40" s="918"/>
      <c r="RLN40" s="918"/>
      <c r="RLO40" s="918"/>
      <c r="RLP40" s="918"/>
      <c r="RLQ40" s="918"/>
      <c r="RLR40" s="918"/>
      <c r="RLS40" s="918"/>
      <c r="RLT40" s="918"/>
      <c r="RLU40" s="918"/>
      <c r="RLV40" s="918"/>
      <c r="RLW40" s="918"/>
      <c r="RLX40" s="918"/>
      <c r="RLY40" s="918"/>
      <c r="RLZ40" s="918"/>
      <c r="RMA40" s="918"/>
      <c r="RMB40" s="918"/>
      <c r="RMC40" s="918"/>
      <c r="RMD40" s="918"/>
      <c r="RME40" s="918"/>
      <c r="RMF40" s="918"/>
      <c r="RMG40" s="918"/>
      <c r="RMH40" s="918"/>
      <c r="RMI40" s="918"/>
      <c r="RMJ40" s="918"/>
      <c r="RMK40" s="918"/>
      <c r="RML40" s="918"/>
      <c r="RMM40" s="918"/>
      <c r="RMN40" s="918"/>
      <c r="RMO40" s="918"/>
      <c r="RMP40" s="918"/>
      <c r="RMQ40" s="918"/>
      <c r="RMR40" s="918"/>
      <c r="RMS40" s="918"/>
      <c r="RMT40" s="918"/>
      <c r="RMU40" s="918"/>
      <c r="RMV40" s="918"/>
      <c r="RMW40" s="918"/>
      <c r="RMX40" s="918"/>
      <c r="RMY40" s="918"/>
      <c r="RMZ40" s="918"/>
      <c r="RNA40" s="918"/>
      <c r="RNB40" s="918"/>
      <c r="RNC40" s="918"/>
      <c r="RND40" s="918"/>
      <c r="RNE40" s="918"/>
      <c r="RNF40" s="918"/>
      <c r="RNG40" s="918"/>
      <c r="RNH40" s="918"/>
      <c r="RNI40" s="918"/>
      <c r="RNJ40" s="918"/>
      <c r="RNK40" s="918"/>
      <c r="RNL40" s="918"/>
      <c r="RNM40" s="918"/>
      <c r="RNN40" s="918"/>
      <c r="RNO40" s="918"/>
      <c r="RNP40" s="918"/>
      <c r="RNQ40" s="918"/>
      <c r="RNR40" s="918"/>
      <c r="RNS40" s="918"/>
      <c r="RNT40" s="918"/>
      <c r="RNU40" s="918"/>
      <c r="RNV40" s="918"/>
      <c r="RNW40" s="918"/>
      <c r="RNX40" s="918"/>
      <c r="RNY40" s="918"/>
      <c r="RNZ40" s="918"/>
      <c r="ROA40" s="918"/>
      <c r="ROB40" s="918"/>
      <c r="ROC40" s="918"/>
      <c r="ROD40" s="918"/>
      <c r="ROE40" s="918"/>
      <c r="ROF40" s="918"/>
      <c r="ROG40" s="918"/>
      <c r="ROH40" s="918"/>
      <c r="ROI40" s="918"/>
      <c r="ROJ40" s="918"/>
      <c r="ROK40" s="918"/>
      <c r="ROL40" s="918"/>
      <c r="ROM40" s="918"/>
      <c r="RON40" s="918"/>
      <c r="ROO40" s="918"/>
      <c r="ROP40" s="918"/>
      <c r="ROQ40" s="918"/>
      <c r="ROR40" s="918"/>
      <c r="ROS40" s="918"/>
      <c r="ROT40" s="918"/>
      <c r="ROU40" s="918"/>
      <c r="ROV40" s="918"/>
      <c r="ROW40" s="918"/>
      <c r="ROX40" s="918"/>
      <c r="ROY40" s="918"/>
      <c r="ROZ40" s="918"/>
      <c r="RPA40" s="918"/>
      <c r="RPB40" s="918"/>
      <c r="RPC40" s="918"/>
      <c r="RPD40" s="918"/>
      <c r="RPE40" s="918"/>
      <c r="RPF40" s="918"/>
      <c r="RPG40" s="918"/>
      <c r="RPH40" s="918"/>
      <c r="RPI40" s="918"/>
      <c r="RPJ40" s="918"/>
      <c r="RPK40" s="918"/>
      <c r="RPL40" s="918"/>
      <c r="RPM40" s="918"/>
      <c r="RPN40" s="918"/>
      <c r="RPO40" s="918"/>
      <c r="RPP40" s="918"/>
      <c r="RPQ40" s="918"/>
      <c r="RPR40" s="918"/>
      <c r="RPS40" s="918"/>
      <c r="RPT40" s="918"/>
      <c r="RPU40" s="918"/>
      <c r="RPV40" s="918"/>
      <c r="RPW40" s="918"/>
      <c r="RPX40" s="918"/>
      <c r="RPY40" s="918"/>
      <c r="RPZ40" s="918"/>
      <c r="RQA40" s="918"/>
      <c r="RQB40" s="918"/>
      <c r="RQC40" s="918"/>
      <c r="RQD40" s="918"/>
      <c r="RQE40" s="918"/>
      <c r="RQF40" s="918"/>
      <c r="RQG40" s="918"/>
      <c r="RQH40" s="918"/>
      <c r="RQI40" s="918"/>
      <c r="RQJ40" s="918"/>
      <c r="RQK40" s="918"/>
      <c r="RQL40" s="918"/>
      <c r="RQM40" s="918"/>
      <c r="RQN40" s="918"/>
      <c r="RQO40" s="918"/>
      <c r="RQP40" s="918"/>
      <c r="RQQ40" s="918"/>
      <c r="RQR40" s="918"/>
      <c r="RQS40" s="918"/>
      <c r="RQT40" s="918"/>
      <c r="RQU40" s="918"/>
      <c r="RQV40" s="918"/>
      <c r="RQW40" s="918"/>
      <c r="RQX40" s="918"/>
      <c r="RQY40" s="918"/>
      <c r="RQZ40" s="918"/>
      <c r="RRA40" s="918"/>
      <c r="RRB40" s="918"/>
      <c r="RRC40" s="918"/>
      <c r="RRD40" s="918"/>
      <c r="RRE40" s="918"/>
      <c r="RRF40" s="918"/>
      <c r="RRG40" s="918"/>
      <c r="RRH40" s="918"/>
      <c r="RRI40" s="918"/>
      <c r="RRJ40" s="918"/>
      <c r="RRK40" s="918"/>
      <c r="RRL40" s="918"/>
      <c r="RRM40" s="918"/>
      <c r="RRN40" s="918"/>
      <c r="RRO40" s="918"/>
      <c r="RRP40" s="918"/>
      <c r="RRQ40" s="918"/>
      <c r="RRR40" s="918"/>
      <c r="RRS40" s="918"/>
      <c r="RRT40" s="918"/>
      <c r="RRU40" s="918"/>
      <c r="RRV40" s="918"/>
      <c r="RRW40" s="918"/>
      <c r="RRX40" s="918"/>
      <c r="RRY40" s="918"/>
      <c r="RRZ40" s="918"/>
      <c r="RSA40" s="918"/>
      <c r="RSB40" s="918"/>
      <c r="RSC40" s="918"/>
      <c r="RSD40" s="918"/>
      <c r="RSE40" s="918"/>
      <c r="RSF40" s="918"/>
      <c r="RSG40" s="918"/>
      <c r="RSH40" s="918"/>
      <c r="RSI40" s="918"/>
      <c r="RSJ40" s="918"/>
      <c r="RSK40" s="918"/>
      <c r="RSL40" s="918"/>
      <c r="RSM40" s="918"/>
      <c r="RSN40" s="918"/>
      <c r="RSO40" s="918"/>
      <c r="RSP40" s="918"/>
      <c r="RSQ40" s="918"/>
      <c r="RSR40" s="918"/>
      <c r="RSS40" s="918"/>
      <c r="RST40" s="918"/>
      <c r="RSU40" s="918"/>
      <c r="RSV40" s="918"/>
      <c r="RSW40" s="918"/>
      <c r="RSX40" s="918"/>
      <c r="RSY40" s="918"/>
      <c r="RSZ40" s="918"/>
      <c r="RTA40" s="918"/>
      <c r="RTB40" s="918"/>
      <c r="RTC40" s="918"/>
      <c r="RTD40" s="918"/>
      <c r="RTE40" s="918"/>
      <c r="RTF40" s="918"/>
      <c r="RTG40" s="918"/>
      <c r="RTH40" s="918"/>
      <c r="RTI40" s="918"/>
      <c r="RTJ40" s="918"/>
      <c r="RTK40" s="918"/>
      <c r="RTL40" s="918"/>
      <c r="RTM40" s="918"/>
      <c r="RTN40" s="918"/>
      <c r="RTO40" s="918"/>
      <c r="RTP40" s="918"/>
      <c r="RTQ40" s="918"/>
      <c r="RTR40" s="918"/>
      <c r="RTS40" s="918"/>
      <c r="RTT40" s="918"/>
      <c r="RTU40" s="918"/>
      <c r="RTV40" s="918"/>
      <c r="RTW40" s="918"/>
      <c r="RTX40" s="918"/>
      <c r="RTY40" s="918"/>
      <c r="RTZ40" s="918"/>
      <c r="RUA40" s="918"/>
      <c r="RUB40" s="918"/>
      <c r="RUC40" s="918"/>
      <c r="RUD40" s="918"/>
      <c r="RUE40" s="918"/>
      <c r="RUF40" s="918"/>
      <c r="RUG40" s="918"/>
      <c r="RUH40" s="918"/>
      <c r="RUI40" s="918"/>
      <c r="RUJ40" s="918"/>
      <c r="RUK40" s="918"/>
      <c r="RUL40" s="918"/>
      <c r="RUM40" s="918"/>
      <c r="RUN40" s="918"/>
      <c r="RUO40" s="918"/>
      <c r="RUP40" s="918"/>
      <c r="RUQ40" s="918"/>
      <c r="RUR40" s="918"/>
      <c r="RUS40" s="918"/>
      <c r="RUT40" s="918"/>
      <c r="RUU40" s="918"/>
      <c r="RUV40" s="918"/>
      <c r="RUW40" s="918"/>
      <c r="RUX40" s="918"/>
      <c r="RUY40" s="918"/>
      <c r="RUZ40" s="918"/>
      <c r="RVA40" s="918"/>
      <c r="RVB40" s="918"/>
      <c r="RVC40" s="918"/>
      <c r="RVD40" s="918"/>
      <c r="RVE40" s="918"/>
      <c r="RVF40" s="918"/>
      <c r="RVG40" s="918"/>
      <c r="RVH40" s="918"/>
      <c r="RVI40" s="918"/>
      <c r="RVJ40" s="918"/>
      <c r="RVK40" s="918"/>
      <c r="RVL40" s="918"/>
      <c r="RVM40" s="918"/>
      <c r="RVN40" s="918"/>
      <c r="RVO40" s="918"/>
      <c r="RVP40" s="918"/>
      <c r="RVQ40" s="918"/>
      <c r="RVR40" s="918"/>
      <c r="RVS40" s="918"/>
      <c r="RVT40" s="918"/>
      <c r="RVU40" s="918"/>
      <c r="RVV40" s="918"/>
      <c r="RVW40" s="918"/>
      <c r="RVX40" s="918"/>
      <c r="RVY40" s="918"/>
      <c r="RVZ40" s="918"/>
      <c r="RWA40" s="918"/>
      <c r="RWB40" s="918"/>
      <c r="RWC40" s="918"/>
      <c r="RWD40" s="918"/>
      <c r="RWE40" s="918"/>
      <c r="RWF40" s="918"/>
      <c r="RWG40" s="918"/>
      <c r="RWH40" s="918"/>
      <c r="RWI40" s="918"/>
      <c r="RWJ40" s="918"/>
      <c r="RWK40" s="918"/>
      <c r="RWL40" s="918"/>
      <c r="RWM40" s="918"/>
      <c r="RWN40" s="918"/>
      <c r="RWO40" s="918"/>
      <c r="RWP40" s="918"/>
      <c r="RWQ40" s="918"/>
      <c r="RWR40" s="918"/>
      <c r="RWS40" s="918"/>
      <c r="RWT40" s="918"/>
      <c r="RWU40" s="918"/>
      <c r="RWV40" s="918"/>
      <c r="RWW40" s="918"/>
      <c r="RWX40" s="918"/>
      <c r="RWY40" s="918"/>
      <c r="RWZ40" s="918"/>
      <c r="RXA40" s="918"/>
      <c r="RXB40" s="918"/>
      <c r="RXC40" s="918"/>
      <c r="RXD40" s="918"/>
      <c r="RXE40" s="918"/>
      <c r="RXF40" s="918"/>
      <c r="RXG40" s="918"/>
      <c r="RXH40" s="918"/>
      <c r="RXI40" s="918"/>
      <c r="RXJ40" s="918"/>
      <c r="RXK40" s="918"/>
      <c r="RXL40" s="918"/>
      <c r="RXM40" s="918"/>
      <c r="RXN40" s="918"/>
      <c r="RXO40" s="918"/>
      <c r="RXP40" s="918"/>
      <c r="RXQ40" s="918"/>
      <c r="RXR40" s="918"/>
      <c r="RXS40" s="918"/>
      <c r="RXT40" s="918"/>
      <c r="RXU40" s="918"/>
      <c r="RXV40" s="918"/>
      <c r="RXW40" s="918"/>
      <c r="RXX40" s="918"/>
      <c r="RXY40" s="918"/>
      <c r="RXZ40" s="918"/>
      <c r="RYA40" s="918"/>
      <c r="RYB40" s="918"/>
      <c r="RYC40" s="918"/>
      <c r="RYD40" s="918"/>
      <c r="RYE40" s="918"/>
      <c r="RYF40" s="918"/>
      <c r="RYG40" s="918"/>
      <c r="RYH40" s="918"/>
      <c r="RYI40" s="918"/>
      <c r="RYJ40" s="918"/>
      <c r="RYK40" s="918"/>
      <c r="RYL40" s="918"/>
      <c r="RYM40" s="918"/>
      <c r="RYN40" s="918"/>
      <c r="RYO40" s="918"/>
      <c r="RYP40" s="918"/>
      <c r="RYQ40" s="918"/>
      <c r="RYR40" s="918"/>
      <c r="RYS40" s="918"/>
      <c r="RYT40" s="918"/>
      <c r="RYU40" s="918"/>
      <c r="RYV40" s="918"/>
      <c r="RYW40" s="918"/>
      <c r="RYX40" s="918"/>
      <c r="RYY40" s="918"/>
      <c r="RYZ40" s="918"/>
      <c r="RZA40" s="918"/>
      <c r="RZB40" s="918"/>
      <c r="RZC40" s="918"/>
      <c r="RZD40" s="918"/>
      <c r="RZE40" s="918"/>
      <c r="RZF40" s="918"/>
      <c r="RZG40" s="918"/>
      <c r="RZH40" s="918"/>
      <c r="RZI40" s="918"/>
      <c r="RZJ40" s="918"/>
      <c r="RZK40" s="918"/>
      <c r="RZL40" s="918"/>
      <c r="RZM40" s="918"/>
      <c r="RZN40" s="918"/>
      <c r="RZO40" s="918"/>
      <c r="RZP40" s="918"/>
      <c r="RZQ40" s="918"/>
      <c r="RZR40" s="918"/>
      <c r="RZS40" s="918"/>
      <c r="RZT40" s="918"/>
      <c r="RZU40" s="918"/>
      <c r="RZV40" s="918"/>
      <c r="RZW40" s="918"/>
      <c r="RZX40" s="918"/>
      <c r="RZY40" s="918"/>
      <c r="RZZ40" s="918"/>
      <c r="SAA40" s="918"/>
      <c r="SAB40" s="918"/>
      <c r="SAC40" s="918"/>
      <c r="SAD40" s="918"/>
      <c r="SAE40" s="918"/>
      <c r="SAF40" s="918"/>
      <c r="SAG40" s="918"/>
      <c r="SAH40" s="918"/>
      <c r="SAI40" s="918"/>
      <c r="SAJ40" s="918"/>
      <c r="SAK40" s="918"/>
      <c r="SAL40" s="918"/>
      <c r="SAM40" s="918"/>
      <c r="SAN40" s="918"/>
      <c r="SAO40" s="918"/>
      <c r="SAP40" s="918"/>
      <c r="SAQ40" s="918"/>
      <c r="SAR40" s="918"/>
      <c r="SAS40" s="918"/>
      <c r="SAT40" s="918"/>
      <c r="SAU40" s="918"/>
      <c r="SAV40" s="918"/>
      <c r="SAW40" s="918"/>
      <c r="SAX40" s="918"/>
      <c r="SAY40" s="918"/>
      <c r="SAZ40" s="918"/>
      <c r="SBA40" s="918"/>
      <c r="SBB40" s="918"/>
      <c r="SBC40" s="918"/>
      <c r="SBD40" s="918"/>
      <c r="SBE40" s="918"/>
      <c r="SBF40" s="918"/>
      <c r="SBG40" s="918"/>
      <c r="SBH40" s="918"/>
      <c r="SBI40" s="918"/>
      <c r="SBJ40" s="918"/>
      <c r="SBK40" s="918"/>
      <c r="SBL40" s="918"/>
      <c r="SBM40" s="918"/>
      <c r="SBN40" s="918"/>
      <c r="SBO40" s="918"/>
      <c r="SBP40" s="918"/>
      <c r="SBQ40" s="918"/>
      <c r="SBR40" s="918"/>
      <c r="SBS40" s="918"/>
      <c r="SBT40" s="918"/>
      <c r="SBU40" s="918"/>
      <c r="SBV40" s="918"/>
      <c r="SBW40" s="918"/>
      <c r="SBX40" s="918"/>
      <c r="SBY40" s="918"/>
      <c r="SBZ40" s="918"/>
      <c r="SCA40" s="918"/>
      <c r="SCB40" s="918"/>
      <c r="SCC40" s="918"/>
      <c r="SCD40" s="918"/>
      <c r="SCE40" s="918"/>
      <c r="SCF40" s="918"/>
      <c r="SCG40" s="918"/>
      <c r="SCH40" s="918"/>
      <c r="SCI40" s="918"/>
      <c r="SCJ40" s="918"/>
      <c r="SCK40" s="918"/>
      <c r="SCL40" s="918"/>
      <c r="SCM40" s="918"/>
      <c r="SCN40" s="918"/>
      <c r="SCO40" s="918"/>
      <c r="SCP40" s="918"/>
      <c r="SCQ40" s="918"/>
      <c r="SCR40" s="918"/>
      <c r="SCS40" s="918"/>
      <c r="SCT40" s="918"/>
      <c r="SCU40" s="918"/>
      <c r="SCV40" s="918"/>
      <c r="SCW40" s="918"/>
      <c r="SCX40" s="918"/>
      <c r="SCY40" s="918"/>
      <c r="SCZ40" s="918"/>
      <c r="SDA40" s="918"/>
      <c r="SDB40" s="918"/>
      <c r="SDC40" s="918"/>
      <c r="SDD40" s="918"/>
      <c r="SDE40" s="918"/>
      <c r="SDF40" s="918"/>
      <c r="SDG40" s="918"/>
      <c r="SDH40" s="918"/>
      <c r="SDI40" s="918"/>
      <c r="SDJ40" s="918"/>
      <c r="SDK40" s="918"/>
      <c r="SDL40" s="918"/>
      <c r="SDM40" s="918"/>
      <c r="SDN40" s="918"/>
      <c r="SDO40" s="918"/>
      <c r="SDP40" s="918"/>
      <c r="SDQ40" s="918"/>
      <c r="SDR40" s="918"/>
      <c r="SDS40" s="918"/>
      <c r="SDT40" s="918"/>
      <c r="SDU40" s="918"/>
      <c r="SDV40" s="918"/>
      <c r="SDW40" s="918"/>
      <c r="SDX40" s="918"/>
      <c r="SDY40" s="918"/>
      <c r="SDZ40" s="918"/>
      <c r="SEA40" s="918"/>
      <c r="SEB40" s="918"/>
      <c r="SEC40" s="918"/>
      <c r="SED40" s="918"/>
      <c r="SEE40" s="918"/>
      <c r="SEF40" s="918"/>
      <c r="SEG40" s="918"/>
      <c r="SEH40" s="918"/>
      <c r="SEI40" s="918"/>
      <c r="SEJ40" s="918"/>
      <c r="SEK40" s="918"/>
      <c r="SEL40" s="918"/>
      <c r="SEM40" s="918"/>
      <c r="SEN40" s="918"/>
      <c r="SEO40" s="918"/>
      <c r="SEP40" s="918"/>
      <c r="SEQ40" s="918"/>
      <c r="SER40" s="918"/>
      <c r="SES40" s="918"/>
      <c r="SET40" s="918"/>
      <c r="SEU40" s="918"/>
      <c r="SEV40" s="918"/>
      <c r="SEW40" s="918"/>
      <c r="SEX40" s="918"/>
      <c r="SEY40" s="918"/>
      <c r="SEZ40" s="918"/>
      <c r="SFA40" s="918"/>
      <c r="SFB40" s="918"/>
      <c r="SFC40" s="918"/>
      <c r="SFD40" s="918"/>
      <c r="SFE40" s="918"/>
      <c r="SFF40" s="918"/>
      <c r="SFG40" s="918"/>
      <c r="SFH40" s="918"/>
      <c r="SFI40" s="918"/>
      <c r="SFJ40" s="918"/>
      <c r="SFK40" s="918"/>
      <c r="SFL40" s="918"/>
      <c r="SFM40" s="918"/>
      <c r="SFN40" s="918"/>
      <c r="SFO40" s="918"/>
      <c r="SFP40" s="918"/>
      <c r="SFQ40" s="918"/>
      <c r="SFR40" s="918"/>
      <c r="SFS40" s="918"/>
      <c r="SFT40" s="918"/>
      <c r="SFU40" s="918"/>
      <c r="SFV40" s="918"/>
      <c r="SFW40" s="918"/>
      <c r="SFX40" s="918"/>
      <c r="SFY40" s="918"/>
      <c r="SFZ40" s="918"/>
      <c r="SGA40" s="918"/>
      <c r="SGB40" s="918"/>
      <c r="SGC40" s="918"/>
      <c r="SGD40" s="918"/>
      <c r="SGE40" s="918"/>
      <c r="SGF40" s="918"/>
      <c r="SGG40" s="918"/>
      <c r="SGH40" s="918"/>
      <c r="SGI40" s="918"/>
      <c r="SGJ40" s="918"/>
      <c r="SGK40" s="918"/>
      <c r="SGL40" s="918"/>
      <c r="SGM40" s="918"/>
      <c r="SGN40" s="918"/>
      <c r="SGO40" s="918"/>
      <c r="SGP40" s="918"/>
      <c r="SGQ40" s="918"/>
      <c r="SGR40" s="918"/>
      <c r="SGS40" s="918"/>
      <c r="SGT40" s="918"/>
      <c r="SGU40" s="918"/>
      <c r="SGV40" s="918"/>
      <c r="SGW40" s="918"/>
      <c r="SGX40" s="918"/>
      <c r="SGY40" s="918"/>
      <c r="SGZ40" s="918"/>
      <c r="SHA40" s="918"/>
      <c r="SHB40" s="918"/>
      <c r="SHC40" s="918"/>
      <c r="SHD40" s="918"/>
      <c r="SHE40" s="918"/>
      <c r="SHF40" s="918"/>
      <c r="SHG40" s="918"/>
      <c r="SHH40" s="918"/>
      <c r="SHI40" s="918"/>
      <c r="SHJ40" s="918"/>
      <c r="SHK40" s="918"/>
      <c r="SHL40" s="918"/>
      <c r="SHM40" s="918"/>
      <c r="SHN40" s="918"/>
      <c r="SHO40" s="918"/>
      <c r="SHP40" s="918"/>
      <c r="SHQ40" s="918"/>
      <c r="SHR40" s="918"/>
      <c r="SHS40" s="918"/>
      <c r="SHT40" s="918"/>
      <c r="SHU40" s="918"/>
      <c r="SHV40" s="918"/>
      <c r="SHW40" s="918"/>
      <c r="SHX40" s="918"/>
      <c r="SHY40" s="918"/>
      <c r="SHZ40" s="918"/>
      <c r="SIA40" s="918"/>
      <c r="SIB40" s="918"/>
      <c r="SIC40" s="918"/>
      <c r="SID40" s="918"/>
      <c r="SIE40" s="918"/>
      <c r="SIF40" s="918"/>
      <c r="SIG40" s="918"/>
      <c r="SIH40" s="918"/>
      <c r="SII40" s="918"/>
      <c r="SIJ40" s="918"/>
      <c r="SIK40" s="918"/>
      <c r="SIL40" s="918"/>
      <c r="SIM40" s="918"/>
      <c r="SIN40" s="918"/>
      <c r="SIO40" s="918"/>
      <c r="SIP40" s="918"/>
      <c r="SIQ40" s="918"/>
      <c r="SIR40" s="918"/>
      <c r="SIS40" s="918"/>
      <c r="SIT40" s="918"/>
      <c r="SIU40" s="918"/>
      <c r="SIV40" s="918"/>
      <c r="SIW40" s="918"/>
      <c r="SIX40" s="918"/>
      <c r="SIY40" s="918"/>
      <c r="SIZ40" s="918"/>
      <c r="SJA40" s="918"/>
      <c r="SJB40" s="918"/>
      <c r="SJC40" s="918"/>
      <c r="SJD40" s="918"/>
      <c r="SJE40" s="918"/>
      <c r="SJF40" s="918"/>
      <c r="SJG40" s="918"/>
      <c r="SJH40" s="918"/>
      <c r="SJI40" s="918"/>
      <c r="SJJ40" s="918"/>
      <c r="SJK40" s="918"/>
      <c r="SJL40" s="918"/>
      <c r="SJM40" s="918"/>
      <c r="SJN40" s="918"/>
      <c r="SJO40" s="918"/>
      <c r="SJP40" s="918"/>
      <c r="SJQ40" s="918"/>
      <c r="SJR40" s="918"/>
      <c r="SJS40" s="918"/>
      <c r="SJT40" s="918"/>
      <c r="SJU40" s="918"/>
      <c r="SJV40" s="918"/>
      <c r="SJW40" s="918"/>
      <c r="SJX40" s="918"/>
      <c r="SJY40" s="918"/>
      <c r="SJZ40" s="918"/>
      <c r="SKA40" s="918"/>
      <c r="SKB40" s="918"/>
      <c r="SKC40" s="918"/>
      <c r="SKD40" s="918"/>
      <c r="SKE40" s="918"/>
      <c r="SKF40" s="918"/>
      <c r="SKG40" s="918"/>
      <c r="SKH40" s="918"/>
      <c r="SKI40" s="918"/>
      <c r="SKJ40" s="918"/>
      <c r="SKK40" s="918"/>
      <c r="SKL40" s="918"/>
      <c r="SKM40" s="918"/>
      <c r="SKN40" s="918"/>
      <c r="SKO40" s="918"/>
      <c r="SKP40" s="918"/>
      <c r="SKQ40" s="918"/>
      <c r="SKR40" s="918"/>
      <c r="SKS40" s="918"/>
      <c r="SKT40" s="918"/>
      <c r="SKU40" s="918"/>
      <c r="SKV40" s="918"/>
      <c r="SKW40" s="918"/>
      <c r="SKX40" s="918"/>
      <c r="SKY40" s="918"/>
      <c r="SKZ40" s="918"/>
      <c r="SLA40" s="918"/>
      <c r="SLB40" s="918"/>
      <c r="SLC40" s="918"/>
      <c r="SLD40" s="918"/>
      <c r="SLE40" s="918"/>
      <c r="SLF40" s="918"/>
      <c r="SLG40" s="918"/>
      <c r="SLH40" s="918"/>
      <c r="SLI40" s="918"/>
      <c r="SLJ40" s="918"/>
      <c r="SLK40" s="918"/>
      <c r="SLL40" s="918"/>
      <c r="SLM40" s="918"/>
      <c r="SLN40" s="918"/>
      <c r="SLO40" s="918"/>
      <c r="SLP40" s="918"/>
      <c r="SLQ40" s="918"/>
      <c r="SLR40" s="918"/>
      <c r="SLS40" s="918"/>
      <c r="SLT40" s="918"/>
      <c r="SLU40" s="918"/>
      <c r="SLV40" s="918"/>
      <c r="SLW40" s="918"/>
      <c r="SLX40" s="918"/>
      <c r="SLY40" s="918"/>
      <c r="SLZ40" s="918"/>
      <c r="SMA40" s="918"/>
      <c r="SMB40" s="918"/>
      <c r="SMC40" s="918"/>
      <c r="SMD40" s="918"/>
      <c r="SME40" s="918"/>
      <c r="SMF40" s="918"/>
      <c r="SMG40" s="918"/>
      <c r="SMH40" s="918"/>
      <c r="SMI40" s="918"/>
      <c r="SMJ40" s="918"/>
      <c r="SMK40" s="918"/>
      <c r="SML40" s="918"/>
      <c r="SMM40" s="918"/>
      <c r="SMN40" s="918"/>
      <c r="SMO40" s="918"/>
      <c r="SMP40" s="918"/>
      <c r="SMQ40" s="918"/>
      <c r="SMR40" s="918"/>
      <c r="SMS40" s="918"/>
      <c r="SMT40" s="918"/>
      <c r="SMU40" s="918"/>
      <c r="SMV40" s="918"/>
      <c r="SMW40" s="918"/>
      <c r="SMX40" s="918"/>
      <c r="SMY40" s="918"/>
      <c r="SMZ40" s="918"/>
      <c r="SNA40" s="918"/>
      <c r="SNB40" s="918"/>
      <c r="SNC40" s="918"/>
      <c r="SND40" s="918"/>
      <c r="SNE40" s="918"/>
      <c r="SNF40" s="918"/>
      <c r="SNG40" s="918"/>
      <c r="SNH40" s="918"/>
      <c r="SNI40" s="918"/>
      <c r="SNJ40" s="918"/>
      <c r="SNK40" s="918"/>
      <c r="SNL40" s="918"/>
      <c r="SNM40" s="918"/>
      <c r="SNN40" s="918"/>
      <c r="SNO40" s="918"/>
      <c r="SNP40" s="918"/>
      <c r="SNQ40" s="918"/>
      <c r="SNR40" s="918"/>
      <c r="SNS40" s="918"/>
      <c r="SNT40" s="918"/>
      <c r="SNU40" s="918"/>
      <c r="SNV40" s="918"/>
      <c r="SNW40" s="918"/>
      <c r="SNX40" s="918"/>
      <c r="SNY40" s="918"/>
      <c r="SNZ40" s="918"/>
      <c r="SOA40" s="918"/>
      <c r="SOB40" s="918"/>
      <c r="SOC40" s="918"/>
      <c r="SOD40" s="918"/>
      <c r="SOE40" s="918"/>
      <c r="SOF40" s="918"/>
      <c r="SOG40" s="918"/>
      <c r="SOH40" s="918"/>
      <c r="SOI40" s="918"/>
      <c r="SOJ40" s="918"/>
      <c r="SOK40" s="918"/>
      <c r="SOL40" s="918"/>
      <c r="SOM40" s="918"/>
      <c r="SON40" s="918"/>
      <c r="SOO40" s="918"/>
      <c r="SOP40" s="918"/>
      <c r="SOQ40" s="918"/>
      <c r="SOR40" s="918"/>
      <c r="SOS40" s="918"/>
      <c r="SOT40" s="918"/>
      <c r="SOU40" s="918"/>
      <c r="SOV40" s="918"/>
      <c r="SOW40" s="918"/>
      <c r="SOX40" s="918"/>
      <c r="SOY40" s="918"/>
      <c r="SOZ40" s="918"/>
      <c r="SPA40" s="918"/>
      <c r="SPB40" s="918"/>
      <c r="SPC40" s="918"/>
      <c r="SPD40" s="918"/>
      <c r="SPE40" s="918"/>
      <c r="SPF40" s="918"/>
      <c r="SPG40" s="918"/>
      <c r="SPH40" s="918"/>
      <c r="SPI40" s="918"/>
      <c r="SPJ40" s="918"/>
      <c r="SPK40" s="918"/>
      <c r="SPL40" s="918"/>
      <c r="SPM40" s="918"/>
      <c r="SPN40" s="918"/>
      <c r="SPO40" s="918"/>
      <c r="SPP40" s="918"/>
      <c r="SPQ40" s="918"/>
      <c r="SPR40" s="918"/>
      <c r="SPS40" s="918"/>
      <c r="SPT40" s="918"/>
      <c r="SPU40" s="918"/>
      <c r="SPV40" s="918"/>
      <c r="SPW40" s="918"/>
      <c r="SPX40" s="918"/>
      <c r="SPY40" s="918"/>
      <c r="SPZ40" s="918"/>
      <c r="SQA40" s="918"/>
      <c r="SQB40" s="918"/>
      <c r="SQC40" s="918"/>
      <c r="SQD40" s="918"/>
      <c r="SQE40" s="918"/>
      <c r="SQF40" s="918"/>
      <c r="SQG40" s="918"/>
      <c r="SQH40" s="918"/>
      <c r="SQI40" s="918"/>
      <c r="SQJ40" s="918"/>
      <c r="SQK40" s="918"/>
      <c r="SQL40" s="918"/>
      <c r="SQM40" s="918"/>
      <c r="SQN40" s="918"/>
      <c r="SQO40" s="918"/>
      <c r="SQP40" s="918"/>
      <c r="SQQ40" s="918"/>
      <c r="SQR40" s="918"/>
      <c r="SQS40" s="918"/>
      <c r="SQT40" s="918"/>
      <c r="SQU40" s="918"/>
      <c r="SQV40" s="918"/>
      <c r="SQW40" s="918"/>
      <c r="SQX40" s="918"/>
      <c r="SQY40" s="918"/>
      <c r="SQZ40" s="918"/>
      <c r="SRA40" s="918"/>
      <c r="SRB40" s="918"/>
      <c r="SRC40" s="918"/>
      <c r="SRD40" s="918"/>
      <c r="SRE40" s="918"/>
      <c r="SRF40" s="918"/>
      <c r="SRG40" s="918"/>
      <c r="SRH40" s="918"/>
      <c r="SRI40" s="918"/>
      <c r="SRJ40" s="918"/>
      <c r="SRK40" s="918"/>
      <c r="SRL40" s="918"/>
      <c r="SRM40" s="918"/>
      <c r="SRN40" s="918"/>
      <c r="SRO40" s="918"/>
      <c r="SRP40" s="918"/>
      <c r="SRQ40" s="918"/>
      <c r="SRR40" s="918"/>
      <c r="SRS40" s="918"/>
      <c r="SRT40" s="918"/>
      <c r="SRU40" s="918"/>
      <c r="SRV40" s="918"/>
      <c r="SRW40" s="918"/>
      <c r="SRX40" s="918"/>
      <c r="SRY40" s="918"/>
      <c r="SRZ40" s="918"/>
      <c r="SSA40" s="918"/>
      <c r="SSB40" s="918"/>
      <c r="SSC40" s="918"/>
      <c r="SSD40" s="918"/>
      <c r="SSE40" s="918"/>
      <c r="SSF40" s="918"/>
      <c r="SSG40" s="918"/>
      <c r="SSH40" s="918"/>
      <c r="SSI40" s="918"/>
      <c r="SSJ40" s="918"/>
      <c r="SSK40" s="918"/>
      <c r="SSL40" s="918"/>
      <c r="SSM40" s="918"/>
      <c r="SSN40" s="918"/>
      <c r="SSO40" s="918"/>
      <c r="SSP40" s="918"/>
      <c r="SSQ40" s="918"/>
      <c r="SSR40" s="918"/>
      <c r="SSS40" s="918"/>
      <c r="SST40" s="918"/>
      <c r="SSU40" s="918"/>
      <c r="SSV40" s="918"/>
      <c r="SSW40" s="918"/>
      <c r="SSX40" s="918"/>
      <c r="SSY40" s="918"/>
      <c r="SSZ40" s="918"/>
      <c r="STA40" s="918"/>
      <c r="STB40" s="918"/>
      <c r="STC40" s="918"/>
      <c r="STD40" s="918"/>
      <c r="STE40" s="918"/>
      <c r="STF40" s="918"/>
      <c r="STG40" s="918"/>
      <c r="STH40" s="918"/>
      <c r="STI40" s="918"/>
      <c r="STJ40" s="918"/>
      <c r="STK40" s="918"/>
      <c r="STL40" s="918"/>
      <c r="STM40" s="918"/>
      <c r="STN40" s="918"/>
      <c r="STO40" s="918"/>
      <c r="STP40" s="918"/>
      <c r="STQ40" s="918"/>
      <c r="STR40" s="918"/>
      <c r="STS40" s="918"/>
      <c r="STT40" s="918"/>
      <c r="STU40" s="918"/>
      <c r="STV40" s="918"/>
      <c r="STW40" s="918"/>
      <c r="STX40" s="918"/>
      <c r="STY40" s="918"/>
      <c r="STZ40" s="918"/>
      <c r="SUA40" s="918"/>
      <c r="SUB40" s="918"/>
      <c r="SUC40" s="918"/>
      <c r="SUD40" s="918"/>
      <c r="SUE40" s="918"/>
      <c r="SUF40" s="918"/>
      <c r="SUG40" s="918"/>
      <c r="SUH40" s="918"/>
      <c r="SUI40" s="918"/>
      <c r="SUJ40" s="918"/>
      <c r="SUK40" s="918"/>
      <c r="SUL40" s="918"/>
      <c r="SUM40" s="918"/>
      <c r="SUN40" s="918"/>
      <c r="SUO40" s="918"/>
      <c r="SUP40" s="918"/>
      <c r="SUQ40" s="918"/>
      <c r="SUR40" s="918"/>
      <c r="SUS40" s="918"/>
      <c r="SUT40" s="918"/>
      <c r="SUU40" s="918"/>
      <c r="SUV40" s="918"/>
      <c r="SUW40" s="918"/>
      <c r="SUX40" s="918"/>
      <c r="SUY40" s="918"/>
      <c r="SUZ40" s="918"/>
      <c r="SVA40" s="918"/>
      <c r="SVB40" s="918"/>
      <c r="SVC40" s="918"/>
      <c r="SVD40" s="918"/>
      <c r="SVE40" s="918"/>
      <c r="SVF40" s="918"/>
      <c r="SVG40" s="918"/>
      <c r="SVH40" s="918"/>
      <c r="SVI40" s="918"/>
      <c r="SVJ40" s="918"/>
      <c r="SVK40" s="918"/>
      <c r="SVL40" s="918"/>
      <c r="SVM40" s="918"/>
      <c r="SVN40" s="918"/>
      <c r="SVO40" s="918"/>
      <c r="SVP40" s="918"/>
      <c r="SVQ40" s="918"/>
      <c r="SVR40" s="918"/>
      <c r="SVS40" s="918"/>
      <c r="SVT40" s="918"/>
      <c r="SVU40" s="918"/>
      <c r="SVV40" s="918"/>
      <c r="SVW40" s="918"/>
      <c r="SVX40" s="918"/>
      <c r="SVY40" s="918"/>
      <c r="SVZ40" s="918"/>
      <c r="SWA40" s="918"/>
      <c r="SWB40" s="918"/>
      <c r="SWC40" s="918"/>
      <c r="SWD40" s="918"/>
      <c r="SWE40" s="918"/>
      <c r="SWF40" s="918"/>
      <c r="SWG40" s="918"/>
      <c r="SWH40" s="918"/>
      <c r="SWI40" s="918"/>
      <c r="SWJ40" s="918"/>
      <c r="SWK40" s="918"/>
      <c r="SWL40" s="918"/>
      <c r="SWM40" s="918"/>
      <c r="SWN40" s="918"/>
      <c r="SWO40" s="918"/>
      <c r="SWP40" s="918"/>
      <c r="SWQ40" s="918"/>
      <c r="SWR40" s="918"/>
      <c r="SWS40" s="918"/>
      <c r="SWT40" s="918"/>
      <c r="SWU40" s="918"/>
      <c r="SWV40" s="918"/>
      <c r="SWW40" s="918"/>
      <c r="SWX40" s="918"/>
      <c r="SWY40" s="918"/>
      <c r="SWZ40" s="918"/>
      <c r="SXA40" s="918"/>
      <c r="SXB40" s="918"/>
      <c r="SXC40" s="918"/>
      <c r="SXD40" s="918"/>
      <c r="SXE40" s="918"/>
      <c r="SXF40" s="918"/>
      <c r="SXG40" s="918"/>
      <c r="SXH40" s="918"/>
      <c r="SXI40" s="918"/>
      <c r="SXJ40" s="918"/>
      <c r="SXK40" s="918"/>
      <c r="SXL40" s="918"/>
      <c r="SXM40" s="918"/>
      <c r="SXN40" s="918"/>
      <c r="SXO40" s="918"/>
      <c r="SXP40" s="918"/>
      <c r="SXQ40" s="918"/>
      <c r="SXR40" s="918"/>
      <c r="SXS40" s="918"/>
      <c r="SXT40" s="918"/>
      <c r="SXU40" s="918"/>
      <c r="SXV40" s="918"/>
      <c r="SXW40" s="918"/>
      <c r="SXX40" s="918"/>
      <c r="SXY40" s="918"/>
      <c r="SXZ40" s="918"/>
      <c r="SYA40" s="918"/>
      <c r="SYB40" s="918"/>
      <c r="SYC40" s="918"/>
      <c r="SYD40" s="918"/>
      <c r="SYE40" s="918"/>
      <c r="SYF40" s="918"/>
      <c r="SYG40" s="918"/>
      <c r="SYH40" s="918"/>
      <c r="SYI40" s="918"/>
      <c r="SYJ40" s="918"/>
      <c r="SYK40" s="918"/>
      <c r="SYL40" s="918"/>
      <c r="SYM40" s="918"/>
      <c r="SYN40" s="918"/>
      <c r="SYO40" s="918"/>
      <c r="SYP40" s="918"/>
      <c r="SYQ40" s="918"/>
      <c r="SYR40" s="918"/>
      <c r="SYS40" s="918"/>
      <c r="SYT40" s="918"/>
      <c r="SYU40" s="918"/>
      <c r="SYV40" s="918"/>
      <c r="SYW40" s="918"/>
      <c r="SYX40" s="918"/>
      <c r="SYY40" s="918"/>
      <c r="SYZ40" s="918"/>
      <c r="SZA40" s="918"/>
      <c r="SZB40" s="918"/>
      <c r="SZC40" s="918"/>
      <c r="SZD40" s="918"/>
      <c r="SZE40" s="918"/>
      <c r="SZF40" s="918"/>
      <c r="SZG40" s="918"/>
      <c r="SZH40" s="918"/>
      <c r="SZI40" s="918"/>
      <c r="SZJ40" s="918"/>
      <c r="SZK40" s="918"/>
      <c r="SZL40" s="918"/>
      <c r="SZM40" s="918"/>
      <c r="SZN40" s="918"/>
      <c r="SZO40" s="918"/>
      <c r="SZP40" s="918"/>
      <c r="SZQ40" s="918"/>
      <c r="SZR40" s="918"/>
      <c r="SZS40" s="918"/>
      <c r="SZT40" s="918"/>
      <c r="SZU40" s="918"/>
      <c r="SZV40" s="918"/>
      <c r="SZW40" s="918"/>
      <c r="SZX40" s="918"/>
      <c r="SZY40" s="918"/>
      <c r="SZZ40" s="918"/>
      <c r="TAA40" s="918"/>
      <c r="TAB40" s="918"/>
      <c r="TAC40" s="918"/>
      <c r="TAD40" s="918"/>
      <c r="TAE40" s="918"/>
      <c r="TAF40" s="918"/>
      <c r="TAG40" s="918"/>
      <c r="TAH40" s="918"/>
      <c r="TAI40" s="918"/>
      <c r="TAJ40" s="918"/>
      <c r="TAK40" s="918"/>
      <c r="TAL40" s="918"/>
      <c r="TAM40" s="918"/>
      <c r="TAN40" s="918"/>
      <c r="TAO40" s="918"/>
      <c r="TAP40" s="918"/>
      <c r="TAQ40" s="918"/>
      <c r="TAR40" s="918"/>
      <c r="TAS40" s="918"/>
      <c r="TAT40" s="918"/>
      <c r="TAU40" s="918"/>
      <c r="TAV40" s="918"/>
      <c r="TAW40" s="918"/>
      <c r="TAX40" s="918"/>
      <c r="TAY40" s="918"/>
      <c r="TAZ40" s="918"/>
      <c r="TBA40" s="918"/>
      <c r="TBB40" s="918"/>
      <c r="TBC40" s="918"/>
      <c r="TBD40" s="918"/>
      <c r="TBE40" s="918"/>
      <c r="TBF40" s="918"/>
      <c r="TBG40" s="918"/>
      <c r="TBH40" s="918"/>
      <c r="TBI40" s="918"/>
      <c r="TBJ40" s="918"/>
      <c r="TBK40" s="918"/>
      <c r="TBL40" s="918"/>
      <c r="TBM40" s="918"/>
      <c r="TBN40" s="918"/>
      <c r="TBO40" s="918"/>
      <c r="TBP40" s="918"/>
      <c r="TBQ40" s="918"/>
      <c r="TBR40" s="918"/>
      <c r="TBS40" s="918"/>
      <c r="TBT40" s="918"/>
      <c r="TBU40" s="918"/>
      <c r="TBV40" s="918"/>
      <c r="TBW40" s="918"/>
      <c r="TBX40" s="918"/>
      <c r="TBY40" s="918"/>
      <c r="TBZ40" s="918"/>
      <c r="TCA40" s="918"/>
      <c r="TCB40" s="918"/>
      <c r="TCC40" s="918"/>
      <c r="TCD40" s="918"/>
      <c r="TCE40" s="918"/>
      <c r="TCF40" s="918"/>
      <c r="TCG40" s="918"/>
      <c r="TCH40" s="918"/>
      <c r="TCI40" s="918"/>
      <c r="TCJ40" s="918"/>
      <c r="TCK40" s="918"/>
      <c r="TCL40" s="918"/>
      <c r="TCM40" s="918"/>
      <c r="TCN40" s="918"/>
      <c r="TCO40" s="918"/>
      <c r="TCP40" s="918"/>
      <c r="TCQ40" s="918"/>
      <c r="TCR40" s="918"/>
      <c r="TCS40" s="918"/>
      <c r="TCT40" s="918"/>
      <c r="TCU40" s="918"/>
      <c r="TCV40" s="918"/>
      <c r="TCW40" s="918"/>
      <c r="TCX40" s="918"/>
      <c r="TCY40" s="918"/>
      <c r="TCZ40" s="918"/>
      <c r="TDA40" s="918"/>
      <c r="TDB40" s="918"/>
      <c r="TDC40" s="918"/>
      <c r="TDD40" s="918"/>
      <c r="TDE40" s="918"/>
      <c r="TDF40" s="918"/>
      <c r="TDG40" s="918"/>
      <c r="TDH40" s="918"/>
      <c r="TDI40" s="918"/>
      <c r="TDJ40" s="918"/>
      <c r="TDK40" s="918"/>
      <c r="TDL40" s="918"/>
      <c r="TDM40" s="918"/>
      <c r="TDN40" s="918"/>
      <c r="TDO40" s="918"/>
      <c r="TDP40" s="918"/>
      <c r="TDQ40" s="918"/>
      <c r="TDR40" s="918"/>
      <c r="TDS40" s="918"/>
      <c r="TDT40" s="918"/>
      <c r="TDU40" s="918"/>
      <c r="TDV40" s="918"/>
      <c r="TDW40" s="918"/>
      <c r="TDX40" s="918"/>
      <c r="TDY40" s="918"/>
      <c r="TDZ40" s="918"/>
      <c r="TEA40" s="918"/>
      <c r="TEB40" s="918"/>
      <c r="TEC40" s="918"/>
      <c r="TED40" s="918"/>
      <c r="TEE40" s="918"/>
      <c r="TEF40" s="918"/>
      <c r="TEG40" s="918"/>
      <c r="TEH40" s="918"/>
      <c r="TEI40" s="918"/>
      <c r="TEJ40" s="918"/>
      <c r="TEK40" s="918"/>
      <c r="TEL40" s="918"/>
      <c r="TEM40" s="918"/>
      <c r="TEN40" s="918"/>
      <c r="TEO40" s="918"/>
      <c r="TEP40" s="918"/>
      <c r="TEQ40" s="918"/>
      <c r="TER40" s="918"/>
      <c r="TES40" s="918"/>
      <c r="TET40" s="918"/>
      <c r="TEU40" s="918"/>
      <c r="TEV40" s="918"/>
      <c r="TEW40" s="918"/>
      <c r="TEX40" s="918"/>
      <c r="TEY40" s="918"/>
      <c r="TEZ40" s="918"/>
      <c r="TFA40" s="918"/>
      <c r="TFB40" s="918"/>
      <c r="TFC40" s="918"/>
      <c r="TFD40" s="918"/>
      <c r="TFE40" s="918"/>
      <c r="TFF40" s="918"/>
      <c r="TFG40" s="918"/>
      <c r="TFH40" s="918"/>
      <c r="TFI40" s="918"/>
      <c r="TFJ40" s="918"/>
      <c r="TFK40" s="918"/>
      <c r="TFL40" s="918"/>
      <c r="TFM40" s="918"/>
      <c r="TFN40" s="918"/>
      <c r="TFO40" s="918"/>
      <c r="TFP40" s="918"/>
      <c r="TFQ40" s="918"/>
      <c r="TFR40" s="918"/>
      <c r="TFS40" s="918"/>
      <c r="TFT40" s="918"/>
      <c r="TFU40" s="918"/>
      <c r="TFV40" s="918"/>
      <c r="TFW40" s="918"/>
      <c r="TFX40" s="918"/>
      <c r="TFY40" s="918"/>
      <c r="TFZ40" s="918"/>
      <c r="TGA40" s="918"/>
      <c r="TGB40" s="918"/>
      <c r="TGC40" s="918"/>
      <c r="TGD40" s="918"/>
      <c r="TGE40" s="918"/>
      <c r="TGF40" s="918"/>
      <c r="TGG40" s="918"/>
      <c r="TGH40" s="918"/>
      <c r="TGI40" s="918"/>
      <c r="TGJ40" s="918"/>
      <c r="TGK40" s="918"/>
      <c r="TGL40" s="918"/>
      <c r="TGM40" s="918"/>
      <c r="TGN40" s="918"/>
      <c r="TGO40" s="918"/>
      <c r="TGP40" s="918"/>
      <c r="TGQ40" s="918"/>
      <c r="TGR40" s="918"/>
      <c r="TGS40" s="918"/>
      <c r="TGT40" s="918"/>
      <c r="TGU40" s="918"/>
      <c r="TGV40" s="918"/>
      <c r="TGW40" s="918"/>
      <c r="TGX40" s="918"/>
      <c r="TGY40" s="918"/>
      <c r="TGZ40" s="918"/>
      <c r="THA40" s="918"/>
      <c r="THB40" s="918"/>
      <c r="THC40" s="918"/>
      <c r="THD40" s="918"/>
      <c r="THE40" s="918"/>
      <c r="THF40" s="918"/>
      <c r="THG40" s="918"/>
      <c r="THH40" s="918"/>
      <c r="THI40" s="918"/>
      <c r="THJ40" s="918"/>
      <c r="THK40" s="918"/>
      <c r="THL40" s="918"/>
      <c r="THM40" s="918"/>
      <c r="THN40" s="918"/>
      <c r="THO40" s="918"/>
      <c r="THP40" s="918"/>
      <c r="THQ40" s="918"/>
      <c r="THR40" s="918"/>
      <c r="THS40" s="918"/>
      <c r="THT40" s="918"/>
      <c r="THU40" s="918"/>
      <c r="THV40" s="918"/>
      <c r="THW40" s="918"/>
      <c r="THX40" s="918"/>
      <c r="THY40" s="918"/>
      <c r="THZ40" s="918"/>
      <c r="TIA40" s="918"/>
      <c r="TIB40" s="918"/>
      <c r="TIC40" s="918"/>
      <c r="TID40" s="918"/>
      <c r="TIE40" s="918"/>
      <c r="TIF40" s="918"/>
      <c r="TIG40" s="918"/>
      <c r="TIH40" s="918"/>
      <c r="TII40" s="918"/>
      <c r="TIJ40" s="918"/>
      <c r="TIK40" s="918"/>
      <c r="TIL40" s="918"/>
      <c r="TIM40" s="918"/>
      <c r="TIN40" s="918"/>
      <c r="TIO40" s="918"/>
      <c r="TIP40" s="918"/>
      <c r="TIQ40" s="918"/>
      <c r="TIR40" s="918"/>
      <c r="TIS40" s="918"/>
      <c r="TIT40" s="918"/>
      <c r="TIU40" s="918"/>
      <c r="TIV40" s="918"/>
      <c r="TIW40" s="918"/>
      <c r="TIX40" s="918"/>
      <c r="TIY40" s="918"/>
      <c r="TIZ40" s="918"/>
      <c r="TJA40" s="918"/>
      <c r="TJB40" s="918"/>
      <c r="TJC40" s="918"/>
      <c r="TJD40" s="918"/>
      <c r="TJE40" s="918"/>
      <c r="TJF40" s="918"/>
      <c r="TJG40" s="918"/>
      <c r="TJH40" s="918"/>
      <c r="TJI40" s="918"/>
      <c r="TJJ40" s="918"/>
      <c r="TJK40" s="918"/>
      <c r="TJL40" s="918"/>
      <c r="TJM40" s="918"/>
      <c r="TJN40" s="918"/>
      <c r="TJO40" s="918"/>
      <c r="TJP40" s="918"/>
      <c r="TJQ40" s="918"/>
      <c r="TJR40" s="918"/>
      <c r="TJS40" s="918"/>
      <c r="TJT40" s="918"/>
      <c r="TJU40" s="918"/>
      <c r="TJV40" s="918"/>
      <c r="TJW40" s="918"/>
      <c r="TJX40" s="918"/>
      <c r="TJY40" s="918"/>
      <c r="TJZ40" s="918"/>
      <c r="TKA40" s="918"/>
      <c r="TKB40" s="918"/>
      <c r="TKC40" s="918"/>
      <c r="TKD40" s="918"/>
      <c r="TKE40" s="918"/>
      <c r="TKF40" s="918"/>
      <c r="TKG40" s="918"/>
      <c r="TKH40" s="918"/>
      <c r="TKI40" s="918"/>
      <c r="TKJ40" s="918"/>
      <c r="TKK40" s="918"/>
      <c r="TKL40" s="918"/>
      <c r="TKM40" s="918"/>
      <c r="TKN40" s="918"/>
      <c r="TKO40" s="918"/>
      <c r="TKP40" s="918"/>
      <c r="TKQ40" s="918"/>
      <c r="TKR40" s="918"/>
      <c r="TKS40" s="918"/>
      <c r="TKT40" s="918"/>
      <c r="TKU40" s="918"/>
      <c r="TKV40" s="918"/>
      <c r="TKW40" s="918"/>
      <c r="TKX40" s="918"/>
      <c r="TKY40" s="918"/>
      <c r="TKZ40" s="918"/>
      <c r="TLA40" s="918"/>
      <c r="TLB40" s="918"/>
      <c r="TLC40" s="918"/>
      <c r="TLD40" s="918"/>
      <c r="TLE40" s="918"/>
      <c r="TLF40" s="918"/>
      <c r="TLG40" s="918"/>
      <c r="TLH40" s="918"/>
      <c r="TLI40" s="918"/>
      <c r="TLJ40" s="918"/>
      <c r="TLK40" s="918"/>
      <c r="TLL40" s="918"/>
      <c r="TLM40" s="918"/>
      <c r="TLN40" s="918"/>
      <c r="TLO40" s="918"/>
      <c r="TLP40" s="918"/>
      <c r="TLQ40" s="918"/>
      <c r="TLR40" s="918"/>
      <c r="TLS40" s="918"/>
      <c r="TLT40" s="918"/>
      <c r="TLU40" s="918"/>
      <c r="TLV40" s="918"/>
      <c r="TLW40" s="918"/>
      <c r="TLX40" s="918"/>
      <c r="TLY40" s="918"/>
      <c r="TLZ40" s="918"/>
      <c r="TMA40" s="918"/>
      <c r="TMB40" s="918"/>
      <c r="TMC40" s="918"/>
      <c r="TMD40" s="918"/>
      <c r="TME40" s="918"/>
      <c r="TMF40" s="918"/>
      <c r="TMG40" s="918"/>
      <c r="TMH40" s="918"/>
      <c r="TMI40" s="918"/>
      <c r="TMJ40" s="918"/>
      <c r="TMK40" s="918"/>
      <c r="TML40" s="918"/>
      <c r="TMM40" s="918"/>
      <c r="TMN40" s="918"/>
      <c r="TMO40" s="918"/>
      <c r="TMP40" s="918"/>
      <c r="TMQ40" s="918"/>
      <c r="TMR40" s="918"/>
      <c r="TMS40" s="918"/>
      <c r="TMT40" s="918"/>
      <c r="TMU40" s="918"/>
      <c r="TMV40" s="918"/>
      <c r="TMW40" s="918"/>
      <c r="TMX40" s="918"/>
      <c r="TMY40" s="918"/>
      <c r="TMZ40" s="918"/>
      <c r="TNA40" s="918"/>
      <c r="TNB40" s="918"/>
      <c r="TNC40" s="918"/>
      <c r="TND40" s="918"/>
      <c r="TNE40" s="918"/>
      <c r="TNF40" s="918"/>
      <c r="TNG40" s="918"/>
      <c r="TNH40" s="918"/>
      <c r="TNI40" s="918"/>
      <c r="TNJ40" s="918"/>
      <c r="TNK40" s="918"/>
      <c r="TNL40" s="918"/>
      <c r="TNM40" s="918"/>
      <c r="TNN40" s="918"/>
      <c r="TNO40" s="918"/>
      <c r="TNP40" s="918"/>
      <c r="TNQ40" s="918"/>
      <c r="TNR40" s="918"/>
      <c r="TNS40" s="918"/>
      <c r="TNT40" s="918"/>
      <c r="TNU40" s="918"/>
      <c r="TNV40" s="918"/>
      <c r="TNW40" s="918"/>
      <c r="TNX40" s="918"/>
      <c r="TNY40" s="918"/>
      <c r="TNZ40" s="918"/>
      <c r="TOA40" s="918"/>
      <c r="TOB40" s="918"/>
      <c r="TOC40" s="918"/>
      <c r="TOD40" s="918"/>
      <c r="TOE40" s="918"/>
      <c r="TOF40" s="918"/>
      <c r="TOG40" s="918"/>
      <c r="TOH40" s="918"/>
      <c r="TOI40" s="918"/>
      <c r="TOJ40" s="918"/>
      <c r="TOK40" s="918"/>
      <c r="TOL40" s="918"/>
      <c r="TOM40" s="918"/>
      <c r="TON40" s="918"/>
      <c r="TOO40" s="918"/>
      <c r="TOP40" s="918"/>
      <c r="TOQ40" s="918"/>
      <c r="TOR40" s="918"/>
      <c r="TOS40" s="918"/>
      <c r="TOT40" s="918"/>
      <c r="TOU40" s="918"/>
      <c r="TOV40" s="918"/>
      <c r="TOW40" s="918"/>
      <c r="TOX40" s="918"/>
      <c r="TOY40" s="918"/>
      <c r="TOZ40" s="918"/>
      <c r="TPA40" s="918"/>
      <c r="TPB40" s="918"/>
      <c r="TPC40" s="918"/>
      <c r="TPD40" s="918"/>
      <c r="TPE40" s="918"/>
      <c r="TPF40" s="918"/>
      <c r="TPG40" s="918"/>
      <c r="TPH40" s="918"/>
      <c r="TPI40" s="918"/>
      <c r="TPJ40" s="918"/>
      <c r="TPK40" s="918"/>
      <c r="TPL40" s="918"/>
      <c r="TPM40" s="918"/>
      <c r="TPN40" s="918"/>
      <c r="TPO40" s="918"/>
      <c r="TPP40" s="918"/>
      <c r="TPQ40" s="918"/>
      <c r="TPR40" s="918"/>
      <c r="TPS40" s="918"/>
      <c r="TPT40" s="918"/>
      <c r="TPU40" s="918"/>
      <c r="TPV40" s="918"/>
      <c r="TPW40" s="918"/>
      <c r="TPX40" s="918"/>
      <c r="TPY40" s="918"/>
      <c r="TPZ40" s="918"/>
      <c r="TQA40" s="918"/>
      <c r="TQB40" s="918"/>
      <c r="TQC40" s="918"/>
      <c r="TQD40" s="918"/>
      <c r="TQE40" s="918"/>
      <c r="TQF40" s="918"/>
      <c r="TQG40" s="918"/>
      <c r="TQH40" s="918"/>
      <c r="TQI40" s="918"/>
      <c r="TQJ40" s="918"/>
      <c r="TQK40" s="918"/>
      <c r="TQL40" s="918"/>
      <c r="TQM40" s="918"/>
      <c r="TQN40" s="918"/>
      <c r="TQO40" s="918"/>
      <c r="TQP40" s="918"/>
      <c r="TQQ40" s="918"/>
      <c r="TQR40" s="918"/>
      <c r="TQS40" s="918"/>
      <c r="TQT40" s="918"/>
      <c r="TQU40" s="918"/>
      <c r="TQV40" s="918"/>
      <c r="TQW40" s="918"/>
      <c r="TQX40" s="918"/>
      <c r="TQY40" s="918"/>
      <c r="TQZ40" s="918"/>
      <c r="TRA40" s="918"/>
      <c r="TRB40" s="918"/>
      <c r="TRC40" s="918"/>
      <c r="TRD40" s="918"/>
      <c r="TRE40" s="918"/>
      <c r="TRF40" s="918"/>
      <c r="TRG40" s="918"/>
      <c r="TRH40" s="918"/>
      <c r="TRI40" s="918"/>
      <c r="TRJ40" s="918"/>
      <c r="TRK40" s="918"/>
      <c r="TRL40" s="918"/>
      <c r="TRM40" s="918"/>
      <c r="TRN40" s="918"/>
      <c r="TRO40" s="918"/>
      <c r="TRP40" s="918"/>
      <c r="TRQ40" s="918"/>
      <c r="TRR40" s="918"/>
      <c r="TRS40" s="918"/>
      <c r="TRT40" s="918"/>
      <c r="TRU40" s="918"/>
      <c r="TRV40" s="918"/>
      <c r="TRW40" s="918"/>
      <c r="TRX40" s="918"/>
      <c r="TRY40" s="918"/>
      <c r="TRZ40" s="918"/>
      <c r="TSA40" s="918"/>
      <c r="TSB40" s="918"/>
      <c r="TSC40" s="918"/>
      <c r="TSD40" s="918"/>
      <c r="TSE40" s="918"/>
      <c r="TSF40" s="918"/>
      <c r="TSG40" s="918"/>
      <c r="TSH40" s="918"/>
      <c r="TSI40" s="918"/>
      <c r="TSJ40" s="918"/>
      <c r="TSK40" s="918"/>
      <c r="TSL40" s="918"/>
      <c r="TSM40" s="918"/>
      <c r="TSN40" s="918"/>
      <c r="TSO40" s="918"/>
      <c r="TSP40" s="918"/>
      <c r="TSQ40" s="918"/>
      <c r="TSR40" s="918"/>
      <c r="TSS40" s="918"/>
      <c r="TST40" s="918"/>
      <c r="TSU40" s="918"/>
      <c r="TSV40" s="918"/>
      <c r="TSW40" s="918"/>
      <c r="TSX40" s="918"/>
      <c r="TSY40" s="918"/>
      <c r="TSZ40" s="918"/>
      <c r="TTA40" s="918"/>
      <c r="TTB40" s="918"/>
      <c r="TTC40" s="918"/>
      <c r="TTD40" s="918"/>
      <c r="TTE40" s="918"/>
      <c r="TTF40" s="918"/>
      <c r="TTG40" s="918"/>
      <c r="TTH40" s="918"/>
      <c r="TTI40" s="918"/>
      <c r="TTJ40" s="918"/>
      <c r="TTK40" s="918"/>
      <c r="TTL40" s="918"/>
      <c r="TTM40" s="918"/>
      <c r="TTN40" s="918"/>
      <c r="TTO40" s="918"/>
      <c r="TTP40" s="918"/>
      <c r="TTQ40" s="918"/>
      <c r="TTR40" s="918"/>
      <c r="TTS40" s="918"/>
      <c r="TTT40" s="918"/>
      <c r="TTU40" s="918"/>
      <c r="TTV40" s="918"/>
      <c r="TTW40" s="918"/>
      <c r="TTX40" s="918"/>
      <c r="TTY40" s="918"/>
      <c r="TTZ40" s="918"/>
      <c r="TUA40" s="918"/>
      <c r="TUB40" s="918"/>
      <c r="TUC40" s="918"/>
      <c r="TUD40" s="918"/>
      <c r="TUE40" s="918"/>
      <c r="TUF40" s="918"/>
      <c r="TUG40" s="918"/>
      <c r="TUH40" s="918"/>
      <c r="TUI40" s="918"/>
      <c r="TUJ40" s="918"/>
      <c r="TUK40" s="918"/>
      <c r="TUL40" s="918"/>
      <c r="TUM40" s="918"/>
      <c r="TUN40" s="918"/>
      <c r="TUO40" s="918"/>
      <c r="TUP40" s="918"/>
      <c r="TUQ40" s="918"/>
      <c r="TUR40" s="918"/>
      <c r="TUS40" s="918"/>
      <c r="TUT40" s="918"/>
      <c r="TUU40" s="918"/>
      <c r="TUV40" s="918"/>
      <c r="TUW40" s="918"/>
      <c r="TUX40" s="918"/>
      <c r="TUY40" s="918"/>
      <c r="TUZ40" s="918"/>
      <c r="TVA40" s="918"/>
      <c r="TVB40" s="918"/>
      <c r="TVC40" s="918"/>
      <c r="TVD40" s="918"/>
      <c r="TVE40" s="918"/>
      <c r="TVF40" s="918"/>
      <c r="TVG40" s="918"/>
      <c r="TVH40" s="918"/>
      <c r="TVI40" s="918"/>
      <c r="TVJ40" s="918"/>
      <c r="TVK40" s="918"/>
      <c r="TVL40" s="918"/>
      <c r="TVM40" s="918"/>
      <c r="TVN40" s="918"/>
      <c r="TVO40" s="918"/>
      <c r="TVP40" s="918"/>
      <c r="TVQ40" s="918"/>
      <c r="TVR40" s="918"/>
      <c r="TVS40" s="918"/>
      <c r="TVT40" s="918"/>
      <c r="TVU40" s="918"/>
      <c r="TVV40" s="918"/>
      <c r="TVW40" s="918"/>
      <c r="TVX40" s="918"/>
      <c r="TVY40" s="918"/>
      <c r="TVZ40" s="918"/>
      <c r="TWA40" s="918"/>
      <c r="TWB40" s="918"/>
      <c r="TWC40" s="918"/>
      <c r="TWD40" s="918"/>
      <c r="TWE40" s="918"/>
      <c r="TWF40" s="918"/>
      <c r="TWG40" s="918"/>
      <c r="TWH40" s="918"/>
      <c r="TWI40" s="918"/>
      <c r="TWJ40" s="918"/>
      <c r="TWK40" s="918"/>
      <c r="TWL40" s="918"/>
      <c r="TWM40" s="918"/>
      <c r="TWN40" s="918"/>
      <c r="TWO40" s="918"/>
      <c r="TWP40" s="918"/>
      <c r="TWQ40" s="918"/>
      <c r="TWR40" s="918"/>
      <c r="TWS40" s="918"/>
      <c r="TWT40" s="918"/>
      <c r="TWU40" s="918"/>
      <c r="TWV40" s="918"/>
      <c r="TWW40" s="918"/>
      <c r="TWX40" s="918"/>
      <c r="TWY40" s="918"/>
      <c r="TWZ40" s="918"/>
      <c r="TXA40" s="918"/>
      <c r="TXB40" s="918"/>
      <c r="TXC40" s="918"/>
      <c r="TXD40" s="918"/>
      <c r="TXE40" s="918"/>
      <c r="TXF40" s="918"/>
      <c r="TXG40" s="918"/>
      <c r="TXH40" s="918"/>
      <c r="TXI40" s="918"/>
      <c r="TXJ40" s="918"/>
      <c r="TXK40" s="918"/>
      <c r="TXL40" s="918"/>
      <c r="TXM40" s="918"/>
      <c r="TXN40" s="918"/>
      <c r="TXO40" s="918"/>
      <c r="TXP40" s="918"/>
      <c r="TXQ40" s="918"/>
      <c r="TXR40" s="918"/>
      <c r="TXS40" s="918"/>
      <c r="TXT40" s="918"/>
      <c r="TXU40" s="918"/>
      <c r="TXV40" s="918"/>
      <c r="TXW40" s="918"/>
      <c r="TXX40" s="918"/>
      <c r="TXY40" s="918"/>
      <c r="TXZ40" s="918"/>
      <c r="TYA40" s="918"/>
      <c r="TYB40" s="918"/>
      <c r="TYC40" s="918"/>
      <c r="TYD40" s="918"/>
      <c r="TYE40" s="918"/>
      <c r="TYF40" s="918"/>
      <c r="TYG40" s="918"/>
      <c r="TYH40" s="918"/>
      <c r="TYI40" s="918"/>
      <c r="TYJ40" s="918"/>
      <c r="TYK40" s="918"/>
      <c r="TYL40" s="918"/>
      <c r="TYM40" s="918"/>
      <c r="TYN40" s="918"/>
      <c r="TYO40" s="918"/>
      <c r="TYP40" s="918"/>
      <c r="TYQ40" s="918"/>
      <c r="TYR40" s="918"/>
      <c r="TYS40" s="918"/>
      <c r="TYT40" s="918"/>
      <c r="TYU40" s="918"/>
      <c r="TYV40" s="918"/>
      <c r="TYW40" s="918"/>
      <c r="TYX40" s="918"/>
      <c r="TYY40" s="918"/>
      <c r="TYZ40" s="918"/>
      <c r="TZA40" s="918"/>
      <c r="TZB40" s="918"/>
      <c r="TZC40" s="918"/>
      <c r="TZD40" s="918"/>
      <c r="TZE40" s="918"/>
      <c r="TZF40" s="918"/>
      <c r="TZG40" s="918"/>
      <c r="TZH40" s="918"/>
      <c r="TZI40" s="918"/>
      <c r="TZJ40" s="918"/>
      <c r="TZK40" s="918"/>
      <c r="TZL40" s="918"/>
      <c r="TZM40" s="918"/>
      <c r="TZN40" s="918"/>
      <c r="TZO40" s="918"/>
      <c r="TZP40" s="918"/>
      <c r="TZQ40" s="918"/>
      <c r="TZR40" s="918"/>
      <c r="TZS40" s="918"/>
      <c r="TZT40" s="918"/>
      <c r="TZU40" s="918"/>
      <c r="TZV40" s="918"/>
      <c r="TZW40" s="918"/>
      <c r="TZX40" s="918"/>
      <c r="TZY40" s="918"/>
      <c r="TZZ40" s="918"/>
      <c r="UAA40" s="918"/>
      <c r="UAB40" s="918"/>
      <c r="UAC40" s="918"/>
      <c r="UAD40" s="918"/>
      <c r="UAE40" s="918"/>
      <c r="UAF40" s="918"/>
      <c r="UAG40" s="918"/>
      <c r="UAH40" s="918"/>
      <c r="UAI40" s="918"/>
      <c r="UAJ40" s="918"/>
      <c r="UAK40" s="918"/>
      <c r="UAL40" s="918"/>
      <c r="UAM40" s="918"/>
      <c r="UAN40" s="918"/>
      <c r="UAO40" s="918"/>
      <c r="UAP40" s="918"/>
      <c r="UAQ40" s="918"/>
      <c r="UAR40" s="918"/>
      <c r="UAS40" s="918"/>
      <c r="UAT40" s="918"/>
      <c r="UAU40" s="918"/>
      <c r="UAV40" s="918"/>
      <c r="UAW40" s="918"/>
      <c r="UAX40" s="918"/>
      <c r="UAY40" s="918"/>
      <c r="UAZ40" s="918"/>
      <c r="UBA40" s="918"/>
      <c r="UBB40" s="918"/>
      <c r="UBC40" s="918"/>
      <c r="UBD40" s="918"/>
      <c r="UBE40" s="918"/>
      <c r="UBF40" s="918"/>
      <c r="UBG40" s="918"/>
      <c r="UBH40" s="918"/>
      <c r="UBI40" s="918"/>
      <c r="UBJ40" s="918"/>
      <c r="UBK40" s="918"/>
      <c r="UBL40" s="918"/>
      <c r="UBM40" s="918"/>
      <c r="UBN40" s="918"/>
      <c r="UBO40" s="918"/>
      <c r="UBP40" s="918"/>
      <c r="UBQ40" s="918"/>
      <c r="UBR40" s="918"/>
      <c r="UBS40" s="918"/>
      <c r="UBT40" s="918"/>
      <c r="UBU40" s="918"/>
      <c r="UBV40" s="918"/>
      <c r="UBW40" s="918"/>
      <c r="UBX40" s="918"/>
      <c r="UBY40" s="918"/>
      <c r="UBZ40" s="918"/>
      <c r="UCA40" s="918"/>
      <c r="UCB40" s="918"/>
      <c r="UCC40" s="918"/>
      <c r="UCD40" s="918"/>
      <c r="UCE40" s="918"/>
      <c r="UCF40" s="918"/>
      <c r="UCG40" s="918"/>
      <c r="UCH40" s="918"/>
      <c r="UCI40" s="918"/>
      <c r="UCJ40" s="918"/>
      <c r="UCK40" s="918"/>
      <c r="UCL40" s="918"/>
      <c r="UCM40" s="918"/>
      <c r="UCN40" s="918"/>
      <c r="UCO40" s="918"/>
      <c r="UCP40" s="918"/>
      <c r="UCQ40" s="918"/>
      <c r="UCR40" s="918"/>
      <c r="UCS40" s="918"/>
      <c r="UCT40" s="918"/>
      <c r="UCU40" s="918"/>
      <c r="UCV40" s="918"/>
      <c r="UCW40" s="918"/>
      <c r="UCX40" s="918"/>
      <c r="UCY40" s="918"/>
      <c r="UCZ40" s="918"/>
      <c r="UDA40" s="918"/>
      <c r="UDB40" s="918"/>
      <c r="UDC40" s="918"/>
      <c r="UDD40" s="918"/>
      <c r="UDE40" s="918"/>
      <c r="UDF40" s="918"/>
      <c r="UDG40" s="918"/>
      <c r="UDH40" s="918"/>
      <c r="UDI40" s="918"/>
      <c r="UDJ40" s="918"/>
      <c r="UDK40" s="918"/>
      <c r="UDL40" s="918"/>
      <c r="UDM40" s="918"/>
      <c r="UDN40" s="918"/>
      <c r="UDO40" s="918"/>
      <c r="UDP40" s="918"/>
      <c r="UDQ40" s="918"/>
      <c r="UDR40" s="918"/>
      <c r="UDS40" s="918"/>
      <c r="UDT40" s="918"/>
      <c r="UDU40" s="918"/>
      <c r="UDV40" s="918"/>
      <c r="UDW40" s="918"/>
      <c r="UDX40" s="918"/>
      <c r="UDY40" s="918"/>
      <c r="UDZ40" s="918"/>
      <c r="UEA40" s="918"/>
      <c r="UEB40" s="918"/>
      <c r="UEC40" s="918"/>
      <c r="UED40" s="918"/>
      <c r="UEE40" s="918"/>
      <c r="UEF40" s="918"/>
      <c r="UEG40" s="918"/>
      <c r="UEH40" s="918"/>
      <c r="UEI40" s="918"/>
      <c r="UEJ40" s="918"/>
      <c r="UEK40" s="918"/>
      <c r="UEL40" s="918"/>
      <c r="UEM40" s="918"/>
      <c r="UEN40" s="918"/>
      <c r="UEO40" s="918"/>
      <c r="UEP40" s="918"/>
      <c r="UEQ40" s="918"/>
      <c r="UER40" s="918"/>
      <c r="UES40" s="918"/>
      <c r="UET40" s="918"/>
      <c r="UEU40" s="918"/>
      <c r="UEV40" s="918"/>
      <c r="UEW40" s="918"/>
      <c r="UEX40" s="918"/>
      <c r="UEY40" s="918"/>
      <c r="UEZ40" s="918"/>
      <c r="UFA40" s="918"/>
      <c r="UFB40" s="918"/>
      <c r="UFC40" s="918"/>
      <c r="UFD40" s="918"/>
      <c r="UFE40" s="918"/>
      <c r="UFF40" s="918"/>
      <c r="UFG40" s="918"/>
      <c r="UFH40" s="918"/>
      <c r="UFI40" s="918"/>
      <c r="UFJ40" s="918"/>
      <c r="UFK40" s="918"/>
      <c r="UFL40" s="918"/>
      <c r="UFM40" s="918"/>
      <c r="UFN40" s="918"/>
      <c r="UFO40" s="918"/>
      <c r="UFP40" s="918"/>
      <c r="UFQ40" s="918"/>
      <c r="UFR40" s="918"/>
      <c r="UFS40" s="918"/>
      <c r="UFT40" s="918"/>
      <c r="UFU40" s="918"/>
      <c r="UFV40" s="918"/>
      <c r="UFW40" s="918"/>
      <c r="UFX40" s="918"/>
      <c r="UFY40" s="918"/>
      <c r="UFZ40" s="918"/>
      <c r="UGA40" s="918"/>
      <c r="UGB40" s="918"/>
      <c r="UGC40" s="918"/>
      <c r="UGD40" s="918"/>
      <c r="UGE40" s="918"/>
      <c r="UGF40" s="918"/>
      <c r="UGG40" s="918"/>
      <c r="UGH40" s="918"/>
      <c r="UGI40" s="918"/>
      <c r="UGJ40" s="918"/>
      <c r="UGK40" s="918"/>
      <c r="UGL40" s="918"/>
      <c r="UGM40" s="918"/>
      <c r="UGN40" s="918"/>
      <c r="UGO40" s="918"/>
      <c r="UGP40" s="918"/>
      <c r="UGQ40" s="918"/>
      <c r="UGR40" s="918"/>
      <c r="UGS40" s="918"/>
      <c r="UGT40" s="918"/>
      <c r="UGU40" s="918"/>
      <c r="UGV40" s="918"/>
      <c r="UGW40" s="918"/>
      <c r="UGX40" s="918"/>
      <c r="UGY40" s="918"/>
      <c r="UGZ40" s="918"/>
      <c r="UHA40" s="918"/>
      <c r="UHB40" s="918"/>
      <c r="UHC40" s="918"/>
      <c r="UHD40" s="918"/>
      <c r="UHE40" s="918"/>
      <c r="UHF40" s="918"/>
      <c r="UHG40" s="918"/>
      <c r="UHH40" s="918"/>
      <c r="UHI40" s="918"/>
      <c r="UHJ40" s="918"/>
      <c r="UHK40" s="918"/>
      <c r="UHL40" s="918"/>
      <c r="UHM40" s="918"/>
      <c r="UHN40" s="918"/>
      <c r="UHO40" s="918"/>
      <c r="UHP40" s="918"/>
      <c r="UHQ40" s="918"/>
      <c r="UHR40" s="918"/>
      <c r="UHS40" s="918"/>
      <c r="UHT40" s="918"/>
      <c r="UHU40" s="918"/>
      <c r="UHV40" s="918"/>
      <c r="UHW40" s="918"/>
      <c r="UHX40" s="918"/>
      <c r="UHY40" s="918"/>
      <c r="UHZ40" s="918"/>
      <c r="UIA40" s="918"/>
      <c r="UIB40" s="918"/>
      <c r="UIC40" s="918"/>
      <c r="UID40" s="918"/>
      <c r="UIE40" s="918"/>
      <c r="UIF40" s="918"/>
      <c r="UIG40" s="918"/>
      <c r="UIH40" s="918"/>
      <c r="UII40" s="918"/>
      <c r="UIJ40" s="918"/>
      <c r="UIK40" s="918"/>
      <c r="UIL40" s="918"/>
      <c r="UIM40" s="918"/>
      <c r="UIN40" s="918"/>
      <c r="UIO40" s="918"/>
      <c r="UIP40" s="918"/>
      <c r="UIQ40" s="918"/>
      <c r="UIR40" s="918"/>
      <c r="UIS40" s="918"/>
      <c r="UIT40" s="918"/>
      <c r="UIU40" s="918"/>
      <c r="UIV40" s="918"/>
      <c r="UIW40" s="918"/>
      <c r="UIX40" s="918"/>
      <c r="UIY40" s="918"/>
      <c r="UIZ40" s="918"/>
      <c r="UJA40" s="918"/>
      <c r="UJB40" s="918"/>
      <c r="UJC40" s="918"/>
      <c r="UJD40" s="918"/>
      <c r="UJE40" s="918"/>
      <c r="UJF40" s="918"/>
      <c r="UJG40" s="918"/>
      <c r="UJH40" s="918"/>
      <c r="UJI40" s="918"/>
      <c r="UJJ40" s="918"/>
      <c r="UJK40" s="918"/>
      <c r="UJL40" s="918"/>
      <c r="UJM40" s="918"/>
      <c r="UJN40" s="918"/>
      <c r="UJO40" s="918"/>
      <c r="UJP40" s="918"/>
      <c r="UJQ40" s="918"/>
      <c r="UJR40" s="918"/>
      <c r="UJS40" s="918"/>
      <c r="UJT40" s="918"/>
      <c r="UJU40" s="918"/>
      <c r="UJV40" s="918"/>
      <c r="UJW40" s="918"/>
      <c r="UJX40" s="918"/>
      <c r="UJY40" s="918"/>
      <c r="UJZ40" s="918"/>
      <c r="UKA40" s="918"/>
      <c r="UKB40" s="918"/>
      <c r="UKC40" s="918"/>
      <c r="UKD40" s="918"/>
      <c r="UKE40" s="918"/>
      <c r="UKF40" s="918"/>
      <c r="UKG40" s="918"/>
      <c r="UKH40" s="918"/>
      <c r="UKI40" s="918"/>
      <c r="UKJ40" s="918"/>
      <c r="UKK40" s="918"/>
      <c r="UKL40" s="918"/>
      <c r="UKM40" s="918"/>
      <c r="UKN40" s="918"/>
      <c r="UKO40" s="918"/>
      <c r="UKP40" s="918"/>
      <c r="UKQ40" s="918"/>
      <c r="UKR40" s="918"/>
      <c r="UKS40" s="918"/>
      <c r="UKT40" s="918"/>
      <c r="UKU40" s="918"/>
      <c r="UKV40" s="918"/>
      <c r="UKW40" s="918"/>
      <c r="UKX40" s="918"/>
      <c r="UKY40" s="918"/>
      <c r="UKZ40" s="918"/>
      <c r="ULA40" s="918"/>
      <c r="ULB40" s="918"/>
      <c r="ULC40" s="918"/>
      <c r="ULD40" s="918"/>
      <c r="ULE40" s="918"/>
      <c r="ULF40" s="918"/>
      <c r="ULG40" s="918"/>
      <c r="ULH40" s="918"/>
      <c r="ULI40" s="918"/>
      <c r="ULJ40" s="918"/>
      <c r="ULK40" s="918"/>
      <c r="ULL40" s="918"/>
      <c r="ULM40" s="918"/>
      <c r="ULN40" s="918"/>
      <c r="ULO40" s="918"/>
      <c r="ULP40" s="918"/>
      <c r="ULQ40" s="918"/>
      <c r="ULR40" s="918"/>
      <c r="ULS40" s="918"/>
      <c r="ULT40" s="918"/>
      <c r="ULU40" s="918"/>
      <c r="ULV40" s="918"/>
      <c r="ULW40" s="918"/>
      <c r="ULX40" s="918"/>
      <c r="ULY40" s="918"/>
      <c r="ULZ40" s="918"/>
      <c r="UMA40" s="918"/>
      <c r="UMB40" s="918"/>
      <c r="UMC40" s="918"/>
      <c r="UMD40" s="918"/>
      <c r="UME40" s="918"/>
      <c r="UMF40" s="918"/>
      <c r="UMG40" s="918"/>
      <c r="UMH40" s="918"/>
      <c r="UMI40" s="918"/>
      <c r="UMJ40" s="918"/>
      <c r="UMK40" s="918"/>
      <c r="UML40" s="918"/>
      <c r="UMM40" s="918"/>
      <c r="UMN40" s="918"/>
      <c r="UMO40" s="918"/>
      <c r="UMP40" s="918"/>
      <c r="UMQ40" s="918"/>
      <c r="UMR40" s="918"/>
      <c r="UMS40" s="918"/>
      <c r="UMT40" s="918"/>
      <c r="UMU40" s="918"/>
      <c r="UMV40" s="918"/>
      <c r="UMW40" s="918"/>
      <c r="UMX40" s="918"/>
      <c r="UMY40" s="918"/>
      <c r="UMZ40" s="918"/>
      <c r="UNA40" s="918"/>
      <c r="UNB40" s="918"/>
      <c r="UNC40" s="918"/>
      <c r="UND40" s="918"/>
      <c r="UNE40" s="918"/>
      <c r="UNF40" s="918"/>
      <c r="UNG40" s="918"/>
      <c r="UNH40" s="918"/>
      <c r="UNI40" s="918"/>
      <c r="UNJ40" s="918"/>
      <c r="UNK40" s="918"/>
      <c r="UNL40" s="918"/>
      <c r="UNM40" s="918"/>
      <c r="UNN40" s="918"/>
      <c r="UNO40" s="918"/>
      <c r="UNP40" s="918"/>
      <c r="UNQ40" s="918"/>
      <c r="UNR40" s="918"/>
      <c r="UNS40" s="918"/>
      <c r="UNT40" s="918"/>
      <c r="UNU40" s="918"/>
      <c r="UNV40" s="918"/>
      <c r="UNW40" s="918"/>
      <c r="UNX40" s="918"/>
      <c r="UNY40" s="918"/>
      <c r="UNZ40" s="918"/>
      <c r="UOA40" s="918"/>
      <c r="UOB40" s="918"/>
      <c r="UOC40" s="918"/>
      <c r="UOD40" s="918"/>
      <c r="UOE40" s="918"/>
      <c r="UOF40" s="918"/>
      <c r="UOG40" s="918"/>
      <c r="UOH40" s="918"/>
      <c r="UOI40" s="918"/>
      <c r="UOJ40" s="918"/>
      <c r="UOK40" s="918"/>
      <c r="UOL40" s="918"/>
      <c r="UOM40" s="918"/>
      <c r="UON40" s="918"/>
      <c r="UOO40" s="918"/>
      <c r="UOP40" s="918"/>
      <c r="UOQ40" s="918"/>
      <c r="UOR40" s="918"/>
      <c r="UOS40" s="918"/>
      <c r="UOT40" s="918"/>
      <c r="UOU40" s="918"/>
      <c r="UOV40" s="918"/>
      <c r="UOW40" s="918"/>
      <c r="UOX40" s="918"/>
      <c r="UOY40" s="918"/>
      <c r="UOZ40" s="918"/>
      <c r="UPA40" s="918"/>
      <c r="UPB40" s="918"/>
      <c r="UPC40" s="918"/>
      <c r="UPD40" s="918"/>
      <c r="UPE40" s="918"/>
      <c r="UPF40" s="918"/>
      <c r="UPG40" s="918"/>
      <c r="UPH40" s="918"/>
      <c r="UPI40" s="918"/>
      <c r="UPJ40" s="918"/>
      <c r="UPK40" s="918"/>
      <c r="UPL40" s="918"/>
      <c r="UPM40" s="918"/>
      <c r="UPN40" s="918"/>
      <c r="UPO40" s="918"/>
      <c r="UPP40" s="918"/>
      <c r="UPQ40" s="918"/>
      <c r="UPR40" s="918"/>
      <c r="UPS40" s="918"/>
      <c r="UPT40" s="918"/>
      <c r="UPU40" s="918"/>
      <c r="UPV40" s="918"/>
      <c r="UPW40" s="918"/>
      <c r="UPX40" s="918"/>
      <c r="UPY40" s="918"/>
      <c r="UPZ40" s="918"/>
      <c r="UQA40" s="918"/>
      <c r="UQB40" s="918"/>
      <c r="UQC40" s="918"/>
      <c r="UQD40" s="918"/>
      <c r="UQE40" s="918"/>
      <c r="UQF40" s="918"/>
      <c r="UQG40" s="918"/>
      <c r="UQH40" s="918"/>
      <c r="UQI40" s="918"/>
      <c r="UQJ40" s="918"/>
      <c r="UQK40" s="918"/>
      <c r="UQL40" s="918"/>
      <c r="UQM40" s="918"/>
      <c r="UQN40" s="918"/>
      <c r="UQO40" s="918"/>
      <c r="UQP40" s="918"/>
      <c r="UQQ40" s="918"/>
      <c r="UQR40" s="918"/>
      <c r="UQS40" s="918"/>
      <c r="UQT40" s="918"/>
      <c r="UQU40" s="918"/>
      <c r="UQV40" s="918"/>
      <c r="UQW40" s="918"/>
      <c r="UQX40" s="918"/>
      <c r="UQY40" s="918"/>
      <c r="UQZ40" s="918"/>
      <c r="URA40" s="918"/>
      <c r="URB40" s="918"/>
      <c r="URC40" s="918"/>
      <c r="URD40" s="918"/>
      <c r="URE40" s="918"/>
      <c r="URF40" s="918"/>
      <c r="URG40" s="918"/>
      <c r="URH40" s="918"/>
      <c r="URI40" s="918"/>
      <c r="URJ40" s="918"/>
      <c r="URK40" s="918"/>
      <c r="URL40" s="918"/>
      <c r="URM40" s="918"/>
      <c r="URN40" s="918"/>
      <c r="URO40" s="918"/>
      <c r="URP40" s="918"/>
      <c r="URQ40" s="918"/>
      <c r="URR40" s="918"/>
      <c r="URS40" s="918"/>
      <c r="URT40" s="918"/>
      <c r="URU40" s="918"/>
      <c r="URV40" s="918"/>
      <c r="URW40" s="918"/>
      <c r="URX40" s="918"/>
      <c r="URY40" s="918"/>
      <c r="URZ40" s="918"/>
      <c r="USA40" s="918"/>
      <c r="USB40" s="918"/>
      <c r="USC40" s="918"/>
      <c r="USD40" s="918"/>
      <c r="USE40" s="918"/>
      <c r="USF40" s="918"/>
      <c r="USG40" s="918"/>
      <c r="USH40" s="918"/>
      <c r="USI40" s="918"/>
      <c r="USJ40" s="918"/>
      <c r="USK40" s="918"/>
      <c r="USL40" s="918"/>
      <c r="USM40" s="918"/>
      <c r="USN40" s="918"/>
      <c r="USO40" s="918"/>
      <c r="USP40" s="918"/>
      <c r="USQ40" s="918"/>
      <c r="USR40" s="918"/>
      <c r="USS40" s="918"/>
      <c r="UST40" s="918"/>
      <c r="USU40" s="918"/>
      <c r="USV40" s="918"/>
      <c r="USW40" s="918"/>
      <c r="USX40" s="918"/>
      <c r="USY40" s="918"/>
      <c r="USZ40" s="918"/>
      <c r="UTA40" s="918"/>
      <c r="UTB40" s="918"/>
      <c r="UTC40" s="918"/>
      <c r="UTD40" s="918"/>
      <c r="UTE40" s="918"/>
      <c r="UTF40" s="918"/>
      <c r="UTG40" s="918"/>
      <c r="UTH40" s="918"/>
      <c r="UTI40" s="918"/>
      <c r="UTJ40" s="918"/>
      <c r="UTK40" s="918"/>
      <c r="UTL40" s="918"/>
      <c r="UTM40" s="918"/>
      <c r="UTN40" s="918"/>
      <c r="UTO40" s="918"/>
      <c r="UTP40" s="918"/>
      <c r="UTQ40" s="918"/>
      <c r="UTR40" s="918"/>
      <c r="UTS40" s="918"/>
      <c r="UTT40" s="918"/>
      <c r="UTU40" s="918"/>
      <c r="UTV40" s="918"/>
      <c r="UTW40" s="918"/>
      <c r="UTX40" s="918"/>
      <c r="UTY40" s="918"/>
      <c r="UTZ40" s="918"/>
      <c r="UUA40" s="918"/>
      <c r="UUB40" s="918"/>
      <c r="UUC40" s="918"/>
      <c r="UUD40" s="918"/>
      <c r="UUE40" s="918"/>
      <c r="UUF40" s="918"/>
      <c r="UUG40" s="918"/>
      <c r="UUH40" s="918"/>
      <c r="UUI40" s="918"/>
      <c r="UUJ40" s="918"/>
      <c r="UUK40" s="918"/>
      <c r="UUL40" s="918"/>
      <c r="UUM40" s="918"/>
      <c r="UUN40" s="918"/>
      <c r="UUO40" s="918"/>
      <c r="UUP40" s="918"/>
      <c r="UUQ40" s="918"/>
      <c r="UUR40" s="918"/>
      <c r="UUS40" s="918"/>
      <c r="UUT40" s="918"/>
      <c r="UUU40" s="918"/>
      <c r="UUV40" s="918"/>
      <c r="UUW40" s="918"/>
      <c r="UUX40" s="918"/>
      <c r="UUY40" s="918"/>
      <c r="UUZ40" s="918"/>
      <c r="UVA40" s="918"/>
      <c r="UVB40" s="918"/>
      <c r="UVC40" s="918"/>
      <c r="UVD40" s="918"/>
      <c r="UVE40" s="918"/>
      <c r="UVF40" s="918"/>
      <c r="UVG40" s="918"/>
      <c r="UVH40" s="918"/>
      <c r="UVI40" s="918"/>
      <c r="UVJ40" s="918"/>
      <c r="UVK40" s="918"/>
      <c r="UVL40" s="918"/>
      <c r="UVM40" s="918"/>
      <c r="UVN40" s="918"/>
      <c r="UVO40" s="918"/>
      <c r="UVP40" s="918"/>
      <c r="UVQ40" s="918"/>
      <c r="UVR40" s="918"/>
      <c r="UVS40" s="918"/>
      <c r="UVT40" s="918"/>
      <c r="UVU40" s="918"/>
      <c r="UVV40" s="918"/>
      <c r="UVW40" s="918"/>
      <c r="UVX40" s="918"/>
      <c r="UVY40" s="918"/>
      <c r="UVZ40" s="918"/>
      <c r="UWA40" s="918"/>
      <c r="UWB40" s="918"/>
      <c r="UWC40" s="918"/>
      <c r="UWD40" s="918"/>
      <c r="UWE40" s="918"/>
      <c r="UWF40" s="918"/>
      <c r="UWG40" s="918"/>
      <c r="UWH40" s="918"/>
      <c r="UWI40" s="918"/>
      <c r="UWJ40" s="918"/>
      <c r="UWK40" s="918"/>
      <c r="UWL40" s="918"/>
      <c r="UWM40" s="918"/>
      <c r="UWN40" s="918"/>
      <c r="UWO40" s="918"/>
      <c r="UWP40" s="918"/>
      <c r="UWQ40" s="918"/>
      <c r="UWR40" s="918"/>
      <c r="UWS40" s="918"/>
      <c r="UWT40" s="918"/>
      <c r="UWU40" s="918"/>
      <c r="UWV40" s="918"/>
      <c r="UWW40" s="918"/>
      <c r="UWX40" s="918"/>
      <c r="UWY40" s="918"/>
      <c r="UWZ40" s="918"/>
      <c r="UXA40" s="918"/>
      <c r="UXB40" s="918"/>
      <c r="UXC40" s="918"/>
      <c r="UXD40" s="918"/>
      <c r="UXE40" s="918"/>
      <c r="UXF40" s="918"/>
      <c r="UXG40" s="918"/>
      <c r="UXH40" s="918"/>
      <c r="UXI40" s="918"/>
      <c r="UXJ40" s="918"/>
      <c r="UXK40" s="918"/>
      <c r="UXL40" s="918"/>
      <c r="UXM40" s="918"/>
      <c r="UXN40" s="918"/>
      <c r="UXO40" s="918"/>
      <c r="UXP40" s="918"/>
      <c r="UXQ40" s="918"/>
      <c r="UXR40" s="918"/>
      <c r="UXS40" s="918"/>
      <c r="UXT40" s="918"/>
      <c r="UXU40" s="918"/>
      <c r="UXV40" s="918"/>
      <c r="UXW40" s="918"/>
      <c r="UXX40" s="918"/>
      <c r="UXY40" s="918"/>
      <c r="UXZ40" s="918"/>
      <c r="UYA40" s="918"/>
      <c r="UYB40" s="918"/>
      <c r="UYC40" s="918"/>
      <c r="UYD40" s="918"/>
      <c r="UYE40" s="918"/>
      <c r="UYF40" s="918"/>
      <c r="UYG40" s="918"/>
      <c r="UYH40" s="918"/>
      <c r="UYI40" s="918"/>
      <c r="UYJ40" s="918"/>
      <c r="UYK40" s="918"/>
      <c r="UYL40" s="918"/>
      <c r="UYM40" s="918"/>
      <c r="UYN40" s="918"/>
      <c r="UYO40" s="918"/>
      <c r="UYP40" s="918"/>
      <c r="UYQ40" s="918"/>
      <c r="UYR40" s="918"/>
      <c r="UYS40" s="918"/>
      <c r="UYT40" s="918"/>
      <c r="UYU40" s="918"/>
      <c r="UYV40" s="918"/>
      <c r="UYW40" s="918"/>
      <c r="UYX40" s="918"/>
      <c r="UYY40" s="918"/>
      <c r="UYZ40" s="918"/>
      <c r="UZA40" s="918"/>
      <c r="UZB40" s="918"/>
      <c r="UZC40" s="918"/>
      <c r="UZD40" s="918"/>
      <c r="UZE40" s="918"/>
      <c r="UZF40" s="918"/>
      <c r="UZG40" s="918"/>
      <c r="UZH40" s="918"/>
      <c r="UZI40" s="918"/>
      <c r="UZJ40" s="918"/>
      <c r="UZK40" s="918"/>
      <c r="UZL40" s="918"/>
      <c r="UZM40" s="918"/>
      <c r="UZN40" s="918"/>
      <c r="UZO40" s="918"/>
      <c r="UZP40" s="918"/>
      <c r="UZQ40" s="918"/>
      <c r="UZR40" s="918"/>
      <c r="UZS40" s="918"/>
      <c r="UZT40" s="918"/>
      <c r="UZU40" s="918"/>
      <c r="UZV40" s="918"/>
      <c r="UZW40" s="918"/>
      <c r="UZX40" s="918"/>
      <c r="UZY40" s="918"/>
      <c r="UZZ40" s="918"/>
      <c r="VAA40" s="918"/>
      <c r="VAB40" s="918"/>
      <c r="VAC40" s="918"/>
      <c r="VAD40" s="918"/>
      <c r="VAE40" s="918"/>
      <c r="VAF40" s="918"/>
      <c r="VAG40" s="918"/>
      <c r="VAH40" s="918"/>
      <c r="VAI40" s="918"/>
      <c r="VAJ40" s="918"/>
      <c r="VAK40" s="918"/>
      <c r="VAL40" s="918"/>
      <c r="VAM40" s="918"/>
      <c r="VAN40" s="918"/>
      <c r="VAO40" s="918"/>
      <c r="VAP40" s="918"/>
      <c r="VAQ40" s="918"/>
      <c r="VAR40" s="918"/>
      <c r="VAS40" s="918"/>
      <c r="VAT40" s="918"/>
      <c r="VAU40" s="918"/>
      <c r="VAV40" s="918"/>
      <c r="VAW40" s="918"/>
      <c r="VAX40" s="918"/>
      <c r="VAY40" s="918"/>
      <c r="VAZ40" s="918"/>
      <c r="VBA40" s="918"/>
      <c r="VBB40" s="918"/>
      <c r="VBC40" s="918"/>
      <c r="VBD40" s="918"/>
      <c r="VBE40" s="918"/>
      <c r="VBF40" s="918"/>
      <c r="VBG40" s="918"/>
      <c r="VBH40" s="918"/>
      <c r="VBI40" s="918"/>
      <c r="VBJ40" s="918"/>
      <c r="VBK40" s="918"/>
      <c r="VBL40" s="918"/>
      <c r="VBM40" s="918"/>
      <c r="VBN40" s="918"/>
      <c r="VBO40" s="918"/>
      <c r="VBP40" s="918"/>
      <c r="VBQ40" s="918"/>
      <c r="VBR40" s="918"/>
      <c r="VBS40" s="918"/>
      <c r="VBT40" s="918"/>
      <c r="VBU40" s="918"/>
      <c r="VBV40" s="918"/>
      <c r="VBW40" s="918"/>
      <c r="VBX40" s="918"/>
      <c r="VBY40" s="918"/>
      <c r="VBZ40" s="918"/>
      <c r="VCA40" s="918"/>
      <c r="VCB40" s="918"/>
      <c r="VCC40" s="918"/>
      <c r="VCD40" s="918"/>
      <c r="VCE40" s="918"/>
      <c r="VCF40" s="918"/>
      <c r="VCG40" s="918"/>
      <c r="VCH40" s="918"/>
      <c r="VCI40" s="918"/>
      <c r="VCJ40" s="918"/>
      <c r="VCK40" s="918"/>
      <c r="VCL40" s="918"/>
      <c r="VCM40" s="918"/>
      <c r="VCN40" s="918"/>
      <c r="VCO40" s="918"/>
      <c r="VCP40" s="918"/>
      <c r="VCQ40" s="918"/>
      <c r="VCR40" s="918"/>
      <c r="VCS40" s="918"/>
      <c r="VCT40" s="918"/>
      <c r="VCU40" s="918"/>
      <c r="VCV40" s="918"/>
      <c r="VCW40" s="918"/>
      <c r="VCX40" s="918"/>
      <c r="VCY40" s="918"/>
      <c r="VCZ40" s="918"/>
      <c r="VDA40" s="918"/>
      <c r="VDB40" s="918"/>
      <c r="VDC40" s="918"/>
      <c r="VDD40" s="918"/>
      <c r="VDE40" s="918"/>
      <c r="VDF40" s="918"/>
      <c r="VDG40" s="918"/>
      <c r="VDH40" s="918"/>
      <c r="VDI40" s="918"/>
      <c r="VDJ40" s="918"/>
      <c r="VDK40" s="918"/>
      <c r="VDL40" s="918"/>
      <c r="VDM40" s="918"/>
      <c r="VDN40" s="918"/>
      <c r="VDO40" s="918"/>
      <c r="VDP40" s="918"/>
      <c r="VDQ40" s="918"/>
      <c r="VDR40" s="918"/>
      <c r="VDS40" s="918"/>
      <c r="VDT40" s="918"/>
      <c r="VDU40" s="918"/>
      <c r="VDV40" s="918"/>
      <c r="VDW40" s="918"/>
      <c r="VDX40" s="918"/>
      <c r="VDY40" s="918"/>
      <c r="VDZ40" s="918"/>
      <c r="VEA40" s="918"/>
      <c r="VEB40" s="918"/>
      <c r="VEC40" s="918"/>
      <c r="VED40" s="918"/>
      <c r="VEE40" s="918"/>
      <c r="VEF40" s="918"/>
      <c r="VEG40" s="918"/>
      <c r="VEH40" s="918"/>
      <c r="VEI40" s="918"/>
      <c r="VEJ40" s="918"/>
      <c r="VEK40" s="918"/>
      <c r="VEL40" s="918"/>
      <c r="VEM40" s="918"/>
      <c r="VEN40" s="918"/>
      <c r="VEO40" s="918"/>
      <c r="VEP40" s="918"/>
      <c r="VEQ40" s="918"/>
      <c r="VER40" s="918"/>
      <c r="VES40" s="918"/>
      <c r="VET40" s="918"/>
      <c r="VEU40" s="918"/>
      <c r="VEV40" s="918"/>
      <c r="VEW40" s="918"/>
      <c r="VEX40" s="918"/>
      <c r="VEY40" s="918"/>
      <c r="VEZ40" s="918"/>
      <c r="VFA40" s="918"/>
      <c r="VFB40" s="918"/>
      <c r="VFC40" s="918"/>
      <c r="VFD40" s="918"/>
      <c r="VFE40" s="918"/>
      <c r="VFF40" s="918"/>
      <c r="VFG40" s="918"/>
      <c r="VFH40" s="918"/>
      <c r="VFI40" s="918"/>
      <c r="VFJ40" s="918"/>
      <c r="VFK40" s="918"/>
      <c r="VFL40" s="918"/>
      <c r="VFM40" s="918"/>
      <c r="VFN40" s="918"/>
      <c r="VFO40" s="918"/>
      <c r="VFP40" s="918"/>
      <c r="VFQ40" s="918"/>
      <c r="VFR40" s="918"/>
      <c r="VFS40" s="918"/>
      <c r="VFT40" s="918"/>
      <c r="VFU40" s="918"/>
      <c r="VFV40" s="918"/>
      <c r="VFW40" s="918"/>
      <c r="VFX40" s="918"/>
      <c r="VFY40" s="918"/>
      <c r="VFZ40" s="918"/>
      <c r="VGA40" s="918"/>
      <c r="VGB40" s="918"/>
      <c r="VGC40" s="918"/>
      <c r="VGD40" s="918"/>
      <c r="VGE40" s="918"/>
      <c r="VGF40" s="918"/>
      <c r="VGG40" s="918"/>
      <c r="VGH40" s="918"/>
      <c r="VGI40" s="918"/>
      <c r="VGJ40" s="918"/>
      <c r="VGK40" s="918"/>
      <c r="VGL40" s="918"/>
      <c r="VGM40" s="918"/>
      <c r="VGN40" s="918"/>
      <c r="VGO40" s="918"/>
      <c r="VGP40" s="918"/>
      <c r="VGQ40" s="918"/>
      <c r="VGR40" s="918"/>
      <c r="VGS40" s="918"/>
      <c r="VGT40" s="918"/>
      <c r="VGU40" s="918"/>
      <c r="VGV40" s="918"/>
      <c r="VGW40" s="918"/>
      <c r="VGX40" s="918"/>
      <c r="VGY40" s="918"/>
      <c r="VGZ40" s="918"/>
      <c r="VHA40" s="918"/>
      <c r="VHB40" s="918"/>
      <c r="VHC40" s="918"/>
      <c r="VHD40" s="918"/>
      <c r="VHE40" s="918"/>
      <c r="VHF40" s="918"/>
      <c r="VHG40" s="918"/>
      <c r="VHH40" s="918"/>
      <c r="VHI40" s="918"/>
      <c r="VHJ40" s="918"/>
      <c r="VHK40" s="918"/>
      <c r="VHL40" s="918"/>
      <c r="VHM40" s="918"/>
      <c r="VHN40" s="918"/>
      <c r="VHO40" s="918"/>
      <c r="VHP40" s="918"/>
      <c r="VHQ40" s="918"/>
      <c r="VHR40" s="918"/>
      <c r="VHS40" s="918"/>
      <c r="VHT40" s="918"/>
      <c r="VHU40" s="918"/>
      <c r="VHV40" s="918"/>
      <c r="VHW40" s="918"/>
      <c r="VHX40" s="918"/>
      <c r="VHY40" s="918"/>
      <c r="VHZ40" s="918"/>
      <c r="VIA40" s="918"/>
      <c r="VIB40" s="918"/>
      <c r="VIC40" s="918"/>
      <c r="VID40" s="918"/>
      <c r="VIE40" s="918"/>
      <c r="VIF40" s="918"/>
      <c r="VIG40" s="918"/>
      <c r="VIH40" s="918"/>
      <c r="VII40" s="918"/>
      <c r="VIJ40" s="918"/>
      <c r="VIK40" s="918"/>
      <c r="VIL40" s="918"/>
      <c r="VIM40" s="918"/>
      <c r="VIN40" s="918"/>
      <c r="VIO40" s="918"/>
      <c r="VIP40" s="918"/>
      <c r="VIQ40" s="918"/>
      <c r="VIR40" s="918"/>
      <c r="VIS40" s="918"/>
      <c r="VIT40" s="918"/>
      <c r="VIU40" s="918"/>
      <c r="VIV40" s="918"/>
      <c r="VIW40" s="918"/>
      <c r="VIX40" s="918"/>
      <c r="VIY40" s="918"/>
      <c r="VIZ40" s="918"/>
      <c r="VJA40" s="918"/>
      <c r="VJB40" s="918"/>
      <c r="VJC40" s="918"/>
      <c r="VJD40" s="918"/>
      <c r="VJE40" s="918"/>
      <c r="VJF40" s="918"/>
      <c r="VJG40" s="918"/>
      <c r="VJH40" s="918"/>
      <c r="VJI40" s="918"/>
      <c r="VJJ40" s="918"/>
      <c r="VJK40" s="918"/>
      <c r="VJL40" s="918"/>
      <c r="VJM40" s="918"/>
      <c r="VJN40" s="918"/>
      <c r="VJO40" s="918"/>
      <c r="VJP40" s="918"/>
      <c r="VJQ40" s="918"/>
      <c r="VJR40" s="918"/>
      <c r="VJS40" s="918"/>
      <c r="VJT40" s="918"/>
      <c r="VJU40" s="918"/>
      <c r="VJV40" s="918"/>
      <c r="VJW40" s="918"/>
      <c r="VJX40" s="918"/>
      <c r="VJY40" s="918"/>
      <c r="VJZ40" s="918"/>
      <c r="VKA40" s="918"/>
      <c r="VKB40" s="918"/>
      <c r="VKC40" s="918"/>
      <c r="VKD40" s="918"/>
      <c r="VKE40" s="918"/>
      <c r="VKF40" s="918"/>
      <c r="VKG40" s="918"/>
      <c r="VKH40" s="918"/>
      <c r="VKI40" s="918"/>
      <c r="VKJ40" s="918"/>
      <c r="VKK40" s="918"/>
      <c r="VKL40" s="918"/>
      <c r="VKM40" s="918"/>
      <c r="VKN40" s="918"/>
      <c r="VKO40" s="918"/>
      <c r="VKP40" s="918"/>
      <c r="VKQ40" s="918"/>
      <c r="VKR40" s="918"/>
      <c r="VKS40" s="918"/>
      <c r="VKT40" s="918"/>
      <c r="VKU40" s="918"/>
      <c r="VKV40" s="918"/>
      <c r="VKW40" s="918"/>
      <c r="VKX40" s="918"/>
      <c r="VKY40" s="918"/>
      <c r="VKZ40" s="918"/>
      <c r="VLA40" s="918"/>
      <c r="VLB40" s="918"/>
      <c r="VLC40" s="918"/>
      <c r="VLD40" s="918"/>
      <c r="VLE40" s="918"/>
      <c r="VLF40" s="918"/>
      <c r="VLG40" s="918"/>
      <c r="VLH40" s="918"/>
      <c r="VLI40" s="918"/>
      <c r="VLJ40" s="918"/>
      <c r="VLK40" s="918"/>
      <c r="VLL40" s="918"/>
      <c r="VLM40" s="918"/>
      <c r="VLN40" s="918"/>
      <c r="VLO40" s="918"/>
      <c r="VLP40" s="918"/>
      <c r="VLQ40" s="918"/>
      <c r="VLR40" s="918"/>
      <c r="VLS40" s="918"/>
      <c r="VLT40" s="918"/>
      <c r="VLU40" s="918"/>
      <c r="VLV40" s="918"/>
      <c r="VLW40" s="918"/>
      <c r="VLX40" s="918"/>
      <c r="VLY40" s="918"/>
      <c r="VLZ40" s="918"/>
      <c r="VMA40" s="918"/>
      <c r="VMB40" s="918"/>
      <c r="VMC40" s="918"/>
      <c r="VMD40" s="918"/>
      <c r="VME40" s="918"/>
      <c r="VMF40" s="918"/>
      <c r="VMG40" s="918"/>
      <c r="VMH40" s="918"/>
      <c r="VMI40" s="918"/>
      <c r="VMJ40" s="918"/>
      <c r="VMK40" s="918"/>
      <c r="VML40" s="918"/>
      <c r="VMM40" s="918"/>
      <c r="VMN40" s="918"/>
      <c r="VMO40" s="918"/>
      <c r="VMP40" s="918"/>
      <c r="VMQ40" s="918"/>
      <c r="VMR40" s="918"/>
      <c r="VMS40" s="918"/>
      <c r="VMT40" s="918"/>
      <c r="VMU40" s="918"/>
      <c r="VMV40" s="918"/>
      <c r="VMW40" s="918"/>
      <c r="VMX40" s="918"/>
      <c r="VMY40" s="918"/>
      <c r="VMZ40" s="918"/>
      <c r="VNA40" s="918"/>
      <c r="VNB40" s="918"/>
      <c r="VNC40" s="918"/>
      <c r="VND40" s="918"/>
      <c r="VNE40" s="918"/>
      <c r="VNF40" s="918"/>
      <c r="VNG40" s="918"/>
      <c r="VNH40" s="918"/>
      <c r="VNI40" s="918"/>
      <c r="VNJ40" s="918"/>
      <c r="VNK40" s="918"/>
      <c r="VNL40" s="918"/>
      <c r="VNM40" s="918"/>
      <c r="VNN40" s="918"/>
      <c r="VNO40" s="918"/>
      <c r="VNP40" s="918"/>
      <c r="VNQ40" s="918"/>
      <c r="VNR40" s="918"/>
      <c r="VNS40" s="918"/>
      <c r="VNT40" s="918"/>
      <c r="VNU40" s="918"/>
      <c r="VNV40" s="918"/>
      <c r="VNW40" s="918"/>
      <c r="VNX40" s="918"/>
      <c r="VNY40" s="918"/>
      <c r="VNZ40" s="918"/>
      <c r="VOA40" s="918"/>
      <c r="VOB40" s="918"/>
      <c r="VOC40" s="918"/>
      <c r="VOD40" s="918"/>
      <c r="VOE40" s="918"/>
      <c r="VOF40" s="918"/>
      <c r="VOG40" s="918"/>
      <c r="VOH40" s="918"/>
      <c r="VOI40" s="918"/>
      <c r="VOJ40" s="918"/>
      <c r="VOK40" s="918"/>
      <c r="VOL40" s="918"/>
      <c r="VOM40" s="918"/>
      <c r="VON40" s="918"/>
      <c r="VOO40" s="918"/>
      <c r="VOP40" s="918"/>
      <c r="VOQ40" s="918"/>
      <c r="VOR40" s="918"/>
      <c r="VOS40" s="918"/>
      <c r="VOT40" s="918"/>
      <c r="VOU40" s="918"/>
      <c r="VOV40" s="918"/>
      <c r="VOW40" s="918"/>
      <c r="VOX40" s="918"/>
      <c r="VOY40" s="918"/>
      <c r="VOZ40" s="918"/>
      <c r="VPA40" s="918"/>
      <c r="VPB40" s="918"/>
      <c r="VPC40" s="918"/>
      <c r="VPD40" s="918"/>
      <c r="VPE40" s="918"/>
      <c r="VPF40" s="918"/>
      <c r="VPG40" s="918"/>
      <c r="VPH40" s="918"/>
      <c r="VPI40" s="918"/>
      <c r="VPJ40" s="918"/>
      <c r="VPK40" s="918"/>
      <c r="VPL40" s="918"/>
      <c r="VPM40" s="918"/>
      <c r="VPN40" s="918"/>
      <c r="VPO40" s="918"/>
      <c r="VPP40" s="918"/>
      <c r="VPQ40" s="918"/>
      <c r="VPR40" s="918"/>
      <c r="VPS40" s="918"/>
      <c r="VPT40" s="918"/>
      <c r="VPU40" s="918"/>
      <c r="VPV40" s="918"/>
      <c r="VPW40" s="918"/>
      <c r="VPX40" s="918"/>
      <c r="VPY40" s="918"/>
      <c r="VPZ40" s="918"/>
      <c r="VQA40" s="918"/>
      <c r="VQB40" s="918"/>
      <c r="VQC40" s="918"/>
      <c r="VQD40" s="918"/>
      <c r="VQE40" s="918"/>
      <c r="VQF40" s="918"/>
      <c r="VQG40" s="918"/>
      <c r="VQH40" s="918"/>
      <c r="VQI40" s="918"/>
      <c r="VQJ40" s="918"/>
      <c r="VQK40" s="918"/>
      <c r="VQL40" s="918"/>
      <c r="VQM40" s="918"/>
      <c r="VQN40" s="918"/>
      <c r="VQO40" s="918"/>
      <c r="VQP40" s="918"/>
      <c r="VQQ40" s="918"/>
      <c r="VQR40" s="918"/>
      <c r="VQS40" s="918"/>
      <c r="VQT40" s="918"/>
      <c r="VQU40" s="918"/>
      <c r="VQV40" s="918"/>
      <c r="VQW40" s="918"/>
      <c r="VQX40" s="918"/>
      <c r="VQY40" s="918"/>
      <c r="VQZ40" s="918"/>
      <c r="VRA40" s="918"/>
      <c r="VRB40" s="918"/>
      <c r="VRC40" s="918"/>
      <c r="VRD40" s="918"/>
      <c r="VRE40" s="918"/>
      <c r="VRF40" s="918"/>
      <c r="VRG40" s="918"/>
      <c r="VRH40" s="918"/>
      <c r="VRI40" s="918"/>
      <c r="VRJ40" s="918"/>
      <c r="VRK40" s="918"/>
      <c r="VRL40" s="918"/>
      <c r="VRM40" s="918"/>
      <c r="VRN40" s="918"/>
      <c r="VRO40" s="918"/>
      <c r="VRP40" s="918"/>
      <c r="VRQ40" s="918"/>
      <c r="VRR40" s="918"/>
      <c r="VRS40" s="918"/>
      <c r="VRT40" s="918"/>
      <c r="VRU40" s="918"/>
      <c r="VRV40" s="918"/>
      <c r="VRW40" s="918"/>
      <c r="VRX40" s="918"/>
      <c r="VRY40" s="918"/>
      <c r="VRZ40" s="918"/>
      <c r="VSA40" s="918"/>
      <c r="VSB40" s="918"/>
      <c r="VSC40" s="918"/>
      <c r="VSD40" s="918"/>
      <c r="VSE40" s="918"/>
      <c r="VSF40" s="918"/>
      <c r="VSG40" s="918"/>
      <c r="VSH40" s="918"/>
      <c r="VSI40" s="918"/>
      <c r="VSJ40" s="918"/>
      <c r="VSK40" s="918"/>
      <c r="VSL40" s="918"/>
      <c r="VSM40" s="918"/>
      <c r="VSN40" s="918"/>
      <c r="VSO40" s="918"/>
      <c r="VSP40" s="918"/>
      <c r="VSQ40" s="918"/>
      <c r="VSR40" s="918"/>
      <c r="VSS40" s="918"/>
      <c r="VST40" s="918"/>
      <c r="VSU40" s="918"/>
      <c r="VSV40" s="918"/>
      <c r="VSW40" s="918"/>
      <c r="VSX40" s="918"/>
      <c r="VSY40" s="918"/>
      <c r="VSZ40" s="918"/>
      <c r="VTA40" s="918"/>
      <c r="VTB40" s="918"/>
      <c r="VTC40" s="918"/>
      <c r="VTD40" s="918"/>
      <c r="VTE40" s="918"/>
      <c r="VTF40" s="918"/>
      <c r="VTG40" s="918"/>
      <c r="VTH40" s="918"/>
      <c r="VTI40" s="918"/>
      <c r="VTJ40" s="918"/>
      <c r="VTK40" s="918"/>
      <c r="VTL40" s="918"/>
      <c r="VTM40" s="918"/>
      <c r="VTN40" s="918"/>
      <c r="VTO40" s="918"/>
      <c r="VTP40" s="918"/>
      <c r="VTQ40" s="918"/>
      <c r="VTR40" s="918"/>
      <c r="VTS40" s="918"/>
      <c r="VTT40" s="918"/>
      <c r="VTU40" s="918"/>
      <c r="VTV40" s="918"/>
      <c r="VTW40" s="918"/>
      <c r="VTX40" s="918"/>
      <c r="VTY40" s="918"/>
      <c r="VTZ40" s="918"/>
      <c r="VUA40" s="918"/>
      <c r="VUB40" s="918"/>
      <c r="VUC40" s="918"/>
      <c r="VUD40" s="918"/>
      <c r="VUE40" s="918"/>
      <c r="VUF40" s="918"/>
      <c r="VUG40" s="918"/>
      <c r="VUH40" s="918"/>
      <c r="VUI40" s="918"/>
      <c r="VUJ40" s="918"/>
      <c r="VUK40" s="918"/>
      <c r="VUL40" s="918"/>
      <c r="VUM40" s="918"/>
      <c r="VUN40" s="918"/>
      <c r="VUO40" s="918"/>
      <c r="VUP40" s="918"/>
      <c r="VUQ40" s="918"/>
      <c r="VUR40" s="918"/>
      <c r="VUS40" s="918"/>
      <c r="VUT40" s="918"/>
      <c r="VUU40" s="918"/>
      <c r="VUV40" s="918"/>
      <c r="VUW40" s="918"/>
      <c r="VUX40" s="918"/>
      <c r="VUY40" s="918"/>
      <c r="VUZ40" s="918"/>
      <c r="VVA40" s="918"/>
      <c r="VVB40" s="918"/>
      <c r="VVC40" s="918"/>
      <c r="VVD40" s="918"/>
      <c r="VVE40" s="918"/>
      <c r="VVF40" s="918"/>
      <c r="VVG40" s="918"/>
      <c r="VVH40" s="918"/>
      <c r="VVI40" s="918"/>
      <c r="VVJ40" s="918"/>
      <c r="VVK40" s="918"/>
      <c r="VVL40" s="918"/>
      <c r="VVM40" s="918"/>
      <c r="VVN40" s="918"/>
      <c r="VVO40" s="918"/>
      <c r="VVP40" s="918"/>
      <c r="VVQ40" s="918"/>
      <c r="VVR40" s="918"/>
      <c r="VVS40" s="918"/>
      <c r="VVT40" s="918"/>
      <c r="VVU40" s="918"/>
      <c r="VVV40" s="918"/>
      <c r="VVW40" s="918"/>
      <c r="VVX40" s="918"/>
      <c r="VVY40" s="918"/>
      <c r="VVZ40" s="918"/>
      <c r="VWA40" s="918"/>
      <c r="VWB40" s="918"/>
      <c r="VWC40" s="918"/>
      <c r="VWD40" s="918"/>
      <c r="VWE40" s="918"/>
      <c r="VWF40" s="918"/>
      <c r="VWG40" s="918"/>
      <c r="VWH40" s="918"/>
      <c r="VWI40" s="918"/>
      <c r="VWJ40" s="918"/>
      <c r="VWK40" s="918"/>
      <c r="VWL40" s="918"/>
      <c r="VWM40" s="918"/>
      <c r="VWN40" s="918"/>
      <c r="VWO40" s="918"/>
      <c r="VWP40" s="918"/>
      <c r="VWQ40" s="918"/>
      <c r="VWR40" s="918"/>
      <c r="VWS40" s="918"/>
      <c r="VWT40" s="918"/>
      <c r="VWU40" s="918"/>
      <c r="VWV40" s="918"/>
      <c r="VWW40" s="918"/>
      <c r="VWX40" s="918"/>
      <c r="VWY40" s="918"/>
      <c r="VWZ40" s="918"/>
      <c r="VXA40" s="918"/>
      <c r="VXB40" s="918"/>
      <c r="VXC40" s="918"/>
      <c r="VXD40" s="918"/>
      <c r="VXE40" s="918"/>
      <c r="VXF40" s="918"/>
      <c r="VXG40" s="918"/>
      <c r="VXH40" s="918"/>
      <c r="VXI40" s="918"/>
      <c r="VXJ40" s="918"/>
      <c r="VXK40" s="918"/>
      <c r="VXL40" s="918"/>
      <c r="VXM40" s="918"/>
      <c r="VXN40" s="918"/>
      <c r="VXO40" s="918"/>
      <c r="VXP40" s="918"/>
      <c r="VXQ40" s="918"/>
      <c r="VXR40" s="918"/>
      <c r="VXS40" s="918"/>
      <c r="VXT40" s="918"/>
      <c r="VXU40" s="918"/>
      <c r="VXV40" s="918"/>
      <c r="VXW40" s="918"/>
      <c r="VXX40" s="918"/>
      <c r="VXY40" s="918"/>
      <c r="VXZ40" s="918"/>
      <c r="VYA40" s="918"/>
      <c r="VYB40" s="918"/>
      <c r="VYC40" s="918"/>
      <c r="VYD40" s="918"/>
      <c r="VYE40" s="918"/>
      <c r="VYF40" s="918"/>
      <c r="VYG40" s="918"/>
      <c r="VYH40" s="918"/>
      <c r="VYI40" s="918"/>
      <c r="VYJ40" s="918"/>
      <c r="VYK40" s="918"/>
      <c r="VYL40" s="918"/>
      <c r="VYM40" s="918"/>
      <c r="VYN40" s="918"/>
      <c r="VYO40" s="918"/>
      <c r="VYP40" s="918"/>
      <c r="VYQ40" s="918"/>
      <c r="VYR40" s="918"/>
      <c r="VYS40" s="918"/>
      <c r="VYT40" s="918"/>
      <c r="VYU40" s="918"/>
      <c r="VYV40" s="918"/>
      <c r="VYW40" s="918"/>
      <c r="VYX40" s="918"/>
      <c r="VYY40" s="918"/>
      <c r="VYZ40" s="918"/>
      <c r="VZA40" s="918"/>
      <c r="VZB40" s="918"/>
      <c r="VZC40" s="918"/>
      <c r="VZD40" s="918"/>
      <c r="VZE40" s="918"/>
      <c r="VZF40" s="918"/>
      <c r="VZG40" s="918"/>
      <c r="VZH40" s="918"/>
      <c r="VZI40" s="918"/>
      <c r="VZJ40" s="918"/>
      <c r="VZK40" s="918"/>
      <c r="VZL40" s="918"/>
      <c r="VZM40" s="918"/>
      <c r="VZN40" s="918"/>
      <c r="VZO40" s="918"/>
      <c r="VZP40" s="918"/>
      <c r="VZQ40" s="918"/>
      <c r="VZR40" s="918"/>
      <c r="VZS40" s="918"/>
      <c r="VZT40" s="918"/>
      <c r="VZU40" s="918"/>
      <c r="VZV40" s="918"/>
      <c r="VZW40" s="918"/>
      <c r="VZX40" s="918"/>
      <c r="VZY40" s="918"/>
      <c r="VZZ40" s="918"/>
      <c r="WAA40" s="918"/>
      <c r="WAB40" s="918"/>
      <c r="WAC40" s="918"/>
      <c r="WAD40" s="918"/>
      <c r="WAE40" s="918"/>
      <c r="WAF40" s="918"/>
      <c r="WAG40" s="918"/>
      <c r="WAH40" s="918"/>
      <c r="WAI40" s="918"/>
      <c r="WAJ40" s="918"/>
      <c r="WAK40" s="918"/>
      <c r="WAL40" s="918"/>
      <c r="WAM40" s="918"/>
      <c r="WAN40" s="918"/>
      <c r="WAO40" s="918"/>
      <c r="WAP40" s="918"/>
      <c r="WAQ40" s="918"/>
      <c r="WAR40" s="918"/>
      <c r="WAS40" s="918"/>
      <c r="WAT40" s="918"/>
      <c r="WAU40" s="918"/>
      <c r="WAV40" s="918"/>
      <c r="WAW40" s="918"/>
      <c r="WAX40" s="918"/>
      <c r="WAY40" s="918"/>
      <c r="WAZ40" s="918"/>
      <c r="WBA40" s="918"/>
      <c r="WBB40" s="918"/>
      <c r="WBC40" s="918"/>
      <c r="WBD40" s="918"/>
      <c r="WBE40" s="918"/>
      <c r="WBF40" s="918"/>
      <c r="WBG40" s="918"/>
      <c r="WBH40" s="918"/>
      <c r="WBI40" s="918"/>
      <c r="WBJ40" s="918"/>
      <c r="WBK40" s="918"/>
      <c r="WBL40" s="918"/>
      <c r="WBM40" s="918"/>
      <c r="WBN40" s="918"/>
      <c r="WBO40" s="918"/>
      <c r="WBP40" s="918"/>
      <c r="WBQ40" s="918"/>
      <c r="WBR40" s="918"/>
      <c r="WBS40" s="918"/>
      <c r="WBT40" s="918"/>
      <c r="WBU40" s="918"/>
      <c r="WBV40" s="918"/>
      <c r="WBW40" s="918"/>
      <c r="WBX40" s="918"/>
      <c r="WBY40" s="918"/>
      <c r="WBZ40" s="918"/>
      <c r="WCA40" s="918"/>
      <c r="WCB40" s="918"/>
      <c r="WCC40" s="918"/>
      <c r="WCD40" s="918"/>
      <c r="WCE40" s="918"/>
      <c r="WCF40" s="918"/>
      <c r="WCG40" s="918"/>
      <c r="WCH40" s="918"/>
      <c r="WCI40" s="918"/>
      <c r="WCJ40" s="918"/>
      <c r="WCK40" s="918"/>
      <c r="WCL40" s="918"/>
      <c r="WCM40" s="918"/>
      <c r="WCN40" s="918"/>
      <c r="WCO40" s="918"/>
      <c r="WCP40" s="918"/>
      <c r="WCQ40" s="918"/>
      <c r="WCR40" s="918"/>
      <c r="WCS40" s="918"/>
      <c r="WCT40" s="918"/>
      <c r="WCU40" s="918"/>
      <c r="WCV40" s="918"/>
      <c r="WCW40" s="918"/>
      <c r="WCX40" s="918"/>
      <c r="WCY40" s="918"/>
      <c r="WCZ40" s="918"/>
      <c r="WDA40" s="918"/>
      <c r="WDB40" s="918"/>
      <c r="WDC40" s="918"/>
      <c r="WDD40" s="918"/>
      <c r="WDE40" s="918"/>
      <c r="WDF40" s="918"/>
      <c r="WDG40" s="918"/>
      <c r="WDH40" s="918"/>
      <c r="WDI40" s="918"/>
      <c r="WDJ40" s="918"/>
      <c r="WDK40" s="918"/>
      <c r="WDL40" s="918"/>
      <c r="WDM40" s="918"/>
      <c r="WDN40" s="918"/>
      <c r="WDO40" s="918"/>
      <c r="WDP40" s="918"/>
      <c r="WDQ40" s="918"/>
      <c r="WDR40" s="918"/>
      <c r="WDS40" s="918"/>
      <c r="WDT40" s="918"/>
      <c r="WDU40" s="918"/>
      <c r="WDV40" s="918"/>
      <c r="WDW40" s="918"/>
      <c r="WDX40" s="918"/>
      <c r="WDY40" s="918"/>
      <c r="WDZ40" s="918"/>
      <c r="WEA40" s="918"/>
      <c r="WEB40" s="918"/>
      <c r="WEC40" s="918"/>
      <c r="WED40" s="918"/>
      <c r="WEE40" s="918"/>
      <c r="WEF40" s="918"/>
      <c r="WEG40" s="918"/>
      <c r="WEH40" s="918"/>
      <c r="WEI40" s="918"/>
      <c r="WEJ40" s="918"/>
      <c r="WEK40" s="918"/>
      <c r="WEL40" s="918"/>
      <c r="WEM40" s="918"/>
      <c r="WEN40" s="918"/>
      <c r="WEO40" s="918"/>
      <c r="WEP40" s="918"/>
      <c r="WEQ40" s="918"/>
      <c r="WER40" s="918"/>
      <c r="WES40" s="918"/>
      <c r="WET40" s="918"/>
      <c r="WEU40" s="918"/>
      <c r="WEV40" s="918"/>
      <c r="WEW40" s="918"/>
      <c r="WEX40" s="918"/>
      <c r="WEY40" s="918"/>
      <c r="WEZ40" s="918"/>
      <c r="WFA40" s="918"/>
      <c r="WFB40" s="918"/>
      <c r="WFC40" s="918"/>
      <c r="WFD40" s="918"/>
      <c r="WFE40" s="918"/>
      <c r="WFF40" s="918"/>
      <c r="WFG40" s="918"/>
      <c r="WFH40" s="918"/>
      <c r="WFI40" s="918"/>
      <c r="WFJ40" s="918"/>
      <c r="WFK40" s="918"/>
      <c r="WFL40" s="918"/>
      <c r="WFM40" s="918"/>
      <c r="WFN40" s="918"/>
      <c r="WFO40" s="918"/>
      <c r="WFP40" s="918"/>
      <c r="WFQ40" s="918"/>
      <c r="WFR40" s="918"/>
      <c r="WFS40" s="918"/>
      <c r="WFT40" s="918"/>
      <c r="WFU40" s="918"/>
      <c r="WFV40" s="918"/>
      <c r="WFW40" s="918"/>
      <c r="WFX40" s="918"/>
      <c r="WFY40" s="918"/>
      <c r="WFZ40" s="918"/>
      <c r="WGA40" s="918"/>
      <c r="WGB40" s="918"/>
      <c r="WGC40" s="918"/>
      <c r="WGD40" s="918"/>
      <c r="WGE40" s="918"/>
      <c r="WGF40" s="918"/>
      <c r="WGG40" s="918"/>
      <c r="WGH40" s="918"/>
      <c r="WGI40" s="918"/>
      <c r="WGJ40" s="918"/>
      <c r="WGK40" s="918"/>
      <c r="WGL40" s="918"/>
      <c r="WGM40" s="918"/>
      <c r="WGN40" s="918"/>
      <c r="WGO40" s="918"/>
      <c r="WGP40" s="918"/>
      <c r="WGQ40" s="918"/>
      <c r="WGR40" s="918"/>
      <c r="WGS40" s="918"/>
      <c r="WGT40" s="918"/>
      <c r="WGU40" s="918"/>
      <c r="WGV40" s="918"/>
      <c r="WGW40" s="918"/>
      <c r="WGX40" s="918"/>
      <c r="WGY40" s="918"/>
      <c r="WGZ40" s="918"/>
      <c r="WHA40" s="918"/>
      <c r="WHB40" s="918"/>
      <c r="WHC40" s="918"/>
      <c r="WHD40" s="918"/>
      <c r="WHE40" s="918"/>
      <c r="WHF40" s="918"/>
      <c r="WHG40" s="918"/>
      <c r="WHH40" s="918"/>
      <c r="WHI40" s="918"/>
      <c r="WHJ40" s="918"/>
      <c r="WHK40" s="918"/>
      <c r="WHL40" s="918"/>
      <c r="WHM40" s="918"/>
      <c r="WHN40" s="918"/>
      <c r="WHO40" s="918"/>
      <c r="WHP40" s="918"/>
      <c r="WHQ40" s="918"/>
      <c r="WHR40" s="918"/>
      <c r="WHS40" s="918"/>
      <c r="WHT40" s="918"/>
      <c r="WHU40" s="918"/>
      <c r="WHV40" s="918"/>
      <c r="WHW40" s="918"/>
      <c r="WHX40" s="918"/>
      <c r="WHY40" s="918"/>
      <c r="WHZ40" s="918"/>
      <c r="WIA40" s="918"/>
      <c r="WIB40" s="918"/>
      <c r="WIC40" s="918"/>
      <c r="WID40" s="918"/>
      <c r="WIE40" s="918"/>
      <c r="WIF40" s="918"/>
      <c r="WIG40" s="918"/>
      <c r="WIH40" s="918"/>
      <c r="WII40" s="918"/>
      <c r="WIJ40" s="918"/>
      <c r="WIK40" s="918"/>
      <c r="WIL40" s="918"/>
      <c r="WIM40" s="918"/>
      <c r="WIN40" s="918"/>
      <c r="WIO40" s="918"/>
      <c r="WIP40" s="918"/>
      <c r="WIQ40" s="918"/>
      <c r="WIR40" s="918"/>
      <c r="WIS40" s="918"/>
      <c r="WIT40" s="918"/>
      <c r="WIU40" s="918"/>
      <c r="WIV40" s="918"/>
      <c r="WIW40" s="918"/>
      <c r="WIX40" s="918"/>
      <c r="WIY40" s="918"/>
      <c r="WIZ40" s="918"/>
      <c r="WJA40" s="918"/>
      <c r="WJB40" s="918"/>
      <c r="WJC40" s="918"/>
      <c r="WJD40" s="918"/>
      <c r="WJE40" s="918"/>
      <c r="WJF40" s="918"/>
      <c r="WJG40" s="918"/>
      <c r="WJH40" s="918"/>
      <c r="WJI40" s="918"/>
      <c r="WJJ40" s="918"/>
      <c r="WJK40" s="918"/>
      <c r="WJL40" s="918"/>
      <c r="WJM40" s="918"/>
      <c r="WJN40" s="918"/>
      <c r="WJO40" s="918"/>
      <c r="WJP40" s="918"/>
      <c r="WJQ40" s="918"/>
      <c r="WJR40" s="918"/>
      <c r="WJS40" s="918"/>
      <c r="WJT40" s="918"/>
      <c r="WJU40" s="918"/>
      <c r="WJV40" s="918"/>
      <c r="WJW40" s="918"/>
      <c r="WJX40" s="918"/>
      <c r="WJY40" s="918"/>
      <c r="WJZ40" s="918"/>
      <c r="WKA40" s="918"/>
      <c r="WKB40" s="918"/>
      <c r="WKC40" s="918"/>
      <c r="WKD40" s="918"/>
      <c r="WKE40" s="918"/>
      <c r="WKF40" s="918"/>
      <c r="WKG40" s="918"/>
      <c r="WKH40" s="918"/>
      <c r="WKI40" s="918"/>
      <c r="WKJ40" s="918"/>
      <c r="WKK40" s="918"/>
      <c r="WKL40" s="918"/>
      <c r="WKM40" s="918"/>
      <c r="WKN40" s="918"/>
      <c r="WKO40" s="918"/>
      <c r="WKP40" s="918"/>
      <c r="WKQ40" s="918"/>
      <c r="WKR40" s="918"/>
      <c r="WKS40" s="918"/>
      <c r="WKT40" s="918"/>
      <c r="WKU40" s="918"/>
      <c r="WKV40" s="918"/>
      <c r="WKW40" s="918"/>
      <c r="WKX40" s="918"/>
      <c r="WKY40" s="918"/>
      <c r="WKZ40" s="918"/>
      <c r="WLA40" s="918"/>
      <c r="WLB40" s="918"/>
      <c r="WLC40" s="918"/>
      <c r="WLD40" s="918"/>
      <c r="WLE40" s="918"/>
      <c r="WLF40" s="918"/>
      <c r="WLG40" s="918"/>
      <c r="WLH40" s="918"/>
      <c r="WLI40" s="918"/>
      <c r="WLJ40" s="918"/>
      <c r="WLK40" s="918"/>
      <c r="WLL40" s="918"/>
      <c r="WLM40" s="918"/>
      <c r="WLN40" s="918"/>
      <c r="WLO40" s="918"/>
      <c r="WLP40" s="918"/>
      <c r="WLQ40" s="918"/>
      <c r="WLR40" s="918"/>
      <c r="WLS40" s="918"/>
      <c r="WLT40" s="918"/>
      <c r="WLU40" s="918"/>
      <c r="WLV40" s="918"/>
      <c r="WLW40" s="918"/>
      <c r="WLX40" s="918"/>
      <c r="WLY40" s="918"/>
      <c r="WLZ40" s="918"/>
      <c r="WMA40" s="918"/>
      <c r="WMB40" s="918"/>
      <c r="WMC40" s="918"/>
      <c r="WMD40" s="918"/>
      <c r="WME40" s="918"/>
      <c r="WMF40" s="918"/>
      <c r="WMG40" s="918"/>
      <c r="WMH40" s="918"/>
      <c r="WMI40" s="918"/>
      <c r="WMJ40" s="918"/>
      <c r="WMK40" s="918"/>
      <c r="WML40" s="918"/>
      <c r="WMM40" s="918"/>
      <c r="WMN40" s="918"/>
      <c r="WMO40" s="918"/>
      <c r="WMP40" s="918"/>
      <c r="WMQ40" s="918"/>
      <c r="WMR40" s="918"/>
      <c r="WMS40" s="918"/>
      <c r="WMT40" s="918"/>
      <c r="WMU40" s="918"/>
      <c r="WMV40" s="918"/>
      <c r="WMW40" s="918"/>
      <c r="WMX40" s="918"/>
      <c r="WMY40" s="918"/>
      <c r="WMZ40" s="918"/>
      <c r="WNA40" s="918"/>
      <c r="WNB40" s="918"/>
      <c r="WNC40" s="918"/>
      <c r="WND40" s="918"/>
      <c r="WNE40" s="918"/>
      <c r="WNF40" s="918"/>
      <c r="WNG40" s="918"/>
      <c r="WNH40" s="918"/>
      <c r="WNI40" s="918"/>
      <c r="WNJ40" s="918"/>
      <c r="WNK40" s="918"/>
      <c r="WNL40" s="918"/>
      <c r="WNM40" s="918"/>
      <c r="WNN40" s="918"/>
      <c r="WNO40" s="918"/>
      <c r="WNP40" s="918"/>
      <c r="WNQ40" s="918"/>
      <c r="WNR40" s="918"/>
      <c r="WNS40" s="918"/>
      <c r="WNT40" s="918"/>
      <c r="WNU40" s="918"/>
      <c r="WNV40" s="918"/>
      <c r="WNW40" s="918"/>
      <c r="WNX40" s="918"/>
      <c r="WNY40" s="918"/>
      <c r="WNZ40" s="918"/>
      <c r="WOA40" s="918"/>
      <c r="WOB40" s="918"/>
      <c r="WOC40" s="918"/>
      <c r="WOD40" s="918"/>
      <c r="WOE40" s="918"/>
      <c r="WOF40" s="918"/>
      <c r="WOG40" s="918"/>
      <c r="WOH40" s="918"/>
      <c r="WOI40" s="918"/>
      <c r="WOJ40" s="918"/>
      <c r="WOK40" s="918"/>
      <c r="WOL40" s="918"/>
      <c r="WOM40" s="918"/>
      <c r="WON40" s="918"/>
      <c r="WOO40" s="918"/>
      <c r="WOP40" s="918"/>
      <c r="WOQ40" s="918"/>
      <c r="WOR40" s="918"/>
      <c r="WOS40" s="918"/>
      <c r="WOT40" s="918"/>
      <c r="WOU40" s="918"/>
      <c r="WOV40" s="918"/>
      <c r="WOW40" s="918"/>
      <c r="WOX40" s="918"/>
      <c r="WOY40" s="918"/>
      <c r="WOZ40" s="918"/>
      <c r="WPA40" s="918"/>
      <c r="WPB40" s="918"/>
      <c r="WPC40" s="918"/>
      <c r="WPD40" s="918"/>
      <c r="WPE40" s="918"/>
      <c r="WPF40" s="918"/>
      <c r="WPG40" s="918"/>
      <c r="WPH40" s="918"/>
      <c r="WPI40" s="918"/>
      <c r="WPJ40" s="918"/>
      <c r="WPK40" s="918"/>
      <c r="WPL40" s="918"/>
      <c r="WPM40" s="918"/>
      <c r="WPN40" s="918"/>
      <c r="WPO40" s="918"/>
      <c r="WPP40" s="918"/>
      <c r="WPQ40" s="918"/>
      <c r="WPR40" s="918"/>
      <c r="WPS40" s="918"/>
      <c r="WPT40" s="918"/>
      <c r="WPU40" s="918"/>
      <c r="WPV40" s="918"/>
      <c r="WPW40" s="918"/>
      <c r="WPX40" s="918"/>
      <c r="WPY40" s="918"/>
      <c r="WPZ40" s="918"/>
      <c r="WQA40" s="918"/>
      <c r="WQB40" s="918"/>
      <c r="WQC40" s="918"/>
      <c r="WQD40" s="918"/>
      <c r="WQE40" s="918"/>
      <c r="WQF40" s="918"/>
      <c r="WQG40" s="918"/>
      <c r="WQH40" s="918"/>
      <c r="WQI40" s="918"/>
      <c r="WQJ40" s="918"/>
      <c r="WQK40" s="918"/>
      <c r="WQL40" s="918"/>
      <c r="WQM40" s="918"/>
      <c r="WQN40" s="918"/>
      <c r="WQO40" s="918"/>
      <c r="WQP40" s="918"/>
      <c r="WQQ40" s="918"/>
      <c r="WQR40" s="918"/>
      <c r="WQS40" s="918"/>
      <c r="WQT40" s="918"/>
      <c r="WQU40" s="918"/>
      <c r="WQV40" s="918"/>
      <c r="WQW40" s="918"/>
      <c r="WQX40" s="918"/>
      <c r="WQY40" s="918"/>
      <c r="WQZ40" s="918"/>
      <c r="WRA40" s="918"/>
      <c r="WRB40" s="918"/>
      <c r="WRC40" s="918"/>
      <c r="WRD40" s="918"/>
      <c r="WRE40" s="918"/>
      <c r="WRF40" s="918"/>
      <c r="WRG40" s="918"/>
      <c r="WRH40" s="918"/>
      <c r="WRI40" s="918"/>
      <c r="WRJ40" s="918"/>
      <c r="WRK40" s="918"/>
      <c r="WRL40" s="918"/>
      <c r="WRM40" s="918"/>
      <c r="WRN40" s="918"/>
      <c r="WRO40" s="918"/>
      <c r="WRP40" s="918"/>
      <c r="WRQ40" s="918"/>
      <c r="WRR40" s="918"/>
      <c r="WRS40" s="918"/>
      <c r="WRT40" s="918"/>
      <c r="WRU40" s="918"/>
      <c r="WRV40" s="918"/>
      <c r="WRW40" s="918"/>
      <c r="WRX40" s="918"/>
      <c r="WRY40" s="918"/>
      <c r="WRZ40" s="918"/>
      <c r="WSA40" s="918"/>
      <c r="WSB40" s="918"/>
      <c r="WSC40" s="918"/>
      <c r="WSD40" s="918"/>
      <c r="WSE40" s="918"/>
      <c r="WSF40" s="918"/>
      <c r="WSG40" s="918"/>
      <c r="WSH40" s="918"/>
      <c r="WSI40" s="918"/>
      <c r="WSJ40" s="918"/>
      <c r="WSK40" s="918"/>
      <c r="WSL40" s="918"/>
      <c r="WSM40" s="918"/>
      <c r="WSN40" s="918"/>
      <c r="WSO40" s="918"/>
      <c r="WSP40" s="918"/>
      <c r="WSQ40" s="918"/>
      <c r="WSR40" s="918"/>
      <c r="WSS40" s="918"/>
      <c r="WST40" s="918"/>
      <c r="WSU40" s="918"/>
      <c r="WSV40" s="918"/>
      <c r="WSW40" s="918"/>
      <c r="WSX40" s="918"/>
      <c r="WSY40" s="918"/>
      <c r="WSZ40" s="918"/>
      <c r="WTA40" s="918"/>
      <c r="WTB40" s="918"/>
      <c r="WTC40" s="918"/>
      <c r="WTD40" s="918"/>
      <c r="WTE40" s="918"/>
      <c r="WTF40" s="918"/>
      <c r="WTG40" s="918"/>
      <c r="WTH40" s="918"/>
      <c r="WTI40" s="918"/>
      <c r="WTJ40" s="918"/>
      <c r="WTK40" s="918"/>
      <c r="WTL40" s="918"/>
      <c r="WTM40" s="918"/>
      <c r="WTN40" s="918"/>
      <c r="WTO40" s="918"/>
      <c r="WTP40" s="918"/>
      <c r="WTQ40" s="918"/>
      <c r="WTR40" s="918"/>
      <c r="WTS40" s="918"/>
      <c r="WTT40" s="918"/>
      <c r="WTU40" s="918"/>
      <c r="WTV40" s="918"/>
      <c r="WTW40" s="918"/>
      <c r="WTX40" s="918"/>
      <c r="WTY40" s="918"/>
      <c r="WTZ40" s="918"/>
      <c r="WUA40" s="918"/>
      <c r="WUB40" s="918"/>
      <c r="WUC40" s="918"/>
      <c r="WUD40" s="918"/>
      <c r="WUE40" s="918"/>
      <c r="WUF40" s="918"/>
      <c r="WUG40" s="918"/>
      <c r="WUH40" s="918"/>
      <c r="WUI40" s="918"/>
      <c r="WUJ40" s="918"/>
      <c r="WUK40" s="918"/>
      <c r="WUL40" s="918"/>
      <c r="WUM40" s="918"/>
      <c r="WUN40" s="918"/>
      <c r="WUO40" s="918"/>
      <c r="WUP40" s="918"/>
      <c r="WUQ40" s="918"/>
      <c r="WUR40" s="918"/>
      <c r="WUS40" s="918"/>
      <c r="WUT40" s="918"/>
      <c r="WUU40" s="918"/>
      <c r="WUV40" s="918"/>
      <c r="WUW40" s="918"/>
      <c r="WUX40" s="918"/>
      <c r="WUY40" s="918"/>
      <c r="WUZ40" s="918"/>
      <c r="WVA40" s="918"/>
      <c r="WVB40" s="918"/>
      <c r="WVC40" s="918"/>
      <c r="WVD40" s="918"/>
      <c r="WVE40" s="918"/>
      <c r="WVF40" s="918"/>
      <c r="WVG40" s="918"/>
      <c r="WVH40" s="918"/>
      <c r="WVI40" s="918"/>
      <c r="WVJ40" s="918"/>
      <c r="WVK40" s="918"/>
      <c r="WVL40" s="918"/>
      <c r="WVM40" s="918"/>
      <c r="WVN40" s="918"/>
      <c r="WVO40" s="918"/>
      <c r="WVP40" s="918"/>
      <c r="WVQ40" s="918"/>
      <c r="WVR40" s="918"/>
      <c r="WVS40" s="918"/>
      <c r="WVT40" s="918"/>
      <c r="WVU40" s="918"/>
      <c r="WVV40" s="918"/>
      <c r="WVW40" s="918"/>
      <c r="WVX40" s="918"/>
      <c r="WVY40" s="918"/>
      <c r="WVZ40" s="918"/>
      <c r="WWA40" s="918"/>
      <c r="WWB40" s="918"/>
      <c r="WWC40" s="918"/>
      <c r="WWD40" s="918"/>
      <c r="WWE40" s="918"/>
      <c r="WWF40" s="918"/>
      <c r="WWG40" s="918"/>
      <c r="WWH40" s="918"/>
      <c r="WWI40" s="918"/>
      <c r="WWJ40" s="918"/>
      <c r="WWK40" s="918"/>
      <c r="WWL40" s="918"/>
      <c r="WWM40" s="918"/>
      <c r="WWN40" s="918"/>
      <c r="WWO40" s="918"/>
      <c r="WWP40" s="918"/>
      <c r="WWQ40" s="918"/>
      <c r="WWR40" s="918"/>
      <c r="WWS40" s="918"/>
      <c r="WWT40" s="918"/>
      <c r="WWU40" s="918"/>
      <c r="WWV40" s="918"/>
      <c r="WWW40" s="918"/>
      <c r="WWX40" s="918"/>
      <c r="WWY40" s="918"/>
      <c r="WWZ40" s="918"/>
      <c r="WXA40" s="918"/>
      <c r="WXB40" s="918"/>
      <c r="WXC40" s="918"/>
      <c r="WXD40" s="918"/>
      <c r="WXE40" s="918"/>
      <c r="WXF40" s="918"/>
      <c r="WXG40" s="918"/>
      <c r="WXH40" s="918"/>
      <c r="WXI40" s="918"/>
      <c r="WXJ40" s="918"/>
      <c r="WXK40" s="918"/>
      <c r="WXL40" s="918"/>
      <c r="WXM40" s="918"/>
      <c r="WXN40" s="918"/>
      <c r="WXO40" s="918"/>
      <c r="WXP40" s="918"/>
      <c r="WXQ40" s="918"/>
      <c r="WXR40" s="918"/>
      <c r="WXS40" s="918"/>
      <c r="WXT40" s="918"/>
      <c r="WXU40" s="918"/>
      <c r="WXV40" s="918"/>
      <c r="WXW40" s="918"/>
      <c r="WXX40" s="918"/>
      <c r="WXY40" s="918"/>
      <c r="WXZ40" s="918"/>
      <c r="WYA40" s="918"/>
      <c r="WYB40" s="918"/>
      <c r="WYC40" s="918"/>
      <c r="WYD40" s="918"/>
      <c r="WYE40" s="918"/>
      <c r="WYF40" s="918"/>
      <c r="WYG40" s="918"/>
      <c r="WYH40" s="918"/>
      <c r="WYI40" s="918"/>
      <c r="WYJ40" s="918"/>
      <c r="WYK40" s="918"/>
      <c r="WYL40" s="918"/>
      <c r="WYM40" s="918"/>
      <c r="WYN40" s="918"/>
      <c r="WYO40" s="918"/>
      <c r="WYP40" s="918"/>
      <c r="WYQ40" s="918"/>
      <c r="WYR40" s="918"/>
      <c r="WYS40" s="918"/>
      <c r="WYT40" s="918"/>
      <c r="WYU40" s="918"/>
      <c r="WYV40" s="918"/>
      <c r="WYW40" s="918"/>
      <c r="WYX40" s="918"/>
      <c r="WYY40" s="918"/>
      <c r="WYZ40" s="918"/>
      <c r="WZA40" s="918"/>
      <c r="WZB40" s="918"/>
      <c r="WZC40" s="918"/>
      <c r="WZD40" s="918"/>
      <c r="WZE40" s="918"/>
      <c r="WZF40" s="918"/>
      <c r="WZG40" s="918"/>
      <c r="WZH40" s="918"/>
      <c r="WZI40" s="918"/>
      <c r="WZJ40" s="918"/>
      <c r="WZK40" s="918"/>
      <c r="WZL40" s="918"/>
      <c r="WZM40" s="918"/>
      <c r="WZN40" s="918"/>
      <c r="WZO40" s="918"/>
      <c r="WZP40" s="918"/>
      <c r="WZQ40" s="918"/>
      <c r="WZR40" s="918"/>
    </row>
    <row r="41" spans="1:16242" s="925" customFormat="1">
      <c r="A41" s="834"/>
      <c r="B41" s="835"/>
      <c r="C41" s="835"/>
      <c r="D41" s="895" t="s">
        <v>1032</v>
      </c>
      <c r="E41" s="896"/>
      <c r="F41" s="879"/>
      <c r="G41" s="880">
        <f>IF(G$11="Fri", MIN(K$30:CV$30),
IF(G$11="Sat", MIN(J$30:CV$30),
MIN(I$30:CV$30)))</f>
        <v>0</v>
      </c>
      <c r="H41" s="883"/>
      <c r="I41" s="883"/>
      <c r="J41" s="883"/>
      <c r="K41" s="883"/>
      <c r="L41" s="883"/>
      <c r="M41" s="883"/>
      <c r="N41" s="883"/>
      <c r="O41" s="883"/>
      <c r="P41" s="883"/>
      <c r="Q41" s="883"/>
      <c r="R41" s="883"/>
      <c r="S41" s="883"/>
      <c r="T41" s="883"/>
      <c r="U41" s="883"/>
      <c r="V41" s="883"/>
      <c r="W41" s="883"/>
      <c r="X41" s="883"/>
      <c r="Y41" s="883"/>
      <c r="Z41" s="883"/>
      <c r="AA41" s="883"/>
      <c r="AB41" s="883"/>
      <c r="AC41" s="883"/>
      <c r="AD41" s="883"/>
      <c r="AE41" s="883"/>
      <c r="AF41" s="883"/>
      <c r="AG41" s="883"/>
      <c r="AH41" s="883"/>
      <c r="AI41" s="883"/>
      <c r="AJ41" s="883"/>
      <c r="AK41" s="883"/>
      <c r="AL41" s="883"/>
      <c r="AM41" s="883"/>
      <c r="AN41" s="883"/>
      <c r="AO41" s="883"/>
      <c r="AP41" s="883"/>
      <c r="AQ41" s="883"/>
      <c r="AR41" s="883"/>
      <c r="AS41" s="883"/>
      <c r="AT41" s="883"/>
      <c r="AU41" s="883"/>
      <c r="AV41" s="883"/>
      <c r="AW41" s="883"/>
      <c r="AX41" s="883"/>
      <c r="AY41" s="883"/>
      <c r="AZ41" s="883"/>
      <c r="BA41" s="883"/>
      <c r="BB41" s="883"/>
      <c r="BC41" s="883"/>
      <c r="BD41" s="883"/>
      <c r="BE41" s="883"/>
      <c r="BF41" s="883"/>
      <c r="BG41" s="883"/>
      <c r="BH41" s="883"/>
      <c r="BI41" s="883"/>
      <c r="BJ41" s="883"/>
      <c r="BK41" s="883"/>
      <c r="BL41" s="883"/>
      <c r="BM41" s="883"/>
      <c r="BN41" s="883"/>
      <c r="BO41" s="883"/>
      <c r="BP41" s="883"/>
      <c r="BQ41" s="883"/>
      <c r="BR41" s="883"/>
      <c r="BS41" s="883"/>
      <c r="BT41" s="883"/>
      <c r="BU41" s="883"/>
      <c r="BV41" s="883"/>
      <c r="BW41" s="883"/>
      <c r="BX41" s="883"/>
      <c r="BY41" s="883"/>
      <c r="BZ41" s="883"/>
      <c r="CA41" s="883"/>
      <c r="CB41" s="883"/>
      <c r="CC41" s="883"/>
      <c r="CD41" s="883"/>
      <c r="CE41" s="883"/>
      <c r="CF41" s="883"/>
      <c r="CG41" s="883"/>
      <c r="CH41" s="883"/>
      <c r="CI41" s="883"/>
      <c r="CJ41" s="883"/>
      <c r="CK41" s="883"/>
      <c r="CL41" s="883"/>
      <c r="CM41" s="883"/>
      <c r="CN41" s="883"/>
      <c r="CO41" s="883"/>
      <c r="CP41" s="883"/>
      <c r="CQ41" s="883"/>
      <c r="CR41" s="883"/>
      <c r="CS41" s="883"/>
      <c r="CT41" s="883"/>
      <c r="CU41" s="883"/>
      <c r="CV41" s="883"/>
      <c r="CW41" s="883"/>
      <c r="CX41" s="883"/>
      <c r="CY41" s="883"/>
      <c r="CZ41" s="883"/>
      <c r="DA41" s="883"/>
      <c r="DB41" s="883"/>
      <c r="DC41" s="883"/>
      <c r="DD41" s="883"/>
      <c r="DE41" s="883"/>
      <c r="DF41" s="883"/>
      <c r="DG41" s="883"/>
      <c r="DH41" s="883"/>
      <c r="DI41" s="883"/>
      <c r="DJ41" s="883"/>
      <c r="DK41" s="918"/>
      <c r="DL41" s="918"/>
      <c r="DM41" s="918"/>
      <c r="DN41" s="918"/>
      <c r="DO41" s="918"/>
      <c r="DP41" s="918"/>
      <c r="DQ41" s="918"/>
      <c r="DR41" s="918"/>
      <c r="DS41" s="918"/>
      <c r="DT41" s="918"/>
      <c r="DU41" s="918"/>
      <c r="DV41" s="918"/>
      <c r="DW41" s="918"/>
      <c r="DX41" s="918"/>
      <c r="DY41" s="918"/>
      <c r="DZ41" s="918"/>
      <c r="EA41" s="918"/>
      <c r="EB41" s="918"/>
      <c r="EC41" s="918"/>
      <c r="ED41" s="918"/>
      <c r="EE41" s="918"/>
      <c r="EF41" s="918"/>
      <c r="EG41" s="918"/>
      <c r="EH41" s="918"/>
      <c r="EI41" s="918"/>
      <c r="EJ41" s="918"/>
      <c r="EK41" s="918"/>
      <c r="EL41" s="918"/>
      <c r="EM41" s="918"/>
      <c r="EN41" s="918"/>
      <c r="EO41" s="918"/>
      <c r="EP41" s="918"/>
      <c r="EQ41" s="918"/>
      <c r="ER41" s="918"/>
      <c r="ES41" s="918"/>
      <c r="ET41" s="918"/>
      <c r="EU41" s="918"/>
      <c r="EV41" s="918"/>
      <c r="EW41" s="918"/>
      <c r="EX41" s="918"/>
      <c r="EY41" s="918"/>
      <c r="EZ41" s="918"/>
      <c r="FA41" s="918"/>
      <c r="FB41" s="918"/>
      <c r="FC41" s="918"/>
      <c r="FD41" s="918"/>
      <c r="FE41" s="918"/>
      <c r="FF41" s="918"/>
      <c r="FG41" s="918"/>
      <c r="FH41" s="918"/>
      <c r="FI41" s="918"/>
      <c r="FJ41" s="918"/>
      <c r="FK41" s="918"/>
      <c r="FL41" s="918"/>
      <c r="FM41" s="918"/>
      <c r="FN41" s="918"/>
      <c r="FO41" s="918"/>
      <c r="FP41" s="918"/>
      <c r="FQ41" s="918"/>
      <c r="FR41" s="918"/>
      <c r="FS41" s="918"/>
      <c r="FT41" s="918"/>
      <c r="FU41" s="918"/>
      <c r="FV41" s="918"/>
      <c r="FW41" s="918"/>
      <c r="FX41" s="918"/>
      <c r="FY41" s="918"/>
      <c r="FZ41" s="918"/>
      <c r="GA41" s="918"/>
      <c r="GB41" s="918"/>
      <c r="GC41" s="918"/>
      <c r="GD41" s="918"/>
      <c r="GE41" s="918"/>
      <c r="GF41" s="918"/>
      <c r="GG41" s="918"/>
      <c r="GH41" s="918"/>
      <c r="GI41" s="918"/>
      <c r="GJ41" s="918"/>
      <c r="GK41" s="918"/>
      <c r="GL41" s="918"/>
      <c r="GM41" s="918"/>
      <c r="GN41" s="918"/>
      <c r="GO41" s="918"/>
      <c r="GP41" s="918"/>
      <c r="GQ41" s="918"/>
      <c r="GR41" s="918"/>
      <c r="GS41" s="918"/>
      <c r="GT41" s="918"/>
      <c r="GU41" s="918"/>
      <c r="GV41" s="918"/>
      <c r="GW41" s="918"/>
      <c r="GX41" s="918"/>
      <c r="GY41" s="918"/>
      <c r="GZ41" s="918"/>
      <c r="HA41" s="918"/>
      <c r="HB41" s="918"/>
      <c r="HC41" s="918"/>
      <c r="HD41" s="918"/>
      <c r="HE41" s="918"/>
      <c r="HF41" s="918"/>
      <c r="HG41" s="918"/>
      <c r="HH41" s="918"/>
      <c r="HI41" s="918"/>
      <c r="HJ41" s="918"/>
      <c r="HK41" s="918"/>
      <c r="HL41" s="918"/>
      <c r="HM41" s="918"/>
      <c r="HN41" s="918"/>
      <c r="HO41" s="918"/>
      <c r="HP41" s="918"/>
      <c r="HQ41" s="918"/>
      <c r="HR41" s="918"/>
      <c r="HS41" s="918"/>
      <c r="HT41" s="918"/>
      <c r="HU41" s="918"/>
      <c r="HV41" s="918"/>
      <c r="HW41" s="918"/>
      <c r="HX41" s="918"/>
      <c r="HY41" s="918"/>
      <c r="HZ41" s="918"/>
      <c r="IA41" s="918"/>
      <c r="IB41" s="918"/>
      <c r="IC41" s="918"/>
      <c r="ID41" s="918"/>
      <c r="IE41" s="918"/>
      <c r="IF41" s="918"/>
      <c r="IG41" s="918"/>
      <c r="IH41" s="918"/>
      <c r="II41" s="918"/>
      <c r="IJ41" s="918"/>
      <c r="IK41" s="918"/>
      <c r="IL41" s="918"/>
      <c r="IM41" s="918"/>
      <c r="IN41" s="918"/>
      <c r="IO41" s="918"/>
      <c r="IP41" s="918"/>
      <c r="IQ41" s="918"/>
      <c r="IR41" s="918"/>
      <c r="IS41" s="918"/>
      <c r="IT41" s="918"/>
      <c r="IU41" s="918"/>
      <c r="IV41" s="918"/>
      <c r="IW41" s="918"/>
      <c r="IX41" s="918"/>
      <c r="IY41" s="918"/>
      <c r="IZ41" s="918"/>
      <c r="JA41" s="918"/>
      <c r="JB41" s="918"/>
      <c r="JC41" s="918"/>
      <c r="JD41" s="918"/>
      <c r="JE41" s="918"/>
      <c r="JF41" s="918"/>
      <c r="JG41" s="918"/>
      <c r="JH41" s="918"/>
      <c r="JI41" s="918"/>
      <c r="JJ41" s="918"/>
      <c r="JK41" s="918"/>
      <c r="JL41" s="918"/>
      <c r="JM41" s="918"/>
      <c r="JN41" s="918"/>
      <c r="JO41" s="918"/>
      <c r="JP41" s="918"/>
      <c r="JQ41" s="918"/>
      <c r="JR41" s="918"/>
      <c r="JS41" s="918"/>
      <c r="JT41" s="918"/>
      <c r="JU41" s="918"/>
      <c r="JV41" s="918"/>
      <c r="JW41" s="918"/>
      <c r="JX41" s="918"/>
      <c r="JY41" s="918"/>
      <c r="JZ41" s="918"/>
      <c r="KA41" s="918"/>
      <c r="KB41" s="918"/>
      <c r="KC41" s="918"/>
      <c r="KD41" s="918"/>
      <c r="KE41" s="918"/>
      <c r="KF41" s="918"/>
      <c r="KG41" s="918"/>
      <c r="KH41" s="918"/>
      <c r="KI41" s="918"/>
      <c r="KJ41" s="918"/>
      <c r="KK41" s="918"/>
      <c r="KL41" s="918"/>
      <c r="KM41" s="918"/>
      <c r="KN41" s="918"/>
      <c r="KO41" s="918"/>
      <c r="KP41" s="918"/>
      <c r="KQ41" s="918"/>
      <c r="KR41" s="918"/>
      <c r="KS41" s="918"/>
      <c r="KT41" s="918"/>
      <c r="KU41" s="918"/>
      <c r="KV41" s="918"/>
      <c r="KW41" s="918"/>
      <c r="KX41" s="918"/>
      <c r="KY41" s="918"/>
      <c r="KZ41" s="918"/>
      <c r="LA41" s="918"/>
      <c r="LB41" s="918"/>
      <c r="LC41" s="918"/>
      <c r="LD41" s="918"/>
      <c r="LE41" s="918"/>
      <c r="LF41" s="918"/>
      <c r="LG41" s="918"/>
      <c r="LH41" s="918"/>
      <c r="LI41" s="918"/>
      <c r="LJ41" s="918"/>
      <c r="LK41" s="918"/>
      <c r="LL41" s="918"/>
      <c r="LM41" s="918"/>
      <c r="LN41" s="918"/>
      <c r="LO41" s="918"/>
      <c r="LP41" s="918"/>
      <c r="LQ41" s="918"/>
      <c r="LR41" s="918"/>
      <c r="LS41" s="918"/>
      <c r="LT41" s="918"/>
      <c r="LU41" s="918"/>
      <c r="LV41" s="918"/>
      <c r="LW41" s="918"/>
      <c r="LX41" s="918"/>
      <c r="LY41" s="918"/>
      <c r="LZ41" s="918"/>
      <c r="MA41" s="918"/>
      <c r="MB41" s="918"/>
      <c r="MC41" s="918"/>
      <c r="MD41" s="918"/>
      <c r="ME41" s="918"/>
      <c r="MF41" s="918"/>
      <c r="MG41" s="918"/>
      <c r="MH41" s="918"/>
      <c r="MI41" s="918"/>
      <c r="MJ41" s="918"/>
      <c r="MK41" s="918"/>
      <c r="ML41" s="918"/>
      <c r="MM41" s="918"/>
      <c r="MN41" s="918"/>
      <c r="MO41" s="918"/>
      <c r="MP41" s="918"/>
      <c r="MQ41" s="918"/>
      <c r="MR41" s="918"/>
      <c r="MS41" s="918"/>
      <c r="MT41" s="918"/>
      <c r="MU41" s="918"/>
      <c r="MV41" s="918"/>
      <c r="MW41" s="918"/>
      <c r="MX41" s="918"/>
      <c r="MY41" s="918"/>
      <c r="MZ41" s="918"/>
      <c r="NA41" s="918"/>
      <c r="NB41" s="918"/>
      <c r="NC41" s="918"/>
      <c r="ND41" s="918"/>
      <c r="NE41" s="918"/>
      <c r="NF41" s="918"/>
      <c r="NG41" s="918"/>
      <c r="NH41" s="918"/>
      <c r="NI41" s="918"/>
      <c r="NJ41" s="918"/>
      <c r="NK41" s="918"/>
      <c r="NL41" s="918"/>
      <c r="NM41" s="918"/>
      <c r="NN41" s="918"/>
      <c r="NO41" s="918"/>
      <c r="NP41" s="918"/>
      <c r="NQ41" s="918"/>
      <c r="NR41" s="918"/>
      <c r="NS41" s="918"/>
      <c r="NT41" s="918"/>
      <c r="NU41" s="918"/>
      <c r="NV41" s="918"/>
      <c r="NW41" s="918"/>
      <c r="NX41" s="918"/>
      <c r="NY41" s="918"/>
      <c r="NZ41" s="918"/>
      <c r="OA41" s="918"/>
      <c r="OB41" s="918"/>
      <c r="OC41" s="918"/>
      <c r="OD41" s="918"/>
      <c r="OE41" s="918"/>
      <c r="OF41" s="918"/>
      <c r="OG41" s="918"/>
      <c r="OH41" s="918"/>
      <c r="OI41" s="918"/>
      <c r="OJ41" s="918"/>
      <c r="OK41" s="918"/>
      <c r="OL41" s="918"/>
      <c r="OM41" s="918"/>
      <c r="ON41" s="918"/>
      <c r="OO41" s="918"/>
      <c r="OP41" s="918"/>
      <c r="OQ41" s="918"/>
      <c r="OR41" s="918"/>
      <c r="OS41" s="918"/>
      <c r="OT41" s="918"/>
      <c r="OU41" s="918"/>
      <c r="OV41" s="918"/>
      <c r="OW41" s="918"/>
      <c r="OX41" s="918"/>
      <c r="OY41" s="918"/>
      <c r="OZ41" s="918"/>
      <c r="PA41" s="918"/>
      <c r="PB41" s="918"/>
      <c r="PC41" s="918"/>
      <c r="PD41" s="918"/>
      <c r="PE41" s="918"/>
      <c r="PF41" s="918"/>
      <c r="PG41" s="918"/>
      <c r="PH41" s="918"/>
      <c r="PI41" s="918"/>
      <c r="PJ41" s="918"/>
      <c r="PK41" s="918"/>
      <c r="PL41" s="918"/>
      <c r="PM41" s="918"/>
      <c r="PN41" s="918"/>
      <c r="PO41" s="918"/>
      <c r="PP41" s="918"/>
      <c r="PQ41" s="918"/>
      <c r="PR41" s="918"/>
      <c r="PS41" s="918"/>
      <c r="PT41" s="918"/>
      <c r="PU41" s="918"/>
      <c r="PV41" s="918"/>
      <c r="PW41" s="918"/>
      <c r="PX41" s="918"/>
      <c r="PY41" s="918"/>
      <c r="PZ41" s="918"/>
      <c r="QA41" s="918"/>
      <c r="QB41" s="918"/>
      <c r="QC41" s="918"/>
      <c r="QD41" s="918"/>
      <c r="QE41" s="918"/>
      <c r="QF41" s="918"/>
      <c r="QG41" s="918"/>
      <c r="QH41" s="918"/>
      <c r="QI41" s="918"/>
      <c r="QJ41" s="918"/>
      <c r="QK41" s="918"/>
      <c r="QL41" s="918"/>
      <c r="QM41" s="918"/>
      <c r="QN41" s="918"/>
      <c r="QO41" s="918"/>
      <c r="QP41" s="918"/>
      <c r="QQ41" s="918"/>
      <c r="QR41" s="918"/>
      <c r="QS41" s="918"/>
      <c r="QT41" s="918"/>
      <c r="QU41" s="918"/>
      <c r="QV41" s="918"/>
      <c r="QW41" s="918"/>
      <c r="QX41" s="918"/>
      <c r="QY41" s="918"/>
      <c r="QZ41" s="918"/>
      <c r="RA41" s="918"/>
      <c r="RB41" s="918"/>
      <c r="RC41" s="918"/>
      <c r="RD41" s="918"/>
      <c r="RE41" s="918"/>
      <c r="RF41" s="918"/>
      <c r="RG41" s="918"/>
      <c r="RH41" s="918"/>
      <c r="RI41" s="918"/>
      <c r="RJ41" s="918"/>
      <c r="RK41" s="918"/>
      <c r="RL41" s="918"/>
      <c r="RM41" s="918"/>
      <c r="RN41" s="918"/>
      <c r="RO41" s="918"/>
      <c r="RP41" s="918"/>
      <c r="RQ41" s="918"/>
      <c r="RR41" s="918"/>
      <c r="RS41" s="918"/>
      <c r="RT41" s="918"/>
      <c r="RU41" s="918"/>
      <c r="RV41" s="918"/>
      <c r="RW41" s="918"/>
      <c r="RX41" s="918"/>
      <c r="RY41" s="918"/>
      <c r="RZ41" s="918"/>
      <c r="SA41" s="918"/>
      <c r="SB41" s="918"/>
      <c r="SC41" s="918"/>
      <c r="SD41" s="918"/>
      <c r="SE41" s="918"/>
      <c r="SF41" s="918"/>
      <c r="SG41" s="918"/>
      <c r="SH41" s="918"/>
      <c r="SI41" s="918"/>
      <c r="SJ41" s="918"/>
      <c r="SK41" s="918"/>
      <c r="SL41" s="918"/>
      <c r="SM41" s="918"/>
      <c r="SN41" s="918"/>
      <c r="SO41" s="918"/>
      <c r="SP41" s="918"/>
      <c r="SQ41" s="918"/>
      <c r="SR41" s="918"/>
      <c r="SS41" s="918"/>
      <c r="ST41" s="918"/>
      <c r="SU41" s="918"/>
      <c r="SV41" s="918"/>
      <c r="SW41" s="918"/>
      <c r="SX41" s="918"/>
      <c r="SY41" s="918"/>
      <c r="SZ41" s="918"/>
      <c r="TA41" s="918"/>
      <c r="TB41" s="918"/>
      <c r="TC41" s="918"/>
      <c r="TD41" s="918"/>
      <c r="TE41" s="918"/>
      <c r="TF41" s="918"/>
      <c r="TG41" s="918"/>
      <c r="TH41" s="918"/>
      <c r="TI41" s="918"/>
      <c r="TJ41" s="918"/>
      <c r="TK41" s="918"/>
      <c r="TL41" s="918"/>
      <c r="TM41" s="918"/>
      <c r="TN41" s="918"/>
      <c r="TO41" s="918"/>
      <c r="TP41" s="918"/>
      <c r="TQ41" s="918"/>
      <c r="TR41" s="918"/>
      <c r="TS41" s="918"/>
      <c r="TT41" s="918"/>
      <c r="TU41" s="918"/>
      <c r="TV41" s="918"/>
      <c r="TW41" s="918"/>
      <c r="TX41" s="918"/>
      <c r="TY41" s="918"/>
      <c r="TZ41" s="918"/>
      <c r="UA41" s="918"/>
      <c r="UB41" s="918"/>
      <c r="UC41" s="918"/>
      <c r="UD41" s="918"/>
      <c r="UE41" s="918"/>
      <c r="UF41" s="918"/>
      <c r="UG41" s="918"/>
      <c r="UH41" s="918"/>
      <c r="UI41" s="918"/>
      <c r="UJ41" s="918"/>
      <c r="UK41" s="918"/>
      <c r="UL41" s="918"/>
      <c r="UM41" s="918"/>
      <c r="UN41" s="918"/>
      <c r="UO41" s="918"/>
      <c r="UP41" s="918"/>
      <c r="UQ41" s="918"/>
      <c r="UR41" s="918"/>
      <c r="US41" s="918"/>
      <c r="UT41" s="918"/>
      <c r="UU41" s="918"/>
      <c r="UV41" s="918"/>
      <c r="UW41" s="918"/>
      <c r="UX41" s="918"/>
      <c r="UY41" s="918"/>
      <c r="UZ41" s="918"/>
      <c r="VA41" s="918"/>
      <c r="VB41" s="918"/>
      <c r="VC41" s="918"/>
      <c r="VD41" s="918"/>
      <c r="VE41" s="918"/>
      <c r="VF41" s="918"/>
      <c r="VG41" s="918"/>
      <c r="VH41" s="918"/>
      <c r="VI41" s="918"/>
      <c r="VJ41" s="918"/>
      <c r="VK41" s="918"/>
      <c r="VL41" s="918"/>
      <c r="VM41" s="918"/>
      <c r="VN41" s="918"/>
      <c r="VO41" s="918"/>
      <c r="VP41" s="918"/>
      <c r="VQ41" s="918"/>
      <c r="VR41" s="918"/>
      <c r="VS41" s="918"/>
      <c r="VT41" s="918"/>
      <c r="VU41" s="918"/>
      <c r="VV41" s="918"/>
      <c r="VW41" s="918"/>
      <c r="VX41" s="918"/>
      <c r="VY41" s="918"/>
      <c r="VZ41" s="918"/>
      <c r="WA41" s="918"/>
      <c r="WB41" s="918"/>
      <c r="WC41" s="918"/>
      <c r="WD41" s="918"/>
      <c r="WE41" s="918"/>
      <c r="WF41" s="918"/>
      <c r="WG41" s="918"/>
      <c r="WH41" s="918"/>
      <c r="WI41" s="918"/>
      <c r="WJ41" s="918"/>
      <c r="WK41" s="918"/>
      <c r="WL41" s="918"/>
      <c r="WM41" s="918"/>
      <c r="WN41" s="918"/>
      <c r="WO41" s="918"/>
      <c r="WP41" s="918"/>
      <c r="WQ41" s="918"/>
      <c r="WR41" s="918"/>
      <c r="WS41" s="918"/>
      <c r="WT41" s="918"/>
      <c r="WU41" s="918"/>
      <c r="WV41" s="918"/>
      <c r="WW41" s="918"/>
      <c r="WX41" s="918"/>
      <c r="WY41" s="918"/>
      <c r="WZ41" s="918"/>
      <c r="XA41" s="918"/>
      <c r="XB41" s="918"/>
      <c r="XC41" s="918"/>
      <c r="XD41" s="918"/>
      <c r="XE41" s="918"/>
      <c r="XF41" s="918"/>
      <c r="XG41" s="918"/>
      <c r="XH41" s="918"/>
      <c r="XI41" s="918"/>
      <c r="XJ41" s="918"/>
      <c r="XK41" s="918"/>
      <c r="XL41" s="918"/>
      <c r="XM41" s="918"/>
      <c r="XN41" s="918"/>
      <c r="XO41" s="918"/>
      <c r="XP41" s="918"/>
      <c r="XQ41" s="918"/>
      <c r="XR41" s="918"/>
      <c r="XS41" s="918"/>
      <c r="XT41" s="918"/>
      <c r="XU41" s="918"/>
      <c r="XV41" s="918"/>
      <c r="XW41" s="918"/>
      <c r="XX41" s="918"/>
      <c r="XY41" s="918"/>
      <c r="XZ41" s="918"/>
      <c r="YA41" s="918"/>
      <c r="YB41" s="918"/>
      <c r="YC41" s="918"/>
      <c r="YD41" s="918"/>
      <c r="YE41" s="918"/>
      <c r="YF41" s="918"/>
      <c r="YG41" s="918"/>
      <c r="YH41" s="918"/>
      <c r="YI41" s="918"/>
      <c r="YJ41" s="918"/>
      <c r="YK41" s="918"/>
      <c r="YL41" s="918"/>
      <c r="YM41" s="918"/>
      <c r="YN41" s="918"/>
      <c r="YO41" s="918"/>
      <c r="YP41" s="918"/>
      <c r="YQ41" s="918"/>
      <c r="YR41" s="918"/>
      <c r="YS41" s="918"/>
      <c r="YT41" s="918"/>
      <c r="YU41" s="918"/>
      <c r="YV41" s="918"/>
      <c r="YW41" s="918"/>
      <c r="YX41" s="918"/>
      <c r="YY41" s="918"/>
      <c r="YZ41" s="918"/>
      <c r="ZA41" s="918"/>
      <c r="ZB41" s="918"/>
      <c r="ZC41" s="918"/>
      <c r="ZD41" s="918"/>
      <c r="ZE41" s="918"/>
      <c r="ZF41" s="918"/>
      <c r="ZG41" s="918"/>
      <c r="ZH41" s="918"/>
      <c r="ZI41" s="918"/>
      <c r="ZJ41" s="918"/>
      <c r="ZK41" s="918"/>
      <c r="ZL41" s="918"/>
      <c r="ZM41" s="918"/>
      <c r="ZN41" s="918"/>
      <c r="ZO41" s="918"/>
      <c r="ZP41" s="918"/>
      <c r="ZQ41" s="918"/>
      <c r="ZR41" s="918"/>
      <c r="ZS41" s="918"/>
      <c r="ZT41" s="918"/>
      <c r="ZU41" s="918"/>
      <c r="ZV41" s="918"/>
      <c r="ZW41" s="918"/>
      <c r="ZX41" s="918"/>
      <c r="ZY41" s="918"/>
      <c r="ZZ41" s="918"/>
      <c r="AAA41" s="918"/>
      <c r="AAB41" s="918"/>
      <c r="AAC41" s="918"/>
      <c r="AAD41" s="918"/>
      <c r="AAE41" s="918"/>
      <c r="AAF41" s="918"/>
      <c r="AAG41" s="918"/>
      <c r="AAH41" s="918"/>
      <c r="AAI41" s="918"/>
      <c r="AAJ41" s="918"/>
      <c r="AAK41" s="918"/>
      <c r="AAL41" s="918"/>
      <c r="AAM41" s="918"/>
      <c r="AAN41" s="918"/>
      <c r="AAO41" s="918"/>
      <c r="AAP41" s="918"/>
      <c r="AAQ41" s="918"/>
      <c r="AAR41" s="918"/>
      <c r="AAS41" s="918"/>
      <c r="AAT41" s="918"/>
      <c r="AAU41" s="918"/>
      <c r="AAV41" s="918"/>
      <c r="AAW41" s="918"/>
      <c r="AAX41" s="918"/>
      <c r="AAY41" s="918"/>
      <c r="AAZ41" s="918"/>
      <c r="ABA41" s="918"/>
      <c r="ABB41" s="918"/>
      <c r="ABC41" s="918"/>
      <c r="ABD41" s="918"/>
      <c r="ABE41" s="918"/>
      <c r="ABF41" s="918"/>
      <c r="ABG41" s="918"/>
      <c r="ABH41" s="918"/>
      <c r="ABI41" s="918"/>
      <c r="ABJ41" s="918"/>
      <c r="ABK41" s="918"/>
      <c r="ABL41" s="918"/>
      <c r="ABM41" s="918"/>
      <c r="ABN41" s="918"/>
      <c r="ABO41" s="918"/>
      <c r="ABP41" s="918"/>
      <c r="ABQ41" s="918"/>
      <c r="ABR41" s="918"/>
      <c r="ABS41" s="918"/>
      <c r="ABT41" s="918"/>
      <c r="ABU41" s="918"/>
      <c r="ABV41" s="918"/>
      <c r="ABW41" s="918"/>
      <c r="ABX41" s="918"/>
      <c r="ABY41" s="918"/>
      <c r="ABZ41" s="918"/>
      <c r="ACA41" s="918"/>
      <c r="ACB41" s="918"/>
      <c r="ACC41" s="918"/>
      <c r="ACD41" s="918"/>
      <c r="ACE41" s="918"/>
      <c r="ACF41" s="918"/>
      <c r="ACG41" s="918"/>
      <c r="ACH41" s="918"/>
      <c r="ACI41" s="918"/>
      <c r="ACJ41" s="918"/>
      <c r="ACK41" s="918"/>
      <c r="ACL41" s="918"/>
      <c r="ACM41" s="918"/>
      <c r="ACN41" s="918"/>
      <c r="ACO41" s="918"/>
      <c r="ACP41" s="918"/>
      <c r="ACQ41" s="918"/>
      <c r="ACR41" s="918"/>
      <c r="ACS41" s="918"/>
      <c r="ACT41" s="918"/>
      <c r="ACU41" s="918"/>
      <c r="ACV41" s="918"/>
      <c r="ACW41" s="918"/>
      <c r="ACX41" s="918"/>
      <c r="ACY41" s="918"/>
      <c r="ACZ41" s="918"/>
      <c r="ADA41" s="918"/>
      <c r="ADB41" s="918"/>
      <c r="ADC41" s="918"/>
      <c r="ADD41" s="918"/>
      <c r="ADE41" s="918"/>
      <c r="ADF41" s="918"/>
      <c r="ADG41" s="918"/>
      <c r="ADH41" s="918"/>
      <c r="ADI41" s="918"/>
      <c r="ADJ41" s="918"/>
      <c r="ADK41" s="918"/>
      <c r="ADL41" s="918"/>
      <c r="ADM41" s="918"/>
      <c r="ADN41" s="918"/>
      <c r="ADO41" s="918"/>
      <c r="ADP41" s="918"/>
      <c r="ADQ41" s="918"/>
      <c r="ADR41" s="918"/>
      <c r="ADS41" s="918"/>
      <c r="ADT41" s="918"/>
      <c r="ADU41" s="918"/>
      <c r="ADV41" s="918"/>
      <c r="ADW41" s="918"/>
      <c r="ADX41" s="918"/>
      <c r="ADY41" s="918"/>
      <c r="ADZ41" s="918"/>
      <c r="AEA41" s="918"/>
      <c r="AEB41" s="918"/>
      <c r="AEC41" s="918"/>
      <c r="AED41" s="918"/>
      <c r="AEE41" s="918"/>
      <c r="AEF41" s="918"/>
      <c r="AEG41" s="918"/>
      <c r="AEH41" s="918"/>
      <c r="AEI41" s="918"/>
      <c r="AEJ41" s="918"/>
      <c r="AEK41" s="918"/>
      <c r="AEL41" s="918"/>
      <c r="AEM41" s="918"/>
      <c r="AEN41" s="918"/>
      <c r="AEO41" s="918"/>
      <c r="AEP41" s="918"/>
      <c r="AEQ41" s="918"/>
      <c r="AER41" s="918"/>
      <c r="AES41" s="918"/>
      <c r="AET41" s="918"/>
      <c r="AEU41" s="918"/>
      <c r="AEV41" s="918"/>
      <c r="AEW41" s="918"/>
      <c r="AEX41" s="918"/>
      <c r="AEY41" s="918"/>
      <c r="AEZ41" s="918"/>
      <c r="AFA41" s="918"/>
      <c r="AFB41" s="918"/>
      <c r="AFC41" s="918"/>
      <c r="AFD41" s="918"/>
      <c r="AFE41" s="918"/>
      <c r="AFF41" s="918"/>
      <c r="AFG41" s="918"/>
      <c r="AFH41" s="918"/>
      <c r="AFI41" s="918"/>
      <c r="AFJ41" s="918"/>
      <c r="AFK41" s="918"/>
      <c r="AFL41" s="918"/>
      <c r="AFM41" s="918"/>
      <c r="AFN41" s="918"/>
      <c r="AFO41" s="918"/>
      <c r="AFP41" s="918"/>
      <c r="AFQ41" s="918"/>
      <c r="AFR41" s="918"/>
      <c r="AFS41" s="918"/>
      <c r="AFT41" s="918"/>
      <c r="AFU41" s="918"/>
      <c r="AFV41" s="918"/>
      <c r="AFW41" s="918"/>
      <c r="AFX41" s="918"/>
      <c r="AFY41" s="918"/>
      <c r="AFZ41" s="918"/>
      <c r="AGA41" s="918"/>
      <c r="AGB41" s="918"/>
      <c r="AGC41" s="918"/>
      <c r="AGD41" s="918"/>
      <c r="AGE41" s="918"/>
      <c r="AGF41" s="918"/>
      <c r="AGG41" s="918"/>
      <c r="AGH41" s="918"/>
      <c r="AGI41" s="918"/>
      <c r="AGJ41" s="918"/>
      <c r="AGK41" s="918"/>
      <c r="AGL41" s="918"/>
      <c r="AGM41" s="918"/>
      <c r="AGN41" s="918"/>
      <c r="AGO41" s="918"/>
      <c r="AGP41" s="918"/>
      <c r="AGQ41" s="918"/>
      <c r="AGR41" s="918"/>
      <c r="AGS41" s="918"/>
      <c r="AGT41" s="918"/>
      <c r="AGU41" s="918"/>
      <c r="AGV41" s="918"/>
      <c r="AGW41" s="918"/>
      <c r="AGX41" s="918"/>
      <c r="AGY41" s="918"/>
      <c r="AGZ41" s="918"/>
      <c r="AHA41" s="918"/>
      <c r="AHB41" s="918"/>
      <c r="AHC41" s="918"/>
      <c r="AHD41" s="918"/>
      <c r="AHE41" s="918"/>
      <c r="AHF41" s="918"/>
      <c r="AHG41" s="918"/>
      <c r="AHH41" s="918"/>
      <c r="AHI41" s="918"/>
      <c r="AHJ41" s="918"/>
      <c r="AHK41" s="918"/>
      <c r="AHL41" s="918"/>
      <c r="AHM41" s="918"/>
      <c r="AHN41" s="918"/>
      <c r="AHO41" s="918"/>
      <c r="AHP41" s="918"/>
      <c r="AHQ41" s="918"/>
      <c r="AHR41" s="918"/>
      <c r="AHS41" s="918"/>
      <c r="AHT41" s="918"/>
      <c r="AHU41" s="918"/>
      <c r="AHV41" s="918"/>
      <c r="AHW41" s="918"/>
      <c r="AHX41" s="918"/>
      <c r="AHY41" s="918"/>
      <c r="AHZ41" s="918"/>
      <c r="AIA41" s="918"/>
      <c r="AIB41" s="918"/>
      <c r="AIC41" s="918"/>
      <c r="AID41" s="918"/>
      <c r="AIE41" s="918"/>
      <c r="AIF41" s="918"/>
      <c r="AIG41" s="918"/>
      <c r="AIH41" s="918"/>
      <c r="AII41" s="918"/>
      <c r="AIJ41" s="918"/>
      <c r="AIK41" s="918"/>
      <c r="AIL41" s="918"/>
      <c r="AIM41" s="918"/>
      <c r="AIN41" s="918"/>
      <c r="AIO41" s="918"/>
      <c r="AIP41" s="918"/>
      <c r="AIQ41" s="918"/>
      <c r="AIR41" s="918"/>
      <c r="AIS41" s="918"/>
      <c r="AIT41" s="918"/>
      <c r="AIU41" s="918"/>
      <c r="AIV41" s="918"/>
      <c r="AIW41" s="918"/>
      <c r="AIX41" s="918"/>
      <c r="AIY41" s="918"/>
      <c r="AIZ41" s="918"/>
      <c r="AJA41" s="918"/>
      <c r="AJB41" s="918"/>
      <c r="AJC41" s="918"/>
      <c r="AJD41" s="918"/>
      <c r="AJE41" s="918"/>
      <c r="AJF41" s="918"/>
      <c r="AJG41" s="918"/>
      <c r="AJH41" s="918"/>
      <c r="AJI41" s="918"/>
      <c r="AJJ41" s="918"/>
      <c r="AJK41" s="918"/>
      <c r="AJL41" s="918"/>
      <c r="AJM41" s="918"/>
      <c r="AJN41" s="918"/>
      <c r="AJO41" s="918"/>
      <c r="AJP41" s="918"/>
      <c r="AJQ41" s="918"/>
      <c r="AJR41" s="918"/>
      <c r="AJS41" s="918"/>
      <c r="AJT41" s="918"/>
      <c r="AJU41" s="918"/>
      <c r="AJV41" s="918"/>
      <c r="AJW41" s="918"/>
      <c r="AJX41" s="918"/>
      <c r="AJY41" s="918"/>
      <c r="AJZ41" s="918"/>
      <c r="AKA41" s="918"/>
      <c r="AKB41" s="918"/>
      <c r="AKC41" s="918"/>
      <c r="AKD41" s="918"/>
      <c r="AKE41" s="918"/>
      <c r="AKF41" s="918"/>
      <c r="AKG41" s="918"/>
      <c r="AKH41" s="918"/>
      <c r="AKI41" s="918"/>
      <c r="AKJ41" s="918"/>
      <c r="AKK41" s="918"/>
      <c r="AKL41" s="918"/>
      <c r="AKM41" s="918"/>
      <c r="AKN41" s="918"/>
      <c r="AKO41" s="918"/>
      <c r="AKP41" s="918"/>
      <c r="AKQ41" s="918"/>
      <c r="AKR41" s="918"/>
      <c r="AKS41" s="918"/>
      <c r="AKT41" s="918"/>
      <c r="AKU41" s="918"/>
      <c r="AKV41" s="918"/>
      <c r="AKW41" s="918"/>
      <c r="AKX41" s="918"/>
      <c r="AKY41" s="918"/>
      <c r="AKZ41" s="918"/>
      <c r="ALA41" s="918"/>
      <c r="ALB41" s="918"/>
      <c r="ALC41" s="918"/>
      <c r="ALD41" s="918"/>
      <c r="ALE41" s="918"/>
      <c r="ALF41" s="918"/>
      <c r="ALG41" s="918"/>
      <c r="ALH41" s="918"/>
      <c r="ALI41" s="918"/>
      <c r="ALJ41" s="918"/>
      <c r="ALK41" s="918"/>
      <c r="ALL41" s="918"/>
      <c r="ALM41" s="918"/>
      <c r="ALN41" s="918"/>
      <c r="ALO41" s="918"/>
      <c r="ALP41" s="918"/>
      <c r="ALQ41" s="918"/>
      <c r="ALR41" s="918"/>
      <c r="ALS41" s="918"/>
      <c r="ALT41" s="918"/>
      <c r="ALU41" s="918"/>
      <c r="ALV41" s="918"/>
      <c r="ALW41" s="918"/>
      <c r="ALX41" s="918"/>
      <c r="ALY41" s="918"/>
      <c r="ALZ41" s="918"/>
      <c r="AMA41" s="918"/>
      <c r="AMB41" s="918"/>
      <c r="AMC41" s="918"/>
      <c r="AMD41" s="918"/>
      <c r="AME41" s="918"/>
      <c r="AMF41" s="918"/>
      <c r="AMG41" s="918"/>
      <c r="AMH41" s="918"/>
      <c r="AMI41" s="918"/>
      <c r="AMJ41" s="918"/>
      <c r="AMK41" s="918"/>
      <c r="AML41" s="918"/>
      <c r="AMM41" s="918"/>
      <c r="AMN41" s="918"/>
      <c r="AMO41" s="918"/>
      <c r="AMP41" s="918"/>
      <c r="AMQ41" s="918"/>
      <c r="AMR41" s="918"/>
      <c r="AMS41" s="918"/>
      <c r="AMT41" s="918"/>
      <c r="AMU41" s="918"/>
      <c r="AMV41" s="918"/>
      <c r="AMW41" s="918"/>
      <c r="AMX41" s="918"/>
      <c r="AMY41" s="918"/>
      <c r="AMZ41" s="918"/>
      <c r="ANA41" s="918"/>
      <c r="ANB41" s="918"/>
      <c r="ANC41" s="918"/>
      <c r="AND41" s="918"/>
      <c r="ANE41" s="918"/>
      <c r="ANF41" s="918"/>
      <c r="ANG41" s="918"/>
      <c r="ANH41" s="918"/>
      <c r="ANI41" s="918"/>
      <c r="ANJ41" s="918"/>
      <c r="ANK41" s="918"/>
      <c r="ANL41" s="918"/>
      <c r="ANM41" s="918"/>
      <c r="ANN41" s="918"/>
      <c r="ANO41" s="918"/>
      <c r="ANP41" s="918"/>
      <c r="ANQ41" s="918"/>
      <c r="ANR41" s="918"/>
      <c r="ANS41" s="918"/>
      <c r="ANT41" s="918"/>
      <c r="ANU41" s="918"/>
      <c r="ANV41" s="918"/>
      <c r="ANW41" s="918"/>
      <c r="ANX41" s="918"/>
      <c r="ANY41" s="918"/>
      <c r="ANZ41" s="918"/>
      <c r="AOA41" s="918"/>
      <c r="AOB41" s="918"/>
      <c r="AOC41" s="918"/>
      <c r="AOD41" s="918"/>
      <c r="AOE41" s="918"/>
      <c r="AOF41" s="918"/>
      <c r="AOG41" s="918"/>
      <c r="AOH41" s="918"/>
      <c r="AOI41" s="918"/>
      <c r="AOJ41" s="918"/>
      <c r="AOK41" s="918"/>
      <c r="AOL41" s="918"/>
      <c r="AOM41" s="918"/>
      <c r="AON41" s="918"/>
      <c r="AOO41" s="918"/>
      <c r="AOP41" s="918"/>
      <c r="AOQ41" s="918"/>
      <c r="AOR41" s="918"/>
      <c r="AOS41" s="918"/>
      <c r="AOT41" s="918"/>
      <c r="AOU41" s="918"/>
      <c r="AOV41" s="918"/>
      <c r="AOW41" s="918"/>
      <c r="AOX41" s="918"/>
      <c r="AOY41" s="918"/>
      <c r="AOZ41" s="918"/>
      <c r="APA41" s="918"/>
      <c r="APB41" s="918"/>
      <c r="APC41" s="918"/>
      <c r="APD41" s="918"/>
      <c r="APE41" s="918"/>
      <c r="APF41" s="918"/>
      <c r="APG41" s="918"/>
      <c r="APH41" s="918"/>
      <c r="API41" s="918"/>
      <c r="APJ41" s="918"/>
      <c r="APK41" s="918"/>
      <c r="APL41" s="918"/>
      <c r="APM41" s="918"/>
      <c r="APN41" s="918"/>
      <c r="APO41" s="918"/>
      <c r="APP41" s="918"/>
      <c r="APQ41" s="918"/>
      <c r="APR41" s="918"/>
      <c r="APS41" s="918"/>
      <c r="APT41" s="918"/>
      <c r="APU41" s="918"/>
      <c r="APV41" s="918"/>
      <c r="APW41" s="918"/>
      <c r="APX41" s="918"/>
      <c r="APY41" s="918"/>
      <c r="APZ41" s="918"/>
      <c r="AQA41" s="918"/>
      <c r="AQB41" s="918"/>
      <c r="AQC41" s="918"/>
      <c r="AQD41" s="918"/>
      <c r="AQE41" s="918"/>
      <c r="AQF41" s="918"/>
      <c r="AQG41" s="918"/>
      <c r="AQH41" s="918"/>
      <c r="AQI41" s="918"/>
      <c r="AQJ41" s="918"/>
      <c r="AQK41" s="918"/>
      <c r="AQL41" s="918"/>
      <c r="AQM41" s="918"/>
      <c r="AQN41" s="918"/>
      <c r="AQO41" s="918"/>
      <c r="AQP41" s="918"/>
      <c r="AQQ41" s="918"/>
      <c r="AQR41" s="918"/>
      <c r="AQS41" s="918"/>
      <c r="AQT41" s="918"/>
      <c r="AQU41" s="918"/>
      <c r="AQV41" s="918"/>
      <c r="AQW41" s="918"/>
      <c r="AQX41" s="918"/>
      <c r="AQY41" s="918"/>
      <c r="AQZ41" s="918"/>
      <c r="ARA41" s="918"/>
      <c r="ARB41" s="918"/>
      <c r="ARC41" s="918"/>
      <c r="ARD41" s="918"/>
      <c r="ARE41" s="918"/>
      <c r="ARF41" s="918"/>
      <c r="ARG41" s="918"/>
      <c r="ARH41" s="918"/>
      <c r="ARI41" s="918"/>
      <c r="ARJ41" s="918"/>
      <c r="ARK41" s="918"/>
      <c r="ARL41" s="918"/>
      <c r="ARM41" s="918"/>
      <c r="ARN41" s="918"/>
      <c r="ARO41" s="918"/>
      <c r="ARP41" s="918"/>
      <c r="ARQ41" s="918"/>
      <c r="ARR41" s="918"/>
      <c r="ARS41" s="918"/>
      <c r="ART41" s="918"/>
      <c r="ARU41" s="918"/>
      <c r="ARV41" s="918"/>
      <c r="ARW41" s="918"/>
      <c r="ARX41" s="918"/>
      <c r="ARY41" s="918"/>
      <c r="ARZ41" s="918"/>
      <c r="ASA41" s="918"/>
      <c r="ASB41" s="918"/>
      <c r="ASC41" s="918"/>
      <c r="ASD41" s="918"/>
      <c r="ASE41" s="918"/>
      <c r="ASF41" s="918"/>
      <c r="ASG41" s="918"/>
      <c r="ASH41" s="918"/>
      <c r="ASI41" s="918"/>
      <c r="ASJ41" s="918"/>
      <c r="ASK41" s="918"/>
      <c r="ASL41" s="918"/>
      <c r="ASM41" s="918"/>
      <c r="ASN41" s="918"/>
      <c r="ASO41" s="918"/>
      <c r="ASP41" s="918"/>
      <c r="ASQ41" s="918"/>
      <c r="ASR41" s="918"/>
      <c r="ASS41" s="918"/>
      <c r="AST41" s="918"/>
      <c r="ASU41" s="918"/>
      <c r="ASV41" s="918"/>
      <c r="ASW41" s="918"/>
      <c r="ASX41" s="918"/>
      <c r="ASY41" s="918"/>
      <c r="ASZ41" s="918"/>
      <c r="ATA41" s="918"/>
      <c r="ATB41" s="918"/>
      <c r="ATC41" s="918"/>
      <c r="ATD41" s="918"/>
      <c r="ATE41" s="918"/>
      <c r="ATF41" s="918"/>
      <c r="ATG41" s="918"/>
      <c r="ATH41" s="918"/>
      <c r="ATI41" s="918"/>
      <c r="ATJ41" s="918"/>
      <c r="ATK41" s="918"/>
      <c r="ATL41" s="918"/>
      <c r="ATM41" s="918"/>
      <c r="ATN41" s="918"/>
      <c r="ATO41" s="918"/>
      <c r="ATP41" s="918"/>
      <c r="ATQ41" s="918"/>
      <c r="ATR41" s="918"/>
      <c r="ATS41" s="918"/>
      <c r="ATT41" s="918"/>
      <c r="ATU41" s="918"/>
      <c r="ATV41" s="918"/>
      <c r="ATW41" s="918"/>
      <c r="ATX41" s="918"/>
      <c r="ATY41" s="918"/>
      <c r="ATZ41" s="918"/>
      <c r="AUA41" s="918"/>
      <c r="AUB41" s="918"/>
      <c r="AUC41" s="918"/>
      <c r="AUD41" s="918"/>
      <c r="AUE41" s="918"/>
      <c r="AUF41" s="918"/>
      <c r="AUG41" s="918"/>
      <c r="AUH41" s="918"/>
      <c r="AUI41" s="918"/>
      <c r="AUJ41" s="918"/>
      <c r="AUK41" s="918"/>
      <c r="AUL41" s="918"/>
      <c r="AUM41" s="918"/>
      <c r="AUN41" s="918"/>
      <c r="AUO41" s="918"/>
      <c r="AUP41" s="918"/>
      <c r="AUQ41" s="918"/>
      <c r="AUR41" s="918"/>
      <c r="AUS41" s="918"/>
      <c r="AUT41" s="918"/>
      <c r="AUU41" s="918"/>
      <c r="AUV41" s="918"/>
      <c r="AUW41" s="918"/>
      <c r="AUX41" s="918"/>
      <c r="AUY41" s="918"/>
      <c r="AUZ41" s="918"/>
      <c r="AVA41" s="918"/>
      <c r="AVB41" s="918"/>
      <c r="AVC41" s="918"/>
      <c r="AVD41" s="918"/>
      <c r="AVE41" s="918"/>
      <c r="AVF41" s="918"/>
      <c r="AVG41" s="918"/>
      <c r="AVH41" s="918"/>
      <c r="AVI41" s="918"/>
      <c r="AVJ41" s="918"/>
      <c r="AVK41" s="918"/>
      <c r="AVL41" s="918"/>
      <c r="AVM41" s="918"/>
      <c r="AVN41" s="918"/>
      <c r="AVO41" s="918"/>
      <c r="AVP41" s="918"/>
      <c r="AVQ41" s="918"/>
      <c r="AVR41" s="918"/>
      <c r="AVS41" s="918"/>
      <c r="AVT41" s="918"/>
      <c r="AVU41" s="918"/>
      <c r="AVV41" s="918"/>
      <c r="AVW41" s="918"/>
      <c r="AVX41" s="918"/>
      <c r="AVY41" s="918"/>
      <c r="AVZ41" s="918"/>
      <c r="AWA41" s="918"/>
      <c r="AWB41" s="918"/>
      <c r="AWC41" s="918"/>
      <c r="AWD41" s="918"/>
      <c r="AWE41" s="918"/>
      <c r="AWF41" s="918"/>
      <c r="AWG41" s="918"/>
      <c r="AWH41" s="918"/>
      <c r="AWI41" s="918"/>
      <c r="AWJ41" s="918"/>
      <c r="AWK41" s="918"/>
      <c r="AWL41" s="918"/>
      <c r="AWM41" s="918"/>
      <c r="AWN41" s="918"/>
      <c r="AWO41" s="918"/>
      <c r="AWP41" s="918"/>
      <c r="AWQ41" s="918"/>
      <c r="AWR41" s="918"/>
      <c r="AWS41" s="918"/>
      <c r="AWT41" s="918"/>
      <c r="AWU41" s="918"/>
      <c r="AWV41" s="918"/>
      <c r="AWW41" s="918"/>
      <c r="AWX41" s="918"/>
      <c r="AWY41" s="918"/>
      <c r="AWZ41" s="918"/>
      <c r="AXA41" s="918"/>
      <c r="AXB41" s="918"/>
      <c r="AXC41" s="918"/>
      <c r="AXD41" s="918"/>
      <c r="AXE41" s="918"/>
      <c r="AXF41" s="918"/>
      <c r="AXG41" s="918"/>
      <c r="AXH41" s="918"/>
      <c r="AXI41" s="918"/>
      <c r="AXJ41" s="918"/>
      <c r="AXK41" s="918"/>
      <c r="AXL41" s="918"/>
      <c r="AXM41" s="918"/>
      <c r="AXN41" s="918"/>
      <c r="AXO41" s="918"/>
      <c r="AXP41" s="918"/>
      <c r="AXQ41" s="918"/>
      <c r="AXR41" s="918"/>
      <c r="AXS41" s="918"/>
      <c r="AXT41" s="918"/>
      <c r="AXU41" s="918"/>
      <c r="AXV41" s="918"/>
      <c r="AXW41" s="918"/>
      <c r="AXX41" s="918"/>
      <c r="AXY41" s="918"/>
      <c r="AXZ41" s="918"/>
      <c r="AYA41" s="918"/>
      <c r="AYB41" s="918"/>
      <c r="AYC41" s="918"/>
      <c r="AYD41" s="918"/>
      <c r="AYE41" s="918"/>
      <c r="AYF41" s="918"/>
      <c r="AYG41" s="918"/>
      <c r="AYH41" s="918"/>
      <c r="AYI41" s="918"/>
      <c r="AYJ41" s="918"/>
      <c r="AYK41" s="918"/>
      <c r="AYL41" s="918"/>
      <c r="AYM41" s="918"/>
      <c r="AYN41" s="918"/>
      <c r="AYO41" s="918"/>
      <c r="AYP41" s="918"/>
      <c r="AYQ41" s="918"/>
      <c r="AYR41" s="918"/>
      <c r="AYS41" s="918"/>
      <c r="AYT41" s="918"/>
      <c r="AYU41" s="918"/>
      <c r="AYV41" s="918"/>
      <c r="AYW41" s="918"/>
      <c r="AYX41" s="918"/>
      <c r="AYY41" s="918"/>
      <c r="AYZ41" s="918"/>
      <c r="AZA41" s="918"/>
      <c r="AZB41" s="918"/>
      <c r="AZC41" s="918"/>
      <c r="AZD41" s="918"/>
      <c r="AZE41" s="918"/>
      <c r="AZF41" s="918"/>
      <c r="AZG41" s="918"/>
      <c r="AZH41" s="918"/>
      <c r="AZI41" s="918"/>
      <c r="AZJ41" s="918"/>
      <c r="AZK41" s="918"/>
      <c r="AZL41" s="918"/>
      <c r="AZM41" s="918"/>
      <c r="AZN41" s="918"/>
      <c r="AZO41" s="918"/>
      <c r="AZP41" s="918"/>
      <c r="AZQ41" s="918"/>
      <c r="AZR41" s="918"/>
      <c r="AZS41" s="918"/>
      <c r="AZT41" s="918"/>
      <c r="AZU41" s="918"/>
      <c r="AZV41" s="918"/>
      <c r="AZW41" s="918"/>
      <c r="AZX41" s="918"/>
      <c r="AZY41" s="918"/>
      <c r="AZZ41" s="918"/>
      <c r="BAA41" s="918"/>
      <c r="BAB41" s="918"/>
      <c r="BAC41" s="918"/>
      <c r="BAD41" s="918"/>
      <c r="BAE41" s="918"/>
      <c r="BAF41" s="918"/>
      <c r="BAG41" s="918"/>
      <c r="BAH41" s="918"/>
      <c r="BAI41" s="918"/>
      <c r="BAJ41" s="918"/>
      <c r="BAK41" s="918"/>
      <c r="BAL41" s="918"/>
      <c r="BAM41" s="918"/>
      <c r="BAN41" s="918"/>
      <c r="BAO41" s="918"/>
      <c r="BAP41" s="918"/>
      <c r="BAQ41" s="918"/>
      <c r="BAR41" s="918"/>
      <c r="BAS41" s="918"/>
      <c r="BAT41" s="918"/>
      <c r="BAU41" s="918"/>
      <c r="BAV41" s="918"/>
      <c r="BAW41" s="918"/>
      <c r="BAX41" s="918"/>
      <c r="BAY41" s="918"/>
      <c r="BAZ41" s="918"/>
      <c r="BBA41" s="918"/>
      <c r="BBB41" s="918"/>
      <c r="BBC41" s="918"/>
      <c r="BBD41" s="918"/>
      <c r="BBE41" s="918"/>
      <c r="BBF41" s="918"/>
      <c r="BBG41" s="918"/>
      <c r="BBH41" s="918"/>
      <c r="BBI41" s="918"/>
      <c r="BBJ41" s="918"/>
      <c r="BBK41" s="918"/>
      <c r="BBL41" s="918"/>
      <c r="BBM41" s="918"/>
      <c r="BBN41" s="918"/>
      <c r="BBO41" s="918"/>
      <c r="BBP41" s="918"/>
      <c r="BBQ41" s="918"/>
      <c r="BBR41" s="918"/>
      <c r="BBS41" s="918"/>
      <c r="BBT41" s="918"/>
      <c r="BBU41" s="918"/>
      <c r="BBV41" s="918"/>
      <c r="BBW41" s="918"/>
      <c r="BBX41" s="918"/>
      <c r="BBY41" s="918"/>
      <c r="BBZ41" s="918"/>
      <c r="BCA41" s="918"/>
      <c r="BCB41" s="918"/>
      <c r="BCC41" s="918"/>
      <c r="BCD41" s="918"/>
      <c r="BCE41" s="918"/>
      <c r="BCF41" s="918"/>
      <c r="BCG41" s="918"/>
      <c r="BCH41" s="918"/>
      <c r="BCI41" s="918"/>
      <c r="BCJ41" s="918"/>
      <c r="BCK41" s="918"/>
      <c r="BCL41" s="918"/>
      <c r="BCM41" s="918"/>
      <c r="BCN41" s="918"/>
      <c r="BCO41" s="918"/>
      <c r="BCP41" s="918"/>
      <c r="BCQ41" s="918"/>
      <c r="BCR41" s="918"/>
      <c r="BCS41" s="918"/>
      <c r="BCT41" s="918"/>
      <c r="BCU41" s="918"/>
      <c r="BCV41" s="918"/>
      <c r="BCW41" s="918"/>
      <c r="BCX41" s="918"/>
      <c r="BCY41" s="918"/>
      <c r="BCZ41" s="918"/>
      <c r="BDA41" s="918"/>
      <c r="BDB41" s="918"/>
      <c r="BDC41" s="918"/>
      <c r="BDD41" s="918"/>
      <c r="BDE41" s="918"/>
      <c r="BDF41" s="918"/>
      <c r="BDG41" s="918"/>
      <c r="BDH41" s="918"/>
      <c r="BDI41" s="918"/>
      <c r="BDJ41" s="918"/>
      <c r="BDK41" s="918"/>
      <c r="BDL41" s="918"/>
      <c r="BDM41" s="918"/>
      <c r="BDN41" s="918"/>
      <c r="BDO41" s="918"/>
      <c r="BDP41" s="918"/>
      <c r="BDQ41" s="918"/>
      <c r="BDR41" s="918"/>
      <c r="BDS41" s="918"/>
      <c r="BDT41" s="918"/>
      <c r="BDU41" s="918"/>
      <c r="BDV41" s="918"/>
      <c r="BDW41" s="918"/>
      <c r="BDX41" s="918"/>
      <c r="BDY41" s="918"/>
      <c r="BDZ41" s="918"/>
      <c r="BEA41" s="918"/>
      <c r="BEB41" s="918"/>
      <c r="BEC41" s="918"/>
      <c r="BED41" s="918"/>
      <c r="BEE41" s="918"/>
      <c r="BEF41" s="918"/>
      <c r="BEG41" s="918"/>
      <c r="BEH41" s="918"/>
      <c r="BEI41" s="918"/>
      <c r="BEJ41" s="918"/>
      <c r="BEK41" s="918"/>
      <c r="BEL41" s="918"/>
      <c r="BEM41" s="918"/>
      <c r="BEN41" s="918"/>
      <c r="BEO41" s="918"/>
      <c r="BEP41" s="918"/>
      <c r="BEQ41" s="918"/>
      <c r="BER41" s="918"/>
      <c r="BES41" s="918"/>
      <c r="BET41" s="918"/>
      <c r="BEU41" s="918"/>
      <c r="BEV41" s="918"/>
      <c r="BEW41" s="918"/>
      <c r="BEX41" s="918"/>
      <c r="BEY41" s="918"/>
      <c r="BEZ41" s="918"/>
      <c r="BFA41" s="918"/>
      <c r="BFB41" s="918"/>
      <c r="BFC41" s="918"/>
      <c r="BFD41" s="918"/>
      <c r="BFE41" s="918"/>
      <c r="BFF41" s="918"/>
      <c r="BFG41" s="918"/>
      <c r="BFH41" s="918"/>
      <c r="BFI41" s="918"/>
      <c r="BFJ41" s="918"/>
      <c r="BFK41" s="918"/>
      <c r="BFL41" s="918"/>
      <c r="BFM41" s="918"/>
      <c r="BFN41" s="918"/>
      <c r="BFO41" s="918"/>
      <c r="BFP41" s="918"/>
      <c r="BFQ41" s="918"/>
      <c r="BFR41" s="918"/>
      <c r="BFS41" s="918"/>
      <c r="BFT41" s="918"/>
      <c r="BFU41" s="918"/>
      <c r="BFV41" s="918"/>
      <c r="BFW41" s="918"/>
      <c r="BFX41" s="918"/>
      <c r="BFY41" s="918"/>
      <c r="BFZ41" s="918"/>
      <c r="BGA41" s="918"/>
      <c r="BGB41" s="918"/>
      <c r="BGC41" s="918"/>
      <c r="BGD41" s="918"/>
      <c r="BGE41" s="918"/>
      <c r="BGF41" s="918"/>
      <c r="BGG41" s="918"/>
      <c r="BGH41" s="918"/>
      <c r="BGI41" s="918"/>
      <c r="BGJ41" s="918"/>
      <c r="BGK41" s="918"/>
      <c r="BGL41" s="918"/>
      <c r="BGM41" s="918"/>
      <c r="BGN41" s="918"/>
      <c r="BGO41" s="918"/>
      <c r="BGP41" s="918"/>
      <c r="BGQ41" s="918"/>
      <c r="BGR41" s="918"/>
      <c r="BGS41" s="918"/>
      <c r="BGT41" s="918"/>
      <c r="BGU41" s="918"/>
      <c r="BGV41" s="918"/>
      <c r="BGW41" s="918"/>
      <c r="BGX41" s="918"/>
      <c r="BGY41" s="918"/>
      <c r="BGZ41" s="918"/>
      <c r="BHA41" s="918"/>
      <c r="BHB41" s="918"/>
      <c r="BHC41" s="918"/>
      <c r="BHD41" s="918"/>
      <c r="BHE41" s="918"/>
      <c r="BHF41" s="918"/>
      <c r="BHG41" s="918"/>
      <c r="BHH41" s="918"/>
      <c r="BHI41" s="918"/>
      <c r="BHJ41" s="918"/>
      <c r="BHK41" s="918"/>
      <c r="BHL41" s="918"/>
      <c r="BHM41" s="918"/>
      <c r="BHN41" s="918"/>
      <c r="BHO41" s="918"/>
      <c r="BHP41" s="918"/>
      <c r="BHQ41" s="918"/>
      <c r="BHR41" s="918"/>
      <c r="BHS41" s="918"/>
      <c r="BHT41" s="918"/>
      <c r="BHU41" s="918"/>
      <c r="BHV41" s="918"/>
      <c r="BHW41" s="918"/>
      <c r="BHX41" s="918"/>
      <c r="BHY41" s="918"/>
      <c r="BHZ41" s="918"/>
      <c r="BIA41" s="918"/>
      <c r="BIB41" s="918"/>
      <c r="BIC41" s="918"/>
      <c r="BID41" s="918"/>
      <c r="BIE41" s="918"/>
      <c r="BIF41" s="918"/>
      <c r="BIG41" s="918"/>
      <c r="BIH41" s="918"/>
      <c r="BII41" s="918"/>
      <c r="BIJ41" s="918"/>
      <c r="BIK41" s="918"/>
      <c r="BIL41" s="918"/>
      <c r="BIM41" s="918"/>
      <c r="BIN41" s="918"/>
      <c r="BIO41" s="918"/>
      <c r="BIP41" s="918"/>
      <c r="BIQ41" s="918"/>
      <c r="BIR41" s="918"/>
      <c r="BIS41" s="918"/>
      <c r="BIT41" s="918"/>
      <c r="BIU41" s="918"/>
      <c r="BIV41" s="918"/>
      <c r="BIW41" s="918"/>
      <c r="BIX41" s="918"/>
      <c r="BIY41" s="918"/>
      <c r="BIZ41" s="918"/>
      <c r="BJA41" s="918"/>
      <c r="BJB41" s="918"/>
      <c r="BJC41" s="918"/>
      <c r="BJD41" s="918"/>
      <c r="BJE41" s="918"/>
      <c r="BJF41" s="918"/>
      <c r="BJG41" s="918"/>
      <c r="BJH41" s="918"/>
      <c r="BJI41" s="918"/>
      <c r="BJJ41" s="918"/>
      <c r="BJK41" s="918"/>
      <c r="BJL41" s="918"/>
      <c r="BJM41" s="918"/>
      <c r="BJN41" s="918"/>
      <c r="BJO41" s="918"/>
      <c r="BJP41" s="918"/>
      <c r="BJQ41" s="918"/>
      <c r="BJR41" s="918"/>
      <c r="BJS41" s="918"/>
      <c r="BJT41" s="918"/>
      <c r="BJU41" s="918"/>
      <c r="BJV41" s="918"/>
      <c r="BJW41" s="918"/>
      <c r="BJX41" s="918"/>
      <c r="BJY41" s="918"/>
      <c r="BJZ41" s="918"/>
      <c r="BKA41" s="918"/>
      <c r="BKB41" s="918"/>
      <c r="BKC41" s="918"/>
      <c r="BKD41" s="918"/>
      <c r="BKE41" s="918"/>
      <c r="BKF41" s="918"/>
      <c r="BKG41" s="918"/>
      <c r="BKH41" s="918"/>
      <c r="BKI41" s="918"/>
      <c r="BKJ41" s="918"/>
      <c r="BKK41" s="918"/>
      <c r="BKL41" s="918"/>
      <c r="BKM41" s="918"/>
      <c r="BKN41" s="918"/>
      <c r="BKO41" s="918"/>
      <c r="BKP41" s="918"/>
      <c r="BKQ41" s="918"/>
      <c r="BKR41" s="918"/>
      <c r="BKS41" s="918"/>
      <c r="BKT41" s="918"/>
      <c r="BKU41" s="918"/>
      <c r="BKV41" s="918"/>
      <c r="BKW41" s="918"/>
      <c r="BKX41" s="918"/>
      <c r="BKY41" s="918"/>
      <c r="BKZ41" s="918"/>
      <c r="BLA41" s="918"/>
      <c r="BLB41" s="918"/>
      <c r="BLC41" s="918"/>
      <c r="BLD41" s="918"/>
      <c r="BLE41" s="918"/>
      <c r="BLF41" s="918"/>
      <c r="BLG41" s="918"/>
      <c r="BLH41" s="918"/>
      <c r="BLI41" s="918"/>
      <c r="BLJ41" s="918"/>
      <c r="BLK41" s="918"/>
      <c r="BLL41" s="918"/>
      <c r="BLM41" s="918"/>
      <c r="BLN41" s="918"/>
      <c r="BLO41" s="918"/>
      <c r="BLP41" s="918"/>
      <c r="BLQ41" s="918"/>
      <c r="BLR41" s="918"/>
      <c r="BLS41" s="918"/>
      <c r="BLT41" s="918"/>
      <c r="BLU41" s="918"/>
      <c r="BLV41" s="918"/>
      <c r="BLW41" s="918"/>
      <c r="BLX41" s="918"/>
      <c r="BLY41" s="918"/>
      <c r="BLZ41" s="918"/>
      <c r="BMA41" s="918"/>
      <c r="BMB41" s="918"/>
      <c r="BMC41" s="918"/>
      <c r="BMD41" s="918"/>
      <c r="BME41" s="918"/>
      <c r="BMF41" s="918"/>
      <c r="BMG41" s="918"/>
      <c r="BMH41" s="918"/>
      <c r="BMI41" s="918"/>
      <c r="BMJ41" s="918"/>
      <c r="BMK41" s="918"/>
      <c r="BML41" s="918"/>
      <c r="BMM41" s="918"/>
      <c r="BMN41" s="918"/>
      <c r="BMO41" s="918"/>
      <c r="BMP41" s="918"/>
      <c r="BMQ41" s="918"/>
      <c r="BMR41" s="918"/>
      <c r="BMS41" s="918"/>
      <c r="BMT41" s="918"/>
      <c r="BMU41" s="918"/>
      <c r="BMV41" s="918"/>
      <c r="BMW41" s="918"/>
      <c r="BMX41" s="918"/>
      <c r="BMY41" s="918"/>
      <c r="BMZ41" s="918"/>
      <c r="BNA41" s="918"/>
      <c r="BNB41" s="918"/>
      <c r="BNC41" s="918"/>
      <c r="BND41" s="918"/>
      <c r="BNE41" s="918"/>
      <c r="BNF41" s="918"/>
      <c r="BNG41" s="918"/>
      <c r="BNH41" s="918"/>
      <c r="BNI41" s="918"/>
      <c r="BNJ41" s="918"/>
      <c r="BNK41" s="918"/>
      <c r="BNL41" s="918"/>
      <c r="BNM41" s="918"/>
      <c r="BNN41" s="918"/>
      <c r="BNO41" s="918"/>
      <c r="BNP41" s="918"/>
      <c r="BNQ41" s="918"/>
      <c r="BNR41" s="918"/>
      <c r="BNS41" s="918"/>
      <c r="BNT41" s="918"/>
      <c r="BNU41" s="918"/>
      <c r="BNV41" s="918"/>
      <c r="BNW41" s="918"/>
      <c r="BNX41" s="918"/>
      <c r="BNY41" s="918"/>
      <c r="BNZ41" s="918"/>
      <c r="BOA41" s="918"/>
      <c r="BOB41" s="918"/>
      <c r="BOC41" s="918"/>
      <c r="BOD41" s="918"/>
      <c r="BOE41" s="918"/>
      <c r="BOF41" s="918"/>
      <c r="BOG41" s="918"/>
      <c r="BOH41" s="918"/>
      <c r="BOI41" s="918"/>
      <c r="BOJ41" s="918"/>
      <c r="BOK41" s="918"/>
      <c r="BOL41" s="918"/>
      <c r="BOM41" s="918"/>
      <c r="BON41" s="918"/>
      <c r="BOO41" s="918"/>
      <c r="BOP41" s="918"/>
      <c r="BOQ41" s="918"/>
      <c r="BOR41" s="918"/>
      <c r="BOS41" s="918"/>
      <c r="BOT41" s="918"/>
      <c r="BOU41" s="918"/>
      <c r="BOV41" s="918"/>
      <c r="BOW41" s="918"/>
      <c r="BOX41" s="918"/>
      <c r="BOY41" s="918"/>
      <c r="BOZ41" s="918"/>
      <c r="BPA41" s="918"/>
      <c r="BPB41" s="918"/>
      <c r="BPC41" s="918"/>
      <c r="BPD41" s="918"/>
      <c r="BPE41" s="918"/>
      <c r="BPF41" s="918"/>
      <c r="BPG41" s="918"/>
      <c r="BPH41" s="918"/>
      <c r="BPI41" s="918"/>
      <c r="BPJ41" s="918"/>
      <c r="BPK41" s="918"/>
      <c r="BPL41" s="918"/>
      <c r="BPM41" s="918"/>
      <c r="BPN41" s="918"/>
      <c r="BPO41" s="918"/>
      <c r="BPP41" s="918"/>
      <c r="BPQ41" s="918"/>
      <c r="BPR41" s="918"/>
      <c r="BPS41" s="918"/>
      <c r="BPT41" s="918"/>
      <c r="BPU41" s="918"/>
      <c r="BPV41" s="918"/>
      <c r="BPW41" s="918"/>
      <c r="BPX41" s="918"/>
      <c r="BPY41" s="918"/>
      <c r="BPZ41" s="918"/>
      <c r="BQA41" s="918"/>
      <c r="BQB41" s="918"/>
      <c r="BQC41" s="918"/>
      <c r="BQD41" s="918"/>
      <c r="BQE41" s="918"/>
      <c r="BQF41" s="918"/>
      <c r="BQG41" s="918"/>
      <c r="BQH41" s="918"/>
      <c r="BQI41" s="918"/>
      <c r="BQJ41" s="918"/>
      <c r="BQK41" s="918"/>
      <c r="BQL41" s="918"/>
      <c r="BQM41" s="918"/>
      <c r="BQN41" s="918"/>
      <c r="BQO41" s="918"/>
      <c r="BQP41" s="918"/>
      <c r="BQQ41" s="918"/>
      <c r="BQR41" s="918"/>
      <c r="BQS41" s="918"/>
      <c r="BQT41" s="918"/>
      <c r="BQU41" s="918"/>
      <c r="BQV41" s="918"/>
      <c r="BQW41" s="918"/>
      <c r="BQX41" s="918"/>
      <c r="BQY41" s="918"/>
      <c r="BQZ41" s="918"/>
      <c r="BRA41" s="918"/>
      <c r="BRB41" s="918"/>
      <c r="BRC41" s="918"/>
      <c r="BRD41" s="918"/>
      <c r="BRE41" s="918"/>
      <c r="BRF41" s="918"/>
      <c r="BRG41" s="918"/>
      <c r="BRH41" s="918"/>
      <c r="BRI41" s="918"/>
      <c r="BRJ41" s="918"/>
      <c r="BRK41" s="918"/>
      <c r="BRL41" s="918"/>
      <c r="BRM41" s="918"/>
      <c r="BRN41" s="918"/>
      <c r="BRO41" s="918"/>
      <c r="BRP41" s="918"/>
      <c r="BRQ41" s="918"/>
      <c r="BRR41" s="918"/>
      <c r="BRS41" s="918"/>
      <c r="BRT41" s="918"/>
      <c r="BRU41" s="918"/>
      <c r="BRV41" s="918"/>
      <c r="BRW41" s="918"/>
      <c r="BRX41" s="918"/>
      <c r="BRY41" s="918"/>
      <c r="BRZ41" s="918"/>
      <c r="BSA41" s="918"/>
      <c r="BSB41" s="918"/>
      <c r="BSC41" s="918"/>
      <c r="BSD41" s="918"/>
      <c r="BSE41" s="918"/>
      <c r="BSF41" s="918"/>
      <c r="BSG41" s="918"/>
      <c r="BSH41" s="918"/>
      <c r="BSI41" s="918"/>
      <c r="BSJ41" s="918"/>
      <c r="BSK41" s="918"/>
      <c r="BSL41" s="918"/>
      <c r="BSM41" s="918"/>
      <c r="BSN41" s="918"/>
      <c r="BSO41" s="918"/>
      <c r="BSP41" s="918"/>
      <c r="BSQ41" s="918"/>
      <c r="BSR41" s="918"/>
      <c r="BSS41" s="918"/>
      <c r="BST41" s="918"/>
      <c r="BSU41" s="918"/>
      <c r="BSV41" s="918"/>
      <c r="BSW41" s="918"/>
      <c r="BSX41" s="918"/>
      <c r="BSY41" s="918"/>
      <c r="BSZ41" s="918"/>
      <c r="BTA41" s="918"/>
      <c r="BTB41" s="918"/>
      <c r="BTC41" s="918"/>
      <c r="BTD41" s="918"/>
      <c r="BTE41" s="918"/>
      <c r="BTF41" s="918"/>
      <c r="BTG41" s="918"/>
      <c r="BTH41" s="918"/>
      <c r="BTI41" s="918"/>
      <c r="BTJ41" s="918"/>
      <c r="BTK41" s="918"/>
      <c r="BTL41" s="918"/>
      <c r="BTM41" s="918"/>
      <c r="BTN41" s="918"/>
      <c r="BTO41" s="918"/>
      <c r="BTP41" s="918"/>
      <c r="BTQ41" s="918"/>
      <c r="BTR41" s="918"/>
      <c r="BTS41" s="918"/>
      <c r="BTT41" s="918"/>
      <c r="BTU41" s="918"/>
      <c r="BTV41" s="918"/>
      <c r="BTW41" s="918"/>
      <c r="BTX41" s="918"/>
      <c r="BTY41" s="918"/>
      <c r="BTZ41" s="918"/>
      <c r="BUA41" s="918"/>
      <c r="BUB41" s="918"/>
      <c r="BUC41" s="918"/>
      <c r="BUD41" s="918"/>
      <c r="BUE41" s="918"/>
      <c r="BUF41" s="918"/>
      <c r="BUG41" s="918"/>
      <c r="BUH41" s="918"/>
      <c r="BUI41" s="918"/>
      <c r="BUJ41" s="918"/>
      <c r="BUK41" s="918"/>
      <c r="BUL41" s="918"/>
      <c r="BUM41" s="918"/>
      <c r="BUN41" s="918"/>
      <c r="BUO41" s="918"/>
      <c r="BUP41" s="918"/>
      <c r="BUQ41" s="918"/>
      <c r="BUR41" s="918"/>
      <c r="BUS41" s="918"/>
      <c r="BUT41" s="918"/>
      <c r="BUU41" s="918"/>
      <c r="BUV41" s="918"/>
      <c r="BUW41" s="918"/>
      <c r="BUX41" s="918"/>
      <c r="BUY41" s="918"/>
      <c r="BUZ41" s="918"/>
      <c r="BVA41" s="918"/>
      <c r="BVB41" s="918"/>
      <c r="BVC41" s="918"/>
      <c r="BVD41" s="918"/>
      <c r="BVE41" s="918"/>
      <c r="BVF41" s="918"/>
      <c r="BVG41" s="918"/>
      <c r="BVH41" s="918"/>
      <c r="BVI41" s="918"/>
      <c r="BVJ41" s="918"/>
      <c r="BVK41" s="918"/>
      <c r="BVL41" s="918"/>
      <c r="BVM41" s="918"/>
      <c r="BVN41" s="918"/>
      <c r="BVO41" s="918"/>
      <c r="BVP41" s="918"/>
      <c r="BVQ41" s="918"/>
      <c r="BVR41" s="918"/>
      <c r="BVS41" s="918"/>
      <c r="BVT41" s="918"/>
      <c r="BVU41" s="918"/>
      <c r="BVV41" s="918"/>
      <c r="BVW41" s="918"/>
      <c r="BVX41" s="918"/>
      <c r="BVY41" s="918"/>
      <c r="BVZ41" s="918"/>
      <c r="BWA41" s="918"/>
      <c r="BWB41" s="918"/>
      <c r="BWC41" s="918"/>
      <c r="BWD41" s="918"/>
      <c r="BWE41" s="918"/>
      <c r="BWF41" s="918"/>
      <c r="BWG41" s="918"/>
      <c r="BWH41" s="918"/>
      <c r="BWI41" s="918"/>
      <c r="BWJ41" s="918"/>
      <c r="BWK41" s="918"/>
      <c r="BWL41" s="918"/>
      <c r="BWM41" s="918"/>
      <c r="BWN41" s="918"/>
      <c r="BWO41" s="918"/>
      <c r="BWP41" s="918"/>
      <c r="BWQ41" s="918"/>
      <c r="BWR41" s="918"/>
      <c r="BWS41" s="918"/>
      <c r="BWT41" s="918"/>
      <c r="BWU41" s="918"/>
      <c r="BWV41" s="918"/>
      <c r="BWW41" s="918"/>
      <c r="BWX41" s="918"/>
      <c r="BWY41" s="918"/>
      <c r="BWZ41" s="918"/>
      <c r="BXA41" s="918"/>
      <c r="BXB41" s="918"/>
      <c r="BXC41" s="918"/>
      <c r="BXD41" s="918"/>
      <c r="BXE41" s="918"/>
      <c r="BXF41" s="918"/>
      <c r="BXG41" s="918"/>
      <c r="BXH41" s="918"/>
      <c r="BXI41" s="918"/>
      <c r="BXJ41" s="918"/>
      <c r="BXK41" s="918"/>
      <c r="BXL41" s="918"/>
      <c r="BXM41" s="918"/>
      <c r="BXN41" s="918"/>
      <c r="BXO41" s="918"/>
      <c r="BXP41" s="918"/>
      <c r="BXQ41" s="918"/>
      <c r="BXR41" s="918"/>
      <c r="BXS41" s="918"/>
      <c r="BXT41" s="918"/>
      <c r="BXU41" s="918"/>
      <c r="BXV41" s="918"/>
      <c r="BXW41" s="918"/>
      <c r="BXX41" s="918"/>
      <c r="BXY41" s="918"/>
      <c r="BXZ41" s="918"/>
      <c r="BYA41" s="918"/>
      <c r="BYB41" s="918"/>
      <c r="BYC41" s="918"/>
      <c r="BYD41" s="918"/>
      <c r="BYE41" s="918"/>
      <c r="BYF41" s="918"/>
      <c r="BYG41" s="918"/>
      <c r="BYH41" s="918"/>
      <c r="BYI41" s="918"/>
      <c r="BYJ41" s="918"/>
      <c r="BYK41" s="918"/>
      <c r="BYL41" s="918"/>
      <c r="BYM41" s="918"/>
      <c r="BYN41" s="918"/>
      <c r="BYO41" s="918"/>
      <c r="BYP41" s="918"/>
      <c r="BYQ41" s="918"/>
      <c r="BYR41" s="918"/>
      <c r="BYS41" s="918"/>
      <c r="BYT41" s="918"/>
      <c r="BYU41" s="918"/>
      <c r="BYV41" s="918"/>
      <c r="BYW41" s="918"/>
      <c r="BYX41" s="918"/>
      <c r="BYY41" s="918"/>
      <c r="BYZ41" s="918"/>
      <c r="BZA41" s="918"/>
      <c r="BZB41" s="918"/>
      <c r="BZC41" s="918"/>
      <c r="BZD41" s="918"/>
      <c r="BZE41" s="918"/>
      <c r="BZF41" s="918"/>
      <c r="BZG41" s="918"/>
      <c r="BZH41" s="918"/>
      <c r="BZI41" s="918"/>
      <c r="BZJ41" s="918"/>
      <c r="BZK41" s="918"/>
      <c r="BZL41" s="918"/>
      <c r="BZM41" s="918"/>
      <c r="BZN41" s="918"/>
      <c r="BZO41" s="918"/>
      <c r="BZP41" s="918"/>
      <c r="BZQ41" s="918"/>
      <c r="BZR41" s="918"/>
      <c r="BZS41" s="918"/>
      <c r="BZT41" s="918"/>
      <c r="BZU41" s="918"/>
      <c r="BZV41" s="918"/>
      <c r="BZW41" s="918"/>
      <c r="BZX41" s="918"/>
      <c r="BZY41" s="918"/>
      <c r="BZZ41" s="918"/>
      <c r="CAA41" s="918"/>
      <c r="CAB41" s="918"/>
      <c r="CAC41" s="918"/>
      <c r="CAD41" s="918"/>
      <c r="CAE41" s="918"/>
      <c r="CAF41" s="918"/>
      <c r="CAG41" s="918"/>
      <c r="CAH41" s="918"/>
      <c r="CAI41" s="918"/>
      <c r="CAJ41" s="918"/>
      <c r="CAK41" s="918"/>
      <c r="CAL41" s="918"/>
      <c r="CAM41" s="918"/>
      <c r="CAN41" s="918"/>
      <c r="CAO41" s="918"/>
      <c r="CAP41" s="918"/>
      <c r="CAQ41" s="918"/>
      <c r="CAR41" s="918"/>
      <c r="CAS41" s="918"/>
      <c r="CAT41" s="918"/>
      <c r="CAU41" s="918"/>
      <c r="CAV41" s="918"/>
      <c r="CAW41" s="918"/>
      <c r="CAX41" s="918"/>
      <c r="CAY41" s="918"/>
      <c r="CAZ41" s="918"/>
      <c r="CBA41" s="918"/>
      <c r="CBB41" s="918"/>
      <c r="CBC41" s="918"/>
      <c r="CBD41" s="918"/>
      <c r="CBE41" s="918"/>
      <c r="CBF41" s="918"/>
      <c r="CBG41" s="918"/>
      <c r="CBH41" s="918"/>
      <c r="CBI41" s="918"/>
      <c r="CBJ41" s="918"/>
      <c r="CBK41" s="918"/>
      <c r="CBL41" s="918"/>
      <c r="CBM41" s="918"/>
      <c r="CBN41" s="918"/>
      <c r="CBO41" s="918"/>
      <c r="CBP41" s="918"/>
      <c r="CBQ41" s="918"/>
      <c r="CBR41" s="918"/>
      <c r="CBS41" s="918"/>
      <c r="CBT41" s="918"/>
      <c r="CBU41" s="918"/>
      <c r="CBV41" s="918"/>
      <c r="CBW41" s="918"/>
      <c r="CBX41" s="918"/>
      <c r="CBY41" s="918"/>
      <c r="CBZ41" s="918"/>
      <c r="CCA41" s="918"/>
      <c r="CCB41" s="918"/>
      <c r="CCC41" s="918"/>
      <c r="CCD41" s="918"/>
      <c r="CCE41" s="918"/>
      <c r="CCF41" s="918"/>
      <c r="CCG41" s="918"/>
      <c r="CCH41" s="918"/>
      <c r="CCI41" s="918"/>
      <c r="CCJ41" s="918"/>
      <c r="CCK41" s="918"/>
      <c r="CCL41" s="918"/>
      <c r="CCM41" s="918"/>
      <c r="CCN41" s="918"/>
      <c r="CCO41" s="918"/>
      <c r="CCP41" s="918"/>
      <c r="CCQ41" s="918"/>
      <c r="CCR41" s="918"/>
      <c r="CCS41" s="918"/>
      <c r="CCT41" s="918"/>
      <c r="CCU41" s="918"/>
      <c r="CCV41" s="918"/>
      <c r="CCW41" s="918"/>
      <c r="CCX41" s="918"/>
      <c r="CCY41" s="918"/>
      <c r="CCZ41" s="918"/>
      <c r="CDA41" s="918"/>
      <c r="CDB41" s="918"/>
      <c r="CDC41" s="918"/>
      <c r="CDD41" s="918"/>
      <c r="CDE41" s="918"/>
      <c r="CDF41" s="918"/>
      <c r="CDG41" s="918"/>
      <c r="CDH41" s="918"/>
      <c r="CDI41" s="918"/>
      <c r="CDJ41" s="918"/>
      <c r="CDK41" s="918"/>
      <c r="CDL41" s="918"/>
      <c r="CDM41" s="918"/>
      <c r="CDN41" s="918"/>
      <c r="CDO41" s="918"/>
      <c r="CDP41" s="918"/>
      <c r="CDQ41" s="918"/>
      <c r="CDR41" s="918"/>
      <c r="CDS41" s="918"/>
      <c r="CDT41" s="918"/>
      <c r="CDU41" s="918"/>
      <c r="CDV41" s="918"/>
      <c r="CDW41" s="918"/>
      <c r="CDX41" s="918"/>
      <c r="CDY41" s="918"/>
      <c r="CDZ41" s="918"/>
      <c r="CEA41" s="918"/>
      <c r="CEB41" s="918"/>
      <c r="CEC41" s="918"/>
      <c r="CED41" s="918"/>
      <c r="CEE41" s="918"/>
      <c r="CEF41" s="918"/>
      <c r="CEG41" s="918"/>
      <c r="CEH41" s="918"/>
      <c r="CEI41" s="918"/>
      <c r="CEJ41" s="918"/>
      <c r="CEK41" s="918"/>
      <c r="CEL41" s="918"/>
      <c r="CEM41" s="918"/>
      <c r="CEN41" s="918"/>
      <c r="CEO41" s="918"/>
      <c r="CEP41" s="918"/>
      <c r="CEQ41" s="918"/>
      <c r="CER41" s="918"/>
      <c r="CES41" s="918"/>
      <c r="CET41" s="918"/>
      <c r="CEU41" s="918"/>
      <c r="CEV41" s="918"/>
      <c r="CEW41" s="918"/>
      <c r="CEX41" s="918"/>
      <c r="CEY41" s="918"/>
      <c r="CEZ41" s="918"/>
      <c r="CFA41" s="918"/>
      <c r="CFB41" s="918"/>
      <c r="CFC41" s="918"/>
      <c r="CFD41" s="918"/>
      <c r="CFE41" s="918"/>
      <c r="CFF41" s="918"/>
      <c r="CFG41" s="918"/>
      <c r="CFH41" s="918"/>
      <c r="CFI41" s="918"/>
      <c r="CFJ41" s="918"/>
      <c r="CFK41" s="918"/>
      <c r="CFL41" s="918"/>
      <c r="CFM41" s="918"/>
      <c r="CFN41" s="918"/>
      <c r="CFO41" s="918"/>
      <c r="CFP41" s="918"/>
      <c r="CFQ41" s="918"/>
      <c r="CFR41" s="918"/>
      <c r="CFS41" s="918"/>
      <c r="CFT41" s="918"/>
      <c r="CFU41" s="918"/>
      <c r="CFV41" s="918"/>
      <c r="CFW41" s="918"/>
      <c r="CFX41" s="918"/>
      <c r="CFY41" s="918"/>
      <c r="CFZ41" s="918"/>
      <c r="CGA41" s="918"/>
      <c r="CGB41" s="918"/>
      <c r="CGC41" s="918"/>
      <c r="CGD41" s="918"/>
      <c r="CGE41" s="918"/>
      <c r="CGF41" s="918"/>
      <c r="CGG41" s="918"/>
      <c r="CGH41" s="918"/>
      <c r="CGI41" s="918"/>
      <c r="CGJ41" s="918"/>
      <c r="CGK41" s="918"/>
      <c r="CGL41" s="918"/>
      <c r="CGM41" s="918"/>
      <c r="CGN41" s="918"/>
      <c r="CGO41" s="918"/>
      <c r="CGP41" s="918"/>
      <c r="CGQ41" s="918"/>
      <c r="CGR41" s="918"/>
      <c r="CGS41" s="918"/>
      <c r="CGT41" s="918"/>
      <c r="CGU41" s="918"/>
      <c r="CGV41" s="918"/>
      <c r="CGW41" s="918"/>
      <c r="CGX41" s="918"/>
      <c r="CGY41" s="918"/>
      <c r="CGZ41" s="918"/>
      <c r="CHA41" s="918"/>
      <c r="CHB41" s="918"/>
      <c r="CHC41" s="918"/>
      <c r="CHD41" s="918"/>
      <c r="CHE41" s="918"/>
      <c r="CHF41" s="918"/>
      <c r="CHG41" s="918"/>
      <c r="CHH41" s="918"/>
      <c r="CHI41" s="918"/>
      <c r="CHJ41" s="918"/>
      <c r="CHK41" s="918"/>
      <c r="CHL41" s="918"/>
      <c r="CHM41" s="918"/>
      <c r="CHN41" s="918"/>
      <c r="CHO41" s="918"/>
      <c r="CHP41" s="918"/>
      <c r="CHQ41" s="918"/>
      <c r="CHR41" s="918"/>
      <c r="CHS41" s="918"/>
      <c r="CHT41" s="918"/>
      <c r="CHU41" s="918"/>
      <c r="CHV41" s="918"/>
      <c r="CHW41" s="918"/>
      <c r="CHX41" s="918"/>
      <c r="CHY41" s="918"/>
      <c r="CHZ41" s="918"/>
      <c r="CIA41" s="918"/>
      <c r="CIB41" s="918"/>
      <c r="CIC41" s="918"/>
      <c r="CID41" s="918"/>
      <c r="CIE41" s="918"/>
      <c r="CIF41" s="918"/>
      <c r="CIG41" s="918"/>
      <c r="CIH41" s="918"/>
      <c r="CII41" s="918"/>
      <c r="CIJ41" s="918"/>
      <c r="CIK41" s="918"/>
      <c r="CIL41" s="918"/>
      <c r="CIM41" s="918"/>
      <c r="CIN41" s="918"/>
      <c r="CIO41" s="918"/>
      <c r="CIP41" s="918"/>
      <c r="CIQ41" s="918"/>
      <c r="CIR41" s="918"/>
      <c r="CIS41" s="918"/>
      <c r="CIT41" s="918"/>
      <c r="CIU41" s="918"/>
      <c r="CIV41" s="918"/>
      <c r="CIW41" s="918"/>
      <c r="CIX41" s="918"/>
      <c r="CIY41" s="918"/>
      <c r="CIZ41" s="918"/>
      <c r="CJA41" s="918"/>
      <c r="CJB41" s="918"/>
      <c r="CJC41" s="918"/>
      <c r="CJD41" s="918"/>
      <c r="CJE41" s="918"/>
      <c r="CJF41" s="918"/>
      <c r="CJG41" s="918"/>
      <c r="CJH41" s="918"/>
      <c r="CJI41" s="918"/>
      <c r="CJJ41" s="918"/>
      <c r="CJK41" s="918"/>
      <c r="CJL41" s="918"/>
      <c r="CJM41" s="918"/>
      <c r="CJN41" s="918"/>
      <c r="CJO41" s="918"/>
      <c r="CJP41" s="918"/>
      <c r="CJQ41" s="918"/>
      <c r="CJR41" s="918"/>
      <c r="CJS41" s="918"/>
      <c r="CJT41" s="918"/>
      <c r="CJU41" s="918"/>
      <c r="CJV41" s="918"/>
      <c r="CJW41" s="918"/>
      <c r="CJX41" s="918"/>
      <c r="CJY41" s="918"/>
      <c r="CJZ41" s="918"/>
      <c r="CKA41" s="918"/>
      <c r="CKB41" s="918"/>
      <c r="CKC41" s="918"/>
      <c r="CKD41" s="918"/>
      <c r="CKE41" s="918"/>
      <c r="CKF41" s="918"/>
      <c r="CKG41" s="918"/>
      <c r="CKH41" s="918"/>
      <c r="CKI41" s="918"/>
      <c r="CKJ41" s="918"/>
      <c r="CKK41" s="918"/>
      <c r="CKL41" s="918"/>
      <c r="CKM41" s="918"/>
      <c r="CKN41" s="918"/>
      <c r="CKO41" s="918"/>
      <c r="CKP41" s="918"/>
      <c r="CKQ41" s="918"/>
      <c r="CKR41" s="918"/>
      <c r="CKS41" s="918"/>
      <c r="CKT41" s="918"/>
      <c r="CKU41" s="918"/>
      <c r="CKV41" s="918"/>
      <c r="CKW41" s="918"/>
      <c r="CKX41" s="918"/>
      <c r="CKY41" s="918"/>
      <c r="CKZ41" s="918"/>
      <c r="CLA41" s="918"/>
      <c r="CLB41" s="918"/>
      <c r="CLC41" s="918"/>
      <c r="CLD41" s="918"/>
      <c r="CLE41" s="918"/>
      <c r="CLF41" s="918"/>
      <c r="CLG41" s="918"/>
      <c r="CLH41" s="918"/>
      <c r="CLI41" s="918"/>
      <c r="CLJ41" s="918"/>
      <c r="CLK41" s="918"/>
      <c r="CLL41" s="918"/>
      <c r="CLM41" s="918"/>
      <c r="CLN41" s="918"/>
      <c r="CLO41" s="918"/>
      <c r="CLP41" s="918"/>
      <c r="CLQ41" s="918"/>
      <c r="CLR41" s="918"/>
      <c r="CLS41" s="918"/>
      <c r="CLT41" s="918"/>
      <c r="CLU41" s="918"/>
      <c r="CLV41" s="918"/>
      <c r="CLW41" s="918"/>
      <c r="CLX41" s="918"/>
      <c r="CLY41" s="918"/>
      <c r="CLZ41" s="918"/>
      <c r="CMA41" s="918"/>
      <c r="CMB41" s="918"/>
      <c r="CMC41" s="918"/>
      <c r="CMD41" s="918"/>
      <c r="CME41" s="918"/>
      <c r="CMF41" s="918"/>
      <c r="CMG41" s="918"/>
      <c r="CMH41" s="918"/>
      <c r="CMI41" s="918"/>
      <c r="CMJ41" s="918"/>
      <c r="CMK41" s="918"/>
      <c r="CML41" s="918"/>
      <c r="CMM41" s="918"/>
      <c r="CMN41" s="918"/>
      <c r="CMO41" s="918"/>
      <c r="CMP41" s="918"/>
      <c r="CMQ41" s="918"/>
      <c r="CMR41" s="918"/>
      <c r="CMS41" s="918"/>
      <c r="CMT41" s="918"/>
      <c r="CMU41" s="918"/>
      <c r="CMV41" s="918"/>
      <c r="CMW41" s="918"/>
      <c r="CMX41" s="918"/>
      <c r="CMY41" s="918"/>
      <c r="CMZ41" s="918"/>
      <c r="CNA41" s="918"/>
      <c r="CNB41" s="918"/>
      <c r="CNC41" s="918"/>
      <c r="CND41" s="918"/>
      <c r="CNE41" s="918"/>
      <c r="CNF41" s="918"/>
      <c r="CNG41" s="918"/>
      <c r="CNH41" s="918"/>
      <c r="CNI41" s="918"/>
      <c r="CNJ41" s="918"/>
      <c r="CNK41" s="918"/>
      <c r="CNL41" s="918"/>
      <c r="CNM41" s="918"/>
      <c r="CNN41" s="918"/>
      <c r="CNO41" s="918"/>
      <c r="CNP41" s="918"/>
      <c r="CNQ41" s="918"/>
      <c r="CNR41" s="918"/>
      <c r="CNS41" s="918"/>
      <c r="CNT41" s="918"/>
      <c r="CNU41" s="918"/>
      <c r="CNV41" s="918"/>
      <c r="CNW41" s="918"/>
      <c r="CNX41" s="918"/>
      <c r="CNY41" s="918"/>
      <c r="CNZ41" s="918"/>
      <c r="COA41" s="918"/>
      <c r="COB41" s="918"/>
      <c r="COC41" s="918"/>
      <c r="COD41" s="918"/>
      <c r="COE41" s="918"/>
      <c r="COF41" s="918"/>
      <c r="COG41" s="918"/>
      <c r="COH41" s="918"/>
      <c r="COI41" s="918"/>
      <c r="COJ41" s="918"/>
      <c r="COK41" s="918"/>
      <c r="COL41" s="918"/>
      <c r="COM41" s="918"/>
      <c r="CON41" s="918"/>
      <c r="COO41" s="918"/>
      <c r="COP41" s="918"/>
      <c r="COQ41" s="918"/>
      <c r="COR41" s="918"/>
      <c r="COS41" s="918"/>
      <c r="COT41" s="918"/>
      <c r="COU41" s="918"/>
      <c r="COV41" s="918"/>
      <c r="COW41" s="918"/>
      <c r="COX41" s="918"/>
      <c r="COY41" s="918"/>
      <c r="COZ41" s="918"/>
      <c r="CPA41" s="918"/>
      <c r="CPB41" s="918"/>
      <c r="CPC41" s="918"/>
      <c r="CPD41" s="918"/>
      <c r="CPE41" s="918"/>
      <c r="CPF41" s="918"/>
      <c r="CPG41" s="918"/>
      <c r="CPH41" s="918"/>
      <c r="CPI41" s="918"/>
      <c r="CPJ41" s="918"/>
      <c r="CPK41" s="918"/>
      <c r="CPL41" s="918"/>
      <c r="CPM41" s="918"/>
      <c r="CPN41" s="918"/>
      <c r="CPO41" s="918"/>
      <c r="CPP41" s="918"/>
      <c r="CPQ41" s="918"/>
      <c r="CPR41" s="918"/>
      <c r="CPS41" s="918"/>
      <c r="CPT41" s="918"/>
      <c r="CPU41" s="918"/>
      <c r="CPV41" s="918"/>
      <c r="CPW41" s="918"/>
      <c r="CPX41" s="918"/>
      <c r="CPY41" s="918"/>
      <c r="CPZ41" s="918"/>
      <c r="CQA41" s="918"/>
      <c r="CQB41" s="918"/>
      <c r="CQC41" s="918"/>
      <c r="CQD41" s="918"/>
      <c r="CQE41" s="918"/>
      <c r="CQF41" s="918"/>
      <c r="CQG41" s="918"/>
      <c r="CQH41" s="918"/>
      <c r="CQI41" s="918"/>
      <c r="CQJ41" s="918"/>
      <c r="CQK41" s="918"/>
      <c r="CQL41" s="918"/>
      <c r="CQM41" s="918"/>
      <c r="CQN41" s="918"/>
      <c r="CQO41" s="918"/>
      <c r="CQP41" s="918"/>
      <c r="CQQ41" s="918"/>
      <c r="CQR41" s="918"/>
      <c r="CQS41" s="918"/>
      <c r="CQT41" s="918"/>
      <c r="CQU41" s="918"/>
      <c r="CQV41" s="918"/>
      <c r="CQW41" s="918"/>
      <c r="CQX41" s="918"/>
      <c r="CQY41" s="918"/>
      <c r="CQZ41" s="918"/>
      <c r="CRA41" s="918"/>
      <c r="CRB41" s="918"/>
      <c r="CRC41" s="918"/>
      <c r="CRD41" s="918"/>
      <c r="CRE41" s="918"/>
      <c r="CRF41" s="918"/>
      <c r="CRG41" s="918"/>
      <c r="CRH41" s="918"/>
      <c r="CRI41" s="918"/>
      <c r="CRJ41" s="918"/>
      <c r="CRK41" s="918"/>
      <c r="CRL41" s="918"/>
      <c r="CRM41" s="918"/>
      <c r="CRN41" s="918"/>
      <c r="CRO41" s="918"/>
      <c r="CRP41" s="918"/>
      <c r="CRQ41" s="918"/>
      <c r="CRR41" s="918"/>
      <c r="CRS41" s="918"/>
      <c r="CRT41" s="918"/>
      <c r="CRU41" s="918"/>
      <c r="CRV41" s="918"/>
      <c r="CRW41" s="918"/>
      <c r="CRX41" s="918"/>
      <c r="CRY41" s="918"/>
      <c r="CRZ41" s="918"/>
      <c r="CSA41" s="918"/>
      <c r="CSB41" s="918"/>
      <c r="CSC41" s="918"/>
      <c r="CSD41" s="918"/>
      <c r="CSE41" s="918"/>
      <c r="CSF41" s="918"/>
      <c r="CSG41" s="918"/>
      <c r="CSH41" s="918"/>
      <c r="CSI41" s="918"/>
      <c r="CSJ41" s="918"/>
      <c r="CSK41" s="918"/>
      <c r="CSL41" s="918"/>
      <c r="CSM41" s="918"/>
      <c r="CSN41" s="918"/>
      <c r="CSO41" s="918"/>
      <c r="CSP41" s="918"/>
      <c r="CSQ41" s="918"/>
      <c r="CSR41" s="918"/>
      <c r="CSS41" s="918"/>
      <c r="CST41" s="918"/>
      <c r="CSU41" s="918"/>
      <c r="CSV41" s="918"/>
      <c r="CSW41" s="918"/>
      <c r="CSX41" s="918"/>
      <c r="CSY41" s="918"/>
      <c r="CSZ41" s="918"/>
      <c r="CTA41" s="918"/>
      <c r="CTB41" s="918"/>
      <c r="CTC41" s="918"/>
      <c r="CTD41" s="918"/>
      <c r="CTE41" s="918"/>
      <c r="CTF41" s="918"/>
      <c r="CTG41" s="918"/>
      <c r="CTH41" s="918"/>
      <c r="CTI41" s="918"/>
      <c r="CTJ41" s="918"/>
      <c r="CTK41" s="918"/>
      <c r="CTL41" s="918"/>
      <c r="CTM41" s="918"/>
      <c r="CTN41" s="918"/>
      <c r="CTO41" s="918"/>
      <c r="CTP41" s="918"/>
      <c r="CTQ41" s="918"/>
      <c r="CTR41" s="918"/>
      <c r="CTS41" s="918"/>
      <c r="CTT41" s="918"/>
      <c r="CTU41" s="918"/>
      <c r="CTV41" s="918"/>
      <c r="CTW41" s="918"/>
      <c r="CTX41" s="918"/>
      <c r="CTY41" s="918"/>
      <c r="CTZ41" s="918"/>
      <c r="CUA41" s="918"/>
      <c r="CUB41" s="918"/>
      <c r="CUC41" s="918"/>
      <c r="CUD41" s="918"/>
      <c r="CUE41" s="918"/>
      <c r="CUF41" s="918"/>
      <c r="CUG41" s="918"/>
      <c r="CUH41" s="918"/>
      <c r="CUI41" s="918"/>
      <c r="CUJ41" s="918"/>
      <c r="CUK41" s="918"/>
      <c r="CUL41" s="918"/>
      <c r="CUM41" s="918"/>
      <c r="CUN41" s="918"/>
      <c r="CUO41" s="918"/>
      <c r="CUP41" s="918"/>
      <c r="CUQ41" s="918"/>
      <c r="CUR41" s="918"/>
      <c r="CUS41" s="918"/>
      <c r="CUT41" s="918"/>
      <c r="CUU41" s="918"/>
      <c r="CUV41" s="918"/>
      <c r="CUW41" s="918"/>
      <c r="CUX41" s="918"/>
      <c r="CUY41" s="918"/>
      <c r="CUZ41" s="918"/>
      <c r="CVA41" s="918"/>
      <c r="CVB41" s="918"/>
      <c r="CVC41" s="918"/>
      <c r="CVD41" s="918"/>
      <c r="CVE41" s="918"/>
      <c r="CVF41" s="918"/>
      <c r="CVG41" s="918"/>
      <c r="CVH41" s="918"/>
      <c r="CVI41" s="918"/>
      <c r="CVJ41" s="918"/>
      <c r="CVK41" s="918"/>
      <c r="CVL41" s="918"/>
      <c r="CVM41" s="918"/>
      <c r="CVN41" s="918"/>
      <c r="CVO41" s="918"/>
      <c r="CVP41" s="918"/>
      <c r="CVQ41" s="918"/>
      <c r="CVR41" s="918"/>
      <c r="CVS41" s="918"/>
      <c r="CVT41" s="918"/>
      <c r="CVU41" s="918"/>
      <c r="CVV41" s="918"/>
      <c r="CVW41" s="918"/>
      <c r="CVX41" s="918"/>
      <c r="CVY41" s="918"/>
      <c r="CVZ41" s="918"/>
      <c r="CWA41" s="918"/>
      <c r="CWB41" s="918"/>
      <c r="CWC41" s="918"/>
      <c r="CWD41" s="918"/>
      <c r="CWE41" s="918"/>
      <c r="CWF41" s="918"/>
      <c r="CWG41" s="918"/>
      <c r="CWH41" s="918"/>
      <c r="CWI41" s="918"/>
      <c r="CWJ41" s="918"/>
      <c r="CWK41" s="918"/>
      <c r="CWL41" s="918"/>
      <c r="CWM41" s="918"/>
      <c r="CWN41" s="918"/>
      <c r="CWO41" s="918"/>
      <c r="CWP41" s="918"/>
      <c r="CWQ41" s="918"/>
      <c r="CWR41" s="918"/>
      <c r="CWS41" s="918"/>
      <c r="CWT41" s="918"/>
      <c r="CWU41" s="918"/>
      <c r="CWV41" s="918"/>
      <c r="CWW41" s="918"/>
      <c r="CWX41" s="918"/>
      <c r="CWY41" s="918"/>
      <c r="CWZ41" s="918"/>
      <c r="CXA41" s="918"/>
      <c r="CXB41" s="918"/>
      <c r="CXC41" s="918"/>
      <c r="CXD41" s="918"/>
      <c r="CXE41" s="918"/>
      <c r="CXF41" s="918"/>
      <c r="CXG41" s="918"/>
      <c r="CXH41" s="918"/>
      <c r="CXI41" s="918"/>
      <c r="CXJ41" s="918"/>
      <c r="CXK41" s="918"/>
      <c r="CXL41" s="918"/>
      <c r="CXM41" s="918"/>
      <c r="CXN41" s="918"/>
      <c r="CXO41" s="918"/>
      <c r="CXP41" s="918"/>
      <c r="CXQ41" s="918"/>
      <c r="CXR41" s="918"/>
      <c r="CXS41" s="918"/>
      <c r="CXT41" s="918"/>
      <c r="CXU41" s="918"/>
      <c r="CXV41" s="918"/>
      <c r="CXW41" s="918"/>
      <c r="CXX41" s="918"/>
      <c r="CXY41" s="918"/>
      <c r="CXZ41" s="918"/>
      <c r="CYA41" s="918"/>
      <c r="CYB41" s="918"/>
      <c r="CYC41" s="918"/>
      <c r="CYD41" s="918"/>
      <c r="CYE41" s="918"/>
      <c r="CYF41" s="918"/>
      <c r="CYG41" s="918"/>
      <c r="CYH41" s="918"/>
      <c r="CYI41" s="918"/>
      <c r="CYJ41" s="918"/>
      <c r="CYK41" s="918"/>
      <c r="CYL41" s="918"/>
      <c r="CYM41" s="918"/>
      <c r="CYN41" s="918"/>
      <c r="CYO41" s="918"/>
      <c r="CYP41" s="918"/>
      <c r="CYQ41" s="918"/>
      <c r="CYR41" s="918"/>
      <c r="CYS41" s="918"/>
      <c r="CYT41" s="918"/>
      <c r="CYU41" s="918"/>
      <c r="CYV41" s="918"/>
      <c r="CYW41" s="918"/>
      <c r="CYX41" s="918"/>
      <c r="CYY41" s="918"/>
      <c r="CYZ41" s="918"/>
      <c r="CZA41" s="918"/>
      <c r="CZB41" s="918"/>
      <c r="CZC41" s="918"/>
      <c r="CZD41" s="918"/>
      <c r="CZE41" s="918"/>
      <c r="CZF41" s="918"/>
      <c r="CZG41" s="918"/>
      <c r="CZH41" s="918"/>
      <c r="CZI41" s="918"/>
      <c r="CZJ41" s="918"/>
      <c r="CZK41" s="918"/>
      <c r="CZL41" s="918"/>
      <c r="CZM41" s="918"/>
      <c r="CZN41" s="918"/>
      <c r="CZO41" s="918"/>
      <c r="CZP41" s="918"/>
      <c r="CZQ41" s="918"/>
      <c r="CZR41" s="918"/>
      <c r="CZS41" s="918"/>
      <c r="CZT41" s="918"/>
      <c r="CZU41" s="918"/>
      <c r="CZV41" s="918"/>
      <c r="CZW41" s="918"/>
      <c r="CZX41" s="918"/>
      <c r="CZY41" s="918"/>
      <c r="CZZ41" s="918"/>
      <c r="DAA41" s="918"/>
      <c r="DAB41" s="918"/>
      <c r="DAC41" s="918"/>
      <c r="DAD41" s="918"/>
      <c r="DAE41" s="918"/>
      <c r="DAF41" s="918"/>
      <c r="DAG41" s="918"/>
      <c r="DAH41" s="918"/>
      <c r="DAI41" s="918"/>
      <c r="DAJ41" s="918"/>
      <c r="DAK41" s="918"/>
      <c r="DAL41" s="918"/>
      <c r="DAM41" s="918"/>
      <c r="DAN41" s="918"/>
      <c r="DAO41" s="918"/>
      <c r="DAP41" s="918"/>
      <c r="DAQ41" s="918"/>
      <c r="DAR41" s="918"/>
      <c r="DAS41" s="918"/>
      <c r="DAT41" s="918"/>
      <c r="DAU41" s="918"/>
      <c r="DAV41" s="918"/>
      <c r="DAW41" s="918"/>
      <c r="DAX41" s="918"/>
      <c r="DAY41" s="918"/>
      <c r="DAZ41" s="918"/>
      <c r="DBA41" s="918"/>
      <c r="DBB41" s="918"/>
      <c r="DBC41" s="918"/>
      <c r="DBD41" s="918"/>
      <c r="DBE41" s="918"/>
      <c r="DBF41" s="918"/>
      <c r="DBG41" s="918"/>
      <c r="DBH41" s="918"/>
      <c r="DBI41" s="918"/>
      <c r="DBJ41" s="918"/>
      <c r="DBK41" s="918"/>
      <c r="DBL41" s="918"/>
      <c r="DBM41" s="918"/>
      <c r="DBN41" s="918"/>
      <c r="DBO41" s="918"/>
      <c r="DBP41" s="918"/>
      <c r="DBQ41" s="918"/>
      <c r="DBR41" s="918"/>
      <c r="DBS41" s="918"/>
      <c r="DBT41" s="918"/>
      <c r="DBU41" s="918"/>
      <c r="DBV41" s="918"/>
      <c r="DBW41" s="918"/>
      <c r="DBX41" s="918"/>
      <c r="DBY41" s="918"/>
      <c r="DBZ41" s="918"/>
      <c r="DCA41" s="918"/>
      <c r="DCB41" s="918"/>
      <c r="DCC41" s="918"/>
      <c r="DCD41" s="918"/>
      <c r="DCE41" s="918"/>
      <c r="DCF41" s="918"/>
      <c r="DCG41" s="918"/>
      <c r="DCH41" s="918"/>
      <c r="DCI41" s="918"/>
      <c r="DCJ41" s="918"/>
      <c r="DCK41" s="918"/>
      <c r="DCL41" s="918"/>
      <c r="DCM41" s="918"/>
      <c r="DCN41" s="918"/>
      <c r="DCO41" s="918"/>
      <c r="DCP41" s="918"/>
      <c r="DCQ41" s="918"/>
      <c r="DCR41" s="918"/>
      <c r="DCS41" s="918"/>
      <c r="DCT41" s="918"/>
      <c r="DCU41" s="918"/>
      <c r="DCV41" s="918"/>
      <c r="DCW41" s="918"/>
      <c r="DCX41" s="918"/>
      <c r="DCY41" s="918"/>
      <c r="DCZ41" s="918"/>
      <c r="DDA41" s="918"/>
      <c r="DDB41" s="918"/>
      <c r="DDC41" s="918"/>
      <c r="DDD41" s="918"/>
      <c r="DDE41" s="918"/>
      <c r="DDF41" s="918"/>
      <c r="DDG41" s="918"/>
      <c r="DDH41" s="918"/>
      <c r="DDI41" s="918"/>
      <c r="DDJ41" s="918"/>
      <c r="DDK41" s="918"/>
      <c r="DDL41" s="918"/>
      <c r="DDM41" s="918"/>
      <c r="DDN41" s="918"/>
      <c r="DDO41" s="918"/>
      <c r="DDP41" s="918"/>
      <c r="DDQ41" s="918"/>
      <c r="DDR41" s="918"/>
      <c r="DDS41" s="918"/>
      <c r="DDT41" s="918"/>
      <c r="DDU41" s="918"/>
      <c r="DDV41" s="918"/>
      <c r="DDW41" s="918"/>
      <c r="DDX41" s="918"/>
      <c r="DDY41" s="918"/>
      <c r="DDZ41" s="918"/>
      <c r="DEA41" s="918"/>
      <c r="DEB41" s="918"/>
      <c r="DEC41" s="918"/>
      <c r="DED41" s="918"/>
      <c r="DEE41" s="918"/>
      <c r="DEF41" s="918"/>
      <c r="DEG41" s="918"/>
      <c r="DEH41" s="918"/>
      <c r="DEI41" s="918"/>
      <c r="DEJ41" s="918"/>
      <c r="DEK41" s="918"/>
      <c r="DEL41" s="918"/>
      <c r="DEM41" s="918"/>
      <c r="DEN41" s="918"/>
      <c r="DEO41" s="918"/>
      <c r="DEP41" s="918"/>
      <c r="DEQ41" s="918"/>
      <c r="DER41" s="918"/>
      <c r="DES41" s="918"/>
      <c r="DET41" s="918"/>
      <c r="DEU41" s="918"/>
      <c r="DEV41" s="918"/>
      <c r="DEW41" s="918"/>
      <c r="DEX41" s="918"/>
      <c r="DEY41" s="918"/>
      <c r="DEZ41" s="918"/>
      <c r="DFA41" s="918"/>
      <c r="DFB41" s="918"/>
      <c r="DFC41" s="918"/>
      <c r="DFD41" s="918"/>
      <c r="DFE41" s="918"/>
      <c r="DFF41" s="918"/>
      <c r="DFG41" s="918"/>
      <c r="DFH41" s="918"/>
      <c r="DFI41" s="918"/>
      <c r="DFJ41" s="918"/>
      <c r="DFK41" s="918"/>
      <c r="DFL41" s="918"/>
      <c r="DFM41" s="918"/>
      <c r="DFN41" s="918"/>
      <c r="DFO41" s="918"/>
      <c r="DFP41" s="918"/>
      <c r="DFQ41" s="918"/>
      <c r="DFR41" s="918"/>
      <c r="DFS41" s="918"/>
      <c r="DFT41" s="918"/>
      <c r="DFU41" s="918"/>
      <c r="DFV41" s="918"/>
      <c r="DFW41" s="918"/>
      <c r="DFX41" s="918"/>
      <c r="DFY41" s="918"/>
      <c r="DFZ41" s="918"/>
      <c r="DGA41" s="918"/>
      <c r="DGB41" s="918"/>
      <c r="DGC41" s="918"/>
      <c r="DGD41" s="918"/>
      <c r="DGE41" s="918"/>
      <c r="DGF41" s="918"/>
      <c r="DGG41" s="918"/>
      <c r="DGH41" s="918"/>
      <c r="DGI41" s="918"/>
      <c r="DGJ41" s="918"/>
      <c r="DGK41" s="918"/>
      <c r="DGL41" s="918"/>
      <c r="DGM41" s="918"/>
      <c r="DGN41" s="918"/>
      <c r="DGO41" s="918"/>
      <c r="DGP41" s="918"/>
      <c r="DGQ41" s="918"/>
      <c r="DGR41" s="918"/>
      <c r="DGS41" s="918"/>
      <c r="DGT41" s="918"/>
      <c r="DGU41" s="918"/>
      <c r="DGV41" s="918"/>
      <c r="DGW41" s="918"/>
      <c r="DGX41" s="918"/>
      <c r="DGY41" s="918"/>
      <c r="DGZ41" s="918"/>
      <c r="DHA41" s="918"/>
      <c r="DHB41" s="918"/>
      <c r="DHC41" s="918"/>
      <c r="DHD41" s="918"/>
      <c r="DHE41" s="918"/>
      <c r="DHF41" s="918"/>
      <c r="DHG41" s="918"/>
      <c r="DHH41" s="918"/>
      <c r="DHI41" s="918"/>
      <c r="DHJ41" s="918"/>
      <c r="DHK41" s="918"/>
      <c r="DHL41" s="918"/>
      <c r="DHM41" s="918"/>
      <c r="DHN41" s="918"/>
      <c r="DHO41" s="918"/>
      <c r="DHP41" s="918"/>
      <c r="DHQ41" s="918"/>
      <c r="DHR41" s="918"/>
      <c r="DHS41" s="918"/>
      <c r="DHT41" s="918"/>
      <c r="DHU41" s="918"/>
      <c r="DHV41" s="918"/>
      <c r="DHW41" s="918"/>
      <c r="DHX41" s="918"/>
      <c r="DHY41" s="918"/>
      <c r="DHZ41" s="918"/>
      <c r="DIA41" s="918"/>
      <c r="DIB41" s="918"/>
      <c r="DIC41" s="918"/>
      <c r="DID41" s="918"/>
      <c r="DIE41" s="918"/>
      <c r="DIF41" s="918"/>
      <c r="DIG41" s="918"/>
      <c r="DIH41" s="918"/>
      <c r="DII41" s="918"/>
      <c r="DIJ41" s="918"/>
      <c r="DIK41" s="918"/>
      <c r="DIL41" s="918"/>
      <c r="DIM41" s="918"/>
      <c r="DIN41" s="918"/>
      <c r="DIO41" s="918"/>
      <c r="DIP41" s="918"/>
      <c r="DIQ41" s="918"/>
      <c r="DIR41" s="918"/>
      <c r="DIS41" s="918"/>
      <c r="DIT41" s="918"/>
      <c r="DIU41" s="918"/>
      <c r="DIV41" s="918"/>
      <c r="DIW41" s="918"/>
      <c r="DIX41" s="918"/>
      <c r="DIY41" s="918"/>
      <c r="DIZ41" s="918"/>
      <c r="DJA41" s="918"/>
      <c r="DJB41" s="918"/>
      <c r="DJC41" s="918"/>
      <c r="DJD41" s="918"/>
      <c r="DJE41" s="918"/>
      <c r="DJF41" s="918"/>
      <c r="DJG41" s="918"/>
      <c r="DJH41" s="918"/>
      <c r="DJI41" s="918"/>
      <c r="DJJ41" s="918"/>
      <c r="DJK41" s="918"/>
      <c r="DJL41" s="918"/>
      <c r="DJM41" s="918"/>
      <c r="DJN41" s="918"/>
      <c r="DJO41" s="918"/>
      <c r="DJP41" s="918"/>
      <c r="DJQ41" s="918"/>
      <c r="DJR41" s="918"/>
      <c r="DJS41" s="918"/>
      <c r="DJT41" s="918"/>
      <c r="DJU41" s="918"/>
      <c r="DJV41" s="918"/>
      <c r="DJW41" s="918"/>
      <c r="DJX41" s="918"/>
      <c r="DJY41" s="918"/>
      <c r="DJZ41" s="918"/>
      <c r="DKA41" s="918"/>
      <c r="DKB41" s="918"/>
      <c r="DKC41" s="918"/>
      <c r="DKD41" s="918"/>
      <c r="DKE41" s="918"/>
      <c r="DKF41" s="918"/>
      <c r="DKG41" s="918"/>
      <c r="DKH41" s="918"/>
      <c r="DKI41" s="918"/>
      <c r="DKJ41" s="918"/>
      <c r="DKK41" s="918"/>
      <c r="DKL41" s="918"/>
      <c r="DKM41" s="918"/>
      <c r="DKN41" s="918"/>
      <c r="DKO41" s="918"/>
      <c r="DKP41" s="918"/>
      <c r="DKQ41" s="918"/>
      <c r="DKR41" s="918"/>
      <c r="DKS41" s="918"/>
      <c r="DKT41" s="918"/>
      <c r="DKU41" s="918"/>
      <c r="DKV41" s="918"/>
      <c r="DKW41" s="918"/>
      <c r="DKX41" s="918"/>
      <c r="DKY41" s="918"/>
      <c r="DKZ41" s="918"/>
      <c r="DLA41" s="918"/>
      <c r="DLB41" s="918"/>
      <c r="DLC41" s="918"/>
      <c r="DLD41" s="918"/>
      <c r="DLE41" s="918"/>
      <c r="DLF41" s="918"/>
      <c r="DLG41" s="918"/>
      <c r="DLH41" s="918"/>
      <c r="DLI41" s="918"/>
      <c r="DLJ41" s="918"/>
      <c r="DLK41" s="918"/>
      <c r="DLL41" s="918"/>
      <c r="DLM41" s="918"/>
      <c r="DLN41" s="918"/>
      <c r="DLO41" s="918"/>
      <c r="DLP41" s="918"/>
      <c r="DLQ41" s="918"/>
      <c r="DLR41" s="918"/>
      <c r="DLS41" s="918"/>
      <c r="DLT41" s="918"/>
      <c r="DLU41" s="918"/>
      <c r="DLV41" s="918"/>
      <c r="DLW41" s="918"/>
      <c r="DLX41" s="918"/>
      <c r="DLY41" s="918"/>
      <c r="DLZ41" s="918"/>
      <c r="DMA41" s="918"/>
      <c r="DMB41" s="918"/>
      <c r="DMC41" s="918"/>
      <c r="DMD41" s="918"/>
      <c r="DME41" s="918"/>
      <c r="DMF41" s="918"/>
      <c r="DMG41" s="918"/>
      <c r="DMH41" s="918"/>
      <c r="DMI41" s="918"/>
      <c r="DMJ41" s="918"/>
      <c r="DMK41" s="918"/>
      <c r="DML41" s="918"/>
      <c r="DMM41" s="918"/>
      <c r="DMN41" s="918"/>
      <c r="DMO41" s="918"/>
      <c r="DMP41" s="918"/>
      <c r="DMQ41" s="918"/>
      <c r="DMR41" s="918"/>
      <c r="DMS41" s="918"/>
      <c r="DMT41" s="918"/>
      <c r="DMU41" s="918"/>
      <c r="DMV41" s="918"/>
      <c r="DMW41" s="918"/>
      <c r="DMX41" s="918"/>
      <c r="DMY41" s="918"/>
      <c r="DMZ41" s="918"/>
      <c r="DNA41" s="918"/>
      <c r="DNB41" s="918"/>
      <c r="DNC41" s="918"/>
      <c r="DND41" s="918"/>
      <c r="DNE41" s="918"/>
      <c r="DNF41" s="918"/>
      <c r="DNG41" s="918"/>
      <c r="DNH41" s="918"/>
      <c r="DNI41" s="918"/>
      <c r="DNJ41" s="918"/>
      <c r="DNK41" s="918"/>
      <c r="DNL41" s="918"/>
      <c r="DNM41" s="918"/>
      <c r="DNN41" s="918"/>
      <c r="DNO41" s="918"/>
      <c r="DNP41" s="918"/>
      <c r="DNQ41" s="918"/>
      <c r="DNR41" s="918"/>
      <c r="DNS41" s="918"/>
      <c r="DNT41" s="918"/>
      <c r="DNU41" s="918"/>
      <c r="DNV41" s="918"/>
      <c r="DNW41" s="918"/>
      <c r="DNX41" s="918"/>
      <c r="DNY41" s="918"/>
      <c r="DNZ41" s="918"/>
      <c r="DOA41" s="918"/>
      <c r="DOB41" s="918"/>
      <c r="DOC41" s="918"/>
      <c r="DOD41" s="918"/>
      <c r="DOE41" s="918"/>
      <c r="DOF41" s="918"/>
      <c r="DOG41" s="918"/>
      <c r="DOH41" s="918"/>
      <c r="DOI41" s="918"/>
      <c r="DOJ41" s="918"/>
      <c r="DOK41" s="918"/>
      <c r="DOL41" s="918"/>
      <c r="DOM41" s="918"/>
      <c r="DON41" s="918"/>
      <c r="DOO41" s="918"/>
      <c r="DOP41" s="918"/>
      <c r="DOQ41" s="918"/>
      <c r="DOR41" s="918"/>
      <c r="DOS41" s="918"/>
      <c r="DOT41" s="918"/>
      <c r="DOU41" s="918"/>
      <c r="DOV41" s="918"/>
      <c r="DOW41" s="918"/>
      <c r="DOX41" s="918"/>
      <c r="DOY41" s="918"/>
      <c r="DOZ41" s="918"/>
      <c r="DPA41" s="918"/>
      <c r="DPB41" s="918"/>
      <c r="DPC41" s="918"/>
      <c r="DPD41" s="918"/>
      <c r="DPE41" s="918"/>
      <c r="DPF41" s="918"/>
      <c r="DPG41" s="918"/>
      <c r="DPH41" s="918"/>
      <c r="DPI41" s="918"/>
      <c r="DPJ41" s="918"/>
      <c r="DPK41" s="918"/>
      <c r="DPL41" s="918"/>
      <c r="DPM41" s="918"/>
      <c r="DPN41" s="918"/>
      <c r="DPO41" s="918"/>
      <c r="DPP41" s="918"/>
      <c r="DPQ41" s="918"/>
      <c r="DPR41" s="918"/>
      <c r="DPS41" s="918"/>
      <c r="DPT41" s="918"/>
      <c r="DPU41" s="918"/>
      <c r="DPV41" s="918"/>
      <c r="DPW41" s="918"/>
      <c r="DPX41" s="918"/>
      <c r="DPY41" s="918"/>
      <c r="DPZ41" s="918"/>
      <c r="DQA41" s="918"/>
      <c r="DQB41" s="918"/>
      <c r="DQC41" s="918"/>
      <c r="DQD41" s="918"/>
      <c r="DQE41" s="918"/>
      <c r="DQF41" s="918"/>
      <c r="DQG41" s="918"/>
      <c r="DQH41" s="918"/>
      <c r="DQI41" s="918"/>
      <c r="DQJ41" s="918"/>
      <c r="DQK41" s="918"/>
      <c r="DQL41" s="918"/>
      <c r="DQM41" s="918"/>
      <c r="DQN41" s="918"/>
      <c r="DQO41" s="918"/>
      <c r="DQP41" s="918"/>
      <c r="DQQ41" s="918"/>
      <c r="DQR41" s="918"/>
      <c r="DQS41" s="918"/>
      <c r="DQT41" s="918"/>
      <c r="DQU41" s="918"/>
      <c r="DQV41" s="918"/>
      <c r="DQW41" s="918"/>
      <c r="DQX41" s="918"/>
      <c r="DQY41" s="918"/>
      <c r="DQZ41" s="918"/>
      <c r="DRA41" s="918"/>
      <c r="DRB41" s="918"/>
      <c r="DRC41" s="918"/>
      <c r="DRD41" s="918"/>
      <c r="DRE41" s="918"/>
      <c r="DRF41" s="918"/>
      <c r="DRG41" s="918"/>
      <c r="DRH41" s="918"/>
      <c r="DRI41" s="918"/>
      <c r="DRJ41" s="918"/>
      <c r="DRK41" s="918"/>
      <c r="DRL41" s="918"/>
      <c r="DRM41" s="918"/>
      <c r="DRN41" s="918"/>
      <c r="DRO41" s="918"/>
      <c r="DRP41" s="918"/>
      <c r="DRQ41" s="918"/>
      <c r="DRR41" s="918"/>
      <c r="DRS41" s="918"/>
      <c r="DRT41" s="918"/>
      <c r="DRU41" s="918"/>
      <c r="DRV41" s="918"/>
      <c r="DRW41" s="918"/>
      <c r="DRX41" s="918"/>
      <c r="DRY41" s="918"/>
      <c r="DRZ41" s="918"/>
      <c r="DSA41" s="918"/>
      <c r="DSB41" s="918"/>
      <c r="DSC41" s="918"/>
      <c r="DSD41" s="918"/>
      <c r="DSE41" s="918"/>
      <c r="DSF41" s="918"/>
      <c r="DSG41" s="918"/>
      <c r="DSH41" s="918"/>
      <c r="DSI41" s="918"/>
      <c r="DSJ41" s="918"/>
      <c r="DSK41" s="918"/>
      <c r="DSL41" s="918"/>
      <c r="DSM41" s="918"/>
      <c r="DSN41" s="918"/>
      <c r="DSO41" s="918"/>
      <c r="DSP41" s="918"/>
      <c r="DSQ41" s="918"/>
      <c r="DSR41" s="918"/>
      <c r="DSS41" s="918"/>
      <c r="DST41" s="918"/>
      <c r="DSU41" s="918"/>
      <c r="DSV41" s="918"/>
      <c r="DSW41" s="918"/>
      <c r="DSX41" s="918"/>
      <c r="DSY41" s="918"/>
      <c r="DSZ41" s="918"/>
      <c r="DTA41" s="918"/>
      <c r="DTB41" s="918"/>
      <c r="DTC41" s="918"/>
      <c r="DTD41" s="918"/>
      <c r="DTE41" s="918"/>
      <c r="DTF41" s="918"/>
      <c r="DTG41" s="918"/>
      <c r="DTH41" s="918"/>
      <c r="DTI41" s="918"/>
      <c r="DTJ41" s="918"/>
      <c r="DTK41" s="918"/>
      <c r="DTL41" s="918"/>
      <c r="DTM41" s="918"/>
      <c r="DTN41" s="918"/>
      <c r="DTO41" s="918"/>
      <c r="DTP41" s="918"/>
      <c r="DTQ41" s="918"/>
      <c r="DTR41" s="918"/>
      <c r="DTS41" s="918"/>
      <c r="DTT41" s="918"/>
      <c r="DTU41" s="918"/>
      <c r="DTV41" s="918"/>
      <c r="DTW41" s="918"/>
      <c r="DTX41" s="918"/>
      <c r="DTY41" s="918"/>
      <c r="DTZ41" s="918"/>
      <c r="DUA41" s="918"/>
      <c r="DUB41" s="918"/>
      <c r="DUC41" s="918"/>
      <c r="DUD41" s="918"/>
      <c r="DUE41" s="918"/>
      <c r="DUF41" s="918"/>
      <c r="DUG41" s="918"/>
      <c r="DUH41" s="918"/>
      <c r="DUI41" s="918"/>
      <c r="DUJ41" s="918"/>
      <c r="DUK41" s="918"/>
      <c r="DUL41" s="918"/>
      <c r="DUM41" s="918"/>
      <c r="DUN41" s="918"/>
      <c r="DUO41" s="918"/>
      <c r="DUP41" s="918"/>
      <c r="DUQ41" s="918"/>
      <c r="DUR41" s="918"/>
      <c r="DUS41" s="918"/>
      <c r="DUT41" s="918"/>
      <c r="DUU41" s="918"/>
      <c r="DUV41" s="918"/>
      <c r="DUW41" s="918"/>
      <c r="DUX41" s="918"/>
      <c r="DUY41" s="918"/>
      <c r="DUZ41" s="918"/>
      <c r="DVA41" s="918"/>
      <c r="DVB41" s="918"/>
      <c r="DVC41" s="918"/>
      <c r="DVD41" s="918"/>
      <c r="DVE41" s="918"/>
      <c r="DVF41" s="918"/>
      <c r="DVG41" s="918"/>
      <c r="DVH41" s="918"/>
      <c r="DVI41" s="918"/>
      <c r="DVJ41" s="918"/>
      <c r="DVK41" s="918"/>
      <c r="DVL41" s="918"/>
      <c r="DVM41" s="918"/>
      <c r="DVN41" s="918"/>
      <c r="DVO41" s="918"/>
      <c r="DVP41" s="918"/>
      <c r="DVQ41" s="918"/>
      <c r="DVR41" s="918"/>
      <c r="DVS41" s="918"/>
      <c r="DVT41" s="918"/>
      <c r="DVU41" s="918"/>
      <c r="DVV41" s="918"/>
      <c r="DVW41" s="918"/>
      <c r="DVX41" s="918"/>
      <c r="DVY41" s="918"/>
      <c r="DVZ41" s="918"/>
      <c r="DWA41" s="918"/>
      <c r="DWB41" s="918"/>
      <c r="DWC41" s="918"/>
      <c r="DWD41" s="918"/>
      <c r="DWE41" s="918"/>
      <c r="DWF41" s="918"/>
      <c r="DWG41" s="918"/>
      <c r="DWH41" s="918"/>
      <c r="DWI41" s="918"/>
      <c r="DWJ41" s="918"/>
      <c r="DWK41" s="918"/>
      <c r="DWL41" s="918"/>
      <c r="DWM41" s="918"/>
      <c r="DWN41" s="918"/>
      <c r="DWO41" s="918"/>
      <c r="DWP41" s="918"/>
      <c r="DWQ41" s="918"/>
      <c r="DWR41" s="918"/>
      <c r="DWS41" s="918"/>
      <c r="DWT41" s="918"/>
      <c r="DWU41" s="918"/>
      <c r="DWV41" s="918"/>
      <c r="DWW41" s="918"/>
      <c r="DWX41" s="918"/>
      <c r="DWY41" s="918"/>
      <c r="DWZ41" s="918"/>
      <c r="DXA41" s="918"/>
      <c r="DXB41" s="918"/>
      <c r="DXC41" s="918"/>
      <c r="DXD41" s="918"/>
      <c r="DXE41" s="918"/>
      <c r="DXF41" s="918"/>
      <c r="DXG41" s="918"/>
      <c r="DXH41" s="918"/>
      <c r="DXI41" s="918"/>
      <c r="DXJ41" s="918"/>
      <c r="DXK41" s="918"/>
      <c r="DXL41" s="918"/>
      <c r="DXM41" s="918"/>
      <c r="DXN41" s="918"/>
      <c r="DXO41" s="918"/>
      <c r="DXP41" s="918"/>
      <c r="DXQ41" s="918"/>
      <c r="DXR41" s="918"/>
      <c r="DXS41" s="918"/>
      <c r="DXT41" s="918"/>
      <c r="DXU41" s="918"/>
      <c r="DXV41" s="918"/>
      <c r="DXW41" s="918"/>
      <c r="DXX41" s="918"/>
      <c r="DXY41" s="918"/>
      <c r="DXZ41" s="918"/>
      <c r="DYA41" s="918"/>
      <c r="DYB41" s="918"/>
      <c r="DYC41" s="918"/>
      <c r="DYD41" s="918"/>
      <c r="DYE41" s="918"/>
      <c r="DYF41" s="918"/>
      <c r="DYG41" s="918"/>
      <c r="DYH41" s="918"/>
      <c r="DYI41" s="918"/>
      <c r="DYJ41" s="918"/>
      <c r="DYK41" s="918"/>
      <c r="DYL41" s="918"/>
      <c r="DYM41" s="918"/>
      <c r="DYN41" s="918"/>
      <c r="DYO41" s="918"/>
      <c r="DYP41" s="918"/>
      <c r="DYQ41" s="918"/>
      <c r="DYR41" s="918"/>
      <c r="DYS41" s="918"/>
      <c r="DYT41" s="918"/>
      <c r="DYU41" s="918"/>
      <c r="DYV41" s="918"/>
      <c r="DYW41" s="918"/>
      <c r="DYX41" s="918"/>
      <c r="DYY41" s="918"/>
      <c r="DYZ41" s="918"/>
      <c r="DZA41" s="918"/>
      <c r="DZB41" s="918"/>
      <c r="DZC41" s="918"/>
      <c r="DZD41" s="918"/>
      <c r="DZE41" s="918"/>
      <c r="DZF41" s="918"/>
      <c r="DZG41" s="918"/>
      <c r="DZH41" s="918"/>
      <c r="DZI41" s="918"/>
      <c r="DZJ41" s="918"/>
      <c r="DZK41" s="918"/>
      <c r="DZL41" s="918"/>
      <c r="DZM41" s="918"/>
      <c r="DZN41" s="918"/>
      <c r="DZO41" s="918"/>
      <c r="DZP41" s="918"/>
      <c r="DZQ41" s="918"/>
      <c r="DZR41" s="918"/>
      <c r="DZS41" s="918"/>
      <c r="DZT41" s="918"/>
      <c r="DZU41" s="918"/>
      <c r="DZV41" s="918"/>
      <c r="DZW41" s="918"/>
      <c r="DZX41" s="918"/>
      <c r="DZY41" s="918"/>
      <c r="DZZ41" s="918"/>
      <c r="EAA41" s="918"/>
      <c r="EAB41" s="918"/>
      <c r="EAC41" s="918"/>
      <c r="EAD41" s="918"/>
      <c r="EAE41" s="918"/>
      <c r="EAF41" s="918"/>
      <c r="EAG41" s="918"/>
      <c r="EAH41" s="918"/>
      <c r="EAI41" s="918"/>
      <c r="EAJ41" s="918"/>
      <c r="EAK41" s="918"/>
      <c r="EAL41" s="918"/>
      <c r="EAM41" s="918"/>
      <c r="EAN41" s="918"/>
      <c r="EAO41" s="918"/>
      <c r="EAP41" s="918"/>
      <c r="EAQ41" s="918"/>
      <c r="EAR41" s="918"/>
      <c r="EAS41" s="918"/>
      <c r="EAT41" s="918"/>
      <c r="EAU41" s="918"/>
      <c r="EAV41" s="918"/>
      <c r="EAW41" s="918"/>
      <c r="EAX41" s="918"/>
      <c r="EAY41" s="918"/>
      <c r="EAZ41" s="918"/>
      <c r="EBA41" s="918"/>
      <c r="EBB41" s="918"/>
      <c r="EBC41" s="918"/>
      <c r="EBD41" s="918"/>
      <c r="EBE41" s="918"/>
      <c r="EBF41" s="918"/>
      <c r="EBG41" s="918"/>
      <c r="EBH41" s="918"/>
      <c r="EBI41" s="918"/>
      <c r="EBJ41" s="918"/>
      <c r="EBK41" s="918"/>
      <c r="EBL41" s="918"/>
      <c r="EBM41" s="918"/>
      <c r="EBN41" s="918"/>
      <c r="EBO41" s="918"/>
      <c r="EBP41" s="918"/>
      <c r="EBQ41" s="918"/>
      <c r="EBR41" s="918"/>
      <c r="EBS41" s="918"/>
      <c r="EBT41" s="918"/>
      <c r="EBU41" s="918"/>
      <c r="EBV41" s="918"/>
      <c r="EBW41" s="918"/>
      <c r="EBX41" s="918"/>
      <c r="EBY41" s="918"/>
      <c r="EBZ41" s="918"/>
      <c r="ECA41" s="918"/>
      <c r="ECB41" s="918"/>
      <c r="ECC41" s="918"/>
      <c r="ECD41" s="918"/>
      <c r="ECE41" s="918"/>
      <c r="ECF41" s="918"/>
      <c r="ECG41" s="918"/>
      <c r="ECH41" s="918"/>
      <c r="ECI41" s="918"/>
      <c r="ECJ41" s="918"/>
      <c r="ECK41" s="918"/>
      <c r="ECL41" s="918"/>
      <c r="ECM41" s="918"/>
      <c r="ECN41" s="918"/>
      <c r="ECO41" s="918"/>
      <c r="ECP41" s="918"/>
      <c r="ECQ41" s="918"/>
      <c r="ECR41" s="918"/>
      <c r="ECS41" s="918"/>
      <c r="ECT41" s="918"/>
      <c r="ECU41" s="918"/>
      <c r="ECV41" s="918"/>
      <c r="ECW41" s="918"/>
      <c r="ECX41" s="918"/>
      <c r="ECY41" s="918"/>
      <c r="ECZ41" s="918"/>
      <c r="EDA41" s="918"/>
      <c r="EDB41" s="918"/>
      <c r="EDC41" s="918"/>
      <c r="EDD41" s="918"/>
      <c r="EDE41" s="918"/>
      <c r="EDF41" s="918"/>
      <c r="EDG41" s="918"/>
      <c r="EDH41" s="918"/>
      <c r="EDI41" s="918"/>
      <c r="EDJ41" s="918"/>
      <c r="EDK41" s="918"/>
      <c r="EDL41" s="918"/>
      <c r="EDM41" s="918"/>
      <c r="EDN41" s="918"/>
      <c r="EDO41" s="918"/>
      <c r="EDP41" s="918"/>
      <c r="EDQ41" s="918"/>
      <c r="EDR41" s="918"/>
      <c r="EDS41" s="918"/>
      <c r="EDT41" s="918"/>
      <c r="EDU41" s="918"/>
      <c r="EDV41" s="918"/>
      <c r="EDW41" s="918"/>
      <c r="EDX41" s="918"/>
      <c r="EDY41" s="918"/>
      <c r="EDZ41" s="918"/>
      <c r="EEA41" s="918"/>
      <c r="EEB41" s="918"/>
      <c r="EEC41" s="918"/>
      <c r="EED41" s="918"/>
      <c r="EEE41" s="918"/>
      <c r="EEF41" s="918"/>
      <c r="EEG41" s="918"/>
      <c r="EEH41" s="918"/>
      <c r="EEI41" s="918"/>
      <c r="EEJ41" s="918"/>
      <c r="EEK41" s="918"/>
      <c r="EEL41" s="918"/>
      <c r="EEM41" s="918"/>
      <c r="EEN41" s="918"/>
      <c r="EEO41" s="918"/>
      <c r="EEP41" s="918"/>
      <c r="EEQ41" s="918"/>
      <c r="EER41" s="918"/>
      <c r="EES41" s="918"/>
      <c r="EET41" s="918"/>
      <c r="EEU41" s="918"/>
      <c r="EEV41" s="918"/>
      <c r="EEW41" s="918"/>
      <c r="EEX41" s="918"/>
      <c r="EEY41" s="918"/>
      <c r="EEZ41" s="918"/>
      <c r="EFA41" s="918"/>
      <c r="EFB41" s="918"/>
      <c r="EFC41" s="918"/>
      <c r="EFD41" s="918"/>
      <c r="EFE41" s="918"/>
      <c r="EFF41" s="918"/>
      <c r="EFG41" s="918"/>
      <c r="EFH41" s="918"/>
      <c r="EFI41" s="918"/>
      <c r="EFJ41" s="918"/>
      <c r="EFK41" s="918"/>
      <c r="EFL41" s="918"/>
      <c r="EFM41" s="918"/>
      <c r="EFN41" s="918"/>
      <c r="EFO41" s="918"/>
      <c r="EFP41" s="918"/>
      <c r="EFQ41" s="918"/>
      <c r="EFR41" s="918"/>
      <c r="EFS41" s="918"/>
      <c r="EFT41" s="918"/>
      <c r="EFU41" s="918"/>
      <c r="EFV41" s="918"/>
      <c r="EFW41" s="918"/>
      <c r="EFX41" s="918"/>
      <c r="EFY41" s="918"/>
      <c r="EFZ41" s="918"/>
      <c r="EGA41" s="918"/>
      <c r="EGB41" s="918"/>
      <c r="EGC41" s="918"/>
      <c r="EGD41" s="918"/>
      <c r="EGE41" s="918"/>
      <c r="EGF41" s="918"/>
      <c r="EGG41" s="918"/>
      <c r="EGH41" s="918"/>
      <c r="EGI41" s="918"/>
      <c r="EGJ41" s="918"/>
      <c r="EGK41" s="918"/>
      <c r="EGL41" s="918"/>
      <c r="EGM41" s="918"/>
      <c r="EGN41" s="918"/>
      <c r="EGO41" s="918"/>
      <c r="EGP41" s="918"/>
      <c r="EGQ41" s="918"/>
      <c r="EGR41" s="918"/>
      <c r="EGS41" s="918"/>
      <c r="EGT41" s="918"/>
      <c r="EGU41" s="918"/>
      <c r="EGV41" s="918"/>
      <c r="EGW41" s="918"/>
      <c r="EGX41" s="918"/>
      <c r="EGY41" s="918"/>
      <c r="EGZ41" s="918"/>
      <c r="EHA41" s="918"/>
      <c r="EHB41" s="918"/>
      <c r="EHC41" s="918"/>
      <c r="EHD41" s="918"/>
      <c r="EHE41" s="918"/>
      <c r="EHF41" s="918"/>
      <c r="EHG41" s="918"/>
      <c r="EHH41" s="918"/>
      <c r="EHI41" s="918"/>
      <c r="EHJ41" s="918"/>
      <c r="EHK41" s="918"/>
      <c r="EHL41" s="918"/>
      <c r="EHM41" s="918"/>
      <c r="EHN41" s="918"/>
      <c r="EHO41" s="918"/>
      <c r="EHP41" s="918"/>
      <c r="EHQ41" s="918"/>
      <c r="EHR41" s="918"/>
      <c r="EHS41" s="918"/>
      <c r="EHT41" s="918"/>
      <c r="EHU41" s="918"/>
      <c r="EHV41" s="918"/>
      <c r="EHW41" s="918"/>
      <c r="EHX41" s="918"/>
      <c r="EHY41" s="918"/>
      <c r="EHZ41" s="918"/>
      <c r="EIA41" s="918"/>
      <c r="EIB41" s="918"/>
      <c r="EIC41" s="918"/>
      <c r="EID41" s="918"/>
      <c r="EIE41" s="918"/>
      <c r="EIF41" s="918"/>
      <c r="EIG41" s="918"/>
      <c r="EIH41" s="918"/>
      <c r="EII41" s="918"/>
      <c r="EIJ41" s="918"/>
      <c r="EIK41" s="918"/>
      <c r="EIL41" s="918"/>
      <c r="EIM41" s="918"/>
      <c r="EIN41" s="918"/>
      <c r="EIO41" s="918"/>
      <c r="EIP41" s="918"/>
      <c r="EIQ41" s="918"/>
      <c r="EIR41" s="918"/>
      <c r="EIS41" s="918"/>
      <c r="EIT41" s="918"/>
      <c r="EIU41" s="918"/>
      <c r="EIV41" s="918"/>
      <c r="EIW41" s="918"/>
      <c r="EIX41" s="918"/>
      <c r="EIY41" s="918"/>
      <c r="EIZ41" s="918"/>
      <c r="EJA41" s="918"/>
      <c r="EJB41" s="918"/>
      <c r="EJC41" s="918"/>
      <c r="EJD41" s="918"/>
      <c r="EJE41" s="918"/>
      <c r="EJF41" s="918"/>
      <c r="EJG41" s="918"/>
      <c r="EJH41" s="918"/>
      <c r="EJI41" s="918"/>
      <c r="EJJ41" s="918"/>
      <c r="EJK41" s="918"/>
      <c r="EJL41" s="918"/>
      <c r="EJM41" s="918"/>
      <c r="EJN41" s="918"/>
      <c r="EJO41" s="918"/>
      <c r="EJP41" s="918"/>
      <c r="EJQ41" s="918"/>
      <c r="EJR41" s="918"/>
      <c r="EJS41" s="918"/>
      <c r="EJT41" s="918"/>
      <c r="EJU41" s="918"/>
      <c r="EJV41" s="918"/>
      <c r="EJW41" s="918"/>
      <c r="EJX41" s="918"/>
      <c r="EJY41" s="918"/>
      <c r="EJZ41" s="918"/>
      <c r="EKA41" s="918"/>
      <c r="EKB41" s="918"/>
      <c r="EKC41" s="918"/>
      <c r="EKD41" s="918"/>
      <c r="EKE41" s="918"/>
      <c r="EKF41" s="918"/>
      <c r="EKG41" s="918"/>
      <c r="EKH41" s="918"/>
      <c r="EKI41" s="918"/>
      <c r="EKJ41" s="918"/>
      <c r="EKK41" s="918"/>
      <c r="EKL41" s="918"/>
      <c r="EKM41" s="918"/>
      <c r="EKN41" s="918"/>
      <c r="EKO41" s="918"/>
      <c r="EKP41" s="918"/>
      <c r="EKQ41" s="918"/>
      <c r="EKR41" s="918"/>
      <c r="EKS41" s="918"/>
      <c r="EKT41" s="918"/>
      <c r="EKU41" s="918"/>
      <c r="EKV41" s="918"/>
      <c r="EKW41" s="918"/>
      <c r="EKX41" s="918"/>
      <c r="EKY41" s="918"/>
      <c r="EKZ41" s="918"/>
      <c r="ELA41" s="918"/>
      <c r="ELB41" s="918"/>
      <c r="ELC41" s="918"/>
      <c r="ELD41" s="918"/>
      <c r="ELE41" s="918"/>
      <c r="ELF41" s="918"/>
      <c r="ELG41" s="918"/>
      <c r="ELH41" s="918"/>
      <c r="ELI41" s="918"/>
      <c r="ELJ41" s="918"/>
      <c r="ELK41" s="918"/>
      <c r="ELL41" s="918"/>
      <c r="ELM41" s="918"/>
      <c r="ELN41" s="918"/>
      <c r="ELO41" s="918"/>
      <c r="ELP41" s="918"/>
      <c r="ELQ41" s="918"/>
      <c r="ELR41" s="918"/>
      <c r="ELS41" s="918"/>
      <c r="ELT41" s="918"/>
      <c r="ELU41" s="918"/>
      <c r="ELV41" s="918"/>
      <c r="ELW41" s="918"/>
      <c r="ELX41" s="918"/>
      <c r="ELY41" s="918"/>
      <c r="ELZ41" s="918"/>
      <c r="EMA41" s="918"/>
      <c r="EMB41" s="918"/>
      <c r="EMC41" s="918"/>
      <c r="EMD41" s="918"/>
      <c r="EME41" s="918"/>
      <c r="EMF41" s="918"/>
      <c r="EMG41" s="918"/>
      <c r="EMH41" s="918"/>
      <c r="EMI41" s="918"/>
      <c r="EMJ41" s="918"/>
      <c r="EMK41" s="918"/>
      <c r="EML41" s="918"/>
      <c r="EMM41" s="918"/>
      <c r="EMN41" s="918"/>
      <c r="EMO41" s="918"/>
      <c r="EMP41" s="918"/>
      <c r="EMQ41" s="918"/>
      <c r="EMR41" s="918"/>
      <c r="EMS41" s="918"/>
      <c r="EMT41" s="918"/>
      <c r="EMU41" s="918"/>
      <c r="EMV41" s="918"/>
      <c r="EMW41" s="918"/>
      <c r="EMX41" s="918"/>
      <c r="EMY41" s="918"/>
      <c r="EMZ41" s="918"/>
      <c r="ENA41" s="918"/>
      <c r="ENB41" s="918"/>
      <c r="ENC41" s="918"/>
      <c r="END41" s="918"/>
      <c r="ENE41" s="918"/>
      <c r="ENF41" s="918"/>
      <c r="ENG41" s="918"/>
      <c r="ENH41" s="918"/>
      <c r="ENI41" s="918"/>
      <c r="ENJ41" s="918"/>
      <c r="ENK41" s="918"/>
      <c r="ENL41" s="918"/>
      <c r="ENM41" s="918"/>
      <c r="ENN41" s="918"/>
      <c r="ENO41" s="918"/>
      <c r="ENP41" s="918"/>
      <c r="ENQ41" s="918"/>
      <c r="ENR41" s="918"/>
      <c r="ENS41" s="918"/>
      <c r="ENT41" s="918"/>
      <c r="ENU41" s="918"/>
      <c r="ENV41" s="918"/>
      <c r="ENW41" s="918"/>
      <c r="ENX41" s="918"/>
      <c r="ENY41" s="918"/>
      <c r="ENZ41" s="918"/>
      <c r="EOA41" s="918"/>
      <c r="EOB41" s="918"/>
      <c r="EOC41" s="918"/>
      <c r="EOD41" s="918"/>
      <c r="EOE41" s="918"/>
      <c r="EOF41" s="918"/>
      <c r="EOG41" s="918"/>
      <c r="EOH41" s="918"/>
      <c r="EOI41" s="918"/>
      <c r="EOJ41" s="918"/>
      <c r="EOK41" s="918"/>
      <c r="EOL41" s="918"/>
      <c r="EOM41" s="918"/>
      <c r="EON41" s="918"/>
      <c r="EOO41" s="918"/>
      <c r="EOP41" s="918"/>
      <c r="EOQ41" s="918"/>
      <c r="EOR41" s="918"/>
      <c r="EOS41" s="918"/>
      <c r="EOT41" s="918"/>
      <c r="EOU41" s="918"/>
      <c r="EOV41" s="918"/>
      <c r="EOW41" s="918"/>
      <c r="EOX41" s="918"/>
      <c r="EOY41" s="918"/>
      <c r="EOZ41" s="918"/>
      <c r="EPA41" s="918"/>
      <c r="EPB41" s="918"/>
      <c r="EPC41" s="918"/>
      <c r="EPD41" s="918"/>
      <c r="EPE41" s="918"/>
      <c r="EPF41" s="918"/>
      <c r="EPG41" s="918"/>
      <c r="EPH41" s="918"/>
      <c r="EPI41" s="918"/>
      <c r="EPJ41" s="918"/>
      <c r="EPK41" s="918"/>
      <c r="EPL41" s="918"/>
      <c r="EPM41" s="918"/>
      <c r="EPN41" s="918"/>
      <c r="EPO41" s="918"/>
      <c r="EPP41" s="918"/>
      <c r="EPQ41" s="918"/>
      <c r="EPR41" s="918"/>
      <c r="EPS41" s="918"/>
      <c r="EPT41" s="918"/>
      <c r="EPU41" s="918"/>
      <c r="EPV41" s="918"/>
      <c r="EPW41" s="918"/>
      <c r="EPX41" s="918"/>
      <c r="EPY41" s="918"/>
      <c r="EPZ41" s="918"/>
      <c r="EQA41" s="918"/>
      <c r="EQB41" s="918"/>
      <c r="EQC41" s="918"/>
      <c r="EQD41" s="918"/>
      <c r="EQE41" s="918"/>
      <c r="EQF41" s="918"/>
      <c r="EQG41" s="918"/>
      <c r="EQH41" s="918"/>
      <c r="EQI41" s="918"/>
      <c r="EQJ41" s="918"/>
      <c r="EQK41" s="918"/>
      <c r="EQL41" s="918"/>
      <c r="EQM41" s="918"/>
      <c r="EQN41" s="918"/>
      <c r="EQO41" s="918"/>
      <c r="EQP41" s="918"/>
      <c r="EQQ41" s="918"/>
      <c r="EQR41" s="918"/>
      <c r="EQS41" s="918"/>
      <c r="EQT41" s="918"/>
      <c r="EQU41" s="918"/>
      <c r="EQV41" s="918"/>
      <c r="EQW41" s="918"/>
      <c r="EQX41" s="918"/>
      <c r="EQY41" s="918"/>
      <c r="EQZ41" s="918"/>
      <c r="ERA41" s="918"/>
      <c r="ERB41" s="918"/>
      <c r="ERC41" s="918"/>
      <c r="ERD41" s="918"/>
      <c r="ERE41" s="918"/>
      <c r="ERF41" s="918"/>
      <c r="ERG41" s="918"/>
      <c r="ERH41" s="918"/>
      <c r="ERI41" s="918"/>
      <c r="ERJ41" s="918"/>
      <c r="ERK41" s="918"/>
      <c r="ERL41" s="918"/>
      <c r="ERM41" s="918"/>
      <c r="ERN41" s="918"/>
      <c r="ERO41" s="918"/>
      <c r="ERP41" s="918"/>
      <c r="ERQ41" s="918"/>
      <c r="ERR41" s="918"/>
      <c r="ERS41" s="918"/>
      <c r="ERT41" s="918"/>
      <c r="ERU41" s="918"/>
      <c r="ERV41" s="918"/>
      <c r="ERW41" s="918"/>
      <c r="ERX41" s="918"/>
      <c r="ERY41" s="918"/>
      <c r="ERZ41" s="918"/>
      <c r="ESA41" s="918"/>
      <c r="ESB41" s="918"/>
      <c r="ESC41" s="918"/>
      <c r="ESD41" s="918"/>
      <c r="ESE41" s="918"/>
      <c r="ESF41" s="918"/>
      <c r="ESG41" s="918"/>
      <c r="ESH41" s="918"/>
      <c r="ESI41" s="918"/>
      <c r="ESJ41" s="918"/>
      <c r="ESK41" s="918"/>
      <c r="ESL41" s="918"/>
      <c r="ESM41" s="918"/>
      <c r="ESN41" s="918"/>
      <c r="ESO41" s="918"/>
      <c r="ESP41" s="918"/>
      <c r="ESQ41" s="918"/>
      <c r="ESR41" s="918"/>
      <c r="ESS41" s="918"/>
      <c r="EST41" s="918"/>
      <c r="ESU41" s="918"/>
      <c r="ESV41" s="918"/>
      <c r="ESW41" s="918"/>
      <c r="ESX41" s="918"/>
      <c r="ESY41" s="918"/>
      <c r="ESZ41" s="918"/>
      <c r="ETA41" s="918"/>
      <c r="ETB41" s="918"/>
      <c r="ETC41" s="918"/>
      <c r="ETD41" s="918"/>
      <c r="ETE41" s="918"/>
      <c r="ETF41" s="918"/>
      <c r="ETG41" s="918"/>
      <c r="ETH41" s="918"/>
      <c r="ETI41" s="918"/>
      <c r="ETJ41" s="918"/>
      <c r="ETK41" s="918"/>
      <c r="ETL41" s="918"/>
      <c r="ETM41" s="918"/>
      <c r="ETN41" s="918"/>
      <c r="ETO41" s="918"/>
      <c r="ETP41" s="918"/>
      <c r="ETQ41" s="918"/>
      <c r="ETR41" s="918"/>
      <c r="ETS41" s="918"/>
      <c r="ETT41" s="918"/>
      <c r="ETU41" s="918"/>
      <c r="ETV41" s="918"/>
      <c r="ETW41" s="918"/>
      <c r="ETX41" s="918"/>
      <c r="ETY41" s="918"/>
      <c r="ETZ41" s="918"/>
      <c r="EUA41" s="918"/>
      <c r="EUB41" s="918"/>
      <c r="EUC41" s="918"/>
      <c r="EUD41" s="918"/>
      <c r="EUE41" s="918"/>
      <c r="EUF41" s="918"/>
      <c r="EUG41" s="918"/>
      <c r="EUH41" s="918"/>
      <c r="EUI41" s="918"/>
      <c r="EUJ41" s="918"/>
      <c r="EUK41" s="918"/>
      <c r="EUL41" s="918"/>
      <c r="EUM41" s="918"/>
      <c r="EUN41" s="918"/>
      <c r="EUO41" s="918"/>
      <c r="EUP41" s="918"/>
      <c r="EUQ41" s="918"/>
      <c r="EUR41" s="918"/>
      <c r="EUS41" s="918"/>
      <c r="EUT41" s="918"/>
      <c r="EUU41" s="918"/>
      <c r="EUV41" s="918"/>
      <c r="EUW41" s="918"/>
      <c r="EUX41" s="918"/>
      <c r="EUY41" s="918"/>
      <c r="EUZ41" s="918"/>
      <c r="EVA41" s="918"/>
      <c r="EVB41" s="918"/>
      <c r="EVC41" s="918"/>
      <c r="EVD41" s="918"/>
      <c r="EVE41" s="918"/>
      <c r="EVF41" s="918"/>
      <c r="EVG41" s="918"/>
      <c r="EVH41" s="918"/>
      <c r="EVI41" s="918"/>
      <c r="EVJ41" s="918"/>
      <c r="EVK41" s="918"/>
      <c r="EVL41" s="918"/>
      <c r="EVM41" s="918"/>
      <c r="EVN41" s="918"/>
      <c r="EVO41" s="918"/>
      <c r="EVP41" s="918"/>
      <c r="EVQ41" s="918"/>
      <c r="EVR41" s="918"/>
      <c r="EVS41" s="918"/>
      <c r="EVT41" s="918"/>
      <c r="EVU41" s="918"/>
      <c r="EVV41" s="918"/>
      <c r="EVW41" s="918"/>
      <c r="EVX41" s="918"/>
      <c r="EVY41" s="918"/>
      <c r="EVZ41" s="918"/>
      <c r="EWA41" s="918"/>
      <c r="EWB41" s="918"/>
      <c r="EWC41" s="918"/>
      <c r="EWD41" s="918"/>
      <c r="EWE41" s="918"/>
      <c r="EWF41" s="918"/>
      <c r="EWG41" s="918"/>
      <c r="EWH41" s="918"/>
      <c r="EWI41" s="918"/>
      <c r="EWJ41" s="918"/>
      <c r="EWK41" s="918"/>
      <c r="EWL41" s="918"/>
      <c r="EWM41" s="918"/>
      <c r="EWN41" s="918"/>
      <c r="EWO41" s="918"/>
      <c r="EWP41" s="918"/>
      <c r="EWQ41" s="918"/>
      <c r="EWR41" s="918"/>
      <c r="EWS41" s="918"/>
      <c r="EWT41" s="918"/>
      <c r="EWU41" s="918"/>
      <c r="EWV41" s="918"/>
      <c r="EWW41" s="918"/>
      <c r="EWX41" s="918"/>
      <c r="EWY41" s="918"/>
      <c r="EWZ41" s="918"/>
      <c r="EXA41" s="918"/>
      <c r="EXB41" s="918"/>
      <c r="EXC41" s="918"/>
      <c r="EXD41" s="918"/>
      <c r="EXE41" s="918"/>
      <c r="EXF41" s="918"/>
      <c r="EXG41" s="918"/>
      <c r="EXH41" s="918"/>
      <c r="EXI41" s="918"/>
      <c r="EXJ41" s="918"/>
      <c r="EXK41" s="918"/>
      <c r="EXL41" s="918"/>
      <c r="EXM41" s="918"/>
      <c r="EXN41" s="918"/>
      <c r="EXO41" s="918"/>
      <c r="EXP41" s="918"/>
      <c r="EXQ41" s="918"/>
      <c r="EXR41" s="918"/>
      <c r="EXS41" s="918"/>
      <c r="EXT41" s="918"/>
      <c r="EXU41" s="918"/>
      <c r="EXV41" s="918"/>
      <c r="EXW41" s="918"/>
      <c r="EXX41" s="918"/>
      <c r="EXY41" s="918"/>
      <c r="EXZ41" s="918"/>
      <c r="EYA41" s="918"/>
      <c r="EYB41" s="918"/>
      <c r="EYC41" s="918"/>
      <c r="EYD41" s="918"/>
      <c r="EYE41" s="918"/>
      <c r="EYF41" s="918"/>
      <c r="EYG41" s="918"/>
      <c r="EYH41" s="918"/>
      <c r="EYI41" s="918"/>
      <c r="EYJ41" s="918"/>
      <c r="EYK41" s="918"/>
      <c r="EYL41" s="918"/>
      <c r="EYM41" s="918"/>
      <c r="EYN41" s="918"/>
      <c r="EYO41" s="918"/>
      <c r="EYP41" s="918"/>
      <c r="EYQ41" s="918"/>
      <c r="EYR41" s="918"/>
      <c r="EYS41" s="918"/>
      <c r="EYT41" s="918"/>
      <c r="EYU41" s="918"/>
      <c r="EYV41" s="918"/>
      <c r="EYW41" s="918"/>
      <c r="EYX41" s="918"/>
      <c r="EYY41" s="918"/>
      <c r="EYZ41" s="918"/>
      <c r="EZA41" s="918"/>
      <c r="EZB41" s="918"/>
      <c r="EZC41" s="918"/>
      <c r="EZD41" s="918"/>
      <c r="EZE41" s="918"/>
      <c r="EZF41" s="918"/>
      <c r="EZG41" s="918"/>
      <c r="EZH41" s="918"/>
      <c r="EZI41" s="918"/>
      <c r="EZJ41" s="918"/>
      <c r="EZK41" s="918"/>
      <c r="EZL41" s="918"/>
      <c r="EZM41" s="918"/>
      <c r="EZN41" s="918"/>
      <c r="EZO41" s="918"/>
      <c r="EZP41" s="918"/>
      <c r="EZQ41" s="918"/>
      <c r="EZR41" s="918"/>
      <c r="EZS41" s="918"/>
      <c r="EZT41" s="918"/>
      <c r="EZU41" s="918"/>
      <c r="EZV41" s="918"/>
      <c r="EZW41" s="918"/>
      <c r="EZX41" s="918"/>
      <c r="EZY41" s="918"/>
      <c r="EZZ41" s="918"/>
      <c r="FAA41" s="918"/>
      <c r="FAB41" s="918"/>
      <c r="FAC41" s="918"/>
      <c r="FAD41" s="918"/>
      <c r="FAE41" s="918"/>
      <c r="FAF41" s="918"/>
      <c r="FAG41" s="918"/>
      <c r="FAH41" s="918"/>
      <c r="FAI41" s="918"/>
      <c r="FAJ41" s="918"/>
      <c r="FAK41" s="918"/>
      <c r="FAL41" s="918"/>
      <c r="FAM41" s="918"/>
      <c r="FAN41" s="918"/>
      <c r="FAO41" s="918"/>
      <c r="FAP41" s="918"/>
      <c r="FAQ41" s="918"/>
      <c r="FAR41" s="918"/>
      <c r="FAS41" s="918"/>
      <c r="FAT41" s="918"/>
      <c r="FAU41" s="918"/>
      <c r="FAV41" s="918"/>
      <c r="FAW41" s="918"/>
      <c r="FAX41" s="918"/>
      <c r="FAY41" s="918"/>
      <c r="FAZ41" s="918"/>
      <c r="FBA41" s="918"/>
      <c r="FBB41" s="918"/>
      <c r="FBC41" s="918"/>
      <c r="FBD41" s="918"/>
      <c r="FBE41" s="918"/>
      <c r="FBF41" s="918"/>
      <c r="FBG41" s="918"/>
      <c r="FBH41" s="918"/>
      <c r="FBI41" s="918"/>
      <c r="FBJ41" s="918"/>
      <c r="FBK41" s="918"/>
      <c r="FBL41" s="918"/>
      <c r="FBM41" s="918"/>
      <c r="FBN41" s="918"/>
      <c r="FBO41" s="918"/>
      <c r="FBP41" s="918"/>
      <c r="FBQ41" s="918"/>
      <c r="FBR41" s="918"/>
      <c r="FBS41" s="918"/>
      <c r="FBT41" s="918"/>
      <c r="FBU41" s="918"/>
      <c r="FBV41" s="918"/>
      <c r="FBW41" s="918"/>
      <c r="FBX41" s="918"/>
      <c r="FBY41" s="918"/>
      <c r="FBZ41" s="918"/>
      <c r="FCA41" s="918"/>
      <c r="FCB41" s="918"/>
      <c r="FCC41" s="918"/>
      <c r="FCD41" s="918"/>
      <c r="FCE41" s="918"/>
      <c r="FCF41" s="918"/>
      <c r="FCG41" s="918"/>
      <c r="FCH41" s="918"/>
      <c r="FCI41" s="918"/>
      <c r="FCJ41" s="918"/>
      <c r="FCK41" s="918"/>
      <c r="FCL41" s="918"/>
      <c r="FCM41" s="918"/>
      <c r="FCN41" s="918"/>
      <c r="FCO41" s="918"/>
      <c r="FCP41" s="918"/>
      <c r="FCQ41" s="918"/>
      <c r="FCR41" s="918"/>
      <c r="FCS41" s="918"/>
      <c r="FCT41" s="918"/>
      <c r="FCU41" s="918"/>
      <c r="FCV41" s="918"/>
      <c r="FCW41" s="918"/>
      <c r="FCX41" s="918"/>
      <c r="FCY41" s="918"/>
      <c r="FCZ41" s="918"/>
      <c r="FDA41" s="918"/>
      <c r="FDB41" s="918"/>
      <c r="FDC41" s="918"/>
      <c r="FDD41" s="918"/>
      <c r="FDE41" s="918"/>
      <c r="FDF41" s="918"/>
      <c r="FDG41" s="918"/>
      <c r="FDH41" s="918"/>
      <c r="FDI41" s="918"/>
      <c r="FDJ41" s="918"/>
      <c r="FDK41" s="918"/>
      <c r="FDL41" s="918"/>
      <c r="FDM41" s="918"/>
      <c r="FDN41" s="918"/>
      <c r="FDO41" s="918"/>
      <c r="FDP41" s="918"/>
      <c r="FDQ41" s="918"/>
      <c r="FDR41" s="918"/>
      <c r="FDS41" s="918"/>
      <c r="FDT41" s="918"/>
      <c r="FDU41" s="918"/>
      <c r="FDV41" s="918"/>
      <c r="FDW41" s="918"/>
      <c r="FDX41" s="918"/>
      <c r="FDY41" s="918"/>
      <c r="FDZ41" s="918"/>
      <c r="FEA41" s="918"/>
      <c r="FEB41" s="918"/>
      <c r="FEC41" s="918"/>
      <c r="FED41" s="918"/>
      <c r="FEE41" s="918"/>
      <c r="FEF41" s="918"/>
      <c r="FEG41" s="918"/>
      <c r="FEH41" s="918"/>
      <c r="FEI41" s="918"/>
      <c r="FEJ41" s="918"/>
      <c r="FEK41" s="918"/>
      <c r="FEL41" s="918"/>
      <c r="FEM41" s="918"/>
      <c r="FEN41" s="918"/>
      <c r="FEO41" s="918"/>
      <c r="FEP41" s="918"/>
      <c r="FEQ41" s="918"/>
      <c r="FER41" s="918"/>
      <c r="FES41" s="918"/>
      <c r="FET41" s="918"/>
      <c r="FEU41" s="918"/>
      <c r="FEV41" s="918"/>
      <c r="FEW41" s="918"/>
      <c r="FEX41" s="918"/>
      <c r="FEY41" s="918"/>
      <c r="FEZ41" s="918"/>
      <c r="FFA41" s="918"/>
      <c r="FFB41" s="918"/>
      <c r="FFC41" s="918"/>
      <c r="FFD41" s="918"/>
      <c r="FFE41" s="918"/>
      <c r="FFF41" s="918"/>
      <c r="FFG41" s="918"/>
      <c r="FFH41" s="918"/>
      <c r="FFI41" s="918"/>
      <c r="FFJ41" s="918"/>
      <c r="FFK41" s="918"/>
      <c r="FFL41" s="918"/>
      <c r="FFM41" s="918"/>
      <c r="FFN41" s="918"/>
      <c r="FFO41" s="918"/>
      <c r="FFP41" s="918"/>
      <c r="FFQ41" s="918"/>
      <c r="FFR41" s="918"/>
      <c r="FFS41" s="918"/>
      <c r="FFT41" s="918"/>
      <c r="FFU41" s="918"/>
      <c r="FFV41" s="918"/>
      <c r="FFW41" s="918"/>
      <c r="FFX41" s="918"/>
      <c r="FFY41" s="918"/>
      <c r="FFZ41" s="918"/>
      <c r="FGA41" s="918"/>
      <c r="FGB41" s="918"/>
      <c r="FGC41" s="918"/>
      <c r="FGD41" s="918"/>
      <c r="FGE41" s="918"/>
      <c r="FGF41" s="918"/>
      <c r="FGG41" s="918"/>
      <c r="FGH41" s="918"/>
      <c r="FGI41" s="918"/>
      <c r="FGJ41" s="918"/>
      <c r="FGK41" s="918"/>
      <c r="FGL41" s="918"/>
      <c r="FGM41" s="918"/>
      <c r="FGN41" s="918"/>
      <c r="FGO41" s="918"/>
      <c r="FGP41" s="918"/>
      <c r="FGQ41" s="918"/>
      <c r="FGR41" s="918"/>
      <c r="FGS41" s="918"/>
      <c r="FGT41" s="918"/>
      <c r="FGU41" s="918"/>
      <c r="FGV41" s="918"/>
      <c r="FGW41" s="918"/>
      <c r="FGX41" s="918"/>
      <c r="FGY41" s="918"/>
      <c r="FGZ41" s="918"/>
      <c r="FHA41" s="918"/>
      <c r="FHB41" s="918"/>
      <c r="FHC41" s="918"/>
      <c r="FHD41" s="918"/>
      <c r="FHE41" s="918"/>
      <c r="FHF41" s="918"/>
      <c r="FHG41" s="918"/>
      <c r="FHH41" s="918"/>
      <c r="FHI41" s="918"/>
      <c r="FHJ41" s="918"/>
      <c r="FHK41" s="918"/>
      <c r="FHL41" s="918"/>
      <c r="FHM41" s="918"/>
      <c r="FHN41" s="918"/>
      <c r="FHO41" s="918"/>
      <c r="FHP41" s="918"/>
      <c r="FHQ41" s="918"/>
      <c r="FHR41" s="918"/>
      <c r="FHS41" s="918"/>
      <c r="FHT41" s="918"/>
      <c r="FHU41" s="918"/>
      <c r="FHV41" s="918"/>
      <c r="FHW41" s="918"/>
      <c r="FHX41" s="918"/>
      <c r="FHY41" s="918"/>
      <c r="FHZ41" s="918"/>
      <c r="FIA41" s="918"/>
      <c r="FIB41" s="918"/>
      <c r="FIC41" s="918"/>
      <c r="FID41" s="918"/>
      <c r="FIE41" s="918"/>
      <c r="FIF41" s="918"/>
      <c r="FIG41" s="918"/>
      <c r="FIH41" s="918"/>
      <c r="FII41" s="918"/>
      <c r="FIJ41" s="918"/>
      <c r="FIK41" s="918"/>
      <c r="FIL41" s="918"/>
      <c r="FIM41" s="918"/>
      <c r="FIN41" s="918"/>
      <c r="FIO41" s="918"/>
      <c r="FIP41" s="918"/>
      <c r="FIQ41" s="918"/>
      <c r="FIR41" s="918"/>
      <c r="FIS41" s="918"/>
      <c r="FIT41" s="918"/>
      <c r="FIU41" s="918"/>
      <c r="FIV41" s="918"/>
      <c r="FIW41" s="918"/>
      <c r="FIX41" s="918"/>
      <c r="FIY41" s="918"/>
      <c r="FIZ41" s="918"/>
      <c r="FJA41" s="918"/>
      <c r="FJB41" s="918"/>
      <c r="FJC41" s="918"/>
      <c r="FJD41" s="918"/>
      <c r="FJE41" s="918"/>
      <c r="FJF41" s="918"/>
      <c r="FJG41" s="918"/>
      <c r="FJH41" s="918"/>
      <c r="FJI41" s="918"/>
      <c r="FJJ41" s="918"/>
      <c r="FJK41" s="918"/>
      <c r="FJL41" s="918"/>
      <c r="FJM41" s="918"/>
      <c r="FJN41" s="918"/>
      <c r="FJO41" s="918"/>
      <c r="FJP41" s="918"/>
      <c r="FJQ41" s="918"/>
      <c r="FJR41" s="918"/>
      <c r="FJS41" s="918"/>
      <c r="FJT41" s="918"/>
      <c r="FJU41" s="918"/>
      <c r="FJV41" s="918"/>
      <c r="FJW41" s="918"/>
      <c r="FJX41" s="918"/>
      <c r="FJY41" s="918"/>
      <c r="FJZ41" s="918"/>
      <c r="FKA41" s="918"/>
      <c r="FKB41" s="918"/>
      <c r="FKC41" s="918"/>
      <c r="FKD41" s="918"/>
      <c r="FKE41" s="918"/>
      <c r="FKF41" s="918"/>
      <c r="FKG41" s="918"/>
      <c r="FKH41" s="918"/>
      <c r="FKI41" s="918"/>
      <c r="FKJ41" s="918"/>
      <c r="FKK41" s="918"/>
      <c r="FKL41" s="918"/>
      <c r="FKM41" s="918"/>
      <c r="FKN41" s="918"/>
      <c r="FKO41" s="918"/>
      <c r="FKP41" s="918"/>
      <c r="FKQ41" s="918"/>
      <c r="FKR41" s="918"/>
      <c r="FKS41" s="918"/>
      <c r="FKT41" s="918"/>
      <c r="FKU41" s="918"/>
      <c r="FKV41" s="918"/>
      <c r="FKW41" s="918"/>
      <c r="FKX41" s="918"/>
      <c r="FKY41" s="918"/>
      <c r="FKZ41" s="918"/>
      <c r="FLA41" s="918"/>
      <c r="FLB41" s="918"/>
      <c r="FLC41" s="918"/>
      <c r="FLD41" s="918"/>
      <c r="FLE41" s="918"/>
      <c r="FLF41" s="918"/>
      <c r="FLG41" s="918"/>
      <c r="FLH41" s="918"/>
      <c r="FLI41" s="918"/>
      <c r="FLJ41" s="918"/>
      <c r="FLK41" s="918"/>
      <c r="FLL41" s="918"/>
      <c r="FLM41" s="918"/>
      <c r="FLN41" s="918"/>
      <c r="FLO41" s="918"/>
      <c r="FLP41" s="918"/>
      <c r="FLQ41" s="918"/>
      <c r="FLR41" s="918"/>
      <c r="FLS41" s="918"/>
      <c r="FLT41" s="918"/>
      <c r="FLU41" s="918"/>
      <c r="FLV41" s="918"/>
      <c r="FLW41" s="918"/>
      <c r="FLX41" s="918"/>
      <c r="FLY41" s="918"/>
      <c r="FLZ41" s="918"/>
      <c r="FMA41" s="918"/>
      <c r="FMB41" s="918"/>
      <c r="FMC41" s="918"/>
      <c r="FMD41" s="918"/>
      <c r="FME41" s="918"/>
      <c r="FMF41" s="918"/>
      <c r="FMG41" s="918"/>
      <c r="FMH41" s="918"/>
      <c r="FMI41" s="918"/>
      <c r="FMJ41" s="918"/>
      <c r="FMK41" s="918"/>
      <c r="FML41" s="918"/>
      <c r="FMM41" s="918"/>
      <c r="FMN41" s="918"/>
      <c r="FMO41" s="918"/>
      <c r="FMP41" s="918"/>
      <c r="FMQ41" s="918"/>
      <c r="FMR41" s="918"/>
      <c r="FMS41" s="918"/>
      <c r="FMT41" s="918"/>
      <c r="FMU41" s="918"/>
      <c r="FMV41" s="918"/>
      <c r="FMW41" s="918"/>
      <c r="FMX41" s="918"/>
      <c r="FMY41" s="918"/>
      <c r="FMZ41" s="918"/>
      <c r="FNA41" s="918"/>
      <c r="FNB41" s="918"/>
      <c r="FNC41" s="918"/>
      <c r="FND41" s="918"/>
      <c r="FNE41" s="918"/>
      <c r="FNF41" s="918"/>
      <c r="FNG41" s="918"/>
      <c r="FNH41" s="918"/>
      <c r="FNI41" s="918"/>
      <c r="FNJ41" s="918"/>
      <c r="FNK41" s="918"/>
      <c r="FNL41" s="918"/>
      <c r="FNM41" s="918"/>
      <c r="FNN41" s="918"/>
      <c r="FNO41" s="918"/>
      <c r="FNP41" s="918"/>
      <c r="FNQ41" s="918"/>
      <c r="FNR41" s="918"/>
      <c r="FNS41" s="918"/>
      <c r="FNT41" s="918"/>
      <c r="FNU41" s="918"/>
      <c r="FNV41" s="918"/>
      <c r="FNW41" s="918"/>
      <c r="FNX41" s="918"/>
      <c r="FNY41" s="918"/>
      <c r="FNZ41" s="918"/>
      <c r="FOA41" s="918"/>
      <c r="FOB41" s="918"/>
      <c r="FOC41" s="918"/>
      <c r="FOD41" s="918"/>
      <c r="FOE41" s="918"/>
      <c r="FOF41" s="918"/>
      <c r="FOG41" s="918"/>
      <c r="FOH41" s="918"/>
      <c r="FOI41" s="918"/>
      <c r="FOJ41" s="918"/>
      <c r="FOK41" s="918"/>
      <c r="FOL41" s="918"/>
      <c r="FOM41" s="918"/>
      <c r="FON41" s="918"/>
      <c r="FOO41" s="918"/>
      <c r="FOP41" s="918"/>
      <c r="FOQ41" s="918"/>
      <c r="FOR41" s="918"/>
      <c r="FOS41" s="918"/>
      <c r="FOT41" s="918"/>
      <c r="FOU41" s="918"/>
      <c r="FOV41" s="918"/>
      <c r="FOW41" s="918"/>
      <c r="FOX41" s="918"/>
      <c r="FOY41" s="918"/>
      <c r="FOZ41" s="918"/>
      <c r="FPA41" s="918"/>
      <c r="FPB41" s="918"/>
      <c r="FPC41" s="918"/>
      <c r="FPD41" s="918"/>
      <c r="FPE41" s="918"/>
      <c r="FPF41" s="918"/>
      <c r="FPG41" s="918"/>
      <c r="FPH41" s="918"/>
      <c r="FPI41" s="918"/>
      <c r="FPJ41" s="918"/>
      <c r="FPK41" s="918"/>
      <c r="FPL41" s="918"/>
      <c r="FPM41" s="918"/>
      <c r="FPN41" s="918"/>
      <c r="FPO41" s="918"/>
      <c r="FPP41" s="918"/>
      <c r="FPQ41" s="918"/>
      <c r="FPR41" s="918"/>
      <c r="FPS41" s="918"/>
      <c r="FPT41" s="918"/>
      <c r="FPU41" s="918"/>
      <c r="FPV41" s="918"/>
      <c r="FPW41" s="918"/>
      <c r="FPX41" s="918"/>
      <c r="FPY41" s="918"/>
      <c r="FPZ41" s="918"/>
      <c r="FQA41" s="918"/>
      <c r="FQB41" s="918"/>
      <c r="FQC41" s="918"/>
      <c r="FQD41" s="918"/>
      <c r="FQE41" s="918"/>
      <c r="FQF41" s="918"/>
      <c r="FQG41" s="918"/>
      <c r="FQH41" s="918"/>
      <c r="FQI41" s="918"/>
      <c r="FQJ41" s="918"/>
      <c r="FQK41" s="918"/>
      <c r="FQL41" s="918"/>
      <c r="FQM41" s="918"/>
      <c r="FQN41" s="918"/>
      <c r="FQO41" s="918"/>
      <c r="FQP41" s="918"/>
      <c r="FQQ41" s="918"/>
      <c r="FQR41" s="918"/>
      <c r="FQS41" s="918"/>
      <c r="FQT41" s="918"/>
      <c r="FQU41" s="918"/>
      <c r="FQV41" s="918"/>
      <c r="FQW41" s="918"/>
      <c r="FQX41" s="918"/>
      <c r="FQY41" s="918"/>
      <c r="FQZ41" s="918"/>
      <c r="FRA41" s="918"/>
      <c r="FRB41" s="918"/>
      <c r="FRC41" s="918"/>
      <c r="FRD41" s="918"/>
      <c r="FRE41" s="918"/>
      <c r="FRF41" s="918"/>
      <c r="FRG41" s="918"/>
      <c r="FRH41" s="918"/>
      <c r="FRI41" s="918"/>
      <c r="FRJ41" s="918"/>
      <c r="FRK41" s="918"/>
      <c r="FRL41" s="918"/>
      <c r="FRM41" s="918"/>
      <c r="FRN41" s="918"/>
      <c r="FRO41" s="918"/>
      <c r="FRP41" s="918"/>
      <c r="FRQ41" s="918"/>
      <c r="FRR41" s="918"/>
      <c r="FRS41" s="918"/>
      <c r="FRT41" s="918"/>
      <c r="FRU41" s="918"/>
      <c r="FRV41" s="918"/>
      <c r="FRW41" s="918"/>
      <c r="FRX41" s="918"/>
      <c r="FRY41" s="918"/>
      <c r="FRZ41" s="918"/>
      <c r="FSA41" s="918"/>
      <c r="FSB41" s="918"/>
      <c r="FSC41" s="918"/>
      <c r="FSD41" s="918"/>
      <c r="FSE41" s="918"/>
      <c r="FSF41" s="918"/>
      <c r="FSG41" s="918"/>
      <c r="FSH41" s="918"/>
      <c r="FSI41" s="918"/>
      <c r="FSJ41" s="918"/>
      <c r="FSK41" s="918"/>
      <c r="FSL41" s="918"/>
      <c r="FSM41" s="918"/>
      <c r="FSN41" s="918"/>
      <c r="FSO41" s="918"/>
      <c r="FSP41" s="918"/>
      <c r="FSQ41" s="918"/>
      <c r="FSR41" s="918"/>
      <c r="FSS41" s="918"/>
      <c r="FST41" s="918"/>
      <c r="FSU41" s="918"/>
      <c r="FSV41" s="918"/>
      <c r="FSW41" s="918"/>
      <c r="FSX41" s="918"/>
      <c r="FSY41" s="918"/>
      <c r="FSZ41" s="918"/>
      <c r="FTA41" s="918"/>
      <c r="FTB41" s="918"/>
      <c r="FTC41" s="918"/>
      <c r="FTD41" s="918"/>
      <c r="FTE41" s="918"/>
      <c r="FTF41" s="918"/>
      <c r="FTG41" s="918"/>
      <c r="FTH41" s="918"/>
      <c r="FTI41" s="918"/>
      <c r="FTJ41" s="918"/>
      <c r="FTK41" s="918"/>
      <c r="FTL41" s="918"/>
      <c r="FTM41" s="918"/>
      <c r="FTN41" s="918"/>
      <c r="FTO41" s="918"/>
      <c r="FTP41" s="918"/>
      <c r="FTQ41" s="918"/>
      <c r="FTR41" s="918"/>
      <c r="FTS41" s="918"/>
      <c r="FTT41" s="918"/>
      <c r="FTU41" s="918"/>
      <c r="FTV41" s="918"/>
      <c r="FTW41" s="918"/>
      <c r="FTX41" s="918"/>
      <c r="FTY41" s="918"/>
      <c r="FTZ41" s="918"/>
      <c r="FUA41" s="918"/>
      <c r="FUB41" s="918"/>
      <c r="FUC41" s="918"/>
      <c r="FUD41" s="918"/>
      <c r="FUE41" s="918"/>
      <c r="FUF41" s="918"/>
      <c r="FUG41" s="918"/>
      <c r="FUH41" s="918"/>
      <c r="FUI41" s="918"/>
      <c r="FUJ41" s="918"/>
      <c r="FUK41" s="918"/>
      <c r="FUL41" s="918"/>
      <c r="FUM41" s="918"/>
      <c r="FUN41" s="918"/>
      <c r="FUO41" s="918"/>
      <c r="FUP41" s="918"/>
      <c r="FUQ41" s="918"/>
      <c r="FUR41" s="918"/>
      <c r="FUS41" s="918"/>
      <c r="FUT41" s="918"/>
      <c r="FUU41" s="918"/>
      <c r="FUV41" s="918"/>
      <c r="FUW41" s="918"/>
      <c r="FUX41" s="918"/>
      <c r="FUY41" s="918"/>
      <c r="FUZ41" s="918"/>
      <c r="FVA41" s="918"/>
      <c r="FVB41" s="918"/>
      <c r="FVC41" s="918"/>
      <c r="FVD41" s="918"/>
      <c r="FVE41" s="918"/>
      <c r="FVF41" s="918"/>
      <c r="FVG41" s="918"/>
      <c r="FVH41" s="918"/>
      <c r="FVI41" s="918"/>
      <c r="FVJ41" s="918"/>
      <c r="FVK41" s="918"/>
      <c r="FVL41" s="918"/>
      <c r="FVM41" s="918"/>
      <c r="FVN41" s="918"/>
      <c r="FVO41" s="918"/>
      <c r="FVP41" s="918"/>
      <c r="FVQ41" s="918"/>
      <c r="FVR41" s="918"/>
      <c r="FVS41" s="918"/>
      <c r="FVT41" s="918"/>
      <c r="FVU41" s="918"/>
      <c r="FVV41" s="918"/>
      <c r="FVW41" s="918"/>
      <c r="FVX41" s="918"/>
      <c r="FVY41" s="918"/>
      <c r="FVZ41" s="918"/>
      <c r="FWA41" s="918"/>
      <c r="FWB41" s="918"/>
      <c r="FWC41" s="918"/>
      <c r="FWD41" s="918"/>
      <c r="FWE41" s="918"/>
      <c r="FWF41" s="918"/>
      <c r="FWG41" s="918"/>
      <c r="FWH41" s="918"/>
      <c r="FWI41" s="918"/>
      <c r="FWJ41" s="918"/>
      <c r="FWK41" s="918"/>
      <c r="FWL41" s="918"/>
      <c r="FWM41" s="918"/>
      <c r="FWN41" s="918"/>
      <c r="FWO41" s="918"/>
      <c r="FWP41" s="918"/>
      <c r="FWQ41" s="918"/>
      <c r="FWR41" s="918"/>
      <c r="FWS41" s="918"/>
      <c r="FWT41" s="918"/>
      <c r="FWU41" s="918"/>
      <c r="FWV41" s="918"/>
      <c r="FWW41" s="918"/>
      <c r="FWX41" s="918"/>
      <c r="FWY41" s="918"/>
      <c r="FWZ41" s="918"/>
      <c r="FXA41" s="918"/>
      <c r="FXB41" s="918"/>
      <c r="FXC41" s="918"/>
      <c r="FXD41" s="918"/>
      <c r="FXE41" s="918"/>
      <c r="FXF41" s="918"/>
      <c r="FXG41" s="918"/>
      <c r="FXH41" s="918"/>
      <c r="FXI41" s="918"/>
      <c r="FXJ41" s="918"/>
      <c r="FXK41" s="918"/>
      <c r="FXL41" s="918"/>
      <c r="FXM41" s="918"/>
      <c r="FXN41" s="918"/>
      <c r="FXO41" s="918"/>
      <c r="FXP41" s="918"/>
      <c r="FXQ41" s="918"/>
      <c r="FXR41" s="918"/>
      <c r="FXS41" s="918"/>
      <c r="FXT41" s="918"/>
      <c r="FXU41" s="918"/>
      <c r="FXV41" s="918"/>
      <c r="FXW41" s="918"/>
      <c r="FXX41" s="918"/>
      <c r="FXY41" s="918"/>
      <c r="FXZ41" s="918"/>
      <c r="FYA41" s="918"/>
      <c r="FYB41" s="918"/>
      <c r="FYC41" s="918"/>
      <c r="FYD41" s="918"/>
      <c r="FYE41" s="918"/>
      <c r="FYF41" s="918"/>
      <c r="FYG41" s="918"/>
      <c r="FYH41" s="918"/>
      <c r="FYI41" s="918"/>
      <c r="FYJ41" s="918"/>
      <c r="FYK41" s="918"/>
      <c r="FYL41" s="918"/>
      <c r="FYM41" s="918"/>
      <c r="FYN41" s="918"/>
      <c r="FYO41" s="918"/>
      <c r="FYP41" s="918"/>
      <c r="FYQ41" s="918"/>
      <c r="FYR41" s="918"/>
      <c r="FYS41" s="918"/>
      <c r="FYT41" s="918"/>
      <c r="FYU41" s="918"/>
      <c r="FYV41" s="918"/>
      <c r="FYW41" s="918"/>
      <c r="FYX41" s="918"/>
      <c r="FYY41" s="918"/>
      <c r="FYZ41" s="918"/>
      <c r="FZA41" s="918"/>
      <c r="FZB41" s="918"/>
      <c r="FZC41" s="918"/>
      <c r="FZD41" s="918"/>
      <c r="FZE41" s="918"/>
      <c r="FZF41" s="918"/>
      <c r="FZG41" s="918"/>
      <c r="FZH41" s="918"/>
      <c r="FZI41" s="918"/>
      <c r="FZJ41" s="918"/>
      <c r="FZK41" s="918"/>
      <c r="FZL41" s="918"/>
      <c r="FZM41" s="918"/>
      <c r="FZN41" s="918"/>
      <c r="FZO41" s="918"/>
      <c r="FZP41" s="918"/>
      <c r="FZQ41" s="918"/>
      <c r="FZR41" s="918"/>
      <c r="FZS41" s="918"/>
      <c r="FZT41" s="918"/>
      <c r="FZU41" s="918"/>
      <c r="FZV41" s="918"/>
      <c r="FZW41" s="918"/>
      <c r="FZX41" s="918"/>
      <c r="FZY41" s="918"/>
      <c r="FZZ41" s="918"/>
      <c r="GAA41" s="918"/>
      <c r="GAB41" s="918"/>
      <c r="GAC41" s="918"/>
      <c r="GAD41" s="918"/>
      <c r="GAE41" s="918"/>
      <c r="GAF41" s="918"/>
      <c r="GAG41" s="918"/>
      <c r="GAH41" s="918"/>
      <c r="GAI41" s="918"/>
      <c r="GAJ41" s="918"/>
      <c r="GAK41" s="918"/>
      <c r="GAL41" s="918"/>
      <c r="GAM41" s="918"/>
      <c r="GAN41" s="918"/>
      <c r="GAO41" s="918"/>
      <c r="GAP41" s="918"/>
      <c r="GAQ41" s="918"/>
      <c r="GAR41" s="918"/>
      <c r="GAS41" s="918"/>
      <c r="GAT41" s="918"/>
      <c r="GAU41" s="918"/>
      <c r="GAV41" s="918"/>
      <c r="GAW41" s="918"/>
      <c r="GAX41" s="918"/>
      <c r="GAY41" s="918"/>
      <c r="GAZ41" s="918"/>
      <c r="GBA41" s="918"/>
      <c r="GBB41" s="918"/>
      <c r="GBC41" s="918"/>
      <c r="GBD41" s="918"/>
      <c r="GBE41" s="918"/>
      <c r="GBF41" s="918"/>
      <c r="GBG41" s="918"/>
      <c r="GBH41" s="918"/>
      <c r="GBI41" s="918"/>
      <c r="GBJ41" s="918"/>
      <c r="GBK41" s="918"/>
      <c r="GBL41" s="918"/>
      <c r="GBM41" s="918"/>
      <c r="GBN41" s="918"/>
      <c r="GBO41" s="918"/>
      <c r="GBP41" s="918"/>
      <c r="GBQ41" s="918"/>
      <c r="GBR41" s="918"/>
      <c r="GBS41" s="918"/>
      <c r="GBT41" s="918"/>
      <c r="GBU41" s="918"/>
      <c r="GBV41" s="918"/>
      <c r="GBW41" s="918"/>
      <c r="GBX41" s="918"/>
      <c r="GBY41" s="918"/>
      <c r="GBZ41" s="918"/>
      <c r="GCA41" s="918"/>
      <c r="GCB41" s="918"/>
      <c r="GCC41" s="918"/>
      <c r="GCD41" s="918"/>
      <c r="GCE41" s="918"/>
      <c r="GCF41" s="918"/>
      <c r="GCG41" s="918"/>
      <c r="GCH41" s="918"/>
      <c r="GCI41" s="918"/>
      <c r="GCJ41" s="918"/>
      <c r="GCK41" s="918"/>
      <c r="GCL41" s="918"/>
      <c r="GCM41" s="918"/>
      <c r="GCN41" s="918"/>
      <c r="GCO41" s="918"/>
      <c r="GCP41" s="918"/>
      <c r="GCQ41" s="918"/>
      <c r="GCR41" s="918"/>
      <c r="GCS41" s="918"/>
      <c r="GCT41" s="918"/>
      <c r="GCU41" s="918"/>
      <c r="GCV41" s="918"/>
      <c r="GCW41" s="918"/>
      <c r="GCX41" s="918"/>
      <c r="GCY41" s="918"/>
      <c r="GCZ41" s="918"/>
      <c r="GDA41" s="918"/>
      <c r="GDB41" s="918"/>
      <c r="GDC41" s="918"/>
      <c r="GDD41" s="918"/>
      <c r="GDE41" s="918"/>
      <c r="GDF41" s="918"/>
      <c r="GDG41" s="918"/>
      <c r="GDH41" s="918"/>
      <c r="GDI41" s="918"/>
      <c r="GDJ41" s="918"/>
      <c r="GDK41" s="918"/>
      <c r="GDL41" s="918"/>
      <c r="GDM41" s="918"/>
      <c r="GDN41" s="918"/>
      <c r="GDO41" s="918"/>
      <c r="GDP41" s="918"/>
      <c r="GDQ41" s="918"/>
      <c r="GDR41" s="918"/>
      <c r="GDS41" s="918"/>
      <c r="GDT41" s="918"/>
      <c r="GDU41" s="918"/>
      <c r="GDV41" s="918"/>
      <c r="GDW41" s="918"/>
      <c r="GDX41" s="918"/>
      <c r="GDY41" s="918"/>
      <c r="GDZ41" s="918"/>
      <c r="GEA41" s="918"/>
      <c r="GEB41" s="918"/>
      <c r="GEC41" s="918"/>
      <c r="GED41" s="918"/>
      <c r="GEE41" s="918"/>
      <c r="GEF41" s="918"/>
      <c r="GEG41" s="918"/>
      <c r="GEH41" s="918"/>
      <c r="GEI41" s="918"/>
      <c r="GEJ41" s="918"/>
      <c r="GEK41" s="918"/>
      <c r="GEL41" s="918"/>
      <c r="GEM41" s="918"/>
      <c r="GEN41" s="918"/>
      <c r="GEO41" s="918"/>
      <c r="GEP41" s="918"/>
      <c r="GEQ41" s="918"/>
      <c r="GER41" s="918"/>
      <c r="GES41" s="918"/>
      <c r="GET41" s="918"/>
      <c r="GEU41" s="918"/>
      <c r="GEV41" s="918"/>
      <c r="GEW41" s="918"/>
      <c r="GEX41" s="918"/>
      <c r="GEY41" s="918"/>
      <c r="GEZ41" s="918"/>
      <c r="GFA41" s="918"/>
      <c r="GFB41" s="918"/>
      <c r="GFC41" s="918"/>
      <c r="GFD41" s="918"/>
      <c r="GFE41" s="918"/>
      <c r="GFF41" s="918"/>
      <c r="GFG41" s="918"/>
      <c r="GFH41" s="918"/>
      <c r="GFI41" s="918"/>
      <c r="GFJ41" s="918"/>
      <c r="GFK41" s="918"/>
      <c r="GFL41" s="918"/>
      <c r="GFM41" s="918"/>
      <c r="GFN41" s="918"/>
      <c r="GFO41" s="918"/>
      <c r="GFP41" s="918"/>
      <c r="GFQ41" s="918"/>
      <c r="GFR41" s="918"/>
      <c r="GFS41" s="918"/>
      <c r="GFT41" s="918"/>
      <c r="GFU41" s="918"/>
      <c r="GFV41" s="918"/>
      <c r="GFW41" s="918"/>
      <c r="GFX41" s="918"/>
      <c r="GFY41" s="918"/>
      <c r="GFZ41" s="918"/>
      <c r="GGA41" s="918"/>
      <c r="GGB41" s="918"/>
      <c r="GGC41" s="918"/>
      <c r="GGD41" s="918"/>
      <c r="GGE41" s="918"/>
      <c r="GGF41" s="918"/>
      <c r="GGG41" s="918"/>
      <c r="GGH41" s="918"/>
      <c r="GGI41" s="918"/>
      <c r="GGJ41" s="918"/>
      <c r="GGK41" s="918"/>
      <c r="GGL41" s="918"/>
      <c r="GGM41" s="918"/>
      <c r="GGN41" s="918"/>
      <c r="GGO41" s="918"/>
      <c r="GGP41" s="918"/>
      <c r="GGQ41" s="918"/>
      <c r="GGR41" s="918"/>
      <c r="GGS41" s="918"/>
      <c r="GGT41" s="918"/>
      <c r="GGU41" s="918"/>
      <c r="GGV41" s="918"/>
      <c r="GGW41" s="918"/>
      <c r="GGX41" s="918"/>
      <c r="GGY41" s="918"/>
      <c r="GGZ41" s="918"/>
      <c r="GHA41" s="918"/>
      <c r="GHB41" s="918"/>
      <c r="GHC41" s="918"/>
      <c r="GHD41" s="918"/>
      <c r="GHE41" s="918"/>
      <c r="GHF41" s="918"/>
      <c r="GHG41" s="918"/>
      <c r="GHH41" s="918"/>
      <c r="GHI41" s="918"/>
      <c r="GHJ41" s="918"/>
      <c r="GHK41" s="918"/>
      <c r="GHL41" s="918"/>
      <c r="GHM41" s="918"/>
      <c r="GHN41" s="918"/>
      <c r="GHO41" s="918"/>
      <c r="GHP41" s="918"/>
      <c r="GHQ41" s="918"/>
      <c r="GHR41" s="918"/>
      <c r="GHS41" s="918"/>
      <c r="GHT41" s="918"/>
      <c r="GHU41" s="918"/>
      <c r="GHV41" s="918"/>
      <c r="GHW41" s="918"/>
      <c r="GHX41" s="918"/>
      <c r="GHY41" s="918"/>
      <c r="GHZ41" s="918"/>
      <c r="GIA41" s="918"/>
      <c r="GIB41" s="918"/>
      <c r="GIC41" s="918"/>
      <c r="GID41" s="918"/>
      <c r="GIE41" s="918"/>
      <c r="GIF41" s="918"/>
      <c r="GIG41" s="918"/>
      <c r="GIH41" s="918"/>
      <c r="GII41" s="918"/>
      <c r="GIJ41" s="918"/>
      <c r="GIK41" s="918"/>
      <c r="GIL41" s="918"/>
      <c r="GIM41" s="918"/>
      <c r="GIN41" s="918"/>
      <c r="GIO41" s="918"/>
      <c r="GIP41" s="918"/>
      <c r="GIQ41" s="918"/>
      <c r="GIR41" s="918"/>
      <c r="GIS41" s="918"/>
      <c r="GIT41" s="918"/>
      <c r="GIU41" s="918"/>
      <c r="GIV41" s="918"/>
      <c r="GIW41" s="918"/>
      <c r="GIX41" s="918"/>
      <c r="GIY41" s="918"/>
      <c r="GIZ41" s="918"/>
      <c r="GJA41" s="918"/>
      <c r="GJB41" s="918"/>
      <c r="GJC41" s="918"/>
      <c r="GJD41" s="918"/>
      <c r="GJE41" s="918"/>
      <c r="GJF41" s="918"/>
      <c r="GJG41" s="918"/>
      <c r="GJH41" s="918"/>
      <c r="GJI41" s="918"/>
      <c r="GJJ41" s="918"/>
      <c r="GJK41" s="918"/>
      <c r="GJL41" s="918"/>
      <c r="GJM41" s="918"/>
      <c r="GJN41" s="918"/>
      <c r="GJO41" s="918"/>
      <c r="GJP41" s="918"/>
      <c r="GJQ41" s="918"/>
      <c r="GJR41" s="918"/>
      <c r="GJS41" s="918"/>
      <c r="GJT41" s="918"/>
      <c r="GJU41" s="918"/>
      <c r="GJV41" s="918"/>
      <c r="GJW41" s="918"/>
      <c r="GJX41" s="918"/>
      <c r="GJY41" s="918"/>
      <c r="GJZ41" s="918"/>
      <c r="GKA41" s="918"/>
      <c r="GKB41" s="918"/>
      <c r="GKC41" s="918"/>
      <c r="GKD41" s="918"/>
      <c r="GKE41" s="918"/>
      <c r="GKF41" s="918"/>
      <c r="GKG41" s="918"/>
      <c r="GKH41" s="918"/>
      <c r="GKI41" s="918"/>
      <c r="GKJ41" s="918"/>
      <c r="GKK41" s="918"/>
      <c r="GKL41" s="918"/>
      <c r="GKM41" s="918"/>
      <c r="GKN41" s="918"/>
      <c r="GKO41" s="918"/>
      <c r="GKP41" s="918"/>
      <c r="GKQ41" s="918"/>
      <c r="GKR41" s="918"/>
      <c r="GKS41" s="918"/>
      <c r="GKT41" s="918"/>
      <c r="GKU41" s="918"/>
      <c r="GKV41" s="918"/>
      <c r="GKW41" s="918"/>
      <c r="GKX41" s="918"/>
      <c r="GKY41" s="918"/>
      <c r="GKZ41" s="918"/>
      <c r="GLA41" s="918"/>
      <c r="GLB41" s="918"/>
      <c r="GLC41" s="918"/>
      <c r="GLD41" s="918"/>
      <c r="GLE41" s="918"/>
      <c r="GLF41" s="918"/>
      <c r="GLG41" s="918"/>
      <c r="GLH41" s="918"/>
      <c r="GLI41" s="918"/>
      <c r="GLJ41" s="918"/>
      <c r="GLK41" s="918"/>
      <c r="GLL41" s="918"/>
      <c r="GLM41" s="918"/>
      <c r="GLN41" s="918"/>
      <c r="GLO41" s="918"/>
      <c r="GLP41" s="918"/>
      <c r="GLQ41" s="918"/>
      <c r="GLR41" s="918"/>
      <c r="GLS41" s="918"/>
      <c r="GLT41" s="918"/>
      <c r="GLU41" s="918"/>
      <c r="GLV41" s="918"/>
      <c r="GLW41" s="918"/>
      <c r="GLX41" s="918"/>
      <c r="GLY41" s="918"/>
      <c r="GLZ41" s="918"/>
      <c r="GMA41" s="918"/>
      <c r="GMB41" s="918"/>
      <c r="GMC41" s="918"/>
      <c r="GMD41" s="918"/>
      <c r="GME41" s="918"/>
      <c r="GMF41" s="918"/>
      <c r="GMG41" s="918"/>
      <c r="GMH41" s="918"/>
      <c r="GMI41" s="918"/>
      <c r="GMJ41" s="918"/>
      <c r="GMK41" s="918"/>
      <c r="GML41" s="918"/>
      <c r="GMM41" s="918"/>
      <c r="GMN41" s="918"/>
      <c r="GMO41" s="918"/>
      <c r="GMP41" s="918"/>
      <c r="GMQ41" s="918"/>
      <c r="GMR41" s="918"/>
      <c r="GMS41" s="918"/>
      <c r="GMT41" s="918"/>
      <c r="GMU41" s="918"/>
      <c r="GMV41" s="918"/>
      <c r="GMW41" s="918"/>
      <c r="GMX41" s="918"/>
      <c r="GMY41" s="918"/>
      <c r="GMZ41" s="918"/>
      <c r="GNA41" s="918"/>
      <c r="GNB41" s="918"/>
      <c r="GNC41" s="918"/>
      <c r="GND41" s="918"/>
      <c r="GNE41" s="918"/>
      <c r="GNF41" s="918"/>
      <c r="GNG41" s="918"/>
      <c r="GNH41" s="918"/>
      <c r="GNI41" s="918"/>
      <c r="GNJ41" s="918"/>
      <c r="GNK41" s="918"/>
      <c r="GNL41" s="918"/>
      <c r="GNM41" s="918"/>
      <c r="GNN41" s="918"/>
      <c r="GNO41" s="918"/>
      <c r="GNP41" s="918"/>
      <c r="GNQ41" s="918"/>
      <c r="GNR41" s="918"/>
      <c r="GNS41" s="918"/>
      <c r="GNT41" s="918"/>
      <c r="GNU41" s="918"/>
      <c r="GNV41" s="918"/>
      <c r="GNW41" s="918"/>
      <c r="GNX41" s="918"/>
      <c r="GNY41" s="918"/>
      <c r="GNZ41" s="918"/>
      <c r="GOA41" s="918"/>
      <c r="GOB41" s="918"/>
      <c r="GOC41" s="918"/>
      <c r="GOD41" s="918"/>
      <c r="GOE41" s="918"/>
      <c r="GOF41" s="918"/>
      <c r="GOG41" s="918"/>
      <c r="GOH41" s="918"/>
      <c r="GOI41" s="918"/>
      <c r="GOJ41" s="918"/>
      <c r="GOK41" s="918"/>
      <c r="GOL41" s="918"/>
      <c r="GOM41" s="918"/>
      <c r="GON41" s="918"/>
      <c r="GOO41" s="918"/>
      <c r="GOP41" s="918"/>
      <c r="GOQ41" s="918"/>
      <c r="GOR41" s="918"/>
      <c r="GOS41" s="918"/>
      <c r="GOT41" s="918"/>
      <c r="GOU41" s="918"/>
      <c r="GOV41" s="918"/>
      <c r="GOW41" s="918"/>
      <c r="GOX41" s="918"/>
      <c r="GOY41" s="918"/>
      <c r="GOZ41" s="918"/>
      <c r="GPA41" s="918"/>
      <c r="GPB41" s="918"/>
      <c r="GPC41" s="918"/>
      <c r="GPD41" s="918"/>
      <c r="GPE41" s="918"/>
      <c r="GPF41" s="918"/>
      <c r="GPG41" s="918"/>
      <c r="GPH41" s="918"/>
      <c r="GPI41" s="918"/>
      <c r="GPJ41" s="918"/>
      <c r="GPK41" s="918"/>
      <c r="GPL41" s="918"/>
      <c r="GPM41" s="918"/>
      <c r="GPN41" s="918"/>
      <c r="GPO41" s="918"/>
      <c r="GPP41" s="918"/>
      <c r="GPQ41" s="918"/>
      <c r="GPR41" s="918"/>
      <c r="GPS41" s="918"/>
      <c r="GPT41" s="918"/>
      <c r="GPU41" s="918"/>
      <c r="GPV41" s="918"/>
      <c r="GPW41" s="918"/>
      <c r="GPX41" s="918"/>
      <c r="GPY41" s="918"/>
      <c r="GPZ41" s="918"/>
      <c r="GQA41" s="918"/>
      <c r="GQB41" s="918"/>
      <c r="GQC41" s="918"/>
      <c r="GQD41" s="918"/>
      <c r="GQE41" s="918"/>
      <c r="GQF41" s="918"/>
      <c r="GQG41" s="918"/>
      <c r="GQH41" s="918"/>
      <c r="GQI41" s="918"/>
      <c r="GQJ41" s="918"/>
      <c r="GQK41" s="918"/>
      <c r="GQL41" s="918"/>
      <c r="GQM41" s="918"/>
      <c r="GQN41" s="918"/>
      <c r="GQO41" s="918"/>
      <c r="GQP41" s="918"/>
      <c r="GQQ41" s="918"/>
      <c r="GQR41" s="918"/>
      <c r="GQS41" s="918"/>
      <c r="GQT41" s="918"/>
      <c r="GQU41" s="918"/>
      <c r="GQV41" s="918"/>
      <c r="GQW41" s="918"/>
      <c r="GQX41" s="918"/>
      <c r="GQY41" s="918"/>
      <c r="GQZ41" s="918"/>
      <c r="GRA41" s="918"/>
      <c r="GRB41" s="918"/>
      <c r="GRC41" s="918"/>
      <c r="GRD41" s="918"/>
      <c r="GRE41" s="918"/>
      <c r="GRF41" s="918"/>
      <c r="GRG41" s="918"/>
      <c r="GRH41" s="918"/>
      <c r="GRI41" s="918"/>
      <c r="GRJ41" s="918"/>
      <c r="GRK41" s="918"/>
      <c r="GRL41" s="918"/>
      <c r="GRM41" s="918"/>
      <c r="GRN41" s="918"/>
      <c r="GRO41" s="918"/>
      <c r="GRP41" s="918"/>
      <c r="GRQ41" s="918"/>
      <c r="GRR41" s="918"/>
      <c r="GRS41" s="918"/>
      <c r="GRT41" s="918"/>
      <c r="GRU41" s="918"/>
      <c r="GRV41" s="918"/>
      <c r="GRW41" s="918"/>
      <c r="GRX41" s="918"/>
      <c r="GRY41" s="918"/>
      <c r="GRZ41" s="918"/>
      <c r="GSA41" s="918"/>
      <c r="GSB41" s="918"/>
      <c r="GSC41" s="918"/>
      <c r="GSD41" s="918"/>
      <c r="GSE41" s="918"/>
      <c r="GSF41" s="918"/>
      <c r="GSG41" s="918"/>
      <c r="GSH41" s="918"/>
      <c r="GSI41" s="918"/>
      <c r="GSJ41" s="918"/>
      <c r="GSK41" s="918"/>
      <c r="GSL41" s="918"/>
      <c r="GSM41" s="918"/>
      <c r="GSN41" s="918"/>
      <c r="GSO41" s="918"/>
      <c r="GSP41" s="918"/>
      <c r="GSQ41" s="918"/>
      <c r="GSR41" s="918"/>
      <c r="GSS41" s="918"/>
      <c r="GST41" s="918"/>
      <c r="GSU41" s="918"/>
      <c r="GSV41" s="918"/>
      <c r="GSW41" s="918"/>
      <c r="GSX41" s="918"/>
      <c r="GSY41" s="918"/>
      <c r="GSZ41" s="918"/>
      <c r="GTA41" s="918"/>
      <c r="GTB41" s="918"/>
      <c r="GTC41" s="918"/>
      <c r="GTD41" s="918"/>
      <c r="GTE41" s="918"/>
      <c r="GTF41" s="918"/>
      <c r="GTG41" s="918"/>
      <c r="GTH41" s="918"/>
      <c r="GTI41" s="918"/>
      <c r="GTJ41" s="918"/>
      <c r="GTK41" s="918"/>
      <c r="GTL41" s="918"/>
      <c r="GTM41" s="918"/>
      <c r="GTN41" s="918"/>
      <c r="GTO41" s="918"/>
      <c r="GTP41" s="918"/>
      <c r="GTQ41" s="918"/>
      <c r="GTR41" s="918"/>
      <c r="GTS41" s="918"/>
      <c r="GTT41" s="918"/>
      <c r="GTU41" s="918"/>
      <c r="GTV41" s="918"/>
      <c r="GTW41" s="918"/>
      <c r="GTX41" s="918"/>
      <c r="GTY41" s="918"/>
      <c r="GTZ41" s="918"/>
      <c r="GUA41" s="918"/>
      <c r="GUB41" s="918"/>
      <c r="GUC41" s="918"/>
      <c r="GUD41" s="918"/>
      <c r="GUE41" s="918"/>
      <c r="GUF41" s="918"/>
      <c r="GUG41" s="918"/>
      <c r="GUH41" s="918"/>
      <c r="GUI41" s="918"/>
      <c r="GUJ41" s="918"/>
      <c r="GUK41" s="918"/>
      <c r="GUL41" s="918"/>
      <c r="GUM41" s="918"/>
      <c r="GUN41" s="918"/>
      <c r="GUO41" s="918"/>
      <c r="GUP41" s="918"/>
      <c r="GUQ41" s="918"/>
      <c r="GUR41" s="918"/>
      <c r="GUS41" s="918"/>
      <c r="GUT41" s="918"/>
      <c r="GUU41" s="918"/>
      <c r="GUV41" s="918"/>
      <c r="GUW41" s="918"/>
      <c r="GUX41" s="918"/>
      <c r="GUY41" s="918"/>
      <c r="GUZ41" s="918"/>
      <c r="GVA41" s="918"/>
      <c r="GVB41" s="918"/>
      <c r="GVC41" s="918"/>
      <c r="GVD41" s="918"/>
      <c r="GVE41" s="918"/>
      <c r="GVF41" s="918"/>
      <c r="GVG41" s="918"/>
      <c r="GVH41" s="918"/>
      <c r="GVI41" s="918"/>
      <c r="GVJ41" s="918"/>
      <c r="GVK41" s="918"/>
      <c r="GVL41" s="918"/>
      <c r="GVM41" s="918"/>
      <c r="GVN41" s="918"/>
      <c r="GVO41" s="918"/>
      <c r="GVP41" s="918"/>
      <c r="GVQ41" s="918"/>
      <c r="GVR41" s="918"/>
      <c r="GVS41" s="918"/>
      <c r="GVT41" s="918"/>
      <c r="GVU41" s="918"/>
      <c r="GVV41" s="918"/>
      <c r="GVW41" s="918"/>
      <c r="GVX41" s="918"/>
      <c r="GVY41" s="918"/>
      <c r="GVZ41" s="918"/>
      <c r="GWA41" s="918"/>
      <c r="GWB41" s="918"/>
      <c r="GWC41" s="918"/>
      <c r="GWD41" s="918"/>
      <c r="GWE41" s="918"/>
      <c r="GWF41" s="918"/>
      <c r="GWG41" s="918"/>
      <c r="GWH41" s="918"/>
      <c r="GWI41" s="918"/>
      <c r="GWJ41" s="918"/>
      <c r="GWK41" s="918"/>
      <c r="GWL41" s="918"/>
      <c r="GWM41" s="918"/>
      <c r="GWN41" s="918"/>
      <c r="GWO41" s="918"/>
      <c r="GWP41" s="918"/>
      <c r="GWQ41" s="918"/>
      <c r="GWR41" s="918"/>
      <c r="GWS41" s="918"/>
      <c r="GWT41" s="918"/>
      <c r="GWU41" s="918"/>
      <c r="GWV41" s="918"/>
      <c r="GWW41" s="918"/>
      <c r="GWX41" s="918"/>
      <c r="GWY41" s="918"/>
      <c r="GWZ41" s="918"/>
      <c r="GXA41" s="918"/>
      <c r="GXB41" s="918"/>
      <c r="GXC41" s="918"/>
      <c r="GXD41" s="918"/>
      <c r="GXE41" s="918"/>
      <c r="GXF41" s="918"/>
      <c r="GXG41" s="918"/>
      <c r="GXH41" s="918"/>
      <c r="GXI41" s="918"/>
      <c r="GXJ41" s="918"/>
      <c r="GXK41" s="918"/>
      <c r="GXL41" s="918"/>
      <c r="GXM41" s="918"/>
      <c r="GXN41" s="918"/>
      <c r="GXO41" s="918"/>
      <c r="GXP41" s="918"/>
      <c r="GXQ41" s="918"/>
      <c r="GXR41" s="918"/>
      <c r="GXS41" s="918"/>
      <c r="GXT41" s="918"/>
      <c r="GXU41" s="918"/>
      <c r="GXV41" s="918"/>
      <c r="GXW41" s="918"/>
      <c r="GXX41" s="918"/>
      <c r="GXY41" s="918"/>
      <c r="GXZ41" s="918"/>
      <c r="GYA41" s="918"/>
      <c r="GYB41" s="918"/>
      <c r="GYC41" s="918"/>
      <c r="GYD41" s="918"/>
      <c r="GYE41" s="918"/>
      <c r="GYF41" s="918"/>
      <c r="GYG41" s="918"/>
      <c r="GYH41" s="918"/>
      <c r="GYI41" s="918"/>
      <c r="GYJ41" s="918"/>
      <c r="GYK41" s="918"/>
      <c r="GYL41" s="918"/>
      <c r="GYM41" s="918"/>
      <c r="GYN41" s="918"/>
      <c r="GYO41" s="918"/>
      <c r="GYP41" s="918"/>
      <c r="GYQ41" s="918"/>
      <c r="GYR41" s="918"/>
      <c r="GYS41" s="918"/>
      <c r="GYT41" s="918"/>
      <c r="GYU41" s="918"/>
      <c r="GYV41" s="918"/>
      <c r="GYW41" s="918"/>
      <c r="GYX41" s="918"/>
      <c r="GYY41" s="918"/>
      <c r="GYZ41" s="918"/>
      <c r="GZA41" s="918"/>
      <c r="GZB41" s="918"/>
      <c r="GZC41" s="918"/>
      <c r="GZD41" s="918"/>
      <c r="GZE41" s="918"/>
      <c r="GZF41" s="918"/>
      <c r="GZG41" s="918"/>
      <c r="GZH41" s="918"/>
      <c r="GZI41" s="918"/>
      <c r="GZJ41" s="918"/>
      <c r="GZK41" s="918"/>
      <c r="GZL41" s="918"/>
      <c r="GZM41" s="918"/>
      <c r="GZN41" s="918"/>
      <c r="GZO41" s="918"/>
      <c r="GZP41" s="918"/>
      <c r="GZQ41" s="918"/>
      <c r="GZR41" s="918"/>
      <c r="GZS41" s="918"/>
      <c r="GZT41" s="918"/>
      <c r="GZU41" s="918"/>
      <c r="GZV41" s="918"/>
      <c r="GZW41" s="918"/>
      <c r="GZX41" s="918"/>
      <c r="GZY41" s="918"/>
      <c r="GZZ41" s="918"/>
      <c r="HAA41" s="918"/>
      <c r="HAB41" s="918"/>
      <c r="HAC41" s="918"/>
      <c r="HAD41" s="918"/>
      <c r="HAE41" s="918"/>
      <c r="HAF41" s="918"/>
      <c r="HAG41" s="918"/>
      <c r="HAH41" s="918"/>
      <c r="HAI41" s="918"/>
      <c r="HAJ41" s="918"/>
      <c r="HAK41" s="918"/>
      <c r="HAL41" s="918"/>
      <c r="HAM41" s="918"/>
      <c r="HAN41" s="918"/>
      <c r="HAO41" s="918"/>
      <c r="HAP41" s="918"/>
      <c r="HAQ41" s="918"/>
      <c r="HAR41" s="918"/>
      <c r="HAS41" s="918"/>
      <c r="HAT41" s="918"/>
      <c r="HAU41" s="918"/>
      <c r="HAV41" s="918"/>
      <c r="HAW41" s="918"/>
      <c r="HAX41" s="918"/>
      <c r="HAY41" s="918"/>
      <c r="HAZ41" s="918"/>
      <c r="HBA41" s="918"/>
      <c r="HBB41" s="918"/>
      <c r="HBC41" s="918"/>
      <c r="HBD41" s="918"/>
      <c r="HBE41" s="918"/>
      <c r="HBF41" s="918"/>
      <c r="HBG41" s="918"/>
      <c r="HBH41" s="918"/>
      <c r="HBI41" s="918"/>
      <c r="HBJ41" s="918"/>
      <c r="HBK41" s="918"/>
      <c r="HBL41" s="918"/>
      <c r="HBM41" s="918"/>
      <c r="HBN41" s="918"/>
      <c r="HBO41" s="918"/>
      <c r="HBP41" s="918"/>
      <c r="HBQ41" s="918"/>
      <c r="HBR41" s="918"/>
      <c r="HBS41" s="918"/>
      <c r="HBT41" s="918"/>
      <c r="HBU41" s="918"/>
      <c r="HBV41" s="918"/>
      <c r="HBW41" s="918"/>
      <c r="HBX41" s="918"/>
      <c r="HBY41" s="918"/>
      <c r="HBZ41" s="918"/>
      <c r="HCA41" s="918"/>
      <c r="HCB41" s="918"/>
      <c r="HCC41" s="918"/>
      <c r="HCD41" s="918"/>
      <c r="HCE41" s="918"/>
      <c r="HCF41" s="918"/>
      <c r="HCG41" s="918"/>
      <c r="HCH41" s="918"/>
      <c r="HCI41" s="918"/>
      <c r="HCJ41" s="918"/>
      <c r="HCK41" s="918"/>
      <c r="HCL41" s="918"/>
      <c r="HCM41" s="918"/>
      <c r="HCN41" s="918"/>
      <c r="HCO41" s="918"/>
      <c r="HCP41" s="918"/>
      <c r="HCQ41" s="918"/>
      <c r="HCR41" s="918"/>
      <c r="HCS41" s="918"/>
      <c r="HCT41" s="918"/>
      <c r="HCU41" s="918"/>
      <c r="HCV41" s="918"/>
      <c r="HCW41" s="918"/>
      <c r="HCX41" s="918"/>
      <c r="HCY41" s="918"/>
      <c r="HCZ41" s="918"/>
      <c r="HDA41" s="918"/>
      <c r="HDB41" s="918"/>
      <c r="HDC41" s="918"/>
      <c r="HDD41" s="918"/>
      <c r="HDE41" s="918"/>
      <c r="HDF41" s="918"/>
      <c r="HDG41" s="918"/>
      <c r="HDH41" s="918"/>
      <c r="HDI41" s="918"/>
      <c r="HDJ41" s="918"/>
      <c r="HDK41" s="918"/>
      <c r="HDL41" s="918"/>
      <c r="HDM41" s="918"/>
      <c r="HDN41" s="918"/>
      <c r="HDO41" s="918"/>
      <c r="HDP41" s="918"/>
      <c r="HDQ41" s="918"/>
      <c r="HDR41" s="918"/>
      <c r="HDS41" s="918"/>
      <c r="HDT41" s="918"/>
      <c r="HDU41" s="918"/>
      <c r="HDV41" s="918"/>
      <c r="HDW41" s="918"/>
      <c r="HDX41" s="918"/>
      <c r="HDY41" s="918"/>
      <c r="HDZ41" s="918"/>
      <c r="HEA41" s="918"/>
      <c r="HEB41" s="918"/>
      <c r="HEC41" s="918"/>
      <c r="HED41" s="918"/>
      <c r="HEE41" s="918"/>
      <c r="HEF41" s="918"/>
      <c r="HEG41" s="918"/>
      <c r="HEH41" s="918"/>
      <c r="HEI41" s="918"/>
      <c r="HEJ41" s="918"/>
      <c r="HEK41" s="918"/>
      <c r="HEL41" s="918"/>
      <c r="HEM41" s="918"/>
      <c r="HEN41" s="918"/>
      <c r="HEO41" s="918"/>
      <c r="HEP41" s="918"/>
      <c r="HEQ41" s="918"/>
      <c r="HER41" s="918"/>
      <c r="HES41" s="918"/>
      <c r="HET41" s="918"/>
      <c r="HEU41" s="918"/>
      <c r="HEV41" s="918"/>
      <c r="HEW41" s="918"/>
      <c r="HEX41" s="918"/>
      <c r="HEY41" s="918"/>
      <c r="HEZ41" s="918"/>
      <c r="HFA41" s="918"/>
      <c r="HFB41" s="918"/>
      <c r="HFC41" s="918"/>
      <c r="HFD41" s="918"/>
      <c r="HFE41" s="918"/>
      <c r="HFF41" s="918"/>
      <c r="HFG41" s="918"/>
      <c r="HFH41" s="918"/>
      <c r="HFI41" s="918"/>
      <c r="HFJ41" s="918"/>
      <c r="HFK41" s="918"/>
      <c r="HFL41" s="918"/>
      <c r="HFM41" s="918"/>
      <c r="HFN41" s="918"/>
      <c r="HFO41" s="918"/>
      <c r="HFP41" s="918"/>
      <c r="HFQ41" s="918"/>
      <c r="HFR41" s="918"/>
      <c r="HFS41" s="918"/>
      <c r="HFT41" s="918"/>
      <c r="HFU41" s="918"/>
      <c r="HFV41" s="918"/>
      <c r="HFW41" s="918"/>
      <c r="HFX41" s="918"/>
      <c r="HFY41" s="918"/>
      <c r="HFZ41" s="918"/>
      <c r="HGA41" s="918"/>
      <c r="HGB41" s="918"/>
      <c r="HGC41" s="918"/>
      <c r="HGD41" s="918"/>
      <c r="HGE41" s="918"/>
      <c r="HGF41" s="918"/>
      <c r="HGG41" s="918"/>
      <c r="HGH41" s="918"/>
      <c r="HGI41" s="918"/>
      <c r="HGJ41" s="918"/>
      <c r="HGK41" s="918"/>
      <c r="HGL41" s="918"/>
      <c r="HGM41" s="918"/>
      <c r="HGN41" s="918"/>
      <c r="HGO41" s="918"/>
      <c r="HGP41" s="918"/>
      <c r="HGQ41" s="918"/>
      <c r="HGR41" s="918"/>
      <c r="HGS41" s="918"/>
      <c r="HGT41" s="918"/>
      <c r="HGU41" s="918"/>
      <c r="HGV41" s="918"/>
      <c r="HGW41" s="918"/>
      <c r="HGX41" s="918"/>
      <c r="HGY41" s="918"/>
      <c r="HGZ41" s="918"/>
      <c r="HHA41" s="918"/>
      <c r="HHB41" s="918"/>
      <c r="HHC41" s="918"/>
      <c r="HHD41" s="918"/>
      <c r="HHE41" s="918"/>
      <c r="HHF41" s="918"/>
      <c r="HHG41" s="918"/>
      <c r="HHH41" s="918"/>
      <c r="HHI41" s="918"/>
      <c r="HHJ41" s="918"/>
      <c r="HHK41" s="918"/>
      <c r="HHL41" s="918"/>
      <c r="HHM41" s="918"/>
      <c r="HHN41" s="918"/>
      <c r="HHO41" s="918"/>
      <c r="HHP41" s="918"/>
      <c r="HHQ41" s="918"/>
      <c r="HHR41" s="918"/>
      <c r="HHS41" s="918"/>
      <c r="HHT41" s="918"/>
      <c r="HHU41" s="918"/>
      <c r="HHV41" s="918"/>
      <c r="HHW41" s="918"/>
      <c r="HHX41" s="918"/>
      <c r="HHY41" s="918"/>
      <c r="HHZ41" s="918"/>
      <c r="HIA41" s="918"/>
      <c r="HIB41" s="918"/>
      <c r="HIC41" s="918"/>
      <c r="HID41" s="918"/>
      <c r="HIE41" s="918"/>
      <c r="HIF41" s="918"/>
      <c r="HIG41" s="918"/>
      <c r="HIH41" s="918"/>
      <c r="HII41" s="918"/>
      <c r="HIJ41" s="918"/>
      <c r="HIK41" s="918"/>
      <c r="HIL41" s="918"/>
      <c r="HIM41" s="918"/>
      <c r="HIN41" s="918"/>
      <c r="HIO41" s="918"/>
      <c r="HIP41" s="918"/>
      <c r="HIQ41" s="918"/>
      <c r="HIR41" s="918"/>
      <c r="HIS41" s="918"/>
      <c r="HIT41" s="918"/>
      <c r="HIU41" s="918"/>
      <c r="HIV41" s="918"/>
      <c r="HIW41" s="918"/>
      <c r="HIX41" s="918"/>
      <c r="HIY41" s="918"/>
      <c r="HIZ41" s="918"/>
      <c r="HJA41" s="918"/>
      <c r="HJB41" s="918"/>
      <c r="HJC41" s="918"/>
      <c r="HJD41" s="918"/>
      <c r="HJE41" s="918"/>
      <c r="HJF41" s="918"/>
      <c r="HJG41" s="918"/>
      <c r="HJH41" s="918"/>
      <c r="HJI41" s="918"/>
      <c r="HJJ41" s="918"/>
      <c r="HJK41" s="918"/>
      <c r="HJL41" s="918"/>
      <c r="HJM41" s="918"/>
      <c r="HJN41" s="918"/>
      <c r="HJO41" s="918"/>
      <c r="HJP41" s="918"/>
      <c r="HJQ41" s="918"/>
      <c r="HJR41" s="918"/>
      <c r="HJS41" s="918"/>
      <c r="HJT41" s="918"/>
      <c r="HJU41" s="918"/>
      <c r="HJV41" s="918"/>
      <c r="HJW41" s="918"/>
      <c r="HJX41" s="918"/>
      <c r="HJY41" s="918"/>
      <c r="HJZ41" s="918"/>
      <c r="HKA41" s="918"/>
      <c r="HKB41" s="918"/>
      <c r="HKC41" s="918"/>
      <c r="HKD41" s="918"/>
      <c r="HKE41" s="918"/>
      <c r="HKF41" s="918"/>
      <c r="HKG41" s="918"/>
      <c r="HKH41" s="918"/>
      <c r="HKI41" s="918"/>
      <c r="HKJ41" s="918"/>
      <c r="HKK41" s="918"/>
      <c r="HKL41" s="918"/>
      <c r="HKM41" s="918"/>
      <c r="HKN41" s="918"/>
      <c r="HKO41" s="918"/>
      <c r="HKP41" s="918"/>
      <c r="HKQ41" s="918"/>
      <c r="HKR41" s="918"/>
      <c r="HKS41" s="918"/>
      <c r="HKT41" s="918"/>
      <c r="HKU41" s="918"/>
      <c r="HKV41" s="918"/>
      <c r="HKW41" s="918"/>
      <c r="HKX41" s="918"/>
      <c r="HKY41" s="918"/>
      <c r="HKZ41" s="918"/>
      <c r="HLA41" s="918"/>
      <c r="HLB41" s="918"/>
      <c r="HLC41" s="918"/>
      <c r="HLD41" s="918"/>
      <c r="HLE41" s="918"/>
      <c r="HLF41" s="918"/>
      <c r="HLG41" s="918"/>
      <c r="HLH41" s="918"/>
      <c r="HLI41" s="918"/>
      <c r="HLJ41" s="918"/>
      <c r="HLK41" s="918"/>
      <c r="HLL41" s="918"/>
      <c r="HLM41" s="918"/>
      <c r="HLN41" s="918"/>
      <c r="HLO41" s="918"/>
      <c r="HLP41" s="918"/>
      <c r="HLQ41" s="918"/>
      <c r="HLR41" s="918"/>
      <c r="HLS41" s="918"/>
      <c r="HLT41" s="918"/>
      <c r="HLU41" s="918"/>
      <c r="HLV41" s="918"/>
      <c r="HLW41" s="918"/>
      <c r="HLX41" s="918"/>
      <c r="HLY41" s="918"/>
      <c r="HLZ41" s="918"/>
      <c r="HMA41" s="918"/>
      <c r="HMB41" s="918"/>
      <c r="HMC41" s="918"/>
      <c r="HMD41" s="918"/>
      <c r="HME41" s="918"/>
      <c r="HMF41" s="918"/>
      <c r="HMG41" s="918"/>
      <c r="HMH41" s="918"/>
      <c r="HMI41" s="918"/>
      <c r="HMJ41" s="918"/>
      <c r="HMK41" s="918"/>
      <c r="HML41" s="918"/>
      <c r="HMM41" s="918"/>
      <c r="HMN41" s="918"/>
      <c r="HMO41" s="918"/>
      <c r="HMP41" s="918"/>
      <c r="HMQ41" s="918"/>
      <c r="HMR41" s="918"/>
      <c r="HMS41" s="918"/>
      <c r="HMT41" s="918"/>
      <c r="HMU41" s="918"/>
      <c r="HMV41" s="918"/>
      <c r="HMW41" s="918"/>
      <c r="HMX41" s="918"/>
      <c r="HMY41" s="918"/>
      <c r="HMZ41" s="918"/>
      <c r="HNA41" s="918"/>
      <c r="HNB41" s="918"/>
      <c r="HNC41" s="918"/>
      <c r="HND41" s="918"/>
      <c r="HNE41" s="918"/>
      <c r="HNF41" s="918"/>
      <c r="HNG41" s="918"/>
      <c r="HNH41" s="918"/>
      <c r="HNI41" s="918"/>
      <c r="HNJ41" s="918"/>
      <c r="HNK41" s="918"/>
      <c r="HNL41" s="918"/>
      <c r="HNM41" s="918"/>
      <c r="HNN41" s="918"/>
      <c r="HNO41" s="918"/>
      <c r="HNP41" s="918"/>
      <c r="HNQ41" s="918"/>
      <c r="HNR41" s="918"/>
      <c r="HNS41" s="918"/>
      <c r="HNT41" s="918"/>
      <c r="HNU41" s="918"/>
      <c r="HNV41" s="918"/>
      <c r="HNW41" s="918"/>
      <c r="HNX41" s="918"/>
      <c r="HNY41" s="918"/>
      <c r="HNZ41" s="918"/>
      <c r="HOA41" s="918"/>
      <c r="HOB41" s="918"/>
      <c r="HOC41" s="918"/>
      <c r="HOD41" s="918"/>
      <c r="HOE41" s="918"/>
      <c r="HOF41" s="918"/>
      <c r="HOG41" s="918"/>
      <c r="HOH41" s="918"/>
      <c r="HOI41" s="918"/>
      <c r="HOJ41" s="918"/>
      <c r="HOK41" s="918"/>
      <c r="HOL41" s="918"/>
      <c r="HOM41" s="918"/>
      <c r="HON41" s="918"/>
      <c r="HOO41" s="918"/>
      <c r="HOP41" s="918"/>
      <c r="HOQ41" s="918"/>
      <c r="HOR41" s="918"/>
      <c r="HOS41" s="918"/>
      <c r="HOT41" s="918"/>
      <c r="HOU41" s="918"/>
      <c r="HOV41" s="918"/>
      <c r="HOW41" s="918"/>
      <c r="HOX41" s="918"/>
      <c r="HOY41" s="918"/>
      <c r="HOZ41" s="918"/>
      <c r="HPA41" s="918"/>
      <c r="HPB41" s="918"/>
      <c r="HPC41" s="918"/>
      <c r="HPD41" s="918"/>
      <c r="HPE41" s="918"/>
      <c r="HPF41" s="918"/>
      <c r="HPG41" s="918"/>
      <c r="HPH41" s="918"/>
      <c r="HPI41" s="918"/>
      <c r="HPJ41" s="918"/>
      <c r="HPK41" s="918"/>
      <c r="HPL41" s="918"/>
      <c r="HPM41" s="918"/>
      <c r="HPN41" s="918"/>
      <c r="HPO41" s="918"/>
      <c r="HPP41" s="918"/>
      <c r="HPQ41" s="918"/>
      <c r="HPR41" s="918"/>
      <c r="HPS41" s="918"/>
      <c r="HPT41" s="918"/>
      <c r="HPU41" s="918"/>
      <c r="HPV41" s="918"/>
      <c r="HPW41" s="918"/>
      <c r="HPX41" s="918"/>
      <c r="HPY41" s="918"/>
      <c r="HPZ41" s="918"/>
      <c r="HQA41" s="918"/>
      <c r="HQB41" s="918"/>
      <c r="HQC41" s="918"/>
      <c r="HQD41" s="918"/>
      <c r="HQE41" s="918"/>
      <c r="HQF41" s="918"/>
      <c r="HQG41" s="918"/>
      <c r="HQH41" s="918"/>
      <c r="HQI41" s="918"/>
      <c r="HQJ41" s="918"/>
      <c r="HQK41" s="918"/>
      <c r="HQL41" s="918"/>
      <c r="HQM41" s="918"/>
      <c r="HQN41" s="918"/>
      <c r="HQO41" s="918"/>
      <c r="HQP41" s="918"/>
      <c r="HQQ41" s="918"/>
      <c r="HQR41" s="918"/>
      <c r="HQS41" s="918"/>
      <c r="HQT41" s="918"/>
      <c r="HQU41" s="918"/>
      <c r="HQV41" s="918"/>
      <c r="HQW41" s="918"/>
      <c r="HQX41" s="918"/>
      <c r="HQY41" s="918"/>
      <c r="HQZ41" s="918"/>
      <c r="HRA41" s="918"/>
      <c r="HRB41" s="918"/>
      <c r="HRC41" s="918"/>
      <c r="HRD41" s="918"/>
      <c r="HRE41" s="918"/>
      <c r="HRF41" s="918"/>
      <c r="HRG41" s="918"/>
      <c r="HRH41" s="918"/>
      <c r="HRI41" s="918"/>
      <c r="HRJ41" s="918"/>
      <c r="HRK41" s="918"/>
      <c r="HRL41" s="918"/>
      <c r="HRM41" s="918"/>
      <c r="HRN41" s="918"/>
      <c r="HRO41" s="918"/>
      <c r="HRP41" s="918"/>
      <c r="HRQ41" s="918"/>
      <c r="HRR41" s="918"/>
      <c r="HRS41" s="918"/>
      <c r="HRT41" s="918"/>
      <c r="HRU41" s="918"/>
      <c r="HRV41" s="918"/>
      <c r="HRW41" s="918"/>
      <c r="HRX41" s="918"/>
      <c r="HRY41" s="918"/>
      <c r="HRZ41" s="918"/>
      <c r="HSA41" s="918"/>
      <c r="HSB41" s="918"/>
      <c r="HSC41" s="918"/>
      <c r="HSD41" s="918"/>
      <c r="HSE41" s="918"/>
      <c r="HSF41" s="918"/>
      <c r="HSG41" s="918"/>
      <c r="HSH41" s="918"/>
      <c r="HSI41" s="918"/>
      <c r="HSJ41" s="918"/>
      <c r="HSK41" s="918"/>
      <c r="HSL41" s="918"/>
      <c r="HSM41" s="918"/>
      <c r="HSN41" s="918"/>
      <c r="HSO41" s="918"/>
      <c r="HSP41" s="918"/>
      <c r="HSQ41" s="918"/>
      <c r="HSR41" s="918"/>
      <c r="HSS41" s="918"/>
      <c r="HST41" s="918"/>
      <c r="HSU41" s="918"/>
      <c r="HSV41" s="918"/>
      <c r="HSW41" s="918"/>
      <c r="HSX41" s="918"/>
      <c r="HSY41" s="918"/>
      <c r="HSZ41" s="918"/>
      <c r="HTA41" s="918"/>
      <c r="HTB41" s="918"/>
      <c r="HTC41" s="918"/>
      <c r="HTD41" s="918"/>
      <c r="HTE41" s="918"/>
      <c r="HTF41" s="918"/>
      <c r="HTG41" s="918"/>
      <c r="HTH41" s="918"/>
      <c r="HTI41" s="918"/>
      <c r="HTJ41" s="918"/>
      <c r="HTK41" s="918"/>
      <c r="HTL41" s="918"/>
      <c r="HTM41" s="918"/>
      <c r="HTN41" s="918"/>
      <c r="HTO41" s="918"/>
      <c r="HTP41" s="918"/>
      <c r="HTQ41" s="918"/>
      <c r="HTR41" s="918"/>
      <c r="HTS41" s="918"/>
      <c r="HTT41" s="918"/>
      <c r="HTU41" s="918"/>
      <c r="HTV41" s="918"/>
      <c r="HTW41" s="918"/>
      <c r="HTX41" s="918"/>
      <c r="HTY41" s="918"/>
      <c r="HTZ41" s="918"/>
      <c r="HUA41" s="918"/>
      <c r="HUB41" s="918"/>
      <c r="HUC41" s="918"/>
      <c r="HUD41" s="918"/>
      <c r="HUE41" s="918"/>
      <c r="HUF41" s="918"/>
      <c r="HUG41" s="918"/>
      <c r="HUH41" s="918"/>
      <c r="HUI41" s="918"/>
      <c r="HUJ41" s="918"/>
      <c r="HUK41" s="918"/>
      <c r="HUL41" s="918"/>
      <c r="HUM41" s="918"/>
      <c r="HUN41" s="918"/>
      <c r="HUO41" s="918"/>
      <c r="HUP41" s="918"/>
      <c r="HUQ41" s="918"/>
      <c r="HUR41" s="918"/>
      <c r="HUS41" s="918"/>
      <c r="HUT41" s="918"/>
      <c r="HUU41" s="918"/>
      <c r="HUV41" s="918"/>
      <c r="HUW41" s="918"/>
      <c r="HUX41" s="918"/>
      <c r="HUY41" s="918"/>
      <c r="HUZ41" s="918"/>
      <c r="HVA41" s="918"/>
      <c r="HVB41" s="918"/>
      <c r="HVC41" s="918"/>
      <c r="HVD41" s="918"/>
      <c r="HVE41" s="918"/>
      <c r="HVF41" s="918"/>
      <c r="HVG41" s="918"/>
      <c r="HVH41" s="918"/>
      <c r="HVI41" s="918"/>
      <c r="HVJ41" s="918"/>
      <c r="HVK41" s="918"/>
      <c r="HVL41" s="918"/>
      <c r="HVM41" s="918"/>
      <c r="HVN41" s="918"/>
      <c r="HVO41" s="918"/>
      <c r="HVP41" s="918"/>
      <c r="HVQ41" s="918"/>
      <c r="HVR41" s="918"/>
      <c r="HVS41" s="918"/>
      <c r="HVT41" s="918"/>
      <c r="HVU41" s="918"/>
      <c r="HVV41" s="918"/>
      <c r="HVW41" s="918"/>
      <c r="HVX41" s="918"/>
      <c r="HVY41" s="918"/>
      <c r="HVZ41" s="918"/>
      <c r="HWA41" s="918"/>
      <c r="HWB41" s="918"/>
      <c r="HWC41" s="918"/>
      <c r="HWD41" s="918"/>
      <c r="HWE41" s="918"/>
      <c r="HWF41" s="918"/>
      <c r="HWG41" s="918"/>
      <c r="HWH41" s="918"/>
      <c r="HWI41" s="918"/>
      <c r="HWJ41" s="918"/>
      <c r="HWK41" s="918"/>
      <c r="HWL41" s="918"/>
      <c r="HWM41" s="918"/>
      <c r="HWN41" s="918"/>
      <c r="HWO41" s="918"/>
      <c r="HWP41" s="918"/>
      <c r="HWQ41" s="918"/>
      <c r="HWR41" s="918"/>
      <c r="HWS41" s="918"/>
      <c r="HWT41" s="918"/>
      <c r="HWU41" s="918"/>
      <c r="HWV41" s="918"/>
      <c r="HWW41" s="918"/>
      <c r="HWX41" s="918"/>
      <c r="HWY41" s="918"/>
      <c r="HWZ41" s="918"/>
      <c r="HXA41" s="918"/>
      <c r="HXB41" s="918"/>
      <c r="HXC41" s="918"/>
      <c r="HXD41" s="918"/>
      <c r="HXE41" s="918"/>
      <c r="HXF41" s="918"/>
      <c r="HXG41" s="918"/>
      <c r="HXH41" s="918"/>
      <c r="HXI41" s="918"/>
      <c r="HXJ41" s="918"/>
      <c r="HXK41" s="918"/>
      <c r="HXL41" s="918"/>
      <c r="HXM41" s="918"/>
      <c r="HXN41" s="918"/>
      <c r="HXO41" s="918"/>
      <c r="HXP41" s="918"/>
      <c r="HXQ41" s="918"/>
      <c r="HXR41" s="918"/>
      <c r="HXS41" s="918"/>
      <c r="HXT41" s="918"/>
      <c r="HXU41" s="918"/>
      <c r="HXV41" s="918"/>
      <c r="HXW41" s="918"/>
      <c r="HXX41" s="918"/>
      <c r="HXY41" s="918"/>
      <c r="HXZ41" s="918"/>
      <c r="HYA41" s="918"/>
      <c r="HYB41" s="918"/>
      <c r="HYC41" s="918"/>
      <c r="HYD41" s="918"/>
      <c r="HYE41" s="918"/>
      <c r="HYF41" s="918"/>
      <c r="HYG41" s="918"/>
      <c r="HYH41" s="918"/>
      <c r="HYI41" s="918"/>
      <c r="HYJ41" s="918"/>
      <c r="HYK41" s="918"/>
      <c r="HYL41" s="918"/>
      <c r="HYM41" s="918"/>
      <c r="HYN41" s="918"/>
      <c r="HYO41" s="918"/>
      <c r="HYP41" s="918"/>
      <c r="HYQ41" s="918"/>
      <c r="HYR41" s="918"/>
      <c r="HYS41" s="918"/>
      <c r="HYT41" s="918"/>
      <c r="HYU41" s="918"/>
      <c r="HYV41" s="918"/>
      <c r="HYW41" s="918"/>
      <c r="HYX41" s="918"/>
      <c r="HYY41" s="918"/>
      <c r="HYZ41" s="918"/>
      <c r="HZA41" s="918"/>
      <c r="HZB41" s="918"/>
      <c r="HZC41" s="918"/>
      <c r="HZD41" s="918"/>
      <c r="HZE41" s="918"/>
      <c r="HZF41" s="918"/>
      <c r="HZG41" s="918"/>
      <c r="HZH41" s="918"/>
      <c r="HZI41" s="918"/>
      <c r="HZJ41" s="918"/>
      <c r="HZK41" s="918"/>
      <c r="HZL41" s="918"/>
      <c r="HZM41" s="918"/>
      <c r="HZN41" s="918"/>
      <c r="HZO41" s="918"/>
      <c r="HZP41" s="918"/>
      <c r="HZQ41" s="918"/>
      <c r="HZR41" s="918"/>
      <c r="HZS41" s="918"/>
      <c r="HZT41" s="918"/>
      <c r="HZU41" s="918"/>
      <c r="HZV41" s="918"/>
      <c r="HZW41" s="918"/>
      <c r="HZX41" s="918"/>
      <c r="HZY41" s="918"/>
      <c r="HZZ41" s="918"/>
      <c r="IAA41" s="918"/>
      <c r="IAB41" s="918"/>
      <c r="IAC41" s="918"/>
      <c r="IAD41" s="918"/>
      <c r="IAE41" s="918"/>
      <c r="IAF41" s="918"/>
      <c r="IAG41" s="918"/>
      <c r="IAH41" s="918"/>
      <c r="IAI41" s="918"/>
      <c r="IAJ41" s="918"/>
      <c r="IAK41" s="918"/>
      <c r="IAL41" s="918"/>
      <c r="IAM41" s="918"/>
      <c r="IAN41" s="918"/>
      <c r="IAO41" s="918"/>
      <c r="IAP41" s="918"/>
      <c r="IAQ41" s="918"/>
      <c r="IAR41" s="918"/>
      <c r="IAS41" s="918"/>
      <c r="IAT41" s="918"/>
      <c r="IAU41" s="918"/>
      <c r="IAV41" s="918"/>
      <c r="IAW41" s="918"/>
      <c r="IAX41" s="918"/>
      <c r="IAY41" s="918"/>
      <c r="IAZ41" s="918"/>
      <c r="IBA41" s="918"/>
      <c r="IBB41" s="918"/>
      <c r="IBC41" s="918"/>
      <c r="IBD41" s="918"/>
      <c r="IBE41" s="918"/>
      <c r="IBF41" s="918"/>
      <c r="IBG41" s="918"/>
      <c r="IBH41" s="918"/>
      <c r="IBI41" s="918"/>
      <c r="IBJ41" s="918"/>
      <c r="IBK41" s="918"/>
      <c r="IBL41" s="918"/>
      <c r="IBM41" s="918"/>
      <c r="IBN41" s="918"/>
      <c r="IBO41" s="918"/>
      <c r="IBP41" s="918"/>
      <c r="IBQ41" s="918"/>
      <c r="IBR41" s="918"/>
      <c r="IBS41" s="918"/>
      <c r="IBT41" s="918"/>
      <c r="IBU41" s="918"/>
      <c r="IBV41" s="918"/>
      <c r="IBW41" s="918"/>
      <c r="IBX41" s="918"/>
      <c r="IBY41" s="918"/>
      <c r="IBZ41" s="918"/>
      <c r="ICA41" s="918"/>
      <c r="ICB41" s="918"/>
      <c r="ICC41" s="918"/>
      <c r="ICD41" s="918"/>
      <c r="ICE41" s="918"/>
      <c r="ICF41" s="918"/>
      <c r="ICG41" s="918"/>
      <c r="ICH41" s="918"/>
      <c r="ICI41" s="918"/>
      <c r="ICJ41" s="918"/>
      <c r="ICK41" s="918"/>
      <c r="ICL41" s="918"/>
      <c r="ICM41" s="918"/>
      <c r="ICN41" s="918"/>
      <c r="ICO41" s="918"/>
      <c r="ICP41" s="918"/>
      <c r="ICQ41" s="918"/>
      <c r="ICR41" s="918"/>
      <c r="ICS41" s="918"/>
      <c r="ICT41" s="918"/>
      <c r="ICU41" s="918"/>
      <c r="ICV41" s="918"/>
      <c r="ICW41" s="918"/>
      <c r="ICX41" s="918"/>
      <c r="ICY41" s="918"/>
      <c r="ICZ41" s="918"/>
      <c r="IDA41" s="918"/>
      <c r="IDB41" s="918"/>
      <c r="IDC41" s="918"/>
      <c r="IDD41" s="918"/>
      <c r="IDE41" s="918"/>
      <c r="IDF41" s="918"/>
      <c r="IDG41" s="918"/>
      <c r="IDH41" s="918"/>
      <c r="IDI41" s="918"/>
      <c r="IDJ41" s="918"/>
      <c r="IDK41" s="918"/>
      <c r="IDL41" s="918"/>
      <c r="IDM41" s="918"/>
      <c r="IDN41" s="918"/>
      <c r="IDO41" s="918"/>
      <c r="IDP41" s="918"/>
      <c r="IDQ41" s="918"/>
      <c r="IDR41" s="918"/>
      <c r="IDS41" s="918"/>
      <c r="IDT41" s="918"/>
      <c r="IDU41" s="918"/>
      <c r="IDV41" s="918"/>
      <c r="IDW41" s="918"/>
      <c r="IDX41" s="918"/>
      <c r="IDY41" s="918"/>
      <c r="IDZ41" s="918"/>
      <c r="IEA41" s="918"/>
      <c r="IEB41" s="918"/>
      <c r="IEC41" s="918"/>
      <c r="IED41" s="918"/>
      <c r="IEE41" s="918"/>
      <c r="IEF41" s="918"/>
      <c r="IEG41" s="918"/>
      <c r="IEH41" s="918"/>
      <c r="IEI41" s="918"/>
      <c r="IEJ41" s="918"/>
      <c r="IEK41" s="918"/>
      <c r="IEL41" s="918"/>
      <c r="IEM41" s="918"/>
      <c r="IEN41" s="918"/>
      <c r="IEO41" s="918"/>
      <c r="IEP41" s="918"/>
      <c r="IEQ41" s="918"/>
      <c r="IER41" s="918"/>
      <c r="IES41" s="918"/>
      <c r="IET41" s="918"/>
      <c r="IEU41" s="918"/>
      <c r="IEV41" s="918"/>
      <c r="IEW41" s="918"/>
      <c r="IEX41" s="918"/>
      <c r="IEY41" s="918"/>
      <c r="IEZ41" s="918"/>
      <c r="IFA41" s="918"/>
      <c r="IFB41" s="918"/>
      <c r="IFC41" s="918"/>
      <c r="IFD41" s="918"/>
      <c r="IFE41" s="918"/>
      <c r="IFF41" s="918"/>
      <c r="IFG41" s="918"/>
      <c r="IFH41" s="918"/>
      <c r="IFI41" s="918"/>
      <c r="IFJ41" s="918"/>
      <c r="IFK41" s="918"/>
      <c r="IFL41" s="918"/>
      <c r="IFM41" s="918"/>
      <c r="IFN41" s="918"/>
      <c r="IFO41" s="918"/>
      <c r="IFP41" s="918"/>
      <c r="IFQ41" s="918"/>
      <c r="IFR41" s="918"/>
      <c r="IFS41" s="918"/>
      <c r="IFT41" s="918"/>
      <c r="IFU41" s="918"/>
      <c r="IFV41" s="918"/>
      <c r="IFW41" s="918"/>
      <c r="IFX41" s="918"/>
      <c r="IFY41" s="918"/>
      <c r="IFZ41" s="918"/>
      <c r="IGA41" s="918"/>
      <c r="IGB41" s="918"/>
      <c r="IGC41" s="918"/>
      <c r="IGD41" s="918"/>
      <c r="IGE41" s="918"/>
      <c r="IGF41" s="918"/>
      <c r="IGG41" s="918"/>
      <c r="IGH41" s="918"/>
      <c r="IGI41" s="918"/>
      <c r="IGJ41" s="918"/>
      <c r="IGK41" s="918"/>
      <c r="IGL41" s="918"/>
      <c r="IGM41" s="918"/>
      <c r="IGN41" s="918"/>
      <c r="IGO41" s="918"/>
      <c r="IGP41" s="918"/>
      <c r="IGQ41" s="918"/>
      <c r="IGR41" s="918"/>
      <c r="IGS41" s="918"/>
      <c r="IGT41" s="918"/>
      <c r="IGU41" s="918"/>
      <c r="IGV41" s="918"/>
      <c r="IGW41" s="918"/>
      <c r="IGX41" s="918"/>
      <c r="IGY41" s="918"/>
      <c r="IGZ41" s="918"/>
      <c r="IHA41" s="918"/>
      <c r="IHB41" s="918"/>
      <c r="IHC41" s="918"/>
      <c r="IHD41" s="918"/>
      <c r="IHE41" s="918"/>
      <c r="IHF41" s="918"/>
      <c r="IHG41" s="918"/>
      <c r="IHH41" s="918"/>
      <c r="IHI41" s="918"/>
      <c r="IHJ41" s="918"/>
      <c r="IHK41" s="918"/>
      <c r="IHL41" s="918"/>
      <c r="IHM41" s="918"/>
      <c r="IHN41" s="918"/>
      <c r="IHO41" s="918"/>
      <c r="IHP41" s="918"/>
      <c r="IHQ41" s="918"/>
      <c r="IHR41" s="918"/>
      <c r="IHS41" s="918"/>
      <c r="IHT41" s="918"/>
      <c r="IHU41" s="918"/>
      <c r="IHV41" s="918"/>
      <c r="IHW41" s="918"/>
      <c r="IHX41" s="918"/>
      <c r="IHY41" s="918"/>
      <c r="IHZ41" s="918"/>
      <c r="IIA41" s="918"/>
      <c r="IIB41" s="918"/>
      <c r="IIC41" s="918"/>
      <c r="IID41" s="918"/>
      <c r="IIE41" s="918"/>
      <c r="IIF41" s="918"/>
      <c r="IIG41" s="918"/>
      <c r="IIH41" s="918"/>
      <c r="III41" s="918"/>
      <c r="IIJ41" s="918"/>
      <c r="IIK41" s="918"/>
      <c r="IIL41" s="918"/>
      <c r="IIM41" s="918"/>
      <c r="IIN41" s="918"/>
      <c r="IIO41" s="918"/>
      <c r="IIP41" s="918"/>
      <c r="IIQ41" s="918"/>
      <c r="IIR41" s="918"/>
      <c r="IIS41" s="918"/>
      <c r="IIT41" s="918"/>
      <c r="IIU41" s="918"/>
      <c r="IIV41" s="918"/>
      <c r="IIW41" s="918"/>
      <c r="IIX41" s="918"/>
      <c r="IIY41" s="918"/>
      <c r="IIZ41" s="918"/>
      <c r="IJA41" s="918"/>
      <c r="IJB41" s="918"/>
      <c r="IJC41" s="918"/>
      <c r="IJD41" s="918"/>
      <c r="IJE41" s="918"/>
      <c r="IJF41" s="918"/>
      <c r="IJG41" s="918"/>
      <c r="IJH41" s="918"/>
      <c r="IJI41" s="918"/>
      <c r="IJJ41" s="918"/>
      <c r="IJK41" s="918"/>
      <c r="IJL41" s="918"/>
      <c r="IJM41" s="918"/>
      <c r="IJN41" s="918"/>
      <c r="IJO41" s="918"/>
      <c r="IJP41" s="918"/>
      <c r="IJQ41" s="918"/>
      <c r="IJR41" s="918"/>
      <c r="IJS41" s="918"/>
      <c r="IJT41" s="918"/>
      <c r="IJU41" s="918"/>
      <c r="IJV41" s="918"/>
      <c r="IJW41" s="918"/>
      <c r="IJX41" s="918"/>
      <c r="IJY41" s="918"/>
      <c r="IJZ41" s="918"/>
      <c r="IKA41" s="918"/>
      <c r="IKB41" s="918"/>
      <c r="IKC41" s="918"/>
      <c r="IKD41" s="918"/>
      <c r="IKE41" s="918"/>
      <c r="IKF41" s="918"/>
      <c r="IKG41" s="918"/>
      <c r="IKH41" s="918"/>
      <c r="IKI41" s="918"/>
      <c r="IKJ41" s="918"/>
      <c r="IKK41" s="918"/>
      <c r="IKL41" s="918"/>
      <c r="IKM41" s="918"/>
      <c r="IKN41" s="918"/>
      <c r="IKO41" s="918"/>
      <c r="IKP41" s="918"/>
      <c r="IKQ41" s="918"/>
      <c r="IKR41" s="918"/>
      <c r="IKS41" s="918"/>
      <c r="IKT41" s="918"/>
      <c r="IKU41" s="918"/>
      <c r="IKV41" s="918"/>
      <c r="IKW41" s="918"/>
      <c r="IKX41" s="918"/>
      <c r="IKY41" s="918"/>
      <c r="IKZ41" s="918"/>
      <c r="ILA41" s="918"/>
      <c r="ILB41" s="918"/>
      <c r="ILC41" s="918"/>
      <c r="ILD41" s="918"/>
      <c r="ILE41" s="918"/>
      <c r="ILF41" s="918"/>
      <c r="ILG41" s="918"/>
      <c r="ILH41" s="918"/>
      <c r="ILI41" s="918"/>
      <c r="ILJ41" s="918"/>
      <c r="ILK41" s="918"/>
      <c r="ILL41" s="918"/>
      <c r="ILM41" s="918"/>
      <c r="ILN41" s="918"/>
      <c r="ILO41" s="918"/>
      <c r="ILP41" s="918"/>
      <c r="ILQ41" s="918"/>
      <c r="ILR41" s="918"/>
      <c r="ILS41" s="918"/>
      <c r="ILT41" s="918"/>
      <c r="ILU41" s="918"/>
      <c r="ILV41" s="918"/>
      <c r="ILW41" s="918"/>
      <c r="ILX41" s="918"/>
      <c r="ILY41" s="918"/>
      <c r="ILZ41" s="918"/>
      <c r="IMA41" s="918"/>
      <c r="IMB41" s="918"/>
      <c r="IMC41" s="918"/>
      <c r="IMD41" s="918"/>
      <c r="IME41" s="918"/>
      <c r="IMF41" s="918"/>
      <c r="IMG41" s="918"/>
      <c r="IMH41" s="918"/>
      <c r="IMI41" s="918"/>
      <c r="IMJ41" s="918"/>
      <c r="IMK41" s="918"/>
      <c r="IML41" s="918"/>
      <c r="IMM41" s="918"/>
      <c r="IMN41" s="918"/>
      <c r="IMO41" s="918"/>
      <c r="IMP41" s="918"/>
      <c r="IMQ41" s="918"/>
      <c r="IMR41" s="918"/>
      <c r="IMS41" s="918"/>
      <c r="IMT41" s="918"/>
      <c r="IMU41" s="918"/>
      <c r="IMV41" s="918"/>
      <c r="IMW41" s="918"/>
      <c r="IMX41" s="918"/>
      <c r="IMY41" s="918"/>
      <c r="IMZ41" s="918"/>
      <c r="INA41" s="918"/>
      <c r="INB41" s="918"/>
      <c r="INC41" s="918"/>
      <c r="IND41" s="918"/>
      <c r="INE41" s="918"/>
      <c r="INF41" s="918"/>
      <c r="ING41" s="918"/>
      <c r="INH41" s="918"/>
      <c r="INI41" s="918"/>
      <c r="INJ41" s="918"/>
      <c r="INK41" s="918"/>
      <c r="INL41" s="918"/>
      <c r="INM41" s="918"/>
      <c r="INN41" s="918"/>
      <c r="INO41" s="918"/>
      <c r="INP41" s="918"/>
      <c r="INQ41" s="918"/>
      <c r="INR41" s="918"/>
      <c r="INS41" s="918"/>
      <c r="INT41" s="918"/>
      <c r="INU41" s="918"/>
      <c r="INV41" s="918"/>
      <c r="INW41" s="918"/>
      <c r="INX41" s="918"/>
      <c r="INY41" s="918"/>
      <c r="INZ41" s="918"/>
      <c r="IOA41" s="918"/>
      <c r="IOB41" s="918"/>
      <c r="IOC41" s="918"/>
      <c r="IOD41" s="918"/>
      <c r="IOE41" s="918"/>
      <c r="IOF41" s="918"/>
      <c r="IOG41" s="918"/>
      <c r="IOH41" s="918"/>
      <c r="IOI41" s="918"/>
      <c r="IOJ41" s="918"/>
      <c r="IOK41" s="918"/>
      <c r="IOL41" s="918"/>
      <c r="IOM41" s="918"/>
      <c r="ION41" s="918"/>
      <c r="IOO41" s="918"/>
      <c r="IOP41" s="918"/>
      <c r="IOQ41" s="918"/>
      <c r="IOR41" s="918"/>
      <c r="IOS41" s="918"/>
      <c r="IOT41" s="918"/>
      <c r="IOU41" s="918"/>
      <c r="IOV41" s="918"/>
      <c r="IOW41" s="918"/>
      <c r="IOX41" s="918"/>
      <c r="IOY41" s="918"/>
      <c r="IOZ41" s="918"/>
      <c r="IPA41" s="918"/>
      <c r="IPB41" s="918"/>
      <c r="IPC41" s="918"/>
      <c r="IPD41" s="918"/>
      <c r="IPE41" s="918"/>
      <c r="IPF41" s="918"/>
      <c r="IPG41" s="918"/>
      <c r="IPH41" s="918"/>
      <c r="IPI41" s="918"/>
      <c r="IPJ41" s="918"/>
      <c r="IPK41" s="918"/>
      <c r="IPL41" s="918"/>
      <c r="IPM41" s="918"/>
      <c r="IPN41" s="918"/>
      <c r="IPO41" s="918"/>
      <c r="IPP41" s="918"/>
      <c r="IPQ41" s="918"/>
      <c r="IPR41" s="918"/>
      <c r="IPS41" s="918"/>
      <c r="IPT41" s="918"/>
      <c r="IPU41" s="918"/>
      <c r="IPV41" s="918"/>
      <c r="IPW41" s="918"/>
      <c r="IPX41" s="918"/>
      <c r="IPY41" s="918"/>
      <c r="IPZ41" s="918"/>
      <c r="IQA41" s="918"/>
      <c r="IQB41" s="918"/>
      <c r="IQC41" s="918"/>
      <c r="IQD41" s="918"/>
      <c r="IQE41" s="918"/>
      <c r="IQF41" s="918"/>
      <c r="IQG41" s="918"/>
      <c r="IQH41" s="918"/>
      <c r="IQI41" s="918"/>
      <c r="IQJ41" s="918"/>
      <c r="IQK41" s="918"/>
      <c r="IQL41" s="918"/>
      <c r="IQM41" s="918"/>
      <c r="IQN41" s="918"/>
      <c r="IQO41" s="918"/>
      <c r="IQP41" s="918"/>
      <c r="IQQ41" s="918"/>
      <c r="IQR41" s="918"/>
      <c r="IQS41" s="918"/>
      <c r="IQT41" s="918"/>
      <c r="IQU41" s="918"/>
      <c r="IQV41" s="918"/>
      <c r="IQW41" s="918"/>
      <c r="IQX41" s="918"/>
      <c r="IQY41" s="918"/>
      <c r="IQZ41" s="918"/>
      <c r="IRA41" s="918"/>
      <c r="IRB41" s="918"/>
      <c r="IRC41" s="918"/>
      <c r="IRD41" s="918"/>
      <c r="IRE41" s="918"/>
      <c r="IRF41" s="918"/>
      <c r="IRG41" s="918"/>
      <c r="IRH41" s="918"/>
      <c r="IRI41" s="918"/>
      <c r="IRJ41" s="918"/>
      <c r="IRK41" s="918"/>
      <c r="IRL41" s="918"/>
      <c r="IRM41" s="918"/>
      <c r="IRN41" s="918"/>
      <c r="IRO41" s="918"/>
      <c r="IRP41" s="918"/>
      <c r="IRQ41" s="918"/>
      <c r="IRR41" s="918"/>
      <c r="IRS41" s="918"/>
      <c r="IRT41" s="918"/>
      <c r="IRU41" s="918"/>
      <c r="IRV41" s="918"/>
      <c r="IRW41" s="918"/>
      <c r="IRX41" s="918"/>
      <c r="IRY41" s="918"/>
      <c r="IRZ41" s="918"/>
      <c r="ISA41" s="918"/>
      <c r="ISB41" s="918"/>
      <c r="ISC41" s="918"/>
      <c r="ISD41" s="918"/>
      <c r="ISE41" s="918"/>
      <c r="ISF41" s="918"/>
      <c r="ISG41" s="918"/>
      <c r="ISH41" s="918"/>
      <c r="ISI41" s="918"/>
      <c r="ISJ41" s="918"/>
      <c r="ISK41" s="918"/>
      <c r="ISL41" s="918"/>
      <c r="ISM41" s="918"/>
      <c r="ISN41" s="918"/>
      <c r="ISO41" s="918"/>
      <c r="ISP41" s="918"/>
      <c r="ISQ41" s="918"/>
      <c r="ISR41" s="918"/>
      <c r="ISS41" s="918"/>
      <c r="IST41" s="918"/>
      <c r="ISU41" s="918"/>
      <c r="ISV41" s="918"/>
      <c r="ISW41" s="918"/>
      <c r="ISX41" s="918"/>
      <c r="ISY41" s="918"/>
      <c r="ISZ41" s="918"/>
      <c r="ITA41" s="918"/>
      <c r="ITB41" s="918"/>
      <c r="ITC41" s="918"/>
      <c r="ITD41" s="918"/>
      <c r="ITE41" s="918"/>
      <c r="ITF41" s="918"/>
      <c r="ITG41" s="918"/>
      <c r="ITH41" s="918"/>
      <c r="ITI41" s="918"/>
      <c r="ITJ41" s="918"/>
      <c r="ITK41" s="918"/>
      <c r="ITL41" s="918"/>
      <c r="ITM41" s="918"/>
      <c r="ITN41" s="918"/>
      <c r="ITO41" s="918"/>
      <c r="ITP41" s="918"/>
      <c r="ITQ41" s="918"/>
      <c r="ITR41" s="918"/>
      <c r="ITS41" s="918"/>
      <c r="ITT41" s="918"/>
      <c r="ITU41" s="918"/>
      <c r="ITV41" s="918"/>
      <c r="ITW41" s="918"/>
      <c r="ITX41" s="918"/>
      <c r="ITY41" s="918"/>
      <c r="ITZ41" s="918"/>
      <c r="IUA41" s="918"/>
      <c r="IUB41" s="918"/>
      <c r="IUC41" s="918"/>
      <c r="IUD41" s="918"/>
      <c r="IUE41" s="918"/>
      <c r="IUF41" s="918"/>
      <c r="IUG41" s="918"/>
      <c r="IUH41" s="918"/>
      <c r="IUI41" s="918"/>
      <c r="IUJ41" s="918"/>
      <c r="IUK41" s="918"/>
      <c r="IUL41" s="918"/>
      <c r="IUM41" s="918"/>
      <c r="IUN41" s="918"/>
      <c r="IUO41" s="918"/>
      <c r="IUP41" s="918"/>
      <c r="IUQ41" s="918"/>
      <c r="IUR41" s="918"/>
      <c r="IUS41" s="918"/>
      <c r="IUT41" s="918"/>
      <c r="IUU41" s="918"/>
      <c r="IUV41" s="918"/>
      <c r="IUW41" s="918"/>
      <c r="IUX41" s="918"/>
      <c r="IUY41" s="918"/>
      <c r="IUZ41" s="918"/>
      <c r="IVA41" s="918"/>
      <c r="IVB41" s="918"/>
      <c r="IVC41" s="918"/>
      <c r="IVD41" s="918"/>
      <c r="IVE41" s="918"/>
      <c r="IVF41" s="918"/>
      <c r="IVG41" s="918"/>
      <c r="IVH41" s="918"/>
      <c r="IVI41" s="918"/>
      <c r="IVJ41" s="918"/>
      <c r="IVK41" s="918"/>
      <c r="IVL41" s="918"/>
      <c r="IVM41" s="918"/>
      <c r="IVN41" s="918"/>
      <c r="IVO41" s="918"/>
      <c r="IVP41" s="918"/>
      <c r="IVQ41" s="918"/>
      <c r="IVR41" s="918"/>
      <c r="IVS41" s="918"/>
      <c r="IVT41" s="918"/>
      <c r="IVU41" s="918"/>
      <c r="IVV41" s="918"/>
      <c r="IVW41" s="918"/>
      <c r="IVX41" s="918"/>
      <c r="IVY41" s="918"/>
      <c r="IVZ41" s="918"/>
      <c r="IWA41" s="918"/>
      <c r="IWB41" s="918"/>
      <c r="IWC41" s="918"/>
      <c r="IWD41" s="918"/>
      <c r="IWE41" s="918"/>
      <c r="IWF41" s="918"/>
      <c r="IWG41" s="918"/>
      <c r="IWH41" s="918"/>
      <c r="IWI41" s="918"/>
      <c r="IWJ41" s="918"/>
      <c r="IWK41" s="918"/>
      <c r="IWL41" s="918"/>
      <c r="IWM41" s="918"/>
      <c r="IWN41" s="918"/>
      <c r="IWO41" s="918"/>
      <c r="IWP41" s="918"/>
      <c r="IWQ41" s="918"/>
      <c r="IWR41" s="918"/>
      <c r="IWS41" s="918"/>
      <c r="IWT41" s="918"/>
      <c r="IWU41" s="918"/>
      <c r="IWV41" s="918"/>
      <c r="IWW41" s="918"/>
      <c r="IWX41" s="918"/>
      <c r="IWY41" s="918"/>
      <c r="IWZ41" s="918"/>
      <c r="IXA41" s="918"/>
      <c r="IXB41" s="918"/>
      <c r="IXC41" s="918"/>
      <c r="IXD41" s="918"/>
      <c r="IXE41" s="918"/>
      <c r="IXF41" s="918"/>
      <c r="IXG41" s="918"/>
      <c r="IXH41" s="918"/>
      <c r="IXI41" s="918"/>
      <c r="IXJ41" s="918"/>
      <c r="IXK41" s="918"/>
      <c r="IXL41" s="918"/>
      <c r="IXM41" s="918"/>
      <c r="IXN41" s="918"/>
      <c r="IXO41" s="918"/>
      <c r="IXP41" s="918"/>
      <c r="IXQ41" s="918"/>
      <c r="IXR41" s="918"/>
      <c r="IXS41" s="918"/>
      <c r="IXT41" s="918"/>
      <c r="IXU41" s="918"/>
      <c r="IXV41" s="918"/>
      <c r="IXW41" s="918"/>
      <c r="IXX41" s="918"/>
      <c r="IXY41" s="918"/>
      <c r="IXZ41" s="918"/>
      <c r="IYA41" s="918"/>
      <c r="IYB41" s="918"/>
      <c r="IYC41" s="918"/>
      <c r="IYD41" s="918"/>
      <c r="IYE41" s="918"/>
      <c r="IYF41" s="918"/>
      <c r="IYG41" s="918"/>
      <c r="IYH41" s="918"/>
      <c r="IYI41" s="918"/>
      <c r="IYJ41" s="918"/>
      <c r="IYK41" s="918"/>
      <c r="IYL41" s="918"/>
      <c r="IYM41" s="918"/>
      <c r="IYN41" s="918"/>
      <c r="IYO41" s="918"/>
      <c r="IYP41" s="918"/>
      <c r="IYQ41" s="918"/>
      <c r="IYR41" s="918"/>
      <c r="IYS41" s="918"/>
      <c r="IYT41" s="918"/>
      <c r="IYU41" s="918"/>
      <c r="IYV41" s="918"/>
      <c r="IYW41" s="918"/>
      <c r="IYX41" s="918"/>
      <c r="IYY41" s="918"/>
      <c r="IYZ41" s="918"/>
      <c r="IZA41" s="918"/>
      <c r="IZB41" s="918"/>
      <c r="IZC41" s="918"/>
      <c r="IZD41" s="918"/>
      <c r="IZE41" s="918"/>
      <c r="IZF41" s="918"/>
      <c r="IZG41" s="918"/>
      <c r="IZH41" s="918"/>
      <c r="IZI41" s="918"/>
      <c r="IZJ41" s="918"/>
      <c r="IZK41" s="918"/>
      <c r="IZL41" s="918"/>
      <c r="IZM41" s="918"/>
      <c r="IZN41" s="918"/>
      <c r="IZO41" s="918"/>
      <c r="IZP41" s="918"/>
      <c r="IZQ41" s="918"/>
      <c r="IZR41" s="918"/>
      <c r="IZS41" s="918"/>
      <c r="IZT41" s="918"/>
      <c r="IZU41" s="918"/>
      <c r="IZV41" s="918"/>
      <c r="IZW41" s="918"/>
      <c r="IZX41" s="918"/>
      <c r="IZY41" s="918"/>
      <c r="IZZ41" s="918"/>
      <c r="JAA41" s="918"/>
      <c r="JAB41" s="918"/>
      <c r="JAC41" s="918"/>
      <c r="JAD41" s="918"/>
      <c r="JAE41" s="918"/>
      <c r="JAF41" s="918"/>
      <c r="JAG41" s="918"/>
      <c r="JAH41" s="918"/>
      <c r="JAI41" s="918"/>
      <c r="JAJ41" s="918"/>
      <c r="JAK41" s="918"/>
      <c r="JAL41" s="918"/>
      <c r="JAM41" s="918"/>
      <c r="JAN41" s="918"/>
      <c r="JAO41" s="918"/>
      <c r="JAP41" s="918"/>
      <c r="JAQ41" s="918"/>
      <c r="JAR41" s="918"/>
      <c r="JAS41" s="918"/>
      <c r="JAT41" s="918"/>
      <c r="JAU41" s="918"/>
      <c r="JAV41" s="918"/>
      <c r="JAW41" s="918"/>
      <c r="JAX41" s="918"/>
      <c r="JAY41" s="918"/>
      <c r="JAZ41" s="918"/>
      <c r="JBA41" s="918"/>
      <c r="JBB41" s="918"/>
      <c r="JBC41" s="918"/>
      <c r="JBD41" s="918"/>
      <c r="JBE41" s="918"/>
      <c r="JBF41" s="918"/>
      <c r="JBG41" s="918"/>
      <c r="JBH41" s="918"/>
      <c r="JBI41" s="918"/>
      <c r="JBJ41" s="918"/>
      <c r="JBK41" s="918"/>
      <c r="JBL41" s="918"/>
      <c r="JBM41" s="918"/>
      <c r="JBN41" s="918"/>
      <c r="JBO41" s="918"/>
      <c r="JBP41" s="918"/>
      <c r="JBQ41" s="918"/>
      <c r="JBR41" s="918"/>
      <c r="JBS41" s="918"/>
      <c r="JBT41" s="918"/>
      <c r="JBU41" s="918"/>
      <c r="JBV41" s="918"/>
      <c r="JBW41" s="918"/>
      <c r="JBX41" s="918"/>
      <c r="JBY41" s="918"/>
      <c r="JBZ41" s="918"/>
      <c r="JCA41" s="918"/>
      <c r="JCB41" s="918"/>
      <c r="JCC41" s="918"/>
      <c r="JCD41" s="918"/>
      <c r="JCE41" s="918"/>
      <c r="JCF41" s="918"/>
      <c r="JCG41" s="918"/>
      <c r="JCH41" s="918"/>
      <c r="JCI41" s="918"/>
      <c r="JCJ41" s="918"/>
      <c r="JCK41" s="918"/>
      <c r="JCL41" s="918"/>
      <c r="JCM41" s="918"/>
      <c r="JCN41" s="918"/>
      <c r="JCO41" s="918"/>
      <c r="JCP41" s="918"/>
      <c r="JCQ41" s="918"/>
      <c r="JCR41" s="918"/>
      <c r="JCS41" s="918"/>
      <c r="JCT41" s="918"/>
      <c r="JCU41" s="918"/>
      <c r="JCV41" s="918"/>
      <c r="JCW41" s="918"/>
      <c r="JCX41" s="918"/>
      <c r="JCY41" s="918"/>
      <c r="JCZ41" s="918"/>
      <c r="JDA41" s="918"/>
      <c r="JDB41" s="918"/>
      <c r="JDC41" s="918"/>
      <c r="JDD41" s="918"/>
      <c r="JDE41" s="918"/>
      <c r="JDF41" s="918"/>
      <c r="JDG41" s="918"/>
      <c r="JDH41" s="918"/>
      <c r="JDI41" s="918"/>
      <c r="JDJ41" s="918"/>
      <c r="JDK41" s="918"/>
      <c r="JDL41" s="918"/>
      <c r="JDM41" s="918"/>
      <c r="JDN41" s="918"/>
      <c r="JDO41" s="918"/>
      <c r="JDP41" s="918"/>
      <c r="JDQ41" s="918"/>
      <c r="JDR41" s="918"/>
      <c r="JDS41" s="918"/>
      <c r="JDT41" s="918"/>
      <c r="JDU41" s="918"/>
      <c r="JDV41" s="918"/>
      <c r="JDW41" s="918"/>
      <c r="JDX41" s="918"/>
      <c r="JDY41" s="918"/>
      <c r="JDZ41" s="918"/>
      <c r="JEA41" s="918"/>
      <c r="JEB41" s="918"/>
      <c r="JEC41" s="918"/>
      <c r="JED41" s="918"/>
      <c r="JEE41" s="918"/>
      <c r="JEF41" s="918"/>
      <c r="JEG41" s="918"/>
      <c r="JEH41" s="918"/>
      <c r="JEI41" s="918"/>
      <c r="JEJ41" s="918"/>
      <c r="JEK41" s="918"/>
      <c r="JEL41" s="918"/>
      <c r="JEM41" s="918"/>
      <c r="JEN41" s="918"/>
      <c r="JEO41" s="918"/>
      <c r="JEP41" s="918"/>
      <c r="JEQ41" s="918"/>
      <c r="JER41" s="918"/>
      <c r="JES41" s="918"/>
      <c r="JET41" s="918"/>
      <c r="JEU41" s="918"/>
      <c r="JEV41" s="918"/>
      <c r="JEW41" s="918"/>
      <c r="JEX41" s="918"/>
      <c r="JEY41" s="918"/>
      <c r="JEZ41" s="918"/>
      <c r="JFA41" s="918"/>
      <c r="JFB41" s="918"/>
      <c r="JFC41" s="918"/>
      <c r="JFD41" s="918"/>
      <c r="JFE41" s="918"/>
      <c r="JFF41" s="918"/>
      <c r="JFG41" s="918"/>
      <c r="JFH41" s="918"/>
      <c r="JFI41" s="918"/>
      <c r="JFJ41" s="918"/>
      <c r="JFK41" s="918"/>
      <c r="JFL41" s="918"/>
      <c r="JFM41" s="918"/>
      <c r="JFN41" s="918"/>
      <c r="JFO41" s="918"/>
      <c r="JFP41" s="918"/>
      <c r="JFQ41" s="918"/>
      <c r="JFR41" s="918"/>
      <c r="JFS41" s="918"/>
      <c r="JFT41" s="918"/>
      <c r="JFU41" s="918"/>
      <c r="JFV41" s="918"/>
      <c r="JFW41" s="918"/>
      <c r="JFX41" s="918"/>
      <c r="JFY41" s="918"/>
      <c r="JFZ41" s="918"/>
      <c r="JGA41" s="918"/>
      <c r="JGB41" s="918"/>
      <c r="JGC41" s="918"/>
      <c r="JGD41" s="918"/>
      <c r="JGE41" s="918"/>
      <c r="JGF41" s="918"/>
      <c r="JGG41" s="918"/>
      <c r="JGH41" s="918"/>
      <c r="JGI41" s="918"/>
      <c r="JGJ41" s="918"/>
      <c r="JGK41" s="918"/>
      <c r="JGL41" s="918"/>
      <c r="JGM41" s="918"/>
      <c r="JGN41" s="918"/>
      <c r="JGO41" s="918"/>
      <c r="JGP41" s="918"/>
      <c r="JGQ41" s="918"/>
      <c r="JGR41" s="918"/>
      <c r="JGS41" s="918"/>
      <c r="JGT41" s="918"/>
      <c r="JGU41" s="918"/>
      <c r="JGV41" s="918"/>
      <c r="JGW41" s="918"/>
      <c r="JGX41" s="918"/>
      <c r="JGY41" s="918"/>
      <c r="JGZ41" s="918"/>
      <c r="JHA41" s="918"/>
      <c r="JHB41" s="918"/>
      <c r="JHC41" s="918"/>
      <c r="JHD41" s="918"/>
      <c r="JHE41" s="918"/>
      <c r="JHF41" s="918"/>
      <c r="JHG41" s="918"/>
      <c r="JHH41" s="918"/>
      <c r="JHI41" s="918"/>
      <c r="JHJ41" s="918"/>
      <c r="JHK41" s="918"/>
      <c r="JHL41" s="918"/>
      <c r="JHM41" s="918"/>
      <c r="JHN41" s="918"/>
      <c r="JHO41" s="918"/>
      <c r="JHP41" s="918"/>
      <c r="JHQ41" s="918"/>
      <c r="JHR41" s="918"/>
      <c r="JHS41" s="918"/>
      <c r="JHT41" s="918"/>
      <c r="JHU41" s="918"/>
      <c r="JHV41" s="918"/>
      <c r="JHW41" s="918"/>
      <c r="JHX41" s="918"/>
      <c r="JHY41" s="918"/>
      <c r="JHZ41" s="918"/>
      <c r="JIA41" s="918"/>
      <c r="JIB41" s="918"/>
      <c r="JIC41" s="918"/>
      <c r="JID41" s="918"/>
      <c r="JIE41" s="918"/>
      <c r="JIF41" s="918"/>
      <c r="JIG41" s="918"/>
      <c r="JIH41" s="918"/>
      <c r="JII41" s="918"/>
      <c r="JIJ41" s="918"/>
      <c r="JIK41" s="918"/>
      <c r="JIL41" s="918"/>
      <c r="JIM41" s="918"/>
      <c r="JIN41" s="918"/>
      <c r="JIO41" s="918"/>
      <c r="JIP41" s="918"/>
      <c r="JIQ41" s="918"/>
      <c r="JIR41" s="918"/>
      <c r="JIS41" s="918"/>
      <c r="JIT41" s="918"/>
      <c r="JIU41" s="918"/>
      <c r="JIV41" s="918"/>
      <c r="JIW41" s="918"/>
      <c r="JIX41" s="918"/>
      <c r="JIY41" s="918"/>
      <c r="JIZ41" s="918"/>
      <c r="JJA41" s="918"/>
      <c r="JJB41" s="918"/>
      <c r="JJC41" s="918"/>
      <c r="JJD41" s="918"/>
      <c r="JJE41" s="918"/>
      <c r="JJF41" s="918"/>
      <c r="JJG41" s="918"/>
      <c r="JJH41" s="918"/>
      <c r="JJI41" s="918"/>
      <c r="JJJ41" s="918"/>
      <c r="JJK41" s="918"/>
      <c r="JJL41" s="918"/>
      <c r="JJM41" s="918"/>
      <c r="JJN41" s="918"/>
      <c r="JJO41" s="918"/>
      <c r="JJP41" s="918"/>
      <c r="JJQ41" s="918"/>
      <c r="JJR41" s="918"/>
      <c r="JJS41" s="918"/>
      <c r="JJT41" s="918"/>
      <c r="JJU41" s="918"/>
      <c r="JJV41" s="918"/>
      <c r="JJW41" s="918"/>
      <c r="JJX41" s="918"/>
      <c r="JJY41" s="918"/>
      <c r="JJZ41" s="918"/>
      <c r="JKA41" s="918"/>
      <c r="JKB41" s="918"/>
      <c r="JKC41" s="918"/>
      <c r="JKD41" s="918"/>
      <c r="JKE41" s="918"/>
      <c r="JKF41" s="918"/>
      <c r="JKG41" s="918"/>
      <c r="JKH41" s="918"/>
      <c r="JKI41" s="918"/>
      <c r="JKJ41" s="918"/>
      <c r="JKK41" s="918"/>
      <c r="JKL41" s="918"/>
      <c r="JKM41" s="918"/>
      <c r="JKN41" s="918"/>
      <c r="JKO41" s="918"/>
      <c r="JKP41" s="918"/>
      <c r="JKQ41" s="918"/>
      <c r="JKR41" s="918"/>
      <c r="JKS41" s="918"/>
      <c r="JKT41" s="918"/>
      <c r="JKU41" s="918"/>
      <c r="JKV41" s="918"/>
      <c r="JKW41" s="918"/>
      <c r="JKX41" s="918"/>
      <c r="JKY41" s="918"/>
      <c r="JKZ41" s="918"/>
      <c r="JLA41" s="918"/>
      <c r="JLB41" s="918"/>
      <c r="JLC41" s="918"/>
      <c r="JLD41" s="918"/>
      <c r="JLE41" s="918"/>
      <c r="JLF41" s="918"/>
      <c r="JLG41" s="918"/>
      <c r="JLH41" s="918"/>
      <c r="JLI41" s="918"/>
      <c r="JLJ41" s="918"/>
      <c r="JLK41" s="918"/>
      <c r="JLL41" s="918"/>
      <c r="JLM41" s="918"/>
      <c r="JLN41" s="918"/>
      <c r="JLO41" s="918"/>
      <c r="JLP41" s="918"/>
      <c r="JLQ41" s="918"/>
      <c r="JLR41" s="918"/>
      <c r="JLS41" s="918"/>
      <c r="JLT41" s="918"/>
      <c r="JLU41" s="918"/>
      <c r="JLV41" s="918"/>
      <c r="JLW41" s="918"/>
      <c r="JLX41" s="918"/>
      <c r="JLY41" s="918"/>
      <c r="JLZ41" s="918"/>
      <c r="JMA41" s="918"/>
      <c r="JMB41" s="918"/>
      <c r="JMC41" s="918"/>
      <c r="JMD41" s="918"/>
      <c r="JME41" s="918"/>
      <c r="JMF41" s="918"/>
      <c r="JMG41" s="918"/>
      <c r="JMH41" s="918"/>
      <c r="JMI41" s="918"/>
      <c r="JMJ41" s="918"/>
      <c r="JMK41" s="918"/>
      <c r="JML41" s="918"/>
      <c r="JMM41" s="918"/>
      <c r="JMN41" s="918"/>
      <c r="JMO41" s="918"/>
      <c r="JMP41" s="918"/>
      <c r="JMQ41" s="918"/>
      <c r="JMR41" s="918"/>
      <c r="JMS41" s="918"/>
      <c r="JMT41" s="918"/>
      <c r="JMU41" s="918"/>
      <c r="JMV41" s="918"/>
      <c r="JMW41" s="918"/>
      <c r="JMX41" s="918"/>
      <c r="JMY41" s="918"/>
      <c r="JMZ41" s="918"/>
      <c r="JNA41" s="918"/>
      <c r="JNB41" s="918"/>
      <c r="JNC41" s="918"/>
      <c r="JND41" s="918"/>
      <c r="JNE41" s="918"/>
      <c r="JNF41" s="918"/>
      <c r="JNG41" s="918"/>
      <c r="JNH41" s="918"/>
      <c r="JNI41" s="918"/>
      <c r="JNJ41" s="918"/>
      <c r="JNK41" s="918"/>
      <c r="JNL41" s="918"/>
      <c r="JNM41" s="918"/>
      <c r="JNN41" s="918"/>
      <c r="JNO41" s="918"/>
      <c r="JNP41" s="918"/>
      <c r="JNQ41" s="918"/>
      <c r="JNR41" s="918"/>
      <c r="JNS41" s="918"/>
      <c r="JNT41" s="918"/>
      <c r="JNU41" s="918"/>
      <c r="JNV41" s="918"/>
      <c r="JNW41" s="918"/>
      <c r="JNX41" s="918"/>
      <c r="JNY41" s="918"/>
      <c r="JNZ41" s="918"/>
      <c r="JOA41" s="918"/>
      <c r="JOB41" s="918"/>
      <c r="JOC41" s="918"/>
      <c r="JOD41" s="918"/>
      <c r="JOE41" s="918"/>
      <c r="JOF41" s="918"/>
      <c r="JOG41" s="918"/>
      <c r="JOH41" s="918"/>
      <c r="JOI41" s="918"/>
      <c r="JOJ41" s="918"/>
      <c r="JOK41" s="918"/>
      <c r="JOL41" s="918"/>
      <c r="JOM41" s="918"/>
      <c r="JON41" s="918"/>
      <c r="JOO41" s="918"/>
      <c r="JOP41" s="918"/>
      <c r="JOQ41" s="918"/>
      <c r="JOR41" s="918"/>
      <c r="JOS41" s="918"/>
      <c r="JOT41" s="918"/>
      <c r="JOU41" s="918"/>
      <c r="JOV41" s="918"/>
      <c r="JOW41" s="918"/>
      <c r="JOX41" s="918"/>
      <c r="JOY41" s="918"/>
      <c r="JOZ41" s="918"/>
      <c r="JPA41" s="918"/>
      <c r="JPB41" s="918"/>
      <c r="JPC41" s="918"/>
      <c r="JPD41" s="918"/>
      <c r="JPE41" s="918"/>
      <c r="JPF41" s="918"/>
      <c r="JPG41" s="918"/>
      <c r="JPH41" s="918"/>
      <c r="JPI41" s="918"/>
      <c r="JPJ41" s="918"/>
      <c r="JPK41" s="918"/>
      <c r="JPL41" s="918"/>
      <c r="JPM41" s="918"/>
      <c r="JPN41" s="918"/>
      <c r="JPO41" s="918"/>
      <c r="JPP41" s="918"/>
      <c r="JPQ41" s="918"/>
      <c r="JPR41" s="918"/>
      <c r="JPS41" s="918"/>
      <c r="JPT41" s="918"/>
      <c r="JPU41" s="918"/>
      <c r="JPV41" s="918"/>
      <c r="JPW41" s="918"/>
      <c r="JPX41" s="918"/>
      <c r="JPY41" s="918"/>
      <c r="JPZ41" s="918"/>
      <c r="JQA41" s="918"/>
      <c r="JQB41" s="918"/>
      <c r="JQC41" s="918"/>
      <c r="JQD41" s="918"/>
      <c r="JQE41" s="918"/>
      <c r="JQF41" s="918"/>
      <c r="JQG41" s="918"/>
      <c r="JQH41" s="918"/>
      <c r="JQI41" s="918"/>
      <c r="JQJ41" s="918"/>
      <c r="JQK41" s="918"/>
      <c r="JQL41" s="918"/>
      <c r="JQM41" s="918"/>
      <c r="JQN41" s="918"/>
      <c r="JQO41" s="918"/>
      <c r="JQP41" s="918"/>
      <c r="JQQ41" s="918"/>
      <c r="JQR41" s="918"/>
      <c r="JQS41" s="918"/>
      <c r="JQT41" s="918"/>
      <c r="JQU41" s="918"/>
      <c r="JQV41" s="918"/>
      <c r="JQW41" s="918"/>
      <c r="JQX41" s="918"/>
      <c r="JQY41" s="918"/>
      <c r="JQZ41" s="918"/>
      <c r="JRA41" s="918"/>
      <c r="JRB41" s="918"/>
      <c r="JRC41" s="918"/>
      <c r="JRD41" s="918"/>
      <c r="JRE41" s="918"/>
      <c r="JRF41" s="918"/>
      <c r="JRG41" s="918"/>
      <c r="JRH41" s="918"/>
      <c r="JRI41" s="918"/>
      <c r="JRJ41" s="918"/>
      <c r="JRK41" s="918"/>
      <c r="JRL41" s="918"/>
      <c r="JRM41" s="918"/>
      <c r="JRN41" s="918"/>
      <c r="JRO41" s="918"/>
      <c r="JRP41" s="918"/>
      <c r="JRQ41" s="918"/>
      <c r="JRR41" s="918"/>
      <c r="JRS41" s="918"/>
      <c r="JRT41" s="918"/>
      <c r="JRU41" s="918"/>
      <c r="JRV41" s="918"/>
      <c r="JRW41" s="918"/>
      <c r="JRX41" s="918"/>
      <c r="JRY41" s="918"/>
      <c r="JRZ41" s="918"/>
      <c r="JSA41" s="918"/>
      <c r="JSB41" s="918"/>
      <c r="JSC41" s="918"/>
      <c r="JSD41" s="918"/>
      <c r="JSE41" s="918"/>
      <c r="JSF41" s="918"/>
      <c r="JSG41" s="918"/>
      <c r="JSH41" s="918"/>
      <c r="JSI41" s="918"/>
      <c r="JSJ41" s="918"/>
      <c r="JSK41" s="918"/>
      <c r="JSL41" s="918"/>
      <c r="JSM41" s="918"/>
      <c r="JSN41" s="918"/>
      <c r="JSO41" s="918"/>
      <c r="JSP41" s="918"/>
      <c r="JSQ41" s="918"/>
      <c r="JSR41" s="918"/>
      <c r="JSS41" s="918"/>
      <c r="JST41" s="918"/>
      <c r="JSU41" s="918"/>
      <c r="JSV41" s="918"/>
      <c r="JSW41" s="918"/>
      <c r="JSX41" s="918"/>
      <c r="JSY41" s="918"/>
      <c r="JSZ41" s="918"/>
      <c r="JTA41" s="918"/>
      <c r="JTB41" s="918"/>
      <c r="JTC41" s="918"/>
      <c r="JTD41" s="918"/>
      <c r="JTE41" s="918"/>
      <c r="JTF41" s="918"/>
      <c r="JTG41" s="918"/>
      <c r="JTH41" s="918"/>
      <c r="JTI41" s="918"/>
      <c r="JTJ41" s="918"/>
      <c r="JTK41" s="918"/>
      <c r="JTL41" s="918"/>
      <c r="JTM41" s="918"/>
      <c r="JTN41" s="918"/>
      <c r="JTO41" s="918"/>
      <c r="JTP41" s="918"/>
      <c r="JTQ41" s="918"/>
      <c r="JTR41" s="918"/>
      <c r="JTS41" s="918"/>
      <c r="JTT41" s="918"/>
      <c r="JTU41" s="918"/>
      <c r="JTV41" s="918"/>
      <c r="JTW41" s="918"/>
      <c r="JTX41" s="918"/>
      <c r="JTY41" s="918"/>
      <c r="JTZ41" s="918"/>
      <c r="JUA41" s="918"/>
      <c r="JUB41" s="918"/>
      <c r="JUC41" s="918"/>
      <c r="JUD41" s="918"/>
      <c r="JUE41" s="918"/>
      <c r="JUF41" s="918"/>
      <c r="JUG41" s="918"/>
      <c r="JUH41" s="918"/>
      <c r="JUI41" s="918"/>
      <c r="JUJ41" s="918"/>
      <c r="JUK41" s="918"/>
      <c r="JUL41" s="918"/>
      <c r="JUM41" s="918"/>
      <c r="JUN41" s="918"/>
      <c r="JUO41" s="918"/>
      <c r="JUP41" s="918"/>
      <c r="JUQ41" s="918"/>
      <c r="JUR41" s="918"/>
      <c r="JUS41" s="918"/>
      <c r="JUT41" s="918"/>
      <c r="JUU41" s="918"/>
      <c r="JUV41" s="918"/>
      <c r="JUW41" s="918"/>
      <c r="JUX41" s="918"/>
      <c r="JUY41" s="918"/>
      <c r="JUZ41" s="918"/>
      <c r="JVA41" s="918"/>
      <c r="JVB41" s="918"/>
      <c r="JVC41" s="918"/>
      <c r="JVD41" s="918"/>
      <c r="JVE41" s="918"/>
      <c r="JVF41" s="918"/>
      <c r="JVG41" s="918"/>
      <c r="JVH41" s="918"/>
      <c r="JVI41" s="918"/>
      <c r="JVJ41" s="918"/>
      <c r="JVK41" s="918"/>
      <c r="JVL41" s="918"/>
      <c r="JVM41" s="918"/>
      <c r="JVN41" s="918"/>
      <c r="JVO41" s="918"/>
      <c r="JVP41" s="918"/>
      <c r="JVQ41" s="918"/>
      <c r="JVR41" s="918"/>
      <c r="JVS41" s="918"/>
      <c r="JVT41" s="918"/>
      <c r="JVU41" s="918"/>
      <c r="JVV41" s="918"/>
      <c r="JVW41" s="918"/>
      <c r="JVX41" s="918"/>
      <c r="JVY41" s="918"/>
      <c r="JVZ41" s="918"/>
      <c r="JWA41" s="918"/>
      <c r="JWB41" s="918"/>
      <c r="JWC41" s="918"/>
      <c r="JWD41" s="918"/>
      <c r="JWE41" s="918"/>
      <c r="JWF41" s="918"/>
      <c r="JWG41" s="918"/>
      <c r="JWH41" s="918"/>
      <c r="JWI41" s="918"/>
      <c r="JWJ41" s="918"/>
      <c r="JWK41" s="918"/>
      <c r="JWL41" s="918"/>
      <c r="JWM41" s="918"/>
      <c r="JWN41" s="918"/>
      <c r="JWO41" s="918"/>
      <c r="JWP41" s="918"/>
      <c r="JWQ41" s="918"/>
      <c r="JWR41" s="918"/>
      <c r="JWS41" s="918"/>
      <c r="JWT41" s="918"/>
      <c r="JWU41" s="918"/>
      <c r="JWV41" s="918"/>
      <c r="JWW41" s="918"/>
      <c r="JWX41" s="918"/>
      <c r="JWY41" s="918"/>
      <c r="JWZ41" s="918"/>
      <c r="JXA41" s="918"/>
      <c r="JXB41" s="918"/>
      <c r="JXC41" s="918"/>
      <c r="JXD41" s="918"/>
      <c r="JXE41" s="918"/>
      <c r="JXF41" s="918"/>
      <c r="JXG41" s="918"/>
      <c r="JXH41" s="918"/>
      <c r="JXI41" s="918"/>
      <c r="JXJ41" s="918"/>
      <c r="JXK41" s="918"/>
      <c r="JXL41" s="918"/>
      <c r="JXM41" s="918"/>
      <c r="JXN41" s="918"/>
      <c r="JXO41" s="918"/>
      <c r="JXP41" s="918"/>
      <c r="JXQ41" s="918"/>
      <c r="JXR41" s="918"/>
      <c r="JXS41" s="918"/>
      <c r="JXT41" s="918"/>
      <c r="JXU41" s="918"/>
      <c r="JXV41" s="918"/>
      <c r="JXW41" s="918"/>
      <c r="JXX41" s="918"/>
      <c r="JXY41" s="918"/>
      <c r="JXZ41" s="918"/>
      <c r="JYA41" s="918"/>
      <c r="JYB41" s="918"/>
      <c r="JYC41" s="918"/>
      <c r="JYD41" s="918"/>
      <c r="JYE41" s="918"/>
      <c r="JYF41" s="918"/>
      <c r="JYG41" s="918"/>
      <c r="JYH41" s="918"/>
      <c r="JYI41" s="918"/>
      <c r="JYJ41" s="918"/>
      <c r="JYK41" s="918"/>
      <c r="JYL41" s="918"/>
      <c r="JYM41" s="918"/>
      <c r="JYN41" s="918"/>
      <c r="JYO41" s="918"/>
      <c r="JYP41" s="918"/>
      <c r="JYQ41" s="918"/>
      <c r="JYR41" s="918"/>
      <c r="JYS41" s="918"/>
      <c r="JYT41" s="918"/>
      <c r="JYU41" s="918"/>
      <c r="JYV41" s="918"/>
      <c r="JYW41" s="918"/>
      <c r="JYX41" s="918"/>
      <c r="JYY41" s="918"/>
      <c r="JYZ41" s="918"/>
      <c r="JZA41" s="918"/>
      <c r="JZB41" s="918"/>
      <c r="JZC41" s="918"/>
      <c r="JZD41" s="918"/>
      <c r="JZE41" s="918"/>
      <c r="JZF41" s="918"/>
      <c r="JZG41" s="918"/>
      <c r="JZH41" s="918"/>
      <c r="JZI41" s="918"/>
      <c r="JZJ41" s="918"/>
      <c r="JZK41" s="918"/>
      <c r="JZL41" s="918"/>
      <c r="JZM41" s="918"/>
      <c r="JZN41" s="918"/>
      <c r="JZO41" s="918"/>
      <c r="JZP41" s="918"/>
      <c r="JZQ41" s="918"/>
      <c r="JZR41" s="918"/>
      <c r="JZS41" s="918"/>
      <c r="JZT41" s="918"/>
      <c r="JZU41" s="918"/>
      <c r="JZV41" s="918"/>
      <c r="JZW41" s="918"/>
      <c r="JZX41" s="918"/>
      <c r="JZY41" s="918"/>
      <c r="JZZ41" s="918"/>
      <c r="KAA41" s="918"/>
      <c r="KAB41" s="918"/>
      <c r="KAC41" s="918"/>
      <c r="KAD41" s="918"/>
      <c r="KAE41" s="918"/>
      <c r="KAF41" s="918"/>
      <c r="KAG41" s="918"/>
      <c r="KAH41" s="918"/>
      <c r="KAI41" s="918"/>
      <c r="KAJ41" s="918"/>
      <c r="KAK41" s="918"/>
      <c r="KAL41" s="918"/>
      <c r="KAM41" s="918"/>
      <c r="KAN41" s="918"/>
      <c r="KAO41" s="918"/>
      <c r="KAP41" s="918"/>
      <c r="KAQ41" s="918"/>
      <c r="KAR41" s="918"/>
      <c r="KAS41" s="918"/>
      <c r="KAT41" s="918"/>
      <c r="KAU41" s="918"/>
      <c r="KAV41" s="918"/>
      <c r="KAW41" s="918"/>
      <c r="KAX41" s="918"/>
      <c r="KAY41" s="918"/>
      <c r="KAZ41" s="918"/>
      <c r="KBA41" s="918"/>
      <c r="KBB41" s="918"/>
      <c r="KBC41" s="918"/>
      <c r="KBD41" s="918"/>
      <c r="KBE41" s="918"/>
      <c r="KBF41" s="918"/>
      <c r="KBG41" s="918"/>
      <c r="KBH41" s="918"/>
      <c r="KBI41" s="918"/>
      <c r="KBJ41" s="918"/>
      <c r="KBK41" s="918"/>
      <c r="KBL41" s="918"/>
      <c r="KBM41" s="918"/>
      <c r="KBN41" s="918"/>
      <c r="KBO41" s="918"/>
      <c r="KBP41" s="918"/>
      <c r="KBQ41" s="918"/>
      <c r="KBR41" s="918"/>
      <c r="KBS41" s="918"/>
      <c r="KBT41" s="918"/>
      <c r="KBU41" s="918"/>
      <c r="KBV41" s="918"/>
      <c r="KBW41" s="918"/>
      <c r="KBX41" s="918"/>
      <c r="KBY41" s="918"/>
      <c r="KBZ41" s="918"/>
      <c r="KCA41" s="918"/>
      <c r="KCB41" s="918"/>
      <c r="KCC41" s="918"/>
      <c r="KCD41" s="918"/>
      <c r="KCE41" s="918"/>
      <c r="KCF41" s="918"/>
      <c r="KCG41" s="918"/>
      <c r="KCH41" s="918"/>
      <c r="KCI41" s="918"/>
      <c r="KCJ41" s="918"/>
      <c r="KCK41" s="918"/>
      <c r="KCL41" s="918"/>
      <c r="KCM41" s="918"/>
      <c r="KCN41" s="918"/>
      <c r="KCO41" s="918"/>
      <c r="KCP41" s="918"/>
      <c r="KCQ41" s="918"/>
      <c r="KCR41" s="918"/>
      <c r="KCS41" s="918"/>
      <c r="KCT41" s="918"/>
      <c r="KCU41" s="918"/>
      <c r="KCV41" s="918"/>
      <c r="KCW41" s="918"/>
      <c r="KCX41" s="918"/>
      <c r="KCY41" s="918"/>
      <c r="KCZ41" s="918"/>
      <c r="KDA41" s="918"/>
      <c r="KDB41" s="918"/>
      <c r="KDC41" s="918"/>
      <c r="KDD41" s="918"/>
      <c r="KDE41" s="918"/>
      <c r="KDF41" s="918"/>
      <c r="KDG41" s="918"/>
      <c r="KDH41" s="918"/>
      <c r="KDI41" s="918"/>
      <c r="KDJ41" s="918"/>
      <c r="KDK41" s="918"/>
      <c r="KDL41" s="918"/>
      <c r="KDM41" s="918"/>
      <c r="KDN41" s="918"/>
      <c r="KDO41" s="918"/>
      <c r="KDP41" s="918"/>
      <c r="KDQ41" s="918"/>
      <c r="KDR41" s="918"/>
      <c r="KDS41" s="918"/>
      <c r="KDT41" s="918"/>
      <c r="KDU41" s="918"/>
      <c r="KDV41" s="918"/>
      <c r="KDW41" s="918"/>
      <c r="KDX41" s="918"/>
      <c r="KDY41" s="918"/>
      <c r="KDZ41" s="918"/>
      <c r="KEA41" s="918"/>
      <c r="KEB41" s="918"/>
      <c r="KEC41" s="918"/>
      <c r="KED41" s="918"/>
      <c r="KEE41" s="918"/>
      <c r="KEF41" s="918"/>
      <c r="KEG41" s="918"/>
      <c r="KEH41" s="918"/>
      <c r="KEI41" s="918"/>
      <c r="KEJ41" s="918"/>
      <c r="KEK41" s="918"/>
      <c r="KEL41" s="918"/>
      <c r="KEM41" s="918"/>
      <c r="KEN41" s="918"/>
      <c r="KEO41" s="918"/>
      <c r="KEP41" s="918"/>
      <c r="KEQ41" s="918"/>
      <c r="KER41" s="918"/>
      <c r="KES41" s="918"/>
      <c r="KET41" s="918"/>
      <c r="KEU41" s="918"/>
      <c r="KEV41" s="918"/>
      <c r="KEW41" s="918"/>
      <c r="KEX41" s="918"/>
      <c r="KEY41" s="918"/>
      <c r="KEZ41" s="918"/>
      <c r="KFA41" s="918"/>
      <c r="KFB41" s="918"/>
      <c r="KFC41" s="918"/>
      <c r="KFD41" s="918"/>
      <c r="KFE41" s="918"/>
      <c r="KFF41" s="918"/>
      <c r="KFG41" s="918"/>
      <c r="KFH41" s="918"/>
      <c r="KFI41" s="918"/>
      <c r="KFJ41" s="918"/>
      <c r="KFK41" s="918"/>
      <c r="KFL41" s="918"/>
      <c r="KFM41" s="918"/>
      <c r="KFN41" s="918"/>
      <c r="KFO41" s="918"/>
      <c r="KFP41" s="918"/>
      <c r="KFQ41" s="918"/>
      <c r="KFR41" s="918"/>
      <c r="KFS41" s="918"/>
      <c r="KFT41" s="918"/>
      <c r="KFU41" s="918"/>
      <c r="KFV41" s="918"/>
      <c r="KFW41" s="918"/>
      <c r="KFX41" s="918"/>
      <c r="KFY41" s="918"/>
      <c r="KFZ41" s="918"/>
      <c r="KGA41" s="918"/>
      <c r="KGB41" s="918"/>
      <c r="KGC41" s="918"/>
      <c r="KGD41" s="918"/>
      <c r="KGE41" s="918"/>
      <c r="KGF41" s="918"/>
      <c r="KGG41" s="918"/>
      <c r="KGH41" s="918"/>
      <c r="KGI41" s="918"/>
      <c r="KGJ41" s="918"/>
      <c r="KGK41" s="918"/>
      <c r="KGL41" s="918"/>
      <c r="KGM41" s="918"/>
      <c r="KGN41" s="918"/>
      <c r="KGO41" s="918"/>
      <c r="KGP41" s="918"/>
      <c r="KGQ41" s="918"/>
      <c r="KGR41" s="918"/>
      <c r="KGS41" s="918"/>
      <c r="KGT41" s="918"/>
      <c r="KGU41" s="918"/>
      <c r="KGV41" s="918"/>
      <c r="KGW41" s="918"/>
      <c r="KGX41" s="918"/>
      <c r="KGY41" s="918"/>
      <c r="KGZ41" s="918"/>
      <c r="KHA41" s="918"/>
      <c r="KHB41" s="918"/>
      <c r="KHC41" s="918"/>
      <c r="KHD41" s="918"/>
      <c r="KHE41" s="918"/>
      <c r="KHF41" s="918"/>
      <c r="KHG41" s="918"/>
      <c r="KHH41" s="918"/>
      <c r="KHI41" s="918"/>
      <c r="KHJ41" s="918"/>
      <c r="KHK41" s="918"/>
      <c r="KHL41" s="918"/>
      <c r="KHM41" s="918"/>
      <c r="KHN41" s="918"/>
      <c r="KHO41" s="918"/>
      <c r="KHP41" s="918"/>
      <c r="KHQ41" s="918"/>
      <c r="KHR41" s="918"/>
      <c r="KHS41" s="918"/>
      <c r="KHT41" s="918"/>
      <c r="KHU41" s="918"/>
      <c r="KHV41" s="918"/>
      <c r="KHW41" s="918"/>
      <c r="KHX41" s="918"/>
      <c r="KHY41" s="918"/>
      <c r="KHZ41" s="918"/>
      <c r="KIA41" s="918"/>
      <c r="KIB41" s="918"/>
      <c r="KIC41" s="918"/>
      <c r="KID41" s="918"/>
      <c r="KIE41" s="918"/>
      <c r="KIF41" s="918"/>
      <c r="KIG41" s="918"/>
      <c r="KIH41" s="918"/>
      <c r="KII41" s="918"/>
      <c r="KIJ41" s="918"/>
      <c r="KIK41" s="918"/>
      <c r="KIL41" s="918"/>
      <c r="KIM41" s="918"/>
      <c r="KIN41" s="918"/>
      <c r="KIO41" s="918"/>
      <c r="KIP41" s="918"/>
      <c r="KIQ41" s="918"/>
      <c r="KIR41" s="918"/>
      <c r="KIS41" s="918"/>
      <c r="KIT41" s="918"/>
      <c r="KIU41" s="918"/>
      <c r="KIV41" s="918"/>
      <c r="KIW41" s="918"/>
      <c r="KIX41" s="918"/>
      <c r="KIY41" s="918"/>
      <c r="KIZ41" s="918"/>
      <c r="KJA41" s="918"/>
      <c r="KJB41" s="918"/>
      <c r="KJC41" s="918"/>
      <c r="KJD41" s="918"/>
      <c r="KJE41" s="918"/>
      <c r="KJF41" s="918"/>
      <c r="KJG41" s="918"/>
      <c r="KJH41" s="918"/>
      <c r="KJI41" s="918"/>
      <c r="KJJ41" s="918"/>
      <c r="KJK41" s="918"/>
      <c r="KJL41" s="918"/>
      <c r="KJM41" s="918"/>
      <c r="KJN41" s="918"/>
      <c r="KJO41" s="918"/>
      <c r="KJP41" s="918"/>
      <c r="KJQ41" s="918"/>
      <c r="KJR41" s="918"/>
      <c r="KJS41" s="918"/>
      <c r="KJT41" s="918"/>
      <c r="KJU41" s="918"/>
      <c r="KJV41" s="918"/>
      <c r="KJW41" s="918"/>
      <c r="KJX41" s="918"/>
      <c r="KJY41" s="918"/>
      <c r="KJZ41" s="918"/>
      <c r="KKA41" s="918"/>
      <c r="KKB41" s="918"/>
      <c r="KKC41" s="918"/>
      <c r="KKD41" s="918"/>
      <c r="KKE41" s="918"/>
      <c r="KKF41" s="918"/>
      <c r="KKG41" s="918"/>
      <c r="KKH41" s="918"/>
      <c r="KKI41" s="918"/>
      <c r="KKJ41" s="918"/>
      <c r="KKK41" s="918"/>
      <c r="KKL41" s="918"/>
      <c r="KKM41" s="918"/>
      <c r="KKN41" s="918"/>
      <c r="KKO41" s="918"/>
      <c r="KKP41" s="918"/>
      <c r="KKQ41" s="918"/>
      <c r="KKR41" s="918"/>
      <c r="KKS41" s="918"/>
      <c r="KKT41" s="918"/>
      <c r="KKU41" s="918"/>
      <c r="KKV41" s="918"/>
      <c r="KKW41" s="918"/>
      <c r="KKX41" s="918"/>
      <c r="KKY41" s="918"/>
      <c r="KKZ41" s="918"/>
      <c r="KLA41" s="918"/>
      <c r="KLB41" s="918"/>
      <c r="KLC41" s="918"/>
      <c r="KLD41" s="918"/>
      <c r="KLE41" s="918"/>
      <c r="KLF41" s="918"/>
      <c r="KLG41" s="918"/>
      <c r="KLH41" s="918"/>
      <c r="KLI41" s="918"/>
      <c r="KLJ41" s="918"/>
      <c r="KLK41" s="918"/>
      <c r="KLL41" s="918"/>
      <c r="KLM41" s="918"/>
      <c r="KLN41" s="918"/>
      <c r="KLO41" s="918"/>
      <c r="KLP41" s="918"/>
      <c r="KLQ41" s="918"/>
      <c r="KLR41" s="918"/>
      <c r="KLS41" s="918"/>
      <c r="KLT41" s="918"/>
      <c r="KLU41" s="918"/>
      <c r="KLV41" s="918"/>
      <c r="KLW41" s="918"/>
      <c r="KLX41" s="918"/>
      <c r="KLY41" s="918"/>
      <c r="KLZ41" s="918"/>
      <c r="KMA41" s="918"/>
      <c r="KMB41" s="918"/>
      <c r="KMC41" s="918"/>
      <c r="KMD41" s="918"/>
      <c r="KME41" s="918"/>
      <c r="KMF41" s="918"/>
      <c r="KMG41" s="918"/>
      <c r="KMH41" s="918"/>
      <c r="KMI41" s="918"/>
      <c r="KMJ41" s="918"/>
      <c r="KMK41" s="918"/>
      <c r="KML41" s="918"/>
      <c r="KMM41" s="918"/>
      <c r="KMN41" s="918"/>
      <c r="KMO41" s="918"/>
      <c r="KMP41" s="918"/>
      <c r="KMQ41" s="918"/>
      <c r="KMR41" s="918"/>
      <c r="KMS41" s="918"/>
      <c r="KMT41" s="918"/>
      <c r="KMU41" s="918"/>
      <c r="KMV41" s="918"/>
      <c r="KMW41" s="918"/>
      <c r="KMX41" s="918"/>
      <c r="KMY41" s="918"/>
      <c r="KMZ41" s="918"/>
      <c r="KNA41" s="918"/>
      <c r="KNB41" s="918"/>
      <c r="KNC41" s="918"/>
      <c r="KND41" s="918"/>
      <c r="KNE41" s="918"/>
      <c r="KNF41" s="918"/>
      <c r="KNG41" s="918"/>
      <c r="KNH41" s="918"/>
      <c r="KNI41" s="918"/>
      <c r="KNJ41" s="918"/>
      <c r="KNK41" s="918"/>
      <c r="KNL41" s="918"/>
      <c r="KNM41" s="918"/>
      <c r="KNN41" s="918"/>
      <c r="KNO41" s="918"/>
      <c r="KNP41" s="918"/>
      <c r="KNQ41" s="918"/>
      <c r="KNR41" s="918"/>
      <c r="KNS41" s="918"/>
      <c r="KNT41" s="918"/>
      <c r="KNU41" s="918"/>
      <c r="KNV41" s="918"/>
      <c r="KNW41" s="918"/>
      <c r="KNX41" s="918"/>
      <c r="KNY41" s="918"/>
      <c r="KNZ41" s="918"/>
      <c r="KOA41" s="918"/>
      <c r="KOB41" s="918"/>
      <c r="KOC41" s="918"/>
      <c r="KOD41" s="918"/>
      <c r="KOE41" s="918"/>
      <c r="KOF41" s="918"/>
      <c r="KOG41" s="918"/>
      <c r="KOH41" s="918"/>
      <c r="KOI41" s="918"/>
      <c r="KOJ41" s="918"/>
      <c r="KOK41" s="918"/>
      <c r="KOL41" s="918"/>
      <c r="KOM41" s="918"/>
      <c r="KON41" s="918"/>
      <c r="KOO41" s="918"/>
      <c r="KOP41" s="918"/>
      <c r="KOQ41" s="918"/>
      <c r="KOR41" s="918"/>
      <c r="KOS41" s="918"/>
      <c r="KOT41" s="918"/>
      <c r="KOU41" s="918"/>
      <c r="KOV41" s="918"/>
      <c r="KOW41" s="918"/>
      <c r="KOX41" s="918"/>
      <c r="KOY41" s="918"/>
      <c r="KOZ41" s="918"/>
      <c r="KPA41" s="918"/>
      <c r="KPB41" s="918"/>
      <c r="KPC41" s="918"/>
      <c r="KPD41" s="918"/>
      <c r="KPE41" s="918"/>
      <c r="KPF41" s="918"/>
      <c r="KPG41" s="918"/>
      <c r="KPH41" s="918"/>
      <c r="KPI41" s="918"/>
      <c r="KPJ41" s="918"/>
      <c r="KPK41" s="918"/>
      <c r="KPL41" s="918"/>
      <c r="KPM41" s="918"/>
      <c r="KPN41" s="918"/>
      <c r="KPO41" s="918"/>
      <c r="KPP41" s="918"/>
      <c r="KPQ41" s="918"/>
      <c r="KPR41" s="918"/>
      <c r="KPS41" s="918"/>
      <c r="KPT41" s="918"/>
      <c r="KPU41" s="918"/>
      <c r="KPV41" s="918"/>
      <c r="KPW41" s="918"/>
      <c r="KPX41" s="918"/>
      <c r="KPY41" s="918"/>
      <c r="KPZ41" s="918"/>
      <c r="KQA41" s="918"/>
      <c r="KQB41" s="918"/>
      <c r="KQC41" s="918"/>
      <c r="KQD41" s="918"/>
      <c r="KQE41" s="918"/>
      <c r="KQF41" s="918"/>
      <c r="KQG41" s="918"/>
      <c r="KQH41" s="918"/>
      <c r="KQI41" s="918"/>
      <c r="KQJ41" s="918"/>
      <c r="KQK41" s="918"/>
      <c r="KQL41" s="918"/>
      <c r="KQM41" s="918"/>
      <c r="KQN41" s="918"/>
      <c r="KQO41" s="918"/>
      <c r="KQP41" s="918"/>
      <c r="KQQ41" s="918"/>
      <c r="KQR41" s="918"/>
      <c r="KQS41" s="918"/>
      <c r="KQT41" s="918"/>
      <c r="KQU41" s="918"/>
      <c r="KQV41" s="918"/>
      <c r="KQW41" s="918"/>
      <c r="KQX41" s="918"/>
      <c r="KQY41" s="918"/>
      <c r="KQZ41" s="918"/>
      <c r="KRA41" s="918"/>
      <c r="KRB41" s="918"/>
      <c r="KRC41" s="918"/>
      <c r="KRD41" s="918"/>
      <c r="KRE41" s="918"/>
      <c r="KRF41" s="918"/>
      <c r="KRG41" s="918"/>
      <c r="KRH41" s="918"/>
      <c r="KRI41" s="918"/>
      <c r="KRJ41" s="918"/>
      <c r="KRK41" s="918"/>
      <c r="KRL41" s="918"/>
      <c r="KRM41" s="918"/>
      <c r="KRN41" s="918"/>
      <c r="KRO41" s="918"/>
      <c r="KRP41" s="918"/>
      <c r="KRQ41" s="918"/>
      <c r="KRR41" s="918"/>
      <c r="KRS41" s="918"/>
      <c r="KRT41" s="918"/>
      <c r="KRU41" s="918"/>
      <c r="KRV41" s="918"/>
      <c r="KRW41" s="918"/>
      <c r="KRX41" s="918"/>
      <c r="KRY41" s="918"/>
      <c r="KRZ41" s="918"/>
      <c r="KSA41" s="918"/>
      <c r="KSB41" s="918"/>
      <c r="KSC41" s="918"/>
      <c r="KSD41" s="918"/>
      <c r="KSE41" s="918"/>
      <c r="KSF41" s="918"/>
      <c r="KSG41" s="918"/>
      <c r="KSH41" s="918"/>
      <c r="KSI41" s="918"/>
      <c r="KSJ41" s="918"/>
      <c r="KSK41" s="918"/>
      <c r="KSL41" s="918"/>
      <c r="KSM41" s="918"/>
      <c r="KSN41" s="918"/>
      <c r="KSO41" s="918"/>
      <c r="KSP41" s="918"/>
      <c r="KSQ41" s="918"/>
      <c r="KSR41" s="918"/>
      <c r="KSS41" s="918"/>
      <c r="KST41" s="918"/>
      <c r="KSU41" s="918"/>
      <c r="KSV41" s="918"/>
      <c r="KSW41" s="918"/>
      <c r="KSX41" s="918"/>
      <c r="KSY41" s="918"/>
      <c r="KSZ41" s="918"/>
      <c r="KTA41" s="918"/>
      <c r="KTB41" s="918"/>
      <c r="KTC41" s="918"/>
      <c r="KTD41" s="918"/>
      <c r="KTE41" s="918"/>
      <c r="KTF41" s="918"/>
      <c r="KTG41" s="918"/>
      <c r="KTH41" s="918"/>
      <c r="KTI41" s="918"/>
      <c r="KTJ41" s="918"/>
      <c r="KTK41" s="918"/>
      <c r="KTL41" s="918"/>
      <c r="KTM41" s="918"/>
      <c r="KTN41" s="918"/>
      <c r="KTO41" s="918"/>
      <c r="KTP41" s="918"/>
      <c r="KTQ41" s="918"/>
      <c r="KTR41" s="918"/>
      <c r="KTS41" s="918"/>
      <c r="KTT41" s="918"/>
      <c r="KTU41" s="918"/>
      <c r="KTV41" s="918"/>
      <c r="KTW41" s="918"/>
      <c r="KTX41" s="918"/>
      <c r="KTY41" s="918"/>
      <c r="KTZ41" s="918"/>
      <c r="KUA41" s="918"/>
      <c r="KUB41" s="918"/>
      <c r="KUC41" s="918"/>
      <c r="KUD41" s="918"/>
      <c r="KUE41" s="918"/>
      <c r="KUF41" s="918"/>
      <c r="KUG41" s="918"/>
      <c r="KUH41" s="918"/>
      <c r="KUI41" s="918"/>
      <c r="KUJ41" s="918"/>
      <c r="KUK41" s="918"/>
      <c r="KUL41" s="918"/>
      <c r="KUM41" s="918"/>
      <c r="KUN41" s="918"/>
      <c r="KUO41" s="918"/>
      <c r="KUP41" s="918"/>
      <c r="KUQ41" s="918"/>
      <c r="KUR41" s="918"/>
      <c r="KUS41" s="918"/>
      <c r="KUT41" s="918"/>
      <c r="KUU41" s="918"/>
      <c r="KUV41" s="918"/>
      <c r="KUW41" s="918"/>
      <c r="KUX41" s="918"/>
      <c r="KUY41" s="918"/>
      <c r="KUZ41" s="918"/>
      <c r="KVA41" s="918"/>
      <c r="KVB41" s="918"/>
      <c r="KVC41" s="918"/>
      <c r="KVD41" s="918"/>
      <c r="KVE41" s="918"/>
      <c r="KVF41" s="918"/>
      <c r="KVG41" s="918"/>
      <c r="KVH41" s="918"/>
      <c r="KVI41" s="918"/>
      <c r="KVJ41" s="918"/>
      <c r="KVK41" s="918"/>
      <c r="KVL41" s="918"/>
      <c r="KVM41" s="918"/>
      <c r="KVN41" s="918"/>
      <c r="KVO41" s="918"/>
      <c r="KVP41" s="918"/>
      <c r="KVQ41" s="918"/>
      <c r="KVR41" s="918"/>
      <c r="KVS41" s="918"/>
      <c r="KVT41" s="918"/>
      <c r="KVU41" s="918"/>
      <c r="KVV41" s="918"/>
      <c r="KVW41" s="918"/>
      <c r="KVX41" s="918"/>
      <c r="KVY41" s="918"/>
      <c r="KVZ41" s="918"/>
      <c r="KWA41" s="918"/>
      <c r="KWB41" s="918"/>
      <c r="KWC41" s="918"/>
      <c r="KWD41" s="918"/>
      <c r="KWE41" s="918"/>
      <c r="KWF41" s="918"/>
      <c r="KWG41" s="918"/>
      <c r="KWH41" s="918"/>
      <c r="KWI41" s="918"/>
      <c r="KWJ41" s="918"/>
      <c r="KWK41" s="918"/>
      <c r="KWL41" s="918"/>
      <c r="KWM41" s="918"/>
      <c r="KWN41" s="918"/>
      <c r="KWO41" s="918"/>
      <c r="KWP41" s="918"/>
      <c r="KWQ41" s="918"/>
      <c r="KWR41" s="918"/>
      <c r="KWS41" s="918"/>
      <c r="KWT41" s="918"/>
      <c r="KWU41" s="918"/>
      <c r="KWV41" s="918"/>
      <c r="KWW41" s="918"/>
      <c r="KWX41" s="918"/>
      <c r="KWY41" s="918"/>
      <c r="KWZ41" s="918"/>
      <c r="KXA41" s="918"/>
      <c r="KXB41" s="918"/>
      <c r="KXC41" s="918"/>
      <c r="KXD41" s="918"/>
      <c r="KXE41" s="918"/>
      <c r="KXF41" s="918"/>
      <c r="KXG41" s="918"/>
      <c r="KXH41" s="918"/>
      <c r="KXI41" s="918"/>
      <c r="KXJ41" s="918"/>
      <c r="KXK41" s="918"/>
      <c r="KXL41" s="918"/>
      <c r="KXM41" s="918"/>
      <c r="KXN41" s="918"/>
      <c r="KXO41" s="918"/>
      <c r="KXP41" s="918"/>
      <c r="KXQ41" s="918"/>
      <c r="KXR41" s="918"/>
      <c r="KXS41" s="918"/>
      <c r="KXT41" s="918"/>
      <c r="KXU41" s="918"/>
      <c r="KXV41" s="918"/>
      <c r="KXW41" s="918"/>
      <c r="KXX41" s="918"/>
      <c r="KXY41" s="918"/>
      <c r="KXZ41" s="918"/>
      <c r="KYA41" s="918"/>
      <c r="KYB41" s="918"/>
      <c r="KYC41" s="918"/>
      <c r="KYD41" s="918"/>
      <c r="KYE41" s="918"/>
      <c r="KYF41" s="918"/>
      <c r="KYG41" s="918"/>
      <c r="KYH41" s="918"/>
      <c r="KYI41" s="918"/>
      <c r="KYJ41" s="918"/>
      <c r="KYK41" s="918"/>
      <c r="KYL41" s="918"/>
      <c r="KYM41" s="918"/>
      <c r="KYN41" s="918"/>
      <c r="KYO41" s="918"/>
      <c r="KYP41" s="918"/>
      <c r="KYQ41" s="918"/>
      <c r="KYR41" s="918"/>
      <c r="KYS41" s="918"/>
      <c r="KYT41" s="918"/>
      <c r="KYU41" s="918"/>
      <c r="KYV41" s="918"/>
      <c r="KYW41" s="918"/>
      <c r="KYX41" s="918"/>
      <c r="KYY41" s="918"/>
      <c r="KYZ41" s="918"/>
      <c r="KZA41" s="918"/>
      <c r="KZB41" s="918"/>
      <c r="KZC41" s="918"/>
      <c r="KZD41" s="918"/>
      <c r="KZE41" s="918"/>
      <c r="KZF41" s="918"/>
      <c r="KZG41" s="918"/>
      <c r="KZH41" s="918"/>
      <c r="KZI41" s="918"/>
      <c r="KZJ41" s="918"/>
      <c r="KZK41" s="918"/>
      <c r="KZL41" s="918"/>
      <c r="KZM41" s="918"/>
      <c r="KZN41" s="918"/>
      <c r="KZO41" s="918"/>
      <c r="KZP41" s="918"/>
      <c r="KZQ41" s="918"/>
      <c r="KZR41" s="918"/>
      <c r="KZS41" s="918"/>
      <c r="KZT41" s="918"/>
      <c r="KZU41" s="918"/>
      <c r="KZV41" s="918"/>
      <c r="KZW41" s="918"/>
      <c r="KZX41" s="918"/>
      <c r="KZY41" s="918"/>
      <c r="KZZ41" s="918"/>
      <c r="LAA41" s="918"/>
      <c r="LAB41" s="918"/>
      <c r="LAC41" s="918"/>
      <c r="LAD41" s="918"/>
      <c r="LAE41" s="918"/>
      <c r="LAF41" s="918"/>
      <c r="LAG41" s="918"/>
      <c r="LAH41" s="918"/>
      <c r="LAI41" s="918"/>
      <c r="LAJ41" s="918"/>
      <c r="LAK41" s="918"/>
      <c r="LAL41" s="918"/>
      <c r="LAM41" s="918"/>
      <c r="LAN41" s="918"/>
      <c r="LAO41" s="918"/>
      <c r="LAP41" s="918"/>
      <c r="LAQ41" s="918"/>
      <c r="LAR41" s="918"/>
      <c r="LAS41" s="918"/>
      <c r="LAT41" s="918"/>
      <c r="LAU41" s="918"/>
      <c r="LAV41" s="918"/>
      <c r="LAW41" s="918"/>
      <c r="LAX41" s="918"/>
      <c r="LAY41" s="918"/>
      <c r="LAZ41" s="918"/>
      <c r="LBA41" s="918"/>
      <c r="LBB41" s="918"/>
      <c r="LBC41" s="918"/>
      <c r="LBD41" s="918"/>
      <c r="LBE41" s="918"/>
      <c r="LBF41" s="918"/>
      <c r="LBG41" s="918"/>
      <c r="LBH41" s="918"/>
      <c r="LBI41" s="918"/>
      <c r="LBJ41" s="918"/>
      <c r="LBK41" s="918"/>
      <c r="LBL41" s="918"/>
      <c r="LBM41" s="918"/>
      <c r="LBN41" s="918"/>
      <c r="LBO41" s="918"/>
      <c r="LBP41" s="918"/>
      <c r="LBQ41" s="918"/>
      <c r="LBR41" s="918"/>
      <c r="LBS41" s="918"/>
      <c r="LBT41" s="918"/>
      <c r="LBU41" s="918"/>
      <c r="LBV41" s="918"/>
      <c r="LBW41" s="918"/>
      <c r="LBX41" s="918"/>
      <c r="LBY41" s="918"/>
      <c r="LBZ41" s="918"/>
      <c r="LCA41" s="918"/>
      <c r="LCB41" s="918"/>
      <c r="LCC41" s="918"/>
      <c r="LCD41" s="918"/>
      <c r="LCE41" s="918"/>
      <c r="LCF41" s="918"/>
      <c r="LCG41" s="918"/>
      <c r="LCH41" s="918"/>
      <c r="LCI41" s="918"/>
      <c r="LCJ41" s="918"/>
      <c r="LCK41" s="918"/>
      <c r="LCL41" s="918"/>
      <c r="LCM41" s="918"/>
      <c r="LCN41" s="918"/>
      <c r="LCO41" s="918"/>
      <c r="LCP41" s="918"/>
      <c r="LCQ41" s="918"/>
      <c r="LCR41" s="918"/>
      <c r="LCS41" s="918"/>
      <c r="LCT41" s="918"/>
      <c r="LCU41" s="918"/>
      <c r="LCV41" s="918"/>
      <c r="LCW41" s="918"/>
      <c r="LCX41" s="918"/>
      <c r="LCY41" s="918"/>
      <c r="LCZ41" s="918"/>
      <c r="LDA41" s="918"/>
      <c r="LDB41" s="918"/>
      <c r="LDC41" s="918"/>
      <c r="LDD41" s="918"/>
      <c r="LDE41" s="918"/>
      <c r="LDF41" s="918"/>
      <c r="LDG41" s="918"/>
      <c r="LDH41" s="918"/>
      <c r="LDI41" s="918"/>
      <c r="LDJ41" s="918"/>
      <c r="LDK41" s="918"/>
      <c r="LDL41" s="918"/>
      <c r="LDM41" s="918"/>
      <c r="LDN41" s="918"/>
      <c r="LDO41" s="918"/>
      <c r="LDP41" s="918"/>
      <c r="LDQ41" s="918"/>
      <c r="LDR41" s="918"/>
      <c r="LDS41" s="918"/>
      <c r="LDT41" s="918"/>
      <c r="LDU41" s="918"/>
      <c r="LDV41" s="918"/>
      <c r="LDW41" s="918"/>
      <c r="LDX41" s="918"/>
      <c r="LDY41" s="918"/>
      <c r="LDZ41" s="918"/>
      <c r="LEA41" s="918"/>
      <c r="LEB41" s="918"/>
      <c r="LEC41" s="918"/>
      <c r="LED41" s="918"/>
      <c r="LEE41" s="918"/>
      <c r="LEF41" s="918"/>
      <c r="LEG41" s="918"/>
      <c r="LEH41" s="918"/>
      <c r="LEI41" s="918"/>
      <c r="LEJ41" s="918"/>
      <c r="LEK41" s="918"/>
      <c r="LEL41" s="918"/>
      <c r="LEM41" s="918"/>
      <c r="LEN41" s="918"/>
      <c r="LEO41" s="918"/>
      <c r="LEP41" s="918"/>
      <c r="LEQ41" s="918"/>
      <c r="LER41" s="918"/>
      <c r="LES41" s="918"/>
      <c r="LET41" s="918"/>
      <c r="LEU41" s="918"/>
      <c r="LEV41" s="918"/>
      <c r="LEW41" s="918"/>
      <c r="LEX41" s="918"/>
      <c r="LEY41" s="918"/>
      <c r="LEZ41" s="918"/>
      <c r="LFA41" s="918"/>
      <c r="LFB41" s="918"/>
      <c r="LFC41" s="918"/>
      <c r="LFD41" s="918"/>
      <c r="LFE41" s="918"/>
      <c r="LFF41" s="918"/>
      <c r="LFG41" s="918"/>
      <c r="LFH41" s="918"/>
      <c r="LFI41" s="918"/>
      <c r="LFJ41" s="918"/>
      <c r="LFK41" s="918"/>
      <c r="LFL41" s="918"/>
      <c r="LFM41" s="918"/>
      <c r="LFN41" s="918"/>
      <c r="LFO41" s="918"/>
      <c r="LFP41" s="918"/>
      <c r="LFQ41" s="918"/>
      <c r="LFR41" s="918"/>
      <c r="LFS41" s="918"/>
      <c r="LFT41" s="918"/>
      <c r="LFU41" s="918"/>
      <c r="LFV41" s="918"/>
      <c r="LFW41" s="918"/>
      <c r="LFX41" s="918"/>
      <c r="LFY41" s="918"/>
      <c r="LFZ41" s="918"/>
      <c r="LGA41" s="918"/>
      <c r="LGB41" s="918"/>
      <c r="LGC41" s="918"/>
      <c r="LGD41" s="918"/>
      <c r="LGE41" s="918"/>
      <c r="LGF41" s="918"/>
      <c r="LGG41" s="918"/>
      <c r="LGH41" s="918"/>
      <c r="LGI41" s="918"/>
      <c r="LGJ41" s="918"/>
      <c r="LGK41" s="918"/>
      <c r="LGL41" s="918"/>
      <c r="LGM41" s="918"/>
      <c r="LGN41" s="918"/>
      <c r="LGO41" s="918"/>
      <c r="LGP41" s="918"/>
      <c r="LGQ41" s="918"/>
      <c r="LGR41" s="918"/>
      <c r="LGS41" s="918"/>
      <c r="LGT41" s="918"/>
      <c r="LGU41" s="918"/>
      <c r="LGV41" s="918"/>
      <c r="LGW41" s="918"/>
      <c r="LGX41" s="918"/>
      <c r="LGY41" s="918"/>
      <c r="LGZ41" s="918"/>
      <c r="LHA41" s="918"/>
      <c r="LHB41" s="918"/>
      <c r="LHC41" s="918"/>
      <c r="LHD41" s="918"/>
      <c r="LHE41" s="918"/>
      <c r="LHF41" s="918"/>
      <c r="LHG41" s="918"/>
      <c r="LHH41" s="918"/>
      <c r="LHI41" s="918"/>
      <c r="LHJ41" s="918"/>
      <c r="LHK41" s="918"/>
      <c r="LHL41" s="918"/>
      <c r="LHM41" s="918"/>
      <c r="LHN41" s="918"/>
      <c r="LHO41" s="918"/>
      <c r="LHP41" s="918"/>
      <c r="LHQ41" s="918"/>
      <c r="LHR41" s="918"/>
      <c r="LHS41" s="918"/>
      <c r="LHT41" s="918"/>
      <c r="LHU41" s="918"/>
      <c r="LHV41" s="918"/>
      <c r="LHW41" s="918"/>
      <c r="LHX41" s="918"/>
      <c r="LHY41" s="918"/>
      <c r="LHZ41" s="918"/>
      <c r="LIA41" s="918"/>
      <c r="LIB41" s="918"/>
      <c r="LIC41" s="918"/>
      <c r="LID41" s="918"/>
      <c r="LIE41" s="918"/>
      <c r="LIF41" s="918"/>
      <c r="LIG41" s="918"/>
      <c r="LIH41" s="918"/>
      <c r="LII41" s="918"/>
      <c r="LIJ41" s="918"/>
      <c r="LIK41" s="918"/>
      <c r="LIL41" s="918"/>
      <c r="LIM41" s="918"/>
      <c r="LIN41" s="918"/>
      <c r="LIO41" s="918"/>
      <c r="LIP41" s="918"/>
      <c r="LIQ41" s="918"/>
      <c r="LIR41" s="918"/>
      <c r="LIS41" s="918"/>
      <c r="LIT41" s="918"/>
      <c r="LIU41" s="918"/>
      <c r="LIV41" s="918"/>
      <c r="LIW41" s="918"/>
      <c r="LIX41" s="918"/>
      <c r="LIY41" s="918"/>
      <c r="LIZ41" s="918"/>
      <c r="LJA41" s="918"/>
      <c r="LJB41" s="918"/>
      <c r="LJC41" s="918"/>
      <c r="LJD41" s="918"/>
      <c r="LJE41" s="918"/>
      <c r="LJF41" s="918"/>
      <c r="LJG41" s="918"/>
      <c r="LJH41" s="918"/>
      <c r="LJI41" s="918"/>
      <c r="LJJ41" s="918"/>
      <c r="LJK41" s="918"/>
      <c r="LJL41" s="918"/>
      <c r="LJM41" s="918"/>
      <c r="LJN41" s="918"/>
      <c r="LJO41" s="918"/>
      <c r="LJP41" s="918"/>
      <c r="LJQ41" s="918"/>
      <c r="LJR41" s="918"/>
      <c r="LJS41" s="918"/>
      <c r="LJT41" s="918"/>
      <c r="LJU41" s="918"/>
      <c r="LJV41" s="918"/>
      <c r="LJW41" s="918"/>
      <c r="LJX41" s="918"/>
      <c r="LJY41" s="918"/>
      <c r="LJZ41" s="918"/>
      <c r="LKA41" s="918"/>
      <c r="LKB41" s="918"/>
      <c r="LKC41" s="918"/>
      <c r="LKD41" s="918"/>
      <c r="LKE41" s="918"/>
      <c r="LKF41" s="918"/>
      <c r="LKG41" s="918"/>
      <c r="LKH41" s="918"/>
      <c r="LKI41" s="918"/>
      <c r="LKJ41" s="918"/>
      <c r="LKK41" s="918"/>
      <c r="LKL41" s="918"/>
      <c r="LKM41" s="918"/>
      <c r="LKN41" s="918"/>
      <c r="LKO41" s="918"/>
      <c r="LKP41" s="918"/>
      <c r="LKQ41" s="918"/>
      <c r="LKR41" s="918"/>
      <c r="LKS41" s="918"/>
      <c r="LKT41" s="918"/>
      <c r="LKU41" s="918"/>
      <c r="LKV41" s="918"/>
      <c r="LKW41" s="918"/>
      <c r="LKX41" s="918"/>
      <c r="LKY41" s="918"/>
      <c r="LKZ41" s="918"/>
      <c r="LLA41" s="918"/>
      <c r="LLB41" s="918"/>
      <c r="LLC41" s="918"/>
      <c r="LLD41" s="918"/>
      <c r="LLE41" s="918"/>
      <c r="LLF41" s="918"/>
      <c r="LLG41" s="918"/>
      <c r="LLH41" s="918"/>
      <c r="LLI41" s="918"/>
      <c r="LLJ41" s="918"/>
      <c r="LLK41" s="918"/>
      <c r="LLL41" s="918"/>
      <c r="LLM41" s="918"/>
      <c r="LLN41" s="918"/>
      <c r="LLO41" s="918"/>
      <c r="LLP41" s="918"/>
      <c r="LLQ41" s="918"/>
      <c r="LLR41" s="918"/>
      <c r="LLS41" s="918"/>
      <c r="LLT41" s="918"/>
      <c r="LLU41" s="918"/>
      <c r="LLV41" s="918"/>
      <c r="LLW41" s="918"/>
      <c r="LLX41" s="918"/>
      <c r="LLY41" s="918"/>
      <c r="LLZ41" s="918"/>
      <c r="LMA41" s="918"/>
      <c r="LMB41" s="918"/>
      <c r="LMC41" s="918"/>
      <c r="LMD41" s="918"/>
      <c r="LME41" s="918"/>
      <c r="LMF41" s="918"/>
      <c r="LMG41" s="918"/>
      <c r="LMH41" s="918"/>
      <c r="LMI41" s="918"/>
      <c r="LMJ41" s="918"/>
      <c r="LMK41" s="918"/>
      <c r="LML41" s="918"/>
      <c r="LMM41" s="918"/>
      <c r="LMN41" s="918"/>
      <c r="LMO41" s="918"/>
      <c r="LMP41" s="918"/>
      <c r="LMQ41" s="918"/>
      <c r="LMR41" s="918"/>
      <c r="LMS41" s="918"/>
      <c r="LMT41" s="918"/>
      <c r="LMU41" s="918"/>
      <c r="LMV41" s="918"/>
      <c r="LMW41" s="918"/>
      <c r="LMX41" s="918"/>
      <c r="LMY41" s="918"/>
      <c r="LMZ41" s="918"/>
      <c r="LNA41" s="918"/>
      <c r="LNB41" s="918"/>
      <c r="LNC41" s="918"/>
      <c r="LND41" s="918"/>
      <c r="LNE41" s="918"/>
      <c r="LNF41" s="918"/>
      <c r="LNG41" s="918"/>
      <c r="LNH41" s="918"/>
      <c r="LNI41" s="918"/>
      <c r="LNJ41" s="918"/>
      <c r="LNK41" s="918"/>
      <c r="LNL41" s="918"/>
      <c r="LNM41" s="918"/>
      <c r="LNN41" s="918"/>
      <c r="LNO41" s="918"/>
      <c r="LNP41" s="918"/>
      <c r="LNQ41" s="918"/>
      <c r="LNR41" s="918"/>
      <c r="LNS41" s="918"/>
      <c r="LNT41" s="918"/>
      <c r="LNU41" s="918"/>
      <c r="LNV41" s="918"/>
      <c r="LNW41" s="918"/>
      <c r="LNX41" s="918"/>
      <c r="LNY41" s="918"/>
      <c r="LNZ41" s="918"/>
      <c r="LOA41" s="918"/>
      <c r="LOB41" s="918"/>
      <c r="LOC41" s="918"/>
      <c r="LOD41" s="918"/>
      <c r="LOE41" s="918"/>
      <c r="LOF41" s="918"/>
      <c r="LOG41" s="918"/>
      <c r="LOH41" s="918"/>
      <c r="LOI41" s="918"/>
      <c r="LOJ41" s="918"/>
      <c r="LOK41" s="918"/>
      <c r="LOL41" s="918"/>
      <c r="LOM41" s="918"/>
      <c r="LON41" s="918"/>
      <c r="LOO41" s="918"/>
      <c r="LOP41" s="918"/>
      <c r="LOQ41" s="918"/>
      <c r="LOR41" s="918"/>
      <c r="LOS41" s="918"/>
      <c r="LOT41" s="918"/>
      <c r="LOU41" s="918"/>
      <c r="LOV41" s="918"/>
      <c r="LOW41" s="918"/>
      <c r="LOX41" s="918"/>
      <c r="LOY41" s="918"/>
      <c r="LOZ41" s="918"/>
      <c r="LPA41" s="918"/>
      <c r="LPB41" s="918"/>
      <c r="LPC41" s="918"/>
      <c r="LPD41" s="918"/>
      <c r="LPE41" s="918"/>
      <c r="LPF41" s="918"/>
      <c r="LPG41" s="918"/>
      <c r="LPH41" s="918"/>
      <c r="LPI41" s="918"/>
      <c r="LPJ41" s="918"/>
      <c r="LPK41" s="918"/>
      <c r="LPL41" s="918"/>
      <c r="LPM41" s="918"/>
      <c r="LPN41" s="918"/>
      <c r="LPO41" s="918"/>
      <c r="LPP41" s="918"/>
      <c r="LPQ41" s="918"/>
      <c r="LPR41" s="918"/>
      <c r="LPS41" s="918"/>
      <c r="LPT41" s="918"/>
      <c r="LPU41" s="918"/>
      <c r="LPV41" s="918"/>
      <c r="LPW41" s="918"/>
      <c r="LPX41" s="918"/>
      <c r="LPY41" s="918"/>
      <c r="LPZ41" s="918"/>
      <c r="LQA41" s="918"/>
      <c r="LQB41" s="918"/>
      <c r="LQC41" s="918"/>
      <c r="LQD41" s="918"/>
      <c r="LQE41" s="918"/>
      <c r="LQF41" s="918"/>
      <c r="LQG41" s="918"/>
      <c r="LQH41" s="918"/>
      <c r="LQI41" s="918"/>
      <c r="LQJ41" s="918"/>
      <c r="LQK41" s="918"/>
      <c r="LQL41" s="918"/>
      <c r="LQM41" s="918"/>
      <c r="LQN41" s="918"/>
      <c r="LQO41" s="918"/>
      <c r="LQP41" s="918"/>
      <c r="LQQ41" s="918"/>
      <c r="LQR41" s="918"/>
      <c r="LQS41" s="918"/>
      <c r="LQT41" s="918"/>
      <c r="LQU41" s="918"/>
      <c r="LQV41" s="918"/>
      <c r="LQW41" s="918"/>
      <c r="LQX41" s="918"/>
      <c r="LQY41" s="918"/>
      <c r="LQZ41" s="918"/>
      <c r="LRA41" s="918"/>
      <c r="LRB41" s="918"/>
      <c r="LRC41" s="918"/>
      <c r="LRD41" s="918"/>
      <c r="LRE41" s="918"/>
      <c r="LRF41" s="918"/>
      <c r="LRG41" s="918"/>
      <c r="LRH41" s="918"/>
      <c r="LRI41" s="918"/>
      <c r="LRJ41" s="918"/>
      <c r="LRK41" s="918"/>
      <c r="LRL41" s="918"/>
      <c r="LRM41" s="918"/>
      <c r="LRN41" s="918"/>
      <c r="LRO41" s="918"/>
      <c r="LRP41" s="918"/>
      <c r="LRQ41" s="918"/>
      <c r="LRR41" s="918"/>
      <c r="LRS41" s="918"/>
      <c r="LRT41" s="918"/>
      <c r="LRU41" s="918"/>
      <c r="LRV41" s="918"/>
      <c r="LRW41" s="918"/>
      <c r="LRX41" s="918"/>
      <c r="LRY41" s="918"/>
      <c r="LRZ41" s="918"/>
      <c r="LSA41" s="918"/>
      <c r="LSB41" s="918"/>
      <c r="LSC41" s="918"/>
      <c r="LSD41" s="918"/>
      <c r="LSE41" s="918"/>
      <c r="LSF41" s="918"/>
      <c r="LSG41" s="918"/>
      <c r="LSH41" s="918"/>
      <c r="LSI41" s="918"/>
      <c r="LSJ41" s="918"/>
      <c r="LSK41" s="918"/>
      <c r="LSL41" s="918"/>
      <c r="LSM41" s="918"/>
      <c r="LSN41" s="918"/>
      <c r="LSO41" s="918"/>
      <c r="LSP41" s="918"/>
      <c r="LSQ41" s="918"/>
      <c r="LSR41" s="918"/>
      <c r="LSS41" s="918"/>
      <c r="LST41" s="918"/>
      <c r="LSU41" s="918"/>
      <c r="LSV41" s="918"/>
      <c r="LSW41" s="918"/>
      <c r="LSX41" s="918"/>
      <c r="LSY41" s="918"/>
      <c r="LSZ41" s="918"/>
      <c r="LTA41" s="918"/>
      <c r="LTB41" s="918"/>
      <c r="LTC41" s="918"/>
      <c r="LTD41" s="918"/>
      <c r="LTE41" s="918"/>
      <c r="LTF41" s="918"/>
      <c r="LTG41" s="918"/>
      <c r="LTH41" s="918"/>
      <c r="LTI41" s="918"/>
      <c r="LTJ41" s="918"/>
      <c r="LTK41" s="918"/>
      <c r="LTL41" s="918"/>
      <c r="LTM41" s="918"/>
      <c r="LTN41" s="918"/>
      <c r="LTO41" s="918"/>
      <c r="LTP41" s="918"/>
      <c r="LTQ41" s="918"/>
      <c r="LTR41" s="918"/>
      <c r="LTS41" s="918"/>
      <c r="LTT41" s="918"/>
      <c r="LTU41" s="918"/>
      <c r="LTV41" s="918"/>
      <c r="LTW41" s="918"/>
      <c r="LTX41" s="918"/>
      <c r="LTY41" s="918"/>
      <c r="LTZ41" s="918"/>
      <c r="LUA41" s="918"/>
      <c r="LUB41" s="918"/>
      <c r="LUC41" s="918"/>
      <c r="LUD41" s="918"/>
      <c r="LUE41" s="918"/>
      <c r="LUF41" s="918"/>
      <c r="LUG41" s="918"/>
      <c r="LUH41" s="918"/>
      <c r="LUI41" s="918"/>
      <c r="LUJ41" s="918"/>
      <c r="LUK41" s="918"/>
      <c r="LUL41" s="918"/>
      <c r="LUM41" s="918"/>
      <c r="LUN41" s="918"/>
      <c r="LUO41" s="918"/>
      <c r="LUP41" s="918"/>
      <c r="LUQ41" s="918"/>
      <c r="LUR41" s="918"/>
      <c r="LUS41" s="918"/>
      <c r="LUT41" s="918"/>
      <c r="LUU41" s="918"/>
      <c r="LUV41" s="918"/>
      <c r="LUW41" s="918"/>
      <c r="LUX41" s="918"/>
      <c r="LUY41" s="918"/>
      <c r="LUZ41" s="918"/>
      <c r="LVA41" s="918"/>
      <c r="LVB41" s="918"/>
      <c r="LVC41" s="918"/>
      <c r="LVD41" s="918"/>
      <c r="LVE41" s="918"/>
      <c r="LVF41" s="918"/>
      <c r="LVG41" s="918"/>
      <c r="LVH41" s="918"/>
      <c r="LVI41" s="918"/>
      <c r="LVJ41" s="918"/>
      <c r="LVK41" s="918"/>
      <c r="LVL41" s="918"/>
      <c r="LVM41" s="918"/>
      <c r="LVN41" s="918"/>
      <c r="LVO41" s="918"/>
      <c r="LVP41" s="918"/>
      <c r="LVQ41" s="918"/>
      <c r="LVR41" s="918"/>
      <c r="LVS41" s="918"/>
      <c r="LVT41" s="918"/>
      <c r="LVU41" s="918"/>
      <c r="LVV41" s="918"/>
      <c r="LVW41" s="918"/>
      <c r="LVX41" s="918"/>
      <c r="LVY41" s="918"/>
      <c r="LVZ41" s="918"/>
      <c r="LWA41" s="918"/>
      <c r="LWB41" s="918"/>
      <c r="LWC41" s="918"/>
      <c r="LWD41" s="918"/>
      <c r="LWE41" s="918"/>
      <c r="LWF41" s="918"/>
      <c r="LWG41" s="918"/>
      <c r="LWH41" s="918"/>
      <c r="LWI41" s="918"/>
      <c r="LWJ41" s="918"/>
      <c r="LWK41" s="918"/>
      <c r="LWL41" s="918"/>
      <c r="LWM41" s="918"/>
      <c r="LWN41" s="918"/>
      <c r="LWO41" s="918"/>
      <c r="LWP41" s="918"/>
      <c r="LWQ41" s="918"/>
      <c r="LWR41" s="918"/>
      <c r="LWS41" s="918"/>
      <c r="LWT41" s="918"/>
      <c r="LWU41" s="918"/>
      <c r="LWV41" s="918"/>
      <c r="LWW41" s="918"/>
      <c r="LWX41" s="918"/>
      <c r="LWY41" s="918"/>
      <c r="LWZ41" s="918"/>
      <c r="LXA41" s="918"/>
      <c r="LXB41" s="918"/>
      <c r="LXC41" s="918"/>
      <c r="LXD41" s="918"/>
      <c r="LXE41" s="918"/>
      <c r="LXF41" s="918"/>
      <c r="LXG41" s="918"/>
      <c r="LXH41" s="918"/>
      <c r="LXI41" s="918"/>
      <c r="LXJ41" s="918"/>
      <c r="LXK41" s="918"/>
      <c r="LXL41" s="918"/>
      <c r="LXM41" s="918"/>
      <c r="LXN41" s="918"/>
      <c r="LXO41" s="918"/>
      <c r="LXP41" s="918"/>
      <c r="LXQ41" s="918"/>
      <c r="LXR41" s="918"/>
      <c r="LXS41" s="918"/>
      <c r="LXT41" s="918"/>
      <c r="LXU41" s="918"/>
      <c r="LXV41" s="918"/>
      <c r="LXW41" s="918"/>
      <c r="LXX41" s="918"/>
      <c r="LXY41" s="918"/>
      <c r="LXZ41" s="918"/>
      <c r="LYA41" s="918"/>
      <c r="LYB41" s="918"/>
      <c r="LYC41" s="918"/>
      <c r="LYD41" s="918"/>
      <c r="LYE41" s="918"/>
      <c r="LYF41" s="918"/>
      <c r="LYG41" s="918"/>
      <c r="LYH41" s="918"/>
      <c r="LYI41" s="918"/>
      <c r="LYJ41" s="918"/>
      <c r="LYK41" s="918"/>
      <c r="LYL41" s="918"/>
      <c r="LYM41" s="918"/>
      <c r="LYN41" s="918"/>
      <c r="LYO41" s="918"/>
      <c r="LYP41" s="918"/>
      <c r="LYQ41" s="918"/>
      <c r="LYR41" s="918"/>
      <c r="LYS41" s="918"/>
      <c r="LYT41" s="918"/>
      <c r="LYU41" s="918"/>
      <c r="LYV41" s="918"/>
      <c r="LYW41" s="918"/>
      <c r="LYX41" s="918"/>
      <c r="LYY41" s="918"/>
      <c r="LYZ41" s="918"/>
      <c r="LZA41" s="918"/>
      <c r="LZB41" s="918"/>
      <c r="LZC41" s="918"/>
      <c r="LZD41" s="918"/>
      <c r="LZE41" s="918"/>
      <c r="LZF41" s="918"/>
      <c r="LZG41" s="918"/>
      <c r="LZH41" s="918"/>
      <c r="LZI41" s="918"/>
      <c r="LZJ41" s="918"/>
      <c r="LZK41" s="918"/>
      <c r="LZL41" s="918"/>
      <c r="LZM41" s="918"/>
      <c r="LZN41" s="918"/>
      <c r="LZO41" s="918"/>
      <c r="LZP41" s="918"/>
      <c r="LZQ41" s="918"/>
      <c r="LZR41" s="918"/>
      <c r="LZS41" s="918"/>
      <c r="LZT41" s="918"/>
      <c r="LZU41" s="918"/>
      <c r="LZV41" s="918"/>
      <c r="LZW41" s="918"/>
      <c r="LZX41" s="918"/>
      <c r="LZY41" s="918"/>
      <c r="LZZ41" s="918"/>
      <c r="MAA41" s="918"/>
      <c r="MAB41" s="918"/>
      <c r="MAC41" s="918"/>
      <c r="MAD41" s="918"/>
      <c r="MAE41" s="918"/>
      <c r="MAF41" s="918"/>
      <c r="MAG41" s="918"/>
      <c r="MAH41" s="918"/>
      <c r="MAI41" s="918"/>
      <c r="MAJ41" s="918"/>
      <c r="MAK41" s="918"/>
      <c r="MAL41" s="918"/>
      <c r="MAM41" s="918"/>
      <c r="MAN41" s="918"/>
      <c r="MAO41" s="918"/>
      <c r="MAP41" s="918"/>
      <c r="MAQ41" s="918"/>
      <c r="MAR41" s="918"/>
      <c r="MAS41" s="918"/>
      <c r="MAT41" s="918"/>
      <c r="MAU41" s="918"/>
      <c r="MAV41" s="918"/>
      <c r="MAW41" s="918"/>
      <c r="MAX41" s="918"/>
      <c r="MAY41" s="918"/>
      <c r="MAZ41" s="918"/>
      <c r="MBA41" s="918"/>
      <c r="MBB41" s="918"/>
      <c r="MBC41" s="918"/>
      <c r="MBD41" s="918"/>
      <c r="MBE41" s="918"/>
      <c r="MBF41" s="918"/>
      <c r="MBG41" s="918"/>
      <c r="MBH41" s="918"/>
      <c r="MBI41" s="918"/>
      <c r="MBJ41" s="918"/>
      <c r="MBK41" s="918"/>
      <c r="MBL41" s="918"/>
      <c r="MBM41" s="918"/>
      <c r="MBN41" s="918"/>
      <c r="MBO41" s="918"/>
      <c r="MBP41" s="918"/>
      <c r="MBQ41" s="918"/>
      <c r="MBR41" s="918"/>
      <c r="MBS41" s="918"/>
      <c r="MBT41" s="918"/>
      <c r="MBU41" s="918"/>
      <c r="MBV41" s="918"/>
      <c r="MBW41" s="918"/>
      <c r="MBX41" s="918"/>
      <c r="MBY41" s="918"/>
      <c r="MBZ41" s="918"/>
      <c r="MCA41" s="918"/>
      <c r="MCB41" s="918"/>
      <c r="MCC41" s="918"/>
      <c r="MCD41" s="918"/>
      <c r="MCE41" s="918"/>
      <c r="MCF41" s="918"/>
      <c r="MCG41" s="918"/>
      <c r="MCH41" s="918"/>
      <c r="MCI41" s="918"/>
      <c r="MCJ41" s="918"/>
      <c r="MCK41" s="918"/>
      <c r="MCL41" s="918"/>
      <c r="MCM41" s="918"/>
      <c r="MCN41" s="918"/>
      <c r="MCO41" s="918"/>
      <c r="MCP41" s="918"/>
      <c r="MCQ41" s="918"/>
      <c r="MCR41" s="918"/>
      <c r="MCS41" s="918"/>
      <c r="MCT41" s="918"/>
      <c r="MCU41" s="918"/>
      <c r="MCV41" s="918"/>
      <c r="MCW41" s="918"/>
      <c r="MCX41" s="918"/>
      <c r="MCY41" s="918"/>
      <c r="MCZ41" s="918"/>
      <c r="MDA41" s="918"/>
      <c r="MDB41" s="918"/>
      <c r="MDC41" s="918"/>
      <c r="MDD41" s="918"/>
      <c r="MDE41" s="918"/>
      <c r="MDF41" s="918"/>
      <c r="MDG41" s="918"/>
      <c r="MDH41" s="918"/>
      <c r="MDI41" s="918"/>
      <c r="MDJ41" s="918"/>
      <c r="MDK41" s="918"/>
      <c r="MDL41" s="918"/>
      <c r="MDM41" s="918"/>
      <c r="MDN41" s="918"/>
      <c r="MDO41" s="918"/>
      <c r="MDP41" s="918"/>
      <c r="MDQ41" s="918"/>
      <c r="MDR41" s="918"/>
      <c r="MDS41" s="918"/>
      <c r="MDT41" s="918"/>
      <c r="MDU41" s="918"/>
      <c r="MDV41" s="918"/>
      <c r="MDW41" s="918"/>
      <c r="MDX41" s="918"/>
      <c r="MDY41" s="918"/>
      <c r="MDZ41" s="918"/>
      <c r="MEA41" s="918"/>
      <c r="MEB41" s="918"/>
      <c r="MEC41" s="918"/>
      <c r="MED41" s="918"/>
      <c r="MEE41" s="918"/>
      <c r="MEF41" s="918"/>
      <c r="MEG41" s="918"/>
      <c r="MEH41" s="918"/>
      <c r="MEI41" s="918"/>
      <c r="MEJ41" s="918"/>
      <c r="MEK41" s="918"/>
      <c r="MEL41" s="918"/>
      <c r="MEM41" s="918"/>
      <c r="MEN41" s="918"/>
      <c r="MEO41" s="918"/>
      <c r="MEP41" s="918"/>
      <c r="MEQ41" s="918"/>
      <c r="MER41" s="918"/>
      <c r="MES41" s="918"/>
      <c r="MET41" s="918"/>
      <c r="MEU41" s="918"/>
      <c r="MEV41" s="918"/>
      <c r="MEW41" s="918"/>
      <c r="MEX41" s="918"/>
      <c r="MEY41" s="918"/>
      <c r="MEZ41" s="918"/>
      <c r="MFA41" s="918"/>
      <c r="MFB41" s="918"/>
      <c r="MFC41" s="918"/>
      <c r="MFD41" s="918"/>
      <c r="MFE41" s="918"/>
      <c r="MFF41" s="918"/>
      <c r="MFG41" s="918"/>
      <c r="MFH41" s="918"/>
      <c r="MFI41" s="918"/>
      <c r="MFJ41" s="918"/>
      <c r="MFK41" s="918"/>
      <c r="MFL41" s="918"/>
      <c r="MFM41" s="918"/>
      <c r="MFN41" s="918"/>
      <c r="MFO41" s="918"/>
      <c r="MFP41" s="918"/>
      <c r="MFQ41" s="918"/>
      <c r="MFR41" s="918"/>
      <c r="MFS41" s="918"/>
      <c r="MFT41" s="918"/>
      <c r="MFU41" s="918"/>
      <c r="MFV41" s="918"/>
      <c r="MFW41" s="918"/>
      <c r="MFX41" s="918"/>
      <c r="MFY41" s="918"/>
      <c r="MFZ41" s="918"/>
      <c r="MGA41" s="918"/>
      <c r="MGB41" s="918"/>
      <c r="MGC41" s="918"/>
      <c r="MGD41" s="918"/>
      <c r="MGE41" s="918"/>
      <c r="MGF41" s="918"/>
      <c r="MGG41" s="918"/>
      <c r="MGH41" s="918"/>
      <c r="MGI41" s="918"/>
      <c r="MGJ41" s="918"/>
      <c r="MGK41" s="918"/>
      <c r="MGL41" s="918"/>
      <c r="MGM41" s="918"/>
      <c r="MGN41" s="918"/>
      <c r="MGO41" s="918"/>
      <c r="MGP41" s="918"/>
      <c r="MGQ41" s="918"/>
      <c r="MGR41" s="918"/>
      <c r="MGS41" s="918"/>
      <c r="MGT41" s="918"/>
      <c r="MGU41" s="918"/>
      <c r="MGV41" s="918"/>
      <c r="MGW41" s="918"/>
      <c r="MGX41" s="918"/>
      <c r="MGY41" s="918"/>
      <c r="MGZ41" s="918"/>
      <c r="MHA41" s="918"/>
      <c r="MHB41" s="918"/>
      <c r="MHC41" s="918"/>
      <c r="MHD41" s="918"/>
      <c r="MHE41" s="918"/>
      <c r="MHF41" s="918"/>
      <c r="MHG41" s="918"/>
      <c r="MHH41" s="918"/>
      <c r="MHI41" s="918"/>
      <c r="MHJ41" s="918"/>
      <c r="MHK41" s="918"/>
      <c r="MHL41" s="918"/>
      <c r="MHM41" s="918"/>
      <c r="MHN41" s="918"/>
      <c r="MHO41" s="918"/>
      <c r="MHP41" s="918"/>
      <c r="MHQ41" s="918"/>
      <c r="MHR41" s="918"/>
      <c r="MHS41" s="918"/>
      <c r="MHT41" s="918"/>
      <c r="MHU41" s="918"/>
      <c r="MHV41" s="918"/>
      <c r="MHW41" s="918"/>
      <c r="MHX41" s="918"/>
      <c r="MHY41" s="918"/>
      <c r="MHZ41" s="918"/>
      <c r="MIA41" s="918"/>
      <c r="MIB41" s="918"/>
      <c r="MIC41" s="918"/>
      <c r="MID41" s="918"/>
      <c r="MIE41" s="918"/>
      <c r="MIF41" s="918"/>
      <c r="MIG41" s="918"/>
      <c r="MIH41" s="918"/>
      <c r="MII41" s="918"/>
      <c r="MIJ41" s="918"/>
      <c r="MIK41" s="918"/>
      <c r="MIL41" s="918"/>
      <c r="MIM41" s="918"/>
      <c r="MIN41" s="918"/>
      <c r="MIO41" s="918"/>
      <c r="MIP41" s="918"/>
      <c r="MIQ41" s="918"/>
      <c r="MIR41" s="918"/>
      <c r="MIS41" s="918"/>
      <c r="MIT41" s="918"/>
      <c r="MIU41" s="918"/>
      <c r="MIV41" s="918"/>
      <c r="MIW41" s="918"/>
      <c r="MIX41" s="918"/>
      <c r="MIY41" s="918"/>
      <c r="MIZ41" s="918"/>
      <c r="MJA41" s="918"/>
      <c r="MJB41" s="918"/>
      <c r="MJC41" s="918"/>
      <c r="MJD41" s="918"/>
      <c r="MJE41" s="918"/>
      <c r="MJF41" s="918"/>
      <c r="MJG41" s="918"/>
      <c r="MJH41" s="918"/>
      <c r="MJI41" s="918"/>
      <c r="MJJ41" s="918"/>
      <c r="MJK41" s="918"/>
      <c r="MJL41" s="918"/>
      <c r="MJM41" s="918"/>
      <c r="MJN41" s="918"/>
      <c r="MJO41" s="918"/>
      <c r="MJP41" s="918"/>
      <c r="MJQ41" s="918"/>
      <c r="MJR41" s="918"/>
      <c r="MJS41" s="918"/>
      <c r="MJT41" s="918"/>
      <c r="MJU41" s="918"/>
      <c r="MJV41" s="918"/>
      <c r="MJW41" s="918"/>
      <c r="MJX41" s="918"/>
      <c r="MJY41" s="918"/>
      <c r="MJZ41" s="918"/>
      <c r="MKA41" s="918"/>
      <c r="MKB41" s="918"/>
      <c r="MKC41" s="918"/>
      <c r="MKD41" s="918"/>
      <c r="MKE41" s="918"/>
      <c r="MKF41" s="918"/>
      <c r="MKG41" s="918"/>
      <c r="MKH41" s="918"/>
      <c r="MKI41" s="918"/>
      <c r="MKJ41" s="918"/>
      <c r="MKK41" s="918"/>
      <c r="MKL41" s="918"/>
      <c r="MKM41" s="918"/>
      <c r="MKN41" s="918"/>
      <c r="MKO41" s="918"/>
      <c r="MKP41" s="918"/>
      <c r="MKQ41" s="918"/>
      <c r="MKR41" s="918"/>
      <c r="MKS41" s="918"/>
      <c r="MKT41" s="918"/>
      <c r="MKU41" s="918"/>
      <c r="MKV41" s="918"/>
      <c r="MKW41" s="918"/>
      <c r="MKX41" s="918"/>
      <c r="MKY41" s="918"/>
      <c r="MKZ41" s="918"/>
      <c r="MLA41" s="918"/>
      <c r="MLB41" s="918"/>
      <c r="MLC41" s="918"/>
      <c r="MLD41" s="918"/>
      <c r="MLE41" s="918"/>
      <c r="MLF41" s="918"/>
      <c r="MLG41" s="918"/>
      <c r="MLH41" s="918"/>
      <c r="MLI41" s="918"/>
      <c r="MLJ41" s="918"/>
      <c r="MLK41" s="918"/>
      <c r="MLL41" s="918"/>
      <c r="MLM41" s="918"/>
      <c r="MLN41" s="918"/>
      <c r="MLO41" s="918"/>
      <c r="MLP41" s="918"/>
      <c r="MLQ41" s="918"/>
      <c r="MLR41" s="918"/>
      <c r="MLS41" s="918"/>
      <c r="MLT41" s="918"/>
      <c r="MLU41" s="918"/>
      <c r="MLV41" s="918"/>
      <c r="MLW41" s="918"/>
      <c r="MLX41" s="918"/>
      <c r="MLY41" s="918"/>
      <c r="MLZ41" s="918"/>
      <c r="MMA41" s="918"/>
      <c r="MMB41" s="918"/>
      <c r="MMC41" s="918"/>
      <c r="MMD41" s="918"/>
      <c r="MME41" s="918"/>
      <c r="MMF41" s="918"/>
      <c r="MMG41" s="918"/>
      <c r="MMH41" s="918"/>
      <c r="MMI41" s="918"/>
      <c r="MMJ41" s="918"/>
      <c r="MMK41" s="918"/>
      <c r="MML41" s="918"/>
      <c r="MMM41" s="918"/>
      <c r="MMN41" s="918"/>
      <c r="MMO41" s="918"/>
      <c r="MMP41" s="918"/>
      <c r="MMQ41" s="918"/>
      <c r="MMR41" s="918"/>
      <c r="MMS41" s="918"/>
      <c r="MMT41" s="918"/>
      <c r="MMU41" s="918"/>
      <c r="MMV41" s="918"/>
      <c r="MMW41" s="918"/>
      <c r="MMX41" s="918"/>
      <c r="MMY41" s="918"/>
      <c r="MMZ41" s="918"/>
      <c r="MNA41" s="918"/>
      <c r="MNB41" s="918"/>
      <c r="MNC41" s="918"/>
      <c r="MND41" s="918"/>
      <c r="MNE41" s="918"/>
      <c r="MNF41" s="918"/>
      <c r="MNG41" s="918"/>
      <c r="MNH41" s="918"/>
      <c r="MNI41" s="918"/>
      <c r="MNJ41" s="918"/>
      <c r="MNK41" s="918"/>
      <c r="MNL41" s="918"/>
      <c r="MNM41" s="918"/>
      <c r="MNN41" s="918"/>
      <c r="MNO41" s="918"/>
      <c r="MNP41" s="918"/>
      <c r="MNQ41" s="918"/>
      <c r="MNR41" s="918"/>
      <c r="MNS41" s="918"/>
      <c r="MNT41" s="918"/>
      <c r="MNU41" s="918"/>
      <c r="MNV41" s="918"/>
      <c r="MNW41" s="918"/>
      <c r="MNX41" s="918"/>
      <c r="MNY41" s="918"/>
      <c r="MNZ41" s="918"/>
      <c r="MOA41" s="918"/>
      <c r="MOB41" s="918"/>
      <c r="MOC41" s="918"/>
      <c r="MOD41" s="918"/>
      <c r="MOE41" s="918"/>
      <c r="MOF41" s="918"/>
      <c r="MOG41" s="918"/>
      <c r="MOH41" s="918"/>
      <c r="MOI41" s="918"/>
      <c r="MOJ41" s="918"/>
      <c r="MOK41" s="918"/>
      <c r="MOL41" s="918"/>
      <c r="MOM41" s="918"/>
      <c r="MON41" s="918"/>
      <c r="MOO41" s="918"/>
      <c r="MOP41" s="918"/>
      <c r="MOQ41" s="918"/>
      <c r="MOR41" s="918"/>
      <c r="MOS41" s="918"/>
      <c r="MOT41" s="918"/>
      <c r="MOU41" s="918"/>
      <c r="MOV41" s="918"/>
      <c r="MOW41" s="918"/>
      <c r="MOX41" s="918"/>
      <c r="MOY41" s="918"/>
      <c r="MOZ41" s="918"/>
      <c r="MPA41" s="918"/>
      <c r="MPB41" s="918"/>
      <c r="MPC41" s="918"/>
      <c r="MPD41" s="918"/>
      <c r="MPE41" s="918"/>
      <c r="MPF41" s="918"/>
      <c r="MPG41" s="918"/>
      <c r="MPH41" s="918"/>
      <c r="MPI41" s="918"/>
      <c r="MPJ41" s="918"/>
      <c r="MPK41" s="918"/>
      <c r="MPL41" s="918"/>
      <c r="MPM41" s="918"/>
      <c r="MPN41" s="918"/>
      <c r="MPO41" s="918"/>
      <c r="MPP41" s="918"/>
      <c r="MPQ41" s="918"/>
      <c r="MPR41" s="918"/>
      <c r="MPS41" s="918"/>
      <c r="MPT41" s="918"/>
      <c r="MPU41" s="918"/>
      <c r="MPV41" s="918"/>
      <c r="MPW41" s="918"/>
      <c r="MPX41" s="918"/>
      <c r="MPY41" s="918"/>
      <c r="MPZ41" s="918"/>
      <c r="MQA41" s="918"/>
      <c r="MQB41" s="918"/>
      <c r="MQC41" s="918"/>
      <c r="MQD41" s="918"/>
      <c r="MQE41" s="918"/>
      <c r="MQF41" s="918"/>
      <c r="MQG41" s="918"/>
      <c r="MQH41" s="918"/>
      <c r="MQI41" s="918"/>
      <c r="MQJ41" s="918"/>
      <c r="MQK41" s="918"/>
      <c r="MQL41" s="918"/>
      <c r="MQM41" s="918"/>
      <c r="MQN41" s="918"/>
      <c r="MQO41" s="918"/>
      <c r="MQP41" s="918"/>
      <c r="MQQ41" s="918"/>
      <c r="MQR41" s="918"/>
      <c r="MQS41" s="918"/>
      <c r="MQT41" s="918"/>
      <c r="MQU41" s="918"/>
      <c r="MQV41" s="918"/>
      <c r="MQW41" s="918"/>
      <c r="MQX41" s="918"/>
      <c r="MQY41" s="918"/>
      <c r="MQZ41" s="918"/>
      <c r="MRA41" s="918"/>
      <c r="MRB41" s="918"/>
      <c r="MRC41" s="918"/>
      <c r="MRD41" s="918"/>
      <c r="MRE41" s="918"/>
      <c r="MRF41" s="918"/>
      <c r="MRG41" s="918"/>
      <c r="MRH41" s="918"/>
      <c r="MRI41" s="918"/>
      <c r="MRJ41" s="918"/>
      <c r="MRK41" s="918"/>
      <c r="MRL41" s="918"/>
      <c r="MRM41" s="918"/>
      <c r="MRN41" s="918"/>
      <c r="MRO41" s="918"/>
      <c r="MRP41" s="918"/>
      <c r="MRQ41" s="918"/>
      <c r="MRR41" s="918"/>
      <c r="MRS41" s="918"/>
      <c r="MRT41" s="918"/>
      <c r="MRU41" s="918"/>
      <c r="MRV41" s="918"/>
      <c r="MRW41" s="918"/>
      <c r="MRX41" s="918"/>
      <c r="MRY41" s="918"/>
      <c r="MRZ41" s="918"/>
      <c r="MSA41" s="918"/>
      <c r="MSB41" s="918"/>
      <c r="MSC41" s="918"/>
      <c r="MSD41" s="918"/>
      <c r="MSE41" s="918"/>
      <c r="MSF41" s="918"/>
      <c r="MSG41" s="918"/>
      <c r="MSH41" s="918"/>
      <c r="MSI41" s="918"/>
      <c r="MSJ41" s="918"/>
      <c r="MSK41" s="918"/>
      <c r="MSL41" s="918"/>
      <c r="MSM41" s="918"/>
      <c r="MSN41" s="918"/>
      <c r="MSO41" s="918"/>
      <c r="MSP41" s="918"/>
      <c r="MSQ41" s="918"/>
      <c r="MSR41" s="918"/>
      <c r="MSS41" s="918"/>
      <c r="MST41" s="918"/>
      <c r="MSU41" s="918"/>
      <c r="MSV41" s="918"/>
      <c r="MSW41" s="918"/>
      <c r="MSX41" s="918"/>
      <c r="MSY41" s="918"/>
      <c r="MSZ41" s="918"/>
      <c r="MTA41" s="918"/>
      <c r="MTB41" s="918"/>
      <c r="MTC41" s="918"/>
      <c r="MTD41" s="918"/>
      <c r="MTE41" s="918"/>
      <c r="MTF41" s="918"/>
      <c r="MTG41" s="918"/>
      <c r="MTH41" s="918"/>
      <c r="MTI41" s="918"/>
      <c r="MTJ41" s="918"/>
      <c r="MTK41" s="918"/>
      <c r="MTL41" s="918"/>
      <c r="MTM41" s="918"/>
      <c r="MTN41" s="918"/>
      <c r="MTO41" s="918"/>
      <c r="MTP41" s="918"/>
      <c r="MTQ41" s="918"/>
      <c r="MTR41" s="918"/>
      <c r="MTS41" s="918"/>
      <c r="MTT41" s="918"/>
      <c r="MTU41" s="918"/>
      <c r="MTV41" s="918"/>
      <c r="MTW41" s="918"/>
      <c r="MTX41" s="918"/>
      <c r="MTY41" s="918"/>
      <c r="MTZ41" s="918"/>
      <c r="MUA41" s="918"/>
      <c r="MUB41" s="918"/>
      <c r="MUC41" s="918"/>
      <c r="MUD41" s="918"/>
      <c r="MUE41" s="918"/>
      <c r="MUF41" s="918"/>
      <c r="MUG41" s="918"/>
      <c r="MUH41" s="918"/>
      <c r="MUI41" s="918"/>
      <c r="MUJ41" s="918"/>
      <c r="MUK41" s="918"/>
      <c r="MUL41" s="918"/>
      <c r="MUM41" s="918"/>
      <c r="MUN41" s="918"/>
      <c r="MUO41" s="918"/>
      <c r="MUP41" s="918"/>
      <c r="MUQ41" s="918"/>
      <c r="MUR41" s="918"/>
      <c r="MUS41" s="918"/>
      <c r="MUT41" s="918"/>
      <c r="MUU41" s="918"/>
      <c r="MUV41" s="918"/>
      <c r="MUW41" s="918"/>
      <c r="MUX41" s="918"/>
      <c r="MUY41" s="918"/>
      <c r="MUZ41" s="918"/>
      <c r="MVA41" s="918"/>
      <c r="MVB41" s="918"/>
      <c r="MVC41" s="918"/>
      <c r="MVD41" s="918"/>
      <c r="MVE41" s="918"/>
      <c r="MVF41" s="918"/>
      <c r="MVG41" s="918"/>
      <c r="MVH41" s="918"/>
      <c r="MVI41" s="918"/>
      <c r="MVJ41" s="918"/>
      <c r="MVK41" s="918"/>
      <c r="MVL41" s="918"/>
      <c r="MVM41" s="918"/>
      <c r="MVN41" s="918"/>
      <c r="MVO41" s="918"/>
      <c r="MVP41" s="918"/>
      <c r="MVQ41" s="918"/>
      <c r="MVR41" s="918"/>
      <c r="MVS41" s="918"/>
      <c r="MVT41" s="918"/>
      <c r="MVU41" s="918"/>
      <c r="MVV41" s="918"/>
      <c r="MVW41" s="918"/>
      <c r="MVX41" s="918"/>
      <c r="MVY41" s="918"/>
      <c r="MVZ41" s="918"/>
      <c r="MWA41" s="918"/>
      <c r="MWB41" s="918"/>
      <c r="MWC41" s="918"/>
      <c r="MWD41" s="918"/>
      <c r="MWE41" s="918"/>
      <c r="MWF41" s="918"/>
      <c r="MWG41" s="918"/>
      <c r="MWH41" s="918"/>
      <c r="MWI41" s="918"/>
      <c r="MWJ41" s="918"/>
      <c r="MWK41" s="918"/>
      <c r="MWL41" s="918"/>
      <c r="MWM41" s="918"/>
      <c r="MWN41" s="918"/>
      <c r="MWO41" s="918"/>
      <c r="MWP41" s="918"/>
      <c r="MWQ41" s="918"/>
      <c r="MWR41" s="918"/>
      <c r="MWS41" s="918"/>
      <c r="MWT41" s="918"/>
      <c r="MWU41" s="918"/>
      <c r="MWV41" s="918"/>
      <c r="MWW41" s="918"/>
      <c r="MWX41" s="918"/>
      <c r="MWY41" s="918"/>
      <c r="MWZ41" s="918"/>
      <c r="MXA41" s="918"/>
      <c r="MXB41" s="918"/>
      <c r="MXC41" s="918"/>
      <c r="MXD41" s="918"/>
      <c r="MXE41" s="918"/>
      <c r="MXF41" s="918"/>
      <c r="MXG41" s="918"/>
      <c r="MXH41" s="918"/>
      <c r="MXI41" s="918"/>
      <c r="MXJ41" s="918"/>
      <c r="MXK41" s="918"/>
      <c r="MXL41" s="918"/>
      <c r="MXM41" s="918"/>
      <c r="MXN41" s="918"/>
      <c r="MXO41" s="918"/>
      <c r="MXP41" s="918"/>
      <c r="MXQ41" s="918"/>
      <c r="MXR41" s="918"/>
      <c r="MXS41" s="918"/>
      <c r="MXT41" s="918"/>
      <c r="MXU41" s="918"/>
      <c r="MXV41" s="918"/>
      <c r="MXW41" s="918"/>
      <c r="MXX41" s="918"/>
      <c r="MXY41" s="918"/>
      <c r="MXZ41" s="918"/>
      <c r="MYA41" s="918"/>
      <c r="MYB41" s="918"/>
      <c r="MYC41" s="918"/>
      <c r="MYD41" s="918"/>
      <c r="MYE41" s="918"/>
      <c r="MYF41" s="918"/>
      <c r="MYG41" s="918"/>
      <c r="MYH41" s="918"/>
      <c r="MYI41" s="918"/>
      <c r="MYJ41" s="918"/>
      <c r="MYK41" s="918"/>
      <c r="MYL41" s="918"/>
      <c r="MYM41" s="918"/>
      <c r="MYN41" s="918"/>
      <c r="MYO41" s="918"/>
      <c r="MYP41" s="918"/>
      <c r="MYQ41" s="918"/>
      <c r="MYR41" s="918"/>
      <c r="MYS41" s="918"/>
      <c r="MYT41" s="918"/>
      <c r="MYU41" s="918"/>
      <c r="MYV41" s="918"/>
      <c r="MYW41" s="918"/>
      <c r="MYX41" s="918"/>
      <c r="MYY41" s="918"/>
      <c r="MYZ41" s="918"/>
      <c r="MZA41" s="918"/>
      <c r="MZB41" s="918"/>
      <c r="MZC41" s="918"/>
      <c r="MZD41" s="918"/>
      <c r="MZE41" s="918"/>
      <c r="MZF41" s="918"/>
      <c r="MZG41" s="918"/>
      <c r="MZH41" s="918"/>
      <c r="MZI41" s="918"/>
      <c r="MZJ41" s="918"/>
      <c r="MZK41" s="918"/>
      <c r="MZL41" s="918"/>
      <c r="MZM41" s="918"/>
      <c r="MZN41" s="918"/>
      <c r="MZO41" s="918"/>
      <c r="MZP41" s="918"/>
      <c r="MZQ41" s="918"/>
      <c r="MZR41" s="918"/>
      <c r="MZS41" s="918"/>
      <c r="MZT41" s="918"/>
      <c r="MZU41" s="918"/>
      <c r="MZV41" s="918"/>
      <c r="MZW41" s="918"/>
      <c r="MZX41" s="918"/>
      <c r="MZY41" s="918"/>
      <c r="MZZ41" s="918"/>
      <c r="NAA41" s="918"/>
      <c r="NAB41" s="918"/>
      <c r="NAC41" s="918"/>
      <c r="NAD41" s="918"/>
      <c r="NAE41" s="918"/>
      <c r="NAF41" s="918"/>
      <c r="NAG41" s="918"/>
      <c r="NAH41" s="918"/>
      <c r="NAI41" s="918"/>
      <c r="NAJ41" s="918"/>
      <c r="NAK41" s="918"/>
      <c r="NAL41" s="918"/>
      <c r="NAM41" s="918"/>
      <c r="NAN41" s="918"/>
      <c r="NAO41" s="918"/>
      <c r="NAP41" s="918"/>
      <c r="NAQ41" s="918"/>
      <c r="NAR41" s="918"/>
      <c r="NAS41" s="918"/>
      <c r="NAT41" s="918"/>
      <c r="NAU41" s="918"/>
      <c r="NAV41" s="918"/>
      <c r="NAW41" s="918"/>
      <c r="NAX41" s="918"/>
      <c r="NAY41" s="918"/>
      <c r="NAZ41" s="918"/>
      <c r="NBA41" s="918"/>
      <c r="NBB41" s="918"/>
      <c r="NBC41" s="918"/>
      <c r="NBD41" s="918"/>
      <c r="NBE41" s="918"/>
      <c r="NBF41" s="918"/>
      <c r="NBG41" s="918"/>
      <c r="NBH41" s="918"/>
      <c r="NBI41" s="918"/>
      <c r="NBJ41" s="918"/>
      <c r="NBK41" s="918"/>
      <c r="NBL41" s="918"/>
      <c r="NBM41" s="918"/>
      <c r="NBN41" s="918"/>
      <c r="NBO41" s="918"/>
      <c r="NBP41" s="918"/>
      <c r="NBQ41" s="918"/>
      <c r="NBR41" s="918"/>
      <c r="NBS41" s="918"/>
      <c r="NBT41" s="918"/>
      <c r="NBU41" s="918"/>
      <c r="NBV41" s="918"/>
      <c r="NBW41" s="918"/>
      <c r="NBX41" s="918"/>
      <c r="NBY41" s="918"/>
      <c r="NBZ41" s="918"/>
      <c r="NCA41" s="918"/>
      <c r="NCB41" s="918"/>
      <c r="NCC41" s="918"/>
      <c r="NCD41" s="918"/>
      <c r="NCE41" s="918"/>
      <c r="NCF41" s="918"/>
      <c r="NCG41" s="918"/>
      <c r="NCH41" s="918"/>
      <c r="NCI41" s="918"/>
      <c r="NCJ41" s="918"/>
      <c r="NCK41" s="918"/>
      <c r="NCL41" s="918"/>
      <c r="NCM41" s="918"/>
      <c r="NCN41" s="918"/>
      <c r="NCO41" s="918"/>
      <c r="NCP41" s="918"/>
      <c r="NCQ41" s="918"/>
      <c r="NCR41" s="918"/>
      <c r="NCS41" s="918"/>
      <c r="NCT41" s="918"/>
      <c r="NCU41" s="918"/>
      <c r="NCV41" s="918"/>
      <c r="NCW41" s="918"/>
      <c r="NCX41" s="918"/>
      <c r="NCY41" s="918"/>
      <c r="NCZ41" s="918"/>
      <c r="NDA41" s="918"/>
      <c r="NDB41" s="918"/>
      <c r="NDC41" s="918"/>
      <c r="NDD41" s="918"/>
      <c r="NDE41" s="918"/>
      <c r="NDF41" s="918"/>
      <c r="NDG41" s="918"/>
      <c r="NDH41" s="918"/>
      <c r="NDI41" s="918"/>
      <c r="NDJ41" s="918"/>
      <c r="NDK41" s="918"/>
      <c r="NDL41" s="918"/>
      <c r="NDM41" s="918"/>
      <c r="NDN41" s="918"/>
      <c r="NDO41" s="918"/>
      <c r="NDP41" s="918"/>
      <c r="NDQ41" s="918"/>
      <c r="NDR41" s="918"/>
      <c r="NDS41" s="918"/>
      <c r="NDT41" s="918"/>
      <c r="NDU41" s="918"/>
      <c r="NDV41" s="918"/>
      <c r="NDW41" s="918"/>
      <c r="NDX41" s="918"/>
      <c r="NDY41" s="918"/>
      <c r="NDZ41" s="918"/>
      <c r="NEA41" s="918"/>
      <c r="NEB41" s="918"/>
      <c r="NEC41" s="918"/>
      <c r="NED41" s="918"/>
      <c r="NEE41" s="918"/>
      <c r="NEF41" s="918"/>
      <c r="NEG41" s="918"/>
      <c r="NEH41" s="918"/>
      <c r="NEI41" s="918"/>
      <c r="NEJ41" s="918"/>
      <c r="NEK41" s="918"/>
      <c r="NEL41" s="918"/>
      <c r="NEM41" s="918"/>
      <c r="NEN41" s="918"/>
      <c r="NEO41" s="918"/>
      <c r="NEP41" s="918"/>
      <c r="NEQ41" s="918"/>
      <c r="NER41" s="918"/>
      <c r="NES41" s="918"/>
      <c r="NET41" s="918"/>
      <c r="NEU41" s="918"/>
      <c r="NEV41" s="918"/>
      <c r="NEW41" s="918"/>
      <c r="NEX41" s="918"/>
      <c r="NEY41" s="918"/>
      <c r="NEZ41" s="918"/>
      <c r="NFA41" s="918"/>
      <c r="NFB41" s="918"/>
      <c r="NFC41" s="918"/>
      <c r="NFD41" s="918"/>
      <c r="NFE41" s="918"/>
      <c r="NFF41" s="918"/>
      <c r="NFG41" s="918"/>
      <c r="NFH41" s="918"/>
      <c r="NFI41" s="918"/>
      <c r="NFJ41" s="918"/>
      <c r="NFK41" s="918"/>
      <c r="NFL41" s="918"/>
      <c r="NFM41" s="918"/>
      <c r="NFN41" s="918"/>
      <c r="NFO41" s="918"/>
      <c r="NFP41" s="918"/>
      <c r="NFQ41" s="918"/>
      <c r="NFR41" s="918"/>
      <c r="NFS41" s="918"/>
      <c r="NFT41" s="918"/>
      <c r="NFU41" s="918"/>
      <c r="NFV41" s="918"/>
      <c r="NFW41" s="918"/>
      <c r="NFX41" s="918"/>
      <c r="NFY41" s="918"/>
      <c r="NFZ41" s="918"/>
      <c r="NGA41" s="918"/>
      <c r="NGB41" s="918"/>
      <c r="NGC41" s="918"/>
      <c r="NGD41" s="918"/>
      <c r="NGE41" s="918"/>
      <c r="NGF41" s="918"/>
      <c r="NGG41" s="918"/>
      <c r="NGH41" s="918"/>
      <c r="NGI41" s="918"/>
      <c r="NGJ41" s="918"/>
      <c r="NGK41" s="918"/>
      <c r="NGL41" s="918"/>
      <c r="NGM41" s="918"/>
      <c r="NGN41" s="918"/>
      <c r="NGO41" s="918"/>
      <c r="NGP41" s="918"/>
      <c r="NGQ41" s="918"/>
      <c r="NGR41" s="918"/>
      <c r="NGS41" s="918"/>
      <c r="NGT41" s="918"/>
      <c r="NGU41" s="918"/>
      <c r="NGV41" s="918"/>
      <c r="NGW41" s="918"/>
      <c r="NGX41" s="918"/>
      <c r="NGY41" s="918"/>
      <c r="NGZ41" s="918"/>
      <c r="NHA41" s="918"/>
      <c r="NHB41" s="918"/>
      <c r="NHC41" s="918"/>
      <c r="NHD41" s="918"/>
      <c r="NHE41" s="918"/>
      <c r="NHF41" s="918"/>
      <c r="NHG41" s="918"/>
      <c r="NHH41" s="918"/>
      <c r="NHI41" s="918"/>
      <c r="NHJ41" s="918"/>
      <c r="NHK41" s="918"/>
      <c r="NHL41" s="918"/>
      <c r="NHM41" s="918"/>
      <c r="NHN41" s="918"/>
      <c r="NHO41" s="918"/>
      <c r="NHP41" s="918"/>
      <c r="NHQ41" s="918"/>
      <c r="NHR41" s="918"/>
      <c r="NHS41" s="918"/>
      <c r="NHT41" s="918"/>
      <c r="NHU41" s="918"/>
      <c r="NHV41" s="918"/>
      <c r="NHW41" s="918"/>
      <c r="NHX41" s="918"/>
      <c r="NHY41" s="918"/>
      <c r="NHZ41" s="918"/>
      <c r="NIA41" s="918"/>
      <c r="NIB41" s="918"/>
      <c r="NIC41" s="918"/>
      <c r="NID41" s="918"/>
      <c r="NIE41" s="918"/>
      <c r="NIF41" s="918"/>
      <c r="NIG41" s="918"/>
      <c r="NIH41" s="918"/>
      <c r="NII41" s="918"/>
      <c r="NIJ41" s="918"/>
      <c r="NIK41" s="918"/>
      <c r="NIL41" s="918"/>
      <c r="NIM41" s="918"/>
      <c r="NIN41" s="918"/>
      <c r="NIO41" s="918"/>
      <c r="NIP41" s="918"/>
      <c r="NIQ41" s="918"/>
      <c r="NIR41" s="918"/>
      <c r="NIS41" s="918"/>
      <c r="NIT41" s="918"/>
      <c r="NIU41" s="918"/>
      <c r="NIV41" s="918"/>
      <c r="NIW41" s="918"/>
      <c r="NIX41" s="918"/>
      <c r="NIY41" s="918"/>
      <c r="NIZ41" s="918"/>
      <c r="NJA41" s="918"/>
      <c r="NJB41" s="918"/>
      <c r="NJC41" s="918"/>
      <c r="NJD41" s="918"/>
      <c r="NJE41" s="918"/>
      <c r="NJF41" s="918"/>
      <c r="NJG41" s="918"/>
      <c r="NJH41" s="918"/>
      <c r="NJI41" s="918"/>
      <c r="NJJ41" s="918"/>
      <c r="NJK41" s="918"/>
      <c r="NJL41" s="918"/>
      <c r="NJM41" s="918"/>
      <c r="NJN41" s="918"/>
      <c r="NJO41" s="918"/>
      <c r="NJP41" s="918"/>
      <c r="NJQ41" s="918"/>
      <c r="NJR41" s="918"/>
      <c r="NJS41" s="918"/>
      <c r="NJT41" s="918"/>
      <c r="NJU41" s="918"/>
      <c r="NJV41" s="918"/>
      <c r="NJW41" s="918"/>
      <c r="NJX41" s="918"/>
      <c r="NJY41" s="918"/>
      <c r="NJZ41" s="918"/>
      <c r="NKA41" s="918"/>
      <c r="NKB41" s="918"/>
      <c r="NKC41" s="918"/>
      <c r="NKD41" s="918"/>
      <c r="NKE41" s="918"/>
      <c r="NKF41" s="918"/>
      <c r="NKG41" s="918"/>
      <c r="NKH41" s="918"/>
      <c r="NKI41" s="918"/>
      <c r="NKJ41" s="918"/>
      <c r="NKK41" s="918"/>
      <c r="NKL41" s="918"/>
      <c r="NKM41" s="918"/>
      <c r="NKN41" s="918"/>
      <c r="NKO41" s="918"/>
      <c r="NKP41" s="918"/>
      <c r="NKQ41" s="918"/>
      <c r="NKR41" s="918"/>
      <c r="NKS41" s="918"/>
      <c r="NKT41" s="918"/>
      <c r="NKU41" s="918"/>
      <c r="NKV41" s="918"/>
      <c r="NKW41" s="918"/>
      <c r="NKX41" s="918"/>
      <c r="NKY41" s="918"/>
      <c r="NKZ41" s="918"/>
      <c r="NLA41" s="918"/>
      <c r="NLB41" s="918"/>
      <c r="NLC41" s="918"/>
      <c r="NLD41" s="918"/>
      <c r="NLE41" s="918"/>
      <c r="NLF41" s="918"/>
      <c r="NLG41" s="918"/>
      <c r="NLH41" s="918"/>
      <c r="NLI41" s="918"/>
      <c r="NLJ41" s="918"/>
      <c r="NLK41" s="918"/>
      <c r="NLL41" s="918"/>
      <c r="NLM41" s="918"/>
      <c r="NLN41" s="918"/>
      <c r="NLO41" s="918"/>
      <c r="NLP41" s="918"/>
      <c r="NLQ41" s="918"/>
      <c r="NLR41" s="918"/>
      <c r="NLS41" s="918"/>
      <c r="NLT41" s="918"/>
      <c r="NLU41" s="918"/>
      <c r="NLV41" s="918"/>
      <c r="NLW41" s="918"/>
      <c r="NLX41" s="918"/>
      <c r="NLY41" s="918"/>
      <c r="NLZ41" s="918"/>
      <c r="NMA41" s="918"/>
      <c r="NMB41" s="918"/>
      <c r="NMC41" s="918"/>
      <c r="NMD41" s="918"/>
      <c r="NME41" s="918"/>
      <c r="NMF41" s="918"/>
      <c r="NMG41" s="918"/>
      <c r="NMH41" s="918"/>
      <c r="NMI41" s="918"/>
      <c r="NMJ41" s="918"/>
      <c r="NMK41" s="918"/>
      <c r="NML41" s="918"/>
      <c r="NMM41" s="918"/>
      <c r="NMN41" s="918"/>
      <c r="NMO41" s="918"/>
      <c r="NMP41" s="918"/>
      <c r="NMQ41" s="918"/>
      <c r="NMR41" s="918"/>
      <c r="NMS41" s="918"/>
      <c r="NMT41" s="918"/>
      <c r="NMU41" s="918"/>
      <c r="NMV41" s="918"/>
      <c r="NMW41" s="918"/>
      <c r="NMX41" s="918"/>
      <c r="NMY41" s="918"/>
      <c r="NMZ41" s="918"/>
      <c r="NNA41" s="918"/>
      <c r="NNB41" s="918"/>
      <c r="NNC41" s="918"/>
      <c r="NND41" s="918"/>
      <c r="NNE41" s="918"/>
      <c r="NNF41" s="918"/>
      <c r="NNG41" s="918"/>
      <c r="NNH41" s="918"/>
      <c r="NNI41" s="918"/>
      <c r="NNJ41" s="918"/>
      <c r="NNK41" s="918"/>
      <c r="NNL41" s="918"/>
      <c r="NNM41" s="918"/>
      <c r="NNN41" s="918"/>
      <c r="NNO41" s="918"/>
      <c r="NNP41" s="918"/>
      <c r="NNQ41" s="918"/>
      <c r="NNR41" s="918"/>
      <c r="NNS41" s="918"/>
      <c r="NNT41" s="918"/>
      <c r="NNU41" s="918"/>
      <c r="NNV41" s="918"/>
      <c r="NNW41" s="918"/>
      <c r="NNX41" s="918"/>
      <c r="NNY41" s="918"/>
      <c r="NNZ41" s="918"/>
      <c r="NOA41" s="918"/>
      <c r="NOB41" s="918"/>
      <c r="NOC41" s="918"/>
      <c r="NOD41" s="918"/>
      <c r="NOE41" s="918"/>
      <c r="NOF41" s="918"/>
      <c r="NOG41" s="918"/>
      <c r="NOH41" s="918"/>
      <c r="NOI41" s="918"/>
      <c r="NOJ41" s="918"/>
      <c r="NOK41" s="918"/>
      <c r="NOL41" s="918"/>
      <c r="NOM41" s="918"/>
      <c r="NON41" s="918"/>
      <c r="NOO41" s="918"/>
      <c r="NOP41" s="918"/>
      <c r="NOQ41" s="918"/>
      <c r="NOR41" s="918"/>
      <c r="NOS41" s="918"/>
      <c r="NOT41" s="918"/>
      <c r="NOU41" s="918"/>
      <c r="NOV41" s="918"/>
      <c r="NOW41" s="918"/>
      <c r="NOX41" s="918"/>
      <c r="NOY41" s="918"/>
      <c r="NOZ41" s="918"/>
      <c r="NPA41" s="918"/>
      <c r="NPB41" s="918"/>
      <c r="NPC41" s="918"/>
      <c r="NPD41" s="918"/>
      <c r="NPE41" s="918"/>
      <c r="NPF41" s="918"/>
      <c r="NPG41" s="918"/>
      <c r="NPH41" s="918"/>
      <c r="NPI41" s="918"/>
      <c r="NPJ41" s="918"/>
      <c r="NPK41" s="918"/>
      <c r="NPL41" s="918"/>
      <c r="NPM41" s="918"/>
      <c r="NPN41" s="918"/>
      <c r="NPO41" s="918"/>
      <c r="NPP41" s="918"/>
      <c r="NPQ41" s="918"/>
      <c r="NPR41" s="918"/>
      <c r="NPS41" s="918"/>
      <c r="NPT41" s="918"/>
      <c r="NPU41" s="918"/>
      <c r="NPV41" s="918"/>
      <c r="NPW41" s="918"/>
      <c r="NPX41" s="918"/>
      <c r="NPY41" s="918"/>
      <c r="NPZ41" s="918"/>
      <c r="NQA41" s="918"/>
      <c r="NQB41" s="918"/>
      <c r="NQC41" s="918"/>
      <c r="NQD41" s="918"/>
      <c r="NQE41" s="918"/>
      <c r="NQF41" s="918"/>
      <c r="NQG41" s="918"/>
      <c r="NQH41" s="918"/>
      <c r="NQI41" s="918"/>
      <c r="NQJ41" s="918"/>
      <c r="NQK41" s="918"/>
      <c r="NQL41" s="918"/>
      <c r="NQM41" s="918"/>
      <c r="NQN41" s="918"/>
      <c r="NQO41" s="918"/>
      <c r="NQP41" s="918"/>
      <c r="NQQ41" s="918"/>
      <c r="NQR41" s="918"/>
      <c r="NQS41" s="918"/>
      <c r="NQT41" s="918"/>
      <c r="NQU41" s="918"/>
      <c r="NQV41" s="918"/>
      <c r="NQW41" s="918"/>
      <c r="NQX41" s="918"/>
      <c r="NQY41" s="918"/>
      <c r="NQZ41" s="918"/>
      <c r="NRA41" s="918"/>
      <c r="NRB41" s="918"/>
      <c r="NRC41" s="918"/>
      <c r="NRD41" s="918"/>
      <c r="NRE41" s="918"/>
      <c r="NRF41" s="918"/>
      <c r="NRG41" s="918"/>
      <c r="NRH41" s="918"/>
      <c r="NRI41" s="918"/>
      <c r="NRJ41" s="918"/>
      <c r="NRK41" s="918"/>
      <c r="NRL41" s="918"/>
      <c r="NRM41" s="918"/>
      <c r="NRN41" s="918"/>
      <c r="NRO41" s="918"/>
      <c r="NRP41" s="918"/>
      <c r="NRQ41" s="918"/>
      <c r="NRR41" s="918"/>
      <c r="NRS41" s="918"/>
      <c r="NRT41" s="918"/>
      <c r="NRU41" s="918"/>
      <c r="NRV41" s="918"/>
      <c r="NRW41" s="918"/>
      <c r="NRX41" s="918"/>
      <c r="NRY41" s="918"/>
      <c r="NRZ41" s="918"/>
      <c r="NSA41" s="918"/>
      <c r="NSB41" s="918"/>
      <c r="NSC41" s="918"/>
      <c r="NSD41" s="918"/>
      <c r="NSE41" s="918"/>
      <c r="NSF41" s="918"/>
      <c r="NSG41" s="918"/>
      <c r="NSH41" s="918"/>
      <c r="NSI41" s="918"/>
      <c r="NSJ41" s="918"/>
      <c r="NSK41" s="918"/>
      <c r="NSL41" s="918"/>
      <c r="NSM41" s="918"/>
      <c r="NSN41" s="918"/>
      <c r="NSO41" s="918"/>
      <c r="NSP41" s="918"/>
      <c r="NSQ41" s="918"/>
      <c r="NSR41" s="918"/>
      <c r="NSS41" s="918"/>
      <c r="NST41" s="918"/>
      <c r="NSU41" s="918"/>
      <c r="NSV41" s="918"/>
      <c r="NSW41" s="918"/>
      <c r="NSX41" s="918"/>
      <c r="NSY41" s="918"/>
      <c r="NSZ41" s="918"/>
      <c r="NTA41" s="918"/>
      <c r="NTB41" s="918"/>
      <c r="NTC41" s="918"/>
      <c r="NTD41" s="918"/>
      <c r="NTE41" s="918"/>
      <c r="NTF41" s="918"/>
      <c r="NTG41" s="918"/>
      <c r="NTH41" s="918"/>
      <c r="NTI41" s="918"/>
      <c r="NTJ41" s="918"/>
      <c r="NTK41" s="918"/>
      <c r="NTL41" s="918"/>
      <c r="NTM41" s="918"/>
      <c r="NTN41" s="918"/>
      <c r="NTO41" s="918"/>
      <c r="NTP41" s="918"/>
      <c r="NTQ41" s="918"/>
      <c r="NTR41" s="918"/>
      <c r="NTS41" s="918"/>
      <c r="NTT41" s="918"/>
      <c r="NTU41" s="918"/>
      <c r="NTV41" s="918"/>
      <c r="NTW41" s="918"/>
      <c r="NTX41" s="918"/>
      <c r="NTY41" s="918"/>
      <c r="NTZ41" s="918"/>
      <c r="NUA41" s="918"/>
      <c r="NUB41" s="918"/>
      <c r="NUC41" s="918"/>
      <c r="NUD41" s="918"/>
      <c r="NUE41" s="918"/>
      <c r="NUF41" s="918"/>
      <c r="NUG41" s="918"/>
      <c r="NUH41" s="918"/>
      <c r="NUI41" s="918"/>
      <c r="NUJ41" s="918"/>
      <c r="NUK41" s="918"/>
      <c r="NUL41" s="918"/>
      <c r="NUM41" s="918"/>
      <c r="NUN41" s="918"/>
      <c r="NUO41" s="918"/>
      <c r="NUP41" s="918"/>
      <c r="NUQ41" s="918"/>
      <c r="NUR41" s="918"/>
      <c r="NUS41" s="918"/>
      <c r="NUT41" s="918"/>
      <c r="NUU41" s="918"/>
      <c r="NUV41" s="918"/>
      <c r="NUW41" s="918"/>
      <c r="NUX41" s="918"/>
      <c r="NUY41" s="918"/>
      <c r="NUZ41" s="918"/>
      <c r="NVA41" s="918"/>
      <c r="NVB41" s="918"/>
      <c r="NVC41" s="918"/>
      <c r="NVD41" s="918"/>
      <c r="NVE41" s="918"/>
      <c r="NVF41" s="918"/>
      <c r="NVG41" s="918"/>
      <c r="NVH41" s="918"/>
      <c r="NVI41" s="918"/>
      <c r="NVJ41" s="918"/>
      <c r="NVK41" s="918"/>
      <c r="NVL41" s="918"/>
      <c r="NVM41" s="918"/>
      <c r="NVN41" s="918"/>
      <c r="NVO41" s="918"/>
      <c r="NVP41" s="918"/>
      <c r="NVQ41" s="918"/>
      <c r="NVR41" s="918"/>
      <c r="NVS41" s="918"/>
      <c r="NVT41" s="918"/>
      <c r="NVU41" s="918"/>
      <c r="NVV41" s="918"/>
      <c r="NVW41" s="918"/>
      <c r="NVX41" s="918"/>
      <c r="NVY41" s="918"/>
      <c r="NVZ41" s="918"/>
      <c r="NWA41" s="918"/>
      <c r="NWB41" s="918"/>
      <c r="NWC41" s="918"/>
      <c r="NWD41" s="918"/>
      <c r="NWE41" s="918"/>
      <c r="NWF41" s="918"/>
      <c r="NWG41" s="918"/>
      <c r="NWH41" s="918"/>
      <c r="NWI41" s="918"/>
      <c r="NWJ41" s="918"/>
      <c r="NWK41" s="918"/>
      <c r="NWL41" s="918"/>
      <c r="NWM41" s="918"/>
      <c r="NWN41" s="918"/>
      <c r="NWO41" s="918"/>
      <c r="NWP41" s="918"/>
      <c r="NWQ41" s="918"/>
      <c r="NWR41" s="918"/>
      <c r="NWS41" s="918"/>
      <c r="NWT41" s="918"/>
      <c r="NWU41" s="918"/>
      <c r="NWV41" s="918"/>
      <c r="NWW41" s="918"/>
      <c r="NWX41" s="918"/>
      <c r="NWY41" s="918"/>
      <c r="NWZ41" s="918"/>
      <c r="NXA41" s="918"/>
      <c r="NXB41" s="918"/>
      <c r="NXC41" s="918"/>
      <c r="NXD41" s="918"/>
      <c r="NXE41" s="918"/>
      <c r="NXF41" s="918"/>
      <c r="NXG41" s="918"/>
      <c r="NXH41" s="918"/>
      <c r="NXI41" s="918"/>
      <c r="NXJ41" s="918"/>
      <c r="NXK41" s="918"/>
      <c r="NXL41" s="918"/>
      <c r="NXM41" s="918"/>
      <c r="NXN41" s="918"/>
      <c r="NXO41" s="918"/>
      <c r="NXP41" s="918"/>
      <c r="NXQ41" s="918"/>
      <c r="NXR41" s="918"/>
      <c r="NXS41" s="918"/>
      <c r="NXT41" s="918"/>
      <c r="NXU41" s="918"/>
      <c r="NXV41" s="918"/>
      <c r="NXW41" s="918"/>
      <c r="NXX41" s="918"/>
      <c r="NXY41" s="918"/>
      <c r="NXZ41" s="918"/>
      <c r="NYA41" s="918"/>
      <c r="NYB41" s="918"/>
      <c r="NYC41" s="918"/>
      <c r="NYD41" s="918"/>
      <c r="NYE41" s="918"/>
      <c r="NYF41" s="918"/>
      <c r="NYG41" s="918"/>
      <c r="NYH41" s="918"/>
      <c r="NYI41" s="918"/>
      <c r="NYJ41" s="918"/>
      <c r="NYK41" s="918"/>
      <c r="NYL41" s="918"/>
      <c r="NYM41" s="918"/>
      <c r="NYN41" s="918"/>
      <c r="NYO41" s="918"/>
      <c r="NYP41" s="918"/>
      <c r="NYQ41" s="918"/>
      <c r="NYR41" s="918"/>
      <c r="NYS41" s="918"/>
      <c r="NYT41" s="918"/>
      <c r="NYU41" s="918"/>
      <c r="NYV41" s="918"/>
      <c r="NYW41" s="918"/>
      <c r="NYX41" s="918"/>
      <c r="NYY41" s="918"/>
      <c r="NYZ41" s="918"/>
      <c r="NZA41" s="918"/>
      <c r="NZB41" s="918"/>
      <c r="NZC41" s="918"/>
      <c r="NZD41" s="918"/>
      <c r="NZE41" s="918"/>
      <c r="NZF41" s="918"/>
      <c r="NZG41" s="918"/>
      <c r="NZH41" s="918"/>
      <c r="NZI41" s="918"/>
      <c r="NZJ41" s="918"/>
      <c r="NZK41" s="918"/>
      <c r="NZL41" s="918"/>
      <c r="NZM41" s="918"/>
      <c r="NZN41" s="918"/>
      <c r="NZO41" s="918"/>
      <c r="NZP41" s="918"/>
      <c r="NZQ41" s="918"/>
      <c r="NZR41" s="918"/>
      <c r="NZS41" s="918"/>
      <c r="NZT41" s="918"/>
      <c r="NZU41" s="918"/>
      <c r="NZV41" s="918"/>
      <c r="NZW41" s="918"/>
      <c r="NZX41" s="918"/>
      <c r="NZY41" s="918"/>
      <c r="NZZ41" s="918"/>
      <c r="OAA41" s="918"/>
      <c r="OAB41" s="918"/>
      <c r="OAC41" s="918"/>
      <c r="OAD41" s="918"/>
      <c r="OAE41" s="918"/>
      <c r="OAF41" s="918"/>
      <c r="OAG41" s="918"/>
      <c r="OAH41" s="918"/>
      <c r="OAI41" s="918"/>
      <c r="OAJ41" s="918"/>
      <c r="OAK41" s="918"/>
      <c r="OAL41" s="918"/>
      <c r="OAM41" s="918"/>
      <c r="OAN41" s="918"/>
      <c r="OAO41" s="918"/>
      <c r="OAP41" s="918"/>
      <c r="OAQ41" s="918"/>
      <c r="OAR41" s="918"/>
      <c r="OAS41" s="918"/>
      <c r="OAT41" s="918"/>
      <c r="OAU41" s="918"/>
      <c r="OAV41" s="918"/>
      <c r="OAW41" s="918"/>
      <c r="OAX41" s="918"/>
      <c r="OAY41" s="918"/>
      <c r="OAZ41" s="918"/>
      <c r="OBA41" s="918"/>
      <c r="OBB41" s="918"/>
      <c r="OBC41" s="918"/>
      <c r="OBD41" s="918"/>
      <c r="OBE41" s="918"/>
      <c r="OBF41" s="918"/>
      <c r="OBG41" s="918"/>
      <c r="OBH41" s="918"/>
      <c r="OBI41" s="918"/>
      <c r="OBJ41" s="918"/>
      <c r="OBK41" s="918"/>
      <c r="OBL41" s="918"/>
      <c r="OBM41" s="918"/>
      <c r="OBN41" s="918"/>
      <c r="OBO41" s="918"/>
      <c r="OBP41" s="918"/>
      <c r="OBQ41" s="918"/>
      <c r="OBR41" s="918"/>
      <c r="OBS41" s="918"/>
      <c r="OBT41" s="918"/>
      <c r="OBU41" s="918"/>
      <c r="OBV41" s="918"/>
      <c r="OBW41" s="918"/>
      <c r="OBX41" s="918"/>
      <c r="OBY41" s="918"/>
      <c r="OBZ41" s="918"/>
      <c r="OCA41" s="918"/>
      <c r="OCB41" s="918"/>
      <c r="OCC41" s="918"/>
      <c r="OCD41" s="918"/>
      <c r="OCE41" s="918"/>
      <c r="OCF41" s="918"/>
      <c r="OCG41" s="918"/>
      <c r="OCH41" s="918"/>
      <c r="OCI41" s="918"/>
      <c r="OCJ41" s="918"/>
      <c r="OCK41" s="918"/>
      <c r="OCL41" s="918"/>
      <c r="OCM41" s="918"/>
      <c r="OCN41" s="918"/>
      <c r="OCO41" s="918"/>
      <c r="OCP41" s="918"/>
      <c r="OCQ41" s="918"/>
      <c r="OCR41" s="918"/>
      <c r="OCS41" s="918"/>
      <c r="OCT41" s="918"/>
      <c r="OCU41" s="918"/>
      <c r="OCV41" s="918"/>
      <c r="OCW41" s="918"/>
      <c r="OCX41" s="918"/>
      <c r="OCY41" s="918"/>
      <c r="OCZ41" s="918"/>
      <c r="ODA41" s="918"/>
      <c r="ODB41" s="918"/>
      <c r="ODC41" s="918"/>
      <c r="ODD41" s="918"/>
      <c r="ODE41" s="918"/>
      <c r="ODF41" s="918"/>
      <c r="ODG41" s="918"/>
      <c r="ODH41" s="918"/>
      <c r="ODI41" s="918"/>
      <c r="ODJ41" s="918"/>
      <c r="ODK41" s="918"/>
      <c r="ODL41" s="918"/>
      <c r="ODM41" s="918"/>
      <c r="ODN41" s="918"/>
      <c r="ODO41" s="918"/>
      <c r="ODP41" s="918"/>
      <c r="ODQ41" s="918"/>
      <c r="ODR41" s="918"/>
      <c r="ODS41" s="918"/>
      <c r="ODT41" s="918"/>
      <c r="ODU41" s="918"/>
      <c r="ODV41" s="918"/>
      <c r="ODW41" s="918"/>
      <c r="ODX41" s="918"/>
      <c r="ODY41" s="918"/>
      <c r="ODZ41" s="918"/>
      <c r="OEA41" s="918"/>
      <c r="OEB41" s="918"/>
      <c r="OEC41" s="918"/>
      <c r="OED41" s="918"/>
      <c r="OEE41" s="918"/>
      <c r="OEF41" s="918"/>
      <c r="OEG41" s="918"/>
      <c r="OEH41" s="918"/>
      <c r="OEI41" s="918"/>
      <c r="OEJ41" s="918"/>
      <c r="OEK41" s="918"/>
      <c r="OEL41" s="918"/>
      <c r="OEM41" s="918"/>
      <c r="OEN41" s="918"/>
      <c r="OEO41" s="918"/>
      <c r="OEP41" s="918"/>
      <c r="OEQ41" s="918"/>
      <c r="OER41" s="918"/>
      <c r="OES41" s="918"/>
      <c r="OET41" s="918"/>
      <c r="OEU41" s="918"/>
      <c r="OEV41" s="918"/>
      <c r="OEW41" s="918"/>
      <c r="OEX41" s="918"/>
      <c r="OEY41" s="918"/>
      <c r="OEZ41" s="918"/>
      <c r="OFA41" s="918"/>
      <c r="OFB41" s="918"/>
      <c r="OFC41" s="918"/>
      <c r="OFD41" s="918"/>
      <c r="OFE41" s="918"/>
      <c r="OFF41" s="918"/>
      <c r="OFG41" s="918"/>
      <c r="OFH41" s="918"/>
      <c r="OFI41" s="918"/>
      <c r="OFJ41" s="918"/>
      <c r="OFK41" s="918"/>
      <c r="OFL41" s="918"/>
      <c r="OFM41" s="918"/>
      <c r="OFN41" s="918"/>
      <c r="OFO41" s="918"/>
      <c r="OFP41" s="918"/>
      <c r="OFQ41" s="918"/>
      <c r="OFR41" s="918"/>
      <c r="OFS41" s="918"/>
      <c r="OFT41" s="918"/>
      <c r="OFU41" s="918"/>
      <c r="OFV41" s="918"/>
      <c r="OFW41" s="918"/>
      <c r="OFX41" s="918"/>
      <c r="OFY41" s="918"/>
      <c r="OFZ41" s="918"/>
      <c r="OGA41" s="918"/>
      <c r="OGB41" s="918"/>
      <c r="OGC41" s="918"/>
      <c r="OGD41" s="918"/>
      <c r="OGE41" s="918"/>
      <c r="OGF41" s="918"/>
      <c r="OGG41" s="918"/>
      <c r="OGH41" s="918"/>
      <c r="OGI41" s="918"/>
      <c r="OGJ41" s="918"/>
      <c r="OGK41" s="918"/>
      <c r="OGL41" s="918"/>
      <c r="OGM41" s="918"/>
      <c r="OGN41" s="918"/>
      <c r="OGO41" s="918"/>
      <c r="OGP41" s="918"/>
      <c r="OGQ41" s="918"/>
      <c r="OGR41" s="918"/>
      <c r="OGS41" s="918"/>
      <c r="OGT41" s="918"/>
      <c r="OGU41" s="918"/>
      <c r="OGV41" s="918"/>
      <c r="OGW41" s="918"/>
      <c r="OGX41" s="918"/>
      <c r="OGY41" s="918"/>
      <c r="OGZ41" s="918"/>
      <c r="OHA41" s="918"/>
      <c r="OHB41" s="918"/>
      <c r="OHC41" s="918"/>
      <c r="OHD41" s="918"/>
      <c r="OHE41" s="918"/>
      <c r="OHF41" s="918"/>
      <c r="OHG41" s="918"/>
      <c r="OHH41" s="918"/>
      <c r="OHI41" s="918"/>
      <c r="OHJ41" s="918"/>
      <c r="OHK41" s="918"/>
      <c r="OHL41" s="918"/>
      <c r="OHM41" s="918"/>
      <c r="OHN41" s="918"/>
      <c r="OHO41" s="918"/>
      <c r="OHP41" s="918"/>
      <c r="OHQ41" s="918"/>
      <c r="OHR41" s="918"/>
      <c r="OHS41" s="918"/>
      <c r="OHT41" s="918"/>
      <c r="OHU41" s="918"/>
      <c r="OHV41" s="918"/>
      <c r="OHW41" s="918"/>
      <c r="OHX41" s="918"/>
      <c r="OHY41" s="918"/>
      <c r="OHZ41" s="918"/>
      <c r="OIA41" s="918"/>
      <c r="OIB41" s="918"/>
      <c r="OIC41" s="918"/>
      <c r="OID41" s="918"/>
      <c r="OIE41" s="918"/>
      <c r="OIF41" s="918"/>
      <c r="OIG41" s="918"/>
      <c r="OIH41" s="918"/>
      <c r="OII41" s="918"/>
      <c r="OIJ41" s="918"/>
      <c r="OIK41" s="918"/>
      <c r="OIL41" s="918"/>
      <c r="OIM41" s="918"/>
      <c r="OIN41" s="918"/>
      <c r="OIO41" s="918"/>
      <c r="OIP41" s="918"/>
      <c r="OIQ41" s="918"/>
      <c r="OIR41" s="918"/>
      <c r="OIS41" s="918"/>
      <c r="OIT41" s="918"/>
      <c r="OIU41" s="918"/>
      <c r="OIV41" s="918"/>
      <c r="OIW41" s="918"/>
      <c r="OIX41" s="918"/>
      <c r="OIY41" s="918"/>
      <c r="OIZ41" s="918"/>
      <c r="OJA41" s="918"/>
      <c r="OJB41" s="918"/>
      <c r="OJC41" s="918"/>
      <c r="OJD41" s="918"/>
      <c r="OJE41" s="918"/>
      <c r="OJF41" s="918"/>
      <c r="OJG41" s="918"/>
      <c r="OJH41" s="918"/>
      <c r="OJI41" s="918"/>
      <c r="OJJ41" s="918"/>
      <c r="OJK41" s="918"/>
      <c r="OJL41" s="918"/>
      <c r="OJM41" s="918"/>
      <c r="OJN41" s="918"/>
      <c r="OJO41" s="918"/>
      <c r="OJP41" s="918"/>
      <c r="OJQ41" s="918"/>
      <c r="OJR41" s="918"/>
      <c r="OJS41" s="918"/>
      <c r="OJT41" s="918"/>
      <c r="OJU41" s="918"/>
      <c r="OJV41" s="918"/>
      <c r="OJW41" s="918"/>
      <c r="OJX41" s="918"/>
      <c r="OJY41" s="918"/>
      <c r="OJZ41" s="918"/>
      <c r="OKA41" s="918"/>
      <c r="OKB41" s="918"/>
      <c r="OKC41" s="918"/>
      <c r="OKD41" s="918"/>
      <c r="OKE41" s="918"/>
      <c r="OKF41" s="918"/>
      <c r="OKG41" s="918"/>
      <c r="OKH41" s="918"/>
      <c r="OKI41" s="918"/>
      <c r="OKJ41" s="918"/>
      <c r="OKK41" s="918"/>
      <c r="OKL41" s="918"/>
      <c r="OKM41" s="918"/>
      <c r="OKN41" s="918"/>
      <c r="OKO41" s="918"/>
      <c r="OKP41" s="918"/>
      <c r="OKQ41" s="918"/>
      <c r="OKR41" s="918"/>
      <c r="OKS41" s="918"/>
      <c r="OKT41" s="918"/>
      <c r="OKU41" s="918"/>
      <c r="OKV41" s="918"/>
      <c r="OKW41" s="918"/>
      <c r="OKX41" s="918"/>
      <c r="OKY41" s="918"/>
      <c r="OKZ41" s="918"/>
      <c r="OLA41" s="918"/>
      <c r="OLB41" s="918"/>
      <c r="OLC41" s="918"/>
      <c r="OLD41" s="918"/>
      <c r="OLE41" s="918"/>
      <c r="OLF41" s="918"/>
      <c r="OLG41" s="918"/>
      <c r="OLH41" s="918"/>
      <c r="OLI41" s="918"/>
      <c r="OLJ41" s="918"/>
      <c r="OLK41" s="918"/>
      <c r="OLL41" s="918"/>
      <c r="OLM41" s="918"/>
      <c r="OLN41" s="918"/>
      <c r="OLO41" s="918"/>
      <c r="OLP41" s="918"/>
      <c r="OLQ41" s="918"/>
      <c r="OLR41" s="918"/>
      <c r="OLS41" s="918"/>
      <c r="OLT41" s="918"/>
      <c r="OLU41" s="918"/>
      <c r="OLV41" s="918"/>
      <c r="OLW41" s="918"/>
      <c r="OLX41" s="918"/>
      <c r="OLY41" s="918"/>
      <c r="OLZ41" s="918"/>
      <c r="OMA41" s="918"/>
      <c r="OMB41" s="918"/>
      <c r="OMC41" s="918"/>
      <c r="OMD41" s="918"/>
      <c r="OME41" s="918"/>
      <c r="OMF41" s="918"/>
      <c r="OMG41" s="918"/>
      <c r="OMH41" s="918"/>
      <c r="OMI41" s="918"/>
      <c r="OMJ41" s="918"/>
      <c r="OMK41" s="918"/>
      <c r="OML41" s="918"/>
      <c r="OMM41" s="918"/>
      <c r="OMN41" s="918"/>
      <c r="OMO41" s="918"/>
      <c r="OMP41" s="918"/>
      <c r="OMQ41" s="918"/>
      <c r="OMR41" s="918"/>
      <c r="OMS41" s="918"/>
      <c r="OMT41" s="918"/>
      <c r="OMU41" s="918"/>
      <c r="OMV41" s="918"/>
      <c r="OMW41" s="918"/>
      <c r="OMX41" s="918"/>
      <c r="OMY41" s="918"/>
      <c r="OMZ41" s="918"/>
      <c r="ONA41" s="918"/>
      <c r="ONB41" s="918"/>
      <c r="ONC41" s="918"/>
      <c r="OND41" s="918"/>
      <c r="ONE41" s="918"/>
      <c r="ONF41" s="918"/>
      <c r="ONG41" s="918"/>
      <c r="ONH41" s="918"/>
      <c r="ONI41" s="918"/>
      <c r="ONJ41" s="918"/>
      <c r="ONK41" s="918"/>
      <c r="ONL41" s="918"/>
      <c r="ONM41" s="918"/>
      <c r="ONN41" s="918"/>
      <c r="ONO41" s="918"/>
      <c r="ONP41" s="918"/>
      <c r="ONQ41" s="918"/>
      <c r="ONR41" s="918"/>
      <c r="ONS41" s="918"/>
      <c r="ONT41" s="918"/>
      <c r="ONU41" s="918"/>
      <c r="ONV41" s="918"/>
      <c r="ONW41" s="918"/>
      <c r="ONX41" s="918"/>
      <c r="ONY41" s="918"/>
      <c r="ONZ41" s="918"/>
      <c r="OOA41" s="918"/>
      <c r="OOB41" s="918"/>
      <c r="OOC41" s="918"/>
      <c r="OOD41" s="918"/>
      <c r="OOE41" s="918"/>
      <c r="OOF41" s="918"/>
      <c r="OOG41" s="918"/>
      <c r="OOH41" s="918"/>
      <c r="OOI41" s="918"/>
      <c r="OOJ41" s="918"/>
      <c r="OOK41" s="918"/>
      <c r="OOL41" s="918"/>
      <c r="OOM41" s="918"/>
      <c r="OON41" s="918"/>
      <c r="OOO41" s="918"/>
      <c r="OOP41" s="918"/>
      <c r="OOQ41" s="918"/>
      <c r="OOR41" s="918"/>
      <c r="OOS41" s="918"/>
      <c r="OOT41" s="918"/>
      <c r="OOU41" s="918"/>
      <c r="OOV41" s="918"/>
      <c r="OOW41" s="918"/>
      <c r="OOX41" s="918"/>
      <c r="OOY41" s="918"/>
      <c r="OOZ41" s="918"/>
      <c r="OPA41" s="918"/>
      <c r="OPB41" s="918"/>
      <c r="OPC41" s="918"/>
      <c r="OPD41" s="918"/>
      <c r="OPE41" s="918"/>
      <c r="OPF41" s="918"/>
      <c r="OPG41" s="918"/>
      <c r="OPH41" s="918"/>
      <c r="OPI41" s="918"/>
      <c r="OPJ41" s="918"/>
      <c r="OPK41" s="918"/>
      <c r="OPL41" s="918"/>
      <c r="OPM41" s="918"/>
      <c r="OPN41" s="918"/>
      <c r="OPO41" s="918"/>
      <c r="OPP41" s="918"/>
      <c r="OPQ41" s="918"/>
      <c r="OPR41" s="918"/>
      <c r="OPS41" s="918"/>
      <c r="OPT41" s="918"/>
      <c r="OPU41" s="918"/>
      <c r="OPV41" s="918"/>
      <c r="OPW41" s="918"/>
      <c r="OPX41" s="918"/>
      <c r="OPY41" s="918"/>
      <c r="OPZ41" s="918"/>
      <c r="OQA41" s="918"/>
      <c r="OQB41" s="918"/>
      <c r="OQC41" s="918"/>
      <c r="OQD41" s="918"/>
      <c r="OQE41" s="918"/>
      <c r="OQF41" s="918"/>
      <c r="OQG41" s="918"/>
      <c r="OQH41" s="918"/>
      <c r="OQI41" s="918"/>
      <c r="OQJ41" s="918"/>
      <c r="OQK41" s="918"/>
      <c r="OQL41" s="918"/>
      <c r="OQM41" s="918"/>
      <c r="OQN41" s="918"/>
      <c r="OQO41" s="918"/>
      <c r="OQP41" s="918"/>
      <c r="OQQ41" s="918"/>
      <c r="OQR41" s="918"/>
      <c r="OQS41" s="918"/>
      <c r="OQT41" s="918"/>
      <c r="OQU41" s="918"/>
      <c r="OQV41" s="918"/>
      <c r="OQW41" s="918"/>
      <c r="OQX41" s="918"/>
      <c r="OQY41" s="918"/>
      <c r="OQZ41" s="918"/>
      <c r="ORA41" s="918"/>
      <c r="ORB41" s="918"/>
      <c r="ORC41" s="918"/>
      <c r="ORD41" s="918"/>
      <c r="ORE41" s="918"/>
      <c r="ORF41" s="918"/>
      <c r="ORG41" s="918"/>
      <c r="ORH41" s="918"/>
      <c r="ORI41" s="918"/>
      <c r="ORJ41" s="918"/>
      <c r="ORK41" s="918"/>
      <c r="ORL41" s="918"/>
      <c r="ORM41" s="918"/>
      <c r="ORN41" s="918"/>
      <c r="ORO41" s="918"/>
      <c r="ORP41" s="918"/>
      <c r="ORQ41" s="918"/>
      <c r="ORR41" s="918"/>
      <c r="ORS41" s="918"/>
      <c r="ORT41" s="918"/>
      <c r="ORU41" s="918"/>
      <c r="ORV41" s="918"/>
      <c r="ORW41" s="918"/>
      <c r="ORX41" s="918"/>
      <c r="ORY41" s="918"/>
      <c r="ORZ41" s="918"/>
      <c r="OSA41" s="918"/>
      <c r="OSB41" s="918"/>
      <c r="OSC41" s="918"/>
      <c r="OSD41" s="918"/>
      <c r="OSE41" s="918"/>
      <c r="OSF41" s="918"/>
      <c r="OSG41" s="918"/>
      <c r="OSH41" s="918"/>
      <c r="OSI41" s="918"/>
      <c r="OSJ41" s="918"/>
      <c r="OSK41" s="918"/>
      <c r="OSL41" s="918"/>
      <c r="OSM41" s="918"/>
      <c r="OSN41" s="918"/>
      <c r="OSO41" s="918"/>
      <c r="OSP41" s="918"/>
      <c r="OSQ41" s="918"/>
      <c r="OSR41" s="918"/>
      <c r="OSS41" s="918"/>
      <c r="OST41" s="918"/>
      <c r="OSU41" s="918"/>
      <c r="OSV41" s="918"/>
      <c r="OSW41" s="918"/>
      <c r="OSX41" s="918"/>
      <c r="OSY41" s="918"/>
      <c r="OSZ41" s="918"/>
      <c r="OTA41" s="918"/>
      <c r="OTB41" s="918"/>
      <c r="OTC41" s="918"/>
      <c r="OTD41" s="918"/>
      <c r="OTE41" s="918"/>
      <c r="OTF41" s="918"/>
      <c r="OTG41" s="918"/>
      <c r="OTH41" s="918"/>
      <c r="OTI41" s="918"/>
      <c r="OTJ41" s="918"/>
      <c r="OTK41" s="918"/>
      <c r="OTL41" s="918"/>
      <c r="OTM41" s="918"/>
      <c r="OTN41" s="918"/>
      <c r="OTO41" s="918"/>
      <c r="OTP41" s="918"/>
      <c r="OTQ41" s="918"/>
      <c r="OTR41" s="918"/>
      <c r="OTS41" s="918"/>
      <c r="OTT41" s="918"/>
      <c r="OTU41" s="918"/>
      <c r="OTV41" s="918"/>
      <c r="OTW41" s="918"/>
      <c r="OTX41" s="918"/>
      <c r="OTY41" s="918"/>
      <c r="OTZ41" s="918"/>
      <c r="OUA41" s="918"/>
      <c r="OUB41" s="918"/>
      <c r="OUC41" s="918"/>
      <c r="OUD41" s="918"/>
      <c r="OUE41" s="918"/>
      <c r="OUF41" s="918"/>
      <c r="OUG41" s="918"/>
      <c r="OUH41" s="918"/>
      <c r="OUI41" s="918"/>
      <c r="OUJ41" s="918"/>
      <c r="OUK41" s="918"/>
      <c r="OUL41" s="918"/>
      <c r="OUM41" s="918"/>
      <c r="OUN41" s="918"/>
      <c r="OUO41" s="918"/>
      <c r="OUP41" s="918"/>
      <c r="OUQ41" s="918"/>
      <c r="OUR41" s="918"/>
      <c r="OUS41" s="918"/>
      <c r="OUT41" s="918"/>
      <c r="OUU41" s="918"/>
      <c r="OUV41" s="918"/>
      <c r="OUW41" s="918"/>
      <c r="OUX41" s="918"/>
      <c r="OUY41" s="918"/>
      <c r="OUZ41" s="918"/>
      <c r="OVA41" s="918"/>
      <c r="OVB41" s="918"/>
      <c r="OVC41" s="918"/>
      <c r="OVD41" s="918"/>
      <c r="OVE41" s="918"/>
      <c r="OVF41" s="918"/>
      <c r="OVG41" s="918"/>
      <c r="OVH41" s="918"/>
      <c r="OVI41" s="918"/>
      <c r="OVJ41" s="918"/>
      <c r="OVK41" s="918"/>
      <c r="OVL41" s="918"/>
      <c r="OVM41" s="918"/>
      <c r="OVN41" s="918"/>
      <c r="OVO41" s="918"/>
      <c r="OVP41" s="918"/>
      <c r="OVQ41" s="918"/>
      <c r="OVR41" s="918"/>
      <c r="OVS41" s="918"/>
      <c r="OVT41" s="918"/>
      <c r="OVU41" s="918"/>
      <c r="OVV41" s="918"/>
      <c r="OVW41" s="918"/>
      <c r="OVX41" s="918"/>
      <c r="OVY41" s="918"/>
      <c r="OVZ41" s="918"/>
      <c r="OWA41" s="918"/>
      <c r="OWB41" s="918"/>
      <c r="OWC41" s="918"/>
      <c r="OWD41" s="918"/>
      <c r="OWE41" s="918"/>
      <c r="OWF41" s="918"/>
      <c r="OWG41" s="918"/>
      <c r="OWH41" s="918"/>
      <c r="OWI41" s="918"/>
      <c r="OWJ41" s="918"/>
      <c r="OWK41" s="918"/>
      <c r="OWL41" s="918"/>
      <c r="OWM41" s="918"/>
      <c r="OWN41" s="918"/>
      <c r="OWO41" s="918"/>
      <c r="OWP41" s="918"/>
      <c r="OWQ41" s="918"/>
      <c r="OWR41" s="918"/>
      <c r="OWS41" s="918"/>
      <c r="OWT41" s="918"/>
      <c r="OWU41" s="918"/>
      <c r="OWV41" s="918"/>
      <c r="OWW41" s="918"/>
      <c r="OWX41" s="918"/>
      <c r="OWY41" s="918"/>
      <c r="OWZ41" s="918"/>
      <c r="OXA41" s="918"/>
      <c r="OXB41" s="918"/>
      <c r="OXC41" s="918"/>
      <c r="OXD41" s="918"/>
      <c r="OXE41" s="918"/>
      <c r="OXF41" s="918"/>
      <c r="OXG41" s="918"/>
      <c r="OXH41" s="918"/>
      <c r="OXI41" s="918"/>
      <c r="OXJ41" s="918"/>
      <c r="OXK41" s="918"/>
      <c r="OXL41" s="918"/>
      <c r="OXM41" s="918"/>
      <c r="OXN41" s="918"/>
      <c r="OXO41" s="918"/>
      <c r="OXP41" s="918"/>
      <c r="OXQ41" s="918"/>
      <c r="OXR41" s="918"/>
      <c r="OXS41" s="918"/>
      <c r="OXT41" s="918"/>
      <c r="OXU41" s="918"/>
      <c r="OXV41" s="918"/>
      <c r="OXW41" s="918"/>
      <c r="OXX41" s="918"/>
      <c r="OXY41" s="918"/>
      <c r="OXZ41" s="918"/>
      <c r="OYA41" s="918"/>
      <c r="OYB41" s="918"/>
      <c r="OYC41" s="918"/>
      <c r="OYD41" s="918"/>
      <c r="OYE41" s="918"/>
      <c r="OYF41" s="918"/>
      <c r="OYG41" s="918"/>
      <c r="OYH41" s="918"/>
      <c r="OYI41" s="918"/>
      <c r="OYJ41" s="918"/>
      <c r="OYK41" s="918"/>
      <c r="OYL41" s="918"/>
      <c r="OYM41" s="918"/>
      <c r="OYN41" s="918"/>
      <c r="OYO41" s="918"/>
      <c r="OYP41" s="918"/>
      <c r="OYQ41" s="918"/>
      <c r="OYR41" s="918"/>
      <c r="OYS41" s="918"/>
      <c r="OYT41" s="918"/>
      <c r="OYU41" s="918"/>
      <c r="OYV41" s="918"/>
      <c r="OYW41" s="918"/>
      <c r="OYX41" s="918"/>
      <c r="OYY41" s="918"/>
      <c r="OYZ41" s="918"/>
      <c r="OZA41" s="918"/>
      <c r="OZB41" s="918"/>
      <c r="OZC41" s="918"/>
      <c r="OZD41" s="918"/>
      <c r="OZE41" s="918"/>
      <c r="OZF41" s="918"/>
      <c r="OZG41" s="918"/>
      <c r="OZH41" s="918"/>
      <c r="OZI41" s="918"/>
      <c r="OZJ41" s="918"/>
      <c r="OZK41" s="918"/>
      <c r="OZL41" s="918"/>
      <c r="OZM41" s="918"/>
      <c r="OZN41" s="918"/>
      <c r="OZO41" s="918"/>
      <c r="OZP41" s="918"/>
      <c r="OZQ41" s="918"/>
      <c r="OZR41" s="918"/>
      <c r="OZS41" s="918"/>
      <c r="OZT41" s="918"/>
      <c r="OZU41" s="918"/>
      <c r="OZV41" s="918"/>
      <c r="OZW41" s="918"/>
      <c r="OZX41" s="918"/>
      <c r="OZY41" s="918"/>
      <c r="OZZ41" s="918"/>
      <c r="PAA41" s="918"/>
      <c r="PAB41" s="918"/>
      <c r="PAC41" s="918"/>
      <c r="PAD41" s="918"/>
      <c r="PAE41" s="918"/>
      <c r="PAF41" s="918"/>
      <c r="PAG41" s="918"/>
      <c r="PAH41" s="918"/>
      <c r="PAI41" s="918"/>
      <c r="PAJ41" s="918"/>
      <c r="PAK41" s="918"/>
      <c r="PAL41" s="918"/>
      <c r="PAM41" s="918"/>
      <c r="PAN41" s="918"/>
      <c r="PAO41" s="918"/>
      <c r="PAP41" s="918"/>
      <c r="PAQ41" s="918"/>
      <c r="PAR41" s="918"/>
      <c r="PAS41" s="918"/>
      <c r="PAT41" s="918"/>
      <c r="PAU41" s="918"/>
      <c r="PAV41" s="918"/>
      <c r="PAW41" s="918"/>
      <c r="PAX41" s="918"/>
      <c r="PAY41" s="918"/>
      <c r="PAZ41" s="918"/>
      <c r="PBA41" s="918"/>
      <c r="PBB41" s="918"/>
      <c r="PBC41" s="918"/>
      <c r="PBD41" s="918"/>
      <c r="PBE41" s="918"/>
      <c r="PBF41" s="918"/>
      <c r="PBG41" s="918"/>
      <c r="PBH41" s="918"/>
      <c r="PBI41" s="918"/>
      <c r="PBJ41" s="918"/>
      <c r="PBK41" s="918"/>
      <c r="PBL41" s="918"/>
      <c r="PBM41" s="918"/>
      <c r="PBN41" s="918"/>
      <c r="PBO41" s="918"/>
      <c r="PBP41" s="918"/>
      <c r="PBQ41" s="918"/>
      <c r="PBR41" s="918"/>
      <c r="PBS41" s="918"/>
      <c r="PBT41" s="918"/>
      <c r="PBU41" s="918"/>
      <c r="PBV41" s="918"/>
      <c r="PBW41" s="918"/>
      <c r="PBX41" s="918"/>
      <c r="PBY41" s="918"/>
      <c r="PBZ41" s="918"/>
      <c r="PCA41" s="918"/>
      <c r="PCB41" s="918"/>
      <c r="PCC41" s="918"/>
      <c r="PCD41" s="918"/>
      <c r="PCE41" s="918"/>
      <c r="PCF41" s="918"/>
      <c r="PCG41" s="918"/>
      <c r="PCH41" s="918"/>
      <c r="PCI41" s="918"/>
      <c r="PCJ41" s="918"/>
      <c r="PCK41" s="918"/>
      <c r="PCL41" s="918"/>
      <c r="PCM41" s="918"/>
      <c r="PCN41" s="918"/>
      <c r="PCO41" s="918"/>
      <c r="PCP41" s="918"/>
      <c r="PCQ41" s="918"/>
      <c r="PCR41" s="918"/>
      <c r="PCS41" s="918"/>
      <c r="PCT41" s="918"/>
      <c r="PCU41" s="918"/>
      <c r="PCV41" s="918"/>
      <c r="PCW41" s="918"/>
      <c r="PCX41" s="918"/>
      <c r="PCY41" s="918"/>
      <c r="PCZ41" s="918"/>
      <c r="PDA41" s="918"/>
      <c r="PDB41" s="918"/>
      <c r="PDC41" s="918"/>
      <c r="PDD41" s="918"/>
      <c r="PDE41" s="918"/>
      <c r="PDF41" s="918"/>
      <c r="PDG41" s="918"/>
      <c r="PDH41" s="918"/>
      <c r="PDI41" s="918"/>
      <c r="PDJ41" s="918"/>
      <c r="PDK41" s="918"/>
      <c r="PDL41" s="918"/>
      <c r="PDM41" s="918"/>
      <c r="PDN41" s="918"/>
      <c r="PDO41" s="918"/>
      <c r="PDP41" s="918"/>
      <c r="PDQ41" s="918"/>
      <c r="PDR41" s="918"/>
      <c r="PDS41" s="918"/>
      <c r="PDT41" s="918"/>
      <c r="PDU41" s="918"/>
      <c r="PDV41" s="918"/>
      <c r="PDW41" s="918"/>
      <c r="PDX41" s="918"/>
      <c r="PDY41" s="918"/>
      <c r="PDZ41" s="918"/>
      <c r="PEA41" s="918"/>
      <c r="PEB41" s="918"/>
      <c r="PEC41" s="918"/>
      <c r="PED41" s="918"/>
      <c r="PEE41" s="918"/>
      <c r="PEF41" s="918"/>
      <c r="PEG41" s="918"/>
      <c r="PEH41" s="918"/>
      <c r="PEI41" s="918"/>
      <c r="PEJ41" s="918"/>
      <c r="PEK41" s="918"/>
      <c r="PEL41" s="918"/>
      <c r="PEM41" s="918"/>
      <c r="PEN41" s="918"/>
      <c r="PEO41" s="918"/>
      <c r="PEP41" s="918"/>
      <c r="PEQ41" s="918"/>
      <c r="PER41" s="918"/>
      <c r="PES41" s="918"/>
      <c r="PET41" s="918"/>
      <c r="PEU41" s="918"/>
      <c r="PEV41" s="918"/>
      <c r="PEW41" s="918"/>
      <c r="PEX41" s="918"/>
      <c r="PEY41" s="918"/>
      <c r="PEZ41" s="918"/>
      <c r="PFA41" s="918"/>
      <c r="PFB41" s="918"/>
      <c r="PFC41" s="918"/>
      <c r="PFD41" s="918"/>
      <c r="PFE41" s="918"/>
      <c r="PFF41" s="918"/>
      <c r="PFG41" s="918"/>
      <c r="PFH41" s="918"/>
      <c r="PFI41" s="918"/>
      <c r="PFJ41" s="918"/>
      <c r="PFK41" s="918"/>
      <c r="PFL41" s="918"/>
      <c r="PFM41" s="918"/>
      <c r="PFN41" s="918"/>
      <c r="PFO41" s="918"/>
      <c r="PFP41" s="918"/>
      <c r="PFQ41" s="918"/>
      <c r="PFR41" s="918"/>
      <c r="PFS41" s="918"/>
      <c r="PFT41" s="918"/>
      <c r="PFU41" s="918"/>
      <c r="PFV41" s="918"/>
      <c r="PFW41" s="918"/>
      <c r="PFX41" s="918"/>
      <c r="PFY41" s="918"/>
      <c r="PFZ41" s="918"/>
      <c r="PGA41" s="918"/>
      <c r="PGB41" s="918"/>
      <c r="PGC41" s="918"/>
      <c r="PGD41" s="918"/>
      <c r="PGE41" s="918"/>
      <c r="PGF41" s="918"/>
      <c r="PGG41" s="918"/>
      <c r="PGH41" s="918"/>
      <c r="PGI41" s="918"/>
      <c r="PGJ41" s="918"/>
      <c r="PGK41" s="918"/>
      <c r="PGL41" s="918"/>
      <c r="PGM41" s="918"/>
      <c r="PGN41" s="918"/>
      <c r="PGO41" s="918"/>
      <c r="PGP41" s="918"/>
      <c r="PGQ41" s="918"/>
      <c r="PGR41" s="918"/>
      <c r="PGS41" s="918"/>
      <c r="PGT41" s="918"/>
      <c r="PGU41" s="918"/>
      <c r="PGV41" s="918"/>
      <c r="PGW41" s="918"/>
      <c r="PGX41" s="918"/>
      <c r="PGY41" s="918"/>
      <c r="PGZ41" s="918"/>
      <c r="PHA41" s="918"/>
      <c r="PHB41" s="918"/>
      <c r="PHC41" s="918"/>
      <c r="PHD41" s="918"/>
      <c r="PHE41" s="918"/>
      <c r="PHF41" s="918"/>
      <c r="PHG41" s="918"/>
      <c r="PHH41" s="918"/>
      <c r="PHI41" s="918"/>
      <c r="PHJ41" s="918"/>
      <c r="PHK41" s="918"/>
      <c r="PHL41" s="918"/>
      <c r="PHM41" s="918"/>
      <c r="PHN41" s="918"/>
      <c r="PHO41" s="918"/>
      <c r="PHP41" s="918"/>
      <c r="PHQ41" s="918"/>
      <c r="PHR41" s="918"/>
      <c r="PHS41" s="918"/>
      <c r="PHT41" s="918"/>
      <c r="PHU41" s="918"/>
      <c r="PHV41" s="918"/>
      <c r="PHW41" s="918"/>
      <c r="PHX41" s="918"/>
      <c r="PHY41" s="918"/>
      <c r="PHZ41" s="918"/>
      <c r="PIA41" s="918"/>
      <c r="PIB41" s="918"/>
      <c r="PIC41" s="918"/>
      <c r="PID41" s="918"/>
      <c r="PIE41" s="918"/>
      <c r="PIF41" s="918"/>
      <c r="PIG41" s="918"/>
      <c r="PIH41" s="918"/>
      <c r="PII41" s="918"/>
      <c r="PIJ41" s="918"/>
      <c r="PIK41" s="918"/>
      <c r="PIL41" s="918"/>
      <c r="PIM41" s="918"/>
      <c r="PIN41" s="918"/>
      <c r="PIO41" s="918"/>
      <c r="PIP41" s="918"/>
      <c r="PIQ41" s="918"/>
      <c r="PIR41" s="918"/>
      <c r="PIS41" s="918"/>
      <c r="PIT41" s="918"/>
      <c r="PIU41" s="918"/>
      <c r="PIV41" s="918"/>
      <c r="PIW41" s="918"/>
      <c r="PIX41" s="918"/>
      <c r="PIY41" s="918"/>
      <c r="PIZ41" s="918"/>
      <c r="PJA41" s="918"/>
      <c r="PJB41" s="918"/>
      <c r="PJC41" s="918"/>
      <c r="PJD41" s="918"/>
      <c r="PJE41" s="918"/>
      <c r="PJF41" s="918"/>
      <c r="PJG41" s="918"/>
      <c r="PJH41" s="918"/>
      <c r="PJI41" s="918"/>
      <c r="PJJ41" s="918"/>
      <c r="PJK41" s="918"/>
      <c r="PJL41" s="918"/>
      <c r="PJM41" s="918"/>
      <c r="PJN41" s="918"/>
      <c r="PJO41" s="918"/>
      <c r="PJP41" s="918"/>
      <c r="PJQ41" s="918"/>
      <c r="PJR41" s="918"/>
      <c r="PJS41" s="918"/>
      <c r="PJT41" s="918"/>
      <c r="PJU41" s="918"/>
      <c r="PJV41" s="918"/>
      <c r="PJW41" s="918"/>
      <c r="PJX41" s="918"/>
      <c r="PJY41" s="918"/>
      <c r="PJZ41" s="918"/>
      <c r="PKA41" s="918"/>
      <c r="PKB41" s="918"/>
      <c r="PKC41" s="918"/>
      <c r="PKD41" s="918"/>
      <c r="PKE41" s="918"/>
      <c r="PKF41" s="918"/>
      <c r="PKG41" s="918"/>
      <c r="PKH41" s="918"/>
      <c r="PKI41" s="918"/>
      <c r="PKJ41" s="918"/>
      <c r="PKK41" s="918"/>
      <c r="PKL41" s="918"/>
      <c r="PKM41" s="918"/>
      <c r="PKN41" s="918"/>
      <c r="PKO41" s="918"/>
      <c r="PKP41" s="918"/>
      <c r="PKQ41" s="918"/>
      <c r="PKR41" s="918"/>
      <c r="PKS41" s="918"/>
      <c r="PKT41" s="918"/>
      <c r="PKU41" s="918"/>
      <c r="PKV41" s="918"/>
      <c r="PKW41" s="918"/>
      <c r="PKX41" s="918"/>
      <c r="PKY41" s="918"/>
      <c r="PKZ41" s="918"/>
      <c r="PLA41" s="918"/>
      <c r="PLB41" s="918"/>
      <c r="PLC41" s="918"/>
      <c r="PLD41" s="918"/>
      <c r="PLE41" s="918"/>
      <c r="PLF41" s="918"/>
      <c r="PLG41" s="918"/>
      <c r="PLH41" s="918"/>
      <c r="PLI41" s="918"/>
      <c r="PLJ41" s="918"/>
      <c r="PLK41" s="918"/>
      <c r="PLL41" s="918"/>
      <c r="PLM41" s="918"/>
      <c r="PLN41" s="918"/>
      <c r="PLO41" s="918"/>
      <c r="PLP41" s="918"/>
      <c r="PLQ41" s="918"/>
      <c r="PLR41" s="918"/>
      <c r="PLS41" s="918"/>
      <c r="PLT41" s="918"/>
      <c r="PLU41" s="918"/>
      <c r="PLV41" s="918"/>
      <c r="PLW41" s="918"/>
      <c r="PLX41" s="918"/>
      <c r="PLY41" s="918"/>
      <c r="PLZ41" s="918"/>
      <c r="PMA41" s="918"/>
      <c r="PMB41" s="918"/>
      <c r="PMC41" s="918"/>
      <c r="PMD41" s="918"/>
      <c r="PME41" s="918"/>
      <c r="PMF41" s="918"/>
      <c r="PMG41" s="918"/>
      <c r="PMH41" s="918"/>
      <c r="PMI41" s="918"/>
      <c r="PMJ41" s="918"/>
      <c r="PMK41" s="918"/>
      <c r="PML41" s="918"/>
      <c r="PMM41" s="918"/>
      <c r="PMN41" s="918"/>
      <c r="PMO41" s="918"/>
      <c r="PMP41" s="918"/>
      <c r="PMQ41" s="918"/>
      <c r="PMR41" s="918"/>
      <c r="PMS41" s="918"/>
      <c r="PMT41" s="918"/>
      <c r="PMU41" s="918"/>
      <c r="PMV41" s="918"/>
      <c r="PMW41" s="918"/>
      <c r="PMX41" s="918"/>
      <c r="PMY41" s="918"/>
      <c r="PMZ41" s="918"/>
      <c r="PNA41" s="918"/>
      <c r="PNB41" s="918"/>
      <c r="PNC41" s="918"/>
      <c r="PND41" s="918"/>
      <c r="PNE41" s="918"/>
      <c r="PNF41" s="918"/>
      <c r="PNG41" s="918"/>
      <c r="PNH41" s="918"/>
      <c r="PNI41" s="918"/>
      <c r="PNJ41" s="918"/>
      <c r="PNK41" s="918"/>
      <c r="PNL41" s="918"/>
      <c r="PNM41" s="918"/>
      <c r="PNN41" s="918"/>
      <c r="PNO41" s="918"/>
      <c r="PNP41" s="918"/>
      <c r="PNQ41" s="918"/>
      <c r="PNR41" s="918"/>
      <c r="PNS41" s="918"/>
      <c r="PNT41" s="918"/>
      <c r="PNU41" s="918"/>
      <c r="PNV41" s="918"/>
      <c r="PNW41" s="918"/>
      <c r="PNX41" s="918"/>
      <c r="PNY41" s="918"/>
      <c r="PNZ41" s="918"/>
      <c r="POA41" s="918"/>
      <c r="POB41" s="918"/>
      <c r="POC41" s="918"/>
      <c r="POD41" s="918"/>
      <c r="POE41" s="918"/>
      <c r="POF41" s="918"/>
      <c r="POG41" s="918"/>
      <c r="POH41" s="918"/>
      <c r="POI41" s="918"/>
      <c r="POJ41" s="918"/>
      <c r="POK41" s="918"/>
      <c r="POL41" s="918"/>
      <c r="POM41" s="918"/>
      <c r="PON41" s="918"/>
      <c r="POO41" s="918"/>
      <c r="POP41" s="918"/>
      <c r="POQ41" s="918"/>
      <c r="POR41" s="918"/>
      <c r="POS41" s="918"/>
      <c r="POT41" s="918"/>
      <c r="POU41" s="918"/>
      <c r="POV41" s="918"/>
      <c r="POW41" s="918"/>
      <c r="POX41" s="918"/>
      <c r="POY41" s="918"/>
      <c r="POZ41" s="918"/>
      <c r="PPA41" s="918"/>
      <c r="PPB41" s="918"/>
      <c r="PPC41" s="918"/>
      <c r="PPD41" s="918"/>
      <c r="PPE41" s="918"/>
      <c r="PPF41" s="918"/>
      <c r="PPG41" s="918"/>
      <c r="PPH41" s="918"/>
      <c r="PPI41" s="918"/>
      <c r="PPJ41" s="918"/>
      <c r="PPK41" s="918"/>
      <c r="PPL41" s="918"/>
      <c r="PPM41" s="918"/>
      <c r="PPN41" s="918"/>
      <c r="PPO41" s="918"/>
      <c r="PPP41" s="918"/>
      <c r="PPQ41" s="918"/>
      <c r="PPR41" s="918"/>
      <c r="PPS41" s="918"/>
      <c r="PPT41" s="918"/>
      <c r="PPU41" s="918"/>
      <c r="PPV41" s="918"/>
      <c r="PPW41" s="918"/>
      <c r="PPX41" s="918"/>
      <c r="PPY41" s="918"/>
      <c r="PPZ41" s="918"/>
      <c r="PQA41" s="918"/>
      <c r="PQB41" s="918"/>
      <c r="PQC41" s="918"/>
      <c r="PQD41" s="918"/>
      <c r="PQE41" s="918"/>
      <c r="PQF41" s="918"/>
      <c r="PQG41" s="918"/>
      <c r="PQH41" s="918"/>
      <c r="PQI41" s="918"/>
      <c r="PQJ41" s="918"/>
      <c r="PQK41" s="918"/>
      <c r="PQL41" s="918"/>
      <c r="PQM41" s="918"/>
      <c r="PQN41" s="918"/>
      <c r="PQO41" s="918"/>
      <c r="PQP41" s="918"/>
      <c r="PQQ41" s="918"/>
      <c r="PQR41" s="918"/>
      <c r="PQS41" s="918"/>
      <c r="PQT41" s="918"/>
      <c r="PQU41" s="918"/>
      <c r="PQV41" s="918"/>
      <c r="PQW41" s="918"/>
      <c r="PQX41" s="918"/>
      <c r="PQY41" s="918"/>
      <c r="PQZ41" s="918"/>
      <c r="PRA41" s="918"/>
      <c r="PRB41" s="918"/>
      <c r="PRC41" s="918"/>
      <c r="PRD41" s="918"/>
      <c r="PRE41" s="918"/>
      <c r="PRF41" s="918"/>
      <c r="PRG41" s="918"/>
      <c r="PRH41" s="918"/>
      <c r="PRI41" s="918"/>
      <c r="PRJ41" s="918"/>
      <c r="PRK41" s="918"/>
      <c r="PRL41" s="918"/>
      <c r="PRM41" s="918"/>
      <c r="PRN41" s="918"/>
      <c r="PRO41" s="918"/>
      <c r="PRP41" s="918"/>
      <c r="PRQ41" s="918"/>
      <c r="PRR41" s="918"/>
      <c r="PRS41" s="918"/>
      <c r="PRT41" s="918"/>
      <c r="PRU41" s="918"/>
      <c r="PRV41" s="918"/>
      <c r="PRW41" s="918"/>
      <c r="PRX41" s="918"/>
      <c r="PRY41" s="918"/>
      <c r="PRZ41" s="918"/>
      <c r="PSA41" s="918"/>
      <c r="PSB41" s="918"/>
      <c r="PSC41" s="918"/>
      <c r="PSD41" s="918"/>
      <c r="PSE41" s="918"/>
      <c r="PSF41" s="918"/>
      <c r="PSG41" s="918"/>
      <c r="PSH41" s="918"/>
      <c r="PSI41" s="918"/>
      <c r="PSJ41" s="918"/>
      <c r="PSK41" s="918"/>
      <c r="PSL41" s="918"/>
      <c r="PSM41" s="918"/>
      <c r="PSN41" s="918"/>
      <c r="PSO41" s="918"/>
      <c r="PSP41" s="918"/>
      <c r="PSQ41" s="918"/>
      <c r="PSR41" s="918"/>
      <c r="PSS41" s="918"/>
      <c r="PST41" s="918"/>
      <c r="PSU41" s="918"/>
      <c r="PSV41" s="918"/>
      <c r="PSW41" s="918"/>
      <c r="PSX41" s="918"/>
      <c r="PSY41" s="918"/>
      <c r="PSZ41" s="918"/>
      <c r="PTA41" s="918"/>
      <c r="PTB41" s="918"/>
      <c r="PTC41" s="918"/>
      <c r="PTD41" s="918"/>
      <c r="PTE41" s="918"/>
      <c r="PTF41" s="918"/>
      <c r="PTG41" s="918"/>
      <c r="PTH41" s="918"/>
      <c r="PTI41" s="918"/>
      <c r="PTJ41" s="918"/>
      <c r="PTK41" s="918"/>
      <c r="PTL41" s="918"/>
      <c r="PTM41" s="918"/>
      <c r="PTN41" s="918"/>
      <c r="PTO41" s="918"/>
      <c r="PTP41" s="918"/>
      <c r="PTQ41" s="918"/>
      <c r="PTR41" s="918"/>
      <c r="PTS41" s="918"/>
      <c r="PTT41" s="918"/>
      <c r="PTU41" s="918"/>
      <c r="PTV41" s="918"/>
      <c r="PTW41" s="918"/>
      <c r="PTX41" s="918"/>
      <c r="PTY41" s="918"/>
      <c r="PTZ41" s="918"/>
      <c r="PUA41" s="918"/>
      <c r="PUB41" s="918"/>
      <c r="PUC41" s="918"/>
      <c r="PUD41" s="918"/>
      <c r="PUE41" s="918"/>
      <c r="PUF41" s="918"/>
      <c r="PUG41" s="918"/>
      <c r="PUH41" s="918"/>
      <c r="PUI41" s="918"/>
      <c r="PUJ41" s="918"/>
      <c r="PUK41" s="918"/>
      <c r="PUL41" s="918"/>
      <c r="PUM41" s="918"/>
      <c r="PUN41" s="918"/>
      <c r="PUO41" s="918"/>
      <c r="PUP41" s="918"/>
      <c r="PUQ41" s="918"/>
      <c r="PUR41" s="918"/>
      <c r="PUS41" s="918"/>
      <c r="PUT41" s="918"/>
      <c r="PUU41" s="918"/>
      <c r="PUV41" s="918"/>
      <c r="PUW41" s="918"/>
      <c r="PUX41" s="918"/>
      <c r="PUY41" s="918"/>
      <c r="PUZ41" s="918"/>
      <c r="PVA41" s="918"/>
      <c r="PVB41" s="918"/>
      <c r="PVC41" s="918"/>
      <c r="PVD41" s="918"/>
      <c r="PVE41" s="918"/>
      <c r="PVF41" s="918"/>
      <c r="PVG41" s="918"/>
      <c r="PVH41" s="918"/>
      <c r="PVI41" s="918"/>
      <c r="PVJ41" s="918"/>
      <c r="PVK41" s="918"/>
      <c r="PVL41" s="918"/>
      <c r="PVM41" s="918"/>
      <c r="PVN41" s="918"/>
      <c r="PVO41" s="918"/>
      <c r="PVP41" s="918"/>
      <c r="PVQ41" s="918"/>
      <c r="PVR41" s="918"/>
      <c r="PVS41" s="918"/>
      <c r="PVT41" s="918"/>
      <c r="PVU41" s="918"/>
      <c r="PVV41" s="918"/>
      <c r="PVW41" s="918"/>
      <c r="PVX41" s="918"/>
      <c r="PVY41" s="918"/>
      <c r="PVZ41" s="918"/>
      <c r="PWA41" s="918"/>
      <c r="PWB41" s="918"/>
      <c r="PWC41" s="918"/>
      <c r="PWD41" s="918"/>
      <c r="PWE41" s="918"/>
      <c r="PWF41" s="918"/>
      <c r="PWG41" s="918"/>
      <c r="PWH41" s="918"/>
      <c r="PWI41" s="918"/>
      <c r="PWJ41" s="918"/>
      <c r="PWK41" s="918"/>
      <c r="PWL41" s="918"/>
      <c r="PWM41" s="918"/>
      <c r="PWN41" s="918"/>
      <c r="PWO41" s="918"/>
      <c r="PWP41" s="918"/>
      <c r="PWQ41" s="918"/>
      <c r="PWR41" s="918"/>
      <c r="PWS41" s="918"/>
      <c r="PWT41" s="918"/>
      <c r="PWU41" s="918"/>
      <c r="PWV41" s="918"/>
      <c r="PWW41" s="918"/>
      <c r="PWX41" s="918"/>
      <c r="PWY41" s="918"/>
      <c r="PWZ41" s="918"/>
      <c r="PXA41" s="918"/>
      <c r="PXB41" s="918"/>
      <c r="PXC41" s="918"/>
      <c r="PXD41" s="918"/>
      <c r="PXE41" s="918"/>
      <c r="PXF41" s="918"/>
      <c r="PXG41" s="918"/>
      <c r="PXH41" s="918"/>
      <c r="PXI41" s="918"/>
      <c r="PXJ41" s="918"/>
      <c r="PXK41" s="918"/>
      <c r="PXL41" s="918"/>
      <c r="PXM41" s="918"/>
      <c r="PXN41" s="918"/>
      <c r="PXO41" s="918"/>
      <c r="PXP41" s="918"/>
      <c r="PXQ41" s="918"/>
      <c r="PXR41" s="918"/>
      <c r="PXS41" s="918"/>
      <c r="PXT41" s="918"/>
      <c r="PXU41" s="918"/>
      <c r="PXV41" s="918"/>
      <c r="PXW41" s="918"/>
      <c r="PXX41" s="918"/>
      <c r="PXY41" s="918"/>
      <c r="PXZ41" s="918"/>
      <c r="PYA41" s="918"/>
      <c r="PYB41" s="918"/>
      <c r="PYC41" s="918"/>
      <c r="PYD41" s="918"/>
      <c r="PYE41" s="918"/>
      <c r="PYF41" s="918"/>
      <c r="PYG41" s="918"/>
      <c r="PYH41" s="918"/>
      <c r="PYI41" s="918"/>
      <c r="PYJ41" s="918"/>
      <c r="PYK41" s="918"/>
      <c r="PYL41" s="918"/>
      <c r="PYM41" s="918"/>
      <c r="PYN41" s="918"/>
      <c r="PYO41" s="918"/>
      <c r="PYP41" s="918"/>
      <c r="PYQ41" s="918"/>
      <c r="PYR41" s="918"/>
      <c r="PYS41" s="918"/>
      <c r="PYT41" s="918"/>
      <c r="PYU41" s="918"/>
      <c r="PYV41" s="918"/>
      <c r="PYW41" s="918"/>
      <c r="PYX41" s="918"/>
      <c r="PYY41" s="918"/>
      <c r="PYZ41" s="918"/>
      <c r="PZA41" s="918"/>
      <c r="PZB41" s="918"/>
      <c r="PZC41" s="918"/>
      <c r="PZD41" s="918"/>
      <c r="PZE41" s="918"/>
      <c r="PZF41" s="918"/>
      <c r="PZG41" s="918"/>
      <c r="PZH41" s="918"/>
      <c r="PZI41" s="918"/>
      <c r="PZJ41" s="918"/>
      <c r="PZK41" s="918"/>
      <c r="PZL41" s="918"/>
      <c r="PZM41" s="918"/>
      <c r="PZN41" s="918"/>
      <c r="PZO41" s="918"/>
      <c r="PZP41" s="918"/>
      <c r="PZQ41" s="918"/>
      <c r="PZR41" s="918"/>
      <c r="PZS41" s="918"/>
      <c r="PZT41" s="918"/>
      <c r="PZU41" s="918"/>
      <c r="PZV41" s="918"/>
      <c r="PZW41" s="918"/>
      <c r="PZX41" s="918"/>
      <c r="PZY41" s="918"/>
      <c r="PZZ41" s="918"/>
      <c r="QAA41" s="918"/>
      <c r="QAB41" s="918"/>
      <c r="QAC41" s="918"/>
      <c r="QAD41" s="918"/>
      <c r="QAE41" s="918"/>
      <c r="QAF41" s="918"/>
      <c r="QAG41" s="918"/>
      <c r="QAH41" s="918"/>
      <c r="QAI41" s="918"/>
      <c r="QAJ41" s="918"/>
      <c r="QAK41" s="918"/>
      <c r="QAL41" s="918"/>
      <c r="QAM41" s="918"/>
      <c r="QAN41" s="918"/>
      <c r="QAO41" s="918"/>
      <c r="QAP41" s="918"/>
      <c r="QAQ41" s="918"/>
      <c r="QAR41" s="918"/>
      <c r="QAS41" s="918"/>
      <c r="QAT41" s="918"/>
      <c r="QAU41" s="918"/>
      <c r="QAV41" s="918"/>
      <c r="QAW41" s="918"/>
      <c r="QAX41" s="918"/>
      <c r="QAY41" s="918"/>
      <c r="QAZ41" s="918"/>
      <c r="QBA41" s="918"/>
      <c r="QBB41" s="918"/>
      <c r="QBC41" s="918"/>
      <c r="QBD41" s="918"/>
      <c r="QBE41" s="918"/>
      <c r="QBF41" s="918"/>
      <c r="QBG41" s="918"/>
      <c r="QBH41" s="918"/>
      <c r="QBI41" s="918"/>
      <c r="QBJ41" s="918"/>
      <c r="QBK41" s="918"/>
      <c r="QBL41" s="918"/>
      <c r="QBM41" s="918"/>
      <c r="QBN41" s="918"/>
      <c r="QBO41" s="918"/>
      <c r="QBP41" s="918"/>
      <c r="QBQ41" s="918"/>
      <c r="QBR41" s="918"/>
      <c r="QBS41" s="918"/>
      <c r="QBT41" s="918"/>
      <c r="QBU41" s="918"/>
      <c r="QBV41" s="918"/>
      <c r="QBW41" s="918"/>
      <c r="QBX41" s="918"/>
      <c r="QBY41" s="918"/>
      <c r="QBZ41" s="918"/>
      <c r="QCA41" s="918"/>
      <c r="QCB41" s="918"/>
      <c r="QCC41" s="918"/>
      <c r="QCD41" s="918"/>
      <c r="QCE41" s="918"/>
      <c r="QCF41" s="918"/>
      <c r="QCG41" s="918"/>
      <c r="QCH41" s="918"/>
      <c r="QCI41" s="918"/>
      <c r="QCJ41" s="918"/>
      <c r="QCK41" s="918"/>
      <c r="QCL41" s="918"/>
      <c r="QCM41" s="918"/>
      <c r="QCN41" s="918"/>
      <c r="QCO41" s="918"/>
      <c r="QCP41" s="918"/>
      <c r="QCQ41" s="918"/>
      <c r="QCR41" s="918"/>
      <c r="QCS41" s="918"/>
      <c r="QCT41" s="918"/>
      <c r="QCU41" s="918"/>
      <c r="QCV41" s="918"/>
      <c r="QCW41" s="918"/>
      <c r="QCX41" s="918"/>
      <c r="QCY41" s="918"/>
      <c r="QCZ41" s="918"/>
      <c r="QDA41" s="918"/>
      <c r="QDB41" s="918"/>
      <c r="QDC41" s="918"/>
      <c r="QDD41" s="918"/>
      <c r="QDE41" s="918"/>
      <c r="QDF41" s="918"/>
      <c r="QDG41" s="918"/>
      <c r="QDH41" s="918"/>
      <c r="QDI41" s="918"/>
      <c r="QDJ41" s="918"/>
      <c r="QDK41" s="918"/>
      <c r="QDL41" s="918"/>
      <c r="QDM41" s="918"/>
      <c r="QDN41" s="918"/>
      <c r="QDO41" s="918"/>
      <c r="QDP41" s="918"/>
      <c r="QDQ41" s="918"/>
      <c r="QDR41" s="918"/>
      <c r="QDS41" s="918"/>
      <c r="QDT41" s="918"/>
      <c r="QDU41" s="918"/>
      <c r="QDV41" s="918"/>
      <c r="QDW41" s="918"/>
      <c r="QDX41" s="918"/>
      <c r="QDY41" s="918"/>
      <c r="QDZ41" s="918"/>
      <c r="QEA41" s="918"/>
      <c r="QEB41" s="918"/>
      <c r="QEC41" s="918"/>
      <c r="QED41" s="918"/>
      <c r="QEE41" s="918"/>
      <c r="QEF41" s="918"/>
      <c r="QEG41" s="918"/>
      <c r="QEH41" s="918"/>
      <c r="QEI41" s="918"/>
      <c r="QEJ41" s="918"/>
      <c r="QEK41" s="918"/>
      <c r="QEL41" s="918"/>
      <c r="QEM41" s="918"/>
      <c r="QEN41" s="918"/>
      <c r="QEO41" s="918"/>
      <c r="QEP41" s="918"/>
      <c r="QEQ41" s="918"/>
      <c r="QER41" s="918"/>
      <c r="QES41" s="918"/>
      <c r="QET41" s="918"/>
      <c r="QEU41" s="918"/>
      <c r="QEV41" s="918"/>
      <c r="QEW41" s="918"/>
      <c r="QEX41" s="918"/>
      <c r="QEY41" s="918"/>
      <c r="QEZ41" s="918"/>
      <c r="QFA41" s="918"/>
      <c r="QFB41" s="918"/>
      <c r="QFC41" s="918"/>
      <c r="QFD41" s="918"/>
      <c r="QFE41" s="918"/>
      <c r="QFF41" s="918"/>
      <c r="QFG41" s="918"/>
      <c r="QFH41" s="918"/>
      <c r="QFI41" s="918"/>
      <c r="QFJ41" s="918"/>
      <c r="QFK41" s="918"/>
      <c r="QFL41" s="918"/>
      <c r="QFM41" s="918"/>
      <c r="QFN41" s="918"/>
      <c r="QFO41" s="918"/>
      <c r="QFP41" s="918"/>
      <c r="QFQ41" s="918"/>
      <c r="QFR41" s="918"/>
      <c r="QFS41" s="918"/>
      <c r="QFT41" s="918"/>
      <c r="QFU41" s="918"/>
      <c r="QFV41" s="918"/>
      <c r="QFW41" s="918"/>
      <c r="QFX41" s="918"/>
      <c r="QFY41" s="918"/>
      <c r="QFZ41" s="918"/>
      <c r="QGA41" s="918"/>
      <c r="QGB41" s="918"/>
      <c r="QGC41" s="918"/>
      <c r="QGD41" s="918"/>
      <c r="QGE41" s="918"/>
      <c r="QGF41" s="918"/>
      <c r="QGG41" s="918"/>
      <c r="QGH41" s="918"/>
      <c r="QGI41" s="918"/>
      <c r="QGJ41" s="918"/>
      <c r="QGK41" s="918"/>
      <c r="QGL41" s="918"/>
      <c r="QGM41" s="918"/>
      <c r="QGN41" s="918"/>
      <c r="QGO41" s="918"/>
      <c r="QGP41" s="918"/>
      <c r="QGQ41" s="918"/>
      <c r="QGR41" s="918"/>
      <c r="QGS41" s="918"/>
      <c r="QGT41" s="918"/>
      <c r="QGU41" s="918"/>
      <c r="QGV41" s="918"/>
      <c r="QGW41" s="918"/>
      <c r="QGX41" s="918"/>
      <c r="QGY41" s="918"/>
      <c r="QGZ41" s="918"/>
      <c r="QHA41" s="918"/>
      <c r="QHB41" s="918"/>
      <c r="QHC41" s="918"/>
      <c r="QHD41" s="918"/>
      <c r="QHE41" s="918"/>
      <c r="QHF41" s="918"/>
      <c r="QHG41" s="918"/>
      <c r="QHH41" s="918"/>
      <c r="QHI41" s="918"/>
      <c r="QHJ41" s="918"/>
      <c r="QHK41" s="918"/>
      <c r="QHL41" s="918"/>
      <c r="QHM41" s="918"/>
      <c r="QHN41" s="918"/>
      <c r="QHO41" s="918"/>
      <c r="QHP41" s="918"/>
      <c r="QHQ41" s="918"/>
      <c r="QHR41" s="918"/>
      <c r="QHS41" s="918"/>
      <c r="QHT41" s="918"/>
      <c r="QHU41" s="918"/>
      <c r="QHV41" s="918"/>
      <c r="QHW41" s="918"/>
      <c r="QHX41" s="918"/>
      <c r="QHY41" s="918"/>
      <c r="QHZ41" s="918"/>
      <c r="QIA41" s="918"/>
      <c r="QIB41" s="918"/>
      <c r="QIC41" s="918"/>
      <c r="QID41" s="918"/>
      <c r="QIE41" s="918"/>
      <c r="QIF41" s="918"/>
      <c r="QIG41" s="918"/>
      <c r="QIH41" s="918"/>
      <c r="QII41" s="918"/>
      <c r="QIJ41" s="918"/>
      <c r="QIK41" s="918"/>
      <c r="QIL41" s="918"/>
      <c r="QIM41" s="918"/>
      <c r="QIN41" s="918"/>
      <c r="QIO41" s="918"/>
      <c r="QIP41" s="918"/>
      <c r="QIQ41" s="918"/>
      <c r="QIR41" s="918"/>
      <c r="QIS41" s="918"/>
      <c r="QIT41" s="918"/>
      <c r="QIU41" s="918"/>
      <c r="QIV41" s="918"/>
      <c r="QIW41" s="918"/>
      <c r="QIX41" s="918"/>
      <c r="QIY41" s="918"/>
      <c r="QIZ41" s="918"/>
      <c r="QJA41" s="918"/>
      <c r="QJB41" s="918"/>
      <c r="QJC41" s="918"/>
      <c r="QJD41" s="918"/>
      <c r="QJE41" s="918"/>
      <c r="QJF41" s="918"/>
      <c r="QJG41" s="918"/>
      <c r="QJH41" s="918"/>
      <c r="QJI41" s="918"/>
      <c r="QJJ41" s="918"/>
      <c r="QJK41" s="918"/>
      <c r="QJL41" s="918"/>
      <c r="QJM41" s="918"/>
      <c r="QJN41" s="918"/>
      <c r="QJO41" s="918"/>
      <c r="QJP41" s="918"/>
      <c r="QJQ41" s="918"/>
      <c r="QJR41" s="918"/>
      <c r="QJS41" s="918"/>
      <c r="QJT41" s="918"/>
      <c r="QJU41" s="918"/>
      <c r="QJV41" s="918"/>
      <c r="QJW41" s="918"/>
      <c r="QJX41" s="918"/>
      <c r="QJY41" s="918"/>
      <c r="QJZ41" s="918"/>
      <c r="QKA41" s="918"/>
      <c r="QKB41" s="918"/>
      <c r="QKC41" s="918"/>
      <c r="QKD41" s="918"/>
      <c r="QKE41" s="918"/>
      <c r="QKF41" s="918"/>
      <c r="QKG41" s="918"/>
      <c r="QKH41" s="918"/>
      <c r="QKI41" s="918"/>
      <c r="QKJ41" s="918"/>
      <c r="QKK41" s="918"/>
      <c r="QKL41" s="918"/>
      <c r="QKM41" s="918"/>
      <c r="QKN41" s="918"/>
      <c r="QKO41" s="918"/>
      <c r="QKP41" s="918"/>
      <c r="QKQ41" s="918"/>
      <c r="QKR41" s="918"/>
      <c r="QKS41" s="918"/>
      <c r="QKT41" s="918"/>
      <c r="QKU41" s="918"/>
      <c r="QKV41" s="918"/>
      <c r="QKW41" s="918"/>
      <c r="QKX41" s="918"/>
      <c r="QKY41" s="918"/>
      <c r="QKZ41" s="918"/>
      <c r="QLA41" s="918"/>
      <c r="QLB41" s="918"/>
      <c r="QLC41" s="918"/>
      <c r="QLD41" s="918"/>
      <c r="QLE41" s="918"/>
      <c r="QLF41" s="918"/>
      <c r="QLG41" s="918"/>
      <c r="QLH41" s="918"/>
      <c r="QLI41" s="918"/>
      <c r="QLJ41" s="918"/>
      <c r="QLK41" s="918"/>
      <c r="QLL41" s="918"/>
      <c r="QLM41" s="918"/>
      <c r="QLN41" s="918"/>
      <c r="QLO41" s="918"/>
      <c r="QLP41" s="918"/>
      <c r="QLQ41" s="918"/>
      <c r="QLR41" s="918"/>
      <c r="QLS41" s="918"/>
      <c r="QLT41" s="918"/>
      <c r="QLU41" s="918"/>
      <c r="QLV41" s="918"/>
      <c r="QLW41" s="918"/>
      <c r="QLX41" s="918"/>
      <c r="QLY41" s="918"/>
      <c r="QLZ41" s="918"/>
      <c r="QMA41" s="918"/>
      <c r="QMB41" s="918"/>
      <c r="QMC41" s="918"/>
      <c r="QMD41" s="918"/>
      <c r="QME41" s="918"/>
      <c r="QMF41" s="918"/>
      <c r="QMG41" s="918"/>
      <c r="QMH41" s="918"/>
      <c r="QMI41" s="918"/>
      <c r="QMJ41" s="918"/>
      <c r="QMK41" s="918"/>
      <c r="QML41" s="918"/>
      <c r="QMM41" s="918"/>
      <c r="QMN41" s="918"/>
      <c r="QMO41" s="918"/>
      <c r="QMP41" s="918"/>
      <c r="QMQ41" s="918"/>
      <c r="QMR41" s="918"/>
      <c r="QMS41" s="918"/>
      <c r="QMT41" s="918"/>
      <c r="QMU41" s="918"/>
      <c r="QMV41" s="918"/>
      <c r="QMW41" s="918"/>
      <c r="QMX41" s="918"/>
      <c r="QMY41" s="918"/>
      <c r="QMZ41" s="918"/>
      <c r="QNA41" s="918"/>
      <c r="QNB41" s="918"/>
      <c r="QNC41" s="918"/>
      <c r="QND41" s="918"/>
      <c r="QNE41" s="918"/>
      <c r="QNF41" s="918"/>
      <c r="QNG41" s="918"/>
      <c r="QNH41" s="918"/>
      <c r="QNI41" s="918"/>
      <c r="QNJ41" s="918"/>
      <c r="QNK41" s="918"/>
      <c r="QNL41" s="918"/>
      <c r="QNM41" s="918"/>
      <c r="QNN41" s="918"/>
      <c r="QNO41" s="918"/>
      <c r="QNP41" s="918"/>
      <c r="QNQ41" s="918"/>
      <c r="QNR41" s="918"/>
      <c r="QNS41" s="918"/>
      <c r="QNT41" s="918"/>
      <c r="QNU41" s="918"/>
      <c r="QNV41" s="918"/>
      <c r="QNW41" s="918"/>
      <c r="QNX41" s="918"/>
      <c r="QNY41" s="918"/>
      <c r="QNZ41" s="918"/>
      <c r="QOA41" s="918"/>
      <c r="QOB41" s="918"/>
      <c r="QOC41" s="918"/>
      <c r="QOD41" s="918"/>
      <c r="QOE41" s="918"/>
      <c r="QOF41" s="918"/>
      <c r="QOG41" s="918"/>
      <c r="QOH41" s="918"/>
      <c r="QOI41" s="918"/>
      <c r="QOJ41" s="918"/>
      <c r="QOK41" s="918"/>
      <c r="QOL41" s="918"/>
      <c r="QOM41" s="918"/>
      <c r="QON41" s="918"/>
      <c r="QOO41" s="918"/>
      <c r="QOP41" s="918"/>
      <c r="QOQ41" s="918"/>
      <c r="QOR41" s="918"/>
      <c r="QOS41" s="918"/>
      <c r="QOT41" s="918"/>
      <c r="QOU41" s="918"/>
      <c r="QOV41" s="918"/>
      <c r="QOW41" s="918"/>
      <c r="QOX41" s="918"/>
      <c r="QOY41" s="918"/>
      <c r="QOZ41" s="918"/>
      <c r="QPA41" s="918"/>
      <c r="QPB41" s="918"/>
      <c r="QPC41" s="918"/>
      <c r="QPD41" s="918"/>
      <c r="QPE41" s="918"/>
      <c r="QPF41" s="918"/>
      <c r="QPG41" s="918"/>
      <c r="QPH41" s="918"/>
      <c r="QPI41" s="918"/>
      <c r="QPJ41" s="918"/>
      <c r="QPK41" s="918"/>
      <c r="QPL41" s="918"/>
      <c r="QPM41" s="918"/>
      <c r="QPN41" s="918"/>
      <c r="QPO41" s="918"/>
      <c r="QPP41" s="918"/>
      <c r="QPQ41" s="918"/>
      <c r="QPR41" s="918"/>
      <c r="QPS41" s="918"/>
      <c r="QPT41" s="918"/>
      <c r="QPU41" s="918"/>
      <c r="QPV41" s="918"/>
      <c r="QPW41" s="918"/>
      <c r="QPX41" s="918"/>
      <c r="QPY41" s="918"/>
      <c r="QPZ41" s="918"/>
      <c r="QQA41" s="918"/>
      <c r="QQB41" s="918"/>
      <c r="QQC41" s="918"/>
      <c r="QQD41" s="918"/>
      <c r="QQE41" s="918"/>
      <c r="QQF41" s="918"/>
      <c r="QQG41" s="918"/>
      <c r="QQH41" s="918"/>
      <c r="QQI41" s="918"/>
      <c r="QQJ41" s="918"/>
      <c r="QQK41" s="918"/>
      <c r="QQL41" s="918"/>
      <c r="QQM41" s="918"/>
      <c r="QQN41" s="918"/>
      <c r="QQO41" s="918"/>
      <c r="QQP41" s="918"/>
      <c r="QQQ41" s="918"/>
      <c r="QQR41" s="918"/>
      <c r="QQS41" s="918"/>
      <c r="QQT41" s="918"/>
      <c r="QQU41" s="918"/>
      <c r="QQV41" s="918"/>
      <c r="QQW41" s="918"/>
      <c r="QQX41" s="918"/>
      <c r="QQY41" s="918"/>
      <c r="QQZ41" s="918"/>
      <c r="QRA41" s="918"/>
      <c r="QRB41" s="918"/>
      <c r="QRC41" s="918"/>
      <c r="QRD41" s="918"/>
      <c r="QRE41" s="918"/>
      <c r="QRF41" s="918"/>
      <c r="QRG41" s="918"/>
      <c r="QRH41" s="918"/>
      <c r="QRI41" s="918"/>
      <c r="QRJ41" s="918"/>
      <c r="QRK41" s="918"/>
      <c r="QRL41" s="918"/>
      <c r="QRM41" s="918"/>
      <c r="QRN41" s="918"/>
      <c r="QRO41" s="918"/>
      <c r="QRP41" s="918"/>
      <c r="QRQ41" s="918"/>
      <c r="QRR41" s="918"/>
      <c r="QRS41" s="918"/>
      <c r="QRT41" s="918"/>
      <c r="QRU41" s="918"/>
      <c r="QRV41" s="918"/>
      <c r="QRW41" s="918"/>
      <c r="QRX41" s="918"/>
      <c r="QRY41" s="918"/>
      <c r="QRZ41" s="918"/>
      <c r="QSA41" s="918"/>
      <c r="QSB41" s="918"/>
      <c r="QSC41" s="918"/>
      <c r="QSD41" s="918"/>
      <c r="QSE41" s="918"/>
      <c r="QSF41" s="918"/>
      <c r="QSG41" s="918"/>
      <c r="QSH41" s="918"/>
      <c r="QSI41" s="918"/>
      <c r="QSJ41" s="918"/>
      <c r="QSK41" s="918"/>
      <c r="QSL41" s="918"/>
      <c r="QSM41" s="918"/>
      <c r="QSN41" s="918"/>
      <c r="QSO41" s="918"/>
      <c r="QSP41" s="918"/>
      <c r="QSQ41" s="918"/>
      <c r="QSR41" s="918"/>
      <c r="QSS41" s="918"/>
      <c r="QST41" s="918"/>
      <c r="QSU41" s="918"/>
      <c r="QSV41" s="918"/>
      <c r="QSW41" s="918"/>
      <c r="QSX41" s="918"/>
      <c r="QSY41" s="918"/>
      <c r="QSZ41" s="918"/>
      <c r="QTA41" s="918"/>
      <c r="QTB41" s="918"/>
      <c r="QTC41" s="918"/>
      <c r="QTD41" s="918"/>
      <c r="QTE41" s="918"/>
      <c r="QTF41" s="918"/>
      <c r="QTG41" s="918"/>
      <c r="QTH41" s="918"/>
      <c r="QTI41" s="918"/>
      <c r="QTJ41" s="918"/>
      <c r="QTK41" s="918"/>
      <c r="QTL41" s="918"/>
      <c r="QTM41" s="918"/>
      <c r="QTN41" s="918"/>
      <c r="QTO41" s="918"/>
      <c r="QTP41" s="918"/>
      <c r="QTQ41" s="918"/>
      <c r="QTR41" s="918"/>
      <c r="QTS41" s="918"/>
      <c r="QTT41" s="918"/>
      <c r="QTU41" s="918"/>
      <c r="QTV41" s="918"/>
      <c r="QTW41" s="918"/>
      <c r="QTX41" s="918"/>
      <c r="QTY41" s="918"/>
      <c r="QTZ41" s="918"/>
      <c r="QUA41" s="918"/>
      <c r="QUB41" s="918"/>
      <c r="QUC41" s="918"/>
      <c r="QUD41" s="918"/>
      <c r="QUE41" s="918"/>
      <c r="QUF41" s="918"/>
      <c r="QUG41" s="918"/>
      <c r="QUH41" s="918"/>
      <c r="QUI41" s="918"/>
      <c r="QUJ41" s="918"/>
      <c r="QUK41" s="918"/>
      <c r="QUL41" s="918"/>
      <c r="QUM41" s="918"/>
      <c r="QUN41" s="918"/>
      <c r="QUO41" s="918"/>
      <c r="QUP41" s="918"/>
      <c r="QUQ41" s="918"/>
      <c r="QUR41" s="918"/>
      <c r="QUS41" s="918"/>
      <c r="QUT41" s="918"/>
      <c r="QUU41" s="918"/>
      <c r="QUV41" s="918"/>
      <c r="QUW41" s="918"/>
      <c r="QUX41" s="918"/>
      <c r="QUY41" s="918"/>
      <c r="QUZ41" s="918"/>
      <c r="QVA41" s="918"/>
      <c r="QVB41" s="918"/>
      <c r="QVC41" s="918"/>
      <c r="QVD41" s="918"/>
      <c r="QVE41" s="918"/>
      <c r="QVF41" s="918"/>
      <c r="QVG41" s="918"/>
      <c r="QVH41" s="918"/>
      <c r="QVI41" s="918"/>
      <c r="QVJ41" s="918"/>
      <c r="QVK41" s="918"/>
      <c r="QVL41" s="918"/>
      <c r="QVM41" s="918"/>
      <c r="QVN41" s="918"/>
      <c r="QVO41" s="918"/>
      <c r="QVP41" s="918"/>
      <c r="QVQ41" s="918"/>
      <c r="QVR41" s="918"/>
      <c r="QVS41" s="918"/>
      <c r="QVT41" s="918"/>
      <c r="QVU41" s="918"/>
      <c r="QVV41" s="918"/>
      <c r="QVW41" s="918"/>
      <c r="QVX41" s="918"/>
      <c r="QVY41" s="918"/>
      <c r="QVZ41" s="918"/>
      <c r="QWA41" s="918"/>
      <c r="QWB41" s="918"/>
      <c r="QWC41" s="918"/>
      <c r="QWD41" s="918"/>
      <c r="QWE41" s="918"/>
      <c r="QWF41" s="918"/>
      <c r="QWG41" s="918"/>
      <c r="QWH41" s="918"/>
      <c r="QWI41" s="918"/>
      <c r="QWJ41" s="918"/>
      <c r="QWK41" s="918"/>
      <c r="QWL41" s="918"/>
      <c r="QWM41" s="918"/>
      <c r="QWN41" s="918"/>
      <c r="QWO41" s="918"/>
      <c r="QWP41" s="918"/>
      <c r="QWQ41" s="918"/>
      <c r="QWR41" s="918"/>
      <c r="QWS41" s="918"/>
      <c r="QWT41" s="918"/>
      <c r="QWU41" s="918"/>
      <c r="QWV41" s="918"/>
      <c r="QWW41" s="918"/>
      <c r="QWX41" s="918"/>
      <c r="QWY41" s="918"/>
      <c r="QWZ41" s="918"/>
      <c r="QXA41" s="918"/>
      <c r="QXB41" s="918"/>
      <c r="QXC41" s="918"/>
      <c r="QXD41" s="918"/>
      <c r="QXE41" s="918"/>
      <c r="QXF41" s="918"/>
      <c r="QXG41" s="918"/>
      <c r="QXH41" s="918"/>
      <c r="QXI41" s="918"/>
      <c r="QXJ41" s="918"/>
      <c r="QXK41" s="918"/>
      <c r="QXL41" s="918"/>
      <c r="QXM41" s="918"/>
      <c r="QXN41" s="918"/>
      <c r="QXO41" s="918"/>
      <c r="QXP41" s="918"/>
      <c r="QXQ41" s="918"/>
      <c r="QXR41" s="918"/>
      <c r="QXS41" s="918"/>
      <c r="QXT41" s="918"/>
      <c r="QXU41" s="918"/>
      <c r="QXV41" s="918"/>
      <c r="QXW41" s="918"/>
      <c r="QXX41" s="918"/>
      <c r="QXY41" s="918"/>
      <c r="QXZ41" s="918"/>
      <c r="QYA41" s="918"/>
      <c r="QYB41" s="918"/>
      <c r="QYC41" s="918"/>
      <c r="QYD41" s="918"/>
      <c r="QYE41" s="918"/>
      <c r="QYF41" s="918"/>
      <c r="QYG41" s="918"/>
      <c r="QYH41" s="918"/>
      <c r="QYI41" s="918"/>
      <c r="QYJ41" s="918"/>
      <c r="QYK41" s="918"/>
      <c r="QYL41" s="918"/>
      <c r="QYM41" s="918"/>
      <c r="QYN41" s="918"/>
      <c r="QYO41" s="918"/>
      <c r="QYP41" s="918"/>
      <c r="QYQ41" s="918"/>
      <c r="QYR41" s="918"/>
      <c r="QYS41" s="918"/>
      <c r="QYT41" s="918"/>
      <c r="QYU41" s="918"/>
      <c r="QYV41" s="918"/>
      <c r="QYW41" s="918"/>
      <c r="QYX41" s="918"/>
      <c r="QYY41" s="918"/>
      <c r="QYZ41" s="918"/>
      <c r="QZA41" s="918"/>
      <c r="QZB41" s="918"/>
      <c r="QZC41" s="918"/>
      <c r="QZD41" s="918"/>
      <c r="QZE41" s="918"/>
      <c r="QZF41" s="918"/>
      <c r="QZG41" s="918"/>
      <c r="QZH41" s="918"/>
      <c r="QZI41" s="918"/>
      <c r="QZJ41" s="918"/>
      <c r="QZK41" s="918"/>
      <c r="QZL41" s="918"/>
      <c r="QZM41" s="918"/>
      <c r="QZN41" s="918"/>
      <c r="QZO41" s="918"/>
      <c r="QZP41" s="918"/>
      <c r="QZQ41" s="918"/>
      <c r="QZR41" s="918"/>
      <c r="QZS41" s="918"/>
      <c r="QZT41" s="918"/>
      <c r="QZU41" s="918"/>
      <c r="QZV41" s="918"/>
      <c r="QZW41" s="918"/>
      <c r="QZX41" s="918"/>
      <c r="QZY41" s="918"/>
      <c r="QZZ41" s="918"/>
      <c r="RAA41" s="918"/>
      <c r="RAB41" s="918"/>
      <c r="RAC41" s="918"/>
      <c r="RAD41" s="918"/>
      <c r="RAE41" s="918"/>
      <c r="RAF41" s="918"/>
      <c r="RAG41" s="918"/>
      <c r="RAH41" s="918"/>
      <c r="RAI41" s="918"/>
      <c r="RAJ41" s="918"/>
      <c r="RAK41" s="918"/>
      <c r="RAL41" s="918"/>
      <c r="RAM41" s="918"/>
      <c r="RAN41" s="918"/>
      <c r="RAO41" s="918"/>
      <c r="RAP41" s="918"/>
      <c r="RAQ41" s="918"/>
      <c r="RAR41" s="918"/>
      <c r="RAS41" s="918"/>
      <c r="RAT41" s="918"/>
      <c r="RAU41" s="918"/>
      <c r="RAV41" s="918"/>
      <c r="RAW41" s="918"/>
      <c r="RAX41" s="918"/>
      <c r="RAY41" s="918"/>
      <c r="RAZ41" s="918"/>
      <c r="RBA41" s="918"/>
      <c r="RBB41" s="918"/>
      <c r="RBC41" s="918"/>
      <c r="RBD41" s="918"/>
      <c r="RBE41" s="918"/>
      <c r="RBF41" s="918"/>
      <c r="RBG41" s="918"/>
      <c r="RBH41" s="918"/>
      <c r="RBI41" s="918"/>
      <c r="RBJ41" s="918"/>
      <c r="RBK41" s="918"/>
      <c r="RBL41" s="918"/>
      <c r="RBM41" s="918"/>
      <c r="RBN41" s="918"/>
      <c r="RBO41" s="918"/>
      <c r="RBP41" s="918"/>
      <c r="RBQ41" s="918"/>
      <c r="RBR41" s="918"/>
      <c r="RBS41" s="918"/>
      <c r="RBT41" s="918"/>
      <c r="RBU41" s="918"/>
      <c r="RBV41" s="918"/>
      <c r="RBW41" s="918"/>
      <c r="RBX41" s="918"/>
      <c r="RBY41" s="918"/>
      <c r="RBZ41" s="918"/>
      <c r="RCA41" s="918"/>
      <c r="RCB41" s="918"/>
      <c r="RCC41" s="918"/>
      <c r="RCD41" s="918"/>
      <c r="RCE41" s="918"/>
      <c r="RCF41" s="918"/>
      <c r="RCG41" s="918"/>
      <c r="RCH41" s="918"/>
      <c r="RCI41" s="918"/>
      <c r="RCJ41" s="918"/>
      <c r="RCK41" s="918"/>
      <c r="RCL41" s="918"/>
      <c r="RCM41" s="918"/>
      <c r="RCN41" s="918"/>
      <c r="RCO41" s="918"/>
      <c r="RCP41" s="918"/>
      <c r="RCQ41" s="918"/>
      <c r="RCR41" s="918"/>
      <c r="RCS41" s="918"/>
      <c r="RCT41" s="918"/>
      <c r="RCU41" s="918"/>
      <c r="RCV41" s="918"/>
      <c r="RCW41" s="918"/>
      <c r="RCX41" s="918"/>
      <c r="RCY41" s="918"/>
      <c r="RCZ41" s="918"/>
      <c r="RDA41" s="918"/>
      <c r="RDB41" s="918"/>
      <c r="RDC41" s="918"/>
      <c r="RDD41" s="918"/>
      <c r="RDE41" s="918"/>
      <c r="RDF41" s="918"/>
      <c r="RDG41" s="918"/>
      <c r="RDH41" s="918"/>
      <c r="RDI41" s="918"/>
      <c r="RDJ41" s="918"/>
      <c r="RDK41" s="918"/>
      <c r="RDL41" s="918"/>
      <c r="RDM41" s="918"/>
      <c r="RDN41" s="918"/>
      <c r="RDO41" s="918"/>
      <c r="RDP41" s="918"/>
      <c r="RDQ41" s="918"/>
      <c r="RDR41" s="918"/>
      <c r="RDS41" s="918"/>
      <c r="RDT41" s="918"/>
      <c r="RDU41" s="918"/>
      <c r="RDV41" s="918"/>
      <c r="RDW41" s="918"/>
      <c r="RDX41" s="918"/>
      <c r="RDY41" s="918"/>
      <c r="RDZ41" s="918"/>
      <c r="REA41" s="918"/>
      <c r="REB41" s="918"/>
      <c r="REC41" s="918"/>
      <c r="RED41" s="918"/>
      <c r="REE41" s="918"/>
      <c r="REF41" s="918"/>
      <c r="REG41" s="918"/>
      <c r="REH41" s="918"/>
      <c r="REI41" s="918"/>
      <c r="REJ41" s="918"/>
      <c r="REK41" s="918"/>
      <c r="REL41" s="918"/>
      <c r="REM41" s="918"/>
      <c r="REN41" s="918"/>
      <c r="REO41" s="918"/>
      <c r="REP41" s="918"/>
      <c r="REQ41" s="918"/>
      <c r="RER41" s="918"/>
      <c r="RES41" s="918"/>
      <c r="RET41" s="918"/>
      <c r="REU41" s="918"/>
      <c r="REV41" s="918"/>
      <c r="REW41" s="918"/>
      <c r="REX41" s="918"/>
      <c r="REY41" s="918"/>
      <c r="REZ41" s="918"/>
      <c r="RFA41" s="918"/>
      <c r="RFB41" s="918"/>
      <c r="RFC41" s="918"/>
      <c r="RFD41" s="918"/>
      <c r="RFE41" s="918"/>
      <c r="RFF41" s="918"/>
      <c r="RFG41" s="918"/>
      <c r="RFH41" s="918"/>
      <c r="RFI41" s="918"/>
      <c r="RFJ41" s="918"/>
      <c r="RFK41" s="918"/>
      <c r="RFL41" s="918"/>
      <c r="RFM41" s="918"/>
      <c r="RFN41" s="918"/>
      <c r="RFO41" s="918"/>
      <c r="RFP41" s="918"/>
      <c r="RFQ41" s="918"/>
      <c r="RFR41" s="918"/>
      <c r="RFS41" s="918"/>
      <c r="RFT41" s="918"/>
      <c r="RFU41" s="918"/>
      <c r="RFV41" s="918"/>
      <c r="RFW41" s="918"/>
      <c r="RFX41" s="918"/>
      <c r="RFY41" s="918"/>
      <c r="RFZ41" s="918"/>
      <c r="RGA41" s="918"/>
      <c r="RGB41" s="918"/>
      <c r="RGC41" s="918"/>
      <c r="RGD41" s="918"/>
      <c r="RGE41" s="918"/>
      <c r="RGF41" s="918"/>
      <c r="RGG41" s="918"/>
      <c r="RGH41" s="918"/>
      <c r="RGI41" s="918"/>
      <c r="RGJ41" s="918"/>
      <c r="RGK41" s="918"/>
      <c r="RGL41" s="918"/>
      <c r="RGM41" s="918"/>
      <c r="RGN41" s="918"/>
      <c r="RGO41" s="918"/>
      <c r="RGP41" s="918"/>
      <c r="RGQ41" s="918"/>
      <c r="RGR41" s="918"/>
      <c r="RGS41" s="918"/>
      <c r="RGT41" s="918"/>
      <c r="RGU41" s="918"/>
      <c r="RGV41" s="918"/>
      <c r="RGW41" s="918"/>
      <c r="RGX41" s="918"/>
      <c r="RGY41" s="918"/>
      <c r="RGZ41" s="918"/>
      <c r="RHA41" s="918"/>
      <c r="RHB41" s="918"/>
      <c r="RHC41" s="918"/>
      <c r="RHD41" s="918"/>
      <c r="RHE41" s="918"/>
      <c r="RHF41" s="918"/>
      <c r="RHG41" s="918"/>
      <c r="RHH41" s="918"/>
      <c r="RHI41" s="918"/>
      <c r="RHJ41" s="918"/>
      <c r="RHK41" s="918"/>
      <c r="RHL41" s="918"/>
      <c r="RHM41" s="918"/>
      <c r="RHN41" s="918"/>
      <c r="RHO41" s="918"/>
      <c r="RHP41" s="918"/>
      <c r="RHQ41" s="918"/>
      <c r="RHR41" s="918"/>
      <c r="RHS41" s="918"/>
      <c r="RHT41" s="918"/>
      <c r="RHU41" s="918"/>
      <c r="RHV41" s="918"/>
      <c r="RHW41" s="918"/>
      <c r="RHX41" s="918"/>
      <c r="RHY41" s="918"/>
      <c r="RHZ41" s="918"/>
      <c r="RIA41" s="918"/>
      <c r="RIB41" s="918"/>
      <c r="RIC41" s="918"/>
      <c r="RID41" s="918"/>
      <c r="RIE41" s="918"/>
      <c r="RIF41" s="918"/>
      <c r="RIG41" s="918"/>
      <c r="RIH41" s="918"/>
      <c r="RII41" s="918"/>
      <c r="RIJ41" s="918"/>
      <c r="RIK41" s="918"/>
      <c r="RIL41" s="918"/>
      <c r="RIM41" s="918"/>
      <c r="RIN41" s="918"/>
      <c r="RIO41" s="918"/>
      <c r="RIP41" s="918"/>
      <c r="RIQ41" s="918"/>
      <c r="RIR41" s="918"/>
      <c r="RIS41" s="918"/>
      <c r="RIT41" s="918"/>
      <c r="RIU41" s="918"/>
      <c r="RIV41" s="918"/>
      <c r="RIW41" s="918"/>
      <c r="RIX41" s="918"/>
      <c r="RIY41" s="918"/>
      <c r="RIZ41" s="918"/>
      <c r="RJA41" s="918"/>
      <c r="RJB41" s="918"/>
      <c r="RJC41" s="918"/>
      <c r="RJD41" s="918"/>
      <c r="RJE41" s="918"/>
      <c r="RJF41" s="918"/>
      <c r="RJG41" s="918"/>
      <c r="RJH41" s="918"/>
      <c r="RJI41" s="918"/>
      <c r="RJJ41" s="918"/>
      <c r="RJK41" s="918"/>
      <c r="RJL41" s="918"/>
      <c r="RJM41" s="918"/>
      <c r="RJN41" s="918"/>
      <c r="RJO41" s="918"/>
      <c r="RJP41" s="918"/>
      <c r="RJQ41" s="918"/>
      <c r="RJR41" s="918"/>
      <c r="RJS41" s="918"/>
      <c r="RJT41" s="918"/>
      <c r="RJU41" s="918"/>
      <c r="RJV41" s="918"/>
      <c r="RJW41" s="918"/>
      <c r="RJX41" s="918"/>
      <c r="RJY41" s="918"/>
      <c r="RJZ41" s="918"/>
      <c r="RKA41" s="918"/>
      <c r="RKB41" s="918"/>
      <c r="RKC41" s="918"/>
      <c r="RKD41" s="918"/>
      <c r="RKE41" s="918"/>
      <c r="RKF41" s="918"/>
      <c r="RKG41" s="918"/>
      <c r="RKH41" s="918"/>
      <c r="RKI41" s="918"/>
      <c r="RKJ41" s="918"/>
      <c r="RKK41" s="918"/>
      <c r="RKL41" s="918"/>
      <c r="RKM41" s="918"/>
      <c r="RKN41" s="918"/>
      <c r="RKO41" s="918"/>
      <c r="RKP41" s="918"/>
      <c r="RKQ41" s="918"/>
      <c r="RKR41" s="918"/>
      <c r="RKS41" s="918"/>
      <c r="RKT41" s="918"/>
      <c r="RKU41" s="918"/>
      <c r="RKV41" s="918"/>
      <c r="RKW41" s="918"/>
      <c r="RKX41" s="918"/>
      <c r="RKY41" s="918"/>
      <c r="RKZ41" s="918"/>
      <c r="RLA41" s="918"/>
      <c r="RLB41" s="918"/>
      <c r="RLC41" s="918"/>
      <c r="RLD41" s="918"/>
      <c r="RLE41" s="918"/>
      <c r="RLF41" s="918"/>
      <c r="RLG41" s="918"/>
      <c r="RLH41" s="918"/>
      <c r="RLI41" s="918"/>
      <c r="RLJ41" s="918"/>
      <c r="RLK41" s="918"/>
      <c r="RLL41" s="918"/>
      <c r="RLM41" s="918"/>
      <c r="RLN41" s="918"/>
      <c r="RLO41" s="918"/>
      <c r="RLP41" s="918"/>
      <c r="RLQ41" s="918"/>
      <c r="RLR41" s="918"/>
      <c r="RLS41" s="918"/>
      <c r="RLT41" s="918"/>
      <c r="RLU41" s="918"/>
      <c r="RLV41" s="918"/>
      <c r="RLW41" s="918"/>
      <c r="RLX41" s="918"/>
      <c r="RLY41" s="918"/>
      <c r="RLZ41" s="918"/>
      <c r="RMA41" s="918"/>
      <c r="RMB41" s="918"/>
      <c r="RMC41" s="918"/>
      <c r="RMD41" s="918"/>
      <c r="RME41" s="918"/>
      <c r="RMF41" s="918"/>
      <c r="RMG41" s="918"/>
      <c r="RMH41" s="918"/>
      <c r="RMI41" s="918"/>
      <c r="RMJ41" s="918"/>
      <c r="RMK41" s="918"/>
      <c r="RML41" s="918"/>
      <c r="RMM41" s="918"/>
      <c r="RMN41" s="918"/>
      <c r="RMO41" s="918"/>
      <c r="RMP41" s="918"/>
      <c r="RMQ41" s="918"/>
      <c r="RMR41" s="918"/>
      <c r="RMS41" s="918"/>
      <c r="RMT41" s="918"/>
      <c r="RMU41" s="918"/>
      <c r="RMV41" s="918"/>
      <c r="RMW41" s="918"/>
      <c r="RMX41" s="918"/>
      <c r="RMY41" s="918"/>
      <c r="RMZ41" s="918"/>
      <c r="RNA41" s="918"/>
      <c r="RNB41" s="918"/>
      <c r="RNC41" s="918"/>
      <c r="RND41" s="918"/>
      <c r="RNE41" s="918"/>
      <c r="RNF41" s="918"/>
      <c r="RNG41" s="918"/>
      <c r="RNH41" s="918"/>
      <c r="RNI41" s="918"/>
      <c r="RNJ41" s="918"/>
      <c r="RNK41" s="918"/>
      <c r="RNL41" s="918"/>
      <c r="RNM41" s="918"/>
      <c r="RNN41" s="918"/>
      <c r="RNO41" s="918"/>
      <c r="RNP41" s="918"/>
      <c r="RNQ41" s="918"/>
      <c r="RNR41" s="918"/>
      <c r="RNS41" s="918"/>
      <c r="RNT41" s="918"/>
      <c r="RNU41" s="918"/>
      <c r="RNV41" s="918"/>
      <c r="RNW41" s="918"/>
      <c r="RNX41" s="918"/>
      <c r="RNY41" s="918"/>
      <c r="RNZ41" s="918"/>
      <c r="ROA41" s="918"/>
      <c r="ROB41" s="918"/>
      <c r="ROC41" s="918"/>
      <c r="ROD41" s="918"/>
      <c r="ROE41" s="918"/>
      <c r="ROF41" s="918"/>
      <c r="ROG41" s="918"/>
      <c r="ROH41" s="918"/>
      <c r="ROI41" s="918"/>
      <c r="ROJ41" s="918"/>
      <c r="ROK41" s="918"/>
      <c r="ROL41" s="918"/>
      <c r="ROM41" s="918"/>
      <c r="RON41" s="918"/>
      <c r="ROO41" s="918"/>
      <c r="ROP41" s="918"/>
      <c r="ROQ41" s="918"/>
      <c r="ROR41" s="918"/>
      <c r="ROS41" s="918"/>
      <c r="ROT41" s="918"/>
      <c r="ROU41" s="918"/>
      <c r="ROV41" s="918"/>
      <c r="ROW41" s="918"/>
      <c r="ROX41" s="918"/>
      <c r="ROY41" s="918"/>
      <c r="ROZ41" s="918"/>
      <c r="RPA41" s="918"/>
      <c r="RPB41" s="918"/>
      <c r="RPC41" s="918"/>
      <c r="RPD41" s="918"/>
      <c r="RPE41" s="918"/>
      <c r="RPF41" s="918"/>
      <c r="RPG41" s="918"/>
      <c r="RPH41" s="918"/>
      <c r="RPI41" s="918"/>
      <c r="RPJ41" s="918"/>
      <c r="RPK41" s="918"/>
      <c r="RPL41" s="918"/>
      <c r="RPM41" s="918"/>
      <c r="RPN41" s="918"/>
      <c r="RPO41" s="918"/>
      <c r="RPP41" s="918"/>
      <c r="RPQ41" s="918"/>
      <c r="RPR41" s="918"/>
      <c r="RPS41" s="918"/>
      <c r="RPT41" s="918"/>
      <c r="RPU41" s="918"/>
      <c r="RPV41" s="918"/>
      <c r="RPW41" s="918"/>
      <c r="RPX41" s="918"/>
      <c r="RPY41" s="918"/>
      <c r="RPZ41" s="918"/>
      <c r="RQA41" s="918"/>
      <c r="RQB41" s="918"/>
      <c r="RQC41" s="918"/>
      <c r="RQD41" s="918"/>
      <c r="RQE41" s="918"/>
      <c r="RQF41" s="918"/>
      <c r="RQG41" s="918"/>
      <c r="RQH41" s="918"/>
      <c r="RQI41" s="918"/>
      <c r="RQJ41" s="918"/>
      <c r="RQK41" s="918"/>
      <c r="RQL41" s="918"/>
      <c r="RQM41" s="918"/>
      <c r="RQN41" s="918"/>
      <c r="RQO41" s="918"/>
      <c r="RQP41" s="918"/>
      <c r="RQQ41" s="918"/>
      <c r="RQR41" s="918"/>
      <c r="RQS41" s="918"/>
      <c r="RQT41" s="918"/>
      <c r="RQU41" s="918"/>
      <c r="RQV41" s="918"/>
      <c r="RQW41" s="918"/>
      <c r="RQX41" s="918"/>
      <c r="RQY41" s="918"/>
      <c r="RQZ41" s="918"/>
      <c r="RRA41" s="918"/>
      <c r="RRB41" s="918"/>
      <c r="RRC41" s="918"/>
      <c r="RRD41" s="918"/>
      <c r="RRE41" s="918"/>
      <c r="RRF41" s="918"/>
      <c r="RRG41" s="918"/>
      <c r="RRH41" s="918"/>
      <c r="RRI41" s="918"/>
      <c r="RRJ41" s="918"/>
      <c r="RRK41" s="918"/>
      <c r="RRL41" s="918"/>
      <c r="RRM41" s="918"/>
      <c r="RRN41" s="918"/>
      <c r="RRO41" s="918"/>
      <c r="RRP41" s="918"/>
      <c r="RRQ41" s="918"/>
      <c r="RRR41" s="918"/>
      <c r="RRS41" s="918"/>
      <c r="RRT41" s="918"/>
      <c r="RRU41" s="918"/>
      <c r="RRV41" s="918"/>
      <c r="RRW41" s="918"/>
      <c r="RRX41" s="918"/>
      <c r="RRY41" s="918"/>
      <c r="RRZ41" s="918"/>
      <c r="RSA41" s="918"/>
      <c r="RSB41" s="918"/>
      <c r="RSC41" s="918"/>
      <c r="RSD41" s="918"/>
      <c r="RSE41" s="918"/>
      <c r="RSF41" s="918"/>
      <c r="RSG41" s="918"/>
      <c r="RSH41" s="918"/>
      <c r="RSI41" s="918"/>
      <c r="RSJ41" s="918"/>
      <c r="RSK41" s="918"/>
      <c r="RSL41" s="918"/>
      <c r="RSM41" s="918"/>
      <c r="RSN41" s="918"/>
      <c r="RSO41" s="918"/>
      <c r="RSP41" s="918"/>
      <c r="RSQ41" s="918"/>
      <c r="RSR41" s="918"/>
      <c r="RSS41" s="918"/>
      <c r="RST41" s="918"/>
      <c r="RSU41" s="918"/>
      <c r="RSV41" s="918"/>
      <c r="RSW41" s="918"/>
      <c r="RSX41" s="918"/>
      <c r="RSY41" s="918"/>
      <c r="RSZ41" s="918"/>
      <c r="RTA41" s="918"/>
      <c r="RTB41" s="918"/>
      <c r="RTC41" s="918"/>
      <c r="RTD41" s="918"/>
      <c r="RTE41" s="918"/>
      <c r="RTF41" s="918"/>
      <c r="RTG41" s="918"/>
      <c r="RTH41" s="918"/>
      <c r="RTI41" s="918"/>
      <c r="RTJ41" s="918"/>
      <c r="RTK41" s="918"/>
      <c r="RTL41" s="918"/>
      <c r="RTM41" s="918"/>
      <c r="RTN41" s="918"/>
      <c r="RTO41" s="918"/>
      <c r="RTP41" s="918"/>
      <c r="RTQ41" s="918"/>
      <c r="RTR41" s="918"/>
      <c r="RTS41" s="918"/>
      <c r="RTT41" s="918"/>
      <c r="RTU41" s="918"/>
      <c r="RTV41" s="918"/>
      <c r="RTW41" s="918"/>
      <c r="RTX41" s="918"/>
      <c r="RTY41" s="918"/>
      <c r="RTZ41" s="918"/>
      <c r="RUA41" s="918"/>
      <c r="RUB41" s="918"/>
      <c r="RUC41" s="918"/>
      <c r="RUD41" s="918"/>
      <c r="RUE41" s="918"/>
      <c r="RUF41" s="918"/>
      <c r="RUG41" s="918"/>
      <c r="RUH41" s="918"/>
      <c r="RUI41" s="918"/>
      <c r="RUJ41" s="918"/>
      <c r="RUK41" s="918"/>
      <c r="RUL41" s="918"/>
      <c r="RUM41" s="918"/>
      <c r="RUN41" s="918"/>
      <c r="RUO41" s="918"/>
      <c r="RUP41" s="918"/>
      <c r="RUQ41" s="918"/>
      <c r="RUR41" s="918"/>
      <c r="RUS41" s="918"/>
      <c r="RUT41" s="918"/>
      <c r="RUU41" s="918"/>
      <c r="RUV41" s="918"/>
      <c r="RUW41" s="918"/>
      <c r="RUX41" s="918"/>
      <c r="RUY41" s="918"/>
      <c r="RUZ41" s="918"/>
      <c r="RVA41" s="918"/>
      <c r="RVB41" s="918"/>
      <c r="RVC41" s="918"/>
      <c r="RVD41" s="918"/>
      <c r="RVE41" s="918"/>
      <c r="RVF41" s="918"/>
      <c r="RVG41" s="918"/>
      <c r="RVH41" s="918"/>
      <c r="RVI41" s="918"/>
      <c r="RVJ41" s="918"/>
      <c r="RVK41" s="918"/>
      <c r="RVL41" s="918"/>
      <c r="RVM41" s="918"/>
      <c r="RVN41" s="918"/>
      <c r="RVO41" s="918"/>
      <c r="RVP41" s="918"/>
      <c r="RVQ41" s="918"/>
      <c r="RVR41" s="918"/>
      <c r="RVS41" s="918"/>
      <c r="RVT41" s="918"/>
      <c r="RVU41" s="918"/>
      <c r="RVV41" s="918"/>
      <c r="RVW41" s="918"/>
      <c r="RVX41" s="918"/>
      <c r="RVY41" s="918"/>
      <c r="RVZ41" s="918"/>
      <c r="RWA41" s="918"/>
      <c r="RWB41" s="918"/>
      <c r="RWC41" s="918"/>
      <c r="RWD41" s="918"/>
      <c r="RWE41" s="918"/>
      <c r="RWF41" s="918"/>
      <c r="RWG41" s="918"/>
      <c r="RWH41" s="918"/>
      <c r="RWI41" s="918"/>
      <c r="RWJ41" s="918"/>
      <c r="RWK41" s="918"/>
      <c r="RWL41" s="918"/>
      <c r="RWM41" s="918"/>
      <c r="RWN41" s="918"/>
      <c r="RWO41" s="918"/>
      <c r="RWP41" s="918"/>
      <c r="RWQ41" s="918"/>
      <c r="RWR41" s="918"/>
      <c r="RWS41" s="918"/>
      <c r="RWT41" s="918"/>
      <c r="RWU41" s="918"/>
      <c r="RWV41" s="918"/>
      <c r="RWW41" s="918"/>
      <c r="RWX41" s="918"/>
      <c r="RWY41" s="918"/>
      <c r="RWZ41" s="918"/>
      <c r="RXA41" s="918"/>
      <c r="RXB41" s="918"/>
      <c r="RXC41" s="918"/>
      <c r="RXD41" s="918"/>
      <c r="RXE41" s="918"/>
      <c r="RXF41" s="918"/>
      <c r="RXG41" s="918"/>
      <c r="RXH41" s="918"/>
      <c r="RXI41" s="918"/>
      <c r="RXJ41" s="918"/>
      <c r="RXK41" s="918"/>
      <c r="RXL41" s="918"/>
      <c r="RXM41" s="918"/>
      <c r="RXN41" s="918"/>
      <c r="RXO41" s="918"/>
      <c r="RXP41" s="918"/>
      <c r="RXQ41" s="918"/>
      <c r="RXR41" s="918"/>
      <c r="RXS41" s="918"/>
      <c r="RXT41" s="918"/>
      <c r="RXU41" s="918"/>
      <c r="RXV41" s="918"/>
      <c r="RXW41" s="918"/>
      <c r="RXX41" s="918"/>
      <c r="RXY41" s="918"/>
      <c r="RXZ41" s="918"/>
      <c r="RYA41" s="918"/>
      <c r="RYB41" s="918"/>
      <c r="RYC41" s="918"/>
      <c r="RYD41" s="918"/>
      <c r="RYE41" s="918"/>
      <c r="RYF41" s="918"/>
      <c r="RYG41" s="918"/>
      <c r="RYH41" s="918"/>
      <c r="RYI41" s="918"/>
      <c r="RYJ41" s="918"/>
      <c r="RYK41" s="918"/>
      <c r="RYL41" s="918"/>
      <c r="RYM41" s="918"/>
      <c r="RYN41" s="918"/>
      <c r="RYO41" s="918"/>
      <c r="RYP41" s="918"/>
      <c r="RYQ41" s="918"/>
      <c r="RYR41" s="918"/>
      <c r="RYS41" s="918"/>
      <c r="RYT41" s="918"/>
      <c r="RYU41" s="918"/>
      <c r="RYV41" s="918"/>
      <c r="RYW41" s="918"/>
      <c r="RYX41" s="918"/>
      <c r="RYY41" s="918"/>
      <c r="RYZ41" s="918"/>
      <c r="RZA41" s="918"/>
      <c r="RZB41" s="918"/>
      <c r="RZC41" s="918"/>
      <c r="RZD41" s="918"/>
      <c r="RZE41" s="918"/>
      <c r="RZF41" s="918"/>
      <c r="RZG41" s="918"/>
      <c r="RZH41" s="918"/>
      <c r="RZI41" s="918"/>
      <c r="RZJ41" s="918"/>
      <c r="RZK41" s="918"/>
      <c r="RZL41" s="918"/>
      <c r="RZM41" s="918"/>
      <c r="RZN41" s="918"/>
      <c r="RZO41" s="918"/>
      <c r="RZP41" s="918"/>
      <c r="RZQ41" s="918"/>
      <c r="RZR41" s="918"/>
      <c r="RZS41" s="918"/>
      <c r="RZT41" s="918"/>
      <c r="RZU41" s="918"/>
      <c r="RZV41" s="918"/>
      <c r="RZW41" s="918"/>
      <c r="RZX41" s="918"/>
      <c r="RZY41" s="918"/>
      <c r="RZZ41" s="918"/>
      <c r="SAA41" s="918"/>
      <c r="SAB41" s="918"/>
      <c r="SAC41" s="918"/>
      <c r="SAD41" s="918"/>
      <c r="SAE41" s="918"/>
      <c r="SAF41" s="918"/>
      <c r="SAG41" s="918"/>
      <c r="SAH41" s="918"/>
      <c r="SAI41" s="918"/>
      <c r="SAJ41" s="918"/>
      <c r="SAK41" s="918"/>
      <c r="SAL41" s="918"/>
      <c r="SAM41" s="918"/>
      <c r="SAN41" s="918"/>
      <c r="SAO41" s="918"/>
      <c r="SAP41" s="918"/>
      <c r="SAQ41" s="918"/>
      <c r="SAR41" s="918"/>
      <c r="SAS41" s="918"/>
      <c r="SAT41" s="918"/>
      <c r="SAU41" s="918"/>
      <c r="SAV41" s="918"/>
      <c r="SAW41" s="918"/>
      <c r="SAX41" s="918"/>
      <c r="SAY41" s="918"/>
      <c r="SAZ41" s="918"/>
      <c r="SBA41" s="918"/>
      <c r="SBB41" s="918"/>
      <c r="SBC41" s="918"/>
      <c r="SBD41" s="918"/>
      <c r="SBE41" s="918"/>
      <c r="SBF41" s="918"/>
      <c r="SBG41" s="918"/>
      <c r="SBH41" s="918"/>
      <c r="SBI41" s="918"/>
      <c r="SBJ41" s="918"/>
      <c r="SBK41" s="918"/>
      <c r="SBL41" s="918"/>
      <c r="SBM41" s="918"/>
      <c r="SBN41" s="918"/>
      <c r="SBO41" s="918"/>
      <c r="SBP41" s="918"/>
      <c r="SBQ41" s="918"/>
      <c r="SBR41" s="918"/>
      <c r="SBS41" s="918"/>
      <c r="SBT41" s="918"/>
      <c r="SBU41" s="918"/>
      <c r="SBV41" s="918"/>
      <c r="SBW41" s="918"/>
      <c r="SBX41" s="918"/>
      <c r="SBY41" s="918"/>
      <c r="SBZ41" s="918"/>
      <c r="SCA41" s="918"/>
      <c r="SCB41" s="918"/>
      <c r="SCC41" s="918"/>
      <c r="SCD41" s="918"/>
      <c r="SCE41" s="918"/>
      <c r="SCF41" s="918"/>
      <c r="SCG41" s="918"/>
      <c r="SCH41" s="918"/>
      <c r="SCI41" s="918"/>
      <c r="SCJ41" s="918"/>
      <c r="SCK41" s="918"/>
      <c r="SCL41" s="918"/>
      <c r="SCM41" s="918"/>
      <c r="SCN41" s="918"/>
      <c r="SCO41" s="918"/>
      <c r="SCP41" s="918"/>
      <c r="SCQ41" s="918"/>
      <c r="SCR41" s="918"/>
      <c r="SCS41" s="918"/>
      <c r="SCT41" s="918"/>
      <c r="SCU41" s="918"/>
      <c r="SCV41" s="918"/>
      <c r="SCW41" s="918"/>
      <c r="SCX41" s="918"/>
      <c r="SCY41" s="918"/>
      <c r="SCZ41" s="918"/>
      <c r="SDA41" s="918"/>
      <c r="SDB41" s="918"/>
      <c r="SDC41" s="918"/>
      <c r="SDD41" s="918"/>
      <c r="SDE41" s="918"/>
      <c r="SDF41" s="918"/>
      <c r="SDG41" s="918"/>
      <c r="SDH41" s="918"/>
      <c r="SDI41" s="918"/>
      <c r="SDJ41" s="918"/>
      <c r="SDK41" s="918"/>
      <c r="SDL41" s="918"/>
      <c r="SDM41" s="918"/>
      <c r="SDN41" s="918"/>
      <c r="SDO41" s="918"/>
      <c r="SDP41" s="918"/>
      <c r="SDQ41" s="918"/>
      <c r="SDR41" s="918"/>
      <c r="SDS41" s="918"/>
      <c r="SDT41" s="918"/>
      <c r="SDU41" s="918"/>
      <c r="SDV41" s="918"/>
      <c r="SDW41" s="918"/>
      <c r="SDX41" s="918"/>
      <c r="SDY41" s="918"/>
      <c r="SDZ41" s="918"/>
      <c r="SEA41" s="918"/>
      <c r="SEB41" s="918"/>
      <c r="SEC41" s="918"/>
      <c r="SED41" s="918"/>
      <c r="SEE41" s="918"/>
      <c r="SEF41" s="918"/>
      <c r="SEG41" s="918"/>
      <c r="SEH41" s="918"/>
      <c r="SEI41" s="918"/>
      <c r="SEJ41" s="918"/>
      <c r="SEK41" s="918"/>
      <c r="SEL41" s="918"/>
      <c r="SEM41" s="918"/>
      <c r="SEN41" s="918"/>
      <c r="SEO41" s="918"/>
      <c r="SEP41" s="918"/>
      <c r="SEQ41" s="918"/>
      <c r="SER41" s="918"/>
      <c r="SES41" s="918"/>
      <c r="SET41" s="918"/>
      <c r="SEU41" s="918"/>
      <c r="SEV41" s="918"/>
      <c r="SEW41" s="918"/>
      <c r="SEX41" s="918"/>
      <c r="SEY41" s="918"/>
      <c r="SEZ41" s="918"/>
      <c r="SFA41" s="918"/>
      <c r="SFB41" s="918"/>
      <c r="SFC41" s="918"/>
      <c r="SFD41" s="918"/>
      <c r="SFE41" s="918"/>
      <c r="SFF41" s="918"/>
      <c r="SFG41" s="918"/>
      <c r="SFH41" s="918"/>
      <c r="SFI41" s="918"/>
      <c r="SFJ41" s="918"/>
      <c r="SFK41" s="918"/>
      <c r="SFL41" s="918"/>
      <c r="SFM41" s="918"/>
      <c r="SFN41" s="918"/>
      <c r="SFO41" s="918"/>
      <c r="SFP41" s="918"/>
      <c r="SFQ41" s="918"/>
      <c r="SFR41" s="918"/>
      <c r="SFS41" s="918"/>
      <c r="SFT41" s="918"/>
      <c r="SFU41" s="918"/>
      <c r="SFV41" s="918"/>
      <c r="SFW41" s="918"/>
      <c r="SFX41" s="918"/>
      <c r="SFY41" s="918"/>
      <c r="SFZ41" s="918"/>
      <c r="SGA41" s="918"/>
      <c r="SGB41" s="918"/>
      <c r="SGC41" s="918"/>
      <c r="SGD41" s="918"/>
      <c r="SGE41" s="918"/>
      <c r="SGF41" s="918"/>
      <c r="SGG41" s="918"/>
      <c r="SGH41" s="918"/>
      <c r="SGI41" s="918"/>
      <c r="SGJ41" s="918"/>
      <c r="SGK41" s="918"/>
      <c r="SGL41" s="918"/>
      <c r="SGM41" s="918"/>
      <c r="SGN41" s="918"/>
      <c r="SGO41" s="918"/>
      <c r="SGP41" s="918"/>
      <c r="SGQ41" s="918"/>
      <c r="SGR41" s="918"/>
      <c r="SGS41" s="918"/>
      <c r="SGT41" s="918"/>
      <c r="SGU41" s="918"/>
      <c r="SGV41" s="918"/>
      <c r="SGW41" s="918"/>
      <c r="SGX41" s="918"/>
      <c r="SGY41" s="918"/>
      <c r="SGZ41" s="918"/>
      <c r="SHA41" s="918"/>
      <c r="SHB41" s="918"/>
      <c r="SHC41" s="918"/>
      <c r="SHD41" s="918"/>
      <c r="SHE41" s="918"/>
      <c r="SHF41" s="918"/>
      <c r="SHG41" s="918"/>
      <c r="SHH41" s="918"/>
      <c r="SHI41" s="918"/>
      <c r="SHJ41" s="918"/>
      <c r="SHK41" s="918"/>
      <c r="SHL41" s="918"/>
      <c r="SHM41" s="918"/>
      <c r="SHN41" s="918"/>
      <c r="SHO41" s="918"/>
      <c r="SHP41" s="918"/>
      <c r="SHQ41" s="918"/>
      <c r="SHR41" s="918"/>
      <c r="SHS41" s="918"/>
      <c r="SHT41" s="918"/>
      <c r="SHU41" s="918"/>
      <c r="SHV41" s="918"/>
      <c r="SHW41" s="918"/>
      <c r="SHX41" s="918"/>
      <c r="SHY41" s="918"/>
      <c r="SHZ41" s="918"/>
      <c r="SIA41" s="918"/>
      <c r="SIB41" s="918"/>
      <c r="SIC41" s="918"/>
      <c r="SID41" s="918"/>
      <c r="SIE41" s="918"/>
      <c r="SIF41" s="918"/>
      <c r="SIG41" s="918"/>
      <c r="SIH41" s="918"/>
      <c r="SII41" s="918"/>
      <c r="SIJ41" s="918"/>
      <c r="SIK41" s="918"/>
      <c r="SIL41" s="918"/>
      <c r="SIM41" s="918"/>
      <c r="SIN41" s="918"/>
      <c r="SIO41" s="918"/>
      <c r="SIP41" s="918"/>
      <c r="SIQ41" s="918"/>
      <c r="SIR41" s="918"/>
      <c r="SIS41" s="918"/>
      <c r="SIT41" s="918"/>
      <c r="SIU41" s="918"/>
      <c r="SIV41" s="918"/>
      <c r="SIW41" s="918"/>
      <c r="SIX41" s="918"/>
      <c r="SIY41" s="918"/>
      <c r="SIZ41" s="918"/>
      <c r="SJA41" s="918"/>
      <c r="SJB41" s="918"/>
      <c r="SJC41" s="918"/>
      <c r="SJD41" s="918"/>
      <c r="SJE41" s="918"/>
      <c r="SJF41" s="918"/>
      <c r="SJG41" s="918"/>
      <c r="SJH41" s="918"/>
      <c r="SJI41" s="918"/>
      <c r="SJJ41" s="918"/>
      <c r="SJK41" s="918"/>
      <c r="SJL41" s="918"/>
      <c r="SJM41" s="918"/>
      <c r="SJN41" s="918"/>
      <c r="SJO41" s="918"/>
      <c r="SJP41" s="918"/>
      <c r="SJQ41" s="918"/>
      <c r="SJR41" s="918"/>
      <c r="SJS41" s="918"/>
      <c r="SJT41" s="918"/>
      <c r="SJU41" s="918"/>
      <c r="SJV41" s="918"/>
      <c r="SJW41" s="918"/>
      <c r="SJX41" s="918"/>
      <c r="SJY41" s="918"/>
      <c r="SJZ41" s="918"/>
      <c r="SKA41" s="918"/>
      <c r="SKB41" s="918"/>
      <c r="SKC41" s="918"/>
      <c r="SKD41" s="918"/>
      <c r="SKE41" s="918"/>
      <c r="SKF41" s="918"/>
      <c r="SKG41" s="918"/>
      <c r="SKH41" s="918"/>
      <c r="SKI41" s="918"/>
      <c r="SKJ41" s="918"/>
      <c r="SKK41" s="918"/>
      <c r="SKL41" s="918"/>
      <c r="SKM41" s="918"/>
      <c r="SKN41" s="918"/>
      <c r="SKO41" s="918"/>
      <c r="SKP41" s="918"/>
      <c r="SKQ41" s="918"/>
      <c r="SKR41" s="918"/>
      <c r="SKS41" s="918"/>
      <c r="SKT41" s="918"/>
      <c r="SKU41" s="918"/>
      <c r="SKV41" s="918"/>
      <c r="SKW41" s="918"/>
      <c r="SKX41" s="918"/>
      <c r="SKY41" s="918"/>
      <c r="SKZ41" s="918"/>
      <c r="SLA41" s="918"/>
      <c r="SLB41" s="918"/>
      <c r="SLC41" s="918"/>
      <c r="SLD41" s="918"/>
      <c r="SLE41" s="918"/>
      <c r="SLF41" s="918"/>
      <c r="SLG41" s="918"/>
      <c r="SLH41" s="918"/>
      <c r="SLI41" s="918"/>
      <c r="SLJ41" s="918"/>
      <c r="SLK41" s="918"/>
      <c r="SLL41" s="918"/>
      <c r="SLM41" s="918"/>
      <c r="SLN41" s="918"/>
      <c r="SLO41" s="918"/>
      <c r="SLP41" s="918"/>
      <c r="SLQ41" s="918"/>
      <c r="SLR41" s="918"/>
      <c r="SLS41" s="918"/>
      <c r="SLT41" s="918"/>
      <c r="SLU41" s="918"/>
      <c r="SLV41" s="918"/>
      <c r="SLW41" s="918"/>
      <c r="SLX41" s="918"/>
      <c r="SLY41" s="918"/>
      <c r="SLZ41" s="918"/>
      <c r="SMA41" s="918"/>
      <c r="SMB41" s="918"/>
      <c r="SMC41" s="918"/>
      <c r="SMD41" s="918"/>
      <c r="SME41" s="918"/>
      <c r="SMF41" s="918"/>
      <c r="SMG41" s="918"/>
      <c r="SMH41" s="918"/>
      <c r="SMI41" s="918"/>
      <c r="SMJ41" s="918"/>
      <c r="SMK41" s="918"/>
      <c r="SML41" s="918"/>
      <c r="SMM41" s="918"/>
      <c r="SMN41" s="918"/>
      <c r="SMO41" s="918"/>
      <c r="SMP41" s="918"/>
      <c r="SMQ41" s="918"/>
      <c r="SMR41" s="918"/>
      <c r="SMS41" s="918"/>
      <c r="SMT41" s="918"/>
      <c r="SMU41" s="918"/>
      <c r="SMV41" s="918"/>
      <c r="SMW41" s="918"/>
      <c r="SMX41" s="918"/>
      <c r="SMY41" s="918"/>
      <c r="SMZ41" s="918"/>
      <c r="SNA41" s="918"/>
      <c r="SNB41" s="918"/>
      <c r="SNC41" s="918"/>
      <c r="SND41" s="918"/>
      <c r="SNE41" s="918"/>
      <c r="SNF41" s="918"/>
      <c r="SNG41" s="918"/>
      <c r="SNH41" s="918"/>
      <c r="SNI41" s="918"/>
      <c r="SNJ41" s="918"/>
      <c r="SNK41" s="918"/>
      <c r="SNL41" s="918"/>
      <c r="SNM41" s="918"/>
      <c r="SNN41" s="918"/>
      <c r="SNO41" s="918"/>
      <c r="SNP41" s="918"/>
      <c r="SNQ41" s="918"/>
      <c r="SNR41" s="918"/>
      <c r="SNS41" s="918"/>
      <c r="SNT41" s="918"/>
      <c r="SNU41" s="918"/>
      <c r="SNV41" s="918"/>
      <c r="SNW41" s="918"/>
      <c r="SNX41" s="918"/>
      <c r="SNY41" s="918"/>
      <c r="SNZ41" s="918"/>
      <c r="SOA41" s="918"/>
      <c r="SOB41" s="918"/>
      <c r="SOC41" s="918"/>
      <c r="SOD41" s="918"/>
      <c r="SOE41" s="918"/>
      <c r="SOF41" s="918"/>
      <c r="SOG41" s="918"/>
      <c r="SOH41" s="918"/>
      <c r="SOI41" s="918"/>
      <c r="SOJ41" s="918"/>
      <c r="SOK41" s="918"/>
      <c r="SOL41" s="918"/>
      <c r="SOM41" s="918"/>
      <c r="SON41" s="918"/>
      <c r="SOO41" s="918"/>
      <c r="SOP41" s="918"/>
      <c r="SOQ41" s="918"/>
      <c r="SOR41" s="918"/>
      <c r="SOS41" s="918"/>
      <c r="SOT41" s="918"/>
      <c r="SOU41" s="918"/>
      <c r="SOV41" s="918"/>
      <c r="SOW41" s="918"/>
      <c r="SOX41" s="918"/>
      <c r="SOY41" s="918"/>
      <c r="SOZ41" s="918"/>
      <c r="SPA41" s="918"/>
      <c r="SPB41" s="918"/>
      <c r="SPC41" s="918"/>
      <c r="SPD41" s="918"/>
      <c r="SPE41" s="918"/>
      <c r="SPF41" s="918"/>
      <c r="SPG41" s="918"/>
      <c r="SPH41" s="918"/>
      <c r="SPI41" s="918"/>
      <c r="SPJ41" s="918"/>
      <c r="SPK41" s="918"/>
      <c r="SPL41" s="918"/>
      <c r="SPM41" s="918"/>
      <c r="SPN41" s="918"/>
      <c r="SPO41" s="918"/>
      <c r="SPP41" s="918"/>
      <c r="SPQ41" s="918"/>
      <c r="SPR41" s="918"/>
      <c r="SPS41" s="918"/>
      <c r="SPT41" s="918"/>
      <c r="SPU41" s="918"/>
      <c r="SPV41" s="918"/>
      <c r="SPW41" s="918"/>
      <c r="SPX41" s="918"/>
      <c r="SPY41" s="918"/>
      <c r="SPZ41" s="918"/>
      <c r="SQA41" s="918"/>
      <c r="SQB41" s="918"/>
      <c r="SQC41" s="918"/>
      <c r="SQD41" s="918"/>
      <c r="SQE41" s="918"/>
      <c r="SQF41" s="918"/>
      <c r="SQG41" s="918"/>
      <c r="SQH41" s="918"/>
      <c r="SQI41" s="918"/>
      <c r="SQJ41" s="918"/>
      <c r="SQK41" s="918"/>
      <c r="SQL41" s="918"/>
      <c r="SQM41" s="918"/>
      <c r="SQN41" s="918"/>
      <c r="SQO41" s="918"/>
      <c r="SQP41" s="918"/>
      <c r="SQQ41" s="918"/>
      <c r="SQR41" s="918"/>
      <c r="SQS41" s="918"/>
      <c r="SQT41" s="918"/>
      <c r="SQU41" s="918"/>
      <c r="SQV41" s="918"/>
      <c r="SQW41" s="918"/>
      <c r="SQX41" s="918"/>
      <c r="SQY41" s="918"/>
      <c r="SQZ41" s="918"/>
      <c r="SRA41" s="918"/>
      <c r="SRB41" s="918"/>
      <c r="SRC41" s="918"/>
      <c r="SRD41" s="918"/>
      <c r="SRE41" s="918"/>
      <c r="SRF41" s="918"/>
      <c r="SRG41" s="918"/>
      <c r="SRH41" s="918"/>
      <c r="SRI41" s="918"/>
      <c r="SRJ41" s="918"/>
      <c r="SRK41" s="918"/>
      <c r="SRL41" s="918"/>
      <c r="SRM41" s="918"/>
      <c r="SRN41" s="918"/>
      <c r="SRO41" s="918"/>
      <c r="SRP41" s="918"/>
      <c r="SRQ41" s="918"/>
      <c r="SRR41" s="918"/>
      <c r="SRS41" s="918"/>
      <c r="SRT41" s="918"/>
      <c r="SRU41" s="918"/>
      <c r="SRV41" s="918"/>
      <c r="SRW41" s="918"/>
      <c r="SRX41" s="918"/>
      <c r="SRY41" s="918"/>
      <c r="SRZ41" s="918"/>
      <c r="SSA41" s="918"/>
      <c r="SSB41" s="918"/>
      <c r="SSC41" s="918"/>
      <c r="SSD41" s="918"/>
      <c r="SSE41" s="918"/>
      <c r="SSF41" s="918"/>
      <c r="SSG41" s="918"/>
      <c r="SSH41" s="918"/>
      <c r="SSI41" s="918"/>
      <c r="SSJ41" s="918"/>
      <c r="SSK41" s="918"/>
      <c r="SSL41" s="918"/>
      <c r="SSM41" s="918"/>
      <c r="SSN41" s="918"/>
      <c r="SSO41" s="918"/>
      <c r="SSP41" s="918"/>
      <c r="SSQ41" s="918"/>
      <c r="SSR41" s="918"/>
      <c r="SSS41" s="918"/>
      <c r="SST41" s="918"/>
      <c r="SSU41" s="918"/>
      <c r="SSV41" s="918"/>
      <c r="SSW41" s="918"/>
      <c r="SSX41" s="918"/>
      <c r="SSY41" s="918"/>
      <c r="SSZ41" s="918"/>
      <c r="STA41" s="918"/>
      <c r="STB41" s="918"/>
      <c r="STC41" s="918"/>
      <c r="STD41" s="918"/>
      <c r="STE41" s="918"/>
      <c r="STF41" s="918"/>
      <c r="STG41" s="918"/>
      <c r="STH41" s="918"/>
      <c r="STI41" s="918"/>
      <c r="STJ41" s="918"/>
      <c r="STK41" s="918"/>
      <c r="STL41" s="918"/>
      <c r="STM41" s="918"/>
      <c r="STN41" s="918"/>
      <c r="STO41" s="918"/>
      <c r="STP41" s="918"/>
      <c r="STQ41" s="918"/>
      <c r="STR41" s="918"/>
      <c r="STS41" s="918"/>
      <c r="STT41" s="918"/>
      <c r="STU41" s="918"/>
      <c r="STV41" s="918"/>
      <c r="STW41" s="918"/>
      <c r="STX41" s="918"/>
      <c r="STY41" s="918"/>
      <c r="STZ41" s="918"/>
      <c r="SUA41" s="918"/>
      <c r="SUB41" s="918"/>
      <c r="SUC41" s="918"/>
      <c r="SUD41" s="918"/>
      <c r="SUE41" s="918"/>
      <c r="SUF41" s="918"/>
      <c r="SUG41" s="918"/>
      <c r="SUH41" s="918"/>
      <c r="SUI41" s="918"/>
      <c r="SUJ41" s="918"/>
      <c r="SUK41" s="918"/>
      <c r="SUL41" s="918"/>
      <c r="SUM41" s="918"/>
      <c r="SUN41" s="918"/>
      <c r="SUO41" s="918"/>
      <c r="SUP41" s="918"/>
      <c r="SUQ41" s="918"/>
      <c r="SUR41" s="918"/>
      <c r="SUS41" s="918"/>
      <c r="SUT41" s="918"/>
      <c r="SUU41" s="918"/>
      <c r="SUV41" s="918"/>
      <c r="SUW41" s="918"/>
      <c r="SUX41" s="918"/>
      <c r="SUY41" s="918"/>
      <c r="SUZ41" s="918"/>
      <c r="SVA41" s="918"/>
      <c r="SVB41" s="918"/>
      <c r="SVC41" s="918"/>
      <c r="SVD41" s="918"/>
      <c r="SVE41" s="918"/>
      <c r="SVF41" s="918"/>
      <c r="SVG41" s="918"/>
      <c r="SVH41" s="918"/>
      <c r="SVI41" s="918"/>
      <c r="SVJ41" s="918"/>
      <c r="SVK41" s="918"/>
      <c r="SVL41" s="918"/>
      <c r="SVM41" s="918"/>
      <c r="SVN41" s="918"/>
      <c r="SVO41" s="918"/>
      <c r="SVP41" s="918"/>
      <c r="SVQ41" s="918"/>
      <c r="SVR41" s="918"/>
      <c r="SVS41" s="918"/>
      <c r="SVT41" s="918"/>
      <c r="SVU41" s="918"/>
      <c r="SVV41" s="918"/>
      <c r="SVW41" s="918"/>
      <c r="SVX41" s="918"/>
      <c r="SVY41" s="918"/>
      <c r="SVZ41" s="918"/>
      <c r="SWA41" s="918"/>
      <c r="SWB41" s="918"/>
      <c r="SWC41" s="918"/>
      <c r="SWD41" s="918"/>
      <c r="SWE41" s="918"/>
      <c r="SWF41" s="918"/>
      <c r="SWG41" s="918"/>
      <c r="SWH41" s="918"/>
      <c r="SWI41" s="918"/>
      <c r="SWJ41" s="918"/>
      <c r="SWK41" s="918"/>
      <c r="SWL41" s="918"/>
      <c r="SWM41" s="918"/>
      <c r="SWN41" s="918"/>
      <c r="SWO41" s="918"/>
      <c r="SWP41" s="918"/>
      <c r="SWQ41" s="918"/>
      <c r="SWR41" s="918"/>
      <c r="SWS41" s="918"/>
      <c r="SWT41" s="918"/>
      <c r="SWU41" s="918"/>
      <c r="SWV41" s="918"/>
      <c r="SWW41" s="918"/>
      <c r="SWX41" s="918"/>
      <c r="SWY41" s="918"/>
      <c r="SWZ41" s="918"/>
      <c r="SXA41" s="918"/>
      <c r="SXB41" s="918"/>
      <c r="SXC41" s="918"/>
      <c r="SXD41" s="918"/>
      <c r="SXE41" s="918"/>
      <c r="SXF41" s="918"/>
      <c r="SXG41" s="918"/>
      <c r="SXH41" s="918"/>
      <c r="SXI41" s="918"/>
      <c r="SXJ41" s="918"/>
      <c r="SXK41" s="918"/>
      <c r="SXL41" s="918"/>
      <c r="SXM41" s="918"/>
      <c r="SXN41" s="918"/>
      <c r="SXO41" s="918"/>
      <c r="SXP41" s="918"/>
      <c r="SXQ41" s="918"/>
      <c r="SXR41" s="918"/>
      <c r="SXS41" s="918"/>
      <c r="SXT41" s="918"/>
      <c r="SXU41" s="918"/>
      <c r="SXV41" s="918"/>
      <c r="SXW41" s="918"/>
      <c r="SXX41" s="918"/>
      <c r="SXY41" s="918"/>
      <c r="SXZ41" s="918"/>
      <c r="SYA41" s="918"/>
      <c r="SYB41" s="918"/>
      <c r="SYC41" s="918"/>
      <c r="SYD41" s="918"/>
      <c r="SYE41" s="918"/>
      <c r="SYF41" s="918"/>
      <c r="SYG41" s="918"/>
      <c r="SYH41" s="918"/>
      <c r="SYI41" s="918"/>
      <c r="SYJ41" s="918"/>
      <c r="SYK41" s="918"/>
      <c r="SYL41" s="918"/>
      <c r="SYM41" s="918"/>
      <c r="SYN41" s="918"/>
      <c r="SYO41" s="918"/>
      <c r="SYP41" s="918"/>
      <c r="SYQ41" s="918"/>
      <c r="SYR41" s="918"/>
      <c r="SYS41" s="918"/>
      <c r="SYT41" s="918"/>
      <c r="SYU41" s="918"/>
      <c r="SYV41" s="918"/>
      <c r="SYW41" s="918"/>
      <c r="SYX41" s="918"/>
      <c r="SYY41" s="918"/>
      <c r="SYZ41" s="918"/>
      <c r="SZA41" s="918"/>
      <c r="SZB41" s="918"/>
      <c r="SZC41" s="918"/>
      <c r="SZD41" s="918"/>
      <c r="SZE41" s="918"/>
      <c r="SZF41" s="918"/>
      <c r="SZG41" s="918"/>
      <c r="SZH41" s="918"/>
      <c r="SZI41" s="918"/>
      <c r="SZJ41" s="918"/>
      <c r="SZK41" s="918"/>
      <c r="SZL41" s="918"/>
      <c r="SZM41" s="918"/>
      <c r="SZN41" s="918"/>
      <c r="SZO41" s="918"/>
      <c r="SZP41" s="918"/>
      <c r="SZQ41" s="918"/>
      <c r="SZR41" s="918"/>
      <c r="SZS41" s="918"/>
      <c r="SZT41" s="918"/>
      <c r="SZU41" s="918"/>
      <c r="SZV41" s="918"/>
      <c r="SZW41" s="918"/>
      <c r="SZX41" s="918"/>
      <c r="SZY41" s="918"/>
      <c r="SZZ41" s="918"/>
      <c r="TAA41" s="918"/>
      <c r="TAB41" s="918"/>
      <c r="TAC41" s="918"/>
      <c r="TAD41" s="918"/>
      <c r="TAE41" s="918"/>
      <c r="TAF41" s="918"/>
      <c r="TAG41" s="918"/>
      <c r="TAH41" s="918"/>
      <c r="TAI41" s="918"/>
      <c r="TAJ41" s="918"/>
      <c r="TAK41" s="918"/>
      <c r="TAL41" s="918"/>
      <c r="TAM41" s="918"/>
      <c r="TAN41" s="918"/>
      <c r="TAO41" s="918"/>
      <c r="TAP41" s="918"/>
      <c r="TAQ41" s="918"/>
      <c r="TAR41" s="918"/>
      <c r="TAS41" s="918"/>
      <c r="TAT41" s="918"/>
      <c r="TAU41" s="918"/>
      <c r="TAV41" s="918"/>
      <c r="TAW41" s="918"/>
      <c r="TAX41" s="918"/>
      <c r="TAY41" s="918"/>
      <c r="TAZ41" s="918"/>
      <c r="TBA41" s="918"/>
      <c r="TBB41" s="918"/>
      <c r="TBC41" s="918"/>
      <c r="TBD41" s="918"/>
      <c r="TBE41" s="918"/>
      <c r="TBF41" s="918"/>
      <c r="TBG41" s="918"/>
      <c r="TBH41" s="918"/>
      <c r="TBI41" s="918"/>
      <c r="TBJ41" s="918"/>
      <c r="TBK41" s="918"/>
      <c r="TBL41" s="918"/>
      <c r="TBM41" s="918"/>
      <c r="TBN41" s="918"/>
      <c r="TBO41" s="918"/>
      <c r="TBP41" s="918"/>
      <c r="TBQ41" s="918"/>
      <c r="TBR41" s="918"/>
      <c r="TBS41" s="918"/>
      <c r="TBT41" s="918"/>
      <c r="TBU41" s="918"/>
      <c r="TBV41" s="918"/>
      <c r="TBW41" s="918"/>
      <c r="TBX41" s="918"/>
      <c r="TBY41" s="918"/>
      <c r="TBZ41" s="918"/>
      <c r="TCA41" s="918"/>
      <c r="TCB41" s="918"/>
      <c r="TCC41" s="918"/>
      <c r="TCD41" s="918"/>
      <c r="TCE41" s="918"/>
      <c r="TCF41" s="918"/>
      <c r="TCG41" s="918"/>
      <c r="TCH41" s="918"/>
      <c r="TCI41" s="918"/>
      <c r="TCJ41" s="918"/>
      <c r="TCK41" s="918"/>
      <c r="TCL41" s="918"/>
      <c r="TCM41" s="918"/>
      <c r="TCN41" s="918"/>
      <c r="TCO41" s="918"/>
      <c r="TCP41" s="918"/>
      <c r="TCQ41" s="918"/>
      <c r="TCR41" s="918"/>
      <c r="TCS41" s="918"/>
      <c r="TCT41" s="918"/>
      <c r="TCU41" s="918"/>
      <c r="TCV41" s="918"/>
      <c r="TCW41" s="918"/>
      <c r="TCX41" s="918"/>
      <c r="TCY41" s="918"/>
      <c r="TCZ41" s="918"/>
      <c r="TDA41" s="918"/>
      <c r="TDB41" s="918"/>
      <c r="TDC41" s="918"/>
      <c r="TDD41" s="918"/>
      <c r="TDE41" s="918"/>
      <c r="TDF41" s="918"/>
      <c r="TDG41" s="918"/>
      <c r="TDH41" s="918"/>
      <c r="TDI41" s="918"/>
      <c r="TDJ41" s="918"/>
      <c r="TDK41" s="918"/>
      <c r="TDL41" s="918"/>
      <c r="TDM41" s="918"/>
      <c r="TDN41" s="918"/>
      <c r="TDO41" s="918"/>
      <c r="TDP41" s="918"/>
      <c r="TDQ41" s="918"/>
      <c r="TDR41" s="918"/>
      <c r="TDS41" s="918"/>
      <c r="TDT41" s="918"/>
      <c r="TDU41" s="918"/>
      <c r="TDV41" s="918"/>
      <c r="TDW41" s="918"/>
      <c r="TDX41" s="918"/>
      <c r="TDY41" s="918"/>
      <c r="TDZ41" s="918"/>
      <c r="TEA41" s="918"/>
      <c r="TEB41" s="918"/>
      <c r="TEC41" s="918"/>
      <c r="TED41" s="918"/>
      <c r="TEE41" s="918"/>
      <c r="TEF41" s="918"/>
      <c r="TEG41" s="918"/>
      <c r="TEH41" s="918"/>
      <c r="TEI41" s="918"/>
      <c r="TEJ41" s="918"/>
      <c r="TEK41" s="918"/>
      <c r="TEL41" s="918"/>
      <c r="TEM41" s="918"/>
      <c r="TEN41" s="918"/>
      <c r="TEO41" s="918"/>
      <c r="TEP41" s="918"/>
      <c r="TEQ41" s="918"/>
      <c r="TER41" s="918"/>
      <c r="TES41" s="918"/>
      <c r="TET41" s="918"/>
      <c r="TEU41" s="918"/>
      <c r="TEV41" s="918"/>
      <c r="TEW41" s="918"/>
      <c r="TEX41" s="918"/>
      <c r="TEY41" s="918"/>
      <c r="TEZ41" s="918"/>
      <c r="TFA41" s="918"/>
      <c r="TFB41" s="918"/>
      <c r="TFC41" s="918"/>
      <c r="TFD41" s="918"/>
      <c r="TFE41" s="918"/>
      <c r="TFF41" s="918"/>
      <c r="TFG41" s="918"/>
      <c r="TFH41" s="918"/>
      <c r="TFI41" s="918"/>
      <c r="TFJ41" s="918"/>
      <c r="TFK41" s="918"/>
      <c r="TFL41" s="918"/>
      <c r="TFM41" s="918"/>
      <c r="TFN41" s="918"/>
      <c r="TFO41" s="918"/>
      <c r="TFP41" s="918"/>
      <c r="TFQ41" s="918"/>
      <c r="TFR41" s="918"/>
      <c r="TFS41" s="918"/>
      <c r="TFT41" s="918"/>
      <c r="TFU41" s="918"/>
      <c r="TFV41" s="918"/>
      <c r="TFW41" s="918"/>
      <c r="TFX41" s="918"/>
      <c r="TFY41" s="918"/>
      <c r="TFZ41" s="918"/>
      <c r="TGA41" s="918"/>
      <c r="TGB41" s="918"/>
      <c r="TGC41" s="918"/>
      <c r="TGD41" s="918"/>
      <c r="TGE41" s="918"/>
      <c r="TGF41" s="918"/>
      <c r="TGG41" s="918"/>
      <c r="TGH41" s="918"/>
      <c r="TGI41" s="918"/>
      <c r="TGJ41" s="918"/>
      <c r="TGK41" s="918"/>
      <c r="TGL41" s="918"/>
      <c r="TGM41" s="918"/>
      <c r="TGN41" s="918"/>
      <c r="TGO41" s="918"/>
      <c r="TGP41" s="918"/>
      <c r="TGQ41" s="918"/>
      <c r="TGR41" s="918"/>
      <c r="TGS41" s="918"/>
      <c r="TGT41" s="918"/>
      <c r="TGU41" s="918"/>
      <c r="TGV41" s="918"/>
      <c r="TGW41" s="918"/>
      <c r="TGX41" s="918"/>
      <c r="TGY41" s="918"/>
      <c r="TGZ41" s="918"/>
      <c r="THA41" s="918"/>
      <c r="THB41" s="918"/>
      <c r="THC41" s="918"/>
      <c r="THD41" s="918"/>
      <c r="THE41" s="918"/>
      <c r="THF41" s="918"/>
      <c r="THG41" s="918"/>
      <c r="THH41" s="918"/>
      <c r="THI41" s="918"/>
      <c r="THJ41" s="918"/>
      <c r="THK41" s="918"/>
      <c r="THL41" s="918"/>
      <c r="THM41" s="918"/>
      <c r="THN41" s="918"/>
      <c r="THO41" s="918"/>
      <c r="THP41" s="918"/>
      <c r="THQ41" s="918"/>
      <c r="THR41" s="918"/>
      <c r="THS41" s="918"/>
      <c r="THT41" s="918"/>
      <c r="THU41" s="918"/>
      <c r="THV41" s="918"/>
      <c r="THW41" s="918"/>
      <c r="THX41" s="918"/>
      <c r="THY41" s="918"/>
      <c r="THZ41" s="918"/>
      <c r="TIA41" s="918"/>
      <c r="TIB41" s="918"/>
      <c r="TIC41" s="918"/>
      <c r="TID41" s="918"/>
      <c r="TIE41" s="918"/>
      <c r="TIF41" s="918"/>
      <c r="TIG41" s="918"/>
      <c r="TIH41" s="918"/>
      <c r="TII41" s="918"/>
      <c r="TIJ41" s="918"/>
      <c r="TIK41" s="918"/>
      <c r="TIL41" s="918"/>
      <c r="TIM41" s="918"/>
      <c r="TIN41" s="918"/>
      <c r="TIO41" s="918"/>
      <c r="TIP41" s="918"/>
      <c r="TIQ41" s="918"/>
      <c r="TIR41" s="918"/>
      <c r="TIS41" s="918"/>
      <c r="TIT41" s="918"/>
      <c r="TIU41" s="918"/>
      <c r="TIV41" s="918"/>
      <c r="TIW41" s="918"/>
      <c r="TIX41" s="918"/>
      <c r="TIY41" s="918"/>
      <c r="TIZ41" s="918"/>
      <c r="TJA41" s="918"/>
      <c r="TJB41" s="918"/>
      <c r="TJC41" s="918"/>
      <c r="TJD41" s="918"/>
      <c r="TJE41" s="918"/>
      <c r="TJF41" s="918"/>
      <c r="TJG41" s="918"/>
      <c r="TJH41" s="918"/>
      <c r="TJI41" s="918"/>
      <c r="TJJ41" s="918"/>
      <c r="TJK41" s="918"/>
      <c r="TJL41" s="918"/>
      <c r="TJM41" s="918"/>
      <c r="TJN41" s="918"/>
      <c r="TJO41" s="918"/>
      <c r="TJP41" s="918"/>
      <c r="TJQ41" s="918"/>
      <c r="TJR41" s="918"/>
      <c r="TJS41" s="918"/>
      <c r="TJT41" s="918"/>
      <c r="TJU41" s="918"/>
      <c r="TJV41" s="918"/>
      <c r="TJW41" s="918"/>
      <c r="TJX41" s="918"/>
      <c r="TJY41" s="918"/>
      <c r="TJZ41" s="918"/>
      <c r="TKA41" s="918"/>
      <c r="TKB41" s="918"/>
      <c r="TKC41" s="918"/>
      <c r="TKD41" s="918"/>
      <c r="TKE41" s="918"/>
      <c r="TKF41" s="918"/>
      <c r="TKG41" s="918"/>
      <c r="TKH41" s="918"/>
      <c r="TKI41" s="918"/>
      <c r="TKJ41" s="918"/>
      <c r="TKK41" s="918"/>
      <c r="TKL41" s="918"/>
      <c r="TKM41" s="918"/>
      <c r="TKN41" s="918"/>
      <c r="TKO41" s="918"/>
      <c r="TKP41" s="918"/>
      <c r="TKQ41" s="918"/>
      <c r="TKR41" s="918"/>
      <c r="TKS41" s="918"/>
      <c r="TKT41" s="918"/>
      <c r="TKU41" s="918"/>
      <c r="TKV41" s="918"/>
      <c r="TKW41" s="918"/>
      <c r="TKX41" s="918"/>
      <c r="TKY41" s="918"/>
      <c r="TKZ41" s="918"/>
      <c r="TLA41" s="918"/>
      <c r="TLB41" s="918"/>
      <c r="TLC41" s="918"/>
      <c r="TLD41" s="918"/>
      <c r="TLE41" s="918"/>
      <c r="TLF41" s="918"/>
      <c r="TLG41" s="918"/>
      <c r="TLH41" s="918"/>
      <c r="TLI41" s="918"/>
      <c r="TLJ41" s="918"/>
      <c r="TLK41" s="918"/>
      <c r="TLL41" s="918"/>
      <c r="TLM41" s="918"/>
      <c r="TLN41" s="918"/>
      <c r="TLO41" s="918"/>
      <c r="TLP41" s="918"/>
      <c r="TLQ41" s="918"/>
      <c r="TLR41" s="918"/>
      <c r="TLS41" s="918"/>
      <c r="TLT41" s="918"/>
      <c r="TLU41" s="918"/>
      <c r="TLV41" s="918"/>
      <c r="TLW41" s="918"/>
      <c r="TLX41" s="918"/>
      <c r="TLY41" s="918"/>
      <c r="TLZ41" s="918"/>
      <c r="TMA41" s="918"/>
      <c r="TMB41" s="918"/>
      <c r="TMC41" s="918"/>
      <c r="TMD41" s="918"/>
      <c r="TME41" s="918"/>
      <c r="TMF41" s="918"/>
      <c r="TMG41" s="918"/>
      <c r="TMH41" s="918"/>
      <c r="TMI41" s="918"/>
      <c r="TMJ41" s="918"/>
      <c r="TMK41" s="918"/>
      <c r="TML41" s="918"/>
      <c r="TMM41" s="918"/>
      <c r="TMN41" s="918"/>
      <c r="TMO41" s="918"/>
      <c r="TMP41" s="918"/>
      <c r="TMQ41" s="918"/>
      <c r="TMR41" s="918"/>
      <c r="TMS41" s="918"/>
      <c r="TMT41" s="918"/>
      <c r="TMU41" s="918"/>
      <c r="TMV41" s="918"/>
      <c r="TMW41" s="918"/>
      <c r="TMX41" s="918"/>
      <c r="TMY41" s="918"/>
      <c r="TMZ41" s="918"/>
      <c r="TNA41" s="918"/>
      <c r="TNB41" s="918"/>
      <c r="TNC41" s="918"/>
      <c r="TND41" s="918"/>
      <c r="TNE41" s="918"/>
      <c r="TNF41" s="918"/>
      <c r="TNG41" s="918"/>
      <c r="TNH41" s="918"/>
      <c r="TNI41" s="918"/>
      <c r="TNJ41" s="918"/>
      <c r="TNK41" s="918"/>
      <c r="TNL41" s="918"/>
      <c r="TNM41" s="918"/>
      <c r="TNN41" s="918"/>
      <c r="TNO41" s="918"/>
      <c r="TNP41" s="918"/>
      <c r="TNQ41" s="918"/>
      <c r="TNR41" s="918"/>
      <c r="TNS41" s="918"/>
      <c r="TNT41" s="918"/>
      <c r="TNU41" s="918"/>
      <c r="TNV41" s="918"/>
      <c r="TNW41" s="918"/>
      <c r="TNX41" s="918"/>
      <c r="TNY41" s="918"/>
      <c r="TNZ41" s="918"/>
      <c r="TOA41" s="918"/>
      <c r="TOB41" s="918"/>
      <c r="TOC41" s="918"/>
      <c r="TOD41" s="918"/>
      <c r="TOE41" s="918"/>
      <c r="TOF41" s="918"/>
      <c r="TOG41" s="918"/>
      <c r="TOH41" s="918"/>
      <c r="TOI41" s="918"/>
      <c r="TOJ41" s="918"/>
      <c r="TOK41" s="918"/>
      <c r="TOL41" s="918"/>
      <c r="TOM41" s="918"/>
      <c r="TON41" s="918"/>
      <c r="TOO41" s="918"/>
      <c r="TOP41" s="918"/>
      <c r="TOQ41" s="918"/>
      <c r="TOR41" s="918"/>
      <c r="TOS41" s="918"/>
      <c r="TOT41" s="918"/>
      <c r="TOU41" s="918"/>
      <c r="TOV41" s="918"/>
      <c r="TOW41" s="918"/>
      <c r="TOX41" s="918"/>
      <c r="TOY41" s="918"/>
      <c r="TOZ41" s="918"/>
      <c r="TPA41" s="918"/>
      <c r="TPB41" s="918"/>
      <c r="TPC41" s="918"/>
      <c r="TPD41" s="918"/>
      <c r="TPE41" s="918"/>
      <c r="TPF41" s="918"/>
      <c r="TPG41" s="918"/>
      <c r="TPH41" s="918"/>
      <c r="TPI41" s="918"/>
      <c r="TPJ41" s="918"/>
      <c r="TPK41" s="918"/>
      <c r="TPL41" s="918"/>
      <c r="TPM41" s="918"/>
      <c r="TPN41" s="918"/>
      <c r="TPO41" s="918"/>
      <c r="TPP41" s="918"/>
      <c r="TPQ41" s="918"/>
      <c r="TPR41" s="918"/>
      <c r="TPS41" s="918"/>
      <c r="TPT41" s="918"/>
      <c r="TPU41" s="918"/>
      <c r="TPV41" s="918"/>
      <c r="TPW41" s="918"/>
      <c r="TPX41" s="918"/>
      <c r="TPY41" s="918"/>
      <c r="TPZ41" s="918"/>
      <c r="TQA41" s="918"/>
      <c r="TQB41" s="918"/>
      <c r="TQC41" s="918"/>
      <c r="TQD41" s="918"/>
      <c r="TQE41" s="918"/>
      <c r="TQF41" s="918"/>
      <c r="TQG41" s="918"/>
      <c r="TQH41" s="918"/>
      <c r="TQI41" s="918"/>
      <c r="TQJ41" s="918"/>
      <c r="TQK41" s="918"/>
      <c r="TQL41" s="918"/>
      <c r="TQM41" s="918"/>
      <c r="TQN41" s="918"/>
      <c r="TQO41" s="918"/>
      <c r="TQP41" s="918"/>
      <c r="TQQ41" s="918"/>
      <c r="TQR41" s="918"/>
      <c r="TQS41" s="918"/>
      <c r="TQT41" s="918"/>
      <c r="TQU41" s="918"/>
      <c r="TQV41" s="918"/>
      <c r="TQW41" s="918"/>
      <c r="TQX41" s="918"/>
      <c r="TQY41" s="918"/>
      <c r="TQZ41" s="918"/>
      <c r="TRA41" s="918"/>
      <c r="TRB41" s="918"/>
      <c r="TRC41" s="918"/>
      <c r="TRD41" s="918"/>
      <c r="TRE41" s="918"/>
      <c r="TRF41" s="918"/>
      <c r="TRG41" s="918"/>
      <c r="TRH41" s="918"/>
      <c r="TRI41" s="918"/>
      <c r="TRJ41" s="918"/>
      <c r="TRK41" s="918"/>
      <c r="TRL41" s="918"/>
      <c r="TRM41" s="918"/>
      <c r="TRN41" s="918"/>
      <c r="TRO41" s="918"/>
      <c r="TRP41" s="918"/>
      <c r="TRQ41" s="918"/>
      <c r="TRR41" s="918"/>
      <c r="TRS41" s="918"/>
      <c r="TRT41" s="918"/>
      <c r="TRU41" s="918"/>
      <c r="TRV41" s="918"/>
      <c r="TRW41" s="918"/>
      <c r="TRX41" s="918"/>
      <c r="TRY41" s="918"/>
      <c r="TRZ41" s="918"/>
      <c r="TSA41" s="918"/>
      <c r="TSB41" s="918"/>
      <c r="TSC41" s="918"/>
      <c r="TSD41" s="918"/>
      <c r="TSE41" s="918"/>
      <c r="TSF41" s="918"/>
      <c r="TSG41" s="918"/>
      <c r="TSH41" s="918"/>
      <c r="TSI41" s="918"/>
      <c r="TSJ41" s="918"/>
      <c r="TSK41" s="918"/>
      <c r="TSL41" s="918"/>
      <c r="TSM41" s="918"/>
      <c r="TSN41" s="918"/>
      <c r="TSO41" s="918"/>
      <c r="TSP41" s="918"/>
      <c r="TSQ41" s="918"/>
      <c r="TSR41" s="918"/>
      <c r="TSS41" s="918"/>
      <c r="TST41" s="918"/>
      <c r="TSU41" s="918"/>
      <c r="TSV41" s="918"/>
      <c r="TSW41" s="918"/>
      <c r="TSX41" s="918"/>
      <c r="TSY41" s="918"/>
      <c r="TSZ41" s="918"/>
      <c r="TTA41" s="918"/>
      <c r="TTB41" s="918"/>
      <c r="TTC41" s="918"/>
      <c r="TTD41" s="918"/>
      <c r="TTE41" s="918"/>
      <c r="TTF41" s="918"/>
      <c r="TTG41" s="918"/>
      <c r="TTH41" s="918"/>
      <c r="TTI41" s="918"/>
      <c r="TTJ41" s="918"/>
      <c r="TTK41" s="918"/>
      <c r="TTL41" s="918"/>
      <c r="TTM41" s="918"/>
      <c r="TTN41" s="918"/>
      <c r="TTO41" s="918"/>
      <c r="TTP41" s="918"/>
      <c r="TTQ41" s="918"/>
      <c r="TTR41" s="918"/>
      <c r="TTS41" s="918"/>
      <c r="TTT41" s="918"/>
      <c r="TTU41" s="918"/>
      <c r="TTV41" s="918"/>
      <c r="TTW41" s="918"/>
      <c r="TTX41" s="918"/>
      <c r="TTY41" s="918"/>
      <c r="TTZ41" s="918"/>
      <c r="TUA41" s="918"/>
      <c r="TUB41" s="918"/>
      <c r="TUC41" s="918"/>
      <c r="TUD41" s="918"/>
      <c r="TUE41" s="918"/>
      <c r="TUF41" s="918"/>
      <c r="TUG41" s="918"/>
      <c r="TUH41" s="918"/>
      <c r="TUI41" s="918"/>
      <c r="TUJ41" s="918"/>
      <c r="TUK41" s="918"/>
      <c r="TUL41" s="918"/>
      <c r="TUM41" s="918"/>
      <c r="TUN41" s="918"/>
      <c r="TUO41" s="918"/>
      <c r="TUP41" s="918"/>
      <c r="TUQ41" s="918"/>
      <c r="TUR41" s="918"/>
      <c r="TUS41" s="918"/>
      <c r="TUT41" s="918"/>
      <c r="TUU41" s="918"/>
      <c r="TUV41" s="918"/>
      <c r="TUW41" s="918"/>
      <c r="TUX41" s="918"/>
      <c r="TUY41" s="918"/>
      <c r="TUZ41" s="918"/>
      <c r="TVA41" s="918"/>
      <c r="TVB41" s="918"/>
      <c r="TVC41" s="918"/>
      <c r="TVD41" s="918"/>
      <c r="TVE41" s="918"/>
      <c r="TVF41" s="918"/>
      <c r="TVG41" s="918"/>
      <c r="TVH41" s="918"/>
      <c r="TVI41" s="918"/>
      <c r="TVJ41" s="918"/>
      <c r="TVK41" s="918"/>
      <c r="TVL41" s="918"/>
      <c r="TVM41" s="918"/>
      <c r="TVN41" s="918"/>
      <c r="TVO41" s="918"/>
      <c r="TVP41" s="918"/>
      <c r="TVQ41" s="918"/>
      <c r="TVR41" s="918"/>
      <c r="TVS41" s="918"/>
      <c r="TVT41" s="918"/>
      <c r="TVU41" s="918"/>
      <c r="TVV41" s="918"/>
      <c r="TVW41" s="918"/>
      <c r="TVX41" s="918"/>
      <c r="TVY41" s="918"/>
      <c r="TVZ41" s="918"/>
      <c r="TWA41" s="918"/>
      <c r="TWB41" s="918"/>
      <c r="TWC41" s="918"/>
      <c r="TWD41" s="918"/>
      <c r="TWE41" s="918"/>
      <c r="TWF41" s="918"/>
      <c r="TWG41" s="918"/>
      <c r="TWH41" s="918"/>
      <c r="TWI41" s="918"/>
      <c r="TWJ41" s="918"/>
      <c r="TWK41" s="918"/>
      <c r="TWL41" s="918"/>
      <c r="TWM41" s="918"/>
      <c r="TWN41" s="918"/>
      <c r="TWO41" s="918"/>
      <c r="TWP41" s="918"/>
      <c r="TWQ41" s="918"/>
      <c r="TWR41" s="918"/>
      <c r="TWS41" s="918"/>
      <c r="TWT41" s="918"/>
      <c r="TWU41" s="918"/>
      <c r="TWV41" s="918"/>
      <c r="TWW41" s="918"/>
      <c r="TWX41" s="918"/>
      <c r="TWY41" s="918"/>
      <c r="TWZ41" s="918"/>
      <c r="TXA41" s="918"/>
      <c r="TXB41" s="918"/>
      <c r="TXC41" s="918"/>
      <c r="TXD41" s="918"/>
      <c r="TXE41" s="918"/>
      <c r="TXF41" s="918"/>
      <c r="TXG41" s="918"/>
      <c r="TXH41" s="918"/>
      <c r="TXI41" s="918"/>
      <c r="TXJ41" s="918"/>
      <c r="TXK41" s="918"/>
      <c r="TXL41" s="918"/>
      <c r="TXM41" s="918"/>
      <c r="TXN41" s="918"/>
      <c r="TXO41" s="918"/>
      <c r="TXP41" s="918"/>
      <c r="TXQ41" s="918"/>
      <c r="TXR41" s="918"/>
      <c r="TXS41" s="918"/>
      <c r="TXT41" s="918"/>
      <c r="TXU41" s="918"/>
      <c r="TXV41" s="918"/>
      <c r="TXW41" s="918"/>
      <c r="TXX41" s="918"/>
      <c r="TXY41" s="918"/>
      <c r="TXZ41" s="918"/>
      <c r="TYA41" s="918"/>
      <c r="TYB41" s="918"/>
      <c r="TYC41" s="918"/>
      <c r="TYD41" s="918"/>
      <c r="TYE41" s="918"/>
      <c r="TYF41" s="918"/>
      <c r="TYG41" s="918"/>
      <c r="TYH41" s="918"/>
      <c r="TYI41" s="918"/>
      <c r="TYJ41" s="918"/>
      <c r="TYK41" s="918"/>
      <c r="TYL41" s="918"/>
      <c r="TYM41" s="918"/>
      <c r="TYN41" s="918"/>
      <c r="TYO41" s="918"/>
      <c r="TYP41" s="918"/>
      <c r="TYQ41" s="918"/>
      <c r="TYR41" s="918"/>
      <c r="TYS41" s="918"/>
      <c r="TYT41" s="918"/>
      <c r="TYU41" s="918"/>
      <c r="TYV41" s="918"/>
      <c r="TYW41" s="918"/>
      <c r="TYX41" s="918"/>
      <c r="TYY41" s="918"/>
      <c r="TYZ41" s="918"/>
      <c r="TZA41" s="918"/>
      <c r="TZB41" s="918"/>
      <c r="TZC41" s="918"/>
      <c r="TZD41" s="918"/>
      <c r="TZE41" s="918"/>
      <c r="TZF41" s="918"/>
      <c r="TZG41" s="918"/>
      <c r="TZH41" s="918"/>
      <c r="TZI41" s="918"/>
      <c r="TZJ41" s="918"/>
      <c r="TZK41" s="918"/>
      <c r="TZL41" s="918"/>
      <c r="TZM41" s="918"/>
      <c r="TZN41" s="918"/>
      <c r="TZO41" s="918"/>
      <c r="TZP41" s="918"/>
      <c r="TZQ41" s="918"/>
      <c r="TZR41" s="918"/>
      <c r="TZS41" s="918"/>
      <c r="TZT41" s="918"/>
      <c r="TZU41" s="918"/>
      <c r="TZV41" s="918"/>
      <c r="TZW41" s="918"/>
      <c r="TZX41" s="918"/>
      <c r="TZY41" s="918"/>
      <c r="TZZ41" s="918"/>
      <c r="UAA41" s="918"/>
      <c r="UAB41" s="918"/>
      <c r="UAC41" s="918"/>
      <c r="UAD41" s="918"/>
      <c r="UAE41" s="918"/>
      <c r="UAF41" s="918"/>
      <c r="UAG41" s="918"/>
      <c r="UAH41" s="918"/>
      <c r="UAI41" s="918"/>
      <c r="UAJ41" s="918"/>
      <c r="UAK41" s="918"/>
      <c r="UAL41" s="918"/>
      <c r="UAM41" s="918"/>
      <c r="UAN41" s="918"/>
      <c r="UAO41" s="918"/>
      <c r="UAP41" s="918"/>
      <c r="UAQ41" s="918"/>
      <c r="UAR41" s="918"/>
      <c r="UAS41" s="918"/>
      <c r="UAT41" s="918"/>
      <c r="UAU41" s="918"/>
      <c r="UAV41" s="918"/>
      <c r="UAW41" s="918"/>
      <c r="UAX41" s="918"/>
      <c r="UAY41" s="918"/>
      <c r="UAZ41" s="918"/>
      <c r="UBA41" s="918"/>
      <c r="UBB41" s="918"/>
      <c r="UBC41" s="918"/>
      <c r="UBD41" s="918"/>
      <c r="UBE41" s="918"/>
      <c r="UBF41" s="918"/>
      <c r="UBG41" s="918"/>
      <c r="UBH41" s="918"/>
      <c r="UBI41" s="918"/>
      <c r="UBJ41" s="918"/>
      <c r="UBK41" s="918"/>
      <c r="UBL41" s="918"/>
      <c r="UBM41" s="918"/>
      <c r="UBN41" s="918"/>
      <c r="UBO41" s="918"/>
      <c r="UBP41" s="918"/>
      <c r="UBQ41" s="918"/>
      <c r="UBR41" s="918"/>
      <c r="UBS41" s="918"/>
      <c r="UBT41" s="918"/>
      <c r="UBU41" s="918"/>
      <c r="UBV41" s="918"/>
      <c r="UBW41" s="918"/>
      <c r="UBX41" s="918"/>
      <c r="UBY41" s="918"/>
      <c r="UBZ41" s="918"/>
      <c r="UCA41" s="918"/>
      <c r="UCB41" s="918"/>
      <c r="UCC41" s="918"/>
      <c r="UCD41" s="918"/>
      <c r="UCE41" s="918"/>
      <c r="UCF41" s="918"/>
      <c r="UCG41" s="918"/>
      <c r="UCH41" s="918"/>
      <c r="UCI41" s="918"/>
      <c r="UCJ41" s="918"/>
      <c r="UCK41" s="918"/>
      <c r="UCL41" s="918"/>
      <c r="UCM41" s="918"/>
      <c r="UCN41" s="918"/>
      <c r="UCO41" s="918"/>
      <c r="UCP41" s="918"/>
      <c r="UCQ41" s="918"/>
      <c r="UCR41" s="918"/>
      <c r="UCS41" s="918"/>
      <c r="UCT41" s="918"/>
      <c r="UCU41" s="918"/>
      <c r="UCV41" s="918"/>
      <c r="UCW41" s="918"/>
      <c r="UCX41" s="918"/>
      <c r="UCY41" s="918"/>
      <c r="UCZ41" s="918"/>
      <c r="UDA41" s="918"/>
      <c r="UDB41" s="918"/>
      <c r="UDC41" s="918"/>
      <c r="UDD41" s="918"/>
      <c r="UDE41" s="918"/>
      <c r="UDF41" s="918"/>
      <c r="UDG41" s="918"/>
      <c r="UDH41" s="918"/>
      <c r="UDI41" s="918"/>
      <c r="UDJ41" s="918"/>
      <c r="UDK41" s="918"/>
      <c r="UDL41" s="918"/>
      <c r="UDM41" s="918"/>
      <c r="UDN41" s="918"/>
      <c r="UDO41" s="918"/>
      <c r="UDP41" s="918"/>
      <c r="UDQ41" s="918"/>
      <c r="UDR41" s="918"/>
      <c r="UDS41" s="918"/>
      <c r="UDT41" s="918"/>
      <c r="UDU41" s="918"/>
      <c r="UDV41" s="918"/>
      <c r="UDW41" s="918"/>
      <c r="UDX41" s="918"/>
      <c r="UDY41" s="918"/>
      <c r="UDZ41" s="918"/>
      <c r="UEA41" s="918"/>
      <c r="UEB41" s="918"/>
      <c r="UEC41" s="918"/>
      <c r="UED41" s="918"/>
      <c r="UEE41" s="918"/>
      <c r="UEF41" s="918"/>
      <c r="UEG41" s="918"/>
      <c r="UEH41" s="918"/>
      <c r="UEI41" s="918"/>
      <c r="UEJ41" s="918"/>
      <c r="UEK41" s="918"/>
      <c r="UEL41" s="918"/>
      <c r="UEM41" s="918"/>
      <c r="UEN41" s="918"/>
      <c r="UEO41" s="918"/>
      <c r="UEP41" s="918"/>
      <c r="UEQ41" s="918"/>
      <c r="UER41" s="918"/>
      <c r="UES41" s="918"/>
      <c r="UET41" s="918"/>
      <c r="UEU41" s="918"/>
      <c r="UEV41" s="918"/>
      <c r="UEW41" s="918"/>
      <c r="UEX41" s="918"/>
      <c r="UEY41" s="918"/>
      <c r="UEZ41" s="918"/>
      <c r="UFA41" s="918"/>
      <c r="UFB41" s="918"/>
      <c r="UFC41" s="918"/>
      <c r="UFD41" s="918"/>
      <c r="UFE41" s="918"/>
      <c r="UFF41" s="918"/>
      <c r="UFG41" s="918"/>
      <c r="UFH41" s="918"/>
      <c r="UFI41" s="918"/>
      <c r="UFJ41" s="918"/>
      <c r="UFK41" s="918"/>
      <c r="UFL41" s="918"/>
      <c r="UFM41" s="918"/>
      <c r="UFN41" s="918"/>
      <c r="UFO41" s="918"/>
      <c r="UFP41" s="918"/>
      <c r="UFQ41" s="918"/>
      <c r="UFR41" s="918"/>
      <c r="UFS41" s="918"/>
      <c r="UFT41" s="918"/>
      <c r="UFU41" s="918"/>
      <c r="UFV41" s="918"/>
      <c r="UFW41" s="918"/>
      <c r="UFX41" s="918"/>
      <c r="UFY41" s="918"/>
      <c r="UFZ41" s="918"/>
      <c r="UGA41" s="918"/>
      <c r="UGB41" s="918"/>
      <c r="UGC41" s="918"/>
      <c r="UGD41" s="918"/>
      <c r="UGE41" s="918"/>
      <c r="UGF41" s="918"/>
      <c r="UGG41" s="918"/>
      <c r="UGH41" s="918"/>
      <c r="UGI41" s="918"/>
      <c r="UGJ41" s="918"/>
      <c r="UGK41" s="918"/>
      <c r="UGL41" s="918"/>
      <c r="UGM41" s="918"/>
      <c r="UGN41" s="918"/>
      <c r="UGO41" s="918"/>
      <c r="UGP41" s="918"/>
      <c r="UGQ41" s="918"/>
      <c r="UGR41" s="918"/>
      <c r="UGS41" s="918"/>
      <c r="UGT41" s="918"/>
      <c r="UGU41" s="918"/>
      <c r="UGV41" s="918"/>
      <c r="UGW41" s="918"/>
      <c r="UGX41" s="918"/>
      <c r="UGY41" s="918"/>
      <c r="UGZ41" s="918"/>
      <c r="UHA41" s="918"/>
      <c r="UHB41" s="918"/>
      <c r="UHC41" s="918"/>
      <c r="UHD41" s="918"/>
      <c r="UHE41" s="918"/>
      <c r="UHF41" s="918"/>
      <c r="UHG41" s="918"/>
      <c r="UHH41" s="918"/>
      <c r="UHI41" s="918"/>
      <c r="UHJ41" s="918"/>
      <c r="UHK41" s="918"/>
      <c r="UHL41" s="918"/>
      <c r="UHM41" s="918"/>
      <c r="UHN41" s="918"/>
      <c r="UHO41" s="918"/>
      <c r="UHP41" s="918"/>
      <c r="UHQ41" s="918"/>
      <c r="UHR41" s="918"/>
      <c r="UHS41" s="918"/>
      <c r="UHT41" s="918"/>
      <c r="UHU41" s="918"/>
      <c r="UHV41" s="918"/>
      <c r="UHW41" s="918"/>
      <c r="UHX41" s="918"/>
      <c r="UHY41" s="918"/>
      <c r="UHZ41" s="918"/>
      <c r="UIA41" s="918"/>
      <c r="UIB41" s="918"/>
      <c r="UIC41" s="918"/>
      <c r="UID41" s="918"/>
      <c r="UIE41" s="918"/>
      <c r="UIF41" s="918"/>
      <c r="UIG41" s="918"/>
      <c r="UIH41" s="918"/>
      <c r="UII41" s="918"/>
      <c r="UIJ41" s="918"/>
      <c r="UIK41" s="918"/>
      <c r="UIL41" s="918"/>
      <c r="UIM41" s="918"/>
      <c r="UIN41" s="918"/>
      <c r="UIO41" s="918"/>
      <c r="UIP41" s="918"/>
      <c r="UIQ41" s="918"/>
      <c r="UIR41" s="918"/>
      <c r="UIS41" s="918"/>
      <c r="UIT41" s="918"/>
      <c r="UIU41" s="918"/>
      <c r="UIV41" s="918"/>
      <c r="UIW41" s="918"/>
      <c r="UIX41" s="918"/>
      <c r="UIY41" s="918"/>
      <c r="UIZ41" s="918"/>
      <c r="UJA41" s="918"/>
      <c r="UJB41" s="918"/>
      <c r="UJC41" s="918"/>
      <c r="UJD41" s="918"/>
      <c r="UJE41" s="918"/>
      <c r="UJF41" s="918"/>
      <c r="UJG41" s="918"/>
      <c r="UJH41" s="918"/>
      <c r="UJI41" s="918"/>
      <c r="UJJ41" s="918"/>
      <c r="UJK41" s="918"/>
      <c r="UJL41" s="918"/>
      <c r="UJM41" s="918"/>
      <c r="UJN41" s="918"/>
      <c r="UJO41" s="918"/>
      <c r="UJP41" s="918"/>
      <c r="UJQ41" s="918"/>
      <c r="UJR41" s="918"/>
      <c r="UJS41" s="918"/>
      <c r="UJT41" s="918"/>
      <c r="UJU41" s="918"/>
      <c r="UJV41" s="918"/>
      <c r="UJW41" s="918"/>
      <c r="UJX41" s="918"/>
      <c r="UJY41" s="918"/>
      <c r="UJZ41" s="918"/>
      <c r="UKA41" s="918"/>
      <c r="UKB41" s="918"/>
      <c r="UKC41" s="918"/>
      <c r="UKD41" s="918"/>
      <c r="UKE41" s="918"/>
      <c r="UKF41" s="918"/>
      <c r="UKG41" s="918"/>
      <c r="UKH41" s="918"/>
      <c r="UKI41" s="918"/>
      <c r="UKJ41" s="918"/>
      <c r="UKK41" s="918"/>
      <c r="UKL41" s="918"/>
      <c r="UKM41" s="918"/>
      <c r="UKN41" s="918"/>
      <c r="UKO41" s="918"/>
      <c r="UKP41" s="918"/>
      <c r="UKQ41" s="918"/>
      <c r="UKR41" s="918"/>
      <c r="UKS41" s="918"/>
      <c r="UKT41" s="918"/>
      <c r="UKU41" s="918"/>
      <c r="UKV41" s="918"/>
      <c r="UKW41" s="918"/>
      <c r="UKX41" s="918"/>
      <c r="UKY41" s="918"/>
      <c r="UKZ41" s="918"/>
      <c r="ULA41" s="918"/>
      <c r="ULB41" s="918"/>
      <c r="ULC41" s="918"/>
      <c r="ULD41" s="918"/>
      <c r="ULE41" s="918"/>
      <c r="ULF41" s="918"/>
      <c r="ULG41" s="918"/>
      <c r="ULH41" s="918"/>
      <c r="ULI41" s="918"/>
      <c r="ULJ41" s="918"/>
      <c r="ULK41" s="918"/>
      <c r="ULL41" s="918"/>
      <c r="ULM41" s="918"/>
      <c r="ULN41" s="918"/>
      <c r="ULO41" s="918"/>
      <c r="ULP41" s="918"/>
      <c r="ULQ41" s="918"/>
      <c r="ULR41" s="918"/>
      <c r="ULS41" s="918"/>
      <c r="ULT41" s="918"/>
      <c r="ULU41" s="918"/>
      <c r="ULV41" s="918"/>
      <c r="ULW41" s="918"/>
      <c r="ULX41" s="918"/>
      <c r="ULY41" s="918"/>
      <c r="ULZ41" s="918"/>
      <c r="UMA41" s="918"/>
      <c r="UMB41" s="918"/>
      <c r="UMC41" s="918"/>
      <c r="UMD41" s="918"/>
      <c r="UME41" s="918"/>
      <c r="UMF41" s="918"/>
      <c r="UMG41" s="918"/>
      <c r="UMH41" s="918"/>
      <c r="UMI41" s="918"/>
      <c r="UMJ41" s="918"/>
      <c r="UMK41" s="918"/>
      <c r="UML41" s="918"/>
      <c r="UMM41" s="918"/>
      <c r="UMN41" s="918"/>
      <c r="UMO41" s="918"/>
      <c r="UMP41" s="918"/>
      <c r="UMQ41" s="918"/>
      <c r="UMR41" s="918"/>
      <c r="UMS41" s="918"/>
      <c r="UMT41" s="918"/>
      <c r="UMU41" s="918"/>
      <c r="UMV41" s="918"/>
      <c r="UMW41" s="918"/>
      <c r="UMX41" s="918"/>
      <c r="UMY41" s="918"/>
      <c r="UMZ41" s="918"/>
      <c r="UNA41" s="918"/>
      <c r="UNB41" s="918"/>
      <c r="UNC41" s="918"/>
      <c r="UND41" s="918"/>
      <c r="UNE41" s="918"/>
      <c r="UNF41" s="918"/>
      <c r="UNG41" s="918"/>
      <c r="UNH41" s="918"/>
      <c r="UNI41" s="918"/>
      <c r="UNJ41" s="918"/>
      <c r="UNK41" s="918"/>
      <c r="UNL41" s="918"/>
      <c r="UNM41" s="918"/>
      <c r="UNN41" s="918"/>
      <c r="UNO41" s="918"/>
      <c r="UNP41" s="918"/>
      <c r="UNQ41" s="918"/>
      <c r="UNR41" s="918"/>
      <c r="UNS41" s="918"/>
      <c r="UNT41" s="918"/>
      <c r="UNU41" s="918"/>
      <c r="UNV41" s="918"/>
      <c r="UNW41" s="918"/>
      <c r="UNX41" s="918"/>
      <c r="UNY41" s="918"/>
      <c r="UNZ41" s="918"/>
      <c r="UOA41" s="918"/>
      <c r="UOB41" s="918"/>
      <c r="UOC41" s="918"/>
      <c r="UOD41" s="918"/>
      <c r="UOE41" s="918"/>
      <c r="UOF41" s="918"/>
      <c r="UOG41" s="918"/>
      <c r="UOH41" s="918"/>
      <c r="UOI41" s="918"/>
      <c r="UOJ41" s="918"/>
      <c r="UOK41" s="918"/>
      <c r="UOL41" s="918"/>
      <c r="UOM41" s="918"/>
      <c r="UON41" s="918"/>
      <c r="UOO41" s="918"/>
      <c r="UOP41" s="918"/>
      <c r="UOQ41" s="918"/>
      <c r="UOR41" s="918"/>
      <c r="UOS41" s="918"/>
      <c r="UOT41" s="918"/>
      <c r="UOU41" s="918"/>
      <c r="UOV41" s="918"/>
      <c r="UOW41" s="918"/>
      <c r="UOX41" s="918"/>
      <c r="UOY41" s="918"/>
      <c r="UOZ41" s="918"/>
      <c r="UPA41" s="918"/>
      <c r="UPB41" s="918"/>
      <c r="UPC41" s="918"/>
      <c r="UPD41" s="918"/>
      <c r="UPE41" s="918"/>
      <c r="UPF41" s="918"/>
      <c r="UPG41" s="918"/>
      <c r="UPH41" s="918"/>
      <c r="UPI41" s="918"/>
      <c r="UPJ41" s="918"/>
      <c r="UPK41" s="918"/>
      <c r="UPL41" s="918"/>
      <c r="UPM41" s="918"/>
      <c r="UPN41" s="918"/>
      <c r="UPO41" s="918"/>
      <c r="UPP41" s="918"/>
      <c r="UPQ41" s="918"/>
      <c r="UPR41" s="918"/>
      <c r="UPS41" s="918"/>
      <c r="UPT41" s="918"/>
      <c r="UPU41" s="918"/>
      <c r="UPV41" s="918"/>
      <c r="UPW41" s="918"/>
      <c r="UPX41" s="918"/>
      <c r="UPY41" s="918"/>
      <c r="UPZ41" s="918"/>
      <c r="UQA41" s="918"/>
      <c r="UQB41" s="918"/>
      <c r="UQC41" s="918"/>
      <c r="UQD41" s="918"/>
      <c r="UQE41" s="918"/>
      <c r="UQF41" s="918"/>
      <c r="UQG41" s="918"/>
      <c r="UQH41" s="918"/>
      <c r="UQI41" s="918"/>
      <c r="UQJ41" s="918"/>
      <c r="UQK41" s="918"/>
      <c r="UQL41" s="918"/>
      <c r="UQM41" s="918"/>
      <c r="UQN41" s="918"/>
      <c r="UQO41" s="918"/>
      <c r="UQP41" s="918"/>
      <c r="UQQ41" s="918"/>
      <c r="UQR41" s="918"/>
      <c r="UQS41" s="918"/>
      <c r="UQT41" s="918"/>
      <c r="UQU41" s="918"/>
      <c r="UQV41" s="918"/>
      <c r="UQW41" s="918"/>
      <c r="UQX41" s="918"/>
      <c r="UQY41" s="918"/>
      <c r="UQZ41" s="918"/>
      <c r="URA41" s="918"/>
      <c r="URB41" s="918"/>
      <c r="URC41" s="918"/>
      <c r="URD41" s="918"/>
      <c r="URE41" s="918"/>
      <c r="URF41" s="918"/>
      <c r="URG41" s="918"/>
      <c r="URH41" s="918"/>
      <c r="URI41" s="918"/>
      <c r="URJ41" s="918"/>
      <c r="URK41" s="918"/>
      <c r="URL41" s="918"/>
      <c r="URM41" s="918"/>
      <c r="URN41" s="918"/>
      <c r="URO41" s="918"/>
      <c r="URP41" s="918"/>
      <c r="URQ41" s="918"/>
      <c r="URR41" s="918"/>
      <c r="URS41" s="918"/>
      <c r="URT41" s="918"/>
      <c r="URU41" s="918"/>
      <c r="URV41" s="918"/>
      <c r="URW41" s="918"/>
      <c r="URX41" s="918"/>
      <c r="URY41" s="918"/>
      <c r="URZ41" s="918"/>
      <c r="USA41" s="918"/>
      <c r="USB41" s="918"/>
      <c r="USC41" s="918"/>
      <c r="USD41" s="918"/>
      <c r="USE41" s="918"/>
      <c r="USF41" s="918"/>
      <c r="USG41" s="918"/>
      <c r="USH41" s="918"/>
      <c r="USI41" s="918"/>
      <c r="USJ41" s="918"/>
      <c r="USK41" s="918"/>
      <c r="USL41" s="918"/>
      <c r="USM41" s="918"/>
      <c r="USN41" s="918"/>
      <c r="USO41" s="918"/>
      <c r="USP41" s="918"/>
      <c r="USQ41" s="918"/>
      <c r="USR41" s="918"/>
      <c r="USS41" s="918"/>
      <c r="UST41" s="918"/>
      <c r="USU41" s="918"/>
      <c r="USV41" s="918"/>
      <c r="USW41" s="918"/>
      <c r="USX41" s="918"/>
      <c r="USY41" s="918"/>
      <c r="USZ41" s="918"/>
      <c r="UTA41" s="918"/>
      <c r="UTB41" s="918"/>
      <c r="UTC41" s="918"/>
      <c r="UTD41" s="918"/>
      <c r="UTE41" s="918"/>
      <c r="UTF41" s="918"/>
      <c r="UTG41" s="918"/>
      <c r="UTH41" s="918"/>
      <c r="UTI41" s="918"/>
      <c r="UTJ41" s="918"/>
      <c r="UTK41" s="918"/>
      <c r="UTL41" s="918"/>
      <c r="UTM41" s="918"/>
      <c r="UTN41" s="918"/>
      <c r="UTO41" s="918"/>
      <c r="UTP41" s="918"/>
      <c r="UTQ41" s="918"/>
      <c r="UTR41" s="918"/>
      <c r="UTS41" s="918"/>
      <c r="UTT41" s="918"/>
      <c r="UTU41" s="918"/>
      <c r="UTV41" s="918"/>
      <c r="UTW41" s="918"/>
      <c r="UTX41" s="918"/>
      <c r="UTY41" s="918"/>
      <c r="UTZ41" s="918"/>
      <c r="UUA41" s="918"/>
      <c r="UUB41" s="918"/>
      <c r="UUC41" s="918"/>
      <c r="UUD41" s="918"/>
      <c r="UUE41" s="918"/>
      <c r="UUF41" s="918"/>
      <c r="UUG41" s="918"/>
      <c r="UUH41" s="918"/>
      <c r="UUI41" s="918"/>
      <c r="UUJ41" s="918"/>
      <c r="UUK41" s="918"/>
      <c r="UUL41" s="918"/>
      <c r="UUM41" s="918"/>
      <c r="UUN41" s="918"/>
      <c r="UUO41" s="918"/>
      <c r="UUP41" s="918"/>
      <c r="UUQ41" s="918"/>
      <c r="UUR41" s="918"/>
      <c r="UUS41" s="918"/>
      <c r="UUT41" s="918"/>
      <c r="UUU41" s="918"/>
      <c r="UUV41" s="918"/>
      <c r="UUW41" s="918"/>
      <c r="UUX41" s="918"/>
      <c r="UUY41" s="918"/>
      <c r="UUZ41" s="918"/>
      <c r="UVA41" s="918"/>
      <c r="UVB41" s="918"/>
      <c r="UVC41" s="918"/>
      <c r="UVD41" s="918"/>
      <c r="UVE41" s="918"/>
      <c r="UVF41" s="918"/>
      <c r="UVG41" s="918"/>
      <c r="UVH41" s="918"/>
      <c r="UVI41" s="918"/>
      <c r="UVJ41" s="918"/>
      <c r="UVK41" s="918"/>
      <c r="UVL41" s="918"/>
      <c r="UVM41" s="918"/>
      <c r="UVN41" s="918"/>
      <c r="UVO41" s="918"/>
      <c r="UVP41" s="918"/>
      <c r="UVQ41" s="918"/>
      <c r="UVR41" s="918"/>
      <c r="UVS41" s="918"/>
      <c r="UVT41" s="918"/>
      <c r="UVU41" s="918"/>
      <c r="UVV41" s="918"/>
      <c r="UVW41" s="918"/>
      <c r="UVX41" s="918"/>
      <c r="UVY41" s="918"/>
      <c r="UVZ41" s="918"/>
      <c r="UWA41" s="918"/>
      <c r="UWB41" s="918"/>
      <c r="UWC41" s="918"/>
      <c r="UWD41" s="918"/>
      <c r="UWE41" s="918"/>
      <c r="UWF41" s="918"/>
      <c r="UWG41" s="918"/>
      <c r="UWH41" s="918"/>
      <c r="UWI41" s="918"/>
      <c r="UWJ41" s="918"/>
      <c r="UWK41" s="918"/>
      <c r="UWL41" s="918"/>
      <c r="UWM41" s="918"/>
      <c r="UWN41" s="918"/>
      <c r="UWO41" s="918"/>
      <c r="UWP41" s="918"/>
      <c r="UWQ41" s="918"/>
      <c r="UWR41" s="918"/>
      <c r="UWS41" s="918"/>
      <c r="UWT41" s="918"/>
      <c r="UWU41" s="918"/>
      <c r="UWV41" s="918"/>
      <c r="UWW41" s="918"/>
      <c r="UWX41" s="918"/>
      <c r="UWY41" s="918"/>
      <c r="UWZ41" s="918"/>
      <c r="UXA41" s="918"/>
      <c r="UXB41" s="918"/>
      <c r="UXC41" s="918"/>
      <c r="UXD41" s="918"/>
      <c r="UXE41" s="918"/>
      <c r="UXF41" s="918"/>
      <c r="UXG41" s="918"/>
      <c r="UXH41" s="918"/>
      <c r="UXI41" s="918"/>
      <c r="UXJ41" s="918"/>
      <c r="UXK41" s="918"/>
      <c r="UXL41" s="918"/>
      <c r="UXM41" s="918"/>
      <c r="UXN41" s="918"/>
      <c r="UXO41" s="918"/>
      <c r="UXP41" s="918"/>
      <c r="UXQ41" s="918"/>
      <c r="UXR41" s="918"/>
      <c r="UXS41" s="918"/>
      <c r="UXT41" s="918"/>
      <c r="UXU41" s="918"/>
      <c r="UXV41" s="918"/>
      <c r="UXW41" s="918"/>
      <c r="UXX41" s="918"/>
      <c r="UXY41" s="918"/>
      <c r="UXZ41" s="918"/>
      <c r="UYA41" s="918"/>
      <c r="UYB41" s="918"/>
      <c r="UYC41" s="918"/>
      <c r="UYD41" s="918"/>
      <c r="UYE41" s="918"/>
      <c r="UYF41" s="918"/>
      <c r="UYG41" s="918"/>
      <c r="UYH41" s="918"/>
      <c r="UYI41" s="918"/>
      <c r="UYJ41" s="918"/>
      <c r="UYK41" s="918"/>
      <c r="UYL41" s="918"/>
      <c r="UYM41" s="918"/>
      <c r="UYN41" s="918"/>
      <c r="UYO41" s="918"/>
      <c r="UYP41" s="918"/>
      <c r="UYQ41" s="918"/>
      <c r="UYR41" s="918"/>
      <c r="UYS41" s="918"/>
      <c r="UYT41" s="918"/>
      <c r="UYU41" s="918"/>
      <c r="UYV41" s="918"/>
      <c r="UYW41" s="918"/>
      <c r="UYX41" s="918"/>
      <c r="UYY41" s="918"/>
      <c r="UYZ41" s="918"/>
      <c r="UZA41" s="918"/>
      <c r="UZB41" s="918"/>
      <c r="UZC41" s="918"/>
      <c r="UZD41" s="918"/>
      <c r="UZE41" s="918"/>
      <c r="UZF41" s="918"/>
      <c r="UZG41" s="918"/>
      <c r="UZH41" s="918"/>
      <c r="UZI41" s="918"/>
      <c r="UZJ41" s="918"/>
      <c r="UZK41" s="918"/>
      <c r="UZL41" s="918"/>
      <c r="UZM41" s="918"/>
      <c r="UZN41" s="918"/>
      <c r="UZO41" s="918"/>
      <c r="UZP41" s="918"/>
      <c r="UZQ41" s="918"/>
      <c r="UZR41" s="918"/>
      <c r="UZS41" s="918"/>
      <c r="UZT41" s="918"/>
      <c r="UZU41" s="918"/>
      <c r="UZV41" s="918"/>
      <c r="UZW41" s="918"/>
      <c r="UZX41" s="918"/>
      <c r="UZY41" s="918"/>
      <c r="UZZ41" s="918"/>
      <c r="VAA41" s="918"/>
      <c r="VAB41" s="918"/>
      <c r="VAC41" s="918"/>
      <c r="VAD41" s="918"/>
      <c r="VAE41" s="918"/>
      <c r="VAF41" s="918"/>
      <c r="VAG41" s="918"/>
      <c r="VAH41" s="918"/>
      <c r="VAI41" s="918"/>
      <c r="VAJ41" s="918"/>
      <c r="VAK41" s="918"/>
      <c r="VAL41" s="918"/>
      <c r="VAM41" s="918"/>
      <c r="VAN41" s="918"/>
      <c r="VAO41" s="918"/>
      <c r="VAP41" s="918"/>
      <c r="VAQ41" s="918"/>
      <c r="VAR41" s="918"/>
      <c r="VAS41" s="918"/>
      <c r="VAT41" s="918"/>
      <c r="VAU41" s="918"/>
      <c r="VAV41" s="918"/>
      <c r="VAW41" s="918"/>
      <c r="VAX41" s="918"/>
      <c r="VAY41" s="918"/>
      <c r="VAZ41" s="918"/>
      <c r="VBA41" s="918"/>
      <c r="VBB41" s="918"/>
      <c r="VBC41" s="918"/>
      <c r="VBD41" s="918"/>
      <c r="VBE41" s="918"/>
      <c r="VBF41" s="918"/>
      <c r="VBG41" s="918"/>
      <c r="VBH41" s="918"/>
      <c r="VBI41" s="918"/>
      <c r="VBJ41" s="918"/>
      <c r="VBK41" s="918"/>
      <c r="VBL41" s="918"/>
      <c r="VBM41" s="918"/>
      <c r="VBN41" s="918"/>
      <c r="VBO41" s="918"/>
      <c r="VBP41" s="918"/>
      <c r="VBQ41" s="918"/>
      <c r="VBR41" s="918"/>
      <c r="VBS41" s="918"/>
      <c r="VBT41" s="918"/>
      <c r="VBU41" s="918"/>
      <c r="VBV41" s="918"/>
      <c r="VBW41" s="918"/>
      <c r="VBX41" s="918"/>
      <c r="VBY41" s="918"/>
      <c r="VBZ41" s="918"/>
      <c r="VCA41" s="918"/>
      <c r="VCB41" s="918"/>
      <c r="VCC41" s="918"/>
      <c r="VCD41" s="918"/>
      <c r="VCE41" s="918"/>
      <c r="VCF41" s="918"/>
      <c r="VCG41" s="918"/>
      <c r="VCH41" s="918"/>
      <c r="VCI41" s="918"/>
      <c r="VCJ41" s="918"/>
      <c r="VCK41" s="918"/>
      <c r="VCL41" s="918"/>
      <c r="VCM41" s="918"/>
      <c r="VCN41" s="918"/>
      <c r="VCO41" s="918"/>
      <c r="VCP41" s="918"/>
      <c r="VCQ41" s="918"/>
      <c r="VCR41" s="918"/>
      <c r="VCS41" s="918"/>
      <c r="VCT41" s="918"/>
      <c r="VCU41" s="918"/>
      <c r="VCV41" s="918"/>
      <c r="VCW41" s="918"/>
      <c r="VCX41" s="918"/>
      <c r="VCY41" s="918"/>
      <c r="VCZ41" s="918"/>
      <c r="VDA41" s="918"/>
      <c r="VDB41" s="918"/>
      <c r="VDC41" s="918"/>
      <c r="VDD41" s="918"/>
      <c r="VDE41" s="918"/>
      <c r="VDF41" s="918"/>
      <c r="VDG41" s="918"/>
      <c r="VDH41" s="918"/>
      <c r="VDI41" s="918"/>
      <c r="VDJ41" s="918"/>
      <c r="VDK41" s="918"/>
      <c r="VDL41" s="918"/>
      <c r="VDM41" s="918"/>
      <c r="VDN41" s="918"/>
      <c r="VDO41" s="918"/>
      <c r="VDP41" s="918"/>
      <c r="VDQ41" s="918"/>
      <c r="VDR41" s="918"/>
      <c r="VDS41" s="918"/>
      <c r="VDT41" s="918"/>
      <c r="VDU41" s="918"/>
      <c r="VDV41" s="918"/>
      <c r="VDW41" s="918"/>
      <c r="VDX41" s="918"/>
      <c r="VDY41" s="918"/>
      <c r="VDZ41" s="918"/>
      <c r="VEA41" s="918"/>
      <c r="VEB41" s="918"/>
      <c r="VEC41" s="918"/>
      <c r="VED41" s="918"/>
      <c r="VEE41" s="918"/>
      <c r="VEF41" s="918"/>
      <c r="VEG41" s="918"/>
      <c r="VEH41" s="918"/>
      <c r="VEI41" s="918"/>
      <c r="VEJ41" s="918"/>
      <c r="VEK41" s="918"/>
      <c r="VEL41" s="918"/>
      <c r="VEM41" s="918"/>
      <c r="VEN41" s="918"/>
      <c r="VEO41" s="918"/>
      <c r="VEP41" s="918"/>
      <c r="VEQ41" s="918"/>
      <c r="VER41" s="918"/>
      <c r="VES41" s="918"/>
      <c r="VET41" s="918"/>
      <c r="VEU41" s="918"/>
      <c r="VEV41" s="918"/>
      <c r="VEW41" s="918"/>
      <c r="VEX41" s="918"/>
      <c r="VEY41" s="918"/>
      <c r="VEZ41" s="918"/>
      <c r="VFA41" s="918"/>
      <c r="VFB41" s="918"/>
      <c r="VFC41" s="918"/>
      <c r="VFD41" s="918"/>
      <c r="VFE41" s="918"/>
      <c r="VFF41" s="918"/>
      <c r="VFG41" s="918"/>
      <c r="VFH41" s="918"/>
      <c r="VFI41" s="918"/>
      <c r="VFJ41" s="918"/>
      <c r="VFK41" s="918"/>
      <c r="VFL41" s="918"/>
      <c r="VFM41" s="918"/>
      <c r="VFN41" s="918"/>
      <c r="VFO41" s="918"/>
      <c r="VFP41" s="918"/>
      <c r="VFQ41" s="918"/>
      <c r="VFR41" s="918"/>
      <c r="VFS41" s="918"/>
      <c r="VFT41" s="918"/>
      <c r="VFU41" s="918"/>
      <c r="VFV41" s="918"/>
      <c r="VFW41" s="918"/>
      <c r="VFX41" s="918"/>
      <c r="VFY41" s="918"/>
      <c r="VFZ41" s="918"/>
      <c r="VGA41" s="918"/>
      <c r="VGB41" s="918"/>
      <c r="VGC41" s="918"/>
      <c r="VGD41" s="918"/>
      <c r="VGE41" s="918"/>
      <c r="VGF41" s="918"/>
      <c r="VGG41" s="918"/>
      <c r="VGH41" s="918"/>
      <c r="VGI41" s="918"/>
      <c r="VGJ41" s="918"/>
      <c r="VGK41" s="918"/>
      <c r="VGL41" s="918"/>
      <c r="VGM41" s="918"/>
      <c r="VGN41" s="918"/>
      <c r="VGO41" s="918"/>
      <c r="VGP41" s="918"/>
      <c r="VGQ41" s="918"/>
      <c r="VGR41" s="918"/>
      <c r="VGS41" s="918"/>
      <c r="VGT41" s="918"/>
      <c r="VGU41" s="918"/>
      <c r="VGV41" s="918"/>
      <c r="VGW41" s="918"/>
      <c r="VGX41" s="918"/>
      <c r="VGY41" s="918"/>
      <c r="VGZ41" s="918"/>
      <c r="VHA41" s="918"/>
      <c r="VHB41" s="918"/>
      <c r="VHC41" s="918"/>
      <c r="VHD41" s="918"/>
      <c r="VHE41" s="918"/>
      <c r="VHF41" s="918"/>
      <c r="VHG41" s="918"/>
      <c r="VHH41" s="918"/>
      <c r="VHI41" s="918"/>
      <c r="VHJ41" s="918"/>
      <c r="VHK41" s="918"/>
      <c r="VHL41" s="918"/>
      <c r="VHM41" s="918"/>
      <c r="VHN41" s="918"/>
      <c r="VHO41" s="918"/>
      <c r="VHP41" s="918"/>
      <c r="VHQ41" s="918"/>
      <c r="VHR41" s="918"/>
      <c r="VHS41" s="918"/>
      <c r="VHT41" s="918"/>
      <c r="VHU41" s="918"/>
      <c r="VHV41" s="918"/>
      <c r="VHW41" s="918"/>
      <c r="VHX41" s="918"/>
      <c r="VHY41" s="918"/>
      <c r="VHZ41" s="918"/>
      <c r="VIA41" s="918"/>
      <c r="VIB41" s="918"/>
      <c r="VIC41" s="918"/>
      <c r="VID41" s="918"/>
      <c r="VIE41" s="918"/>
      <c r="VIF41" s="918"/>
      <c r="VIG41" s="918"/>
      <c r="VIH41" s="918"/>
      <c r="VII41" s="918"/>
      <c r="VIJ41" s="918"/>
      <c r="VIK41" s="918"/>
      <c r="VIL41" s="918"/>
      <c r="VIM41" s="918"/>
      <c r="VIN41" s="918"/>
      <c r="VIO41" s="918"/>
      <c r="VIP41" s="918"/>
      <c r="VIQ41" s="918"/>
      <c r="VIR41" s="918"/>
      <c r="VIS41" s="918"/>
      <c r="VIT41" s="918"/>
      <c r="VIU41" s="918"/>
      <c r="VIV41" s="918"/>
      <c r="VIW41" s="918"/>
      <c r="VIX41" s="918"/>
      <c r="VIY41" s="918"/>
      <c r="VIZ41" s="918"/>
      <c r="VJA41" s="918"/>
      <c r="VJB41" s="918"/>
      <c r="VJC41" s="918"/>
      <c r="VJD41" s="918"/>
      <c r="VJE41" s="918"/>
      <c r="VJF41" s="918"/>
      <c r="VJG41" s="918"/>
      <c r="VJH41" s="918"/>
      <c r="VJI41" s="918"/>
      <c r="VJJ41" s="918"/>
      <c r="VJK41" s="918"/>
      <c r="VJL41" s="918"/>
      <c r="VJM41" s="918"/>
      <c r="VJN41" s="918"/>
      <c r="VJO41" s="918"/>
      <c r="VJP41" s="918"/>
      <c r="VJQ41" s="918"/>
      <c r="VJR41" s="918"/>
      <c r="VJS41" s="918"/>
      <c r="VJT41" s="918"/>
      <c r="VJU41" s="918"/>
      <c r="VJV41" s="918"/>
      <c r="VJW41" s="918"/>
      <c r="VJX41" s="918"/>
      <c r="VJY41" s="918"/>
      <c r="VJZ41" s="918"/>
      <c r="VKA41" s="918"/>
      <c r="VKB41" s="918"/>
      <c r="VKC41" s="918"/>
      <c r="VKD41" s="918"/>
      <c r="VKE41" s="918"/>
      <c r="VKF41" s="918"/>
      <c r="VKG41" s="918"/>
      <c r="VKH41" s="918"/>
      <c r="VKI41" s="918"/>
      <c r="VKJ41" s="918"/>
      <c r="VKK41" s="918"/>
      <c r="VKL41" s="918"/>
      <c r="VKM41" s="918"/>
      <c r="VKN41" s="918"/>
      <c r="VKO41" s="918"/>
      <c r="VKP41" s="918"/>
      <c r="VKQ41" s="918"/>
      <c r="VKR41" s="918"/>
      <c r="VKS41" s="918"/>
      <c r="VKT41" s="918"/>
      <c r="VKU41" s="918"/>
      <c r="VKV41" s="918"/>
      <c r="VKW41" s="918"/>
      <c r="VKX41" s="918"/>
      <c r="VKY41" s="918"/>
      <c r="VKZ41" s="918"/>
      <c r="VLA41" s="918"/>
      <c r="VLB41" s="918"/>
      <c r="VLC41" s="918"/>
      <c r="VLD41" s="918"/>
      <c r="VLE41" s="918"/>
      <c r="VLF41" s="918"/>
      <c r="VLG41" s="918"/>
      <c r="VLH41" s="918"/>
      <c r="VLI41" s="918"/>
      <c r="VLJ41" s="918"/>
      <c r="VLK41" s="918"/>
      <c r="VLL41" s="918"/>
      <c r="VLM41" s="918"/>
      <c r="VLN41" s="918"/>
      <c r="VLO41" s="918"/>
      <c r="VLP41" s="918"/>
      <c r="VLQ41" s="918"/>
      <c r="VLR41" s="918"/>
      <c r="VLS41" s="918"/>
      <c r="VLT41" s="918"/>
      <c r="VLU41" s="918"/>
      <c r="VLV41" s="918"/>
      <c r="VLW41" s="918"/>
      <c r="VLX41" s="918"/>
      <c r="VLY41" s="918"/>
      <c r="VLZ41" s="918"/>
      <c r="VMA41" s="918"/>
      <c r="VMB41" s="918"/>
      <c r="VMC41" s="918"/>
      <c r="VMD41" s="918"/>
      <c r="VME41" s="918"/>
      <c r="VMF41" s="918"/>
      <c r="VMG41" s="918"/>
      <c r="VMH41" s="918"/>
      <c r="VMI41" s="918"/>
      <c r="VMJ41" s="918"/>
      <c r="VMK41" s="918"/>
      <c r="VML41" s="918"/>
      <c r="VMM41" s="918"/>
      <c r="VMN41" s="918"/>
      <c r="VMO41" s="918"/>
      <c r="VMP41" s="918"/>
      <c r="VMQ41" s="918"/>
      <c r="VMR41" s="918"/>
      <c r="VMS41" s="918"/>
      <c r="VMT41" s="918"/>
      <c r="VMU41" s="918"/>
      <c r="VMV41" s="918"/>
      <c r="VMW41" s="918"/>
      <c r="VMX41" s="918"/>
      <c r="VMY41" s="918"/>
      <c r="VMZ41" s="918"/>
      <c r="VNA41" s="918"/>
      <c r="VNB41" s="918"/>
      <c r="VNC41" s="918"/>
      <c r="VND41" s="918"/>
      <c r="VNE41" s="918"/>
      <c r="VNF41" s="918"/>
      <c r="VNG41" s="918"/>
      <c r="VNH41" s="918"/>
      <c r="VNI41" s="918"/>
      <c r="VNJ41" s="918"/>
      <c r="VNK41" s="918"/>
      <c r="VNL41" s="918"/>
      <c r="VNM41" s="918"/>
      <c r="VNN41" s="918"/>
      <c r="VNO41" s="918"/>
      <c r="VNP41" s="918"/>
      <c r="VNQ41" s="918"/>
      <c r="VNR41" s="918"/>
      <c r="VNS41" s="918"/>
      <c r="VNT41" s="918"/>
      <c r="VNU41" s="918"/>
      <c r="VNV41" s="918"/>
      <c r="VNW41" s="918"/>
      <c r="VNX41" s="918"/>
      <c r="VNY41" s="918"/>
      <c r="VNZ41" s="918"/>
      <c r="VOA41" s="918"/>
      <c r="VOB41" s="918"/>
      <c r="VOC41" s="918"/>
      <c r="VOD41" s="918"/>
      <c r="VOE41" s="918"/>
      <c r="VOF41" s="918"/>
      <c r="VOG41" s="918"/>
      <c r="VOH41" s="918"/>
      <c r="VOI41" s="918"/>
      <c r="VOJ41" s="918"/>
      <c r="VOK41" s="918"/>
      <c r="VOL41" s="918"/>
      <c r="VOM41" s="918"/>
      <c r="VON41" s="918"/>
      <c r="VOO41" s="918"/>
      <c r="VOP41" s="918"/>
      <c r="VOQ41" s="918"/>
      <c r="VOR41" s="918"/>
      <c r="VOS41" s="918"/>
      <c r="VOT41" s="918"/>
      <c r="VOU41" s="918"/>
      <c r="VOV41" s="918"/>
      <c r="VOW41" s="918"/>
      <c r="VOX41" s="918"/>
      <c r="VOY41" s="918"/>
      <c r="VOZ41" s="918"/>
      <c r="VPA41" s="918"/>
      <c r="VPB41" s="918"/>
      <c r="VPC41" s="918"/>
      <c r="VPD41" s="918"/>
      <c r="VPE41" s="918"/>
      <c r="VPF41" s="918"/>
      <c r="VPG41" s="918"/>
      <c r="VPH41" s="918"/>
      <c r="VPI41" s="918"/>
      <c r="VPJ41" s="918"/>
      <c r="VPK41" s="918"/>
      <c r="VPL41" s="918"/>
      <c r="VPM41" s="918"/>
      <c r="VPN41" s="918"/>
      <c r="VPO41" s="918"/>
      <c r="VPP41" s="918"/>
      <c r="VPQ41" s="918"/>
      <c r="VPR41" s="918"/>
      <c r="VPS41" s="918"/>
      <c r="VPT41" s="918"/>
      <c r="VPU41" s="918"/>
      <c r="VPV41" s="918"/>
      <c r="VPW41" s="918"/>
      <c r="VPX41" s="918"/>
      <c r="VPY41" s="918"/>
      <c r="VPZ41" s="918"/>
      <c r="VQA41" s="918"/>
      <c r="VQB41" s="918"/>
      <c r="VQC41" s="918"/>
      <c r="VQD41" s="918"/>
      <c r="VQE41" s="918"/>
      <c r="VQF41" s="918"/>
      <c r="VQG41" s="918"/>
      <c r="VQH41" s="918"/>
      <c r="VQI41" s="918"/>
      <c r="VQJ41" s="918"/>
      <c r="VQK41" s="918"/>
      <c r="VQL41" s="918"/>
      <c r="VQM41" s="918"/>
      <c r="VQN41" s="918"/>
      <c r="VQO41" s="918"/>
      <c r="VQP41" s="918"/>
      <c r="VQQ41" s="918"/>
      <c r="VQR41" s="918"/>
      <c r="VQS41" s="918"/>
      <c r="VQT41" s="918"/>
      <c r="VQU41" s="918"/>
      <c r="VQV41" s="918"/>
      <c r="VQW41" s="918"/>
      <c r="VQX41" s="918"/>
      <c r="VQY41" s="918"/>
      <c r="VQZ41" s="918"/>
      <c r="VRA41" s="918"/>
      <c r="VRB41" s="918"/>
      <c r="VRC41" s="918"/>
      <c r="VRD41" s="918"/>
      <c r="VRE41" s="918"/>
      <c r="VRF41" s="918"/>
      <c r="VRG41" s="918"/>
      <c r="VRH41" s="918"/>
      <c r="VRI41" s="918"/>
      <c r="VRJ41" s="918"/>
      <c r="VRK41" s="918"/>
      <c r="VRL41" s="918"/>
      <c r="VRM41" s="918"/>
      <c r="VRN41" s="918"/>
      <c r="VRO41" s="918"/>
      <c r="VRP41" s="918"/>
      <c r="VRQ41" s="918"/>
      <c r="VRR41" s="918"/>
      <c r="VRS41" s="918"/>
      <c r="VRT41" s="918"/>
      <c r="VRU41" s="918"/>
      <c r="VRV41" s="918"/>
      <c r="VRW41" s="918"/>
      <c r="VRX41" s="918"/>
      <c r="VRY41" s="918"/>
      <c r="VRZ41" s="918"/>
      <c r="VSA41" s="918"/>
      <c r="VSB41" s="918"/>
      <c r="VSC41" s="918"/>
      <c r="VSD41" s="918"/>
      <c r="VSE41" s="918"/>
      <c r="VSF41" s="918"/>
      <c r="VSG41" s="918"/>
      <c r="VSH41" s="918"/>
      <c r="VSI41" s="918"/>
      <c r="VSJ41" s="918"/>
      <c r="VSK41" s="918"/>
      <c r="VSL41" s="918"/>
      <c r="VSM41" s="918"/>
      <c r="VSN41" s="918"/>
      <c r="VSO41" s="918"/>
      <c r="VSP41" s="918"/>
      <c r="VSQ41" s="918"/>
      <c r="VSR41" s="918"/>
      <c r="VSS41" s="918"/>
      <c r="VST41" s="918"/>
      <c r="VSU41" s="918"/>
      <c r="VSV41" s="918"/>
      <c r="VSW41" s="918"/>
      <c r="VSX41" s="918"/>
      <c r="VSY41" s="918"/>
      <c r="VSZ41" s="918"/>
      <c r="VTA41" s="918"/>
      <c r="VTB41" s="918"/>
      <c r="VTC41" s="918"/>
      <c r="VTD41" s="918"/>
      <c r="VTE41" s="918"/>
      <c r="VTF41" s="918"/>
      <c r="VTG41" s="918"/>
      <c r="VTH41" s="918"/>
      <c r="VTI41" s="918"/>
      <c r="VTJ41" s="918"/>
      <c r="VTK41" s="918"/>
      <c r="VTL41" s="918"/>
      <c r="VTM41" s="918"/>
      <c r="VTN41" s="918"/>
      <c r="VTO41" s="918"/>
      <c r="VTP41" s="918"/>
      <c r="VTQ41" s="918"/>
      <c r="VTR41" s="918"/>
      <c r="VTS41" s="918"/>
      <c r="VTT41" s="918"/>
      <c r="VTU41" s="918"/>
      <c r="VTV41" s="918"/>
      <c r="VTW41" s="918"/>
      <c r="VTX41" s="918"/>
      <c r="VTY41" s="918"/>
      <c r="VTZ41" s="918"/>
      <c r="VUA41" s="918"/>
      <c r="VUB41" s="918"/>
      <c r="VUC41" s="918"/>
      <c r="VUD41" s="918"/>
      <c r="VUE41" s="918"/>
      <c r="VUF41" s="918"/>
      <c r="VUG41" s="918"/>
      <c r="VUH41" s="918"/>
      <c r="VUI41" s="918"/>
      <c r="VUJ41" s="918"/>
      <c r="VUK41" s="918"/>
      <c r="VUL41" s="918"/>
      <c r="VUM41" s="918"/>
      <c r="VUN41" s="918"/>
      <c r="VUO41" s="918"/>
      <c r="VUP41" s="918"/>
      <c r="VUQ41" s="918"/>
      <c r="VUR41" s="918"/>
      <c r="VUS41" s="918"/>
      <c r="VUT41" s="918"/>
      <c r="VUU41" s="918"/>
      <c r="VUV41" s="918"/>
      <c r="VUW41" s="918"/>
      <c r="VUX41" s="918"/>
      <c r="VUY41" s="918"/>
      <c r="VUZ41" s="918"/>
      <c r="VVA41" s="918"/>
      <c r="VVB41" s="918"/>
      <c r="VVC41" s="918"/>
      <c r="VVD41" s="918"/>
      <c r="VVE41" s="918"/>
      <c r="VVF41" s="918"/>
      <c r="VVG41" s="918"/>
      <c r="VVH41" s="918"/>
      <c r="VVI41" s="918"/>
      <c r="VVJ41" s="918"/>
      <c r="VVK41" s="918"/>
      <c r="VVL41" s="918"/>
      <c r="VVM41" s="918"/>
      <c r="VVN41" s="918"/>
      <c r="VVO41" s="918"/>
      <c r="VVP41" s="918"/>
      <c r="VVQ41" s="918"/>
      <c r="VVR41" s="918"/>
      <c r="VVS41" s="918"/>
      <c r="VVT41" s="918"/>
      <c r="VVU41" s="918"/>
      <c r="VVV41" s="918"/>
      <c r="VVW41" s="918"/>
      <c r="VVX41" s="918"/>
      <c r="VVY41" s="918"/>
      <c r="VVZ41" s="918"/>
      <c r="VWA41" s="918"/>
      <c r="VWB41" s="918"/>
      <c r="VWC41" s="918"/>
      <c r="VWD41" s="918"/>
      <c r="VWE41" s="918"/>
      <c r="VWF41" s="918"/>
      <c r="VWG41" s="918"/>
      <c r="VWH41" s="918"/>
      <c r="VWI41" s="918"/>
      <c r="VWJ41" s="918"/>
      <c r="VWK41" s="918"/>
      <c r="VWL41" s="918"/>
      <c r="VWM41" s="918"/>
      <c r="VWN41" s="918"/>
      <c r="VWO41" s="918"/>
      <c r="VWP41" s="918"/>
      <c r="VWQ41" s="918"/>
      <c r="VWR41" s="918"/>
      <c r="VWS41" s="918"/>
      <c r="VWT41" s="918"/>
      <c r="VWU41" s="918"/>
      <c r="VWV41" s="918"/>
      <c r="VWW41" s="918"/>
      <c r="VWX41" s="918"/>
      <c r="VWY41" s="918"/>
      <c r="VWZ41" s="918"/>
      <c r="VXA41" s="918"/>
      <c r="VXB41" s="918"/>
      <c r="VXC41" s="918"/>
      <c r="VXD41" s="918"/>
      <c r="VXE41" s="918"/>
      <c r="VXF41" s="918"/>
      <c r="VXG41" s="918"/>
      <c r="VXH41" s="918"/>
      <c r="VXI41" s="918"/>
      <c r="VXJ41" s="918"/>
      <c r="VXK41" s="918"/>
      <c r="VXL41" s="918"/>
      <c r="VXM41" s="918"/>
      <c r="VXN41" s="918"/>
      <c r="VXO41" s="918"/>
      <c r="VXP41" s="918"/>
      <c r="VXQ41" s="918"/>
      <c r="VXR41" s="918"/>
      <c r="VXS41" s="918"/>
      <c r="VXT41" s="918"/>
      <c r="VXU41" s="918"/>
      <c r="VXV41" s="918"/>
      <c r="VXW41" s="918"/>
      <c r="VXX41" s="918"/>
      <c r="VXY41" s="918"/>
      <c r="VXZ41" s="918"/>
      <c r="VYA41" s="918"/>
      <c r="VYB41" s="918"/>
      <c r="VYC41" s="918"/>
      <c r="VYD41" s="918"/>
      <c r="VYE41" s="918"/>
      <c r="VYF41" s="918"/>
      <c r="VYG41" s="918"/>
      <c r="VYH41" s="918"/>
      <c r="VYI41" s="918"/>
      <c r="VYJ41" s="918"/>
      <c r="VYK41" s="918"/>
      <c r="VYL41" s="918"/>
      <c r="VYM41" s="918"/>
      <c r="VYN41" s="918"/>
      <c r="VYO41" s="918"/>
      <c r="VYP41" s="918"/>
      <c r="VYQ41" s="918"/>
      <c r="VYR41" s="918"/>
      <c r="VYS41" s="918"/>
      <c r="VYT41" s="918"/>
      <c r="VYU41" s="918"/>
      <c r="VYV41" s="918"/>
      <c r="VYW41" s="918"/>
      <c r="VYX41" s="918"/>
      <c r="VYY41" s="918"/>
      <c r="VYZ41" s="918"/>
      <c r="VZA41" s="918"/>
      <c r="VZB41" s="918"/>
      <c r="VZC41" s="918"/>
      <c r="VZD41" s="918"/>
      <c r="VZE41" s="918"/>
      <c r="VZF41" s="918"/>
      <c r="VZG41" s="918"/>
      <c r="VZH41" s="918"/>
      <c r="VZI41" s="918"/>
      <c r="VZJ41" s="918"/>
      <c r="VZK41" s="918"/>
      <c r="VZL41" s="918"/>
      <c r="VZM41" s="918"/>
      <c r="VZN41" s="918"/>
      <c r="VZO41" s="918"/>
      <c r="VZP41" s="918"/>
      <c r="VZQ41" s="918"/>
      <c r="VZR41" s="918"/>
      <c r="VZS41" s="918"/>
      <c r="VZT41" s="918"/>
      <c r="VZU41" s="918"/>
      <c r="VZV41" s="918"/>
      <c r="VZW41" s="918"/>
      <c r="VZX41" s="918"/>
      <c r="VZY41" s="918"/>
      <c r="VZZ41" s="918"/>
      <c r="WAA41" s="918"/>
      <c r="WAB41" s="918"/>
      <c r="WAC41" s="918"/>
      <c r="WAD41" s="918"/>
      <c r="WAE41" s="918"/>
      <c r="WAF41" s="918"/>
      <c r="WAG41" s="918"/>
      <c r="WAH41" s="918"/>
      <c r="WAI41" s="918"/>
      <c r="WAJ41" s="918"/>
      <c r="WAK41" s="918"/>
      <c r="WAL41" s="918"/>
      <c r="WAM41" s="918"/>
      <c r="WAN41" s="918"/>
      <c r="WAO41" s="918"/>
      <c r="WAP41" s="918"/>
      <c r="WAQ41" s="918"/>
      <c r="WAR41" s="918"/>
      <c r="WAS41" s="918"/>
      <c r="WAT41" s="918"/>
      <c r="WAU41" s="918"/>
      <c r="WAV41" s="918"/>
      <c r="WAW41" s="918"/>
      <c r="WAX41" s="918"/>
      <c r="WAY41" s="918"/>
      <c r="WAZ41" s="918"/>
      <c r="WBA41" s="918"/>
      <c r="WBB41" s="918"/>
      <c r="WBC41" s="918"/>
      <c r="WBD41" s="918"/>
      <c r="WBE41" s="918"/>
      <c r="WBF41" s="918"/>
      <c r="WBG41" s="918"/>
      <c r="WBH41" s="918"/>
      <c r="WBI41" s="918"/>
      <c r="WBJ41" s="918"/>
      <c r="WBK41" s="918"/>
      <c r="WBL41" s="918"/>
      <c r="WBM41" s="918"/>
      <c r="WBN41" s="918"/>
      <c r="WBO41" s="918"/>
      <c r="WBP41" s="918"/>
      <c r="WBQ41" s="918"/>
      <c r="WBR41" s="918"/>
      <c r="WBS41" s="918"/>
      <c r="WBT41" s="918"/>
      <c r="WBU41" s="918"/>
      <c r="WBV41" s="918"/>
      <c r="WBW41" s="918"/>
      <c r="WBX41" s="918"/>
      <c r="WBY41" s="918"/>
      <c r="WBZ41" s="918"/>
      <c r="WCA41" s="918"/>
      <c r="WCB41" s="918"/>
      <c r="WCC41" s="918"/>
      <c r="WCD41" s="918"/>
      <c r="WCE41" s="918"/>
      <c r="WCF41" s="918"/>
      <c r="WCG41" s="918"/>
      <c r="WCH41" s="918"/>
      <c r="WCI41" s="918"/>
      <c r="WCJ41" s="918"/>
      <c r="WCK41" s="918"/>
      <c r="WCL41" s="918"/>
      <c r="WCM41" s="918"/>
      <c r="WCN41" s="918"/>
      <c r="WCO41" s="918"/>
      <c r="WCP41" s="918"/>
      <c r="WCQ41" s="918"/>
      <c r="WCR41" s="918"/>
      <c r="WCS41" s="918"/>
      <c r="WCT41" s="918"/>
      <c r="WCU41" s="918"/>
      <c r="WCV41" s="918"/>
      <c r="WCW41" s="918"/>
      <c r="WCX41" s="918"/>
      <c r="WCY41" s="918"/>
      <c r="WCZ41" s="918"/>
      <c r="WDA41" s="918"/>
      <c r="WDB41" s="918"/>
      <c r="WDC41" s="918"/>
      <c r="WDD41" s="918"/>
      <c r="WDE41" s="918"/>
      <c r="WDF41" s="918"/>
      <c r="WDG41" s="918"/>
      <c r="WDH41" s="918"/>
      <c r="WDI41" s="918"/>
      <c r="WDJ41" s="918"/>
      <c r="WDK41" s="918"/>
      <c r="WDL41" s="918"/>
      <c r="WDM41" s="918"/>
      <c r="WDN41" s="918"/>
      <c r="WDO41" s="918"/>
      <c r="WDP41" s="918"/>
      <c r="WDQ41" s="918"/>
      <c r="WDR41" s="918"/>
      <c r="WDS41" s="918"/>
      <c r="WDT41" s="918"/>
      <c r="WDU41" s="918"/>
      <c r="WDV41" s="918"/>
      <c r="WDW41" s="918"/>
      <c r="WDX41" s="918"/>
      <c r="WDY41" s="918"/>
      <c r="WDZ41" s="918"/>
      <c r="WEA41" s="918"/>
      <c r="WEB41" s="918"/>
      <c r="WEC41" s="918"/>
      <c r="WED41" s="918"/>
      <c r="WEE41" s="918"/>
      <c r="WEF41" s="918"/>
      <c r="WEG41" s="918"/>
      <c r="WEH41" s="918"/>
      <c r="WEI41" s="918"/>
      <c r="WEJ41" s="918"/>
      <c r="WEK41" s="918"/>
      <c r="WEL41" s="918"/>
      <c r="WEM41" s="918"/>
      <c r="WEN41" s="918"/>
      <c r="WEO41" s="918"/>
      <c r="WEP41" s="918"/>
      <c r="WEQ41" s="918"/>
      <c r="WER41" s="918"/>
      <c r="WES41" s="918"/>
      <c r="WET41" s="918"/>
      <c r="WEU41" s="918"/>
      <c r="WEV41" s="918"/>
      <c r="WEW41" s="918"/>
      <c r="WEX41" s="918"/>
      <c r="WEY41" s="918"/>
      <c r="WEZ41" s="918"/>
      <c r="WFA41" s="918"/>
      <c r="WFB41" s="918"/>
      <c r="WFC41" s="918"/>
      <c r="WFD41" s="918"/>
      <c r="WFE41" s="918"/>
      <c r="WFF41" s="918"/>
      <c r="WFG41" s="918"/>
      <c r="WFH41" s="918"/>
      <c r="WFI41" s="918"/>
      <c r="WFJ41" s="918"/>
      <c r="WFK41" s="918"/>
      <c r="WFL41" s="918"/>
      <c r="WFM41" s="918"/>
      <c r="WFN41" s="918"/>
      <c r="WFO41" s="918"/>
      <c r="WFP41" s="918"/>
      <c r="WFQ41" s="918"/>
      <c r="WFR41" s="918"/>
      <c r="WFS41" s="918"/>
      <c r="WFT41" s="918"/>
      <c r="WFU41" s="918"/>
      <c r="WFV41" s="918"/>
      <c r="WFW41" s="918"/>
      <c r="WFX41" s="918"/>
      <c r="WFY41" s="918"/>
      <c r="WFZ41" s="918"/>
      <c r="WGA41" s="918"/>
      <c r="WGB41" s="918"/>
      <c r="WGC41" s="918"/>
      <c r="WGD41" s="918"/>
      <c r="WGE41" s="918"/>
      <c r="WGF41" s="918"/>
      <c r="WGG41" s="918"/>
      <c r="WGH41" s="918"/>
      <c r="WGI41" s="918"/>
      <c r="WGJ41" s="918"/>
      <c r="WGK41" s="918"/>
      <c r="WGL41" s="918"/>
      <c r="WGM41" s="918"/>
      <c r="WGN41" s="918"/>
      <c r="WGO41" s="918"/>
      <c r="WGP41" s="918"/>
      <c r="WGQ41" s="918"/>
      <c r="WGR41" s="918"/>
      <c r="WGS41" s="918"/>
      <c r="WGT41" s="918"/>
      <c r="WGU41" s="918"/>
      <c r="WGV41" s="918"/>
      <c r="WGW41" s="918"/>
      <c r="WGX41" s="918"/>
      <c r="WGY41" s="918"/>
      <c r="WGZ41" s="918"/>
      <c r="WHA41" s="918"/>
      <c r="WHB41" s="918"/>
      <c r="WHC41" s="918"/>
      <c r="WHD41" s="918"/>
      <c r="WHE41" s="918"/>
      <c r="WHF41" s="918"/>
      <c r="WHG41" s="918"/>
      <c r="WHH41" s="918"/>
      <c r="WHI41" s="918"/>
      <c r="WHJ41" s="918"/>
      <c r="WHK41" s="918"/>
      <c r="WHL41" s="918"/>
      <c r="WHM41" s="918"/>
      <c r="WHN41" s="918"/>
      <c r="WHO41" s="918"/>
      <c r="WHP41" s="918"/>
      <c r="WHQ41" s="918"/>
      <c r="WHR41" s="918"/>
      <c r="WHS41" s="918"/>
      <c r="WHT41" s="918"/>
      <c r="WHU41" s="918"/>
      <c r="WHV41" s="918"/>
      <c r="WHW41" s="918"/>
      <c r="WHX41" s="918"/>
      <c r="WHY41" s="918"/>
      <c r="WHZ41" s="918"/>
      <c r="WIA41" s="918"/>
      <c r="WIB41" s="918"/>
      <c r="WIC41" s="918"/>
      <c r="WID41" s="918"/>
      <c r="WIE41" s="918"/>
      <c r="WIF41" s="918"/>
      <c r="WIG41" s="918"/>
      <c r="WIH41" s="918"/>
      <c r="WII41" s="918"/>
      <c r="WIJ41" s="918"/>
      <c r="WIK41" s="918"/>
      <c r="WIL41" s="918"/>
      <c r="WIM41" s="918"/>
      <c r="WIN41" s="918"/>
      <c r="WIO41" s="918"/>
      <c r="WIP41" s="918"/>
      <c r="WIQ41" s="918"/>
      <c r="WIR41" s="918"/>
      <c r="WIS41" s="918"/>
      <c r="WIT41" s="918"/>
      <c r="WIU41" s="918"/>
      <c r="WIV41" s="918"/>
      <c r="WIW41" s="918"/>
      <c r="WIX41" s="918"/>
      <c r="WIY41" s="918"/>
      <c r="WIZ41" s="918"/>
      <c r="WJA41" s="918"/>
      <c r="WJB41" s="918"/>
      <c r="WJC41" s="918"/>
      <c r="WJD41" s="918"/>
      <c r="WJE41" s="918"/>
      <c r="WJF41" s="918"/>
      <c r="WJG41" s="918"/>
      <c r="WJH41" s="918"/>
      <c r="WJI41" s="918"/>
      <c r="WJJ41" s="918"/>
      <c r="WJK41" s="918"/>
      <c r="WJL41" s="918"/>
      <c r="WJM41" s="918"/>
      <c r="WJN41" s="918"/>
      <c r="WJO41" s="918"/>
      <c r="WJP41" s="918"/>
      <c r="WJQ41" s="918"/>
      <c r="WJR41" s="918"/>
      <c r="WJS41" s="918"/>
      <c r="WJT41" s="918"/>
      <c r="WJU41" s="918"/>
      <c r="WJV41" s="918"/>
      <c r="WJW41" s="918"/>
      <c r="WJX41" s="918"/>
      <c r="WJY41" s="918"/>
      <c r="WJZ41" s="918"/>
      <c r="WKA41" s="918"/>
      <c r="WKB41" s="918"/>
      <c r="WKC41" s="918"/>
      <c r="WKD41" s="918"/>
      <c r="WKE41" s="918"/>
      <c r="WKF41" s="918"/>
      <c r="WKG41" s="918"/>
      <c r="WKH41" s="918"/>
      <c r="WKI41" s="918"/>
      <c r="WKJ41" s="918"/>
      <c r="WKK41" s="918"/>
      <c r="WKL41" s="918"/>
      <c r="WKM41" s="918"/>
      <c r="WKN41" s="918"/>
      <c r="WKO41" s="918"/>
      <c r="WKP41" s="918"/>
      <c r="WKQ41" s="918"/>
      <c r="WKR41" s="918"/>
      <c r="WKS41" s="918"/>
      <c r="WKT41" s="918"/>
      <c r="WKU41" s="918"/>
      <c r="WKV41" s="918"/>
      <c r="WKW41" s="918"/>
      <c r="WKX41" s="918"/>
      <c r="WKY41" s="918"/>
      <c r="WKZ41" s="918"/>
      <c r="WLA41" s="918"/>
      <c r="WLB41" s="918"/>
      <c r="WLC41" s="918"/>
      <c r="WLD41" s="918"/>
      <c r="WLE41" s="918"/>
      <c r="WLF41" s="918"/>
      <c r="WLG41" s="918"/>
      <c r="WLH41" s="918"/>
      <c r="WLI41" s="918"/>
      <c r="WLJ41" s="918"/>
      <c r="WLK41" s="918"/>
      <c r="WLL41" s="918"/>
      <c r="WLM41" s="918"/>
      <c r="WLN41" s="918"/>
      <c r="WLO41" s="918"/>
      <c r="WLP41" s="918"/>
      <c r="WLQ41" s="918"/>
      <c r="WLR41" s="918"/>
      <c r="WLS41" s="918"/>
      <c r="WLT41" s="918"/>
      <c r="WLU41" s="918"/>
      <c r="WLV41" s="918"/>
      <c r="WLW41" s="918"/>
      <c r="WLX41" s="918"/>
      <c r="WLY41" s="918"/>
      <c r="WLZ41" s="918"/>
      <c r="WMA41" s="918"/>
      <c r="WMB41" s="918"/>
      <c r="WMC41" s="918"/>
      <c r="WMD41" s="918"/>
      <c r="WME41" s="918"/>
      <c r="WMF41" s="918"/>
      <c r="WMG41" s="918"/>
      <c r="WMH41" s="918"/>
      <c r="WMI41" s="918"/>
      <c r="WMJ41" s="918"/>
      <c r="WMK41" s="918"/>
      <c r="WML41" s="918"/>
      <c r="WMM41" s="918"/>
      <c r="WMN41" s="918"/>
      <c r="WMO41" s="918"/>
      <c r="WMP41" s="918"/>
      <c r="WMQ41" s="918"/>
      <c r="WMR41" s="918"/>
      <c r="WMS41" s="918"/>
      <c r="WMT41" s="918"/>
      <c r="WMU41" s="918"/>
      <c r="WMV41" s="918"/>
      <c r="WMW41" s="918"/>
      <c r="WMX41" s="918"/>
      <c r="WMY41" s="918"/>
      <c r="WMZ41" s="918"/>
      <c r="WNA41" s="918"/>
      <c r="WNB41" s="918"/>
      <c r="WNC41" s="918"/>
      <c r="WND41" s="918"/>
      <c r="WNE41" s="918"/>
      <c r="WNF41" s="918"/>
      <c r="WNG41" s="918"/>
      <c r="WNH41" s="918"/>
      <c r="WNI41" s="918"/>
      <c r="WNJ41" s="918"/>
      <c r="WNK41" s="918"/>
      <c r="WNL41" s="918"/>
      <c r="WNM41" s="918"/>
      <c r="WNN41" s="918"/>
      <c r="WNO41" s="918"/>
      <c r="WNP41" s="918"/>
      <c r="WNQ41" s="918"/>
      <c r="WNR41" s="918"/>
      <c r="WNS41" s="918"/>
      <c r="WNT41" s="918"/>
      <c r="WNU41" s="918"/>
      <c r="WNV41" s="918"/>
      <c r="WNW41" s="918"/>
      <c r="WNX41" s="918"/>
      <c r="WNY41" s="918"/>
      <c r="WNZ41" s="918"/>
      <c r="WOA41" s="918"/>
      <c r="WOB41" s="918"/>
      <c r="WOC41" s="918"/>
      <c r="WOD41" s="918"/>
      <c r="WOE41" s="918"/>
      <c r="WOF41" s="918"/>
      <c r="WOG41" s="918"/>
      <c r="WOH41" s="918"/>
      <c r="WOI41" s="918"/>
      <c r="WOJ41" s="918"/>
      <c r="WOK41" s="918"/>
      <c r="WOL41" s="918"/>
      <c r="WOM41" s="918"/>
      <c r="WON41" s="918"/>
      <c r="WOO41" s="918"/>
      <c r="WOP41" s="918"/>
      <c r="WOQ41" s="918"/>
      <c r="WOR41" s="918"/>
      <c r="WOS41" s="918"/>
      <c r="WOT41" s="918"/>
      <c r="WOU41" s="918"/>
      <c r="WOV41" s="918"/>
      <c r="WOW41" s="918"/>
      <c r="WOX41" s="918"/>
      <c r="WOY41" s="918"/>
      <c r="WOZ41" s="918"/>
      <c r="WPA41" s="918"/>
      <c r="WPB41" s="918"/>
      <c r="WPC41" s="918"/>
      <c r="WPD41" s="918"/>
      <c r="WPE41" s="918"/>
      <c r="WPF41" s="918"/>
      <c r="WPG41" s="918"/>
      <c r="WPH41" s="918"/>
      <c r="WPI41" s="918"/>
      <c r="WPJ41" s="918"/>
      <c r="WPK41" s="918"/>
      <c r="WPL41" s="918"/>
      <c r="WPM41" s="918"/>
      <c r="WPN41" s="918"/>
      <c r="WPO41" s="918"/>
      <c r="WPP41" s="918"/>
      <c r="WPQ41" s="918"/>
      <c r="WPR41" s="918"/>
      <c r="WPS41" s="918"/>
      <c r="WPT41" s="918"/>
      <c r="WPU41" s="918"/>
      <c r="WPV41" s="918"/>
      <c r="WPW41" s="918"/>
      <c r="WPX41" s="918"/>
      <c r="WPY41" s="918"/>
      <c r="WPZ41" s="918"/>
      <c r="WQA41" s="918"/>
      <c r="WQB41" s="918"/>
      <c r="WQC41" s="918"/>
      <c r="WQD41" s="918"/>
      <c r="WQE41" s="918"/>
      <c r="WQF41" s="918"/>
      <c r="WQG41" s="918"/>
      <c r="WQH41" s="918"/>
      <c r="WQI41" s="918"/>
      <c r="WQJ41" s="918"/>
      <c r="WQK41" s="918"/>
      <c r="WQL41" s="918"/>
      <c r="WQM41" s="918"/>
      <c r="WQN41" s="918"/>
      <c r="WQO41" s="918"/>
      <c r="WQP41" s="918"/>
      <c r="WQQ41" s="918"/>
      <c r="WQR41" s="918"/>
      <c r="WQS41" s="918"/>
      <c r="WQT41" s="918"/>
      <c r="WQU41" s="918"/>
      <c r="WQV41" s="918"/>
      <c r="WQW41" s="918"/>
      <c r="WQX41" s="918"/>
      <c r="WQY41" s="918"/>
      <c r="WQZ41" s="918"/>
      <c r="WRA41" s="918"/>
      <c r="WRB41" s="918"/>
      <c r="WRC41" s="918"/>
      <c r="WRD41" s="918"/>
      <c r="WRE41" s="918"/>
      <c r="WRF41" s="918"/>
      <c r="WRG41" s="918"/>
      <c r="WRH41" s="918"/>
      <c r="WRI41" s="918"/>
      <c r="WRJ41" s="918"/>
      <c r="WRK41" s="918"/>
      <c r="WRL41" s="918"/>
      <c r="WRM41" s="918"/>
      <c r="WRN41" s="918"/>
      <c r="WRO41" s="918"/>
      <c r="WRP41" s="918"/>
      <c r="WRQ41" s="918"/>
      <c r="WRR41" s="918"/>
      <c r="WRS41" s="918"/>
      <c r="WRT41" s="918"/>
      <c r="WRU41" s="918"/>
      <c r="WRV41" s="918"/>
      <c r="WRW41" s="918"/>
      <c r="WRX41" s="918"/>
      <c r="WRY41" s="918"/>
      <c r="WRZ41" s="918"/>
      <c r="WSA41" s="918"/>
      <c r="WSB41" s="918"/>
      <c r="WSC41" s="918"/>
      <c r="WSD41" s="918"/>
      <c r="WSE41" s="918"/>
      <c r="WSF41" s="918"/>
      <c r="WSG41" s="918"/>
      <c r="WSH41" s="918"/>
      <c r="WSI41" s="918"/>
      <c r="WSJ41" s="918"/>
      <c r="WSK41" s="918"/>
      <c r="WSL41" s="918"/>
      <c r="WSM41" s="918"/>
      <c r="WSN41" s="918"/>
      <c r="WSO41" s="918"/>
      <c r="WSP41" s="918"/>
      <c r="WSQ41" s="918"/>
      <c r="WSR41" s="918"/>
      <c r="WSS41" s="918"/>
      <c r="WST41" s="918"/>
      <c r="WSU41" s="918"/>
      <c r="WSV41" s="918"/>
      <c r="WSW41" s="918"/>
      <c r="WSX41" s="918"/>
      <c r="WSY41" s="918"/>
      <c r="WSZ41" s="918"/>
      <c r="WTA41" s="918"/>
      <c r="WTB41" s="918"/>
      <c r="WTC41" s="918"/>
      <c r="WTD41" s="918"/>
      <c r="WTE41" s="918"/>
      <c r="WTF41" s="918"/>
      <c r="WTG41" s="918"/>
      <c r="WTH41" s="918"/>
      <c r="WTI41" s="918"/>
      <c r="WTJ41" s="918"/>
      <c r="WTK41" s="918"/>
      <c r="WTL41" s="918"/>
      <c r="WTM41" s="918"/>
      <c r="WTN41" s="918"/>
      <c r="WTO41" s="918"/>
      <c r="WTP41" s="918"/>
      <c r="WTQ41" s="918"/>
      <c r="WTR41" s="918"/>
      <c r="WTS41" s="918"/>
      <c r="WTT41" s="918"/>
      <c r="WTU41" s="918"/>
      <c r="WTV41" s="918"/>
      <c r="WTW41" s="918"/>
      <c r="WTX41" s="918"/>
      <c r="WTY41" s="918"/>
      <c r="WTZ41" s="918"/>
      <c r="WUA41" s="918"/>
      <c r="WUB41" s="918"/>
      <c r="WUC41" s="918"/>
      <c r="WUD41" s="918"/>
      <c r="WUE41" s="918"/>
      <c r="WUF41" s="918"/>
      <c r="WUG41" s="918"/>
      <c r="WUH41" s="918"/>
      <c r="WUI41" s="918"/>
      <c r="WUJ41" s="918"/>
      <c r="WUK41" s="918"/>
      <c r="WUL41" s="918"/>
      <c r="WUM41" s="918"/>
      <c r="WUN41" s="918"/>
      <c r="WUO41" s="918"/>
      <c r="WUP41" s="918"/>
      <c r="WUQ41" s="918"/>
      <c r="WUR41" s="918"/>
      <c r="WUS41" s="918"/>
      <c r="WUT41" s="918"/>
      <c r="WUU41" s="918"/>
      <c r="WUV41" s="918"/>
      <c r="WUW41" s="918"/>
      <c r="WUX41" s="918"/>
      <c r="WUY41" s="918"/>
      <c r="WUZ41" s="918"/>
      <c r="WVA41" s="918"/>
      <c r="WVB41" s="918"/>
      <c r="WVC41" s="918"/>
      <c r="WVD41" s="918"/>
      <c r="WVE41" s="918"/>
      <c r="WVF41" s="918"/>
      <c r="WVG41" s="918"/>
      <c r="WVH41" s="918"/>
      <c r="WVI41" s="918"/>
      <c r="WVJ41" s="918"/>
      <c r="WVK41" s="918"/>
      <c r="WVL41" s="918"/>
      <c r="WVM41" s="918"/>
      <c r="WVN41" s="918"/>
      <c r="WVO41" s="918"/>
      <c r="WVP41" s="918"/>
      <c r="WVQ41" s="918"/>
      <c r="WVR41" s="918"/>
      <c r="WVS41" s="918"/>
      <c r="WVT41" s="918"/>
      <c r="WVU41" s="918"/>
      <c r="WVV41" s="918"/>
      <c r="WVW41" s="918"/>
      <c r="WVX41" s="918"/>
      <c r="WVY41" s="918"/>
      <c r="WVZ41" s="918"/>
      <c r="WWA41" s="918"/>
      <c r="WWB41" s="918"/>
      <c r="WWC41" s="918"/>
      <c r="WWD41" s="918"/>
      <c r="WWE41" s="918"/>
      <c r="WWF41" s="918"/>
      <c r="WWG41" s="918"/>
      <c r="WWH41" s="918"/>
      <c r="WWI41" s="918"/>
      <c r="WWJ41" s="918"/>
      <c r="WWK41" s="918"/>
      <c r="WWL41" s="918"/>
      <c r="WWM41" s="918"/>
      <c r="WWN41" s="918"/>
      <c r="WWO41" s="918"/>
      <c r="WWP41" s="918"/>
      <c r="WWQ41" s="918"/>
      <c r="WWR41" s="918"/>
      <c r="WWS41" s="918"/>
      <c r="WWT41" s="918"/>
      <c r="WWU41" s="918"/>
      <c r="WWV41" s="918"/>
      <c r="WWW41" s="918"/>
      <c r="WWX41" s="918"/>
      <c r="WWY41" s="918"/>
      <c r="WWZ41" s="918"/>
      <c r="WXA41" s="918"/>
      <c r="WXB41" s="918"/>
      <c r="WXC41" s="918"/>
      <c r="WXD41" s="918"/>
      <c r="WXE41" s="918"/>
      <c r="WXF41" s="918"/>
      <c r="WXG41" s="918"/>
      <c r="WXH41" s="918"/>
      <c r="WXI41" s="918"/>
      <c r="WXJ41" s="918"/>
      <c r="WXK41" s="918"/>
      <c r="WXL41" s="918"/>
      <c r="WXM41" s="918"/>
      <c r="WXN41" s="918"/>
      <c r="WXO41" s="918"/>
      <c r="WXP41" s="918"/>
      <c r="WXQ41" s="918"/>
      <c r="WXR41" s="918"/>
      <c r="WXS41" s="918"/>
      <c r="WXT41" s="918"/>
      <c r="WXU41" s="918"/>
      <c r="WXV41" s="918"/>
      <c r="WXW41" s="918"/>
      <c r="WXX41" s="918"/>
      <c r="WXY41" s="918"/>
      <c r="WXZ41" s="918"/>
      <c r="WYA41" s="918"/>
      <c r="WYB41" s="918"/>
      <c r="WYC41" s="918"/>
      <c r="WYD41" s="918"/>
      <c r="WYE41" s="918"/>
      <c r="WYF41" s="918"/>
      <c r="WYG41" s="918"/>
      <c r="WYH41" s="918"/>
      <c r="WYI41" s="918"/>
      <c r="WYJ41" s="918"/>
      <c r="WYK41" s="918"/>
      <c r="WYL41" s="918"/>
      <c r="WYM41" s="918"/>
      <c r="WYN41" s="918"/>
      <c r="WYO41" s="918"/>
      <c r="WYP41" s="918"/>
      <c r="WYQ41" s="918"/>
      <c r="WYR41" s="918"/>
      <c r="WYS41" s="918"/>
      <c r="WYT41" s="918"/>
      <c r="WYU41" s="918"/>
      <c r="WYV41" s="918"/>
      <c r="WYW41" s="918"/>
      <c r="WYX41" s="918"/>
      <c r="WYY41" s="918"/>
      <c r="WYZ41" s="918"/>
      <c r="WZA41" s="918"/>
      <c r="WZB41" s="918"/>
      <c r="WZC41" s="918"/>
      <c r="WZD41" s="918"/>
      <c r="WZE41" s="918"/>
      <c r="WZF41" s="918"/>
      <c r="WZG41" s="918"/>
      <c r="WZH41" s="918"/>
      <c r="WZI41" s="918"/>
      <c r="WZJ41" s="918"/>
      <c r="WZK41" s="918"/>
      <c r="WZL41" s="918"/>
      <c r="WZM41" s="918"/>
      <c r="WZN41" s="918"/>
      <c r="WZO41" s="918"/>
      <c r="WZP41" s="918"/>
      <c r="WZQ41" s="918"/>
      <c r="WZR41" s="918"/>
    </row>
    <row r="42" spans="1:16242" s="925" customFormat="1">
      <c r="A42" s="834"/>
      <c r="B42" s="835"/>
      <c r="C42" s="835"/>
      <c r="D42" s="895" t="s">
        <v>1033</v>
      </c>
      <c r="E42" s="896"/>
      <c r="F42" s="879"/>
      <c r="G42" s="880" t="str">
        <f>INDEX($I$14:$CV$14,1,MATCH(G41,I30:CV30,0))</f>
        <v>Day 1</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c r="BD42" s="883"/>
      <c r="BE42" s="883"/>
      <c r="BF42" s="883"/>
      <c r="BG42" s="883"/>
      <c r="BH42" s="883"/>
      <c r="BI42" s="883"/>
      <c r="BJ42" s="883"/>
      <c r="BK42" s="883"/>
      <c r="BL42" s="883"/>
      <c r="BM42" s="883"/>
      <c r="BN42" s="883"/>
      <c r="BO42" s="883"/>
      <c r="BP42" s="883"/>
      <c r="BQ42" s="883"/>
      <c r="BR42" s="883"/>
      <c r="BS42" s="883"/>
      <c r="BT42" s="883"/>
      <c r="BU42" s="883"/>
      <c r="BV42" s="883"/>
      <c r="BW42" s="883"/>
      <c r="BX42" s="883"/>
      <c r="BY42" s="883"/>
      <c r="BZ42" s="883"/>
      <c r="CA42" s="883"/>
      <c r="CB42" s="883"/>
      <c r="CC42" s="883"/>
      <c r="CD42" s="883"/>
      <c r="CE42" s="883"/>
      <c r="CF42" s="883"/>
      <c r="CG42" s="883"/>
      <c r="CH42" s="883"/>
      <c r="CI42" s="883"/>
      <c r="CJ42" s="883"/>
      <c r="CK42" s="883"/>
      <c r="CL42" s="883"/>
      <c r="CM42" s="883"/>
      <c r="CN42" s="883"/>
      <c r="CO42" s="883"/>
      <c r="CP42" s="883"/>
      <c r="CQ42" s="883"/>
      <c r="CR42" s="883"/>
      <c r="CS42" s="883"/>
      <c r="CT42" s="883"/>
      <c r="CU42" s="883"/>
      <c r="CV42" s="883"/>
      <c r="CW42" s="883"/>
      <c r="CX42" s="883"/>
      <c r="CY42" s="883"/>
      <c r="CZ42" s="883"/>
      <c r="DA42" s="883"/>
      <c r="DB42" s="883"/>
      <c r="DC42" s="883"/>
      <c r="DD42" s="883"/>
      <c r="DE42" s="883"/>
      <c r="DF42" s="883"/>
      <c r="DG42" s="883"/>
      <c r="DH42" s="883"/>
      <c r="DI42" s="883"/>
      <c r="DJ42" s="883"/>
      <c r="DK42" s="918"/>
      <c r="DL42" s="918"/>
      <c r="DM42" s="918"/>
      <c r="DN42" s="918"/>
      <c r="DO42" s="918"/>
      <c r="DP42" s="918"/>
      <c r="DQ42" s="918"/>
      <c r="DR42" s="918"/>
      <c r="DS42" s="918"/>
      <c r="DT42" s="918"/>
      <c r="DU42" s="918"/>
      <c r="DV42" s="918"/>
      <c r="DW42" s="918"/>
      <c r="DX42" s="918"/>
      <c r="DY42" s="918"/>
      <c r="DZ42" s="918"/>
      <c r="EA42" s="918"/>
      <c r="EB42" s="918"/>
      <c r="EC42" s="918"/>
      <c r="ED42" s="918"/>
      <c r="EE42" s="918"/>
      <c r="EF42" s="918"/>
      <c r="EG42" s="918"/>
      <c r="EH42" s="918"/>
      <c r="EI42" s="918"/>
      <c r="EJ42" s="918"/>
      <c r="EK42" s="918"/>
      <c r="EL42" s="918"/>
      <c r="EM42" s="918"/>
      <c r="EN42" s="918"/>
      <c r="EO42" s="918"/>
      <c r="EP42" s="918"/>
      <c r="EQ42" s="918"/>
      <c r="ER42" s="918"/>
      <c r="ES42" s="918"/>
      <c r="ET42" s="918"/>
      <c r="EU42" s="918"/>
      <c r="EV42" s="918"/>
      <c r="EW42" s="918"/>
      <c r="EX42" s="918"/>
      <c r="EY42" s="918"/>
      <c r="EZ42" s="918"/>
      <c r="FA42" s="918"/>
      <c r="FB42" s="918"/>
      <c r="FC42" s="918"/>
      <c r="FD42" s="918"/>
      <c r="FE42" s="918"/>
      <c r="FF42" s="918"/>
      <c r="FG42" s="918"/>
      <c r="FH42" s="918"/>
      <c r="FI42" s="918"/>
      <c r="FJ42" s="918"/>
      <c r="FK42" s="918"/>
      <c r="FL42" s="918"/>
      <c r="FM42" s="918"/>
      <c r="FN42" s="918"/>
      <c r="FO42" s="918"/>
      <c r="FP42" s="918"/>
      <c r="FQ42" s="918"/>
      <c r="FR42" s="918"/>
      <c r="FS42" s="918"/>
      <c r="FT42" s="918"/>
      <c r="FU42" s="918"/>
      <c r="FV42" s="918"/>
      <c r="FW42" s="918"/>
      <c r="FX42" s="918"/>
      <c r="FY42" s="918"/>
      <c r="FZ42" s="918"/>
      <c r="GA42" s="918"/>
      <c r="GB42" s="918"/>
      <c r="GC42" s="918"/>
      <c r="GD42" s="918"/>
      <c r="GE42" s="918"/>
      <c r="GF42" s="918"/>
      <c r="GG42" s="918"/>
      <c r="GH42" s="918"/>
      <c r="GI42" s="918"/>
      <c r="GJ42" s="918"/>
      <c r="GK42" s="918"/>
      <c r="GL42" s="918"/>
      <c r="GM42" s="918"/>
      <c r="GN42" s="918"/>
      <c r="GO42" s="918"/>
      <c r="GP42" s="918"/>
      <c r="GQ42" s="918"/>
      <c r="GR42" s="918"/>
      <c r="GS42" s="918"/>
      <c r="GT42" s="918"/>
      <c r="GU42" s="918"/>
      <c r="GV42" s="918"/>
      <c r="GW42" s="918"/>
      <c r="GX42" s="918"/>
      <c r="GY42" s="918"/>
      <c r="GZ42" s="918"/>
      <c r="HA42" s="918"/>
      <c r="HB42" s="918"/>
      <c r="HC42" s="918"/>
      <c r="HD42" s="918"/>
      <c r="HE42" s="918"/>
      <c r="HF42" s="918"/>
      <c r="HG42" s="918"/>
      <c r="HH42" s="918"/>
      <c r="HI42" s="918"/>
      <c r="HJ42" s="918"/>
      <c r="HK42" s="918"/>
      <c r="HL42" s="918"/>
      <c r="HM42" s="918"/>
      <c r="HN42" s="918"/>
      <c r="HO42" s="918"/>
      <c r="HP42" s="918"/>
      <c r="HQ42" s="918"/>
      <c r="HR42" s="918"/>
      <c r="HS42" s="918"/>
      <c r="HT42" s="918"/>
      <c r="HU42" s="918"/>
      <c r="HV42" s="918"/>
      <c r="HW42" s="918"/>
      <c r="HX42" s="918"/>
      <c r="HY42" s="918"/>
      <c r="HZ42" s="918"/>
      <c r="IA42" s="918"/>
      <c r="IB42" s="918"/>
      <c r="IC42" s="918"/>
      <c r="ID42" s="918"/>
      <c r="IE42" s="918"/>
      <c r="IF42" s="918"/>
      <c r="IG42" s="918"/>
      <c r="IH42" s="918"/>
      <c r="II42" s="918"/>
      <c r="IJ42" s="918"/>
      <c r="IK42" s="918"/>
      <c r="IL42" s="918"/>
      <c r="IM42" s="918"/>
      <c r="IN42" s="918"/>
      <c r="IO42" s="918"/>
      <c r="IP42" s="918"/>
      <c r="IQ42" s="918"/>
      <c r="IR42" s="918"/>
      <c r="IS42" s="918"/>
      <c r="IT42" s="918"/>
      <c r="IU42" s="918"/>
      <c r="IV42" s="918"/>
      <c r="IW42" s="918"/>
      <c r="IX42" s="918"/>
      <c r="IY42" s="918"/>
      <c r="IZ42" s="918"/>
      <c r="JA42" s="918"/>
      <c r="JB42" s="918"/>
      <c r="JC42" s="918"/>
      <c r="JD42" s="918"/>
      <c r="JE42" s="918"/>
      <c r="JF42" s="918"/>
      <c r="JG42" s="918"/>
      <c r="JH42" s="918"/>
      <c r="JI42" s="918"/>
      <c r="JJ42" s="918"/>
      <c r="JK42" s="918"/>
      <c r="JL42" s="918"/>
      <c r="JM42" s="918"/>
      <c r="JN42" s="918"/>
      <c r="JO42" s="918"/>
      <c r="JP42" s="918"/>
      <c r="JQ42" s="918"/>
      <c r="JR42" s="918"/>
      <c r="JS42" s="918"/>
      <c r="JT42" s="918"/>
      <c r="JU42" s="918"/>
      <c r="JV42" s="918"/>
      <c r="JW42" s="918"/>
      <c r="JX42" s="918"/>
      <c r="JY42" s="918"/>
      <c r="JZ42" s="918"/>
      <c r="KA42" s="918"/>
      <c r="KB42" s="918"/>
      <c r="KC42" s="918"/>
      <c r="KD42" s="918"/>
      <c r="KE42" s="918"/>
      <c r="KF42" s="918"/>
      <c r="KG42" s="918"/>
      <c r="KH42" s="918"/>
      <c r="KI42" s="918"/>
      <c r="KJ42" s="918"/>
      <c r="KK42" s="918"/>
      <c r="KL42" s="918"/>
      <c r="KM42" s="918"/>
      <c r="KN42" s="918"/>
      <c r="KO42" s="918"/>
      <c r="KP42" s="918"/>
      <c r="KQ42" s="918"/>
      <c r="KR42" s="918"/>
      <c r="KS42" s="918"/>
      <c r="KT42" s="918"/>
      <c r="KU42" s="918"/>
      <c r="KV42" s="918"/>
      <c r="KW42" s="918"/>
      <c r="KX42" s="918"/>
      <c r="KY42" s="918"/>
      <c r="KZ42" s="918"/>
      <c r="LA42" s="918"/>
      <c r="LB42" s="918"/>
      <c r="LC42" s="918"/>
      <c r="LD42" s="918"/>
      <c r="LE42" s="918"/>
      <c r="LF42" s="918"/>
      <c r="LG42" s="918"/>
      <c r="LH42" s="918"/>
      <c r="LI42" s="918"/>
      <c r="LJ42" s="918"/>
      <c r="LK42" s="918"/>
      <c r="LL42" s="918"/>
      <c r="LM42" s="918"/>
      <c r="LN42" s="918"/>
      <c r="LO42" s="918"/>
      <c r="LP42" s="918"/>
      <c r="LQ42" s="918"/>
      <c r="LR42" s="918"/>
      <c r="LS42" s="918"/>
      <c r="LT42" s="918"/>
      <c r="LU42" s="918"/>
      <c r="LV42" s="918"/>
      <c r="LW42" s="918"/>
      <c r="LX42" s="918"/>
      <c r="LY42" s="918"/>
      <c r="LZ42" s="918"/>
      <c r="MA42" s="918"/>
      <c r="MB42" s="918"/>
      <c r="MC42" s="918"/>
      <c r="MD42" s="918"/>
      <c r="ME42" s="918"/>
      <c r="MF42" s="918"/>
      <c r="MG42" s="918"/>
      <c r="MH42" s="918"/>
      <c r="MI42" s="918"/>
      <c r="MJ42" s="918"/>
      <c r="MK42" s="918"/>
      <c r="ML42" s="918"/>
      <c r="MM42" s="918"/>
      <c r="MN42" s="918"/>
      <c r="MO42" s="918"/>
      <c r="MP42" s="918"/>
      <c r="MQ42" s="918"/>
      <c r="MR42" s="918"/>
      <c r="MS42" s="918"/>
      <c r="MT42" s="918"/>
      <c r="MU42" s="918"/>
      <c r="MV42" s="918"/>
      <c r="MW42" s="918"/>
      <c r="MX42" s="918"/>
      <c r="MY42" s="918"/>
      <c r="MZ42" s="918"/>
      <c r="NA42" s="918"/>
      <c r="NB42" s="918"/>
      <c r="NC42" s="918"/>
      <c r="ND42" s="918"/>
      <c r="NE42" s="918"/>
      <c r="NF42" s="918"/>
      <c r="NG42" s="918"/>
      <c r="NH42" s="918"/>
      <c r="NI42" s="918"/>
      <c r="NJ42" s="918"/>
      <c r="NK42" s="918"/>
      <c r="NL42" s="918"/>
      <c r="NM42" s="918"/>
      <c r="NN42" s="918"/>
      <c r="NO42" s="918"/>
      <c r="NP42" s="918"/>
      <c r="NQ42" s="918"/>
      <c r="NR42" s="918"/>
      <c r="NS42" s="918"/>
      <c r="NT42" s="918"/>
      <c r="NU42" s="918"/>
      <c r="NV42" s="918"/>
      <c r="NW42" s="918"/>
      <c r="NX42" s="918"/>
      <c r="NY42" s="918"/>
      <c r="NZ42" s="918"/>
      <c r="OA42" s="918"/>
      <c r="OB42" s="918"/>
      <c r="OC42" s="918"/>
      <c r="OD42" s="918"/>
      <c r="OE42" s="918"/>
      <c r="OF42" s="918"/>
      <c r="OG42" s="918"/>
      <c r="OH42" s="918"/>
      <c r="OI42" s="918"/>
      <c r="OJ42" s="918"/>
      <c r="OK42" s="918"/>
      <c r="OL42" s="918"/>
      <c r="OM42" s="918"/>
      <c r="ON42" s="918"/>
      <c r="OO42" s="918"/>
      <c r="OP42" s="918"/>
      <c r="OQ42" s="918"/>
      <c r="OR42" s="918"/>
      <c r="OS42" s="918"/>
      <c r="OT42" s="918"/>
      <c r="OU42" s="918"/>
      <c r="OV42" s="918"/>
      <c r="OW42" s="918"/>
      <c r="OX42" s="918"/>
      <c r="OY42" s="918"/>
      <c r="OZ42" s="918"/>
      <c r="PA42" s="918"/>
      <c r="PB42" s="918"/>
      <c r="PC42" s="918"/>
      <c r="PD42" s="918"/>
      <c r="PE42" s="918"/>
      <c r="PF42" s="918"/>
      <c r="PG42" s="918"/>
      <c r="PH42" s="918"/>
      <c r="PI42" s="918"/>
      <c r="PJ42" s="918"/>
      <c r="PK42" s="918"/>
      <c r="PL42" s="918"/>
      <c r="PM42" s="918"/>
      <c r="PN42" s="918"/>
      <c r="PO42" s="918"/>
      <c r="PP42" s="918"/>
      <c r="PQ42" s="918"/>
      <c r="PR42" s="918"/>
      <c r="PS42" s="918"/>
      <c r="PT42" s="918"/>
      <c r="PU42" s="918"/>
      <c r="PV42" s="918"/>
      <c r="PW42" s="918"/>
      <c r="PX42" s="918"/>
      <c r="PY42" s="918"/>
      <c r="PZ42" s="918"/>
      <c r="QA42" s="918"/>
      <c r="QB42" s="918"/>
      <c r="QC42" s="918"/>
      <c r="QD42" s="918"/>
      <c r="QE42" s="918"/>
      <c r="QF42" s="918"/>
      <c r="QG42" s="918"/>
      <c r="QH42" s="918"/>
      <c r="QI42" s="918"/>
      <c r="QJ42" s="918"/>
      <c r="QK42" s="918"/>
      <c r="QL42" s="918"/>
      <c r="QM42" s="918"/>
      <c r="QN42" s="918"/>
      <c r="QO42" s="918"/>
      <c r="QP42" s="918"/>
      <c r="QQ42" s="918"/>
      <c r="QR42" s="918"/>
      <c r="QS42" s="918"/>
      <c r="QT42" s="918"/>
      <c r="QU42" s="918"/>
      <c r="QV42" s="918"/>
      <c r="QW42" s="918"/>
      <c r="QX42" s="918"/>
      <c r="QY42" s="918"/>
      <c r="QZ42" s="918"/>
      <c r="RA42" s="918"/>
      <c r="RB42" s="918"/>
      <c r="RC42" s="918"/>
      <c r="RD42" s="918"/>
      <c r="RE42" s="918"/>
      <c r="RF42" s="918"/>
      <c r="RG42" s="918"/>
      <c r="RH42" s="918"/>
      <c r="RI42" s="918"/>
      <c r="RJ42" s="918"/>
      <c r="RK42" s="918"/>
      <c r="RL42" s="918"/>
      <c r="RM42" s="918"/>
      <c r="RN42" s="918"/>
      <c r="RO42" s="918"/>
      <c r="RP42" s="918"/>
      <c r="RQ42" s="918"/>
      <c r="RR42" s="918"/>
      <c r="RS42" s="918"/>
      <c r="RT42" s="918"/>
      <c r="RU42" s="918"/>
      <c r="RV42" s="918"/>
      <c r="RW42" s="918"/>
      <c r="RX42" s="918"/>
      <c r="RY42" s="918"/>
      <c r="RZ42" s="918"/>
      <c r="SA42" s="918"/>
      <c r="SB42" s="918"/>
      <c r="SC42" s="918"/>
      <c r="SD42" s="918"/>
      <c r="SE42" s="918"/>
      <c r="SF42" s="918"/>
      <c r="SG42" s="918"/>
      <c r="SH42" s="918"/>
      <c r="SI42" s="918"/>
      <c r="SJ42" s="918"/>
      <c r="SK42" s="918"/>
      <c r="SL42" s="918"/>
      <c r="SM42" s="918"/>
      <c r="SN42" s="918"/>
      <c r="SO42" s="918"/>
      <c r="SP42" s="918"/>
      <c r="SQ42" s="918"/>
      <c r="SR42" s="918"/>
      <c r="SS42" s="918"/>
      <c r="ST42" s="918"/>
      <c r="SU42" s="918"/>
      <c r="SV42" s="918"/>
      <c r="SW42" s="918"/>
      <c r="SX42" s="918"/>
      <c r="SY42" s="918"/>
      <c r="SZ42" s="918"/>
      <c r="TA42" s="918"/>
      <c r="TB42" s="918"/>
      <c r="TC42" s="918"/>
      <c r="TD42" s="918"/>
      <c r="TE42" s="918"/>
      <c r="TF42" s="918"/>
      <c r="TG42" s="918"/>
      <c r="TH42" s="918"/>
      <c r="TI42" s="918"/>
      <c r="TJ42" s="918"/>
      <c r="TK42" s="918"/>
      <c r="TL42" s="918"/>
      <c r="TM42" s="918"/>
      <c r="TN42" s="918"/>
      <c r="TO42" s="918"/>
      <c r="TP42" s="918"/>
      <c r="TQ42" s="918"/>
      <c r="TR42" s="918"/>
      <c r="TS42" s="918"/>
      <c r="TT42" s="918"/>
      <c r="TU42" s="918"/>
      <c r="TV42" s="918"/>
      <c r="TW42" s="918"/>
      <c r="TX42" s="918"/>
      <c r="TY42" s="918"/>
      <c r="TZ42" s="918"/>
      <c r="UA42" s="918"/>
      <c r="UB42" s="918"/>
      <c r="UC42" s="918"/>
      <c r="UD42" s="918"/>
      <c r="UE42" s="918"/>
      <c r="UF42" s="918"/>
      <c r="UG42" s="918"/>
      <c r="UH42" s="918"/>
      <c r="UI42" s="918"/>
      <c r="UJ42" s="918"/>
      <c r="UK42" s="918"/>
      <c r="UL42" s="918"/>
      <c r="UM42" s="918"/>
      <c r="UN42" s="918"/>
      <c r="UO42" s="918"/>
      <c r="UP42" s="918"/>
      <c r="UQ42" s="918"/>
      <c r="UR42" s="918"/>
      <c r="US42" s="918"/>
      <c r="UT42" s="918"/>
      <c r="UU42" s="918"/>
      <c r="UV42" s="918"/>
      <c r="UW42" s="918"/>
      <c r="UX42" s="918"/>
      <c r="UY42" s="918"/>
      <c r="UZ42" s="918"/>
      <c r="VA42" s="918"/>
      <c r="VB42" s="918"/>
      <c r="VC42" s="918"/>
      <c r="VD42" s="918"/>
      <c r="VE42" s="918"/>
      <c r="VF42" s="918"/>
      <c r="VG42" s="918"/>
      <c r="VH42" s="918"/>
      <c r="VI42" s="918"/>
      <c r="VJ42" s="918"/>
      <c r="VK42" s="918"/>
      <c r="VL42" s="918"/>
      <c r="VM42" s="918"/>
      <c r="VN42" s="918"/>
      <c r="VO42" s="918"/>
      <c r="VP42" s="918"/>
      <c r="VQ42" s="918"/>
      <c r="VR42" s="918"/>
      <c r="VS42" s="918"/>
      <c r="VT42" s="918"/>
      <c r="VU42" s="918"/>
      <c r="VV42" s="918"/>
      <c r="VW42" s="918"/>
      <c r="VX42" s="918"/>
      <c r="VY42" s="918"/>
      <c r="VZ42" s="918"/>
      <c r="WA42" s="918"/>
      <c r="WB42" s="918"/>
      <c r="WC42" s="918"/>
      <c r="WD42" s="918"/>
      <c r="WE42" s="918"/>
      <c r="WF42" s="918"/>
      <c r="WG42" s="918"/>
      <c r="WH42" s="918"/>
      <c r="WI42" s="918"/>
      <c r="WJ42" s="918"/>
      <c r="WK42" s="918"/>
      <c r="WL42" s="918"/>
      <c r="WM42" s="918"/>
      <c r="WN42" s="918"/>
      <c r="WO42" s="918"/>
      <c r="WP42" s="918"/>
      <c r="WQ42" s="918"/>
      <c r="WR42" s="918"/>
      <c r="WS42" s="918"/>
      <c r="WT42" s="918"/>
      <c r="WU42" s="918"/>
      <c r="WV42" s="918"/>
      <c r="WW42" s="918"/>
      <c r="WX42" s="918"/>
      <c r="WY42" s="918"/>
      <c r="WZ42" s="918"/>
      <c r="XA42" s="918"/>
      <c r="XB42" s="918"/>
      <c r="XC42" s="918"/>
      <c r="XD42" s="918"/>
      <c r="XE42" s="918"/>
      <c r="XF42" s="918"/>
      <c r="XG42" s="918"/>
      <c r="XH42" s="918"/>
      <c r="XI42" s="918"/>
      <c r="XJ42" s="918"/>
      <c r="XK42" s="918"/>
      <c r="XL42" s="918"/>
      <c r="XM42" s="918"/>
      <c r="XN42" s="918"/>
      <c r="XO42" s="918"/>
      <c r="XP42" s="918"/>
      <c r="XQ42" s="918"/>
      <c r="XR42" s="918"/>
      <c r="XS42" s="918"/>
      <c r="XT42" s="918"/>
      <c r="XU42" s="918"/>
      <c r="XV42" s="918"/>
      <c r="XW42" s="918"/>
      <c r="XX42" s="918"/>
      <c r="XY42" s="918"/>
      <c r="XZ42" s="918"/>
      <c r="YA42" s="918"/>
      <c r="YB42" s="918"/>
      <c r="YC42" s="918"/>
      <c r="YD42" s="918"/>
      <c r="YE42" s="918"/>
      <c r="YF42" s="918"/>
      <c r="YG42" s="918"/>
      <c r="YH42" s="918"/>
      <c r="YI42" s="918"/>
      <c r="YJ42" s="918"/>
      <c r="YK42" s="918"/>
      <c r="YL42" s="918"/>
      <c r="YM42" s="918"/>
      <c r="YN42" s="918"/>
      <c r="YO42" s="918"/>
      <c r="YP42" s="918"/>
      <c r="YQ42" s="918"/>
      <c r="YR42" s="918"/>
      <c r="YS42" s="918"/>
      <c r="YT42" s="918"/>
      <c r="YU42" s="918"/>
      <c r="YV42" s="918"/>
      <c r="YW42" s="918"/>
      <c r="YX42" s="918"/>
      <c r="YY42" s="918"/>
      <c r="YZ42" s="918"/>
      <c r="ZA42" s="918"/>
      <c r="ZB42" s="918"/>
      <c r="ZC42" s="918"/>
      <c r="ZD42" s="918"/>
      <c r="ZE42" s="918"/>
      <c r="ZF42" s="918"/>
      <c r="ZG42" s="918"/>
      <c r="ZH42" s="918"/>
      <c r="ZI42" s="918"/>
      <c r="ZJ42" s="918"/>
      <c r="ZK42" s="918"/>
      <c r="ZL42" s="918"/>
      <c r="ZM42" s="918"/>
      <c r="ZN42" s="918"/>
      <c r="ZO42" s="918"/>
      <c r="ZP42" s="918"/>
      <c r="ZQ42" s="918"/>
      <c r="ZR42" s="918"/>
      <c r="ZS42" s="918"/>
      <c r="ZT42" s="918"/>
      <c r="ZU42" s="918"/>
      <c r="ZV42" s="918"/>
      <c r="ZW42" s="918"/>
      <c r="ZX42" s="918"/>
      <c r="ZY42" s="918"/>
      <c r="ZZ42" s="918"/>
      <c r="AAA42" s="918"/>
      <c r="AAB42" s="918"/>
      <c r="AAC42" s="918"/>
      <c r="AAD42" s="918"/>
      <c r="AAE42" s="918"/>
      <c r="AAF42" s="918"/>
      <c r="AAG42" s="918"/>
      <c r="AAH42" s="918"/>
      <c r="AAI42" s="918"/>
      <c r="AAJ42" s="918"/>
      <c r="AAK42" s="918"/>
      <c r="AAL42" s="918"/>
      <c r="AAM42" s="918"/>
      <c r="AAN42" s="918"/>
      <c r="AAO42" s="918"/>
      <c r="AAP42" s="918"/>
      <c r="AAQ42" s="918"/>
      <c r="AAR42" s="918"/>
      <c r="AAS42" s="918"/>
      <c r="AAT42" s="918"/>
      <c r="AAU42" s="918"/>
      <c r="AAV42" s="918"/>
      <c r="AAW42" s="918"/>
      <c r="AAX42" s="918"/>
      <c r="AAY42" s="918"/>
      <c r="AAZ42" s="918"/>
      <c r="ABA42" s="918"/>
      <c r="ABB42" s="918"/>
      <c r="ABC42" s="918"/>
      <c r="ABD42" s="918"/>
      <c r="ABE42" s="918"/>
      <c r="ABF42" s="918"/>
      <c r="ABG42" s="918"/>
      <c r="ABH42" s="918"/>
      <c r="ABI42" s="918"/>
      <c r="ABJ42" s="918"/>
      <c r="ABK42" s="918"/>
      <c r="ABL42" s="918"/>
      <c r="ABM42" s="918"/>
      <c r="ABN42" s="918"/>
      <c r="ABO42" s="918"/>
      <c r="ABP42" s="918"/>
      <c r="ABQ42" s="918"/>
      <c r="ABR42" s="918"/>
      <c r="ABS42" s="918"/>
      <c r="ABT42" s="918"/>
      <c r="ABU42" s="918"/>
      <c r="ABV42" s="918"/>
      <c r="ABW42" s="918"/>
      <c r="ABX42" s="918"/>
      <c r="ABY42" s="918"/>
      <c r="ABZ42" s="918"/>
      <c r="ACA42" s="918"/>
      <c r="ACB42" s="918"/>
      <c r="ACC42" s="918"/>
      <c r="ACD42" s="918"/>
      <c r="ACE42" s="918"/>
      <c r="ACF42" s="918"/>
      <c r="ACG42" s="918"/>
      <c r="ACH42" s="918"/>
      <c r="ACI42" s="918"/>
      <c r="ACJ42" s="918"/>
      <c r="ACK42" s="918"/>
      <c r="ACL42" s="918"/>
      <c r="ACM42" s="918"/>
      <c r="ACN42" s="918"/>
      <c r="ACO42" s="918"/>
      <c r="ACP42" s="918"/>
      <c r="ACQ42" s="918"/>
      <c r="ACR42" s="918"/>
      <c r="ACS42" s="918"/>
      <c r="ACT42" s="918"/>
      <c r="ACU42" s="918"/>
      <c r="ACV42" s="918"/>
      <c r="ACW42" s="918"/>
      <c r="ACX42" s="918"/>
      <c r="ACY42" s="918"/>
      <c r="ACZ42" s="918"/>
      <c r="ADA42" s="918"/>
      <c r="ADB42" s="918"/>
      <c r="ADC42" s="918"/>
      <c r="ADD42" s="918"/>
      <c r="ADE42" s="918"/>
      <c r="ADF42" s="918"/>
      <c r="ADG42" s="918"/>
      <c r="ADH42" s="918"/>
      <c r="ADI42" s="918"/>
      <c r="ADJ42" s="918"/>
      <c r="ADK42" s="918"/>
      <c r="ADL42" s="918"/>
      <c r="ADM42" s="918"/>
      <c r="ADN42" s="918"/>
      <c r="ADO42" s="918"/>
      <c r="ADP42" s="918"/>
      <c r="ADQ42" s="918"/>
      <c r="ADR42" s="918"/>
      <c r="ADS42" s="918"/>
      <c r="ADT42" s="918"/>
      <c r="ADU42" s="918"/>
      <c r="ADV42" s="918"/>
      <c r="ADW42" s="918"/>
      <c r="ADX42" s="918"/>
      <c r="ADY42" s="918"/>
      <c r="ADZ42" s="918"/>
      <c r="AEA42" s="918"/>
      <c r="AEB42" s="918"/>
      <c r="AEC42" s="918"/>
      <c r="AED42" s="918"/>
      <c r="AEE42" s="918"/>
      <c r="AEF42" s="918"/>
      <c r="AEG42" s="918"/>
      <c r="AEH42" s="918"/>
      <c r="AEI42" s="918"/>
      <c r="AEJ42" s="918"/>
      <c r="AEK42" s="918"/>
      <c r="AEL42" s="918"/>
      <c r="AEM42" s="918"/>
      <c r="AEN42" s="918"/>
      <c r="AEO42" s="918"/>
      <c r="AEP42" s="918"/>
      <c r="AEQ42" s="918"/>
      <c r="AER42" s="918"/>
      <c r="AES42" s="918"/>
      <c r="AET42" s="918"/>
      <c r="AEU42" s="918"/>
      <c r="AEV42" s="918"/>
      <c r="AEW42" s="918"/>
      <c r="AEX42" s="918"/>
      <c r="AEY42" s="918"/>
      <c r="AEZ42" s="918"/>
      <c r="AFA42" s="918"/>
      <c r="AFB42" s="918"/>
      <c r="AFC42" s="918"/>
      <c r="AFD42" s="918"/>
      <c r="AFE42" s="918"/>
      <c r="AFF42" s="918"/>
      <c r="AFG42" s="918"/>
      <c r="AFH42" s="918"/>
      <c r="AFI42" s="918"/>
      <c r="AFJ42" s="918"/>
      <c r="AFK42" s="918"/>
      <c r="AFL42" s="918"/>
      <c r="AFM42" s="918"/>
      <c r="AFN42" s="918"/>
      <c r="AFO42" s="918"/>
      <c r="AFP42" s="918"/>
      <c r="AFQ42" s="918"/>
      <c r="AFR42" s="918"/>
      <c r="AFS42" s="918"/>
      <c r="AFT42" s="918"/>
      <c r="AFU42" s="918"/>
      <c r="AFV42" s="918"/>
      <c r="AFW42" s="918"/>
      <c r="AFX42" s="918"/>
      <c r="AFY42" s="918"/>
      <c r="AFZ42" s="918"/>
      <c r="AGA42" s="918"/>
      <c r="AGB42" s="918"/>
      <c r="AGC42" s="918"/>
      <c r="AGD42" s="918"/>
      <c r="AGE42" s="918"/>
      <c r="AGF42" s="918"/>
      <c r="AGG42" s="918"/>
      <c r="AGH42" s="918"/>
      <c r="AGI42" s="918"/>
      <c r="AGJ42" s="918"/>
      <c r="AGK42" s="918"/>
      <c r="AGL42" s="918"/>
      <c r="AGM42" s="918"/>
      <c r="AGN42" s="918"/>
      <c r="AGO42" s="918"/>
      <c r="AGP42" s="918"/>
      <c r="AGQ42" s="918"/>
      <c r="AGR42" s="918"/>
      <c r="AGS42" s="918"/>
      <c r="AGT42" s="918"/>
      <c r="AGU42" s="918"/>
      <c r="AGV42" s="918"/>
      <c r="AGW42" s="918"/>
      <c r="AGX42" s="918"/>
      <c r="AGY42" s="918"/>
      <c r="AGZ42" s="918"/>
      <c r="AHA42" s="918"/>
      <c r="AHB42" s="918"/>
      <c r="AHC42" s="918"/>
      <c r="AHD42" s="918"/>
      <c r="AHE42" s="918"/>
      <c r="AHF42" s="918"/>
      <c r="AHG42" s="918"/>
      <c r="AHH42" s="918"/>
      <c r="AHI42" s="918"/>
      <c r="AHJ42" s="918"/>
      <c r="AHK42" s="918"/>
      <c r="AHL42" s="918"/>
      <c r="AHM42" s="918"/>
      <c r="AHN42" s="918"/>
      <c r="AHO42" s="918"/>
      <c r="AHP42" s="918"/>
      <c r="AHQ42" s="918"/>
      <c r="AHR42" s="918"/>
      <c r="AHS42" s="918"/>
      <c r="AHT42" s="918"/>
      <c r="AHU42" s="918"/>
      <c r="AHV42" s="918"/>
      <c r="AHW42" s="918"/>
      <c r="AHX42" s="918"/>
      <c r="AHY42" s="918"/>
      <c r="AHZ42" s="918"/>
      <c r="AIA42" s="918"/>
      <c r="AIB42" s="918"/>
      <c r="AIC42" s="918"/>
      <c r="AID42" s="918"/>
      <c r="AIE42" s="918"/>
      <c r="AIF42" s="918"/>
      <c r="AIG42" s="918"/>
      <c r="AIH42" s="918"/>
      <c r="AII42" s="918"/>
      <c r="AIJ42" s="918"/>
      <c r="AIK42" s="918"/>
      <c r="AIL42" s="918"/>
      <c r="AIM42" s="918"/>
      <c r="AIN42" s="918"/>
      <c r="AIO42" s="918"/>
      <c r="AIP42" s="918"/>
      <c r="AIQ42" s="918"/>
      <c r="AIR42" s="918"/>
      <c r="AIS42" s="918"/>
      <c r="AIT42" s="918"/>
      <c r="AIU42" s="918"/>
      <c r="AIV42" s="918"/>
      <c r="AIW42" s="918"/>
      <c r="AIX42" s="918"/>
      <c r="AIY42" s="918"/>
      <c r="AIZ42" s="918"/>
      <c r="AJA42" s="918"/>
      <c r="AJB42" s="918"/>
      <c r="AJC42" s="918"/>
      <c r="AJD42" s="918"/>
      <c r="AJE42" s="918"/>
      <c r="AJF42" s="918"/>
      <c r="AJG42" s="918"/>
      <c r="AJH42" s="918"/>
      <c r="AJI42" s="918"/>
      <c r="AJJ42" s="918"/>
      <c r="AJK42" s="918"/>
      <c r="AJL42" s="918"/>
      <c r="AJM42" s="918"/>
      <c r="AJN42" s="918"/>
      <c r="AJO42" s="918"/>
      <c r="AJP42" s="918"/>
      <c r="AJQ42" s="918"/>
      <c r="AJR42" s="918"/>
      <c r="AJS42" s="918"/>
      <c r="AJT42" s="918"/>
      <c r="AJU42" s="918"/>
      <c r="AJV42" s="918"/>
      <c r="AJW42" s="918"/>
      <c r="AJX42" s="918"/>
      <c r="AJY42" s="918"/>
      <c r="AJZ42" s="918"/>
      <c r="AKA42" s="918"/>
      <c r="AKB42" s="918"/>
      <c r="AKC42" s="918"/>
      <c r="AKD42" s="918"/>
      <c r="AKE42" s="918"/>
      <c r="AKF42" s="918"/>
      <c r="AKG42" s="918"/>
      <c r="AKH42" s="918"/>
      <c r="AKI42" s="918"/>
      <c r="AKJ42" s="918"/>
      <c r="AKK42" s="918"/>
      <c r="AKL42" s="918"/>
      <c r="AKM42" s="918"/>
      <c r="AKN42" s="918"/>
      <c r="AKO42" s="918"/>
      <c r="AKP42" s="918"/>
      <c r="AKQ42" s="918"/>
      <c r="AKR42" s="918"/>
      <c r="AKS42" s="918"/>
      <c r="AKT42" s="918"/>
      <c r="AKU42" s="918"/>
      <c r="AKV42" s="918"/>
      <c r="AKW42" s="918"/>
      <c r="AKX42" s="918"/>
      <c r="AKY42" s="918"/>
      <c r="AKZ42" s="918"/>
      <c r="ALA42" s="918"/>
      <c r="ALB42" s="918"/>
      <c r="ALC42" s="918"/>
      <c r="ALD42" s="918"/>
      <c r="ALE42" s="918"/>
      <c r="ALF42" s="918"/>
      <c r="ALG42" s="918"/>
      <c r="ALH42" s="918"/>
      <c r="ALI42" s="918"/>
      <c r="ALJ42" s="918"/>
      <c r="ALK42" s="918"/>
      <c r="ALL42" s="918"/>
      <c r="ALM42" s="918"/>
      <c r="ALN42" s="918"/>
      <c r="ALO42" s="918"/>
      <c r="ALP42" s="918"/>
      <c r="ALQ42" s="918"/>
      <c r="ALR42" s="918"/>
      <c r="ALS42" s="918"/>
      <c r="ALT42" s="918"/>
      <c r="ALU42" s="918"/>
      <c r="ALV42" s="918"/>
      <c r="ALW42" s="918"/>
      <c r="ALX42" s="918"/>
      <c r="ALY42" s="918"/>
      <c r="ALZ42" s="918"/>
      <c r="AMA42" s="918"/>
      <c r="AMB42" s="918"/>
      <c r="AMC42" s="918"/>
      <c r="AMD42" s="918"/>
      <c r="AME42" s="918"/>
      <c r="AMF42" s="918"/>
      <c r="AMG42" s="918"/>
      <c r="AMH42" s="918"/>
      <c r="AMI42" s="918"/>
      <c r="AMJ42" s="918"/>
      <c r="AMK42" s="918"/>
      <c r="AML42" s="918"/>
      <c r="AMM42" s="918"/>
      <c r="AMN42" s="918"/>
      <c r="AMO42" s="918"/>
      <c r="AMP42" s="918"/>
      <c r="AMQ42" s="918"/>
      <c r="AMR42" s="918"/>
      <c r="AMS42" s="918"/>
      <c r="AMT42" s="918"/>
      <c r="AMU42" s="918"/>
      <c r="AMV42" s="918"/>
      <c r="AMW42" s="918"/>
      <c r="AMX42" s="918"/>
      <c r="AMY42" s="918"/>
      <c r="AMZ42" s="918"/>
      <c r="ANA42" s="918"/>
      <c r="ANB42" s="918"/>
      <c r="ANC42" s="918"/>
      <c r="AND42" s="918"/>
      <c r="ANE42" s="918"/>
      <c r="ANF42" s="918"/>
      <c r="ANG42" s="918"/>
      <c r="ANH42" s="918"/>
      <c r="ANI42" s="918"/>
      <c r="ANJ42" s="918"/>
      <c r="ANK42" s="918"/>
      <c r="ANL42" s="918"/>
      <c r="ANM42" s="918"/>
      <c r="ANN42" s="918"/>
      <c r="ANO42" s="918"/>
      <c r="ANP42" s="918"/>
      <c r="ANQ42" s="918"/>
      <c r="ANR42" s="918"/>
      <c r="ANS42" s="918"/>
      <c r="ANT42" s="918"/>
      <c r="ANU42" s="918"/>
      <c r="ANV42" s="918"/>
      <c r="ANW42" s="918"/>
      <c r="ANX42" s="918"/>
      <c r="ANY42" s="918"/>
      <c r="ANZ42" s="918"/>
      <c r="AOA42" s="918"/>
      <c r="AOB42" s="918"/>
      <c r="AOC42" s="918"/>
      <c r="AOD42" s="918"/>
      <c r="AOE42" s="918"/>
      <c r="AOF42" s="918"/>
      <c r="AOG42" s="918"/>
      <c r="AOH42" s="918"/>
      <c r="AOI42" s="918"/>
      <c r="AOJ42" s="918"/>
      <c r="AOK42" s="918"/>
      <c r="AOL42" s="918"/>
      <c r="AOM42" s="918"/>
      <c r="AON42" s="918"/>
      <c r="AOO42" s="918"/>
      <c r="AOP42" s="918"/>
      <c r="AOQ42" s="918"/>
      <c r="AOR42" s="918"/>
      <c r="AOS42" s="918"/>
      <c r="AOT42" s="918"/>
      <c r="AOU42" s="918"/>
      <c r="AOV42" s="918"/>
      <c r="AOW42" s="918"/>
      <c r="AOX42" s="918"/>
      <c r="AOY42" s="918"/>
      <c r="AOZ42" s="918"/>
      <c r="APA42" s="918"/>
      <c r="APB42" s="918"/>
      <c r="APC42" s="918"/>
      <c r="APD42" s="918"/>
      <c r="APE42" s="918"/>
      <c r="APF42" s="918"/>
      <c r="APG42" s="918"/>
      <c r="APH42" s="918"/>
      <c r="API42" s="918"/>
      <c r="APJ42" s="918"/>
      <c r="APK42" s="918"/>
      <c r="APL42" s="918"/>
      <c r="APM42" s="918"/>
      <c r="APN42" s="918"/>
      <c r="APO42" s="918"/>
      <c r="APP42" s="918"/>
      <c r="APQ42" s="918"/>
      <c r="APR42" s="918"/>
      <c r="APS42" s="918"/>
      <c r="APT42" s="918"/>
      <c r="APU42" s="918"/>
      <c r="APV42" s="918"/>
      <c r="APW42" s="918"/>
      <c r="APX42" s="918"/>
      <c r="APY42" s="918"/>
      <c r="APZ42" s="918"/>
      <c r="AQA42" s="918"/>
      <c r="AQB42" s="918"/>
      <c r="AQC42" s="918"/>
      <c r="AQD42" s="918"/>
      <c r="AQE42" s="918"/>
      <c r="AQF42" s="918"/>
      <c r="AQG42" s="918"/>
      <c r="AQH42" s="918"/>
      <c r="AQI42" s="918"/>
      <c r="AQJ42" s="918"/>
      <c r="AQK42" s="918"/>
      <c r="AQL42" s="918"/>
      <c r="AQM42" s="918"/>
      <c r="AQN42" s="918"/>
      <c r="AQO42" s="918"/>
      <c r="AQP42" s="918"/>
      <c r="AQQ42" s="918"/>
      <c r="AQR42" s="918"/>
      <c r="AQS42" s="918"/>
      <c r="AQT42" s="918"/>
      <c r="AQU42" s="918"/>
      <c r="AQV42" s="918"/>
      <c r="AQW42" s="918"/>
      <c r="AQX42" s="918"/>
      <c r="AQY42" s="918"/>
      <c r="AQZ42" s="918"/>
      <c r="ARA42" s="918"/>
      <c r="ARB42" s="918"/>
      <c r="ARC42" s="918"/>
      <c r="ARD42" s="918"/>
      <c r="ARE42" s="918"/>
      <c r="ARF42" s="918"/>
      <c r="ARG42" s="918"/>
      <c r="ARH42" s="918"/>
      <c r="ARI42" s="918"/>
      <c r="ARJ42" s="918"/>
      <c r="ARK42" s="918"/>
      <c r="ARL42" s="918"/>
      <c r="ARM42" s="918"/>
      <c r="ARN42" s="918"/>
      <c r="ARO42" s="918"/>
      <c r="ARP42" s="918"/>
      <c r="ARQ42" s="918"/>
      <c r="ARR42" s="918"/>
      <c r="ARS42" s="918"/>
      <c r="ART42" s="918"/>
      <c r="ARU42" s="918"/>
      <c r="ARV42" s="918"/>
      <c r="ARW42" s="918"/>
      <c r="ARX42" s="918"/>
      <c r="ARY42" s="918"/>
      <c r="ARZ42" s="918"/>
      <c r="ASA42" s="918"/>
      <c r="ASB42" s="918"/>
      <c r="ASC42" s="918"/>
      <c r="ASD42" s="918"/>
      <c r="ASE42" s="918"/>
      <c r="ASF42" s="918"/>
      <c r="ASG42" s="918"/>
      <c r="ASH42" s="918"/>
      <c r="ASI42" s="918"/>
      <c r="ASJ42" s="918"/>
      <c r="ASK42" s="918"/>
      <c r="ASL42" s="918"/>
      <c r="ASM42" s="918"/>
      <c r="ASN42" s="918"/>
      <c r="ASO42" s="918"/>
      <c r="ASP42" s="918"/>
      <c r="ASQ42" s="918"/>
      <c r="ASR42" s="918"/>
      <c r="ASS42" s="918"/>
      <c r="AST42" s="918"/>
      <c r="ASU42" s="918"/>
      <c r="ASV42" s="918"/>
      <c r="ASW42" s="918"/>
      <c r="ASX42" s="918"/>
      <c r="ASY42" s="918"/>
      <c r="ASZ42" s="918"/>
      <c r="ATA42" s="918"/>
      <c r="ATB42" s="918"/>
      <c r="ATC42" s="918"/>
      <c r="ATD42" s="918"/>
      <c r="ATE42" s="918"/>
      <c r="ATF42" s="918"/>
      <c r="ATG42" s="918"/>
      <c r="ATH42" s="918"/>
      <c r="ATI42" s="918"/>
      <c r="ATJ42" s="918"/>
      <c r="ATK42" s="918"/>
      <c r="ATL42" s="918"/>
      <c r="ATM42" s="918"/>
      <c r="ATN42" s="918"/>
      <c r="ATO42" s="918"/>
      <c r="ATP42" s="918"/>
      <c r="ATQ42" s="918"/>
      <c r="ATR42" s="918"/>
      <c r="ATS42" s="918"/>
      <c r="ATT42" s="918"/>
      <c r="ATU42" s="918"/>
      <c r="ATV42" s="918"/>
      <c r="ATW42" s="918"/>
      <c r="ATX42" s="918"/>
      <c r="ATY42" s="918"/>
      <c r="ATZ42" s="918"/>
      <c r="AUA42" s="918"/>
      <c r="AUB42" s="918"/>
      <c r="AUC42" s="918"/>
      <c r="AUD42" s="918"/>
      <c r="AUE42" s="918"/>
      <c r="AUF42" s="918"/>
      <c r="AUG42" s="918"/>
      <c r="AUH42" s="918"/>
      <c r="AUI42" s="918"/>
      <c r="AUJ42" s="918"/>
      <c r="AUK42" s="918"/>
      <c r="AUL42" s="918"/>
      <c r="AUM42" s="918"/>
      <c r="AUN42" s="918"/>
      <c r="AUO42" s="918"/>
      <c r="AUP42" s="918"/>
      <c r="AUQ42" s="918"/>
      <c r="AUR42" s="918"/>
      <c r="AUS42" s="918"/>
      <c r="AUT42" s="918"/>
      <c r="AUU42" s="918"/>
      <c r="AUV42" s="918"/>
      <c r="AUW42" s="918"/>
      <c r="AUX42" s="918"/>
      <c r="AUY42" s="918"/>
      <c r="AUZ42" s="918"/>
      <c r="AVA42" s="918"/>
      <c r="AVB42" s="918"/>
      <c r="AVC42" s="918"/>
      <c r="AVD42" s="918"/>
      <c r="AVE42" s="918"/>
      <c r="AVF42" s="918"/>
      <c r="AVG42" s="918"/>
      <c r="AVH42" s="918"/>
      <c r="AVI42" s="918"/>
      <c r="AVJ42" s="918"/>
      <c r="AVK42" s="918"/>
      <c r="AVL42" s="918"/>
      <c r="AVM42" s="918"/>
      <c r="AVN42" s="918"/>
      <c r="AVO42" s="918"/>
      <c r="AVP42" s="918"/>
      <c r="AVQ42" s="918"/>
      <c r="AVR42" s="918"/>
      <c r="AVS42" s="918"/>
      <c r="AVT42" s="918"/>
      <c r="AVU42" s="918"/>
      <c r="AVV42" s="918"/>
      <c r="AVW42" s="918"/>
      <c r="AVX42" s="918"/>
      <c r="AVY42" s="918"/>
      <c r="AVZ42" s="918"/>
      <c r="AWA42" s="918"/>
      <c r="AWB42" s="918"/>
      <c r="AWC42" s="918"/>
      <c r="AWD42" s="918"/>
      <c r="AWE42" s="918"/>
      <c r="AWF42" s="918"/>
      <c r="AWG42" s="918"/>
      <c r="AWH42" s="918"/>
      <c r="AWI42" s="918"/>
      <c r="AWJ42" s="918"/>
      <c r="AWK42" s="918"/>
      <c r="AWL42" s="918"/>
      <c r="AWM42" s="918"/>
      <c r="AWN42" s="918"/>
      <c r="AWO42" s="918"/>
      <c r="AWP42" s="918"/>
      <c r="AWQ42" s="918"/>
      <c r="AWR42" s="918"/>
      <c r="AWS42" s="918"/>
      <c r="AWT42" s="918"/>
      <c r="AWU42" s="918"/>
      <c r="AWV42" s="918"/>
      <c r="AWW42" s="918"/>
      <c r="AWX42" s="918"/>
      <c r="AWY42" s="918"/>
      <c r="AWZ42" s="918"/>
      <c r="AXA42" s="918"/>
      <c r="AXB42" s="918"/>
      <c r="AXC42" s="918"/>
      <c r="AXD42" s="918"/>
      <c r="AXE42" s="918"/>
      <c r="AXF42" s="918"/>
      <c r="AXG42" s="918"/>
      <c r="AXH42" s="918"/>
      <c r="AXI42" s="918"/>
      <c r="AXJ42" s="918"/>
      <c r="AXK42" s="918"/>
      <c r="AXL42" s="918"/>
      <c r="AXM42" s="918"/>
      <c r="AXN42" s="918"/>
      <c r="AXO42" s="918"/>
      <c r="AXP42" s="918"/>
      <c r="AXQ42" s="918"/>
      <c r="AXR42" s="918"/>
      <c r="AXS42" s="918"/>
      <c r="AXT42" s="918"/>
      <c r="AXU42" s="918"/>
      <c r="AXV42" s="918"/>
      <c r="AXW42" s="918"/>
      <c r="AXX42" s="918"/>
      <c r="AXY42" s="918"/>
      <c r="AXZ42" s="918"/>
      <c r="AYA42" s="918"/>
      <c r="AYB42" s="918"/>
      <c r="AYC42" s="918"/>
      <c r="AYD42" s="918"/>
      <c r="AYE42" s="918"/>
      <c r="AYF42" s="918"/>
      <c r="AYG42" s="918"/>
      <c r="AYH42" s="918"/>
      <c r="AYI42" s="918"/>
      <c r="AYJ42" s="918"/>
      <c r="AYK42" s="918"/>
      <c r="AYL42" s="918"/>
      <c r="AYM42" s="918"/>
      <c r="AYN42" s="918"/>
      <c r="AYO42" s="918"/>
      <c r="AYP42" s="918"/>
      <c r="AYQ42" s="918"/>
      <c r="AYR42" s="918"/>
      <c r="AYS42" s="918"/>
      <c r="AYT42" s="918"/>
      <c r="AYU42" s="918"/>
      <c r="AYV42" s="918"/>
      <c r="AYW42" s="918"/>
      <c r="AYX42" s="918"/>
      <c r="AYY42" s="918"/>
      <c r="AYZ42" s="918"/>
      <c r="AZA42" s="918"/>
      <c r="AZB42" s="918"/>
      <c r="AZC42" s="918"/>
      <c r="AZD42" s="918"/>
      <c r="AZE42" s="918"/>
      <c r="AZF42" s="918"/>
      <c r="AZG42" s="918"/>
      <c r="AZH42" s="918"/>
      <c r="AZI42" s="918"/>
      <c r="AZJ42" s="918"/>
      <c r="AZK42" s="918"/>
      <c r="AZL42" s="918"/>
      <c r="AZM42" s="918"/>
      <c r="AZN42" s="918"/>
      <c r="AZO42" s="918"/>
      <c r="AZP42" s="918"/>
      <c r="AZQ42" s="918"/>
      <c r="AZR42" s="918"/>
      <c r="AZS42" s="918"/>
      <c r="AZT42" s="918"/>
      <c r="AZU42" s="918"/>
      <c r="AZV42" s="918"/>
      <c r="AZW42" s="918"/>
      <c r="AZX42" s="918"/>
      <c r="AZY42" s="918"/>
      <c r="AZZ42" s="918"/>
      <c r="BAA42" s="918"/>
      <c r="BAB42" s="918"/>
      <c r="BAC42" s="918"/>
      <c r="BAD42" s="918"/>
      <c r="BAE42" s="918"/>
      <c r="BAF42" s="918"/>
      <c r="BAG42" s="918"/>
      <c r="BAH42" s="918"/>
      <c r="BAI42" s="918"/>
      <c r="BAJ42" s="918"/>
      <c r="BAK42" s="918"/>
      <c r="BAL42" s="918"/>
      <c r="BAM42" s="918"/>
      <c r="BAN42" s="918"/>
      <c r="BAO42" s="918"/>
      <c r="BAP42" s="918"/>
      <c r="BAQ42" s="918"/>
      <c r="BAR42" s="918"/>
      <c r="BAS42" s="918"/>
      <c r="BAT42" s="918"/>
      <c r="BAU42" s="918"/>
      <c r="BAV42" s="918"/>
      <c r="BAW42" s="918"/>
      <c r="BAX42" s="918"/>
      <c r="BAY42" s="918"/>
      <c r="BAZ42" s="918"/>
      <c r="BBA42" s="918"/>
      <c r="BBB42" s="918"/>
      <c r="BBC42" s="918"/>
      <c r="BBD42" s="918"/>
      <c r="BBE42" s="918"/>
      <c r="BBF42" s="918"/>
      <c r="BBG42" s="918"/>
      <c r="BBH42" s="918"/>
      <c r="BBI42" s="918"/>
      <c r="BBJ42" s="918"/>
      <c r="BBK42" s="918"/>
      <c r="BBL42" s="918"/>
      <c r="BBM42" s="918"/>
      <c r="BBN42" s="918"/>
      <c r="BBO42" s="918"/>
      <c r="BBP42" s="918"/>
      <c r="BBQ42" s="918"/>
      <c r="BBR42" s="918"/>
      <c r="BBS42" s="918"/>
      <c r="BBT42" s="918"/>
      <c r="BBU42" s="918"/>
      <c r="BBV42" s="918"/>
      <c r="BBW42" s="918"/>
      <c r="BBX42" s="918"/>
      <c r="BBY42" s="918"/>
      <c r="BBZ42" s="918"/>
      <c r="BCA42" s="918"/>
      <c r="BCB42" s="918"/>
      <c r="BCC42" s="918"/>
      <c r="BCD42" s="918"/>
      <c r="BCE42" s="918"/>
      <c r="BCF42" s="918"/>
      <c r="BCG42" s="918"/>
      <c r="BCH42" s="918"/>
      <c r="BCI42" s="918"/>
      <c r="BCJ42" s="918"/>
      <c r="BCK42" s="918"/>
      <c r="BCL42" s="918"/>
      <c r="BCM42" s="918"/>
      <c r="BCN42" s="918"/>
      <c r="BCO42" s="918"/>
      <c r="BCP42" s="918"/>
      <c r="BCQ42" s="918"/>
      <c r="BCR42" s="918"/>
      <c r="BCS42" s="918"/>
      <c r="BCT42" s="918"/>
      <c r="BCU42" s="918"/>
      <c r="BCV42" s="918"/>
      <c r="BCW42" s="918"/>
      <c r="BCX42" s="918"/>
      <c r="BCY42" s="918"/>
      <c r="BCZ42" s="918"/>
      <c r="BDA42" s="918"/>
      <c r="BDB42" s="918"/>
      <c r="BDC42" s="918"/>
      <c r="BDD42" s="918"/>
      <c r="BDE42" s="918"/>
      <c r="BDF42" s="918"/>
      <c r="BDG42" s="918"/>
      <c r="BDH42" s="918"/>
      <c r="BDI42" s="918"/>
      <c r="BDJ42" s="918"/>
      <c r="BDK42" s="918"/>
      <c r="BDL42" s="918"/>
      <c r="BDM42" s="918"/>
      <c r="BDN42" s="918"/>
      <c r="BDO42" s="918"/>
      <c r="BDP42" s="918"/>
      <c r="BDQ42" s="918"/>
      <c r="BDR42" s="918"/>
      <c r="BDS42" s="918"/>
      <c r="BDT42" s="918"/>
      <c r="BDU42" s="918"/>
      <c r="BDV42" s="918"/>
      <c r="BDW42" s="918"/>
      <c r="BDX42" s="918"/>
      <c r="BDY42" s="918"/>
      <c r="BDZ42" s="918"/>
      <c r="BEA42" s="918"/>
      <c r="BEB42" s="918"/>
      <c r="BEC42" s="918"/>
      <c r="BED42" s="918"/>
      <c r="BEE42" s="918"/>
      <c r="BEF42" s="918"/>
      <c r="BEG42" s="918"/>
      <c r="BEH42" s="918"/>
      <c r="BEI42" s="918"/>
      <c r="BEJ42" s="918"/>
      <c r="BEK42" s="918"/>
      <c r="BEL42" s="918"/>
      <c r="BEM42" s="918"/>
      <c r="BEN42" s="918"/>
      <c r="BEO42" s="918"/>
      <c r="BEP42" s="918"/>
      <c r="BEQ42" s="918"/>
      <c r="BER42" s="918"/>
      <c r="BES42" s="918"/>
      <c r="BET42" s="918"/>
      <c r="BEU42" s="918"/>
      <c r="BEV42" s="918"/>
      <c r="BEW42" s="918"/>
      <c r="BEX42" s="918"/>
      <c r="BEY42" s="918"/>
      <c r="BEZ42" s="918"/>
      <c r="BFA42" s="918"/>
      <c r="BFB42" s="918"/>
      <c r="BFC42" s="918"/>
      <c r="BFD42" s="918"/>
      <c r="BFE42" s="918"/>
      <c r="BFF42" s="918"/>
      <c r="BFG42" s="918"/>
      <c r="BFH42" s="918"/>
      <c r="BFI42" s="918"/>
      <c r="BFJ42" s="918"/>
      <c r="BFK42" s="918"/>
      <c r="BFL42" s="918"/>
      <c r="BFM42" s="918"/>
      <c r="BFN42" s="918"/>
      <c r="BFO42" s="918"/>
      <c r="BFP42" s="918"/>
      <c r="BFQ42" s="918"/>
      <c r="BFR42" s="918"/>
      <c r="BFS42" s="918"/>
      <c r="BFT42" s="918"/>
      <c r="BFU42" s="918"/>
      <c r="BFV42" s="918"/>
      <c r="BFW42" s="918"/>
      <c r="BFX42" s="918"/>
      <c r="BFY42" s="918"/>
      <c r="BFZ42" s="918"/>
      <c r="BGA42" s="918"/>
      <c r="BGB42" s="918"/>
      <c r="BGC42" s="918"/>
      <c r="BGD42" s="918"/>
      <c r="BGE42" s="918"/>
      <c r="BGF42" s="918"/>
      <c r="BGG42" s="918"/>
      <c r="BGH42" s="918"/>
      <c r="BGI42" s="918"/>
      <c r="BGJ42" s="918"/>
      <c r="BGK42" s="918"/>
      <c r="BGL42" s="918"/>
      <c r="BGM42" s="918"/>
      <c r="BGN42" s="918"/>
      <c r="BGO42" s="918"/>
      <c r="BGP42" s="918"/>
      <c r="BGQ42" s="918"/>
      <c r="BGR42" s="918"/>
      <c r="BGS42" s="918"/>
      <c r="BGT42" s="918"/>
      <c r="BGU42" s="918"/>
      <c r="BGV42" s="918"/>
      <c r="BGW42" s="918"/>
      <c r="BGX42" s="918"/>
      <c r="BGY42" s="918"/>
      <c r="BGZ42" s="918"/>
      <c r="BHA42" s="918"/>
      <c r="BHB42" s="918"/>
      <c r="BHC42" s="918"/>
      <c r="BHD42" s="918"/>
      <c r="BHE42" s="918"/>
      <c r="BHF42" s="918"/>
      <c r="BHG42" s="918"/>
      <c r="BHH42" s="918"/>
      <c r="BHI42" s="918"/>
      <c r="BHJ42" s="918"/>
      <c r="BHK42" s="918"/>
      <c r="BHL42" s="918"/>
      <c r="BHM42" s="918"/>
      <c r="BHN42" s="918"/>
      <c r="BHO42" s="918"/>
      <c r="BHP42" s="918"/>
      <c r="BHQ42" s="918"/>
      <c r="BHR42" s="918"/>
      <c r="BHS42" s="918"/>
      <c r="BHT42" s="918"/>
      <c r="BHU42" s="918"/>
      <c r="BHV42" s="918"/>
      <c r="BHW42" s="918"/>
      <c r="BHX42" s="918"/>
      <c r="BHY42" s="918"/>
      <c r="BHZ42" s="918"/>
      <c r="BIA42" s="918"/>
      <c r="BIB42" s="918"/>
      <c r="BIC42" s="918"/>
      <c r="BID42" s="918"/>
      <c r="BIE42" s="918"/>
      <c r="BIF42" s="918"/>
      <c r="BIG42" s="918"/>
      <c r="BIH42" s="918"/>
      <c r="BII42" s="918"/>
      <c r="BIJ42" s="918"/>
      <c r="BIK42" s="918"/>
      <c r="BIL42" s="918"/>
      <c r="BIM42" s="918"/>
      <c r="BIN42" s="918"/>
      <c r="BIO42" s="918"/>
      <c r="BIP42" s="918"/>
      <c r="BIQ42" s="918"/>
      <c r="BIR42" s="918"/>
      <c r="BIS42" s="918"/>
      <c r="BIT42" s="918"/>
      <c r="BIU42" s="918"/>
      <c r="BIV42" s="918"/>
      <c r="BIW42" s="918"/>
      <c r="BIX42" s="918"/>
      <c r="BIY42" s="918"/>
      <c r="BIZ42" s="918"/>
      <c r="BJA42" s="918"/>
      <c r="BJB42" s="918"/>
      <c r="BJC42" s="918"/>
      <c r="BJD42" s="918"/>
      <c r="BJE42" s="918"/>
      <c r="BJF42" s="918"/>
      <c r="BJG42" s="918"/>
      <c r="BJH42" s="918"/>
      <c r="BJI42" s="918"/>
      <c r="BJJ42" s="918"/>
      <c r="BJK42" s="918"/>
      <c r="BJL42" s="918"/>
      <c r="BJM42" s="918"/>
      <c r="BJN42" s="918"/>
      <c r="BJO42" s="918"/>
      <c r="BJP42" s="918"/>
      <c r="BJQ42" s="918"/>
      <c r="BJR42" s="918"/>
      <c r="BJS42" s="918"/>
      <c r="BJT42" s="918"/>
      <c r="BJU42" s="918"/>
      <c r="BJV42" s="918"/>
      <c r="BJW42" s="918"/>
      <c r="BJX42" s="918"/>
      <c r="BJY42" s="918"/>
      <c r="BJZ42" s="918"/>
      <c r="BKA42" s="918"/>
      <c r="BKB42" s="918"/>
      <c r="BKC42" s="918"/>
      <c r="BKD42" s="918"/>
      <c r="BKE42" s="918"/>
      <c r="BKF42" s="918"/>
      <c r="BKG42" s="918"/>
      <c r="BKH42" s="918"/>
      <c r="BKI42" s="918"/>
      <c r="BKJ42" s="918"/>
      <c r="BKK42" s="918"/>
      <c r="BKL42" s="918"/>
      <c r="BKM42" s="918"/>
      <c r="BKN42" s="918"/>
      <c r="BKO42" s="918"/>
      <c r="BKP42" s="918"/>
      <c r="BKQ42" s="918"/>
      <c r="BKR42" s="918"/>
      <c r="BKS42" s="918"/>
      <c r="BKT42" s="918"/>
      <c r="BKU42" s="918"/>
      <c r="BKV42" s="918"/>
      <c r="BKW42" s="918"/>
      <c r="BKX42" s="918"/>
      <c r="BKY42" s="918"/>
      <c r="BKZ42" s="918"/>
      <c r="BLA42" s="918"/>
      <c r="BLB42" s="918"/>
      <c r="BLC42" s="918"/>
      <c r="BLD42" s="918"/>
      <c r="BLE42" s="918"/>
      <c r="BLF42" s="918"/>
      <c r="BLG42" s="918"/>
      <c r="BLH42" s="918"/>
      <c r="BLI42" s="918"/>
      <c r="BLJ42" s="918"/>
      <c r="BLK42" s="918"/>
      <c r="BLL42" s="918"/>
      <c r="BLM42" s="918"/>
      <c r="BLN42" s="918"/>
      <c r="BLO42" s="918"/>
      <c r="BLP42" s="918"/>
      <c r="BLQ42" s="918"/>
      <c r="BLR42" s="918"/>
      <c r="BLS42" s="918"/>
      <c r="BLT42" s="918"/>
      <c r="BLU42" s="918"/>
      <c r="BLV42" s="918"/>
      <c r="BLW42" s="918"/>
      <c r="BLX42" s="918"/>
      <c r="BLY42" s="918"/>
      <c r="BLZ42" s="918"/>
      <c r="BMA42" s="918"/>
      <c r="BMB42" s="918"/>
      <c r="BMC42" s="918"/>
      <c r="BMD42" s="918"/>
      <c r="BME42" s="918"/>
      <c r="BMF42" s="918"/>
      <c r="BMG42" s="918"/>
      <c r="BMH42" s="918"/>
      <c r="BMI42" s="918"/>
      <c r="BMJ42" s="918"/>
      <c r="BMK42" s="918"/>
      <c r="BML42" s="918"/>
      <c r="BMM42" s="918"/>
      <c r="BMN42" s="918"/>
      <c r="BMO42" s="918"/>
      <c r="BMP42" s="918"/>
      <c r="BMQ42" s="918"/>
      <c r="BMR42" s="918"/>
      <c r="BMS42" s="918"/>
      <c r="BMT42" s="918"/>
      <c r="BMU42" s="918"/>
      <c r="BMV42" s="918"/>
      <c r="BMW42" s="918"/>
      <c r="BMX42" s="918"/>
      <c r="BMY42" s="918"/>
      <c r="BMZ42" s="918"/>
      <c r="BNA42" s="918"/>
      <c r="BNB42" s="918"/>
      <c r="BNC42" s="918"/>
      <c r="BND42" s="918"/>
      <c r="BNE42" s="918"/>
      <c r="BNF42" s="918"/>
      <c r="BNG42" s="918"/>
      <c r="BNH42" s="918"/>
      <c r="BNI42" s="918"/>
      <c r="BNJ42" s="918"/>
      <c r="BNK42" s="918"/>
      <c r="BNL42" s="918"/>
      <c r="BNM42" s="918"/>
      <c r="BNN42" s="918"/>
      <c r="BNO42" s="918"/>
      <c r="BNP42" s="918"/>
      <c r="BNQ42" s="918"/>
      <c r="BNR42" s="918"/>
      <c r="BNS42" s="918"/>
      <c r="BNT42" s="918"/>
      <c r="BNU42" s="918"/>
      <c r="BNV42" s="918"/>
      <c r="BNW42" s="918"/>
      <c r="BNX42" s="918"/>
      <c r="BNY42" s="918"/>
      <c r="BNZ42" s="918"/>
      <c r="BOA42" s="918"/>
      <c r="BOB42" s="918"/>
      <c r="BOC42" s="918"/>
      <c r="BOD42" s="918"/>
      <c r="BOE42" s="918"/>
      <c r="BOF42" s="918"/>
      <c r="BOG42" s="918"/>
      <c r="BOH42" s="918"/>
      <c r="BOI42" s="918"/>
      <c r="BOJ42" s="918"/>
      <c r="BOK42" s="918"/>
      <c r="BOL42" s="918"/>
      <c r="BOM42" s="918"/>
      <c r="BON42" s="918"/>
      <c r="BOO42" s="918"/>
      <c r="BOP42" s="918"/>
      <c r="BOQ42" s="918"/>
      <c r="BOR42" s="918"/>
      <c r="BOS42" s="918"/>
      <c r="BOT42" s="918"/>
      <c r="BOU42" s="918"/>
      <c r="BOV42" s="918"/>
      <c r="BOW42" s="918"/>
      <c r="BOX42" s="918"/>
      <c r="BOY42" s="918"/>
      <c r="BOZ42" s="918"/>
      <c r="BPA42" s="918"/>
      <c r="BPB42" s="918"/>
      <c r="BPC42" s="918"/>
      <c r="BPD42" s="918"/>
      <c r="BPE42" s="918"/>
      <c r="BPF42" s="918"/>
      <c r="BPG42" s="918"/>
      <c r="BPH42" s="918"/>
      <c r="BPI42" s="918"/>
      <c r="BPJ42" s="918"/>
      <c r="BPK42" s="918"/>
      <c r="BPL42" s="918"/>
      <c r="BPM42" s="918"/>
      <c r="BPN42" s="918"/>
      <c r="BPO42" s="918"/>
      <c r="BPP42" s="918"/>
      <c r="BPQ42" s="918"/>
      <c r="BPR42" s="918"/>
      <c r="BPS42" s="918"/>
      <c r="BPT42" s="918"/>
      <c r="BPU42" s="918"/>
      <c r="BPV42" s="918"/>
      <c r="BPW42" s="918"/>
      <c r="BPX42" s="918"/>
      <c r="BPY42" s="918"/>
      <c r="BPZ42" s="918"/>
      <c r="BQA42" s="918"/>
      <c r="BQB42" s="918"/>
      <c r="BQC42" s="918"/>
      <c r="BQD42" s="918"/>
      <c r="BQE42" s="918"/>
      <c r="BQF42" s="918"/>
      <c r="BQG42" s="918"/>
      <c r="BQH42" s="918"/>
      <c r="BQI42" s="918"/>
      <c r="BQJ42" s="918"/>
      <c r="BQK42" s="918"/>
      <c r="BQL42" s="918"/>
      <c r="BQM42" s="918"/>
      <c r="BQN42" s="918"/>
      <c r="BQO42" s="918"/>
      <c r="BQP42" s="918"/>
      <c r="BQQ42" s="918"/>
      <c r="BQR42" s="918"/>
      <c r="BQS42" s="918"/>
      <c r="BQT42" s="918"/>
      <c r="BQU42" s="918"/>
      <c r="BQV42" s="918"/>
      <c r="BQW42" s="918"/>
      <c r="BQX42" s="918"/>
      <c r="BQY42" s="918"/>
      <c r="BQZ42" s="918"/>
      <c r="BRA42" s="918"/>
      <c r="BRB42" s="918"/>
      <c r="BRC42" s="918"/>
      <c r="BRD42" s="918"/>
      <c r="BRE42" s="918"/>
      <c r="BRF42" s="918"/>
      <c r="BRG42" s="918"/>
      <c r="BRH42" s="918"/>
      <c r="BRI42" s="918"/>
      <c r="BRJ42" s="918"/>
      <c r="BRK42" s="918"/>
      <c r="BRL42" s="918"/>
      <c r="BRM42" s="918"/>
      <c r="BRN42" s="918"/>
      <c r="BRO42" s="918"/>
      <c r="BRP42" s="918"/>
      <c r="BRQ42" s="918"/>
      <c r="BRR42" s="918"/>
      <c r="BRS42" s="918"/>
      <c r="BRT42" s="918"/>
      <c r="BRU42" s="918"/>
      <c r="BRV42" s="918"/>
      <c r="BRW42" s="918"/>
      <c r="BRX42" s="918"/>
      <c r="BRY42" s="918"/>
      <c r="BRZ42" s="918"/>
      <c r="BSA42" s="918"/>
      <c r="BSB42" s="918"/>
      <c r="BSC42" s="918"/>
      <c r="BSD42" s="918"/>
      <c r="BSE42" s="918"/>
      <c r="BSF42" s="918"/>
      <c r="BSG42" s="918"/>
      <c r="BSH42" s="918"/>
      <c r="BSI42" s="918"/>
      <c r="BSJ42" s="918"/>
      <c r="BSK42" s="918"/>
      <c r="BSL42" s="918"/>
      <c r="BSM42" s="918"/>
      <c r="BSN42" s="918"/>
      <c r="BSO42" s="918"/>
      <c r="BSP42" s="918"/>
      <c r="BSQ42" s="918"/>
      <c r="BSR42" s="918"/>
      <c r="BSS42" s="918"/>
      <c r="BST42" s="918"/>
      <c r="BSU42" s="918"/>
      <c r="BSV42" s="918"/>
      <c r="BSW42" s="918"/>
      <c r="BSX42" s="918"/>
      <c r="BSY42" s="918"/>
      <c r="BSZ42" s="918"/>
      <c r="BTA42" s="918"/>
      <c r="BTB42" s="918"/>
      <c r="BTC42" s="918"/>
      <c r="BTD42" s="918"/>
      <c r="BTE42" s="918"/>
      <c r="BTF42" s="918"/>
      <c r="BTG42" s="918"/>
      <c r="BTH42" s="918"/>
      <c r="BTI42" s="918"/>
      <c r="BTJ42" s="918"/>
      <c r="BTK42" s="918"/>
      <c r="BTL42" s="918"/>
      <c r="BTM42" s="918"/>
      <c r="BTN42" s="918"/>
      <c r="BTO42" s="918"/>
      <c r="BTP42" s="918"/>
      <c r="BTQ42" s="918"/>
      <c r="BTR42" s="918"/>
      <c r="BTS42" s="918"/>
      <c r="BTT42" s="918"/>
      <c r="BTU42" s="918"/>
      <c r="BTV42" s="918"/>
      <c r="BTW42" s="918"/>
      <c r="BTX42" s="918"/>
      <c r="BTY42" s="918"/>
      <c r="BTZ42" s="918"/>
      <c r="BUA42" s="918"/>
      <c r="BUB42" s="918"/>
      <c r="BUC42" s="918"/>
      <c r="BUD42" s="918"/>
      <c r="BUE42" s="918"/>
      <c r="BUF42" s="918"/>
      <c r="BUG42" s="918"/>
      <c r="BUH42" s="918"/>
      <c r="BUI42" s="918"/>
      <c r="BUJ42" s="918"/>
      <c r="BUK42" s="918"/>
      <c r="BUL42" s="918"/>
      <c r="BUM42" s="918"/>
      <c r="BUN42" s="918"/>
      <c r="BUO42" s="918"/>
      <c r="BUP42" s="918"/>
      <c r="BUQ42" s="918"/>
      <c r="BUR42" s="918"/>
      <c r="BUS42" s="918"/>
      <c r="BUT42" s="918"/>
      <c r="BUU42" s="918"/>
      <c r="BUV42" s="918"/>
      <c r="BUW42" s="918"/>
      <c r="BUX42" s="918"/>
      <c r="BUY42" s="918"/>
      <c r="BUZ42" s="918"/>
      <c r="BVA42" s="918"/>
      <c r="BVB42" s="918"/>
      <c r="BVC42" s="918"/>
      <c r="BVD42" s="918"/>
      <c r="BVE42" s="918"/>
      <c r="BVF42" s="918"/>
      <c r="BVG42" s="918"/>
      <c r="BVH42" s="918"/>
      <c r="BVI42" s="918"/>
      <c r="BVJ42" s="918"/>
      <c r="BVK42" s="918"/>
      <c r="BVL42" s="918"/>
      <c r="BVM42" s="918"/>
      <c r="BVN42" s="918"/>
      <c r="BVO42" s="918"/>
      <c r="BVP42" s="918"/>
      <c r="BVQ42" s="918"/>
      <c r="BVR42" s="918"/>
      <c r="BVS42" s="918"/>
      <c r="BVT42" s="918"/>
      <c r="BVU42" s="918"/>
      <c r="BVV42" s="918"/>
      <c r="BVW42" s="918"/>
      <c r="BVX42" s="918"/>
      <c r="BVY42" s="918"/>
      <c r="BVZ42" s="918"/>
      <c r="BWA42" s="918"/>
      <c r="BWB42" s="918"/>
      <c r="BWC42" s="918"/>
      <c r="BWD42" s="918"/>
      <c r="BWE42" s="918"/>
      <c r="BWF42" s="918"/>
      <c r="BWG42" s="918"/>
      <c r="BWH42" s="918"/>
      <c r="BWI42" s="918"/>
      <c r="BWJ42" s="918"/>
      <c r="BWK42" s="918"/>
      <c r="BWL42" s="918"/>
      <c r="BWM42" s="918"/>
      <c r="BWN42" s="918"/>
      <c r="BWO42" s="918"/>
      <c r="BWP42" s="918"/>
      <c r="BWQ42" s="918"/>
      <c r="BWR42" s="918"/>
      <c r="BWS42" s="918"/>
      <c r="BWT42" s="918"/>
      <c r="BWU42" s="918"/>
      <c r="BWV42" s="918"/>
      <c r="BWW42" s="918"/>
      <c r="BWX42" s="918"/>
      <c r="BWY42" s="918"/>
      <c r="BWZ42" s="918"/>
      <c r="BXA42" s="918"/>
      <c r="BXB42" s="918"/>
      <c r="BXC42" s="918"/>
      <c r="BXD42" s="918"/>
      <c r="BXE42" s="918"/>
      <c r="BXF42" s="918"/>
      <c r="BXG42" s="918"/>
      <c r="BXH42" s="918"/>
      <c r="BXI42" s="918"/>
      <c r="BXJ42" s="918"/>
      <c r="BXK42" s="918"/>
      <c r="BXL42" s="918"/>
      <c r="BXM42" s="918"/>
      <c r="BXN42" s="918"/>
      <c r="BXO42" s="918"/>
      <c r="BXP42" s="918"/>
      <c r="BXQ42" s="918"/>
      <c r="BXR42" s="918"/>
      <c r="BXS42" s="918"/>
      <c r="BXT42" s="918"/>
      <c r="BXU42" s="918"/>
      <c r="BXV42" s="918"/>
      <c r="BXW42" s="918"/>
      <c r="BXX42" s="918"/>
      <c r="BXY42" s="918"/>
      <c r="BXZ42" s="918"/>
      <c r="BYA42" s="918"/>
      <c r="BYB42" s="918"/>
      <c r="BYC42" s="918"/>
      <c r="BYD42" s="918"/>
      <c r="BYE42" s="918"/>
      <c r="BYF42" s="918"/>
      <c r="BYG42" s="918"/>
      <c r="BYH42" s="918"/>
      <c r="BYI42" s="918"/>
      <c r="BYJ42" s="918"/>
      <c r="BYK42" s="918"/>
      <c r="BYL42" s="918"/>
      <c r="BYM42" s="918"/>
      <c r="BYN42" s="918"/>
      <c r="BYO42" s="918"/>
      <c r="BYP42" s="918"/>
      <c r="BYQ42" s="918"/>
      <c r="BYR42" s="918"/>
      <c r="BYS42" s="918"/>
      <c r="BYT42" s="918"/>
      <c r="BYU42" s="918"/>
      <c r="BYV42" s="918"/>
      <c r="BYW42" s="918"/>
      <c r="BYX42" s="918"/>
      <c r="BYY42" s="918"/>
      <c r="BYZ42" s="918"/>
      <c r="BZA42" s="918"/>
      <c r="BZB42" s="918"/>
      <c r="BZC42" s="918"/>
      <c r="BZD42" s="918"/>
      <c r="BZE42" s="918"/>
      <c r="BZF42" s="918"/>
      <c r="BZG42" s="918"/>
      <c r="BZH42" s="918"/>
      <c r="BZI42" s="918"/>
      <c r="BZJ42" s="918"/>
      <c r="BZK42" s="918"/>
      <c r="BZL42" s="918"/>
      <c r="BZM42" s="918"/>
      <c r="BZN42" s="918"/>
      <c r="BZO42" s="918"/>
      <c r="BZP42" s="918"/>
      <c r="BZQ42" s="918"/>
      <c r="BZR42" s="918"/>
      <c r="BZS42" s="918"/>
      <c r="BZT42" s="918"/>
      <c r="BZU42" s="918"/>
      <c r="BZV42" s="918"/>
      <c r="BZW42" s="918"/>
      <c r="BZX42" s="918"/>
      <c r="BZY42" s="918"/>
      <c r="BZZ42" s="918"/>
      <c r="CAA42" s="918"/>
      <c r="CAB42" s="918"/>
      <c r="CAC42" s="918"/>
      <c r="CAD42" s="918"/>
      <c r="CAE42" s="918"/>
      <c r="CAF42" s="918"/>
      <c r="CAG42" s="918"/>
      <c r="CAH42" s="918"/>
      <c r="CAI42" s="918"/>
      <c r="CAJ42" s="918"/>
      <c r="CAK42" s="918"/>
      <c r="CAL42" s="918"/>
      <c r="CAM42" s="918"/>
      <c r="CAN42" s="918"/>
      <c r="CAO42" s="918"/>
      <c r="CAP42" s="918"/>
      <c r="CAQ42" s="918"/>
      <c r="CAR42" s="918"/>
      <c r="CAS42" s="918"/>
      <c r="CAT42" s="918"/>
      <c r="CAU42" s="918"/>
      <c r="CAV42" s="918"/>
      <c r="CAW42" s="918"/>
      <c r="CAX42" s="918"/>
      <c r="CAY42" s="918"/>
      <c r="CAZ42" s="918"/>
      <c r="CBA42" s="918"/>
      <c r="CBB42" s="918"/>
      <c r="CBC42" s="918"/>
      <c r="CBD42" s="918"/>
      <c r="CBE42" s="918"/>
      <c r="CBF42" s="918"/>
      <c r="CBG42" s="918"/>
      <c r="CBH42" s="918"/>
      <c r="CBI42" s="918"/>
      <c r="CBJ42" s="918"/>
      <c r="CBK42" s="918"/>
      <c r="CBL42" s="918"/>
      <c r="CBM42" s="918"/>
      <c r="CBN42" s="918"/>
      <c r="CBO42" s="918"/>
      <c r="CBP42" s="918"/>
      <c r="CBQ42" s="918"/>
      <c r="CBR42" s="918"/>
      <c r="CBS42" s="918"/>
      <c r="CBT42" s="918"/>
      <c r="CBU42" s="918"/>
      <c r="CBV42" s="918"/>
      <c r="CBW42" s="918"/>
      <c r="CBX42" s="918"/>
      <c r="CBY42" s="918"/>
      <c r="CBZ42" s="918"/>
      <c r="CCA42" s="918"/>
      <c r="CCB42" s="918"/>
      <c r="CCC42" s="918"/>
      <c r="CCD42" s="918"/>
      <c r="CCE42" s="918"/>
      <c r="CCF42" s="918"/>
      <c r="CCG42" s="918"/>
      <c r="CCH42" s="918"/>
      <c r="CCI42" s="918"/>
      <c r="CCJ42" s="918"/>
      <c r="CCK42" s="918"/>
      <c r="CCL42" s="918"/>
      <c r="CCM42" s="918"/>
      <c r="CCN42" s="918"/>
      <c r="CCO42" s="918"/>
      <c r="CCP42" s="918"/>
      <c r="CCQ42" s="918"/>
      <c r="CCR42" s="918"/>
      <c r="CCS42" s="918"/>
      <c r="CCT42" s="918"/>
      <c r="CCU42" s="918"/>
      <c r="CCV42" s="918"/>
      <c r="CCW42" s="918"/>
      <c r="CCX42" s="918"/>
      <c r="CCY42" s="918"/>
      <c r="CCZ42" s="918"/>
      <c r="CDA42" s="918"/>
      <c r="CDB42" s="918"/>
      <c r="CDC42" s="918"/>
      <c r="CDD42" s="918"/>
      <c r="CDE42" s="918"/>
      <c r="CDF42" s="918"/>
      <c r="CDG42" s="918"/>
      <c r="CDH42" s="918"/>
      <c r="CDI42" s="918"/>
      <c r="CDJ42" s="918"/>
      <c r="CDK42" s="918"/>
      <c r="CDL42" s="918"/>
      <c r="CDM42" s="918"/>
      <c r="CDN42" s="918"/>
      <c r="CDO42" s="918"/>
      <c r="CDP42" s="918"/>
      <c r="CDQ42" s="918"/>
      <c r="CDR42" s="918"/>
      <c r="CDS42" s="918"/>
      <c r="CDT42" s="918"/>
      <c r="CDU42" s="918"/>
      <c r="CDV42" s="918"/>
      <c r="CDW42" s="918"/>
      <c r="CDX42" s="918"/>
      <c r="CDY42" s="918"/>
      <c r="CDZ42" s="918"/>
      <c r="CEA42" s="918"/>
      <c r="CEB42" s="918"/>
      <c r="CEC42" s="918"/>
      <c r="CED42" s="918"/>
      <c r="CEE42" s="918"/>
      <c r="CEF42" s="918"/>
      <c r="CEG42" s="918"/>
      <c r="CEH42" s="918"/>
      <c r="CEI42" s="918"/>
      <c r="CEJ42" s="918"/>
      <c r="CEK42" s="918"/>
      <c r="CEL42" s="918"/>
      <c r="CEM42" s="918"/>
      <c r="CEN42" s="918"/>
      <c r="CEO42" s="918"/>
      <c r="CEP42" s="918"/>
      <c r="CEQ42" s="918"/>
      <c r="CER42" s="918"/>
      <c r="CES42" s="918"/>
      <c r="CET42" s="918"/>
      <c r="CEU42" s="918"/>
      <c r="CEV42" s="918"/>
      <c r="CEW42" s="918"/>
      <c r="CEX42" s="918"/>
      <c r="CEY42" s="918"/>
      <c r="CEZ42" s="918"/>
      <c r="CFA42" s="918"/>
      <c r="CFB42" s="918"/>
      <c r="CFC42" s="918"/>
      <c r="CFD42" s="918"/>
      <c r="CFE42" s="918"/>
      <c r="CFF42" s="918"/>
      <c r="CFG42" s="918"/>
      <c r="CFH42" s="918"/>
      <c r="CFI42" s="918"/>
      <c r="CFJ42" s="918"/>
      <c r="CFK42" s="918"/>
      <c r="CFL42" s="918"/>
      <c r="CFM42" s="918"/>
      <c r="CFN42" s="918"/>
      <c r="CFO42" s="918"/>
      <c r="CFP42" s="918"/>
      <c r="CFQ42" s="918"/>
      <c r="CFR42" s="918"/>
      <c r="CFS42" s="918"/>
      <c r="CFT42" s="918"/>
      <c r="CFU42" s="918"/>
      <c r="CFV42" s="918"/>
      <c r="CFW42" s="918"/>
      <c r="CFX42" s="918"/>
      <c r="CFY42" s="918"/>
      <c r="CFZ42" s="918"/>
      <c r="CGA42" s="918"/>
      <c r="CGB42" s="918"/>
      <c r="CGC42" s="918"/>
      <c r="CGD42" s="918"/>
      <c r="CGE42" s="918"/>
      <c r="CGF42" s="918"/>
      <c r="CGG42" s="918"/>
      <c r="CGH42" s="918"/>
      <c r="CGI42" s="918"/>
      <c r="CGJ42" s="918"/>
      <c r="CGK42" s="918"/>
      <c r="CGL42" s="918"/>
      <c r="CGM42" s="918"/>
      <c r="CGN42" s="918"/>
      <c r="CGO42" s="918"/>
      <c r="CGP42" s="918"/>
      <c r="CGQ42" s="918"/>
      <c r="CGR42" s="918"/>
      <c r="CGS42" s="918"/>
      <c r="CGT42" s="918"/>
      <c r="CGU42" s="918"/>
      <c r="CGV42" s="918"/>
      <c r="CGW42" s="918"/>
      <c r="CGX42" s="918"/>
      <c r="CGY42" s="918"/>
      <c r="CGZ42" s="918"/>
      <c r="CHA42" s="918"/>
      <c r="CHB42" s="918"/>
      <c r="CHC42" s="918"/>
      <c r="CHD42" s="918"/>
      <c r="CHE42" s="918"/>
      <c r="CHF42" s="918"/>
      <c r="CHG42" s="918"/>
      <c r="CHH42" s="918"/>
      <c r="CHI42" s="918"/>
      <c r="CHJ42" s="918"/>
      <c r="CHK42" s="918"/>
      <c r="CHL42" s="918"/>
      <c r="CHM42" s="918"/>
      <c r="CHN42" s="918"/>
      <c r="CHO42" s="918"/>
      <c r="CHP42" s="918"/>
      <c r="CHQ42" s="918"/>
      <c r="CHR42" s="918"/>
      <c r="CHS42" s="918"/>
      <c r="CHT42" s="918"/>
      <c r="CHU42" s="918"/>
      <c r="CHV42" s="918"/>
      <c r="CHW42" s="918"/>
      <c r="CHX42" s="918"/>
      <c r="CHY42" s="918"/>
      <c r="CHZ42" s="918"/>
      <c r="CIA42" s="918"/>
      <c r="CIB42" s="918"/>
      <c r="CIC42" s="918"/>
      <c r="CID42" s="918"/>
      <c r="CIE42" s="918"/>
      <c r="CIF42" s="918"/>
      <c r="CIG42" s="918"/>
      <c r="CIH42" s="918"/>
      <c r="CII42" s="918"/>
      <c r="CIJ42" s="918"/>
      <c r="CIK42" s="918"/>
      <c r="CIL42" s="918"/>
      <c r="CIM42" s="918"/>
      <c r="CIN42" s="918"/>
      <c r="CIO42" s="918"/>
      <c r="CIP42" s="918"/>
      <c r="CIQ42" s="918"/>
      <c r="CIR42" s="918"/>
      <c r="CIS42" s="918"/>
      <c r="CIT42" s="918"/>
      <c r="CIU42" s="918"/>
      <c r="CIV42" s="918"/>
      <c r="CIW42" s="918"/>
      <c r="CIX42" s="918"/>
      <c r="CIY42" s="918"/>
      <c r="CIZ42" s="918"/>
      <c r="CJA42" s="918"/>
      <c r="CJB42" s="918"/>
      <c r="CJC42" s="918"/>
      <c r="CJD42" s="918"/>
      <c r="CJE42" s="918"/>
      <c r="CJF42" s="918"/>
      <c r="CJG42" s="918"/>
      <c r="CJH42" s="918"/>
      <c r="CJI42" s="918"/>
      <c r="CJJ42" s="918"/>
      <c r="CJK42" s="918"/>
      <c r="CJL42" s="918"/>
      <c r="CJM42" s="918"/>
      <c r="CJN42" s="918"/>
      <c r="CJO42" s="918"/>
      <c r="CJP42" s="918"/>
      <c r="CJQ42" s="918"/>
      <c r="CJR42" s="918"/>
      <c r="CJS42" s="918"/>
      <c r="CJT42" s="918"/>
      <c r="CJU42" s="918"/>
      <c r="CJV42" s="918"/>
      <c r="CJW42" s="918"/>
      <c r="CJX42" s="918"/>
      <c r="CJY42" s="918"/>
      <c r="CJZ42" s="918"/>
      <c r="CKA42" s="918"/>
      <c r="CKB42" s="918"/>
      <c r="CKC42" s="918"/>
      <c r="CKD42" s="918"/>
      <c r="CKE42" s="918"/>
      <c r="CKF42" s="918"/>
      <c r="CKG42" s="918"/>
      <c r="CKH42" s="918"/>
      <c r="CKI42" s="918"/>
      <c r="CKJ42" s="918"/>
      <c r="CKK42" s="918"/>
      <c r="CKL42" s="918"/>
      <c r="CKM42" s="918"/>
      <c r="CKN42" s="918"/>
      <c r="CKO42" s="918"/>
      <c r="CKP42" s="918"/>
      <c r="CKQ42" s="918"/>
      <c r="CKR42" s="918"/>
      <c r="CKS42" s="918"/>
      <c r="CKT42" s="918"/>
      <c r="CKU42" s="918"/>
      <c r="CKV42" s="918"/>
      <c r="CKW42" s="918"/>
      <c r="CKX42" s="918"/>
      <c r="CKY42" s="918"/>
      <c r="CKZ42" s="918"/>
      <c r="CLA42" s="918"/>
      <c r="CLB42" s="918"/>
      <c r="CLC42" s="918"/>
      <c r="CLD42" s="918"/>
      <c r="CLE42" s="918"/>
      <c r="CLF42" s="918"/>
      <c r="CLG42" s="918"/>
      <c r="CLH42" s="918"/>
      <c r="CLI42" s="918"/>
      <c r="CLJ42" s="918"/>
      <c r="CLK42" s="918"/>
      <c r="CLL42" s="918"/>
      <c r="CLM42" s="918"/>
      <c r="CLN42" s="918"/>
      <c r="CLO42" s="918"/>
      <c r="CLP42" s="918"/>
      <c r="CLQ42" s="918"/>
      <c r="CLR42" s="918"/>
      <c r="CLS42" s="918"/>
      <c r="CLT42" s="918"/>
      <c r="CLU42" s="918"/>
      <c r="CLV42" s="918"/>
      <c r="CLW42" s="918"/>
      <c r="CLX42" s="918"/>
      <c r="CLY42" s="918"/>
      <c r="CLZ42" s="918"/>
      <c r="CMA42" s="918"/>
      <c r="CMB42" s="918"/>
      <c r="CMC42" s="918"/>
      <c r="CMD42" s="918"/>
      <c r="CME42" s="918"/>
      <c r="CMF42" s="918"/>
      <c r="CMG42" s="918"/>
      <c r="CMH42" s="918"/>
      <c r="CMI42" s="918"/>
      <c r="CMJ42" s="918"/>
      <c r="CMK42" s="918"/>
      <c r="CML42" s="918"/>
      <c r="CMM42" s="918"/>
      <c r="CMN42" s="918"/>
      <c r="CMO42" s="918"/>
      <c r="CMP42" s="918"/>
      <c r="CMQ42" s="918"/>
      <c r="CMR42" s="918"/>
      <c r="CMS42" s="918"/>
      <c r="CMT42" s="918"/>
      <c r="CMU42" s="918"/>
      <c r="CMV42" s="918"/>
      <c r="CMW42" s="918"/>
      <c r="CMX42" s="918"/>
      <c r="CMY42" s="918"/>
      <c r="CMZ42" s="918"/>
      <c r="CNA42" s="918"/>
      <c r="CNB42" s="918"/>
      <c r="CNC42" s="918"/>
      <c r="CND42" s="918"/>
      <c r="CNE42" s="918"/>
      <c r="CNF42" s="918"/>
      <c r="CNG42" s="918"/>
      <c r="CNH42" s="918"/>
      <c r="CNI42" s="918"/>
      <c r="CNJ42" s="918"/>
      <c r="CNK42" s="918"/>
      <c r="CNL42" s="918"/>
      <c r="CNM42" s="918"/>
      <c r="CNN42" s="918"/>
      <c r="CNO42" s="918"/>
      <c r="CNP42" s="918"/>
      <c r="CNQ42" s="918"/>
      <c r="CNR42" s="918"/>
      <c r="CNS42" s="918"/>
      <c r="CNT42" s="918"/>
      <c r="CNU42" s="918"/>
      <c r="CNV42" s="918"/>
      <c r="CNW42" s="918"/>
      <c r="CNX42" s="918"/>
      <c r="CNY42" s="918"/>
      <c r="CNZ42" s="918"/>
      <c r="COA42" s="918"/>
      <c r="COB42" s="918"/>
      <c r="COC42" s="918"/>
      <c r="COD42" s="918"/>
      <c r="COE42" s="918"/>
      <c r="COF42" s="918"/>
      <c r="COG42" s="918"/>
      <c r="COH42" s="918"/>
      <c r="COI42" s="918"/>
      <c r="COJ42" s="918"/>
      <c r="COK42" s="918"/>
      <c r="COL42" s="918"/>
      <c r="COM42" s="918"/>
      <c r="CON42" s="918"/>
      <c r="COO42" s="918"/>
      <c r="COP42" s="918"/>
      <c r="COQ42" s="918"/>
      <c r="COR42" s="918"/>
      <c r="COS42" s="918"/>
      <c r="COT42" s="918"/>
      <c r="COU42" s="918"/>
      <c r="COV42" s="918"/>
      <c r="COW42" s="918"/>
      <c r="COX42" s="918"/>
      <c r="COY42" s="918"/>
      <c r="COZ42" s="918"/>
      <c r="CPA42" s="918"/>
      <c r="CPB42" s="918"/>
      <c r="CPC42" s="918"/>
      <c r="CPD42" s="918"/>
      <c r="CPE42" s="918"/>
      <c r="CPF42" s="918"/>
      <c r="CPG42" s="918"/>
      <c r="CPH42" s="918"/>
      <c r="CPI42" s="918"/>
      <c r="CPJ42" s="918"/>
      <c r="CPK42" s="918"/>
      <c r="CPL42" s="918"/>
      <c r="CPM42" s="918"/>
      <c r="CPN42" s="918"/>
      <c r="CPO42" s="918"/>
      <c r="CPP42" s="918"/>
      <c r="CPQ42" s="918"/>
      <c r="CPR42" s="918"/>
      <c r="CPS42" s="918"/>
      <c r="CPT42" s="918"/>
      <c r="CPU42" s="918"/>
      <c r="CPV42" s="918"/>
      <c r="CPW42" s="918"/>
      <c r="CPX42" s="918"/>
      <c r="CPY42" s="918"/>
      <c r="CPZ42" s="918"/>
      <c r="CQA42" s="918"/>
      <c r="CQB42" s="918"/>
      <c r="CQC42" s="918"/>
      <c r="CQD42" s="918"/>
      <c r="CQE42" s="918"/>
      <c r="CQF42" s="918"/>
      <c r="CQG42" s="918"/>
      <c r="CQH42" s="918"/>
      <c r="CQI42" s="918"/>
      <c r="CQJ42" s="918"/>
      <c r="CQK42" s="918"/>
      <c r="CQL42" s="918"/>
      <c r="CQM42" s="918"/>
      <c r="CQN42" s="918"/>
      <c r="CQO42" s="918"/>
      <c r="CQP42" s="918"/>
      <c r="CQQ42" s="918"/>
      <c r="CQR42" s="918"/>
      <c r="CQS42" s="918"/>
      <c r="CQT42" s="918"/>
      <c r="CQU42" s="918"/>
      <c r="CQV42" s="918"/>
      <c r="CQW42" s="918"/>
      <c r="CQX42" s="918"/>
      <c r="CQY42" s="918"/>
      <c r="CQZ42" s="918"/>
      <c r="CRA42" s="918"/>
      <c r="CRB42" s="918"/>
      <c r="CRC42" s="918"/>
      <c r="CRD42" s="918"/>
      <c r="CRE42" s="918"/>
      <c r="CRF42" s="918"/>
      <c r="CRG42" s="918"/>
      <c r="CRH42" s="918"/>
      <c r="CRI42" s="918"/>
      <c r="CRJ42" s="918"/>
      <c r="CRK42" s="918"/>
      <c r="CRL42" s="918"/>
      <c r="CRM42" s="918"/>
      <c r="CRN42" s="918"/>
      <c r="CRO42" s="918"/>
      <c r="CRP42" s="918"/>
      <c r="CRQ42" s="918"/>
      <c r="CRR42" s="918"/>
      <c r="CRS42" s="918"/>
      <c r="CRT42" s="918"/>
      <c r="CRU42" s="918"/>
      <c r="CRV42" s="918"/>
      <c r="CRW42" s="918"/>
      <c r="CRX42" s="918"/>
      <c r="CRY42" s="918"/>
      <c r="CRZ42" s="918"/>
      <c r="CSA42" s="918"/>
      <c r="CSB42" s="918"/>
      <c r="CSC42" s="918"/>
      <c r="CSD42" s="918"/>
      <c r="CSE42" s="918"/>
      <c r="CSF42" s="918"/>
      <c r="CSG42" s="918"/>
      <c r="CSH42" s="918"/>
      <c r="CSI42" s="918"/>
      <c r="CSJ42" s="918"/>
      <c r="CSK42" s="918"/>
      <c r="CSL42" s="918"/>
      <c r="CSM42" s="918"/>
      <c r="CSN42" s="918"/>
      <c r="CSO42" s="918"/>
      <c r="CSP42" s="918"/>
      <c r="CSQ42" s="918"/>
      <c r="CSR42" s="918"/>
      <c r="CSS42" s="918"/>
      <c r="CST42" s="918"/>
      <c r="CSU42" s="918"/>
      <c r="CSV42" s="918"/>
      <c r="CSW42" s="918"/>
      <c r="CSX42" s="918"/>
      <c r="CSY42" s="918"/>
      <c r="CSZ42" s="918"/>
      <c r="CTA42" s="918"/>
      <c r="CTB42" s="918"/>
      <c r="CTC42" s="918"/>
      <c r="CTD42" s="918"/>
      <c r="CTE42" s="918"/>
      <c r="CTF42" s="918"/>
      <c r="CTG42" s="918"/>
      <c r="CTH42" s="918"/>
      <c r="CTI42" s="918"/>
      <c r="CTJ42" s="918"/>
      <c r="CTK42" s="918"/>
      <c r="CTL42" s="918"/>
      <c r="CTM42" s="918"/>
      <c r="CTN42" s="918"/>
      <c r="CTO42" s="918"/>
      <c r="CTP42" s="918"/>
      <c r="CTQ42" s="918"/>
      <c r="CTR42" s="918"/>
      <c r="CTS42" s="918"/>
      <c r="CTT42" s="918"/>
      <c r="CTU42" s="918"/>
      <c r="CTV42" s="918"/>
      <c r="CTW42" s="918"/>
      <c r="CTX42" s="918"/>
      <c r="CTY42" s="918"/>
      <c r="CTZ42" s="918"/>
      <c r="CUA42" s="918"/>
      <c r="CUB42" s="918"/>
      <c r="CUC42" s="918"/>
      <c r="CUD42" s="918"/>
      <c r="CUE42" s="918"/>
      <c r="CUF42" s="918"/>
      <c r="CUG42" s="918"/>
      <c r="CUH42" s="918"/>
      <c r="CUI42" s="918"/>
      <c r="CUJ42" s="918"/>
      <c r="CUK42" s="918"/>
      <c r="CUL42" s="918"/>
      <c r="CUM42" s="918"/>
      <c r="CUN42" s="918"/>
      <c r="CUO42" s="918"/>
      <c r="CUP42" s="918"/>
      <c r="CUQ42" s="918"/>
      <c r="CUR42" s="918"/>
      <c r="CUS42" s="918"/>
      <c r="CUT42" s="918"/>
      <c r="CUU42" s="918"/>
      <c r="CUV42" s="918"/>
      <c r="CUW42" s="918"/>
      <c r="CUX42" s="918"/>
      <c r="CUY42" s="918"/>
      <c r="CUZ42" s="918"/>
      <c r="CVA42" s="918"/>
      <c r="CVB42" s="918"/>
      <c r="CVC42" s="918"/>
      <c r="CVD42" s="918"/>
      <c r="CVE42" s="918"/>
      <c r="CVF42" s="918"/>
      <c r="CVG42" s="918"/>
      <c r="CVH42" s="918"/>
      <c r="CVI42" s="918"/>
      <c r="CVJ42" s="918"/>
      <c r="CVK42" s="918"/>
      <c r="CVL42" s="918"/>
      <c r="CVM42" s="918"/>
      <c r="CVN42" s="918"/>
      <c r="CVO42" s="918"/>
      <c r="CVP42" s="918"/>
      <c r="CVQ42" s="918"/>
      <c r="CVR42" s="918"/>
      <c r="CVS42" s="918"/>
      <c r="CVT42" s="918"/>
      <c r="CVU42" s="918"/>
      <c r="CVV42" s="918"/>
      <c r="CVW42" s="918"/>
      <c r="CVX42" s="918"/>
      <c r="CVY42" s="918"/>
      <c r="CVZ42" s="918"/>
      <c r="CWA42" s="918"/>
      <c r="CWB42" s="918"/>
      <c r="CWC42" s="918"/>
      <c r="CWD42" s="918"/>
      <c r="CWE42" s="918"/>
      <c r="CWF42" s="918"/>
      <c r="CWG42" s="918"/>
      <c r="CWH42" s="918"/>
      <c r="CWI42" s="918"/>
      <c r="CWJ42" s="918"/>
      <c r="CWK42" s="918"/>
      <c r="CWL42" s="918"/>
      <c r="CWM42" s="918"/>
      <c r="CWN42" s="918"/>
      <c r="CWO42" s="918"/>
      <c r="CWP42" s="918"/>
      <c r="CWQ42" s="918"/>
      <c r="CWR42" s="918"/>
      <c r="CWS42" s="918"/>
      <c r="CWT42" s="918"/>
      <c r="CWU42" s="918"/>
      <c r="CWV42" s="918"/>
      <c r="CWW42" s="918"/>
      <c r="CWX42" s="918"/>
      <c r="CWY42" s="918"/>
      <c r="CWZ42" s="918"/>
      <c r="CXA42" s="918"/>
      <c r="CXB42" s="918"/>
      <c r="CXC42" s="918"/>
      <c r="CXD42" s="918"/>
      <c r="CXE42" s="918"/>
      <c r="CXF42" s="918"/>
      <c r="CXG42" s="918"/>
      <c r="CXH42" s="918"/>
      <c r="CXI42" s="918"/>
      <c r="CXJ42" s="918"/>
      <c r="CXK42" s="918"/>
      <c r="CXL42" s="918"/>
      <c r="CXM42" s="918"/>
      <c r="CXN42" s="918"/>
      <c r="CXO42" s="918"/>
      <c r="CXP42" s="918"/>
      <c r="CXQ42" s="918"/>
      <c r="CXR42" s="918"/>
      <c r="CXS42" s="918"/>
      <c r="CXT42" s="918"/>
      <c r="CXU42" s="918"/>
      <c r="CXV42" s="918"/>
      <c r="CXW42" s="918"/>
      <c r="CXX42" s="918"/>
      <c r="CXY42" s="918"/>
      <c r="CXZ42" s="918"/>
      <c r="CYA42" s="918"/>
      <c r="CYB42" s="918"/>
      <c r="CYC42" s="918"/>
      <c r="CYD42" s="918"/>
      <c r="CYE42" s="918"/>
      <c r="CYF42" s="918"/>
      <c r="CYG42" s="918"/>
      <c r="CYH42" s="918"/>
      <c r="CYI42" s="918"/>
      <c r="CYJ42" s="918"/>
      <c r="CYK42" s="918"/>
      <c r="CYL42" s="918"/>
      <c r="CYM42" s="918"/>
      <c r="CYN42" s="918"/>
      <c r="CYO42" s="918"/>
      <c r="CYP42" s="918"/>
      <c r="CYQ42" s="918"/>
      <c r="CYR42" s="918"/>
      <c r="CYS42" s="918"/>
      <c r="CYT42" s="918"/>
      <c r="CYU42" s="918"/>
      <c r="CYV42" s="918"/>
      <c r="CYW42" s="918"/>
      <c r="CYX42" s="918"/>
      <c r="CYY42" s="918"/>
      <c r="CYZ42" s="918"/>
      <c r="CZA42" s="918"/>
      <c r="CZB42" s="918"/>
      <c r="CZC42" s="918"/>
      <c r="CZD42" s="918"/>
      <c r="CZE42" s="918"/>
      <c r="CZF42" s="918"/>
      <c r="CZG42" s="918"/>
      <c r="CZH42" s="918"/>
      <c r="CZI42" s="918"/>
      <c r="CZJ42" s="918"/>
      <c r="CZK42" s="918"/>
      <c r="CZL42" s="918"/>
      <c r="CZM42" s="918"/>
      <c r="CZN42" s="918"/>
      <c r="CZO42" s="918"/>
      <c r="CZP42" s="918"/>
      <c r="CZQ42" s="918"/>
      <c r="CZR42" s="918"/>
      <c r="CZS42" s="918"/>
      <c r="CZT42" s="918"/>
      <c r="CZU42" s="918"/>
      <c r="CZV42" s="918"/>
      <c r="CZW42" s="918"/>
      <c r="CZX42" s="918"/>
      <c r="CZY42" s="918"/>
      <c r="CZZ42" s="918"/>
      <c r="DAA42" s="918"/>
      <c r="DAB42" s="918"/>
      <c r="DAC42" s="918"/>
      <c r="DAD42" s="918"/>
      <c r="DAE42" s="918"/>
      <c r="DAF42" s="918"/>
      <c r="DAG42" s="918"/>
      <c r="DAH42" s="918"/>
      <c r="DAI42" s="918"/>
      <c r="DAJ42" s="918"/>
      <c r="DAK42" s="918"/>
      <c r="DAL42" s="918"/>
      <c r="DAM42" s="918"/>
      <c r="DAN42" s="918"/>
      <c r="DAO42" s="918"/>
      <c r="DAP42" s="918"/>
      <c r="DAQ42" s="918"/>
      <c r="DAR42" s="918"/>
      <c r="DAS42" s="918"/>
      <c r="DAT42" s="918"/>
      <c r="DAU42" s="918"/>
      <c r="DAV42" s="918"/>
      <c r="DAW42" s="918"/>
      <c r="DAX42" s="918"/>
      <c r="DAY42" s="918"/>
      <c r="DAZ42" s="918"/>
      <c r="DBA42" s="918"/>
      <c r="DBB42" s="918"/>
      <c r="DBC42" s="918"/>
      <c r="DBD42" s="918"/>
      <c r="DBE42" s="918"/>
      <c r="DBF42" s="918"/>
      <c r="DBG42" s="918"/>
      <c r="DBH42" s="918"/>
      <c r="DBI42" s="918"/>
      <c r="DBJ42" s="918"/>
      <c r="DBK42" s="918"/>
      <c r="DBL42" s="918"/>
      <c r="DBM42" s="918"/>
      <c r="DBN42" s="918"/>
      <c r="DBO42" s="918"/>
      <c r="DBP42" s="918"/>
      <c r="DBQ42" s="918"/>
      <c r="DBR42" s="918"/>
      <c r="DBS42" s="918"/>
      <c r="DBT42" s="918"/>
      <c r="DBU42" s="918"/>
      <c r="DBV42" s="918"/>
      <c r="DBW42" s="918"/>
      <c r="DBX42" s="918"/>
      <c r="DBY42" s="918"/>
      <c r="DBZ42" s="918"/>
      <c r="DCA42" s="918"/>
      <c r="DCB42" s="918"/>
      <c r="DCC42" s="918"/>
      <c r="DCD42" s="918"/>
      <c r="DCE42" s="918"/>
      <c r="DCF42" s="918"/>
      <c r="DCG42" s="918"/>
      <c r="DCH42" s="918"/>
      <c r="DCI42" s="918"/>
      <c r="DCJ42" s="918"/>
      <c r="DCK42" s="918"/>
      <c r="DCL42" s="918"/>
      <c r="DCM42" s="918"/>
      <c r="DCN42" s="918"/>
      <c r="DCO42" s="918"/>
      <c r="DCP42" s="918"/>
      <c r="DCQ42" s="918"/>
      <c r="DCR42" s="918"/>
      <c r="DCS42" s="918"/>
      <c r="DCT42" s="918"/>
      <c r="DCU42" s="918"/>
      <c r="DCV42" s="918"/>
      <c r="DCW42" s="918"/>
      <c r="DCX42" s="918"/>
      <c r="DCY42" s="918"/>
      <c r="DCZ42" s="918"/>
      <c r="DDA42" s="918"/>
      <c r="DDB42" s="918"/>
      <c r="DDC42" s="918"/>
      <c r="DDD42" s="918"/>
      <c r="DDE42" s="918"/>
      <c r="DDF42" s="918"/>
      <c r="DDG42" s="918"/>
      <c r="DDH42" s="918"/>
      <c r="DDI42" s="918"/>
      <c r="DDJ42" s="918"/>
      <c r="DDK42" s="918"/>
      <c r="DDL42" s="918"/>
      <c r="DDM42" s="918"/>
      <c r="DDN42" s="918"/>
      <c r="DDO42" s="918"/>
      <c r="DDP42" s="918"/>
      <c r="DDQ42" s="918"/>
      <c r="DDR42" s="918"/>
      <c r="DDS42" s="918"/>
      <c r="DDT42" s="918"/>
      <c r="DDU42" s="918"/>
      <c r="DDV42" s="918"/>
      <c r="DDW42" s="918"/>
      <c r="DDX42" s="918"/>
      <c r="DDY42" s="918"/>
      <c r="DDZ42" s="918"/>
      <c r="DEA42" s="918"/>
      <c r="DEB42" s="918"/>
      <c r="DEC42" s="918"/>
      <c r="DED42" s="918"/>
      <c r="DEE42" s="918"/>
      <c r="DEF42" s="918"/>
      <c r="DEG42" s="918"/>
      <c r="DEH42" s="918"/>
      <c r="DEI42" s="918"/>
      <c r="DEJ42" s="918"/>
      <c r="DEK42" s="918"/>
      <c r="DEL42" s="918"/>
      <c r="DEM42" s="918"/>
      <c r="DEN42" s="918"/>
      <c r="DEO42" s="918"/>
      <c r="DEP42" s="918"/>
      <c r="DEQ42" s="918"/>
      <c r="DER42" s="918"/>
      <c r="DES42" s="918"/>
      <c r="DET42" s="918"/>
      <c r="DEU42" s="918"/>
      <c r="DEV42" s="918"/>
      <c r="DEW42" s="918"/>
      <c r="DEX42" s="918"/>
      <c r="DEY42" s="918"/>
      <c r="DEZ42" s="918"/>
      <c r="DFA42" s="918"/>
      <c r="DFB42" s="918"/>
      <c r="DFC42" s="918"/>
      <c r="DFD42" s="918"/>
      <c r="DFE42" s="918"/>
      <c r="DFF42" s="918"/>
      <c r="DFG42" s="918"/>
      <c r="DFH42" s="918"/>
      <c r="DFI42" s="918"/>
      <c r="DFJ42" s="918"/>
      <c r="DFK42" s="918"/>
      <c r="DFL42" s="918"/>
      <c r="DFM42" s="918"/>
      <c r="DFN42" s="918"/>
      <c r="DFO42" s="918"/>
      <c r="DFP42" s="918"/>
      <c r="DFQ42" s="918"/>
      <c r="DFR42" s="918"/>
      <c r="DFS42" s="918"/>
      <c r="DFT42" s="918"/>
      <c r="DFU42" s="918"/>
      <c r="DFV42" s="918"/>
      <c r="DFW42" s="918"/>
      <c r="DFX42" s="918"/>
      <c r="DFY42" s="918"/>
      <c r="DFZ42" s="918"/>
      <c r="DGA42" s="918"/>
      <c r="DGB42" s="918"/>
      <c r="DGC42" s="918"/>
      <c r="DGD42" s="918"/>
      <c r="DGE42" s="918"/>
      <c r="DGF42" s="918"/>
      <c r="DGG42" s="918"/>
      <c r="DGH42" s="918"/>
      <c r="DGI42" s="918"/>
      <c r="DGJ42" s="918"/>
      <c r="DGK42" s="918"/>
      <c r="DGL42" s="918"/>
      <c r="DGM42" s="918"/>
      <c r="DGN42" s="918"/>
      <c r="DGO42" s="918"/>
      <c r="DGP42" s="918"/>
      <c r="DGQ42" s="918"/>
      <c r="DGR42" s="918"/>
      <c r="DGS42" s="918"/>
      <c r="DGT42" s="918"/>
      <c r="DGU42" s="918"/>
      <c r="DGV42" s="918"/>
      <c r="DGW42" s="918"/>
      <c r="DGX42" s="918"/>
      <c r="DGY42" s="918"/>
      <c r="DGZ42" s="918"/>
      <c r="DHA42" s="918"/>
      <c r="DHB42" s="918"/>
      <c r="DHC42" s="918"/>
      <c r="DHD42" s="918"/>
      <c r="DHE42" s="918"/>
      <c r="DHF42" s="918"/>
      <c r="DHG42" s="918"/>
      <c r="DHH42" s="918"/>
      <c r="DHI42" s="918"/>
      <c r="DHJ42" s="918"/>
      <c r="DHK42" s="918"/>
      <c r="DHL42" s="918"/>
      <c r="DHM42" s="918"/>
      <c r="DHN42" s="918"/>
      <c r="DHO42" s="918"/>
      <c r="DHP42" s="918"/>
      <c r="DHQ42" s="918"/>
      <c r="DHR42" s="918"/>
      <c r="DHS42" s="918"/>
      <c r="DHT42" s="918"/>
      <c r="DHU42" s="918"/>
      <c r="DHV42" s="918"/>
      <c r="DHW42" s="918"/>
      <c r="DHX42" s="918"/>
      <c r="DHY42" s="918"/>
      <c r="DHZ42" s="918"/>
      <c r="DIA42" s="918"/>
      <c r="DIB42" s="918"/>
      <c r="DIC42" s="918"/>
      <c r="DID42" s="918"/>
      <c r="DIE42" s="918"/>
      <c r="DIF42" s="918"/>
      <c r="DIG42" s="918"/>
      <c r="DIH42" s="918"/>
      <c r="DII42" s="918"/>
      <c r="DIJ42" s="918"/>
      <c r="DIK42" s="918"/>
      <c r="DIL42" s="918"/>
      <c r="DIM42" s="918"/>
      <c r="DIN42" s="918"/>
      <c r="DIO42" s="918"/>
      <c r="DIP42" s="918"/>
      <c r="DIQ42" s="918"/>
      <c r="DIR42" s="918"/>
      <c r="DIS42" s="918"/>
      <c r="DIT42" s="918"/>
      <c r="DIU42" s="918"/>
      <c r="DIV42" s="918"/>
      <c r="DIW42" s="918"/>
      <c r="DIX42" s="918"/>
      <c r="DIY42" s="918"/>
      <c r="DIZ42" s="918"/>
      <c r="DJA42" s="918"/>
      <c r="DJB42" s="918"/>
      <c r="DJC42" s="918"/>
      <c r="DJD42" s="918"/>
      <c r="DJE42" s="918"/>
      <c r="DJF42" s="918"/>
      <c r="DJG42" s="918"/>
      <c r="DJH42" s="918"/>
      <c r="DJI42" s="918"/>
      <c r="DJJ42" s="918"/>
      <c r="DJK42" s="918"/>
      <c r="DJL42" s="918"/>
      <c r="DJM42" s="918"/>
      <c r="DJN42" s="918"/>
      <c r="DJO42" s="918"/>
      <c r="DJP42" s="918"/>
      <c r="DJQ42" s="918"/>
      <c r="DJR42" s="918"/>
      <c r="DJS42" s="918"/>
      <c r="DJT42" s="918"/>
      <c r="DJU42" s="918"/>
      <c r="DJV42" s="918"/>
      <c r="DJW42" s="918"/>
      <c r="DJX42" s="918"/>
      <c r="DJY42" s="918"/>
      <c r="DJZ42" s="918"/>
      <c r="DKA42" s="918"/>
      <c r="DKB42" s="918"/>
      <c r="DKC42" s="918"/>
      <c r="DKD42" s="918"/>
      <c r="DKE42" s="918"/>
      <c r="DKF42" s="918"/>
      <c r="DKG42" s="918"/>
      <c r="DKH42" s="918"/>
      <c r="DKI42" s="918"/>
      <c r="DKJ42" s="918"/>
      <c r="DKK42" s="918"/>
      <c r="DKL42" s="918"/>
      <c r="DKM42" s="918"/>
      <c r="DKN42" s="918"/>
      <c r="DKO42" s="918"/>
      <c r="DKP42" s="918"/>
      <c r="DKQ42" s="918"/>
      <c r="DKR42" s="918"/>
      <c r="DKS42" s="918"/>
      <c r="DKT42" s="918"/>
      <c r="DKU42" s="918"/>
      <c r="DKV42" s="918"/>
      <c r="DKW42" s="918"/>
      <c r="DKX42" s="918"/>
      <c r="DKY42" s="918"/>
      <c r="DKZ42" s="918"/>
      <c r="DLA42" s="918"/>
      <c r="DLB42" s="918"/>
      <c r="DLC42" s="918"/>
      <c r="DLD42" s="918"/>
      <c r="DLE42" s="918"/>
      <c r="DLF42" s="918"/>
      <c r="DLG42" s="918"/>
      <c r="DLH42" s="918"/>
      <c r="DLI42" s="918"/>
      <c r="DLJ42" s="918"/>
      <c r="DLK42" s="918"/>
      <c r="DLL42" s="918"/>
      <c r="DLM42" s="918"/>
      <c r="DLN42" s="918"/>
      <c r="DLO42" s="918"/>
      <c r="DLP42" s="918"/>
      <c r="DLQ42" s="918"/>
      <c r="DLR42" s="918"/>
      <c r="DLS42" s="918"/>
      <c r="DLT42" s="918"/>
      <c r="DLU42" s="918"/>
      <c r="DLV42" s="918"/>
      <c r="DLW42" s="918"/>
      <c r="DLX42" s="918"/>
      <c r="DLY42" s="918"/>
      <c r="DLZ42" s="918"/>
      <c r="DMA42" s="918"/>
      <c r="DMB42" s="918"/>
      <c r="DMC42" s="918"/>
      <c r="DMD42" s="918"/>
      <c r="DME42" s="918"/>
      <c r="DMF42" s="918"/>
      <c r="DMG42" s="918"/>
      <c r="DMH42" s="918"/>
      <c r="DMI42" s="918"/>
      <c r="DMJ42" s="918"/>
      <c r="DMK42" s="918"/>
      <c r="DML42" s="918"/>
      <c r="DMM42" s="918"/>
      <c r="DMN42" s="918"/>
      <c r="DMO42" s="918"/>
      <c r="DMP42" s="918"/>
      <c r="DMQ42" s="918"/>
      <c r="DMR42" s="918"/>
      <c r="DMS42" s="918"/>
      <c r="DMT42" s="918"/>
      <c r="DMU42" s="918"/>
      <c r="DMV42" s="918"/>
      <c r="DMW42" s="918"/>
      <c r="DMX42" s="918"/>
      <c r="DMY42" s="918"/>
      <c r="DMZ42" s="918"/>
      <c r="DNA42" s="918"/>
      <c r="DNB42" s="918"/>
      <c r="DNC42" s="918"/>
      <c r="DND42" s="918"/>
      <c r="DNE42" s="918"/>
      <c r="DNF42" s="918"/>
      <c r="DNG42" s="918"/>
      <c r="DNH42" s="918"/>
      <c r="DNI42" s="918"/>
      <c r="DNJ42" s="918"/>
      <c r="DNK42" s="918"/>
      <c r="DNL42" s="918"/>
      <c r="DNM42" s="918"/>
      <c r="DNN42" s="918"/>
      <c r="DNO42" s="918"/>
      <c r="DNP42" s="918"/>
      <c r="DNQ42" s="918"/>
      <c r="DNR42" s="918"/>
      <c r="DNS42" s="918"/>
      <c r="DNT42" s="918"/>
      <c r="DNU42" s="918"/>
      <c r="DNV42" s="918"/>
      <c r="DNW42" s="918"/>
      <c r="DNX42" s="918"/>
      <c r="DNY42" s="918"/>
      <c r="DNZ42" s="918"/>
      <c r="DOA42" s="918"/>
      <c r="DOB42" s="918"/>
      <c r="DOC42" s="918"/>
      <c r="DOD42" s="918"/>
      <c r="DOE42" s="918"/>
      <c r="DOF42" s="918"/>
      <c r="DOG42" s="918"/>
      <c r="DOH42" s="918"/>
      <c r="DOI42" s="918"/>
      <c r="DOJ42" s="918"/>
      <c r="DOK42" s="918"/>
      <c r="DOL42" s="918"/>
      <c r="DOM42" s="918"/>
      <c r="DON42" s="918"/>
      <c r="DOO42" s="918"/>
      <c r="DOP42" s="918"/>
      <c r="DOQ42" s="918"/>
      <c r="DOR42" s="918"/>
      <c r="DOS42" s="918"/>
      <c r="DOT42" s="918"/>
      <c r="DOU42" s="918"/>
      <c r="DOV42" s="918"/>
      <c r="DOW42" s="918"/>
      <c r="DOX42" s="918"/>
      <c r="DOY42" s="918"/>
      <c r="DOZ42" s="918"/>
      <c r="DPA42" s="918"/>
      <c r="DPB42" s="918"/>
      <c r="DPC42" s="918"/>
      <c r="DPD42" s="918"/>
      <c r="DPE42" s="918"/>
      <c r="DPF42" s="918"/>
      <c r="DPG42" s="918"/>
      <c r="DPH42" s="918"/>
      <c r="DPI42" s="918"/>
      <c r="DPJ42" s="918"/>
      <c r="DPK42" s="918"/>
      <c r="DPL42" s="918"/>
      <c r="DPM42" s="918"/>
      <c r="DPN42" s="918"/>
      <c r="DPO42" s="918"/>
      <c r="DPP42" s="918"/>
      <c r="DPQ42" s="918"/>
      <c r="DPR42" s="918"/>
      <c r="DPS42" s="918"/>
      <c r="DPT42" s="918"/>
      <c r="DPU42" s="918"/>
      <c r="DPV42" s="918"/>
      <c r="DPW42" s="918"/>
      <c r="DPX42" s="918"/>
      <c r="DPY42" s="918"/>
      <c r="DPZ42" s="918"/>
      <c r="DQA42" s="918"/>
      <c r="DQB42" s="918"/>
      <c r="DQC42" s="918"/>
      <c r="DQD42" s="918"/>
      <c r="DQE42" s="918"/>
      <c r="DQF42" s="918"/>
      <c r="DQG42" s="918"/>
      <c r="DQH42" s="918"/>
      <c r="DQI42" s="918"/>
      <c r="DQJ42" s="918"/>
      <c r="DQK42" s="918"/>
      <c r="DQL42" s="918"/>
      <c r="DQM42" s="918"/>
      <c r="DQN42" s="918"/>
      <c r="DQO42" s="918"/>
      <c r="DQP42" s="918"/>
      <c r="DQQ42" s="918"/>
      <c r="DQR42" s="918"/>
      <c r="DQS42" s="918"/>
      <c r="DQT42" s="918"/>
      <c r="DQU42" s="918"/>
      <c r="DQV42" s="918"/>
      <c r="DQW42" s="918"/>
      <c r="DQX42" s="918"/>
      <c r="DQY42" s="918"/>
      <c r="DQZ42" s="918"/>
      <c r="DRA42" s="918"/>
      <c r="DRB42" s="918"/>
      <c r="DRC42" s="918"/>
      <c r="DRD42" s="918"/>
      <c r="DRE42" s="918"/>
      <c r="DRF42" s="918"/>
      <c r="DRG42" s="918"/>
      <c r="DRH42" s="918"/>
      <c r="DRI42" s="918"/>
      <c r="DRJ42" s="918"/>
      <c r="DRK42" s="918"/>
      <c r="DRL42" s="918"/>
      <c r="DRM42" s="918"/>
      <c r="DRN42" s="918"/>
      <c r="DRO42" s="918"/>
      <c r="DRP42" s="918"/>
      <c r="DRQ42" s="918"/>
      <c r="DRR42" s="918"/>
      <c r="DRS42" s="918"/>
      <c r="DRT42" s="918"/>
      <c r="DRU42" s="918"/>
      <c r="DRV42" s="918"/>
      <c r="DRW42" s="918"/>
      <c r="DRX42" s="918"/>
      <c r="DRY42" s="918"/>
      <c r="DRZ42" s="918"/>
      <c r="DSA42" s="918"/>
      <c r="DSB42" s="918"/>
      <c r="DSC42" s="918"/>
      <c r="DSD42" s="918"/>
      <c r="DSE42" s="918"/>
      <c r="DSF42" s="918"/>
      <c r="DSG42" s="918"/>
      <c r="DSH42" s="918"/>
      <c r="DSI42" s="918"/>
      <c r="DSJ42" s="918"/>
      <c r="DSK42" s="918"/>
      <c r="DSL42" s="918"/>
      <c r="DSM42" s="918"/>
      <c r="DSN42" s="918"/>
      <c r="DSO42" s="918"/>
      <c r="DSP42" s="918"/>
      <c r="DSQ42" s="918"/>
      <c r="DSR42" s="918"/>
      <c r="DSS42" s="918"/>
      <c r="DST42" s="918"/>
      <c r="DSU42" s="918"/>
      <c r="DSV42" s="918"/>
      <c r="DSW42" s="918"/>
      <c r="DSX42" s="918"/>
      <c r="DSY42" s="918"/>
      <c r="DSZ42" s="918"/>
      <c r="DTA42" s="918"/>
      <c r="DTB42" s="918"/>
      <c r="DTC42" s="918"/>
      <c r="DTD42" s="918"/>
      <c r="DTE42" s="918"/>
      <c r="DTF42" s="918"/>
      <c r="DTG42" s="918"/>
      <c r="DTH42" s="918"/>
      <c r="DTI42" s="918"/>
      <c r="DTJ42" s="918"/>
      <c r="DTK42" s="918"/>
      <c r="DTL42" s="918"/>
      <c r="DTM42" s="918"/>
      <c r="DTN42" s="918"/>
      <c r="DTO42" s="918"/>
      <c r="DTP42" s="918"/>
      <c r="DTQ42" s="918"/>
      <c r="DTR42" s="918"/>
      <c r="DTS42" s="918"/>
      <c r="DTT42" s="918"/>
      <c r="DTU42" s="918"/>
      <c r="DTV42" s="918"/>
      <c r="DTW42" s="918"/>
      <c r="DTX42" s="918"/>
      <c r="DTY42" s="918"/>
      <c r="DTZ42" s="918"/>
      <c r="DUA42" s="918"/>
      <c r="DUB42" s="918"/>
      <c r="DUC42" s="918"/>
      <c r="DUD42" s="918"/>
      <c r="DUE42" s="918"/>
      <c r="DUF42" s="918"/>
      <c r="DUG42" s="918"/>
      <c r="DUH42" s="918"/>
      <c r="DUI42" s="918"/>
      <c r="DUJ42" s="918"/>
      <c r="DUK42" s="918"/>
      <c r="DUL42" s="918"/>
      <c r="DUM42" s="918"/>
      <c r="DUN42" s="918"/>
      <c r="DUO42" s="918"/>
      <c r="DUP42" s="918"/>
      <c r="DUQ42" s="918"/>
      <c r="DUR42" s="918"/>
      <c r="DUS42" s="918"/>
      <c r="DUT42" s="918"/>
      <c r="DUU42" s="918"/>
      <c r="DUV42" s="918"/>
      <c r="DUW42" s="918"/>
      <c r="DUX42" s="918"/>
      <c r="DUY42" s="918"/>
      <c r="DUZ42" s="918"/>
      <c r="DVA42" s="918"/>
      <c r="DVB42" s="918"/>
      <c r="DVC42" s="918"/>
      <c r="DVD42" s="918"/>
      <c r="DVE42" s="918"/>
      <c r="DVF42" s="918"/>
      <c r="DVG42" s="918"/>
      <c r="DVH42" s="918"/>
      <c r="DVI42" s="918"/>
      <c r="DVJ42" s="918"/>
      <c r="DVK42" s="918"/>
      <c r="DVL42" s="918"/>
      <c r="DVM42" s="918"/>
      <c r="DVN42" s="918"/>
      <c r="DVO42" s="918"/>
      <c r="DVP42" s="918"/>
      <c r="DVQ42" s="918"/>
      <c r="DVR42" s="918"/>
      <c r="DVS42" s="918"/>
      <c r="DVT42" s="918"/>
      <c r="DVU42" s="918"/>
      <c r="DVV42" s="918"/>
      <c r="DVW42" s="918"/>
      <c r="DVX42" s="918"/>
      <c r="DVY42" s="918"/>
      <c r="DVZ42" s="918"/>
      <c r="DWA42" s="918"/>
      <c r="DWB42" s="918"/>
      <c r="DWC42" s="918"/>
      <c r="DWD42" s="918"/>
      <c r="DWE42" s="918"/>
      <c r="DWF42" s="918"/>
      <c r="DWG42" s="918"/>
      <c r="DWH42" s="918"/>
      <c r="DWI42" s="918"/>
      <c r="DWJ42" s="918"/>
      <c r="DWK42" s="918"/>
      <c r="DWL42" s="918"/>
      <c r="DWM42" s="918"/>
      <c r="DWN42" s="918"/>
      <c r="DWO42" s="918"/>
      <c r="DWP42" s="918"/>
      <c r="DWQ42" s="918"/>
      <c r="DWR42" s="918"/>
      <c r="DWS42" s="918"/>
      <c r="DWT42" s="918"/>
      <c r="DWU42" s="918"/>
      <c r="DWV42" s="918"/>
      <c r="DWW42" s="918"/>
      <c r="DWX42" s="918"/>
      <c r="DWY42" s="918"/>
      <c r="DWZ42" s="918"/>
      <c r="DXA42" s="918"/>
      <c r="DXB42" s="918"/>
      <c r="DXC42" s="918"/>
      <c r="DXD42" s="918"/>
      <c r="DXE42" s="918"/>
      <c r="DXF42" s="918"/>
      <c r="DXG42" s="918"/>
      <c r="DXH42" s="918"/>
      <c r="DXI42" s="918"/>
      <c r="DXJ42" s="918"/>
      <c r="DXK42" s="918"/>
      <c r="DXL42" s="918"/>
      <c r="DXM42" s="918"/>
      <c r="DXN42" s="918"/>
      <c r="DXO42" s="918"/>
      <c r="DXP42" s="918"/>
      <c r="DXQ42" s="918"/>
      <c r="DXR42" s="918"/>
      <c r="DXS42" s="918"/>
      <c r="DXT42" s="918"/>
      <c r="DXU42" s="918"/>
      <c r="DXV42" s="918"/>
      <c r="DXW42" s="918"/>
      <c r="DXX42" s="918"/>
      <c r="DXY42" s="918"/>
      <c r="DXZ42" s="918"/>
      <c r="DYA42" s="918"/>
      <c r="DYB42" s="918"/>
      <c r="DYC42" s="918"/>
      <c r="DYD42" s="918"/>
      <c r="DYE42" s="918"/>
      <c r="DYF42" s="918"/>
      <c r="DYG42" s="918"/>
      <c r="DYH42" s="918"/>
      <c r="DYI42" s="918"/>
      <c r="DYJ42" s="918"/>
      <c r="DYK42" s="918"/>
      <c r="DYL42" s="918"/>
      <c r="DYM42" s="918"/>
      <c r="DYN42" s="918"/>
      <c r="DYO42" s="918"/>
      <c r="DYP42" s="918"/>
      <c r="DYQ42" s="918"/>
      <c r="DYR42" s="918"/>
      <c r="DYS42" s="918"/>
      <c r="DYT42" s="918"/>
      <c r="DYU42" s="918"/>
      <c r="DYV42" s="918"/>
      <c r="DYW42" s="918"/>
      <c r="DYX42" s="918"/>
      <c r="DYY42" s="918"/>
      <c r="DYZ42" s="918"/>
      <c r="DZA42" s="918"/>
      <c r="DZB42" s="918"/>
      <c r="DZC42" s="918"/>
      <c r="DZD42" s="918"/>
      <c r="DZE42" s="918"/>
      <c r="DZF42" s="918"/>
      <c r="DZG42" s="918"/>
      <c r="DZH42" s="918"/>
      <c r="DZI42" s="918"/>
      <c r="DZJ42" s="918"/>
      <c r="DZK42" s="918"/>
      <c r="DZL42" s="918"/>
      <c r="DZM42" s="918"/>
      <c r="DZN42" s="918"/>
      <c r="DZO42" s="918"/>
      <c r="DZP42" s="918"/>
      <c r="DZQ42" s="918"/>
      <c r="DZR42" s="918"/>
      <c r="DZS42" s="918"/>
      <c r="DZT42" s="918"/>
      <c r="DZU42" s="918"/>
      <c r="DZV42" s="918"/>
      <c r="DZW42" s="918"/>
      <c r="DZX42" s="918"/>
      <c r="DZY42" s="918"/>
      <c r="DZZ42" s="918"/>
      <c r="EAA42" s="918"/>
      <c r="EAB42" s="918"/>
      <c r="EAC42" s="918"/>
      <c r="EAD42" s="918"/>
      <c r="EAE42" s="918"/>
      <c r="EAF42" s="918"/>
      <c r="EAG42" s="918"/>
      <c r="EAH42" s="918"/>
      <c r="EAI42" s="918"/>
      <c r="EAJ42" s="918"/>
      <c r="EAK42" s="918"/>
      <c r="EAL42" s="918"/>
      <c r="EAM42" s="918"/>
      <c r="EAN42" s="918"/>
      <c r="EAO42" s="918"/>
      <c r="EAP42" s="918"/>
      <c r="EAQ42" s="918"/>
      <c r="EAR42" s="918"/>
      <c r="EAS42" s="918"/>
      <c r="EAT42" s="918"/>
      <c r="EAU42" s="918"/>
      <c r="EAV42" s="918"/>
      <c r="EAW42" s="918"/>
      <c r="EAX42" s="918"/>
      <c r="EAY42" s="918"/>
      <c r="EAZ42" s="918"/>
      <c r="EBA42" s="918"/>
      <c r="EBB42" s="918"/>
      <c r="EBC42" s="918"/>
      <c r="EBD42" s="918"/>
      <c r="EBE42" s="918"/>
      <c r="EBF42" s="918"/>
      <c r="EBG42" s="918"/>
      <c r="EBH42" s="918"/>
      <c r="EBI42" s="918"/>
      <c r="EBJ42" s="918"/>
      <c r="EBK42" s="918"/>
      <c r="EBL42" s="918"/>
      <c r="EBM42" s="918"/>
      <c r="EBN42" s="918"/>
      <c r="EBO42" s="918"/>
      <c r="EBP42" s="918"/>
      <c r="EBQ42" s="918"/>
      <c r="EBR42" s="918"/>
      <c r="EBS42" s="918"/>
      <c r="EBT42" s="918"/>
      <c r="EBU42" s="918"/>
      <c r="EBV42" s="918"/>
      <c r="EBW42" s="918"/>
      <c r="EBX42" s="918"/>
      <c r="EBY42" s="918"/>
      <c r="EBZ42" s="918"/>
      <c r="ECA42" s="918"/>
      <c r="ECB42" s="918"/>
      <c r="ECC42" s="918"/>
      <c r="ECD42" s="918"/>
      <c r="ECE42" s="918"/>
      <c r="ECF42" s="918"/>
      <c r="ECG42" s="918"/>
      <c r="ECH42" s="918"/>
      <c r="ECI42" s="918"/>
      <c r="ECJ42" s="918"/>
      <c r="ECK42" s="918"/>
      <c r="ECL42" s="918"/>
      <c r="ECM42" s="918"/>
      <c r="ECN42" s="918"/>
      <c r="ECO42" s="918"/>
      <c r="ECP42" s="918"/>
      <c r="ECQ42" s="918"/>
      <c r="ECR42" s="918"/>
      <c r="ECS42" s="918"/>
      <c r="ECT42" s="918"/>
      <c r="ECU42" s="918"/>
      <c r="ECV42" s="918"/>
      <c r="ECW42" s="918"/>
      <c r="ECX42" s="918"/>
      <c r="ECY42" s="918"/>
      <c r="ECZ42" s="918"/>
      <c r="EDA42" s="918"/>
      <c r="EDB42" s="918"/>
      <c r="EDC42" s="918"/>
      <c r="EDD42" s="918"/>
      <c r="EDE42" s="918"/>
      <c r="EDF42" s="918"/>
      <c r="EDG42" s="918"/>
      <c r="EDH42" s="918"/>
      <c r="EDI42" s="918"/>
      <c r="EDJ42" s="918"/>
      <c r="EDK42" s="918"/>
      <c r="EDL42" s="918"/>
      <c r="EDM42" s="918"/>
      <c r="EDN42" s="918"/>
      <c r="EDO42" s="918"/>
      <c r="EDP42" s="918"/>
      <c r="EDQ42" s="918"/>
      <c r="EDR42" s="918"/>
      <c r="EDS42" s="918"/>
      <c r="EDT42" s="918"/>
      <c r="EDU42" s="918"/>
      <c r="EDV42" s="918"/>
      <c r="EDW42" s="918"/>
      <c r="EDX42" s="918"/>
      <c r="EDY42" s="918"/>
      <c r="EDZ42" s="918"/>
      <c r="EEA42" s="918"/>
      <c r="EEB42" s="918"/>
      <c r="EEC42" s="918"/>
      <c r="EED42" s="918"/>
      <c r="EEE42" s="918"/>
      <c r="EEF42" s="918"/>
      <c r="EEG42" s="918"/>
      <c r="EEH42" s="918"/>
      <c r="EEI42" s="918"/>
      <c r="EEJ42" s="918"/>
      <c r="EEK42" s="918"/>
      <c r="EEL42" s="918"/>
      <c r="EEM42" s="918"/>
      <c r="EEN42" s="918"/>
      <c r="EEO42" s="918"/>
      <c r="EEP42" s="918"/>
      <c r="EEQ42" s="918"/>
      <c r="EER42" s="918"/>
      <c r="EES42" s="918"/>
      <c r="EET42" s="918"/>
      <c r="EEU42" s="918"/>
      <c r="EEV42" s="918"/>
      <c r="EEW42" s="918"/>
      <c r="EEX42" s="918"/>
      <c r="EEY42" s="918"/>
      <c r="EEZ42" s="918"/>
      <c r="EFA42" s="918"/>
      <c r="EFB42" s="918"/>
      <c r="EFC42" s="918"/>
      <c r="EFD42" s="918"/>
      <c r="EFE42" s="918"/>
      <c r="EFF42" s="918"/>
      <c r="EFG42" s="918"/>
      <c r="EFH42" s="918"/>
      <c r="EFI42" s="918"/>
      <c r="EFJ42" s="918"/>
      <c r="EFK42" s="918"/>
      <c r="EFL42" s="918"/>
      <c r="EFM42" s="918"/>
      <c r="EFN42" s="918"/>
      <c r="EFO42" s="918"/>
      <c r="EFP42" s="918"/>
      <c r="EFQ42" s="918"/>
      <c r="EFR42" s="918"/>
      <c r="EFS42" s="918"/>
      <c r="EFT42" s="918"/>
      <c r="EFU42" s="918"/>
      <c r="EFV42" s="918"/>
      <c r="EFW42" s="918"/>
      <c r="EFX42" s="918"/>
      <c r="EFY42" s="918"/>
      <c r="EFZ42" s="918"/>
      <c r="EGA42" s="918"/>
      <c r="EGB42" s="918"/>
      <c r="EGC42" s="918"/>
      <c r="EGD42" s="918"/>
      <c r="EGE42" s="918"/>
      <c r="EGF42" s="918"/>
      <c r="EGG42" s="918"/>
      <c r="EGH42" s="918"/>
      <c r="EGI42" s="918"/>
      <c r="EGJ42" s="918"/>
      <c r="EGK42" s="918"/>
      <c r="EGL42" s="918"/>
      <c r="EGM42" s="918"/>
      <c r="EGN42" s="918"/>
      <c r="EGO42" s="918"/>
      <c r="EGP42" s="918"/>
      <c r="EGQ42" s="918"/>
      <c r="EGR42" s="918"/>
      <c r="EGS42" s="918"/>
      <c r="EGT42" s="918"/>
      <c r="EGU42" s="918"/>
      <c r="EGV42" s="918"/>
      <c r="EGW42" s="918"/>
      <c r="EGX42" s="918"/>
      <c r="EGY42" s="918"/>
      <c r="EGZ42" s="918"/>
      <c r="EHA42" s="918"/>
      <c r="EHB42" s="918"/>
      <c r="EHC42" s="918"/>
      <c r="EHD42" s="918"/>
      <c r="EHE42" s="918"/>
      <c r="EHF42" s="918"/>
      <c r="EHG42" s="918"/>
      <c r="EHH42" s="918"/>
      <c r="EHI42" s="918"/>
      <c r="EHJ42" s="918"/>
      <c r="EHK42" s="918"/>
      <c r="EHL42" s="918"/>
      <c r="EHM42" s="918"/>
      <c r="EHN42" s="918"/>
      <c r="EHO42" s="918"/>
      <c r="EHP42" s="918"/>
      <c r="EHQ42" s="918"/>
      <c r="EHR42" s="918"/>
      <c r="EHS42" s="918"/>
      <c r="EHT42" s="918"/>
      <c r="EHU42" s="918"/>
      <c r="EHV42" s="918"/>
      <c r="EHW42" s="918"/>
      <c r="EHX42" s="918"/>
      <c r="EHY42" s="918"/>
      <c r="EHZ42" s="918"/>
      <c r="EIA42" s="918"/>
      <c r="EIB42" s="918"/>
      <c r="EIC42" s="918"/>
      <c r="EID42" s="918"/>
      <c r="EIE42" s="918"/>
      <c r="EIF42" s="918"/>
      <c r="EIG42" s="918"/>
      <c r="EIH42" s="918"/>
      <c r="EII42" s="918"/>
      <c r="EIJ42" s="918"/>
      <c r="EIK42" s="918"/>
      <c r="EIL42" s="918"/>
      <c r="EIM42" s="918"/>
      <c r="EIN42" s="918"/>
      <c r="EIO42" s="918"/>
      <c r="EIP42" s="918"/>
      <c r="EIQ42" s="918"/>
      <c r="EIR42" s="918"/>
      <c r="EIS42" s="918"/>
      <c r="EIT42" s="918"/>
      <c r="EIU42" s="918"/>
      <c r="EIV42" s="918"/>
      <c r="EIW42" s="918"/>
      <c r="EIX42" s="918"/>
      <c r="EIY42" s="918"/>
      <c r="EIZ42" s="918"/>
      <c r="EJA42" s="918"/>
      <c r="EJB42" s="918"/>
      <c r="EJC42" s="918"/>
      <c r="EJD42" s="918"/>
      <c r="EJE42" s="918"/>
      <c r="EJF42" s="918"/>
      <c r="EJG42" s="918"/>
      <c r="EJH42" s="918"/>
      <c r="EJI42" s="918"/>
      <c r="EJJ42" s="918"/>
      <c r="EJK42" s="918"/>
      <c r="EJL42" s="918"/>
      <c r="EJM42" s="918"/>
      <c r="EJN42" s="918"/>
      <c r="EJO42" s="918"/>
      <c r="EJP42" s="918"/>
      <c r="EJQ42" s="918"/>
      <c r="EJR42" s="918"/>
      <c r="EJS42" s="918"/>
      <c r="EJT42" s="918"/>
      <c r="EJU42" s="918"/>
      <c r="EJV42" s="918"/>
      <c r="EJW42" s="918"/>
      <c r="EJX42" s="918"/>
      <c r="EJY42" s="918"/>
      <c r="EJZ42" s="918"/>
      <c r="EKA42" s="918"/>
      <c r="EKB42" s="918"/>
      <c r="EKC42" s="918"/>
      <c r="EKD42" s="918"/>
      <c r="EKE42" s="918"/>
      <c r="EKF42" s="918"/>
      <c r="EKG42" s="918"/>
      <c r="EKH42" s="918"/>
      <c r="EKI42" s="918"/>
      <c r="EKJ42" s="918"/>
      <c r="EKK42" s="918"/>
      <c r="EKL42" s="918"/>
      <c r="EKM42" s="918"/>
      <c r="EKN42" s="918"/>
      <c r="EKO42" s="918"/>
      <c r="EKP42" s="918"/>
      <c r="EKQ42" s="918"/>
      <c r="EKR42" s="918"/>
      <c r="EKS42" s="918"/>
      <c r="EKT42" s="918"/>
      <c r="EKU42" s="918"/>
      <c r="EKV42" s="918"/>
      <c r="EKW42" s="918"/>
      <c r="EKX42" s="918"/>
      <c r="EKY42" s="918"/>
      <c r="EKZ42" s="918"/>
      <c r="ELA42" s="918"/>
      <c r="ELB42" s="918"/>
      <c r="ELC42" s="918"/>
      <c r="ELD42" s="918"/>
      <c r="ELE42" s="918"/>
      <c r="ELF42" s="918"/>
      <c r="ELG42" s="918"/>
      <c r="ELH42" s="918"/>
      <c r="ELI42" s="918"/>
      <c r="ELJ42" s="918"/>
      <c r="ELK42" s="918"/>
      <c r="ELL42" s="918"/>
      <c r="ELM42" s="918"/>
      <c r="ELN42" s="918"/>
      <c r="ELO42" s="918"/>
      <c r="ELP42" s="918"/>
      <c r="ELQ42" s="918"/>
      <c r="ELR42" s="918"/>
      <c r="ELS42" s="918"/>
      <c r="ELT42" s="918"/>
      <c r="ELU42" s="918"/>
      <c r="ELV42" s="918"/>
      <c r="ELW42" s="918"/>
      <c r="ELX42" s="918"/>
      <c r="ELY42" s="918"/>
      <c r="ELZ42" s="918"/>
      <c r="EMA42" s="918"/>
      <c r="EMB42" s="918"/>
      <c r="EMC42" s="918"/>
      <c r="EMD42" s="918"/>
      <c r="EME42" s="918"/>
      <c r="EMF42" s="918"/>
      <c r="EMG42" s="918"/>
      <c r="EMH42" s="918"/>
      <c r="EMI42" s="918"/>
      <c r="EMJ42" s="918"/>
      <c r="EMK42" s="918"/>
      <c r="EML42" s="918"/>
      <c r="EMM42" s="918"/>
      <c r="EMN42" s="918"/>
      <c r="EMO42" s="918"/>
      <c r="EMP42" s="918"/>
      <c r="EMQ42" s="918"/>
      <c r="EMR42" s="918"/>
      <c r="EMS42" s="918"/>
      <c r="EMT42" s="918"/>
      <c r="EMU42" s="918"/>
      <c r="EMV42" s="918"/>
      <c r="EMW42" s="918"/>
      <c r="EMX42" s="918"/>
      <c r="EMY42" s="918"/>
      <c r="EMZ42" s="918"/>
      <c r="ENA42" s="918"/>
      <c r="ENB42" s="918"/>
      <c r="ENC42" s="918"/>
      <c r="END42" s="918"/>
      <c r="ENE42" s="918"/>
      <c r="ENF42" s="918"/>
      <c r="ENG42" s="918"/>
      <c r="ENH42" s="918"/>
      <c r="ENI42" s="918"/>
      <c r="ENJ42" s="918"/>
      <c r="ENK42" s="918"/>
      <c r="ENL42" s="918"/>
      <c r="ENM42" s="918"/>
      <c r="ENN42" s="918"/>
      <c r="ENO42" s="918"/>
      <c r="ENP42" s="918"/>
      <c r="ENQ42" s="918"/>
      <c r="ENR42" s="918"/>
      <c r="ENS42" s="918"/>
      <c r="ENT42" s="918"/>
      <c r="ENU42" s="918"/>
      <c r="ENV42" s="918"/>
      <c r="ENW42" s="918"/>
      <c r="ENX42" s="918"/>
      <c r="ENY42" s="918"/>
      <c r="ENZ42" s="918"/>
      <c r="EOA42" s="918"/>
      <c r="EOB42" s="918"/>
      <c r="EOC42" s="918"/>
      <c r="EOD42" s="918"/>
      <c r="EOE42" s="918"/>
      <c r="EOF42" s="918"/>
      <c r="EOG42" s="918"/>
      <c r="EOH42" s="918"/>
      <c r="EOI42" s="918"/>
      <c r="EOJ42" s="918"/>
      <c r="EOK42" s="918"/>
      <c r="EOL42" s="918"/>
      <c r="EOM42" s="918"/>
      <c r="EON42" s="918"/>
      <c r="EOO42" s="918"/>
      <c r="EOP42" s="918"/>
      <c r="EOQ42" s="918"/>
      <c r="EOR42" s="918"/>
      <c r="EOS42" s="918"/>
      <c r="EOT42" s="918"/>
      <c r="EOU42" s="918"/>
      <c r="EOV42" s="918"/>
      <c r="EOW42" s="918"/>
      <c r="EOX42" s="918"/>
      <c r="EOY42" s="918"/>
      <c r="EOZ42" s="918"/>
      <c r="EPA42" s="918"/>
      <c r="EPB42" s="918"/>
      <c r="EPC42" s="918"/>
      <c r="EPD42" s="918"/>
      <c r="EPE42" s="918"/>
      <c r="EPF42" s="918"/>
      <c r="EPG42" s="918"/>
      <c r="EPH42" s="918"/>
      <c r="EPI42" s="918"/>
      <c r="EPJ42" s="918"/>
      <c r="EPK42" s="918"/>
      <c r="EPL42" s="918"/>
      <c r="EPM42" s="918"/>
      <c r="EPN42" s="918"/>
      <c r="EPO42" s="918"/>
      <c r="EPP42" s="918"/>
      <c r="EPQ42" s="918"/>
      <c r="EPR42" s="918"/>
      <c r="EPS42" s="918"/>
      <c r="EPT42" s="918"/>
      <c r="EPU42" s="918"/>
      <c r="EPV42" s="918"/>
      <c r="EPW42" s="918"/>
      <c r="EPX42" s="918"/>
      <c r="EPY42" s="918"/>
      <c r="EPZ42" s="918"/>
      <c r="EQA42" s="918"/>
      <c r="EQB42" s="918"/>
      <c r="EQC42" s="918"/>
      <c r="EQD42" s="918"/>
      <c r="EQE42" s="918"/>
      <c r="EQF42" s="918"/>
      <c r="EQG42" s="918"/>
      <c r="EQH42" s="918"/>
      <c r="EQI42" s="918"/>
      <c r="EQJ42" s="918"/>
      <c r="EQK42" s="918"/>
      <c r="EQL42" s="918"/>
      <c r="EQM42" s="918"/>
      <c r="EQN42" s="918"/>
      <c r="EQO42" s="918"/>
      <c r="EQP42" s="918"/>
      <c r="EQQ42" s="918"/>
      <c r="EQR42" s="918"/>
      <c r="EQS42" s="918"/>
      <c r="EQT42" s="918"/>
      <c r="EQU42" s="918"/>
      <c r="EQV42" s="918"/>
      <c r="EQW42" s="918"/>
      <c r="EQX42" s="918"/>
      <c r="EQY42" s="918"/>
      <c r="EQZ42" s="918"/>
      <c r="ERA42" s="918"/>
      <c r="ERB42" s="918"/>
      <c r="ERC42" s="918"/>
      <c r="ERD42" s="918"/>
      <c r="ERE42" s="918"/>
      <c r="ERF42" s="918"/>
      <c r="ERG42" s="918"/>
      <c r="ERH42" s="918"/>
      <c r="ERI42" s="918"/>
      <c r="ERJ42" s="918"/>
      <c r="ERK42" s="918"/>
      <c r="ERL42" s="918"/>
      <c r="ERM42" s="918"/>
      <c r="ERN42" s="918"/>
      <c r="ERO42" s="918"/>
      <c r="ERP42" s="918"/>
      <c r="ERQ42" s="918"/>
      <c r="ERR42" s="918"/>
      <c r="ERS42" s="918"/>
      <c r="ERT42" s="918"/>
      <c r="ERU42" s="918"/>
      <c r="ERV42" s="918"/>
      <c r="ERW42" s="918"/>
      <c r="ERX42" s="918"/>
      <c r="ERY42" s="918"/>
      <c r="ERZ42" s="918"/>
      <c r="ESA42" s="918"/>
      <c r="ESB42" s="918"/>
      <c r="ESC42" s="918"/>
      <c r="ESD42" s="918"/>
      <c r="ESE42" s="918"/>
      <c r="ESF42" s="918"/>
      <c r="ESG42" s="918"/>
      <c r="ESH42" s="918"/>
      <c r="ESI42" s="918"/>
      <c r="ESJ42" s="918"/>
      <c r="ESK42" s="918"/>
      <c r="ESL42" s="918"/>
      <c r="ESM42" s="918"/>
      <c r="ESN42" s="918"/>
      <c r="ESO42" s="918"/>
      <c r="ESP42" s="918"/>
      <c r="ESQ42" s="918"/>
      <c r="ESR42" s="918"/>
      <c r="ESS42" s="918"/>
      <c r="EST42" s="918"/>
      <c r="ESU42" s="918"/>
      <c r="ESV42" s="918"/>
      <c r="ESW42" s="918"/>
      <c r="ESX42" s="918"/>
      <c r="ESY42" s="918"/>
      <c r="ESZ42" s="918"/>
      <c r="ETA42" s="918"/>
      <c r="ETB42" s="918"/>
      <c r="ETC42" s="918"/>
      <c r="ETD42" s="918"/>
      <c r="ETE42" s="918"/>
      <c r="ETF42" s="918"/>
      <c r="ETG42" s="918"/>
      <c r="ETH42" s="918"/>
      <c r="ETI42" s="918"/>
      <c r="ETJ42" s="918"/>
      <c r="ETK42" s="918"/>
      <c r="ETL42" s="918"/>
      <c r="ETM42" s="918"/>
      <c r="ETN42" s="918"/>
      <c r="ETO42" s="918"/>
      <c r="ETP42" s="918"/>
      <c r="ETQ42" s="918"/>
      <c r="ETR42" s="918"/>
      <c r="ETS42" s="918"/>
      <c r="ETT42" s="918"/>
      <c r="ETU42" s="918"/>
      <c r="ETV42" s="918"/>
      <c r="ETW42" s="918"/>
      <c r="ETX42" s="918"/>
      <c r="ETY42" s="918"/>
      <c r="ETZ42" s="918"/>
      <c r="EUA42" s="918"/>
      <c r="EUB42" s="918"/>
      <c r="EUC42" s="918"/>
      <c r="EUD42" s="918"/>
      <c r="EUE42" s="918"/>
      <c r="EUF42" s="918"/>
      <c r="EUG42" s="918"/>
      <c r="EUH42" s="918"/>
      <c r="EUI42" s="918"/>
      <c r="EUJ42" s="918"/>
      <c r="EUK42" s="918"/>
      <c r="EUL42" s="918"/>
      <c r="EUM42" s="918"/>
      <c r="EUN42" s="918"/>
      <c r="EUO42" s="918"/>
      <c r="EUP42" s="918"/>
      <c r="EUQ42" s="918"/>
      <c r="EUR42" s="918"/>
      <c r="EUS42" s="918"/>
      <c r="EUT42" s="918"/>
      <c r="EUU42" s="918"/>
      <c r="EUV42" s="918"/>
      <c r="EUW42" s="918"/>
      <c r="EUX42" s="918"/>
      <c r="EUY42" s="918"/>
      <c r="EUZ42" s="918"/>
      <c r="EVA42" s="918"/>
      <c r="EVB42" s="918"/>
      <c r="EVC42" s="918"/>
      <c r="EVD42" s="918"/>
      <c r="EVE42" s="918"/>
      <c r="EVF42" s="918"/>
      <c r="EVG42" s="918"/>
      <c r="EVH42" s="918"/>
      <c r="EVI42" s="918"/>
      <c r="EVJ42" s="918"/>
      <c r="EVK42" s="918"/>
      <c r="EVL42" s="918"/>
      <c r="EVM42" s="918"/>
      <c r="EVN42" s="918"/>
      <c r="EVO42" s="918"/>
      <c r="EVP42" s="918"/>
      <c r="EVQ42" s="918"/>
      <c r="EVR42" s="918"/>
      <c r="EVS42" s="918"/>
      <c r="EVT42" s="918"/>
      <c r="EVU42" s="918"/>
      <c r="EVV42" s="918"/>
      <c r="EVW42" s="918"/>
      <c r="EVX42" s="918"/>
      <c r="EVY42" s="918"/>
      <c r="EVZ42" s="918"/>
      <c r="EWA42" s="918"/>
      <c r="EWB42" s="918"/>
      <c r="EWC42" s="918"/>
      <c r="EWD42" s="918"/>
      <c r="EWE42" s="918"/>
      <c r="EWF42" s="918"/>
      <c r="EWG42" s="918"/>
      <c r="EWH42" s="918"/>
      <c r="EWI42" s="918"/>
      <c r="EWJ42" s="918"/>
      <c r="EWK42" s="918"/>
      <c r="EWL42" s="918"/>
      <c r="EWM42" s="918"/>
      <c r="EWN42" s="918"/>
      <c r="EWO42" s="918"/>
      <c r="EWP42" s="918"/>
      <c r="EWQ42" s="918"/>
      <c r="EWR42" s="918"/>
      <c r="EWS42" s="918"/>
      <c r="EWT42" s="918"/>
      <c r="EWU42" s="918"/>
      <c r="EWV42" s="918"/>
      <c r="EWW42" s="918"/>
      <c r="EWX42" s="918"/>
      <c r="EWY42" s="918"/>
      <c r="EWZ42" s="918"/>
      <c r="EXA42" s="918"/>
      <c r="EXB42" s="918"/>
      <c r="EXC42" s="918"/>
      <c r="EXD42" s="918"/>
      <c r="EXE42" s="918"/>
      <c r="EXF42" s="918"/>
      <c r="EXG42" s="918"/>
      <c r="EXH42" s="918"/>
      <c r="EXI42" s="918"/>
      <c r="EXJ42" s="918"/>
      <c r="EXK42" s="918"/>
      <c r="EXL42" s="918"/>
      <c r="EXM42" s="918"/>
      <c r="EXN42" s="918"/>
      <c r="EXO42" s="918"/>
      <c r="EXP42" s="918"/>
      <c r="EXQ42" s="918"/>
      <c r="EXR42" s="918"/>
      <c r="EXS42" s="918"/>
      <c r="EXT42" s="918"/>
      <c r="EXU42" s="918"/>
      <c r="EXV42" s="918"/>
      <c r="EXW42" s="918"/>
      <c r="EXX42" s="918"/>
      <c r="EXY42" s="918"/>
      <c r="EXZ42" s="918"/>
      <c r="EYA42" s="918"/>
      <c r="EYB42" s="918"/>
      <c r="EYC42" s="918"/>
      <c r="EYD42" s="918"/>
      <c r="EYE42" s="918"/>
      <c r="EYF42" s="918"/>
      <c r="EYG42" s="918"/>
      <c r="EYH42" s="918"/>
      <c r="EYI42" s="918"/>
      <c r="EYJ42" s="918"/>
      <c r="EYK42" s="918"/>
      <c r="EYL42" s="918"/>
      <c r="EYM42" s="918"/>
      <c r="EYN42" s="918"/>
      <c r="EYO42" s="918"/>
      <c r="EYP42" s="918"/>
      <c r="EYQ42" s="918"/>
      <c r="EYR42" s="918"/>
      <c r="EYS42" s="918"/>
      <c r="EYT42" s="918"/>
      <c r="EYU42" s="918"/>
      <c r="EYV42" s="918"/>
      <c r="EYW42" s="918"/>
      <c r="EYX42" s="918"/>
      <c r="EYY42" s="918"/>
      <c r="EYZ42" s="918"/>
      <c r="EZA42" s="918"/>
      <c r="EZB42" s="918"/>
      <c r="EZC42" s="918"/>
      <c r="EZD42" s="918"/>
      <c r="EZE42" s="918"/>
      <c r="EZF42" s="918"/>
      <c r="EZG42" s="918"/>
      <c r="EZH42" s="918"/>
      <c r="EZI42" s="918"/>
      <c r="EZJ42" s="918"/>
      <c r="EZK42" s="918"/>
      <c r="EZL42" s="918"/>
      <c r="EZM42" s="918"/>
      <c r="EZN42" s="918"/>
      <c r="EZO42" s="918"/>
      <c r="EZP42" s="918"/>
      <c r="EZQ42" s="918"/>
      <c r="EZR42" s="918"/>
      <c r="EZS42" s="918"/>
      <c r="EZT42" s="918"/>
      <c r="EZU42" s="918"/>
      <c r="EZV42" s="918"/>
      <c r="EZW42" s="918"/>
      <c r="EZX42" s="918"/>
      <c r="EZY42" s="918"/>
      <c r="EZZ42" s="918"/>
      <c r="FAA42" s="918"/>
      <c r="FAB42" s="918"/>
      <c r="FAC42" s="918"/>
      <c r="FAD42" s="918"/>
      <c r="FAE42" s="918"/>
      <c r="FAF42" s="918"/>
      <c r="FAG42" s="918"/>
      <c r="FAH42" s="918"/>
      <c r="FAI42" s="918"/>
      <c r="FAJ42" s="918"/>
      <c r="FAK42" s="918"/>
      <c r="FAL42" s="918"/>
      <c r="FAM42" s="918"/>
      <c r="FAN42" s="918"/>
      <c r="FAO42" s="918"/>
      <c r="FAP42" s="918"/>
      <c r="FAQ42" s="918"/>
      <c r="FAR42" s="918"/>
      <c r="FAS42" s="918"/>
      <c r="FAT42" s="918"/>
      <c r="FAU42" s="918"/>
      <c r="FAV42" s="918"/>
      <c r="FAW42" s="918"/>
      <c r="FAX42" s="918"/>
      <c r="FAY42" s="918"/>
      <c r="FAZ42" s="918"/>
      <c r="FBA42" s="918"/>
      <c r="FBB42" s="918"/>
      <c r="FBC42" s="918"/>
      <c r="FBD42" s="918"/>
      <c r="FBE42" s="918"/>
      <c r="FBF42" s="918"/>
      <c r="FBG42" s="918"/>
      <c r="FBH42" s="918"/>
      <c r="FBI42" s="918"/>
      <c r="FBJ42" s="918"/>
      <c r="FBK42" s="918"/>
      <c r="FBL42" s="918"/>
      <c r="FBM42" s="918"/>
      <c r="FBN42" s="918"/>
      <c r="FBO42" s="918"/>
      <c r="FBP42" s="918"/>
      <c r="FBQ42" s="918"/>
      <c r="FBR42" s="918"/>
      <c r="FBS42" s="918"/>
      <c r="FBT42" s="918"/>
      <c r="FBU42" s="918"/>
      <c r="FBV42" s="918"/>
      <c r="FBW42" s="918"/>
      <c r="FBX42" s="918"/>
      <c r="FBY42" s="918"/>
      <c r="FBZ42" s="918"/>
      <c r="FCA42" s="918"/>
      <c r="FCB42" s="918"/>
      <c r="FCC42" s="918"/>
      <c r="FCD42" s="918"/>
      <c r="FCE42" s="918"/>
      <c r="FCF42" s="918"/>
      <c r="FCG42" s="918"/>
      <c r="FCH42" s="918"/>
      <c r="FCI42" s="918"/>
      <c r="FCJ42" s="918"/>
      <c r="FCK42" s="918"/>
      <c r="FCL42" s="918"/>
      <c r="FCM42" s="918"/>
      <c r="FCN42" s="918"/>
      <c r="FCO42" s="918"/>
      <c r="FCP42" s="918"/>
      <c r="FCQ42" s="918"/>
      <c r="FCR42" s="918"/>
      <c r="FCS42" s="918"/>
      <c r="FCT42" s="918"/>
      <c r="FCU42" s="918"/>
      <c r="FCV42" s="918"/>
      <c r="FCW42" s="918"/>
      <c r="FCX42" s="918"/>
      <c r="FCY42" s="918"/>
      <c r="FCZ42" s="918"/>
      <c r="FDA42" s="918"/>
      <c r="FDB42" s="918"/>
      <c r="FDC42" s="918"/>
      <c r="FDD42" s="918"/>
      <c r="FDE42" s="918"/>
      <c r="FDF42" s="918"/>
      <c r="FDG42" s="918"/>
      <c r="FDH42" s="918"/>
      <c r="FDI42" s="918"/>
      <c r="FDJ42" s="918"/>
      <c r="FDK42" s="918"/>
      <c r="FDL42" s="918"/>
      <c r="FDM42" s="918"/>
      <c r="FDN42" s="918"/>
      <c r="FDO42" s="918"/>
      <c r="FDP42" s="918"/>
      <c r="FDQ42" s="918"/>
      <c r="FDR42" s="918"/>
      <c r="FDS42" s="918"/>
      <c r="FDT42" s="918"/>
      <c r="FDU42" s="918"/>
      <c r="FDV42" s="918"/>
      <c r="FDW42" s="918"/>
      <c r="FDX42" s="918"/>
      <c r="FDY42" s="918"/>
      <c r="FDZ42" s="918"/>
      <c r="FEA42" s="918"/>
      <c r="FEB42" s="918"/>
      <c r="FEC42" s="918"/>
      <c r="FED42" s="918"/>
      <c r="FEE42" s="918"/>
      <c r="FEF42" s="918"/>
      <c r="FEG42" s="918"/>
      <c r="FEH42" s="918"/>
      <c r="FEI42" s="918"/>
      <c r="FEJ42" s="918"/>
      <c r="FEK42" s="918"/>
      <c r="FEL42" s="918"/>
      <c r="FEM42" s="918"/>
      <c r="FEN42" s="918"/>
      <c r="FEO42" s="918"/>
      <c r="FEP42" s="918"/>
      <c r="FEQ42" s="918"/>
      <c r="FER42" s="918"/>
      <c r="FES42" s="918"/>
      <c r="FET42" s="918"/>
      <c r="FEU42" s="918"/>
      <c r="FEV42" s="918"/>
      <c r="FEW42" s="918"/>
      <c r="FEX42" s="918"/>
      <c r="FEY42" s="918"/>
      <c r="FEZ42" s="918"/>
      <c r="FFA42" s="918"/>
      <c r="FFB42" s="918"/>
      <c r="FFC42" s="918"/>
      <c r="FFD42" s="918"/>
      <c r="FFE42" s="918"/>
      <c r="FFF42" s="918"/>
      <c r="FFG42" s="918"/>
      <c r="FFH42" s="918"/>
      <c r="FFI42" s="918"/>
      <c r="FFJ42" s="918"/>
      <c r="FFK42" s="918"/>
      <c r="FFL42" s="918"/>
      <c r="FFM42" s="918"/>
      <c r="FFN42" s="918"/>
      <c r="FFO42" s="918"/>
      <c r="FFP42" s="918"/>
      <c r="FFQ42" s="918"/>
      <c r="FFR42" s="918"/>
      <c r="FFS42" s="918"/>
      <c r="FFT42" s="918"/>
      <c r="FFU42" s="918"/>
      <c r="FFV42" s="918"/>
      <c r="FFW42" s="918"/>
      <c r="FFX42" s="918"/>
      <c r="FFY42" s="918"/>
      <c r="FFZ42" s="918"/>
      <c r="FGA42" s="918"/>
      <c r="FGB42" s="918"/>
      <c r="FGC42" s="918"/>
      <c r="FGD42" s="918"/>
      <c r="FGE42" s="918"/>
      <c r="FGF42" s="918"/>
      <c r="FGG42" s="918"/>
      <c r="FGH42" s="918"/>
      <c r="FGI42" s="918"/>
      <c r="FGJ42" s="918"/>
      <c r="FGK42" s="918"/>
      <c r="FGL42" s="918"/>
      <c r="FGM42" s="918"/>
      <c r="FGN42" s="918"/>
      <c r="FGO42" s="918"/>
      <c r="FGP42" s="918"/>
      <c r="FGQ42" s="918"/>
      <c r="FGR42" s="918"/>
      <c r="FGS42" s="918"/>
      <c r="FGT42" s="918"/>
      <c r="FGU42" s="918"/>
      <c r="FGV42" s="918"/>
      <c r="FGW42" s="918"/>
      <c r="FGX42" s="918"/>
      <c r="FGY42" s="918"/>
      <c r="FGZ42" s="918"/>
      <c r="FHA42" s="918"/>
      <c r="FHB42" s="918"/>
      <c r="FHC42" s="918"/>
      <c r="FHD42" s="918"/>
      <c r="FHE42" s="918"/>
      <c r="FHF42" s="918"/>
      <c r="FHG42" s="918"/>
      <c r="FHH42" s="918"/>
      <c r="FHI42" s="918"/>
      <c r="FHJ42" s="918"/>
      <c r="FHK42" s="918"/>
      <c r="FHL42" s="918"/>
      <c r="FHM42" s="918"/>
      <c r="FHN42" s="918"/>
      <c r="FHO42" s="918"/>
      <c r="FHP42" s="918"/>
      <c r="FHQ42" s="918"/>
      <c r="FHR42" s="918"/>
      <c r="FHS42" s="918"/>
      <c r="FHT42" s="918"/>
      <c r="FHU42" s="918"/>
      <c r="FHV42" s="918"/>
      <c r="FHW42" s="918"/>
      <c r="FHX42" s="918"/>
      <c r="FHY42" s="918"/>
      <c r="FHZ42" s="918"/>
      <c r="FIA42" s="918"/>
      <c r="FIB42" s="918"/>
      <c r="FIC42" s="918"/>
      <c r="FID42" s="918"/>
      <c r="FIE42" s="918"/>
      <c r="FIF42" s="918"/>
      <c r="FIG42" s="918"/>
      <c r="FIH42" s="918"/>
      <c r="FII42" s="918"/>
      <c r="FIJ42" s="918"/>
      <c r="FIK42" s="918"/>
      <c r="FIL42" s="918"/>
      <c r="FIM42" s="918"/>
      <c r="FIN42" s="918"/>
      <c r="FIO42" s="918"/>
      <c r="FIP42" s="918"/>
      <c r="FIQ42" s="918"/>
      <c r="FIR42" s="918"/>
      <c r="FIS42" s="918"/>
      <c r="FIT42" s="918"/>
      <c r="FIU42" s="918"/>
      <c r="FIV42" s="918"/>
      <c r="FIW42" s="918"/>
      <c r="FIX42" s="918"/>
      <c r="FIY42" s="918"/>
      <c r="FIZ42" s="918"/>
      <c r="FJA42" s="918"/>
      <c r="FJB42" s="918"/>
      <c r="FJC42" s="918"/>
      <c r="FJD42" s="918"/>
      <c r="FJE42" s="918"/>
      <c r="FJF42" s="918"/>
      <c r="FJG42" s="918"/>
      <c r="FJH42" s="918"/>
      <c r="FJI42" s="918"/>
      <c r="FJJ42" s="918"/>
      <c r="FJK42" s="918"/>
      <c r="FJL42" s="918"/>
      <c r="FJM42" s="918"/>
      <c r="FJN42" s="918"/>
      <c r="FJO42" s="918"/>
      <c r="FJP42" s="918"/>
      <c r="FJQ42" s="918"/>
      <c r="FJR42" s="918"/>
      <c r="FJS42" s="918"/>
      <c r="FJT42" s="918"/>
      <c r="FJU42" s="918"/>
      <c r="FJV42" s="918"/>
      <c r="FJW42" s="918"/>
      <c r="FJX42" s="918"/>
      <c r="FJY42" s="918"/>
      <c r="FJZ42" s="918"/>
      <c r="FKA42" s="918"/>
      <c r="FKB42" s="918"/>
      <c r="FKC42" s="918"/>
      <c r="FKD42" s="918"/>
      <c r="FKE42" s="918"/>
      <c r="FKF42" s="918"/>
      <c r="FKG42" s="918"/>
      <c r="FKH42" s="918"/>
      <c r="FKI42" s="918"/>
      <c r="FKJ42" s="918"/>
      <c r="FKK42" s="918"/>
      <c r="FKL42" s="918"/>
      <c r="FKM42" s="918"/>
      <c r="FKN42" s="918"/>
      <c r="FKO42" s="918"/>
      <c r="FKP42" s="918"/>
      <c r="FKQ42" s="918"/>
      <c r="FKR42" s="918"/>
      <c r="FKS42" s="918"/>
      <c r="FKT42" s="918"/>
      <c r="FKU42" s="918"/>
      <c r="FKV42" s="918"/>
      <c r="FKW42" s="918"/>
      <c r="FKX42" s="918"/>
      <c r="FKY42" s="918"/>
      <c r="FKZ42" s="918"/>
      <c r="FLA42" s="918"/>
      <c r="FLB42" s="918"/>
      <c r="FLC42" s="918"/>
      <c r="FLD42" s="918"/>
      <c r="FLE42" s="918"/>
      <c r="FLF42" s="918"/>
      <c r="FLG42" s="918"/>
      <c r="FLH42" s="918"/>
      <c r="FLI42" s="918"/>
      <c r="FLJ42" s="918"/>
      <c r="FLK42" s="918"/>
      <c r="FLL42" s="918"/>
      <c r="FLM42" s="918"/>
      <c r="FLN42" s="918"/>
      <c r="FLO42" s="918"/>
      <c r="FLP42" s="918"/>
      <c r="FLQ42" s="918"/>
      <c r="FLR42" s="918"/>
      <c r="FLS42" s="918"/>
      <c r="FLT42" s="918"/>
      <c r="FLU42" s="918"/>
      <c r="FLV42" s="918"/>
      <c r="FLW42" s="918"/>
      <c r="FLX42" s="918"/>
      <c r="FLY42" s="918"/>
      <c r="FLZ42" s="918"/>
      <c r="FMA42" s="918"/>
      <c r="FMB42" s="918"/>
      <c r="FMC42" s="918"/>
      <c r="FMD42" s="918"/>
      <c r="FME42" s="918"/>
      <c r="FMF42" s="918"/>
      <c r="FMG42" s="918"/>
      <c r="FMH42" s="918"/>
      <c r="FMI42" s="918"/>
      <c r="FMJ42" s="918"/>
      <c r="FMK42" s="918"/>
      <c r="FML42" s="918"/>
      <c r="FMM42" s="918"/>
      <c r="FMN42" s="918"/>
      <c r="FMO42" s="918"/>
      <c r="FMP42" s="918"/>
      <c r="FMQ42" s="918"/>
      <c r="FMR42" s="918"/>
      <c r="FMS42" s="918"/>
      <c r="FMT42" s="918"/>
      <c r="FMU42" s="918"/>
      <c r="FMV42" s="918"/>
      <c r="FMW42" s="918"/>
      <c r="FMX42" s="918"/>
      <c r="FMY42" s="918"/>
      <c r="FMZ42" s="918"/>
      <c r="FNA42" s="918"/>
      <c r="FNB42" s="918"/>
      <c r="FNC42" s="918"/>
      <c r="FND42" s="918"/>
      <c r="FNE42" s="918"/>
      <c r="FNF42" s="918"/>
      <c r="FNG42" s="918"/>
      <c r="FNH42" s="918"/>
      <c r="FNI42" s="918"/>
      <c r="FNJ42" s="918"/>
      <c r="FNK42" s="918"/>
      <c r="FNL42" s="918"/>
      <c r="FNM42" s="918"/>
      <c r="FNN42" s="918"/>
      <c r="FNO42" s="918"/>
      <c r="FNP42" s="918"/>
      <c r="FNQ42" s="918"/>
      <c r="FNR42" s="918"/>
      <c r="FNS42" s="918"/>
      <c r="FNT42" s="918"/>
      <c r="FNU42" s="918"/>
      <c r="FNV42" s="918"/>
      <c r="FNW42" s="918"/>
      <c r="FNX42" s="918"/>
      <c r="FNY42" s="918"/>
      <c r="FNZ42" s="918"/>
      <c r="FOA42" s="918"/>
      <c r="FOB42" s="918"/>
      <c r="FOC42" s="918"/>
      <c r="FOD42" s="918"/>
      <c r="FOE42" s="918"/>
      <c r="FOF42" s="918"/>
      <c r="FOG42" s="918"/>
      <c r="FOH42" s="918"/>
      <c r="FOI42" s="918"/>
      <c r="FOJ42" s="918"/>
      <c r="FOK42" s="918"/>
      <c r="FOL42" s="918"/>
      <c r="FOM42" s="918"/>
      <c r="FON42" s="918"/>
      <c r="FOO42" s="918"/>
      <c r="FOP42" s="918"/>
      <c r="FOQ42" s="918"/>
      <c r="FOR42" s="918"/>
      <c r="FOS42" s="918"/>
      <c r="FOT42" s="918"/>
      <c r="FOU42" s="918"/>
      <c r="FOV42" s="918"/>
      <c r="FOW42" s="918"/>
      <c r="FOX42" s="918"/>
      <c r="FOY42" s="918"/>
      <c r="FOZ42" s="918"/>
      <c r="FPA42" s="918"/>
      <c r="FPB42" s="918"/>
      <c r="FPC42" s="918"/>
      <c r="FPD42" s="918"/>
      <c r="FPE42" s="918"/>
      <c r="FPF42" s="918"/>
      <c r="FPG42" s="918"/>
      <c r="FPH42" s="918"/>
      <c r="FPI42" s="918"/>
      <c r="FPJ42" s="918"/>
      <c r="FPK42" s="918"/>
      <c r="FPL42" s="918"/>
      <c r="FPM42" s="918"/>
      <c r="FPN42" s="918"/>
      <c r="FPO42" s="918"/>
      <c r="FPP42" s="918"/>
      <c r="FPQ42" s="918"/>
      <c r="FPR42" s="918"/>
      <c r="FPS42" s="918"/>
      <c r="FPT42" s="918"/>
      <c r="FPU42" s="918"/>
      <c r="FPV42" s="918"/>
      <c r="FPW42" s="918"/>
      <c r="FPX42" s="918"/>
      <c r="FPY42" s="918"/>
      <c r="FPZ42" s="918"/>
      <c r="FQA42" s="918"/>
      <c r="FQB42" s="918"/>
      <c r="FQC42" s="918"/>
      <c r="FQD42" s="918"/>
      <c r="FQE42" s="918"/>
      <c r="FQF42" s="918"/>
      <c r="FQG42" s="918"/>
      <c r="FQH42" s="918"/>
      <c r="FQI42" s="918"/>
      <c r="FQJ42" s="918"/>
      <c r="FQK42" s="918"/>
      <c r="FQL42" s="918"/>
      <c r="FQM42" s="918"/>
      <c r="FQN42" s="918"/>
      <c r="FQO42" s="918"/>
      <c r="FQP42" s="918"/>
      <c r="FQQ42" s="918"/>
      <c r="FQR42" s="918"/>
      <c r="FQS42" s="918"/>
      <c r="FQT42" s="918"/>
      <c r="FQU42" s="918"/>
      <c r="FQV42" s="918"/>
      <c r="FQW42" s="918"/>
      <c r="FQX42" s="918"/>
      <c r="FQY42" s="918"/>
      <c r="FQZ42" s="918"/>
      <c r="FRA42" s="918"/>
      <c r="FRB42" s="918"/>
      <c r="FRC42" s="918"/>
      <c r="FRD42" s="918"/>
      <c r="FRE42" s="918"/>
      <c r="FRF42" s="918"/>
      <c r="FRG42" s="918"/>
      <c r="FRH42" s="918"/>
      <c r="FRI42" s="918"/>
      <c r="FRJ42" s="918"/>
      <c r="FRK42" s="918"/>
      <c r="FRL42" s="918"/>
      <c r="FRM42" s="918"/>
      <c r="FRN42" s="918"/>
      <c r="FRO42" s="918"/>
      <c r="FRP42" s="918"/>
      <c r="FRQ42" s="918"/>
      <c r="FRR42" s="918"/>
      <c r="FRS42" s="918"/>
      <c r="FRT42" s="918"/>
      <c r="FRU42" s="918"/>
      <c r="FRV42" s="918"/>
      <c r="FRW42" s="918"/>
      <c r="FRX42" s="918"/>
      <c r="FRY42" s="918"/>
      <c r="FRZ42" s="918"/>
      <c r="FSA42" s="918"/>
      <c r="FSB42" s="918"/>
      <c r="FSC42" s="918"/>
      <c r="FSD42" s="918"/>
      <c r="FSE42" s="918"/>
      <c r="FSF42" s="918"/>
      <c r="FSG42" s="918"/>
      <c r="FSH42" s="918"/>
      <c r="FSI42" s="918"/>
      <c r="FSJ42" s="918"/>
      <c r="FSK42" s="918"/>
      <c r="FSL42" s="918"/>
      <c r="FSM42" s="918"/>
      <c r="FSN42" s="918"/>
      <c r="FSO42" s="918"/>
      <c r="FSP42" s="918"/>
      <c r="FSQ42" s="918"/>
      <c r="FSR42" s="918"/>
      <c r="FSS42" s="918"/>
      <c r="FST42" s="918"/>
      <c r="FSU42" s="918"/>
      <c r="FSV42" s="918"/>
      <c r="FSW42" s="918"/>
      <c r="FSX42" s="918"/>
      <c r="FSY42" s="918"/>
      <c r="FSZ42" s="918"/>
      <c r="FTA42" s="918"/>
      <c r="FTB42" s="918"/>
      <c r="FTC42" s="918"/>
      <c r="FTD42" s="918"/>
      <c r="FTE42" s="918"/>
      <c r="FTF42" s="918"/>
      <c r="FTG42" s="918"/>
      <c r="FTH42" s="918"/>
      <c r="FTI42" s="918"/>
      <c r="FTJ42" s="918"/>
      <c r="FTK42" s="918"/>
      <c r="FTL42" s="918"/>
      <c r="FTM42" s="918"/>
      <c r="FTN42" s="918"/>
      <c r="FTO42" s="918"/>
      <c r="FTP42" s="918"/>
      <c r="FTQ42" s="918"/>
      <c r="FTR42" s="918"/>
      <c r="FTS42" s="918"/>
      <c r="FTT42" s="918"/>
      <c r="FTU42" s="918"/>
      <c r="FTV42" s="918"/>
      <c r="FTW42" s="918"/>
      <c r="FTX42" s="918"/>
      <c r="FTY42" s="918"/>
      <c r="FTZ42" s="918"/>
      <c r="FUA42" s="918"/>
      <c r="FUB42" s="918"/>
      <c r="FUC42" s="918"/>
      <c r="FUD42" s="918"/>
      <c r="FUE42" s="918"/>
      <c r="FUF42" s="918"/>
      <c r="FUG42" s="918"/>
      <c r="FUH42" s="918"/>
      <c r="FUI42" s="918"/>
      <c r="FUJ42" s="918"/>
      <c r="FUK42" s="918"/>
      <c r="FUL42" s="918"/>
      <c r="FUM42" s="918"/>
      <c r="FUN42" s="918"/>
      <c r="FUO42" s="918"/>
      <c r="FUP42" s="918"/>
      <c r="FUQ42" s="918"/>
      <c r="FUR42" s="918"/>
      <c r="FUS42" s="918"/>
      <c r="FUT42" s="918"/>
      <c r="FUU42" s="918"/>
      <c r="FUV42" s="918"/>
      <c r="FUW42" s="918"/>
      <c r="FUX42" s="918"/>
      <c r="FUY42" s="918"/>
      <c r="FUZ42" s="918"/>
      <c r="FVA42" s="918"/>
      <c r="FVB42" s="918"/>
      <c r="FVC42" s="918"/>
      <c r="FVD42" s="918"/>
      <c r="FVE42" s="918"/>
      <c r="FVF42" s="918"/>
      <c r="FVG42" s="918"/>
      <c r="FVH42" s="918"/>
      <c r="FVI42" s="918"/>
      <c r="FVJ42" s="918"/>
      <c r="FVK42" s="918"/>
      <c r="FVL42" s="918"/>
      <c r="FVM42" s="918"/>
      <c r="FVN42" s="918"/>
      <c r="FVO42" s="918"/>
      <c r="FVP42" s="918"/>
      <c r="FVQ42" s="918"/>
      <c r="FVR42" s="918"/>
      <c r="FVS42" s="918"/>
      <c r="FVT42" s="918"/>
      <c r="FVU42" s="918"/>
      <c r="FVV42" s="918"/>
      <c r="FVW42" s="918"/>
      <c r="FVX42" s="918"/>
      <c r="FVY42" s="918"/>
      <c r="FVZ42" s="918"/>
      <c r="FWA42" s="918"/>
      <c r="FWB42" s="918"/>
      <c r="FWC42" s="918"/>
      <c r="FWD42" s="918"/>
      <c r="FWE42" s="918"/>
      <c r="FWF42" s="918"/>
      <c r="FWG42" s="918"/>
      <c r="FWH42" s="918"/>
      <c r="FWI42" s="918"/>
      <c r="FWJ42" s="918"/>
      <c r="FWK42" s="918"/>
      <c r="FWL42" s="918"/>
      <c r="FWM42" s="918"/>
      <c r="FWN42" s="918"/>
      <c r="FWO42" s="918"/>
      <c r="FWP42" s="918"/>
      <c r="FWQ42" s="918"/>
      <c r="FWR42" s="918"/>
      <c r="FWS42" s="918"/>
      <c r="FWT42" s="918"/>
      <c r="FWU42" s="918"/>
      <c r="FWV42" s="918"/>
      <c r="FWW42" s="918"/>
      <c r="FWX42" s="918"/>
      <c r="FWY42" s="918"/>
      <c r="FWZ42" s="918"/>
      <c r="FXA42" s="918"/>
      <c r="FXB42" s="918"/>
      <c r="FXC42" s="918"/>
      <c r="FXD42" s="918"/>
      <c r="FXE42" s="918"/>
      <c r="FXF42" s="918"/>
      <c r="FXG42" s="918"/>
      <c r="FXH42" s="918"/>
      <c r="FXI42" s="918"/>
      <c r="FXJ42" s="918"/>
      <c r="FXK42" s="918"/>
      <c r="FXL42" s="918"/>
      <c r="FXM42" s="918"/>
      <c r="FXN42" s="918"/>
      <c r="FXO42" s="918"/>
      <c r="FXP42" s="918"/>
      <c r="FXQ42" s="918"/>
      <c r="FXR42" s="918"/>
      <c r="FXS42" s="918"/>
      <c r="FXT42" s="918"/>
      <c r="FXU42" s="918"/>
      <c r="FXV42" s="918"/>
      <c r="FXW42" s="918"/>
      <c r="FXX42" s="918"/>
      <c r="FXY42" s="918"/>
      <c r="FXZ42" s="918"/>
      <c r="FYA42" s="918"/>
      <c r="FYB42" s="918"/>
      <c r="FYC42" s="918"/>
      <c r="FYD42" s="918"/>
      <c r="FYE42" s="918"/>
      <c r="FYF42" s="918"/>
      <c r="FYG42" s="918"/>
      <c r="FYH42" s="918"/>
      <c r="FYI42" s="918"/>
      <c r="FYJ42" s="918"/>
      <c r="FYK42" s="918"/>
      <c r="FYL42" s="918"/>
      <c r="FYM42" s="918"/>
      <c r="FYN42" s="918"/>
      <c r="FYO42" s="918"/>
      <c r="FYP42" s="918"/>
      <c r="FYQ42" s="918"/>
      <c r="FYR42" s="918"/>
      <c r="FYS42" s="918"/>
      <c r="FYT42" s="918"/>
      <c r="FYU42" s="918"/>
      <c r="FYV42" s="918"/>
      <c r="FYW42" s="918"/>
      <c r="FYX42" s="918"/>
      <c r="FYY42" s="918"/>
      <c r="FYZ42" s="918"/>
      <c r="FZA42" s="918"/>
      <c r="FZB42" s="918"/>
      <c r="FZC42" s="918"/>
      <c r="FZD42" s="918"/>
      <c r="FZE42" s="918"/>
      <c r="FZF42" s="918"/>
      <c r="FZG42" s="918"/>
      <c r="FZH42" s="918"/>
      <c r="FZI42" s="918"/>
      <c r="FZJ42" s="918"/>
      <c r="FZK42" s="918"/>
      <c r="FZL42" s="918"/>
      <c r="FZM42" s="918"/>
      <c r="FZN42" s="918"/>
      <c r="FZO42" s="918"/>
      <c r="FZP42" s="918"/>
      <c r="FZQ42" s="918"/>
      <c r="FZR42" s="918"/>
      <c r="FZS42" s="918"/>
      <c r="FZT42" s="918"/>
      <c r="FZU42" s="918"/>
      <c r="FZV42" s="918"/>
      <c r="FZW42" s="918"/>
      <c r="FZX42" s="918"/>
      <c r="FZY42" s="918"/>
      <c r="FZZ42" s="918"/>
      <c r="GAA42" s="918"/>
      <c r="GAB42" s="918"/>
      <c r="GAC42" s="918"/>
      <c r="GAD42" s="918"/>
      <c r="GAE42" s="918"/>
      <c r="GAF42" s="918"/>
      <c r="GAG42" s="918"/>
      <c r="GAH42" s="918"/>
      <c r="GAI42" s="918"/>
      <c r="GAJ42" s="918"/>
      <c r="GAK42" s="918"/>
      <c r="GAL42" s="918"/>
      <c r="GAM42" s="918"/>
      <c r="GAN42" s="918"/>
      <c r="GAO42" s="918"/>
      <c r="GAP42" s="918"/>
      <c r="GAQ42" s="918"/>
      <c r="GAR42" s="918"/>
      <c r="GAS42" s="918"/>
      <c r="GAT42" s="918"/>
      <c r="GAU42" s="918"/>
      <c r="GAV42" s="918"/>
      <c r="GAW42" s="918"/>
      <c r="GAX42" s="918"/>
      <c r="GAY42" s="918"/>
      <c r="GAZ42" s="918"/>
      <c r="GBA42" s="918"/>
      <c r="GBB42" s="918"/>
      <c r="GBC42" s="918"/>
      <c r="GBD42" s="918"/>
      <c r="GBE42" s="918"/>
      <c r="GBF42" s="918"/>
      <c r="GBG42" s="918"/>
      <c r="GBH42" s="918"/>
      <c r="GBI42" s="918"/>
      <c r="GBJ42" s="918"/>
      <c r="GBK42" s="918"/>
      <c r="GBL42" s="918"/>
      <c r="GBM42" s="918"/>
      <c r="GBN42" s="918"/>
      <c r="GBO42" s="918"/>
      <c r="GBP42" s="918"/>
      <c r="GBQ42" s="918"/>
      <c r="GBR42" s="918"/>
      <c r="GBS42" s="918"/>
      <c r="GBT42" s="918"/>
      <c r="GBU42" s="918"/>
      <c r="GBV42" s="918"/>
      <c r="GBW42" s="918"/>
      <c r="GBX42" s="918"/>
      <c r="GBY42" s="918"/>
      <c r="GBZ42" s="918"/>
      <c r="GCA42" s="918"/>
      <c r="GCB42" s="918"/>
      <c r="GCC42" s="918"/>
      <c r="GCD42" s="918"/>
      <c r="GCE42" s="918"/>
      <c r="GCF42" s="918"/>
      <c r="GCG42" s="918"/>
      <c r="GCH42" s="918"/>
      <c r="GCI42" s="918"/>
      <c r="GCJ42" s="918"/>
      <c r="GCK42" s="918"/>
      <c r="GCL42" s="918"/>
      <c r="GCM42" s="918"/>
      <c r="GCN42" s="918"/>
      <c r="GCO42" s="918"/>
      <c r="GCP42" s="918"/>
      <c r="GCQ42" s="918"/>
      <c r="GCR42" s="918"/>
      <c r="GCS42" s="918"/>
      <c r="GCT42" s="918"/>
      <c r="GCU42" s="918"/>
      <c r="GCV42" s="918"/>
      <c r="GCW42" s="918"/>
      <c r="GCX42" s="918"/>
      <c r="GCY42" s="918"/>
      <c r="GCZ42" s="918"/>
      <c r="GDA42" s="918"/>
      <c r="GDB42" s="918"/>
      <c r="GDC42" s="918"/>
      <c r="GDD42" s="918"/>
      <c r="GDE42" s="918"/>
      <c r="GDF42" s="918"/>
      <c r="GDG42" s="918"/>
      <c r="GDH42" s="918"/>
      <c r="GDI42" s="918"/>
      <c r="GDJ42" s="918"/>
      <c r="GDK42" s="918"/>
      <c r="GDL42" s="918"/>
      <c r="GDM42" s="918"/>
      <c r="GDN42" s="918"/>
      <c r="GDO42" s="918"/>
      <c r="GDP42" s="918"/>
      <c r="GDQ42" s="918"/>
      <c r="GDR42" s="918"/>
      <c r="GDS42" s="918"/>
      <c r="GDT42" s="918"/>
      <c r="GDU42" s="918"/>
      <c r="GDV42" s="918"/>
      <c r="GDW42" s="918"/>
      <c r="GDX42" s="918"/>
      <c r="GDY42" s="918"/>
      <c r="GDZ42" s="918"/>
      <c r="GEA42" s="918"/>
      <c r="GEB42" s="918"/>
      <c r="GEC42" s="918"/>
      <c r="GED42" s="918"/>
      <c r="GEE42" s="918"/>
      <c r="GEF42" s="918"/>
      <c r="GEG42" s="918"/>
      <c r="GEH42" s="918"/>
      <c r="GEI42" s="918"/>
      <c r="GEJ42" s="918"/>
      <c r="GEK42" s="918"/>
      <c r="GEL42" s="918"/>
      <c r="GEM42" s="918"/>
      <c r="GEN42" s="918"/>
      <c r="GEO42" s="918"/>
      <c r="GEP42" s="918"/>
      <c r="GEQ42" s="918"/>
      <c r="GER42" s="918"/>
      <c r="GES42" s="918"/>
      <c r="GET42" s="918"/>
      <c r="GEU42" s="918"/>
      <c r="GEV42" s="918"/>
      <c r="GEW42" s="918"/>
      <c r="GEX42" s="918"/>
      <c r="GEY42" s="918"/>
      <c r="GEZ42" s="918"/>
      <c r="GFA42" s="918"/>
      <c r="GFB42" s="918"/>
      <c r="GFC42" s="918"/>
      <c r="GFD42" s="918"/>
      <c r="GFE42" s="918"/>
      <c r="GFF42" s="918"/>
      <c r="GFG42" s="918"/>
      <c r="GFH42" s="918"/>
      <c r="GFI42" s="918"/>
      <c r="GFJ42" s="918"/>
      <c r="GFK42" s="918"/>
      <c r="GFL42" s="918"/>
      <c r="GFM42" s="918"/>
      <c r="GFN42" s="918"/>
      <c r="GFO42" s="918"/>
      <c r="GFP42" s="918"/>
      <c r="GFQ42" s="918"/>
      <c r="GFR42" s="918"/>
      <c r="GFS42" s="918"/>
      <c r="GFT42" s="918"/>
      <c r="GFU42" s="918"/>
      <c r="GFV42" s="918"/>
      <c r="GFW42" s="918"/>
      <c r="GFX42" s="918"/>
      <c r="GFY42" s="918"/>
      <c r="GFZ42" s="918"/>
      <c r="GGA42" s="918"/>
      <c r="GGB42" s="918"/>
      <c r="GGC42" s="918"/>
      <c r="GGD42" s="918"/>
      <c r="GGE42" s="918"/>
      <c r="GGF42" s="918"/>
      <c r="GGG42" s="918"/>
      <c r="GGH42" s="918"/>
      <c r="GGI42" s="918"/>
      <c r="GGJ42" s="918"/>
      <c r="GGK42" s="918"/>
      <c r="GGL42" s="918"/>
      <c r="GGM42" s="918"/>
      <c r="GGN42" s="918"/>
      <c r="GGO42" s="918"/>
      <c r="GGP42" s="918"/>
      <c r="GGQ42" s="918"/>
      <c r="GGR42" s="918"/>
      <c r="GGS42" s="918"/>
      <c r="GGT42" s="918"/>
      <c r="GGU42" s="918"/>
      <c r="GGV42" s="918"/>
      <c r="GGW42" s="918"/>
      <c r="GGX42" s="918"/>
      <c r="GGY42" s="918"/>
      <c r="GGZ42" s="918"/>
      <c r="GHA42" s="918"/>
      <c r="GHB42" s="918"/>
      <c r="GHC42" s="918"/>
      <c r="GHD42" s="918"/>
      <c r="GHE42" s="918"/>
      <c r="GHF42" s="918"/>
      <c r="GHG42" s="918"/>
      <c r="GHH42" s="918"/>
      <c r="GHI42" s="918"/>
      <c r="GHJ42" s="918"/>
      <c r="GHK42" s="918"/>
      <c r="GHL42" s="918"/>
      <c r="GHM42" s="918"/>
      <c r="GHN42" s="918"/>
      <c r="GHO42" s="918"/>
      <c r="GHP42" s="918"/>
      <c r="GHQ42" s="918"/>
      <c r="GHR42" s="918"/>
      <c r="GHS42" s="918"/>
      <c r="GHT42" s="918"/>
      <c r="GHU42" s="918"/>
      <c r="GHV42" s="918"/>
      <c r="GHW42" s="918"/>
      <c r="GHX42" s="918"/>
      <c r="GHY42" s="918"/>
      <c r="GHZ42" s="918"/>
      <c r="GIA42" s="918"/>
      <c r="GIB42" s="918"/>
      <c r="GIC42" s="918"/>
      <c r="GID42" s="918"/>
      <c r="GIE42" s="918"/>
      <c r="GIF42" s="918"/>
      <c r="GIG42" s="918"/>
      <c r="GIH42" s="918"/>
      <c r="GII42" s="918"/>
      <c r="GIJ42" s="918"/>
      <c r="GIK42" s="918"/>
      <c r="GIL42" s="918"/>
      <c r="GIM42" s="918"/>
      <c r="GIN42" s="918"/>
      <c r="GIO42" s="918"/>
      <c r="GIP42" s="918"/>
      <c r="GIQ42" s="918"/>
      <c r="GIR42" s="918"/>
      <c r="GIS42" s="918"/>
      <c r="GIT42" s="918"/>
      <c r="GIU42" s="918"/>
      <c r="GIV42" s="918"/>
      <c r="GIW42" s="918"/>
      <c r="GIX42" s="918"/>
      <c r="GIY42" s="918"/>
      <c r="GIZ42" s="918"/>
      <c r="GJA42" s="918"/>
      <c r="GJB42" s="918"/>
      <c r="GJC42" s="918"/>
      <c r="GJD42" s="918"/>
      <c r="GJE42" s="918"/>
      <c r="GJF42" s="918"/>
      <c r="GJG42" s="918"/>
      <c r="GJH42" s="918"/>
      <c r="GJI42" s="918"/>
      <c r="GJJ42" s="918"/>
      <c r="GJK42" s="918"/>
      <c r="GJL42" s="918"/>
      <c r="GJM42" s="918"/>
      <c r="GJN42" s="918"/>
      <c r="GJO42" s="918"/>
      <c r="GJP42" s="918"/>
      <c r="GJQ42" s="918"/>
      <c r="GJR42" s="918"/>
      <c r="GJS42" s="918"/>
      <c r="GJT42" s="918"/>
      <c r="GJU42" s="918"/>
      <c r="GJV42" s="918"/>
      <c r="GJW42" s="918"/>
      <c r="GJX42" s="918"/>
      <c r="GJY42" s="918"/>
      <c r="GJZ42" s="918"/>
      <c r="GKA42" s="918"/>
      <c r="GKB42" s="918"/>
      <c r="GKC42" s="918"/>
      <c r="GKD42" s="918"/>
      <c r="GKE42" s="918"/>
      <c r="GKF42" s="918"/>
      <c r="GKG42" s="918"/>
      <c r="GKH42" s="918"/>
      <c r="GKI42" s="918"/>
      <c r="GKJ42" s="918"/>
      <c r="GKK42" s="918"/>
      <c r="GKL42" s="918"/>
      <c r="GKM42" s="918"/>
      <c r="GKN42" s="918"/>
      <c r="GKO42" s="918"/>
      <c r="GKP42" s="918"/>
      <c r="GKQ42" s="918"/>
      <c r="GKR42" s="918"/>
      <c r="GKS42" s="918"/>
      <c r="GKT42" s="918"/>
      <c r="GKU42" s="918"/>
      <c r="GKV42" s="918"/>
      <c r="GKW42" s="918"/>
      <c r="GKX42" s="918"/>
      <c r="GKY42" s="918"/>
      <c r="GKZ42" s="918"/>
      <c r="GLA42" s="918"/>
      <c r="GLB42" s="918"/>
      <c r="GLC42" s="918"/>
      <c r="GLD42" s="918"/>
      <c r="GLE42" s="918"/>
      <c r="GLF42" s="918"/>
      <c r="GLG42" s="918"/>
      <c r="GLH42" s="918"/>
      <c r="GLI42" s="918"/>
      <c r="GLJ42" s="918"/>
      <c r="GLK42" s="918"/>
      <c r="GLL42" s="918"/>
      <c r="GLM42" s="918"/>
      <c r="GLN42" s="918"/>
      <c r="GLO42" s="918"/>
      <c r="GLP42" s="918"/>
      <c r="GLQ42" s="918"/>
      <c r="GLR42" s="918"/>
      <c r="GLS42" s="918"/>
      <c r="GLT42" s="918"/>
      <c r="GLU42" s="918"/>
      <c r="GLV42" s="918"/>
      <c r="GLW42" s="918"/>
      <c r="GLX42" s="918"/>
      <c r="GLY42" s="918"/>
      <c r="GLZ42" s="918"/>
      <c r="GMA42" s="918"/>
      <c r="GMB42" s="918"/>
      <c r="GMC42" s="918"/>
      <c r="GMD42" s="918"/>
      <c r="GME42" s="918"/>
      <c r="GMF42" s="918"/>
      <c r="GMG42" s="918"/>
      <c r="GMH42" s="918"/>
      <c r="GMI42" s="918"/>
      <c r="GMJ42" s="918"/>
      <c r="GMK42" s="918"/>
      <c r="GML42" s="918"/>
      <c r="GMM42" s="918"/>
      <c r="GMN42" s="918"/>
      <c r="GMO42" s="918"/>
      <c r="GMP42" s="918"/>
      <c r="GMQ42" s="918"/>
      <c r="GMR42" s="918"/>
      <c r="GMS42" s="918"/>
      <c r="GMT42" s="918"/>
      <c r="GMU42" s="918"/>
      <c r="GMV42" s="918"/>
      <c r="GMW42" s="918"/>
      <c r="GMX42" s="918"/>
      <c r="GMY42" s="918"/>
      <c r="GMZ42" s="918"/>
      <c r="GNA42" s="918"/>
      <c r="GNB42" s="918"/>
      <c r="GNC42" s="918"/>
      <c r="GND42" s="918"/>
      <c r="GNE42" s="918"/>
      <c r="GNF42" s="918"/>
      <c r="GNG42" s="918"/>
      <c r="GNH42" s="918"/>
      <c r="GNI42" s="918"/>
      <c r="GNJ42" s="918"/>
      <c r="GNK42" s="918"/>
      <c r="GNL42" s="918"/>
      <c r="GNM42" s="918"/>
      <c r="GNN42" s="918"/>
      <c r="GNO42" s="918"/>
      <c r="GNP42" s="918"/>
      <c r="GNQ42" s="918"/>
      <c r="GNR42" s="918"/>
      <c r="GNS42" s="918"/>
      <c r="GNT42" s="918"/>
      <c r="GNU42" s="918"/>
      <c r="GNV42" s="918"/>
      <c r="GNW42" s="918"/>
      <c r="GNX42" s="918"/>
      <c r="GNY42" s="918"/>
      <c r="GNZ42" s="918"/>
      <c r="GOA42" s="918"/>
      <c r="GOB42" s="918"/>
      <c r="GOC42" s="918"/>
      <c r="GOD42" s="918"/>
      <c r="GOE42" s="918"/>
      <c r="GOF42" s="918"/>
      <c r="GOG42" s="918"/>
      <c r="GOH42" s="918"/>
      <c r="GOI42" s="918"/>
      <c r="GOJ42" s="918"/>
      <c r="GOK42" s="918"/>
      <c r="GOL42" s="918"/>
      <c r="GOM42" s="918"/>
      <c r="GON42" s="918"/>
      <c r="GOO42" s="918"/>
      <c r="GOP42" s="918"/>
      <c r="GOQ42" s="918"/>
      <c r="GOR42" s="918"/>
      <c r="GOS42" s="918"/>
      <c r="GOT42" s="918"/>
      <c r="GOU42" s="918"/>
      <c r="GOV42" s="918"/>
      <c r="GOW42" s="918"/>
      <c r="GOX42" s="918"/>
      <c r="GOY42" s="918"/>
      <c r="GOZ42" s="918"/>
      <c r="GPA42" s="918"/>
      <c r="GPB42" s="918"/>
      <c r="GPC42" s="918"/>
      <c r="GPD42" s="918"/>
      <c r="GPE42" s="918"/>
      <c r="GPF42" s="918"/>
      <c r="GPG42" s="918"/>
      <c r="GPH42" s="918"/>
      <c r="GPI42" s="918"/>
      <c r="GPJ42" s="918"/>
      <c r="GPK42" s="918"/>
      <c r="GPL42" s="918"/>
      <c r="GPM42" s="918"/>
      <c r="GPN42" s="918"/>
      <c r="GPO42" s="918"/>
      <c r="GPP42" s="918"/>
      <c r="GPQ42" s="918"/>
      <c r="GPR42" s="918"/>
      <c r="GPS42" s="918"/>
      <c r="GPT42" s="918"/>
      <c r="GPU42" s="918"/>
      <c r="GPV42" s="918"/>
      <c r="GPW42" s="918"/>
      <c r="GPX42" s="918"/>
      <c r="GPY42" s="918"/>
      <c r="GPZ42" s="918"/>
      <c r="GQA42" s="918"/>
      <c r="GQB42" s="918"/>
      <c r="GQC42" s="918"/>
      <c r="GQD42" s="918"/>
      <c r="GQE42" s="918"/>
      <c r="GQF42" s="918"/>
      <c r="GQG42" s="918"/>
      <c r="GQH42" s="918"/>
      <c r="GQI42" s="918"/>
      <c r="GQJ42" s="918"/>
      <c r="GQK42" s="918"/>
      <c r="GQL42" s="918"/>
      <c r="GQM42" s="918"/>
      <c r="GQN42" s="918"/>
      <c r="GQO42" s="918"/>
      <c r="GQP42" s="918"/>
      <c r="GQQ42" s="918"/>
      <c r="GQR42" s="918"/>
      <c r="GQS42" s="918"/>
      <c r="GQT42" s="918"/>
      <c r="GQU42" s="918"/>
      <c r="GQV42" s="918"/>
      <c r="GQW42" s="918"/>
      <c r="GQX42" s="918"/>
      <c r="GQY42" s="918"/>
      <c r="GQZ42" s="918"/>
      <c r="GRA42" s="918"/>
      <c r="GRB42" s="918"/>
      <c r="GRC42" s="918"/>
      <c r="GRD42" s="918"/>
      <c r="GRE42" s="918"/>
      <c r="GRF42" s="918"/>
      <c r="GRG42" s="918"/>
      <c r="GRH42" s="918"/>
      <c r="GRI42" s="918"/>
      <c r="GRJ42" s="918"/>
      <c r="GRK42" s="918"/>
      <c r="GRL42" s="918"/>
      <c r="GRM42" s="918"/>
      <c r="GRN42" s="918"/>
      <c r="GRO42" s="918"/>
      <c r="GRP42" s="918"/>
      <c r="GRQ42" s="918"/>
      <c r="GRR42" s="918"/>
      <c r="GRS42" s="918"/>
      <c r="GRT42" s="918"/>
      <c r="GRU42" s="918"/>
      <c r="GRV42" s="918"/>
      <c r="GRW42" s="918"/>
      <c r="GRX42" s="918"/>
      <c r="GRY42" s="918"/>
      <c r="GRZ42" s="918"/>
      <c r="GSA42" s="918"/>
      <c r="GSB42" s="918"/>
      <c r="GSC42" s="918"/>
      <c r="GSD42" s="918"/>
      <c r="GSE42" s="918"/>
      <c r="GSF42" s="918"/>
      <c r="GSG42" s="918"/>
      <c r="GSH42" s="918"/>
      <c r="GSI42" s="918"/>
      <c r="GSJ42" s="918"/>
      <c r="GSK42" s="918"/>
      <c r="GSL42" s="918"/>
      <c r="GSM42" s="918"/>
      <c r="GSN42" s="918"/>
      <c r="GSO42" s="918"/>
      <c r="GSP42" s="918"/>
      <c r="GSQ42" s="918"/>
      <c r="GSR42" s="918"/>
      <c r="GSS42" s="918"/>
      <c r="GST42" s="918"/>
      <c r="GSU42" s="918"/>
      <c r="GSV42" s="918"/>
      <c r="GSW42" s="918"/>
      <c r="GSX42" s="918"/>
      <c r="GSY42" s="918"/>
      <c r="GSZ42" s="918"/>
      <c r="GTA42" s="918"/>
      <c r="GTB42" s="918"/>
      <c r="GTC42" s="918"/>
      <c r="GTD42" s="918"/>
      <c r="GTE42" s="918"/>
      <c r="GTF42" s="918"/>
      <c r="GTG42" s="918"/>
      <c r="GTH42" s="918"/>
      <c r="GTI42" s="918"/>
      <c r="GTJ42" s="918"/>
      <c r="GTK42" s="918"/>
      <c r="GTL42" s="918"/>
      <c r="GTM42" s="918"/>
      <c r="GTN42" s="918"/>
      <c r="GTO42" s="918"/>
      <c r="GTP42" s="918"/>
      <c r="GTQ42" s="918"/>
      <c r="GTR42" s="918"/>
      <c r="GTS42" s="918"/>
      <c r="GTT42" s="918"/>
      <c r="GTU42" s="918"/>
      <c r="GTV42" s="918"/>
      <c r="GTW42" s="918"/>
      <c r="GTX42" s="918"/>
      <c r="GTY42" s="918"/>
      <c r="GTZ42" s="918"/>
      <c r="GUA42" s="918"/>
      <c r="GUB42" s="918"/>
      <c r="GUC42" s="918"/>
      <c r="GUD42" s="918"/>
      <c r="GUE42" s="918"/>
      <c r="GUF42" s="918"/>
      <c r="GUG42" s="918"/>
      <c r="GUH42" s="918"/>
      <c r="GUI42" s="918"/>
      <c r="GUJ42" s="918"/>
      <c r="GUK42" s="918"/>
      <c r="GUL42" s="918"/>
      <c r="GUM42" s="918"/>
      <c r="GUN42" s="918"/>
      <c r="GUO42" s="918"/>
      <c r="GUP42" s="918"/>
      <c r="GUQ42" s="918"/>
      <c r="GUR42" s="918"/>
      <c r="GUS42" s="918"/>
      <c r="GUT42" s="918"/>
      <c r="GUU42" s="918"/>
      <c r="GUV42" s="918"/>
      <c r="GUW42" s="918"/>
      <c r="GUX42" s="918"/>
      <c r="GUY42" s="918"/>
      <c r="GUZ42" s="918"/>
      <c r="GVA42" s="918"/>
      <c r="GVB42" s="918"/>
      <c r="GVC42" s="918"/>
      <c r="GVD42" s="918"/>
      <c r="GVE42" s="918"/>
      <c r="GVF42" s="918"/>
      <c r="GVG42" s="918"/>
      <c r="GVH42" s="918"/>
      <c r="GVI42" s="918"/>
      <c r="GVJ42" s="918"/>
      <c r="GVK42" s="918"/>
      <c r="GVL42" s="918"/>
      <c r="GVM42" s="918"/>
      <c r="GVN42" s="918"/>
      <c r="GVO42" s="918"/>
      <c r="GVP42" s="918"/>
      <c r="GVQ42" s="918"/>
      <c r="GVR42" s="918"/>
      <c r="GVS42" s="918"/>
      <c r="GVT42" s="918"/>
      <c r="GVU42" s="918"/>
      <c r="GVV42" s="918"/>
      <c r="GVW42" s="918"/>
      <c r="GVX42" s="918"/>
      <c r="GVY42" s="918"/>
      <c r="GVZ42" s="918"/>
      <c r="GWA42" s="918"/>
      <c r="GWB42" s="918"/>
      <c r="GWC42" s="918"/>
      <c r="GWD42" s="918"/>
      <c r="GWE42" s="918"/>
      <c r="GWF42" s="918"/>
      <c r="GWG42" s="918"/>
      <c r="GWH42" s="918"/>
      <c r="GWI42" s="918"/>
      <c r="GWJ42" s="918"/>
      <c r="GWK42" s="918"/>
      <c r="GWL42" s="918"/>
      <c r="GWM42" s="918"/>
      <c r="GWN42" s="918"/>
      <c r="GWO42" s="918"/>
      <c r="GWP42" s="918"/>
      <c r="GWQ42" s="918"/>
      <c r="GWR42" s="918"/>
      <c r="GWS42" s="918"/>
      <c r="GWT42" s="918"/>
      <c r="GWU42" s="918"/>
      <c r="GWV42" s="918"/>
      <c r="GWW42" s="918"/>
      <c r="GWX42" s="918"/>
      <c r="GWY42" s="918"/>
      <c r="GWZ42" s="918"/>
      <c r="GXA42" s="918"/>
      <c r="GXB42" s="918"/>
      <c r="GXC42" s="918"/>
      <c r="GXD42" s="918"/>
      <c r="GXE42" s="918"/>
      <c r="GXF42" s="918"/>
      <c r="GXG42" s="918"/>
      <c r="GXH42" s="918"/>
      <c r="GXI42" s="918"/>
      <c r="GXJ42" s="918"/>
      <c r="GXK42" s="918"/>
      <c r="GXL42" s="918"/>
      <c r="GXM42" s="918"/>
      <c r="GXN42" s="918"/>
      <c r="GXO42" s="918"/>
      <c r="GXP42" s="918"/>
      <c r="GXQ42" s="918"/>
      <c r="GXR42" s="918"/>
      <c r="GXS42" s="918"/>
      <c r="GXT42" s="918"/>
      <c r="GXU42" s="918"/>
      <c r="GXV42" s="918"/>
      <c r="GXW42" s="918"/>
      <c r="GXX42" s="918"/>
      <c r="GXY42" s="918"/>
      <c r="GXZ42" s="918"/>
      <c r="GYA42" s="918"/>
      <c r="GYB42" s="918"/>
      <c r="GYC42" s="918"/>
      <c r="GYD42" s="918"/>
      <c r="GYE42" s="918"/>
      <c r="GYF42" s="918"/>
      <c r="GYG42" s="918"/>
      <c r="GYH42" s="918"/>
      <c r="GYI42" s="918"/>
      <c r="GYJ42" s="918"/>
      <c r="GYK42" s="918"/>
      <c r="GYL42" s="918"/>
      <c r="GYM42" s="918"/>
      <c r="GYN42" s="918"/>
      <c r="GYO42" s="918"/>
      <c r="GYP42" s="918"/>
      <c r="GYQ42" s="918"/>
      <c r="GYR42" s="918"/>
      <c r="GYS42" s="918"/>
      <c r="GYT42" s="918"/>
      <c r="GYU42" s="918"/>
      <c r="GYV42" s="918"/>
      <c r="GYW42" s="918"/>
      <c r="GYX42" s="918"/>
      <c r="GYY42" s="918"/>
      <c r="GYZ42" s="918"/>
      <c r="GZA42" s="918"/>
      <c r="GZB42" s="918"/>
      <c r="GZC42" s="918"/>
      <c r="GZD42" s="918"/>
      <c r="GZE42" s="918"/>
      <c r="GZF42" s="918"/>
      <c r="GZG42" s="918"/>
      <c r="GZH42" s="918"/>
      <c r="GZI42" s="918"/>
      <c r="GZJ42" s="918"/>
      <c r="GZK42" s="918"/>
      <c r="GZL42" s="918"/>
      <c r="GZM42" s="918"/>
      <c r="GZN42" s="918"/>
      <c r="GZO42" s="918"/>
      <c r="GZP42" s="918"/>
      <c r="GZQ42" s="918"/>
      <c r="GZR42" s="918"/>
      <c r="GZS42" s="918"/>
      <c r="GZT42" s="918"/>
      <c r="GZU42" s="918"/>
      <c r="GZV42" s="918"/>
      <c r="GZW42" s="918"/>
      <c r="GZX42" s="918"/>
      <c r="GZY42" s="918"/>
      <c r="GZZ42" s="918"/>
      <c r="HAA42" s="918"/>
      <c r="HAB42" s="918"/>
      <c r="HAC42" s="918"/>
      <c r="HAD42" s="918"/>
      <c r="HAE42" s="918"/>
      <c r="HAF42" s="918"/>
      <c r="HAG42" s="918"/>
      <c r="HAH42" s="918"/>
      <c r="HAI42" s="918"/>
      <c r="HAJ42" s="918"/>
      <c r="HAK42" s="918"/>
      <c r="HAL42" s="918"/>
      <c r="HAM42" s="918"/>
      <c r="HAN42" s="918"/>
      <c r="HAO42" s="918"/>
      <c r="HAP42" s="918"/>
      <c r="HAQ42" s="918"/>
      <c r="HAR42" s="918"/>
      <c r="HAS42" s="918"/>
      <c r="HAT42" s="918"/>
      <c r="HAU42" s="918"/>
      <c r="HAV42" s="918"/>
      <c r="HAW42" s="918"/>
      <c r="HAX42" s="918"/>
      <c r="HAY42" s="918"/>
      <c r="HAZ42" s="918"/>
      <c r="HBA42" s="918"/>
      <c r="HBB42" s="918"/>
      <c r="HBC42" s="918"/>
      <c r="HBD42" s="918"/>
      <c r="HBE42" s="918"/>
      <c r="HBF42" s="918"/>
      <c r="HBG42" s="918"/>
      <c r="HBH42" s="918"/>
      <c r="HBI42" s="918"/>
      <c r="HBJ42" s="918"/>
      <c r="HBK42" s="918"/>
      <c r="HBL42" s="918"/>
      <c r="HBM42" s="918"/>
      <c r="HBN42" s="918"/>
      <c r="HBO42" s="918"/>
      <c r="HBP42" s="918"/>
      <c r="HBQ42" s="918"/>
      <c r="HBR42" s="918"/>
      <c r="HBS42" s="918"/>
      <c r="HBT42" s="918"/>
      <c r="HBU42" s="918"/>
      <c r="HBV42" s="918"/>
      <c r="HBW42" s="918"/>
      <c r="HBX42" s="918"/>
      <c r="HBY42" s="918"/>
      <c r="HBZ42" s="918"/>
      <c r="HCA42" s="918"/>
      <c r="HCB42" s="918"/>
      <c r="HCC42" s="918"/>
      <c r="HCD42" s="918"/>
      <c r="HCE42" s="918"/>
      <c r="HCF42" s="918"/>
      <c r="HCG42" s="918"/>
      <c r="HCH42" s="918"/>
      <c r="HCI42" s="918"/>
      <c r="HCJ42" s="918"/>
      <c r="HCK42" s="918"/>
      <c r="HCL42" s="918"/>
      <c r="HCM42" s="918"/>
      <c r="HCN42" s="918"/>
      <c r="HCO42" s="918"/>
      <c r="HCP42" s="918"/>
      <c r="HCQ42" s="918"/>
      <c r="HCR42" s="918"/>
      <c r="HCS42" s="918"/>
      <c r="HCT42" s="918"/>
      <c r="HCU42" s="918"/>
      <c r="HCV42" s="918"/>
      <c r="HCW42" s="918"/>
      <c r="HCX42" s="918"/>
      <c r="HCY42" s="918"/>
      <c r="HCZ42" s="918"/>
      <c r="HDA42" s="918"/>
      <c r="HDB42" s="918"/>
      <c r="HDC42" s="918"/>
      <c r="HDD42" s="918"/>
      <c r="HDE42" s="918"/>
      <c r="HDF42" s="918"/>
      <c r="HDG42" s="918"/>
      <c r="HDH42" s="918"/>
      <c r="HDI42" s="918"/>
      <c r="HDJ42" s="918"/>
      <c r="HDK42" s="918"/>
      <c r="HDL42" s="918"/>
      <c r="HDM42" s="918"/>
      <c r="HDN42" s="918"/>
      <c r="HDO42" s="918"/>
      <c r="HDP42" s="918"/>
      <c r="HDQ42" s="918"/>
      <c r="HDR42" s="918"/>
      <c r="HDS42" s="918"/>
      <c r="HDT42" s="918"/>
      <c r="HDU42" s="918"/>
      <c r="HDV42" s="918"/>
      <c r="HDW42" s="918"/>
      <c r="HDX42" s="918"/>
      <c r="HDY42" s="918"/>
      <c r="HDZ42" s="918"/>
      <c r="HEA42" s="918"/>
      <c r="HEB42" s="918"/>
      <c r="HEC42" s="918"/>
      <c r="HED42" s="918"/>
      <c r="HEE42" s="918"/>
      <c r="HEF42" s="918"/>
      <c r="HEG42" s="918"/>
      <c r="HEH42" s="918"/>
      <c r="HEI42" s="918"/>
      <c r="HEJ42" s="918"/>
      <c r="HEK42" s="918"/>
      <c r="HEL42" s="918"/>
      <c r="HEM42" s="918"/>
      <c r="HEN42" s="918"/>
      <c r="HEO42" s="918"/>
      <c r="HEP42" s="918"/>
      <c r="HEQ42" s="918"/>
      <c r="HER42" s="918"/>
      <c r="HES42" s="918"/>
      <c r="HET42" s="918"/>
      <c r="HEU42" s="918"/>
      <c r="HEV42" s="918"/>
      <c r="HEW42" s="918"/>
      <c r="HEX42" s="918"/>
      <c r="HEY42" s="918"/>
      <c r="HEZ42" s="918"/>
      <c r="HFA42" s="918"/>
      <c r="HFB42" s="918"/>
      <c r="HFC42" s="918"/>
      <c r="HFD42" s="918"/>
      <c r="HFE42" s="918"/>
      <c r="HFF42" s="918"/>
      <c r="HFG42" s="918"/>
      <c r="HFH42" s="918"/>
      <c r="HFI42" s="918"/>
      <c r="HFJ42" s="918"/>
      <c r="HFK42" s="918"/>
      <c r="HFL42" s="918"/>
      <c r="HFM42" s="918"/>
      <c r="HFN42" s="918"/>
      <c r="HFO42" s="918"/>
      <c r="HFP42" s="918"/>
      <c r="HFQ42" s="918"/>
      <c r="HFR42" s="918"/>
      <c r="HFS42" s="918"/>
      <c r="HFT42" s="918"/>
      <c r="HFU42" s="918"/>
      <c r="HFV42" s="918"/>
      <c r="HFW42" s="918"/>
      <c r="HFX42" s="918"/>
      <c r="HFY42" s="918"/>
      <c r="HFZ42" s="918"/>
      <c r="HGA42" s="918"/>
      <c r="HGB42" s="918"/>
      <c r="HGC42" s="918"/>
      <c r="HGD42" s="918"/>
      <c r="HGE42" s="918"/>
      <c r="HGF42" s="918"/>
      <c r="HGG42" s="918"/>
      <c r="HGH42" s="918"/>
      <c r="HGI42" s="918"/>
      <c r="HGJ42" s="918"/>
      <c r="HGK42" s="918"/>
      <c r="HGL42" s="918"/>
      <c r="HGM42" s="918"/>
      <c r="HGN42" s="918"/>
      <c r="HGO42" s="918"/>
      <c r="HGP42" s="918"/>
      <c r="HGQ42" s="918"/>
      <c r="HGR42" s="918"/>
      <c r="HGS42" s="918"/>
      <c r="HGT42" s="918"/>
      <c r="HGU42" s="918"/>
      <c r="HGV42" s="918"/>
      <c r="HGW42" s="918"/>
      <c r="HGX42" s="918"/>
      <c r="HGY42" s="918"/>
      <c r="HGZ42" s="918"/>
      <c r="HHA42" s="918"/>
      <c r="HHB42" s="918"/>
      <c r="HHC42" s="918"/>
      <c r="HHD42" s="918"/>
      <c r="HHE42" s="918"/>
      <c r="HHF42" s="918"/>
      <c r="HHG42" s="918"/>
      <c r="HHH42" s="918"/>
      <c r="HHI42" s="918"/>
      <c r="HHJ42" s="918"/>
      <c r="HHK42" s="918"/>
      <c r="HHL42" s="918"/>
      <c r="HHM42" s="918"/>
      <c r="HHN42" s="918"/>
      <c r="HHO42" s="918"/>
      <c r="HHP42" s="918"/>
      <c r="HHQ42" s="918"/>
      <c r="HHR42" s="918"/>
      <c r="HHS42" s="918"/>
      <c r="HHT42" s="918"/>
      <c r="HHU42" s="918"/>
      <c r="HHV42" s="918"/>
      <c r="HHW42" s="918"/>
      <c r="HHX42" s="918"/>
      <c r="HHY42" s="918"/>
      <c r="HHZ42" s="918"/>
      <c r="HIA42" s="918"/>
      <c r="HIB42" s="918"/>
      <c r="HIC42" s="918"/>
      <c r="HID42" s="918"/>
      <c r="HIE42" s="918"/>
      <c r="HIF42" s="918"/>
      <c r="HIG42" s="918"/>
      <c r="HIH42" s="918"/>
      <c r="HII42" s="918"/>
      <c r="HIJ42" s="918"/>
      <c r="HIK42" s="918"/>
      <c r="HIL42" s="918"/>
      <c r="HIM42" s="918"/>
      <c r="HIN42" s="918"/>
      <c r="HIO42" s="918"/>
      <c r="HIP42" s="918"/>
      <c r="HIQ42" s="918"/>
      <c r="HIR42" s="918"/>
      <c r="HIS42" s="918"/>
      <c r="HIT42" s="918"/>
      <c r="HIU42" s="918"/>
      <c r="HIV42" s="918"/>
      <c r="HIW42" s="918"/>
      <c r="HIX42" s="918"/>
      <c r="HIY42" s="918"/>
      <c r="HIZ42" s="918"/>
      <c r="HJA42" s="918"/>
      <c r="HJB42" s="918"/>
      <c r="HJC42" s="918"/>
      <c r="HJD42" s="918"/>
      <c r="HJE42" s="918"/>
      <c r="HJF42" s="918"/>
      <c r="HJG42" s="918"/>
      <c r="HJH42" s="918"/>
      <c r="HJI42" s="918"/>
      <c r="HJJ42" s="918"/>
      <c r="HJK42" s="918"/>
      <c r="HJL42" s="918"/>
      <c r="HJM42" s="918"/>
      <c r="HJN42" s="918"/>
      <c r="HJO42" s="918"/>
      <c r="HJP42" s="918"/>
      <c r="HJQ42" s="918"/>
      <c r="HJR42" s="918"/>
      <c r="HJS42" s="918"/>
      <c r="HJT42" s="918"/>
      <c r="HJU42" s="918"/>
      <c r="HJV42" s="918"/>
      <c r="HJW42" s="918"/>
      <c r="HJX42" s="918"/>
      <c r="HJY42" s="918"/>
      <c r="HJZ42" s="918"/>
      <c r="HKA42" s="918"/>
      <c r="HKB42" s="918"/>
      <c r="HKC42" s="918"/>
      <c r="HKD42" s="918"/>
      <c r="HKE42" s="918"/>
      <c r="HKF42" s="918"/>
      <c r="HKG42" s="918"/>
      <c r="HKH42" s="918"/>
      <c r="HKI42" s="918"/>
      <c r="HKJ42" s="918"/>
      <c r="HKK42" s="918"/>
      <c r="HKL42" s="918"/>
      <c r="HKM42" s="918"/>
      <c r="HKN42" s="918"/>
      <c r="HKO42" s="918"/>
      <c r="HKP42" s="918"/>
      <c r="HKQ42" s="918"/>
      <c r="HKR42" s="918"/>
      <c r="HKS42" s="918"/>
      <c r="HKT42" s="918"/>
      <c r="HKU42" s="918"/>
      <c r="HKV42" s="918"/>
      <c r="HKW42" s="918"/>
      <c r="HKX42" s="918"/>
      <c r="HKY42" s="918"/>
      <c r="HKZ42" s="918"/>
      <c r="HLA42" s="918"/>
      <c r="HLB42" s="918"/>
      <c r="HLC42" s="918"/>
      <c r="HLD42" s="918"/>
      <c r="HLE42" s="918"/>
      <c r="HLF42" s="918"/>
      <c r="HLG42" s="918"/>
      <c r="HLH42" s="918"/>
      <c r="HLI42" s="918"/>
      <c r="HLJ42" s="918"/>
      <c r="HLK42" s="918"/>
      <c r="HLL42" s="918"/>
      <c r="HLM42" s="918"/>
      <c r="HLN42" s="918"/>
      <c r="HLO42" s="918"/>
      <c r="HLP42" s="918"/>
      <c r="HLQ42" s="918"/>
      <c r="HLR42" s="918"/>
      <c r="HLS42" s="918"/>
      <c r="HLT42" s="918"/>
      <c r="HLU42" s="918"/>
      <c r="HLV42" s="918"/>
      <c r="HLW42" s="918"/>
      <c r="HLX42" s="918"/>
      <c r="HLY42" s="918"/>
      <c r="HLZ42" s="918"/>
      <c r="HMA42" s="918"/>
      <c r="HMB42" s="918"/>
      <c r="HMC42" s="918"/>
      <c r="HMD42" s="918"/>
      <c r="HME42" s="918"/>
      <c r="HMF42" s="918"/>
      <c r="HMG42" s="918"/>
      <c r="HMH42" s="918"/>
      <c r="HMI42" s="918"/>
      <c r="HMJ42" s="918"/>
      <c r="HMK42" s="918"/>
      <c r="HML42" s="918"/>
      <c r="HMM42" s="918"/>
      <c r="HMN42" s="918"/>
      <c r="HMO42" s="918"/>
      <c r="HMP42" s="918"/>
      <c r="HMQ42" s="918"/>
      <c r="HMR42" s="918"/>
      <c r="HMS42" s="918"/>
      <c r="HMT42" s="918"/>
      <c r="HMU42" s="918"/>
      <c r="HMV42" s="918"/>
      <c r="HMW42" s="918"/>
      <c r="HMX42" s="918"/>
      <c r="HMY42" s="918"/>
      <c r="HMZ42" s="918"/>
      <c r="HNA42" s="918"/>
      <c r="HNB42" s="918"/>
      <c r="HNC42" s="918"/>
      <c r="HND42" s="918"/>
      <c r="HNE42" s="918"/>
      <c r="HNF42" s="918"/>
      <c r="HNG42" s="918"/>
      <c r="HNH42" s="918"/>
      <c r="HNI42" s="918"/>
      <c r="HNJ42" s="918"/>
      <c r="HNK42" s="918"/>
      <c r="HNL42" s="918"/>
      <c r="HNM42" s="918"/>
      <c r="HNN42" s="918"/>
      <c r="HNO42" s="918"/>
      <c r="HNP42" s="918"/>
      <c r="HNQ42" s="918"/>
      <c r="HNR42" s="918"/>
      <c r="HNS42" s="918"/>
      <c r="HNT42" s="918"/>
      <c r="HNU42" s="918"/>
      <c r="HNV42" s="918"/>
      <c r="HNW42" s="918"/>
      <c r="HNX42" s="918"/>
      <c r="HNY42" s="918"/>
      <c r="HNZ42" s="918"/>
      <c r="HOA42" s="918"/>
      <c r="HOB42" s="918"/>
      <c r="HOC42" s="918"/>
      <c r="HOD42" s="918"/>
      <c r="HOE42" s="918"/>
      <c r="HOF42" s="918"/>
      <c r="HOG42" s="918"/>
      <c r="HOH42" s="918"/>
      <c r="HOI42" s="918"/>
      <c r="HOJ42" s="918"/>
      <c r="HOK42" s="918"/>
      <c r="HOL42" s="918"/>
      <c r="HOM42" s="918"/>
      <c r="HON42" s="918"/>
      <c r="HOO42" s="918"/>
      <c r="HOP42" s="918"/>
      <c r="HOQ42" s="918"/>
      <c r="HOR42" s="918"/>
      <c r="HOS42" s="918"/>
      <c r="HOT42" s="918"/>
      <c r="HOU42" s="918"/>
      <c r="HOV42" s="918"/>
      <c r="HOW42" s="918"/>
      <c r="HOX42" s="918"/>
      <c r="HOY42" s="918"/>
      <c r="HOZ42" s="918"/>
      <c r="HPA42" s="918"/>
      <c r="HPB42" s="918"/>
      <c r="HPC42" s="918"/>
      <c r="HPD42" s="918"/>
      <c r="HPE42" s="918"/>
      <c r="HPF42" s="918"/>
      <c r="HPG42" s="918"/>
      <c r="HPH42" s="918"/>
      <c r="HPI42" s="918"/>
      <c r="HPJ42" s="918"/>
      <c r="HPK42" s="918"/>
      <c r="HPL42" s="918"/>
      <c r="HPM42" s="918"/>
      <c r="HPN42" s="918"/>
      <c r="HPO42" s="918"/>
      <c r="HPP42" s="918"/>
      <c r="HPQ42" s="918"/>
      <c r="HPR42" s="918"/>
      <c r="HPS42" s="918"/>
      <c r="HPT42" s="918"/>
      <c r="HPU42" s="918"/>
      <c r="HPV42" s="918"/>
      <c r="HPW42" s="918"/>
      <c r="HPX42" s="918"/>
      <c r="HPY42" s="918"/>
      <c r="HPZ42" s="918"/>
      <c r="HQA42" s="918"/>
      <c r="HQB42" s="918"/>
      <c r="HQC42" s="918"/>
      <c r="HQD42" s="918"/>
      <c r="HQE42" s="918"/>
      <c r="HQF42" s="918"/>
      <c r="HQG42" s="918"/>
      <c r="HQH42" s="918"/>
      <c r="HQI42" s="918"/>
      <c r="HQJ42" s="918"/>
      <c r="HQK42" s="918"/>
      <c r="HQL42" s="918"/>
      <c r="HQM42" s="918"/>
      <c r="HQN42" s="918"/>
      <c r="HQO42" s="918"/>
      <c r="HQP42" s="918"/>
      <c r="HQQ42" s="918"/>
      <c r="HQR42" s="918"/>
      <c r="HQS42" s="918"/>
      <c r="HQT42" s="918"/>
      <c r="HQU42" s="918"/>
      <c r="HQV42" s="918"/>
      <c r="HQW42" s="918"/>
      <c r="HQX42" s="918"/>
      <c r="HQY42" s="918"/>
      <c r="HQZ42" s="918"/>
      <c r="HRA42" s="918"/>
      <c r="HRB42" s="918"/>
      <c r="HRC42" s="918"/>
      <c r="HRD42" s="918"/>
      <c r="HRE42" s="918"/>
      <c r="HRF42" s="918"/>
      <c r="HRG42" s="918"/>
      <c r="HRH42" s="918"/>
      <c r="HRI42" s="918"/>
      <c r="HRJ42" s="918"/>
      <c r="HRK42" s="918"/>
      <c r="HRL42" s="918"/>
      <c r="HRM42" s="918"/>
      <c r="HRN42" s="918"/>
      <c r="HRO42" s="918"/>
      <c r="HRP42" s="918"/>
      <c r="HRQ42" s="918"/>
      <c r="HRR42" s="918"/>
      <c r="HRS42" s="918"/>
      <c r="HRT42" s="918"/>
      <c r="HRU42" s="918"/>
      <c r="HRV42" s="918"/>
      <c r="HRW42" s="918"/>
      <c r="HRX42" s="918"/>
      <c r="HRY42" s="918"/>
      <c r="HRZ42" s="918"/>
      <c r="HSA42" s="918"/>
      <c r="HSB42" s="918"/>
      <c r="HSC42" s="918"/>
      <c r="HSD42" s="918"/>
      <c r="HSE42" s="918"/>
      <c r="HSF42" s="918"/>
      <c r="HSG42" s="918"/>
      <c r="HSH42" s="918"/>
      <c r="HSI42" s="918"/>
      <c r="HSJ42" s="918"/>
      <c r="HSK42" s="918"/>
      <c r="HSL42" s="918"/>
      <c r="HSM42" s="918"/>
      <c r="HSN42" s="918"/>
      <c r="HSO42" s="918"/>
      <c r="HSP42" s="918"/>
      <c r="HSQ42" s="918"/>
      <c r="HSR42" s="918"/>
      <c r="HSS42" s="918"/>
      <c r="HST42" s="918"/>
      <c r="HSU42" s="918"/>
      <c r="HSV42" s="918"/>
      <c r="HSW42" s="918"/>
      <c r="HSX42" s="918"/>
      <c r="HSY42" s="918"/>
      <c r="HSZ42" s="918"/>
      <c r="HTA42" s="918"/>
      <c r="HTB42" s="918"/>
      <c r="HTC42" s="918"/>
      <c r="HTD42" s="918"/>
      <c r="HTE42" s="918"/>
      <c r="HTF42" s="918"/>
      <c r="HTG42" s="918"/>
      <c r="HTH42" s="918"/>
      <c r="HTI42" s="918"/>
      <c r="HTJ42" s="918"/>
      <c r="HTK42" s="918"/>
      <c r="HTL42" s="918"/>
      <c r="HTM42" s="918"/>
      <c r="HTN42" s="918"/>
      <c r="HTO42" s="918"/>
      <c r="HTP42" s="918"/>
      <c r="HTQ42" s="918"/>
      <c r="HTR42" s="918"/>
      <c r="HTS42" s="918"/>
      <c r="HTT42" s="918"/>
      <c r="HTU42" s="918"/>
      <c r="HTV42" s="918"/>
      <c r="HTW42" s="918"/>
      <c r="HTX42" s="918"/>
      <c r="HTY42" s="918"/>
      <c r="HTZ42" s="918"/>
      <c r="HUA42" s="918"/>
      <c r="HUB42" s="918"/>
      <c r="HUC42" s="918"/>
      <c r="HUD42" s="918"/>
      <c r="HUE42" s="918"/>
      <c r="HUF42" s="918"/>
      <c r="HUG42" s="918"/>
      <c r="HUH42" s="918"/>
      <c r="HUI42" s="918"/>
      <c r="HUJ42" s="918"/>
      <c r="HUK42" s="918"/>
      <c r="HUL42" s="918"/>
      <c r="HUM42" s="918"/>
      <c r="HUN42" s="918"/>
      <c r="HUO42" s="918"/>
      <c r="HUP42" s="918"/>
      <c r="HUQ42" s="918"/>
      <c r="HUR42" s="918"/>
      <c r="HUS42" s="918"/>
      <c r="HUT42" s="918"/>
      <c r="HUU42" s="918"/>
      <c r="HUV42" s="918"/>
      <c r="HUW42" s="918"/>
      <c r="HUX42" s="918"/>
      <c r="HUY42" s="918"/>
      <c r="HUZ42" s="918"/>
      <c r="HVA42" s="918"/>
      <c r="HVB42" s="918"/>
      <c r="HVC42" s="918"/>
      <c r="HVD42" s="918"/>
      <c r="HVE42" s="918"/>
      <c r="HVF42" s="918"/>
      <c r="HVG42" s="918"/>
      <c r="HVH42" s="918"/>
      <c r="HVI42" s="918"/>
      <c r="HVJ42" s="918"/>
      <c r="HVK42" s="918"/>
      <c r="HVL42" s="918"/>
      <c r="HVM42" s="918"/>
      <c r="HVN42" s="918"/>
      <c r="HVO42" s="918"/>
      <c r="HVP42" s="918"/>
      <c r="HVQ42" s="918"/>
      <c r="HVR42" s="918"/>
      <c r="HVS42" s="918"/>
      <c r="HVT42" s="918"/>
      <c r="HVU42" s="918"/>
      <c r="HVV42" s="918"/>
      <c r="HVW42" s="918"/>
      <c r="HVX42" s="918"/>
      <c r="HVY42" s="918"/>
      <c r="HVZ42" s="918"/>
      <c r="HWA42" s="918"/>
      <c r="HWB42" s="918"/>
      <c r="HWC42" s="918"/>
      <c r="HWD42" s="918"/>
      <c r="HWE42" s="918"/>
      <c r="HWF42" s="918"/>
      <c r="HWG42" s="918"/>
      <c r="HWH42" s="918"/>
      <c r="HWI42" s="918"/>
      <c r="HWJ42" s="918"/>
      <c r="HWK42" s="918"/>
      <c r="HWL42" s="918"/>
      <c r="HWM42" s="918"/>
      <c r="HWN42" s="918"/>
      <c r="HWO42" s="918"/>
      <c r="HWP42" s="918"/>
      <c r="HWQ42" s="918"/>
      <c r="HWR42" s="918"/>
      <c r="HWS42" s="918"/>
      <c r="HWT42" s="918"/>
      <c r="HWU42" s="918"/>
      <c r="HWV42" s="918"/>
      <c r="HWW42" s="918"/>
      <c r="HWX42" s="918"/>
      <c r="HWY42" s="918"/>
      <c r="HWZ42" s="918"/>
      <c r="HXA42" s="918"/>
      <c r="HXB42" s="918"/>
      <c r="HXC42" s="918"/>
      <c r="HXD42" s="918"/>
      <c r="HXE42" s="918"/>
      <c r="HXF42" s="918"/>
      <c r="HXG42" s="918"/>
      <c r="HXH42" s="918"/>
      <c r="HXI42" s="918"/>
      <c r="HXJ42" s="918"/>
      <c r="HXK42" s="918"/>
      <c r="HXL42" s="918"/>
      <c r="HXM42" s="918"/>
      <c r="HXN42" s="918"/>
      <c r="HXO42" s="918"/>
      <c r="HXP42" s="918"/>
      <c r="HXQ42" s="918"/>
      <c r="HXR42" s="918"/>
      <c r="HXS42" s="918"/>
      <c r="HXT42" s="918"/>
      <c r="HXU42" s="918"/>
      <c r="HXV42" s="918"/>
      <c r="HXW42" s="918"/>
      <c r="HXX42" s="918"/>
      <c r="HXY42" s="918"/>
      <c r="HXZ42" s="918"/>
      <c r="HYA42" s="918"/>
      <c r="HYB42" s="918"/>
      <c r="HYC42" s="918"/>
      <c r="HYD42" s="918"/>
      <c r="HYE42" s="918"/>
      <c r="HYF42" s="918"/>
      <c r="HYG42" s="918"/>
      <c r="HYH42" s="918"/>
      <c r="HYI42" s="918"/>
      <c r="HYJ42" s="918"/>
      <c r="HYK42" s="918"/>
      <c r="HYL42" s="918"/>
      <c r="HYM42" s="918"/>
      <c r="HYN42" s="918"/>
      <c r="HYO42" s="918"/>
      <c r="HYP42" s="918"/>
      <c r="HYQ42" s="918"/>
      <c r="HYR42" s="918"/>
      <c r="HYS42" s="918"/>
      <c r="HYT42" s="918"/>
      <c r="HYU42" s="918"/>
      <c r="HYV42" s="918"/>
      <c r="HYW42" s="918"/>
      <c r="HYX42" s="918"/>
      <c r="HYY42" s="918"/>
      <c r="HYZ42" s="918"/>
      <c r="HZA42" s="918"/>
      <c r="HZB42" s="918"/>
      <c r="HZC42" s="918"/>
      <c r="HZD42" s="918"/>
      <c r="HZE42" s="918"/>
      <c r="HZF42" s="918"/>
      <c r="HZG42" s="918"/>
      <c r="HZH42" s="918"/>
      <c r="HZI42" s="918"/>
      <c r="HZJ42" s="918"/>
      <c r="HZK42" s="918"/>
      <c r="HZL42" s="918"/>
      <c r="HZM42" s="918"/>
      <c r="HZN42" s="918"/>
      <c r="HZO42" s="918"/>
      <c r="HZP42" s="918"/>
      <c r="HZQ42" s="918"/>
      <c r="HZR42" s="918"/>
      <c r="HZS42" s="918"/>
      <c r="HZT42" s="918"/>
      <c r="HZU42" s="918"/>
      <c r="HZV42" s="918"/>
      <c r="HZW42" s="918"/>
      <c r="HZX42" s="918"/>
      <c r="HZY42" s="918"/>
      <c r="HZZ42" s="918"/>
      <c r="IAA42" s="918"/>
      <c r="IAB42" s="918"/>
      <c r="IAC42" s="918"/>
      <c r="IAD42" s="918"/>
      <c r="IAE42" s="918"/>
      <c r="IAF42" s="918"/>
      <c r="IAG42" s="918"/>
      <c r="IAH42" s="918"/>
      <c r="IAI42" s="918"/>
      <c r="IAJ42" s="918"/>
      <c r="IAK42" s="918"/>
      <c r="IAL42" s="918"/>
      <c r="IAM42" s="918"/>
      <c r="IAN42" s="918"/>
      <c r="IAO42" s="918"/>
      <c r="IAP42" s="918"/>
      <c r="IAQ42" s="918"/>
      <c r="IAR42" s="918"/>
      <c r="IAS42" s="918"/>
      <c r="IAT42" s="918"/>
      <c r="IAU42" s="918"/>
      <c r="IAV42" s="918"/>
      <c r="IAW42" s="918"/>
      <c r="IAX42" s="918"/>
      <c r="IAY42" s="918"/>
      <c r="IAZ42" s="918"/>
      <c r="IBA42" s="918"/>
      <c r="IBB42" s="918"/>
      <c r="IBC42" s="918"/>
      <c r="IBD42" s="918"/>
      <c r="IBE42" s="918"/>
      <c r="IBF42" s="918"/>
      <c r="IBG42" s="918"/>
      <c r="IBH42" s="918"/>
      <c r="IBI42" s="918"/>
      <c r="IBJ42" s="918"/>
      <c r="IBK42" s="918"/>
      <c r="IBL42" s="918"/>
      <c r="IBM42" s="918"/>
      <c r="IBN42" s="918"/>
      <c r="IBO42" s="918"/>
      <c r="IBP42" s="918"/>
      <c r="IBQ42" s="918"/>
      <c r="IBR42" s="918"/>
      <c r="IBS42" s="918"/>
      <c r="IBT42" s="918"/>
      <c r="IBU42" s="918"/>
      <c r="IBV42" s="918"/>
      <c r="IBW42" s="918"/>
      <c r="IBX42" s="918"/>
      <c r="IBY42" s="918"/>
      <c r="IBZ42" s="918"/>
      <c r="ICA42" s="918"/>
      <c r="ICB42" s="918"/>
      <c r="ICC42" s="918"/>
      <c r="ICD42" s="918"/>
      <c r="ICE42" s="918"/>
      <c r="ICF42" s="918"/>
      <c r="ICG42" s="918"/>
      <c r="ICH42" s="918"/>
      <c r="ICI42" s="918"/>
      <c r="ICJ42" s="918"/>
      <c r="ICK42" s="918"/>
      <c r="ICL42" s="918"/>
      <c r="ICM42" s="918"/>
      <c r="ICN42" s="918"/>
      <c r="ICO42" s="918"/>
      <c r="ICP42" s="918"/>
      <c r="ICQ42" s="918"/>
      <c r="ICR42" s="918"/>
      <c r="ICS42" s="918"/>
      <c r="ICT42" s="918"/>
      <c r="ICU42" s="918"/>
      <c r="ICV42" s="918"/>
      <c r="ICW42" s="918"/>
      <c r="ICX42" s="918"/>
      <c r="ICY42" s="918"/>
      <c r="ICZ42" s="918"/>
      <c r="IDA42" s="918"/>
      <c r="IDB42" s="918"/>
      <c r="IDC42" s="918"/>
      <c r="IDD42" s="918"/>
      <c r="IDE42" s="918"/>
      <c r="IDF42" s="918"/>
      <c r="IDG42" s="918"/>
      <c r="IDH42" s="918"/>
      <c r="IDI42" s="918"/>
      <c r="IDJ42" s="918"/>
      <c r="IDK42" s="918"/>
      <c r="IDL42" s="918"/>
      <c r="IDM42" s="918"/>
      <c r="IDN42" s="918"/>
      <c r="IDO42" s="918"/>
      <c r="IDP42" s="918"/>
      <c r="IDQ42" s="918"/>
      <c r="IDR42" s="918"/>
      <c r="IDS42" s="918"/>
      <c r="IDT42" s="918"/>
      <c r="IDU42" s="918"/>
      <c r="IDV42" s="918"/>
      <c r="IDW42" s="918"/>
      <c r="IDX42" s="918"/>
      <c r="IDY42" s="918"/>
      <c r="IDZ42" s="918"/>
      <c r="IEA42" s="918"/>
      <c r="IEB42" s="918"/>
      <c r="IEC42" s="918"/>
      <c r="IED42" s="918"/>
      <c r="IEE42" s="918"/>
      <c r="IEF42" s="918"/>
      <c r="IEG42" s="918"/>
      <c r="IEH42" s="918"/>
      <c r="IEI42" s="918"/>
      <c r="IEJ42" s="918"/>
      <c r="IEK42" s="918"/>
      <c r="IEL42" s="918"/>
      <c r="IEM42" s="918"/>
      <c r="IEN42" s="918"/>
      <c r="IEO42" s="918"/>
      <c r="IEP42" s="918"/>
      <c r="IEQ42" s="918"/>
      <c r="IER42" s="918"/>
      <c r="IES42" s="918"/>
      <c r="IET42" s="918"/>
      <c r="IEU42" s="918"/>
      <c r="IEV42" s="918"/>
      <c r="IEW42" s="918"/>
      <c r="IEX42" s="918"/>
      <c r="IEY42" s="918"/>
      <c r="IEZ42" s="918"/>
      <c r="IFA42" s="918"/>
      <c r="IFB42" s="918"/>
      <c r="IFC42" s="918"/>
      <c r="IFD42" s="918"/>
      <c r="IFE42" s="918"/>
      <c r="IFF42" s="918"/>
      <c r="IFG42" s="918"/>
      <c r="IFH42" s="918"/>
      <c r="IFI42" s="918"/>
      <c r="IFJ42" s="918"/>
      <c r="IFK42" s="918"/>
      <c r="IFL42" s="918"/>
      <c r="IFM42" s="918"/>
      <c r="IFN42" s="918"/>
      <c r="IFO42" s="918"/>
      <c r="IFP42" s="918"/>
      <c r="IFQ42" s="918"/>
      <c r="IFR42" s="918"/>
      <c r="IFS42" s="918"/>
      <c r="IFT42" s="918"/>
      <c r="IFU42" s="918"/>
      <c r="IFV42" s="918"/>
      <c r="IFW42" s="918"/>
      <c r="IFX42" s="918"/>
      <c r="IFY42" s="918"/>
      <c r="IFZ42" s="918"/>
      <c r="IGA42" s="918"/>
      <c r="IGB42" s="918"/>
      <c r="IGC42" s="918"/>
      <c r="IGD42" s="918"/>
      <c r="IGE42" s="918"/>
      <c r="IGF42" s="918"/>
      <c r="IGG42" s="918"/>
      <c r="IGH42" s="918"/>
      <c r="IGI42" s="918"/>
      <c r="IGJ42" s="918"/>
      <c r="IGK42" s="918"/>
      <c r="IGL42" s="918"/>
      <c r="IGM42" s="918"/>
      <c r="IGN42" s="918"/>
      <c r="IGO42" s="918"/>
      <c r="IGP42" s="918"/>
      <c r="IGQ42" s="918"/>
      <c r="IGR42" s="918"/>
      <c r="IGS42" s="918"/>
      <c r="IGT42" s="918"/>
      <c r="IGU42" s="918"/>
      <c r="IGV42" s="918"/>
      <c r="IGW42" s="918"/>
      <c r="IGX42" s="918"/>
      <c r="IGY42" s="918"/>
      <c r="IGZ42" s="918"/>
      <c r="IHA42" s="918"/>
      <c r="IHB42" s="918"/>
      <c r="IHC42" s="918"/>
      <c r="IHD42" s="918"/>
      <c r="IHE42" s="918"/>
      <c r="IHF42" s="918"/>
      <c r="IHG42" s="918"/>
      <c r="IHH42" s="918"/>
      <c r="IHI42" s="918"/>
      <c r="IHJ42" s="918"/>
      <c r="IHK42" s="918"/>
      <c r="IHL42" s="918"/>
      <c r="IHM42" s="918"/>
      <c r="IHN42" s="918"/>
      <c r="IHO42" s="918"/>
      <c r="IHP42" s="918"/>
      <c r="IHQ42" s="918"/>
      <c r="IHR42" s="918"/>
      <c r="IHS42" s="918"/>
      <c r="IHT42" s="918"/>
      <c r="IHU42" s="918"/>
      <c r="IHV42" s="918"/>
      <c r="IHW42" s="918"/>
      <c r="IHX42" s="918"/>
      <c r="IHY42" s="918"/>
      <c r="IHZ42" s="918"/>
      <c r="IIA42" s="918"/>
      <c r="IIB42" s="918"/>
      <c r="IIC42" s="918"/>
      <c r="IID42" s="918"/>
      <c r="IIE42" s="918"/>
      <c r="IIF42" s="918"/>
      <c r="IIG42" s="918"/>
      <c r="IIH42" s="918"/>
      <c r="III42" s="918"/>
      <c r="IIJ42" s="918"/>
      <c r="IIK42" s="918"/>
      <c r="IIL42" s="918"/>
      <c r="IIM42" s="918"/>
      <c r="IIN42" s="918"/>
      <c r="IIO42" s="918"/>
      <c r="IIP42" s="918"/>
      <c r="IIQ42" s="918"/>
      <c r="IIR42" s="918"/>
      <c r="IIS42" s="918"/>
      <c r="IIT42" s="918"/>
      <c r="IIU42" s="918"/>
      <c r="IIV42" s="918"/>
      <c r="IIW42" s="918"/>
      <c r="IIX42" s="918"/>
      <c r="IIY42" s="918"/>
      <c r="IIZ42" s="918"/>
      <c r="IJA42" s="918"/>
      <c r="IJB42" s="918"/>
      <c r="IJC42" s="918"/>
      <c r="IJD42" s="918"/>
      <c r="IJE42" s="918"/>
      <c r="IJF42" s="918"/>
      <c r="IJG42" s="918"/>
      <c r="IJH42" s="918"/>
      <c r="IJI42" s="918"/>
      <c r="IJJ42" s="918"/>
      <c r="IJK42" s="918"/>
      <c r="IJL42" s="918"/>
      <c r="IJM42" s="918"/>
      <c r="IJN42" s="918"/>
      <c r="IJO42" s="918"/>
      <c r="IJP42" s="918"/>
      <c r="IJQ42" s="918"/>
      <c r="IJR42" s="918"/>
      <c r="IJS42" s="918"/>
      <c r="IJT42" s="918"/>
      <c r="IJU42" s="918"/>
      <c r="IJV42" s="918"/>
      <c r="IJW42" s="918"/>
      <c r="IJX42" s="918"/>
      <c r="IJY42" s="918"/>
      <c r="IJZ42" s="918"/>
      <c r="IKA42" s="918"/>
      <c r="IKB42" s="918"/>
      <c r="IKC42" s="918"/>
      <c r="IKD42" s="918"/>
      <c r="IKE42" s="918"/>
      <c r="IKF42" s="918"/>
      <c r="IKG42" s="918"/>
      <c r="IKH42" s="918"/>
      <c r="IKI42" s="918"/>
      <c r="IKJ42" s="918"/>
      <c r="IKK42" s="918"/>
      <c r="IKL42" s="918"/>
      <c r="IKM42" s="918"/>
      <c r="IKN42" s="918"/>
      <c r="IKO42" s="918"/>
      <c r="IKP42" s="918"/>
      <c r="IKQ42" s="918"/>
      <c r="IKR42" s="918"/>
      <c r="IKS42" s="918"/>
      <c r="IKT42" s="918"/>
      <c r="IKU42" s="918"/>
      <c r="IKV42" s="918"/>
      <c r="IKW42" s="918"/>
      <c r="IKX42" s="918"/>
      <c r="IKY42" s="918"/>
      <c r="IKZ42" s="918"/>
      <c r="ILA42" s="918"/>
      <c r="ILB42" s="918"/>
      <c r="ILC42" s="918"/>
      <c r="ILD42" s="918"/>
      <c r="ILE42" s="918"/>
      <c r="ILF42" s="918"/>
      <c r="ILG42" s="918"/>
      <c r="ILH42" s="918"/>
      <c r="ILI42" s="918"/>
      <c r="ILJ42" s="918"/>
      <c r="ILK42" s="918"/>
      <c r="ILL42" s="918"/>
      <c r="ILM42" s="918"/>
      <c r="ILN42" s="918"/>
      <c r="ILO42" s="918"/>
      <c r="ILP42" s="918"/>
      <c r="ILQ42" s="918"/>
      <c r="ILR42" s="918"/>
      <c r="ILS42" s="918"/>
      <c r="ILT42" s="918"/>
      <c r="ILU42" s="918"/>
      <c r="ILV42" s="918"/>
      <c r="ILW42" s="918"/>
      <c r="ILX42" s="918"/>
      <c r="ILY42" s="918"/>
      <c r="ILZ42" s="918"/>
      <c r="IMA42" s="918"/>
      <c r="IMB42" s="918"/>
      <c r="IMC42" s="918"/>
      <c r="IMD42" s="918"/>
      <c r="IME42" s="918"/>
      <c r="IMF42" s="918"/>
      <c r="IMG42" s="918"/>
      <c r="IMH42" s="918"/>
      <c r="IMI42" s="918"/>
      <c r="IMJ42" s="918"/>
      <c r="IMK42" s="918"/>
      <c r="IML42" s="918"/>
      <c r="IMM42" s="918"/>
      <c r="IMN42" s="918"/>
      <c r="IMO42" s="918"/>
      <c r="IMP42" s="918"/>
      <c r="IMQ42" s="918"/>
      <c r="IMR42" s="918"/>
      <c r="IMS42" s="918"/>
      <c r="IMT42" s="918"/>
      <c r="IMU42" s="918"/>
      <c r="IMV42" s="918"/>
      <c r="IMW42" s="918"/>
      <c r="IMX42" s="918"/>
      <c r="IMY42" s="918"/>
      <c r="IMZ42" s="918"/>
      <c r="INA42" s="918"/>
      <c r="INB42" s="918"/>
      <c r="INC42" s="918"/>
      <c r="IND42" s="918"/>
      <c r="INE42" s="918"/>
      <c r="INF42" s="918"/>
      <c r="ING42" s="918"/>
      <c r="INH42" s="918"/>
      <c r="INI42" s="918"/>
      <c r="INJ42" s="918"/>
      <c r="INK42" s="918"/>
      <c r="INL42" s="918"/>
      <c r="INM42" s="918"/>
      <c r="INN42" s="918"/>
      <c r="INO42" s="918"/>
      <c r="INP42" s="918"/>
      <c r="INQ42" s="918"/>
      <c r="INR42" s="918"/>
      <c r="INS42" s="918"/>
      <c r="INT42" s="918"/>
      <c r="INU42" s="918"/>
      <c r="INV42" s="918"/>
      <c r="INW42" s="918"/>
      <c r="INX42" s="918"/>
      <c r="INY42" s="918"/>
      <c r="INZ42" s="918"/>
      <c r="IOA42" s="918"/>
      <c r="IOB42" s="918"/>
      <c r="IOC42" s="918"/>
      <c r="IOD42" s="918"/>
      <c r="IOE42" s="918"/>
      <c r="IOF42" s="918"/>
      <c r="IOG42" s="918"/>
      <c r="IOH42" s="918"/>
      <c r="IOI42" s="918"/>
      <c r="IOJ42" s="918"/>
      <c r="IOK42" s="918"/>
      <c r="IOL42" s="918"/>
      <c r="IOM42" s="918"/>
      <c r="ION42" s="918"/>
      <c r="IOO42" s="918"/>
      <c r="IOP42" s="918"/>
      <c r="IOQ42" s="918"/>
      <c r="IOR42" s="918"/>
      <c r="IOS42" s="918"/>
      <c r="IOT42" s="918"/>
      <c r="IOU42" s="918"/>
      <c r="IOV42" s="918"/>
      <c r="IOW42" s="918"/>
      <c r="IOX42" s="918"/>
      <c r="IOY42" s="918"/>
      <c r="IOZ42" s="918"/>
      <c r="IPA42" s="918"/>
      <c r="IPB42" s="918"/>
      <c r="IPC42" s="918"/>
      <c r="IPD42" s="918"/>
      <c r="IPE42" s="918"/>
      <c r="IPF42" s="918"/>
      <c r="IPG42" s="918"/>
      <c r="IPH42" s="918"/>
      <c r="IPI42" s="918"/>
      <c r="IPJ42" s="918"/>
      <c r="IPK42" s="918"/>
      <c r="IPL42" s="918"/>
      <c r="IPM42" s="918"/>
      <c r="IPN42" s="918"/>
      <c r="IPO42" s="918"/>
      <c r="IPP42" s="918"/>
      <c r="IPQ42" s="918"/>
      <c r="IPR42" s="918"/>
      <c r="IPS42" s="918"/>
      <c r="IPT42" s="918"/>
      <c r="IPU42" s="918"/>
      <c r="IPV42" s="918"/>
      <c r="IPW42" s="918"/>
      <c r="IPX42" s="918"/>
      <c r="IPY42" s="918"/>
      <c r="IPZ42" s="918"/>
      <c r="IQA42" s="918"/>
      <c r="IQB42" s="918"/>
      <c r="IQC42" s="918"/>
      <c r="IQD42" s="918"/>
      <c r="IQE42" s="918"/>
      <c r="IQF42" s="918"/>
      <c r="IQG42" s="918"/>
      <c r="IQH42" s="918"/>
      <c r="IQI42" s="918"/>
      <c r="IQJ42" s="918"/>
      <c r="IQK42" s="918"/>
      <c r="IQL42" s="918"/>
      <c r="IQM42" s="918"/>
      <c r="IQN42" s="918"/>
      <c r="IQO42" s="918"/>
      <c r="IQP42" s="918"/>
      <c r="IQQ42" s="918"/>
      <c r="IQR42" s="918"/>
      <c r="IQS42" s="918"/>
      <c r="IQT42" s="918"/>
      <c r="IQU42" s="918"/>
      <c r="IQV42" s="918"/>
      <c r="IQW42" s="918"/>
      <c r="IQX42" s="918"/>
      <c r="IQY42" s="918"/>
      <c r="IQZ42" s="918"/>
      <c r="IRA42" s="918"/>
      <c r="IRB42" s="918"/>
      <c r="IRC42" s="918"/>
      <c r="IRD42" s="918"/>
      <c r="IRE42" s="918"/>
      <c r="IRF42" s="918"/>
      <c r="IRG42" s="918"/>
      <c r="IRH42" s="918"/>
      <c r="IRI42" s="918"/>
      <c r="IRJ42" s="918"/>
      <c r="IRK42" s="918"/>
      <c r="IRL42" s="918"/>
      <c r="IRM42" s="918"/>
      <c r="IRN42" s="918"/>
      <c r="IRO42" s="918"/>
      <c r="IRP42" s="918"/>
      <c r="IRQ42" s="918"/>
      <c r="IRR42" s="918"/>
      <c r="IRS42" s="918"/>
      <c r="IRT42" s="918"/>
      <c r="IRU42" s="918"/>
      <c r="IRV42" s="918"/>
      <c r="IRW42" s="918"/>
      <c r="IRX42" s="918"/>
      <c r="IRY42" s="918"/>
      <c r="IRZ42" s="918"/>
      <c r="ISA42" s="918"/>
      <c r="ISB42" s="918"/>
      <c r="ISC42" s="918"/>
      <c r="ISD42" s="918"/>
      <c r="ISE42" s="918"/>
      <c r="ISF42" s="918"/>
      <c r="ISG42" s="918"/>
      <c r="ISH42" s="918"/>
      <c r="ISI42" s="918"/>
      <c r="ISJ42" s="918"/>
      <c r="ISK42" s="918"/>
      <c r="ISL42" s="918"/>
      <c r="ISM42" s="918"/>
      <c r="ISN42" s="918"/>
      <c r="ISO42" s="918"/>
      <c r="ISP42" s="918"/>
      <c r="ISQ42" s="918"/>
      <c r="ISR42" s="918"/>
      <c r="ISS42" s="918"/>
      <c r="IST42" s="918"/>
      <c r="ISU42" s="918"/>
      <c r="ISV42" s="918"/>
      <c r="ISW42" s="918"/>
      <c r="ISX42" s="918"/>
      <c r="ISY42" s="918"/>
      <c r="ISZ42" s="918"/>
      <c r="ITA42" s="918"/>
      <c r="ITB42" s="918"/>
      <c r="ITC42" s="918"/>
      <c r="ITD42" s="918"/>
      <c r="ITE42" s="918"/>
      <c r="ITF42" s="918"/>
      <c r="ITG42" s="918"/>
      <c r="ITH42" s="918"/>
      <c r="ITI42" s="918"/>
      <c r="ITJ42" s="918"/>
      <c r="ITK42" s="918"/>
      <c r="ITL42" s="918"/>
      <c r="ITM42" s="918"/>
      <c r="ITN42" s="918"/>
      <c r="ITO42" s="918"/>
      <c r="ITP42" s="918"/>
      <c r="ITQ42" s="918"/>
      <c r="ITR42" s="918"/>
      <c r="ITS42" s="918"/>
      <c r="ITT42" s="918"/>
      <c r="ITU42" s="918"/>
      <c r="ITV42" s="918"/>
      <c r="ITW42" s="918"/>
      <c r="ITX42" s="918"/>
      <c r="ITY42" s="918"/>
      <c r="ITZ42" s="918"/>
      <c r="IUA42" s="918"/>
      <c r="IUB42" s="918"/>
      <c r="IUC42" s="918"/>
      <c r="IUD42" s="918"/>
      <c r="IUE42" s="918"/>
      <c r="IUF42" s="918"/>
      <c r="IUG42" s="918"/>
      <c r="IUH42" s="918"/>
      <c r="IUI42" s="918"/>
      <c r="IUJ42" s="918"/>
      <c r="IUK42" s="918"/>
      <c r="IUL42" s="918"/>
      <c r="IUM42" s="918"/>
      <c r="IUN42" s="918"/>
      <c r="IUO42" s="918"/>
      <c r="IUP42" s="918"/>
      <c r="IUQ42" s="918"/>
      <c r="IUR42" s="918"/>
      <c r="IUS42" s="918"/>
      <c r="IUT42" s="918"/>
      <c r="IUU42" s="918"/>
      <c r="IUV42" s="918"/>
      <c r="IUW42" s="918"/>
      <c r="IUX42" s="918"/>
      <c r="IUY42" s="918"/>
      <c r="IUZ42" s="918"/>
      <c r="IVA42" s="918"/>
      <c r="IVB42" s="918"/>
      <c r="IVC42" s="918"/>
      <c r="IVD42" s="918"/>
      <c r="IVE42" s="918"/>
      <c r="IVF42" s="918"/>
      <c r="IVG42" s="918"/>
      <c r="IVH42" s="918"/>
      <c r="IVI42" s="918"/>
      <c r="IVJ42" s="918"/>
      <c r="IVK42" s="918"/>
      <c r="IVL42" s="918"/>
      <c r="IVM42" s="918"/>
      <c r="IVN42" s="918"/>
      <c r="IVO42" s="918"/>
      <c r="IVP42" s="918"/>
      <c r="IVQ42" s="918"/>
      <c r="IVR42" s="918"/>
      <c r="IVS42" s="918"/>
      <c r="IVT42" s="918"/>
      <c r="IVU42" s="918"/>
      <c r="IVV42" s="918"/>
      <c r="IVW42" s="918"/>
      <c r="IVX42" s="918"/>
      <c r="IVY42" s="918"/>
      <c r="IVZ42" s="918"/>
      <c r="IWA42" s="918"/>
      <c r="IWB42" s="918"/>
      <c r="IWC42" s="918"/>
      <c r="IWD42" s="918"/>
      <c r="IWE42" s="918"/>
      <c r="IWF42" s="918"/>
      <c r="IWG42" s="918"/>
      <c r="IWH42" s="918"/>
      <c r="IWI42" s="918"/>
      <c r="IWJ42" s="918"/>
      <c r="IWK42" s="918"/>
      <c r="IWL42" s="918"/>
      <c r="IWM42" s="918"/>
      <c r="IWN42" s="918"/>
      <c r="IWO42" s="918"/>
      <c r="IWP42" s="918"/>
      <c r="IWQ42" s="918"/>
      <c r="IWR42" s="918"/>
      <c r="IWS42" s="918"/>
      <c r="IWT42" s="918"/>
      <c r="IWU42" s="918"/>
      <c r="IWV42" s="918"/>
      <c r="IWW42" s="918"/>
      <c r="IWX42" s="918"/>
      <c r="IWY42" s="918"/>
      <c r="IWZ42" s="918"/>
      <c r="IXA42" s="918"/>
      <c r="IXB42" s="918"/>
      <c r="IXC42" s="918"/>
      <c r="IXD42" s="918"/>
      <c r="IXE42" s="918"/>
      <c r="IXF42" s="918"/>
      <c r="IXG42" s="918"/>
      <c r="IXH42" s="918"/>
      <c r="IXI42" s="918"/>
      <c r="IXJ42" s="918"/>
      <c r="IXK42" s="918"/>
      <c r="IXL42" s="918"/>
      <c r="IXM42" s="918"/>
      <c r="IXN42" s="918"/>
      <c r="IXO42" s="918"/>
      <c r="IXP42" s="918"/>
      <c r="IXQ42" s="918"/>
      <c r="IXR42" s="918"/>
      <c r="IXS42" s="918"/>
      <c r="IXT42" s="918"/>
      <c r="IXU42" s="918"/>
      <c r="IXV42" s="918"/>
      <c r="IXW42" s="918"/>
      <c r="IXX42" s="918"/>
      <c r="IXY42" s="918"/>
      <c r="IXZ42" s="918"/>
      <c r="IYA42" s="918"/>
      <c r="IYB42" s="918"/>
      <c r="IYC42" s="918"/>
      <c r="IYD42" s="918"/>
      <c r="IYE42" s="918"/>
      <c r="IYF42" s="918"/>
      <c r="IYG42" s="918"/>
      <c r="IYH42" s="918"/>
      <c r="IYI42" s="918"/>
      <c r="IYJ42" s="918"/>
      <c r="IYK42" s="918"/>
      <c r="IYL42" s="918"/>
      <c r="IYM42" s="918"/>
      <c r="IYN42" s="918"/>
      <c r="IYO42" s="918"/>
      <c r="IYP42" s="918"/>
      <c r="IYQ42" s="918"/>
      <c r="IYR42" s="918"/>
      <c r="IYS42" s="918"/>
      <c r="IYT42" s="918"/>
      <c r="IYU42" s="918"/>
      <c r="IYV42" s="918"/>
      <c r="IYW42" s="918"/>
      <c r="IYX42" s="918"/>
      <c r="IYY42" s="918"/>
      <c r="IYZ42" s="918"/>
      <c r="IZA42" s="918"/>
      <c r="IZB42" s="918"/>
      <c r="IZC42" s="918"/>
      <c r="IZD42" s="918"/>
      <c r="IZE42" s="918"/>
      <c r="IZF42" s="918"/>
      <c r="IZG42" s="918"/>
      <c r="IZH42" s="918"/>
      <c r="IZI42" s="918"/>
      <c r="IZJ42" s="918"/>
      <c r="IZK42" s="918"/>
      <c r="IZL42" s="918"/>
      <c r="IZM42" s="918"/>
      <c r="IZN42" s="918"/>
      <c r="IZO42" s="918"/>
      <c r="IZP42" s="918"/>
      <c r="IZQ42" s="918"/>
      <c r="IZR42" s="918"/>
      <c r="IZS42" s="918"/>
      <c r="IZT42" s="918"/>
      <c r="IZU42" s="918"/>
      <c r="IZV42" s="918"/>
      <c r="IZW42" s="918"/>
      <c r="IZX42" s="918"/>
      <c r="IZY42" s="918"/>
      <c r="IZZ42" s="918"/>
      <c r="JAA42" s="918"/>
      <c r="JAB42" s="918"/>
      <c r="JAC42" s="918"/>
      <c r="JAD42" s="918"/>
      <c r="JAE42" s="918"/>
      <c r="JAF42" s="918"/>
      <c r="JAG42" s="918"/>
      <c r="JAH42" s="918"/>
      <c r="JAI42" s="918"/>
      <c r="JAJ42" s="918"/>
      <c r="JAK42" s="918"/>
      <c r="JAL42" s="918"/>
      <c r="JAM42" s="918"/>
      <c r="JAN42" s="918"/>
      <c r="JAO42" s="918"/>
      <c r="JAP42" s="918"/>
      <c r="JAQ42" s="918"/>
      <c r="JAR42" s="918"/>
      <c r="JAS42" s="918"/>
      <c r="JAT42" s="918"/>
      <c r="JAU42" s="918"/>
      <c r="JAV42" s="918"/>
      <c r="JAW42" s="918"/>
      <c r="JAX42" s="918"/>
      <c r="JAY42" s="918"/>
      <c r="JAZ42" s="918"/>
      <c r="JBA42" s="918"/>
      <c r="JBB42" s="918"/>
      <c r="JBC42" s="918"/>
      <c r="JBD42" s="918"/>
      <c r="JBE42" s="918"/>
      <c r="JBF42" s="918"/>
      <c r="JBG42" s="918"/>
      <c r="JBH42" s="918"/>
      <c r="JBI42" s="918"/>
      <c r="JBJ42" s="918"/>
      <c r="JBK42" s="918"/>
      <c r="JBL42" s="918"/>
      <c r="JBM42" s="918"/>
      <c r="JBN42" s="918"/>
      <c r="JBO42" s="918"/>
      <c r="JBP42" s="918"/>
      <c r="JBQ42" s="918"/>
      <c r="JBR42" s="918"/>
      <c r="JBS42" s="918"/>
      <c r="JBT42" s="918"/>
      <c r="JBU42" s="918"/>
      <c r="JBV42" s="918"/>
      <c r="JBW42" s="918"/>
      <c r="JBX42" s="918"/>
      <c r="JBY42" s="918"/>
      <c r="JBZ42" s="918"/>
      <c r="JCA42" s="918"/>
      <c r="JCB42" s="918"/>
      <c r="JCC42" s="918"/>
      <c r="JCD42" s="918"/>
      <c r="JCE42" s="918"/>
      <c r="JCF42" s="918"/>
      <c r="JCG42" s="918"/>
      <c r="JCH42" s="918"/>
      <c r="JCI42" s="918"/>
      <c r="JCJ42" s="918"/>
      <c r="JCK42" s="918"/>
      <c r="JCL42" s="918"/>
      <c r="JCM42" s="918"/>
      <c r="JCN42" s="918"/>
      <c r="JCO42" s="918"/>
      <c r="JCP42" s="918"/>
      <c r="JCQ42" s="918"/>
      <c r="JCR42" s="918"/>
      <c r="JCS42" s="918"/>
      <c r="JCT42" s="918"/>
      <c r="JCU42" s="918"/>
      <c r="JCV42" s="918"/>
      <c r="JCW42" s="918"/>
      <c r="JCX42" s="918"/>
      <c r="JCY42" s="918"/>
      <c r="JCZ42" s="918"/>
      <c r="JDA42" s="918"/>
      <c r="JDB42" s="918"/>
      <c r="JDC42" s="918"/>
      <c r="JDD42" s="918"/>
      <c r="JDE42" s="918"/>
      <c r="JDF42" s="918"/>
      <c r="JDG42" s="918"/>
      <c r="JDH42" s="918"/>
      <c r="JDI42" s="918"/>
      <c r="JDJ42" s="918"/>
      <c r="JDK42" s="918"/>
      <c r="JDL42" s="918"/>
      <c r="JDM42" s="918"/>
      <c r="JDN42" s="918"/>
      <c r="JDO42" s="918"/>
      <c r="JDP42" s="918"/>
      <c r="JDQ42" s="918"/>
      <c r="JDR42" s="918"/>
      <c r="JDS42" s="918"/>
      <c r="JDT42" s="918"/>
      <c r="JDU42" s="918"/>
      <c r="JDV42" s="918"/>
      <c r="JDW42" s="918"/>
      <c r="JDX42" s="918"/>
      <c r="JDY42" s="918"/>
      <c r="JDZ42" s="918"/>
      <c r="JEA42" s="918"/>
      <c r="JEB42" s="918"/>
      <c r="JEC42" s="918"/>
      <c r="JED42" s="918"/>
      <c r="JEE42" s="918"/>
      <c r="JEF42" s="918"/>
      <c r="JEG42" s="918"/>
      <c r="JEH42" s="918"/>
      <c r="JEI42" s="918"/>
      <c r="JEJ42" s="918"/>
      <c r="JEK42" s="918"/>
      <c r="JEL42" s="918"/>
      <c r="JEM42" s="918"/>
      <c r="JEN42" s="918"/>
      <c r="JEO42" s="918"/>
      <c r="JEP42" s="918"/>
      <c r="JEQ42" s="918"/>
      <c r="JER42" s="918"/>
      <c r="JES42" s="918"/>
      <c r="JET42" s="918"/>
      <c r="JEU42" s="918"/>
      <c r="JEV42" s="918"/>
      <c r="JEW42" s="918"/>
      <c r="JEX42" s="918"/>
      <c r="JEY42" s="918"/>
      <c r="JEZ42" s="918"/>
      <c r="JFA42" s="918"/>
      <c r="JFB42" s="918"/>
      <c r="JFC42" s="918"/>
      <c r="JFD42" s="918"/>
      <c r="JFE42" s="918"/>
      <c r="JFF42" s="918"/>
      <c r="JFG42" s="918"/>
      <c r="JFH42" s="918"/>
      <c r="JFI42" s="918"/>
      <c r="JFJ42" s="918"/>
      <c r="JFK42" s="918"/>
      <c r="JFL42" s="918"/>
      <c r="JFM42" s="918"/>
      <c r="JFN42" s="918"/>
      <c r="JFO42" s="918"/>
      <c r="JFP42" s="918"/>
      <c r="JFQ42" s="918"/>
      <c r="JFR42" s="918"/>
      <c r="JFS42" s="918"/>
      <c r="JFT42" s="918"/>
      <c r="JFU42" s="918"/>
      <c r="JFV42" s="918"/>
      <c r="JFW42" s="918"/>
      <c r="JFX42" s="918"/>
      <c r="JFY42" s="918"/>
      <c r="JFZ42" s="918"/>
      <c r="JGA42" s="918"/>
      <c r="JGB42" s="918"/>
      <c r="JGC42" s="918"/>
      <c r="JGD42" s="918"/>
      <c r="JGE42" s="918"/>
      <c r="JGF42" s="918"/>
      <c r="JGG42" s="918"/>
      <c r="JGH42" s="918"/>
      <c r="JGI42" s="918"/>
      <c r="JGJ42" s="918"/>
      <c r="JGK42" s="918"/>
      <c r="JGL42" s="918"/>
      <c r="JGM42" s="918"/>
      <c r="JGN42" s="918"/>
      <c r="JGO42" s="918"/>
      <c r="JGP42" s="918"/>
      <c r="JGQ42" s="918"/>
      <c r="JGR42" s="918"/>
      <c r="JGS42" s="918"/>
      <c r="JGT42" s="918"/>
      <c r="JGU42" s="918"/>
      <c r="JGV42" s="918"/>
      <c r="JGW42" s="918"/>
      <c r="JGX42" s="918"/>
      <c r="JGY42" s="918"/>
      <c r="JGZ42" s="918"/>
      <c r="JHA42" s="918"/>
      <c r="JHB42" s="918"/>
      <c r="JHC42" s="918"/>
      <c r="JHD42" s="918"/>
      <c r="JHE42" s="918"/>
      <c r="JHF42" s="918"/>
      <c r="JHG42" s="918"/>
      <c r="JHH42" s="918"/>
      <c r="JHI42" s="918"/>
      <c r="JHJ42" s="918"/>
      <c r="JHK42" s="918"/>
      <c r="JHL42" s="918"/>
      <c r="JHM42" s="918"/>
      <c r="JHN42" s="918"/>
      <c r="JHO42" s="918"/>
      <c r="JHP42" s="918"/>
      <c r="JHQ42" s="918"/>
      <c r="JHR42" s="918"/>
      <c r="JHS42" s="918"/>
      <c r="JHT42" s="918"/>
      <c r="JHU42" s="918"/>
      <c r="JHV42" s="918"/>
      <c r="JHW42" s="918"/>
      <c r="JHX42" s="918"/>
      <c r="JHY42" s="918"/>
      <c r="JHZ42" s="918"/>
      <c r="JIA42" s="918"/>
      <c r="JIB42" s="918"/>
      <c r="JIC42" s="918"/>
      <c r="JID42" s="918"/>
      <c r="JIE42" s="918"/>
      <c r="JIF42" s="918"/>
      <c r="JIG42" s="918"/>
      <c r="JIH42" s="918"/>
      <c r="JII42" s="918"/>
      <c r="JIJ42" s="918"/>
      <c r="JIK42" s="918"/>
      <c r="JIL42" s="918"/>
      <c r="JIM42" s="918"/>
      <c r="JIN42" s="918"/>
      <c r="JIO42" s="918"/>
      <c r="JIP42" s="918"/>
      <c r="JIQ42" s="918"/>
      <c r="JIR42" s="918"/>
      <c r="JIS42" s="918"/>
      <c r="JIT42" s="918"/>
      <c r="JIU42" s="918"/>
      <c r="JIV42" s="918"/>
      <c r="JIW42" s="918"/>
      <c r="JIX42" s="918"/>
      <c r="JIY42" s="918"/>
      <c r="JIZ42" s="918"/>
      <c r="JJA42" s="918"/>
      <c r="JJB42" s="918"/>
      <c r="JJC42" s="918"/>
      <c r="JJD42" s="918"/>
      <c r="JJE42" s="918"/>
      <c r="JJF42" s="918"/>
      <c r="JJG42" s="918"/>
      <c r="JJH42" s="918"/>
      <c r="JJI42" s="918"/>
      <c r="JJJ42" s="918"/>
      <c r="JJK42" s="918"/>
      <c r="JJL42" s="918"/>
      <c r="JJM42" s="918"/>
      <c r="JJN42" s="918"/>
      <c r="JJO42" s="918"/>
      <c r="JJP42" s="918"/>
      <c r="JJQ42" s="918"/>
      <c r="JJR42" s="918"/>
      <c r="JJS42" s="918"/>
      <c r="JJT42" s="918"/>
      <c r="JJU42" s="918"/>
      <c r="JJV42" s="918"/>
      <c r="JJW42" s="918"/>
      <c r="JJX42" s="918"/>
      <c r="JJY42" s="918"/>
      <c r="JJZ42" s="918"/>
      <c r="JKA42" s="918"/>
      <c r="JKB42" s="918"/>
      <c r="JKC42" s="918"/>
      <c r="JKD42" s="918"/>
      <c r="JKE42" s="918"/>
      <c r="JKF42" s="918"/>
      <c r="JKG42" s="918"/>
      <c r="JKH42" s="918"/>
      <c r="JKI42" s="918"/>
      <c r="JKJ42" s="918"/>
      <c r="JKK42" s="918"/>
      <c r="JKL42" s="918"/>
      <c r="JKM42" s="918"/>
      <c r="JKN42" s="918"/>
      <c r="JKO42" s="918"/>
      <c r="JKP42" s="918"/>
      <c r="JKQ42" s="918"/>
      <c r="JKR42" s="918"/>
      <c r="JKS42" s="918"/>
      <c r="JKT42" s="918"/>
      <c r="JKU42" s="918"/>
      <c r="JKV42" s="918"/>
      <c r="JKW42" s="918"/>
      <c r="JKX42" s="918"/>
      <c r="JKY42" s="918"/>
      <c r="JKZ42" s="918"/>
      <c r="JLA42" s="918"/>
      <c r="JLB42" s="918"/>
      <c r="JLC42" s="918"/>
      <c r="JLD42" s="918"/>
      <c r="JLE42" s="918"/>
      <c r="JLF42" s="918"/>
      <c r="JLG42" s="918"/>
      <c r="JLH42" s="918"/>
      <c r="JLI42" s="918"/>
      <c r="JLJ42" s="918"/>
      <c r="JLK42" s="918"/>
      <c r="JLL42" s="918"/>
      <c r="JLM42" s="918"/>
      <c r="JLN42" s="918"/>
      <c r="JLO42" s="918"/>
      <c r="JLP42" s="918"/>
      <c r="JLQ42" s="918"/>
      <c r="JLR42" s="918"/>
      <c r="JLS42" s="918"/>
      <c r="JLT42" s="918"/>
      <c r="JLU42" s="918"/>
      <c r="JLV42" s="918"/>
      <c r="JLW42" s="918"/>
      <c r="JLX42" s="918"/>
      <c r="JLY42" s="918"/>
      <c r="JLZ42" s="918"/>
      <c r="JMA42" s="918"/>
      <c r="JMB42" s="918"/>
      <c r="JMC42" s="918"/>
      <c r="JMD42" s="918"/>
      <c r="JME42" s="918"/>
      <c r="JMF42" s="918"/>
      <c r="JMG42" s="918"/>
      <c r="JMH42" s="918"/>
      <c r="JMI42" s="918"/>
      <c r="JMJ42" s="918"/>
      <c r="JMK42" s="918"/>
      <c r="JML42" s="918"/>
      <c r="JMM42" s="918"/>
      <c r="JMN42" s="918"/>
      <c r="JMO42" s="918"/>
      <c r="JMP42" s="918"/>
      <c r="JMQ42" s="918"/>
      <c r="JMR42" s="918"/>
      <c r="JMS42" s="918"/>
      <c r="JMT42" s="918"/>
      <c r="JMU42" s="918"/>
      <c r="JMV42" s="918"/>
      <c r="JMW42" s="918"/>
      <c r="JMX42" s="918"/>
      <c r="JMY42" s="918"/>
      <c r="JMZ42" s="918"/>
      <c r="JNA42" s="918"/>
      <c r="JNB42" s="918"/>
      <c r="JNC42" s="918"/>
      <c r="JND42" s="918"/>
      <c r="JNE42" s="918"/>
      <c r="JNF42" s="918"/>
      <c r="JNG42" s="918"/>
      <c r="JNH42" s="918"/>
      <c r="JNI42" s="918"/>
      <c r="JNJ42" s="918"/>
      <c r="JNK42" s="918"/>
      <c r="JNL42" s="918"/>
      <c r="JNM42" s="918"/>
      <c r="JNN42" s="918"/>
      <c r="JNO42" s="918"/>
      <c r="JNP42" s="918"/>
      <c r="JNQ42" s="918"/>
      <c r="JNR42" s="918"/>
      <c r="JNS42" s="918"/>
      <c r="JNT42" s="918"/>
      <c r="JNU42" s="918"/>
      <c r="JNV42" s="918"/>
      <c r="JNW42" s="918"/>
      <c r="JNX42" s="918"/>
      <c r="JNY42" s="918"/>
      <c r="JNZ42" s="918"/>
      <c r="JOA42" s="918"/>
      <c r="JOB42" s="918"/>
      <c r="JOC42" s="918"/>
      <c r="JOD42" s="918"/>
      <c r="JOE42" s="918"/>
      <c r="JOF42" s="918"/>
      <c r="JOG42" s="918"/>
      <c r="JOH42" s="918"/>
      <c r="JOI42" s="918"/>
      <c r="JOJ42" s="918"/>
      <c r="JOK42" s="918"/>
      <c r="JOL42" s="918"/>
      <c r="JOM42" s="918"/>
      <c r="JON42" s="918"/>
      <c r="JOO42" s="918"/>
      <c r="JOP42" s="918"/>
      <c r="JOQ42" s="918"/>
      <c r="JOR42" s="918"/>
      <c r="JOS42" s="918"/>
      <c r="JOT42" s="918"/>
      <c r="JOU42" s="918"/>
      <c r="JOV42" s="918"/>
      <c r="JOW42" s="918"/>
      <c r="JOX42" s="918"/>
      <c r="JOY42" s="918"/>
      <c r="JOZ42" s="918"/>
      <c r="JPA42" s="918"/>
      <c r="JPB42" s="918"/>
      <c r="JPC42" s="918"/>
      <c r="JPD42" s="918"/>
      <c r="JPE42" s="918"/>
      <c r="JPF42" s="918"/>
      <c r="JPG42" s="918"/>
      <c r="JPH42" s="918"/>
      <c r="JPI42" s="918"/>
      <c r="JPJ42" s="918"/>
      <c r="JPK42" s="918"/>
      <c r="JPL42" s="918"/>
      <c r="JPM42" s="918"/>
      <c r="JPN42" s="918"/>
      <c r="JPO42" s="918"/>
      <c r="JPP42" s="918"/>
      <c r="JPQ42" s="918"/>
      <c r="JPR42" s="918"/>
      <c r="JPS42" s="918"/>
      <c r="JPT42" s="918"/>
      <c r="JPU42" s="918"/>
      <c r="JPV42" s="918"/>
      <c r="JPW42" s="918"/>
      <c r="JPX42" s="918"/>
      <c r="JPY42" s="918"/>
      <c r="JPZ42" s="918"/>
      <c r="JQA42" s="918"/>
      <c r="JQB42" s="918"/>
      <c r="JQC42" s="918"/>
      <c r="JQD42" s="918"/>
      <c r="JQE42" s="918"/>
      <c r="JQF42" s="918"/>
      <c r="JQG42" s="918"/>
      <c r="JQH42" s="918"/>
      <c r="JQI42" s="918"/>
      <c r="JQJ42" s="918"/>
      <c r="JQK42" s="918"/>
      <c r="JQL42" s="918"/>
      <c r="JQM42" s="918"/>
      <c r="JQN42" s="918"/>
      <c r="JQO42" s="918"/>
      <c r="JQP42" s="918"/>
      <c r="JQQ42" s="918"/>
      <c r="JQR42" s="918"/>
      <c r="JQS42" s="918"/>
      <c r="JQT42" s="918"/>
      <c r="JQU42" s="918"/>
      <c r="JQV42" s="918"/>
      <c r="JQW42" s="918"/>
      <c r="JQX42" s="918"/>
      <c r="JQY42" s="918"/>
      <c r="JQZ42" s="918"/>
      <c r="JRA42" s="918"/>
      <c r="JRB42" s="918"/>
      <c r="JRC42" s="918"/>
      <c r="JRD42" s="918"/>
      <c r="JRE42" s="918"/>
      <c r="JRF42" s="918"/>
      <c r="JRG42" s="918"/>
      <c r="JRH42" s="918"/>
      <c r="JRI42" s="918"/>
      <c r="JRJ42" s="918"/>
      <c r="JRK42" s="918"/>
      <c r="JRL42" s="918"/>
      <c r="JRM42" s="918"/>
      <c r="JRN42" s="918"/>
      <c r="JRO42" s="918"/>
      <c r="JRP42" s="918"/>
      <c r="JRQ42" s="918"/>
      <c r="JRR42" s="918"/>
      <c r="JRS42" s="918"/>
      <c r="JRT42" s="918"/>
      <c r="JRU42" s="918"/>
      <c r="JRV42" s="918"/>
      <c r="JRW42" s="918"/>
      <c r="JRX42" s="918"/>
      <c r="JRY42" s="918"/>
      <c r="JRZ42" s="918"/>
      <c r="JSA42" s="918"/>
      <c r="JSB42" s="918"/>
      <c r="JSC42" s="918"/>
      <c r="JSD42" s="918"/>
      <c r="JSE42" s="918"/>
      <c r="JSF42" s="918"/>
      <c r="JSG42" s="918"/>
      <c r="JSH42" s="918"/>
      <c r="JSI42" s="918"/>
      <c r="JSJ42" s="918"/>
      <c r="JSK42" s="918"/>
      <c r="JSL42" s="918"/>
      <c r="JSM42" s="918"/>
      <c r="JSN42" s="918"/>
      <c r="JSO42" s="918"/>
      <c r="JSP42" s="918"/>
      <c r="JSQ42" s="918"/>
      <c r="JSR42" s="918"/>
      <c r="JSS42" s="918"/>
      <c r="JST42" s="918"/>
      <c r="JSU42" s="918"/>
      <c r="JSV42" s="918"/>
      <c r="JSW42" s="918"/>
      <c r="JSX42" s="918"/>
      <c r="JSY42" s="918"/>
      <c r="JSZ42" s="918"/>
      <c r="JTA42" s="918"/>
      <c r="JTB42" s="918"/>
      <c r="JTC42" s="918"/>
      <c r="JTD42" s="918"/>
      <c r="JTE42" s="918"/>
      <c r="JTF42" s="918"/>
      <c r="JTG42" s="918"/>
      <c r="JTH42" s="918"/>
      <c r="JTI42" s="918"/>
      <c r="JTJ42" s="918"/>
      <c r="JTK42" s="918"/>
      <c r="JTL42" s="918"/>
      <c r="JTM42" s="918"/>
      <c r="JTN42" s="918"/>
      <c r="JTO42" s="918"/>
      <c r="JTP42" s="918"/>
      <c r="JTQ42" s="918"/>
      <c r="JTR42" s="918"/>
      <c r="JTS42" s="918"/>
      <c r="JTT42" s="918"/>
      <c r="JTU42" s="918"/>
      <c r="JTV42" s="918"/>
      <c r="JTW42" s="918"/>
      <c r="JTX42" s="918"/>
      <c r="JTY42" s="918"/>
      <c r="JTZ42" s="918"/>
      <c r="JUA42" s="918"/>
      <c r="JUB42" s="918"/>
      <c r="JUC42" s="918"/>
      <c r="JUD42" s="918"/>
      <c r="JUE42" s="918"/>
      <c r="JUF42" s="918"/>
      <c r="JUG42" s="918"/>
      <c r="JUH42" s="918"/>
      <c r="JUI42" s="918"/>
      <c r="JUJ42" s="918"/>
      <c r="JUK42" s="918"/>
      <c r="JUL42" s="918"/>
      <c r="JUM42" s="918"/>
      <c r="JUN42" s="918"/>
      <c r="JUO42" s="918"/>
      <c r="JUP42" s="918"/>
      <c r="JUQ42" s="918"/>
      <c r="JUR42" s="918"/>
      <c r="JUS42" s="918"/>
      <c r="JUT42" s="918"/>
      <c r="JUU42" s="918"/>
      <c r="JUV42" s="918"/>
      <c r="JUW42" s="918"/>
      <c r="JUX42" s="918"/>
      <c r="JUY42" s="918"/>
      <c r="JUZ42" s="918"/>
      <c r="JVA42" s="918"/>
      <c r="JVB42" s="918"/>
      <c r="JVC42" s="918"/>
      <c r="JVD42" s="918"/>
      <c r="JVE42" s="918"/>
      <c r="JVF42" s="918"/>
      <c r="JVG42" s="918"/>
      <c r="JVH42" s="918"/>
      <c r="JVI42" s="918"/>
      <c r="JVJ42" s="918"/>
      <c r="JVK42" s="918"/>
      <c r="JVL42" s="918"/>
      <c r="JVM42" s="918"/>
      <c r="JVN42" s="918"/>
      <c r="JVO42" s="918"/>
      <c r="JVP42" s="918"/>
      <c r="JVQ42" s="918"/>
      <c r="JVR42" s="918"/>
      <c r="JVS42" s="918"/>
      <c r="JVT42" s="918"/>
      <c r="JVU42" s="918"/>
      <c r="JVV42" s="918"/>
      <c r="JVW42" s="918"/>
      <c r="JVX42" s="918"/>
      <c r="JVY42" s="918"/>
      <c r="JVZ42" s="918"/>
      <c r="JWA42" s="918"/>
      <c r="JWB42" s="918"/>
      <c r="JWC42" s="918"/>
      <c r="JWD42" s="918"/>
      <c r="JWE42" s="918"/>
      <c r="JWF42" s="918"/>
      <c r="JWG42" s="918"/>
      <c r="JWH42" s="918"/>
      <c r="JWI42" s="918"/>
      <c r="JWJ42" s="918"/>
      <c r="JWK42" s="918"/>
      <c r="JWL42" s="918"/>
      <c r="JWM42" s="918"/>
      <c r="JWN42" s="918"/>
      <c r="JWO42" s="918"/>
      <c r="JWP42" s="918"/>
      <c r="JWQ42" s="918"/>
      <c r="JWR42" s="918"/>
      <c r="JWS42" s="918"/>
      <c r="JWT42" s="918"/>
      <c r="JWU42" s="918"/>
      <c r="JWV42" s="918"/>
      <c r="JWW42" s="918"/>
      <c r="JWX42" s="918"/>
      <c r="JWY42" s="918"/>
      <c r="JWZ42" s="918"/>
      <c r="JXA42" s="918"/>
      <c r="JXB42" s="918"/>
      <c r="JXC42" s="918"/>
      <c r="JXD42" s="918"/>
      <c r="JXE42" s="918"/>
      <c r="JXF42" s="918"/>
      <c r="JXG42" s="918"/>
      <c r="JXH42" s="918"/>
      <c r="JXI42" s="918"/>
      <c r="JXJ42" s="918"/>
      <c r="JXK42" s="918"/>
      <c r="JXL42" s="918"/>
      <c r="JXM42" s="918"/>
      <c r="JXN42" s="918"/>
      <c r="JXO42" s="918"/>
      <c r="JXP42" s="918"/>
      <c r="JXQ42" s="918"/>
      <c r="JXR42" s="918"/>
      <c r="JXS42" s="918"/>
      <c r="JXT42" s="918"/>
      <c r="JXU42" s="918"/>
      <c r="JXV42" s="918"/>
      <c r="JXW42" s="918"/>
      <c r="JXX42" s="918"/>
      <c r="JXY42" s="918"/>
      <c r="JXZ42" s="918"/>
      <c r="JYA42" s="918"/>
      <c r="JYB42" s="918"/>
      <c r="JYC42" s="918"/>
      <c r="JYD42" s="918"/>
      <c r="JYE42" s="918"/>
      <c r="JYF42" s="918"/>
      <c r="JYG42" s="918"/>
      <c r="JYH42" s="918"/>
      <c r="JYI42" s="918"/>
      <c r="JYJ42" s="918"/>
      <c r="JYK42" s="918"/>
      <c r="JYL42" s="918"/>
      <c r="JYM42" s="918"/>
      <c r="JYN42" s="918"/>
      <c r="JYO42" s="918"/>
      <c r="JYP42" s="918"/>
      <c r="JYQ42" s="918"/>
      <c r="JYR42" s="918"/>
      <c r="JYS42" s="918"/>
      <c r="JYT42" s="918"/>
      <c r="JYU42" s="918"/>
      <c r="JYV42" s="918"/>
      <c r="JYW42" s="918"/>
      <c r="JYX42" s="918"/>
      <c r="JYY42" s="918"/>
      <c r="JYZ42" s="918"/>
      <c r="JZA42" s="918"/>
      <c r="JZB42" s="918"/>
      <c r="JZC42" s="918"/>
      <c r="JZD42" s="918"/>
      <c r="JZE42" s="918"/>
      <c r="JZF42" s="918"/>
      <c r="JZG42" s="918"/>
      <c r="JZH42" s="918"/>
      <c r="JZI42" s="918"/>
      <c r="JZJ42" s="918"/>
      <c r="JZK42" s="918"/>
      <c r="JZL42" s="918"/>
      <c r="JZM42" s="918"/>
      <c r="JZN42" s="918"/>
      <c r="JZO42" s="918"/>
      <c r="JZP42" s="918"/>
      <c r="JZQ42" s="918"/>
      <c r="JZR42" s="918"/>
      <c r="JZS42" s="918"/>
      <c r="JZT42" s="918"/>
      <c r="JZU42" s="918"/>
      <c r="JZV42" s="918"/>
      <c r="JZW42" s="918"/>
      <c r="JZX42" s="918"/>
      <c r="JZY42" s="918"/>
      <c r="JZZ42" s="918"/>
      <c r="KAA42" s="918"/>
      <c r="KAB42" s="918"/>
      <c r="KAC42" s="918"/>
      <c r="KAD42" s="918"/>
      <c r="KAE42" s="918"/>
      <c r="KAF42" s="918"/>
      <c r="KAG42" s="918"/>
      <c r="KAH42" s="918"/>
      <c r="KAI42" s="918"/>
      <c r="KAJ42" s="918"/>
      <c r="KAK42" s="918"/>
      <c r="KAL42" s="918"/>
      <c r="KAM42" s="918"/>
      <c r="KAN42" s="918"/>
      <c r="KAO42" s="918"/>
      <c r="KAP42" s="918"/>
      <c r="KAQ42" s="918"/>
      <c r="KAR42" s="918"/>
      <c r="KAS42" s="918"/>
      <c r="KAT42" s="918"/>
      <c r="KAU42" s="918"/>
      <c r="KAV42" s="918"/>
      <c r="KAW42" s="918"/>
      <c r="KAX42" s="918"/>
      <c r="KAY42" s="918"/>
      <c r="KAZ42" s="918"/>
      <c r="KBA42" s="918"/>
      <c r="KBB42" s="918"/>
      <c r="KBC42" s="918"/>
      <c r="KBD42" s="918"/>
      <c r="KBE42" s="918"/>
      <c r="KBF42" s="918"/>
      <c r="KBG42" s="918"/>
      <c r="KBH42" s="918"/>
      <c r="KBI42" s="918"/>
      <c r="KBJ42" s="918"/>
      <c r="KBK42" s="918"/>
      <c r="KBL42" s="918"/>
      <c r="KBM42" s="918"/>
      <c r="KBN42" s="918"/>
      <c r="KBO42" s="918"/>
      <c r="KBP42" s="918"/>
      <c r="KBQ42" s="918"/>
      <c r="KBR42" s="918"/>
      <c r="KBS42" s="918"/>
      <c r="KBT42" s="918"/>
      <c r="KBU42" s="918"/>
      <c r="KBV42" s="918"/>
      <c r="KBW42" s="918"/>
      <c r="KBX42" s="918"/>
      <c r="KBY42" s="918"/>
      <c r="KBZ42" s="918"/>
      <c r="KCA42" s="918"/>
      <c r="KCB42" s="918"/>
      <c r="KCC42" s="918"/>
      <c r="KCD42" s="918"/>
      <c r="KCE42" s="918"/>
      <c r="KCF42" s="918"/>
      <c r="KCG42" s="918"/>
      <c r="KCH42" s="918"/>
      <c r="KCI42" s="918"/>
      <c r="KCJ42" s="918"/>
      <c r="KCK42" s="918"/>
      <c r="KCL42" s="918"/>
      <c r="KCM42" s="918"/>
      <c r="KCN42" s="918"/>
      <c r="KCO42" s="918"/>
      <c r="KCP42" s="918"/>
      <c r="KCQ42" s="918"/>
      <c r="KCR42" s="918"/>
      <c r="KCS42" s="918"/>
      <c r="KCT42" s="918"/>
      <c r="KCU42" s="918"/>
      <c r="KCV42" s="918"/>
      <c r="KCW42" s="918"/>
      <c r="KCX42" s="918"/>
      <c r="KCY42" s="918"/>
      <c r="KCZ42" s="918"/>
      <c r="KDA42" s="918"/>
      <c r="KDB42" s="918"/>
      <c r="KDC42" s="918"/>
      <c r="KDD42" s="918"/>
      <c r="KDE42" s="918"/>
      <c r="KDF42" s="918"/>
      <c r="KDG42" s="918"/>
      <c r="KDH42" s="918"/>
      <c r="KDI42" s="918"/>
      <c r="KDJ42" s="918"/>
      <c r="KDK42" s="918"/>
      <c r="KDL42" s="918"/>
      <c r="KDM42" s="918"/>
      <c r="KDN42" s="918"/>
      <c r="KDO42" s="918"/>
      <c r="KDP42" s="918"/>
      <c r="KDQ42" s="918"/>
      <c r="KDR42" s="918"/>
      <c r="KDS42" s="918"/>
      <c r="KDT42" s="918"/>
      <c r="KDU42" s="918"/>
      <c r="KDV42" s="918"/>
      <c r="KDW42" s="918"/>
      <c r="KDX42" s="918"/>
      <c r="KDY42" s="918"/>
      <c r="KDZ42" s="918"/>
      <c r="KEA42" s="918"/>
      <c r="KEB42" s="918"/>
      <c r="KEC42" s="918"/>
      <c r="KED42" s="918"/>
      <c r="KEE42" s="918"/>
      <c r="KEF42" s="918"/>
      <c r="KEG42" s="918"/>
      <c r="KEH42" s="918"/>
      <c r="KEI42" s="918"/>
      <c r="KEJ42" s="918"/>
      <c r="KEK42" s="918"/>
      <c r="KEL42" s="918"/>
      <c r="KEM42" s="918"/>
      <c r="KEN42" s="918"/>
      <c r="KEO42" s="918"/>
      <c r="KEP42" s="918"/>
      <c r="KEQ42" s="918"/>
      <c r="KER42" s="918"/>
      <c r="KES42" s="918"/>
      <c r="KET42" s="918"/>
      <c r="KEU42" s="918"/>
      <c r="KEV42" s="918"/>
      <c r="KEW42" s="918"/>
      <c r="KEX42" s="918"/>
      <c r="KEY42" s="918"/>
      <c r="KEZ42" s="918"/>
      <c r="KFA42" s="918"/>
      <c r="KFB42" s="918"/>
      <c r="KFC42" s="918"/>
      <c r="KFD42" s="918"/>
      <c r="KFE42" s="918"/>
      <c r="KFF42" s="918"/>
      <c r="KFG42" s="918"/>
      <c r="KFH42" s="918"/>
      <c r="KFI42" s="918"/>
      <c r="KFJ42" s="918"/>
      <c r="KFK42" s="918"/>
      <c r="KFL42" s="918"/>
      <c r="KFM42" s="918"/>
      <c r="KFN42" s="918"/>
      <c r="KFO42" s="918"/>
      <c r="KFP42" s="918"/>
      <c r="KFQ42" s="918"/>
      <c r="KFR42" s="918"/>
      <c r="KFS42" s="918"/>
      <c r="KFT42" s="918"/>
      <c r="KFU42" s="918"/>
      <c r="KFV42" s="918"/>
      <c r="KFW42" s="918"/>
      <c r="KFX42" s="918"/>
      <c r="KFY42" s="918"/>
      <c r="KFZ42" s="918"/>
      <c r="KGA42" s="918"/>
      <c r="KGB42" s="918"/>
      <c r="KGC42" s="918"/>
      <c r="KGD42" s="918"/>
      <c r="KGE42" s="918"/>
      <c r="KGF42" s="918"/>
      <c r="KGG42" s="918"/>
      <c r="KGH42" s="918"/>
      <c r="KGI42" s="918"/>
      <c r="KGJ42" s="918"/>
      <c r="KGK42" s="918"/>
      <c r="KGL42" s="918"/>
      <c r="KGM42" s="918"/>
      <c r="KGN42" s="918"/>
      <c r="KGO42" s="918"/>
      <c r="KGP42" s="918"/>
      <c r="KGQ42" s="918"/>
      <c r="KGR42" s="918"/>
      <c r="KGS42" s="918"/>
      <c r="KGT42" s="918"/>
      <c r="KGU42" s="918"/>
      <c r="KGV42" s="918"/>
      <c r="KGW42" s="918"/>
      <c r="KGX42" s="918"/>
      <c r="KGY42" s="918"/>
      <c r="KGZ42" s="918"/>
      <c r="KHA42" s="918"/>
      <c r="KHB42" s="918"/>
      <c r="KHC42" s="918"/>
      <c r="KHD42" s="918"/>
      <c r="KHE42" s="918"/>
      <c r="KHF42" s="918"/>
      <c r="KHG42" s="918"/>
      <c r="KHH42" s="918"/>
      <c r="KHI42" s="918"/>
      <c r="KHJ42" s="918"/>
      <c r="KHK42" s="918"/>
      <c r="KHL42" s="918"/>
      <c r="KHM42" s="918"/>
      <c r="KHN42" s="918"/>
      <c r="KHO42" s="918"/>
      <c r="KHP42" s="918"/>
      <c r="KHQ42" s="918"/>
      <c r="KHR42" s="918"/>
      <c r="KHS42" s="918"/>
      <c r="KHT42" s="918"/>
      <c r="KHU42" s="918"/>
      <c r="KHV42" s="918"/>
      <c r="KHW42" s="918"/>
      <c r="KHX42" s="918"/>
      <c r="KHY42" s="918"/>
      <c r="KHZ42" s="918"/>
      <c r="KIA42" s="918"/>
      <c r="KIB42" s="918"/>
      <c r="KIC42" s="918"/>
      <c r="KID42" s="918"/>
      <c r="KIE42" s="918"/>
      <c r="KIF42" s="918"/>
      <c r="KIG42" s="918"/>
      <c r="KIH42" s="918"/>
      <c r="KII42" s="918"/>
      <c r="KIJ42" s="918"/>
      <c r="KIK42" s="918"/>
      <c r="KIL42" s="918"/>
      <c r="KIM42" s="918"/>
      <c r="KIN42" s="918"/>
      <c r="KIO42" s="918"/>
      <c r="KIP42" s="918"/>
      <c r="KIQ42" s="918"/>
      <c r="KIR42" s="918"/>
      <c r="KIS42" s="918"/>
      <c r="KIT42" s="918"/>
      <c r="KIU42" s="918"/>
      <c r="KIV42" s="918"/>
      <c r="KIW42" s="918"/>
      <c r="KIX42" s="918"/>
      <c r="KIY42" s="918"/>
      <c r="KIZ42" s="918"/>
      <c r="KJA42" s="918"/>
      <c r="KJB42" s="918"/>
      <c r="KJC42" s="918"/>
      <c r="KJD42" s="918"/>
      <c r="KJE42" s="918"/>
      <c r="KJF42" s="918"/>
      <c r="KJG42" s="918"/>
      <c r="KJH42" s="918"/>
      <c r="KJI42" s="918"/>
      <c r="KJJ42" s="918"/>
      <c r="KJK42" s="918"/>
      <c r="KJL42" s="918"/>
      <c r="KJM42" s="918"/>
      <c r="KJN42" s="918"/>
      <c r="KJO42" s="918"/>
      <c r="KJP42" s="918"/>
      <c r="KJQ42" s="918"/>
      <c r="KJR42" s="918"/>
      <c r="KJS42" s="918"/>
      <c r="KJT42" s="918"/>
      <c r="KJU42" s="918"/>
      <c r="KJV42" s="918"/>
      <c r="KJW42" s="918"/>
      <c r="KJX42" s="918"/>
      <c r="KJY42" s="918"/>
      <c r="KJZ42" s="918"/>
      <c r="KKA42" s="918"/>
      <c r="KKB42" s="918"/>
      <c r="KKC42" s="918"/>
      <c r="KKD42" s="918"/>
      <c r="KKE42" s="918"/>
      <c r="KKF42" s="918"/>
      <c r="KKG42" s="918"/>
      <c r="KKH42" s="918"/>
      <c r="KKI42" s="918"/>
      <c r="KKJ42" s="918"/>
      <c r="KKK42" s="918"/>
      <c r="KKL42" s="918"/>
      <c r="KKM42" s="918"/>
      <c r="KKN42" s="918"/>
      <c r="KKO42" s="918"/>
      <c r="KKP42" s="918"/>
      <c r="KKQ42" s="918"/>
      <c r="KKR42" s="918"/>
      <c r="KKS42" s="918"/>
      <c r="KKT42" s="918"/>
      <c r="KKU42" s="918"/>
      <c r="KKV42" s="918"/>
      <c r="KKW42" s="918"/>
      <c r="KKX42" s="918"/>
      <c r="KKY42" s="918"/>
      <c r="KKZ42" s="918"/>
      <c r="KLA42" s="918"/>
      <c r="KLB42" s="918"/>
      <c r="KLC42" s="918"/>
      <c r="KLD42" s="918"/>
      <c r="KLE42" s="918"/>
      <c r="KLF42" s="918"/>
      <c r="KLG42" s="918"/>
      <c r="KLH42" s="918"/>
      <c r="KLI42" s="918"/>
      <c r="KLJ42" s="918"/>
      <c r="KLK42" s="918"/>
      <c r="KLL42" s="918"/>
      <c r="KLM42" s="918"/>
      <c r="KLN42" s="918"/>
      <c r="KLO42" s="918"/>
      <c r="KLP42" s="918"/>
      <c r="KLQ42" s="918"/>
      <c r="KLR42" s="918"/>
      <c r="KLS42" s="918"/>
      <c r="KLT42" s="918"/>
      <c r="KLU42" s="918"/>
      <c r="KLV42" s="918"/>
      <c r="KLW42" s="918"/>
      <c r="KLX42" s="918"/>
      <c r="KLY42" s="918"/>
      <c r="KLZ42" s="918"/>
      <c r="KMA42" s="918"/>
      <c r="KMB42" s="918"/>
      <c r="KMC42" s="918"/>
      <c r="KMD42" s="918"/>
      <c r="KME42" s="918"/>
      <c r="KMF42" s="918"/>
      <c r="KMG42" s="918"/>
      <c r="KMH42" s="918"/>
      <c r="KMI42" s="918"/>
      <c r="KMJ42" s="918"/>
      <c r="KMK42" s="918"/>
      <c r="KML42" s="918"/>
      <c r="KMM42" s="918"/>
      <c r="KMN42" s="918"/>
      <c r="KMO42" s="918"/>
      <c r="KMP42" s="918"/>
      <c r="KMQ42" s="918"/>
      <c r="KMR42" s="918"/>
      <c r="KMS42" s="918"/>
      <c r="KMT42" s="918"/>
      <c r="KMU42" s="918"/>
      <c r="KMV42" s="918"/>
      <c r="KMW42" s="918"/>
      <c r="KMX42" s="918"/>
      <c r="KMY42" s="918"/>
      <c r="KMZ42" s="918"/>
      <c r="KNA42" s="918"/>
      <c r="KNB42" s="918"/>
      <c r="KNC42" s="918"/>
      <c r="KND42" s="918"/>
      <c r="KNE42" s="918"/>
      <c r="KNF42" s="918"/>
      <c r="KNG42" s="918"/>
      <c r="KNH42" s="918"/>
      <c r="KNI42" s="918"/>
      <c r="KNJ42" s="918"/>
      <c r="KNK42" s="918"/>
      <c r="KNL42" s="918"/>
      <c r="KNM42" s="918"/>
      <c r="KNN42" s="918"/>
      <c r="KNO42" s="918"/>
      <c r="KNP42" s="918"/>
      <c r="KNQ42" s="918"/>
      <c r="KNR42" s="918"/>
      <c r="KNS42" s="918"/>
      <c r="KNT42" s="918"/>
      <c r="KNU42" s="918"/>
      <c r="KNV42" s="918"/>
      <c r="KNW42" s="918"/>
      <c r="KNX42" s="918"/>
      <c r="KNY42" s="918"/>
      <c r="KNZ42" s="918"/>
      <c r="KOA42" s="918"/>
      <c r="KOB42" s="918"/>
      <c r="KOC42" s="918"/>
      <c r="KOD42" s="918"/>
      <c r="KOE42" s="918"/>
      <c r="KOF42" s="918"/>
      <c r="KOG42" s="918"/>
      <c r="KOH42" s="918"/>
      <c r="KOI42" s="918"/>
      <c r="KOJ42" s="918"/>
      <c r="KOK42" s="918"/>
      <c r="KOL42" s="918"/>
      <c r="KOM42" s="918"/>
      <c r="KON42" s="918"/>
      <c r="KOO42" s="918"/>
      <c r="KOP42" s="918"/>
      <c r="KOQ42" s="918"/>
      <c r="KOR42" s="918"/>
      <c r="KOS42" s="918"/>
      <c r="KOT42" s="918"/>
      <c r="KOU42" s="918"/>
      <c r="KOV42" s="918"/>
      <c r="KOW42" s="918"/>
      <c r="KOX42" s="918"/>
      <c r="KOY42" s="918"/>
      <c r="KOZ42" s="918"/>
      <c r="KPA42" s="918"/>
      <c r="KPB42" s="918"/>
      <c r="KPC42" s="918"/>
      <c r="KPD42" s="918"/>
      <c r="KPE42" s="918"/>
      <c r="KPF42" s="918"/>
      <c r="KPG42" s="918"/>
      <c r="KPH42" s="918"/>
      <c r="KPI42" s="918"/>
      <c r="KPJ42" s="918"/>
      <c r="KPK42" s="918"/>
      <c r="KPL42" s="918"/>
      <c r="KPM42" s="918"/>
      <c r="KPN42" s="918"/>
      <c r="KPO42" s="918"/>
      <c r="KPP42" s="918"/>
      <c r="KPQ42" s="918"/>
      <c r="KPR42" s="918"/>
      <c r="KPS42" s="918"/>
      <c r="KPT42" s="918"/>
      <c r="KPU42" s="918"/>
      <c r="KPV42" s="918"/>
      <c r="KPW42" s="918"/>
      <c r="KPX42" s="918"/>
      <c r="KPY42" s="918"/>
      <c r="KPZ42" s="918"/>
      <c r="KQA42" s="918"/>
      <c r="KQB42" s="918"/>
      <c r="KQC42" s="918"/>
      <c r="KQD42" s="918"/>
      <c r="KQE42" s="918"/>
      <c r="KQF42" s="918"/>
      <c r="KQG42" s="918"/>
      <c r="KQH42" s="918"/>
      <c r="KQI42" s="918"/>
      <c r="KQJ42" s="918"/>
      <c r="KQK42" s="918"/>
      <c r="KQL42" s="918"/>
      <c r="KQM42" s="918"/>
      <c r="KQN42" s="918"/>
      <c r="KQO42" s="918"/>
      <c r="KQP42" s="918"/>
      <c r="KQQ42" s="918"/>
      <c r="KQR42" s="918"/>
      <c r="KQS42" s="918"/>
      <c r="KQT42" s="918"/>
      <c r="KQU42" s="918"/>
      <c r="KQV42" s="918"/>
      <c r="KQW42" s="918"/>
      <c r="KQX42" s="918"/>
      <c r="KQY42" s="918"/>
      <c r="KQZ42" s="918"/>
      <c r="KRA42" s="918"/>
      <c r="KRB42" s="918"/>
      <c r="KRC42" s="918"/>
      <c r="KRD42" s="918"/>
      <c r="KRE42" s="918"/>
      <c r="KRF42" s="918"/>
      <c r="KRG42" s="918"/>
      <c r="KRH42" s="918"/>
      <c r="KRI42" s="918"/>
      <c r="KRJ42" s="918"/>
      <c r="KRK42" s="918"/>
      <c r="KRL42" s="918"/>
      <c r="KRM42" s="918"/>
      <c r="KRN42" s="918"/>
      <c r="KRO42" s="918"/>
      <c r="KRP42" s="918"/>
      <c r="KRQ42" s="918"/>
      <c r="KRR42" s="918"/>
      <c r="KRS42" s="918"/>
      <c r="KRT42" s="918"/>
      <c r="KRU42" s="918"/>
      <c r="KRV42" s="918"/>
      <c r="KRW42" s="918"/>
      <c r="KRX42" s="918"/>
      <c r="KRY42" s="918"/>
      <c r="KRZ42" s="918"/>
      <c r="KSA42" s="918"/>
      <c r="KSB42" s="918"/>
      <c r="KSC42" s="918"/>
      <c r="KSD42" s="918"/>
      <c r="KSE42" s="918"/>
      <c r="KSF42" s="918"/>
      <c r="KSG42" s="918"/>
      <c r="KSH42" s="918"/>
      <c r="KSI42" s="918"/>
      <c r="KSJ42" s="918"/>
      <c r="KSK42" s="918"/>
      <c r="KSL42" s="918"/>
      <c r="KSM42" s="918"/>
      <c r="KSN42" s="918"/>
      <c r="KSO42" s="918"/>
      <c r="KSP42" s="918"/>
      <c r="KSQ42" s="918"/>
      <c r="KSR42" s="918"/>
      <c r="KSS42" s="918"/>
      <c r="KST42" s="918"/>
      <c r="KSU42" s="918"/>
      <c r="KSV42" s="918"/>
      <c r="KSW42" s="918"/>
      <c r="KSX42" s="918"/>
      <c r="KSY42" s="918"/>
      <c r="KSZ42" s="918"/>
      <c r="KTA42" s="918"/>
      <c r="KTB42" s="918"/>
      <c r="KTC42" s="918"/>
      <c r="KTD42" s="918"/>
      <c r="KTE42" s="918"/>
      <c r="KTF42" s="918"/>
      <c r="KTG42" s="918"/>
      <c r="KTH42" s="918"/>
      <c r="KTI42" s="918"/>
      <c r="KTJ42" s="918"/>
      <c r="KTK42" s="918"/>
      <c r="KTL42" s="918"/>
      <c r="KTM42" s="918"/>
      <c r="KTN42" s="918"/>
      <c r="KTO42" s="918"/>
      <c r="KTP42" s="918"/>
      <c r="KTQ42" s="918"/>
      <c r="KTR42" s="918"/>
      <c r="KTS42" s="918"/>
      <c r="KTT42" s="918"/>
      <c r="KTU42" s="918"/>
      <c r="KTV42" s="918"/>
      <c r="KTW42" s="918"/>
      <c r="KTX42" s="918"/>
      <c r="KTY42" s="918"/>
      <c r="KTZ42" s="918"/>
      <c r="KUA42" s="918"/>
      <c r="KUB42" s="918"/>
      <c r="KUC42" s="918"/>
      <c r="KUD42" s="918"/>
      <c r="KUE42" s="918"/>
      <c r="KUF42" s="918"/>
      <c r="KUG42" s="918"/>
      <c r="KUH42" s="918"/>
      <c r="KUI42" s="918"/>
      <c r="KUJ42" s="918"/>
      <c r="KUK42" s="918"/>
      <c r="KUL42" s="918"/>
      <c r="KUM42" s="918"/>
      <c r="KUN42" s="918"/>
      <c r="KUO42" s="918"/>
      <c r="KUP42" s="918"/>
      <c r="KUQ42" s="918"/>
      <c r="KUR42" s="918"/>
      <c r="KUS42" s="918"/>
      <c r="KUT42" s="918"/>
      <c r="KUU42" s="918"/>
      <c r="KUV42" s="918"/>
      <c r="KUW42" s="918"/>
      <c r="KUX42" s="918"/>
      <c r="KUY42" s="918"/>
      <c r="KUZ42" s="918"/>
      <c r="KVA42" s="918"/>
      <c r="KVB42" s="918"/>
      <c r="KVC42" s="918"/>
      <c r="KVD42" s="918"/>
      <c r="KVE42" s="918"/>
      <c r="KVF42" s="918"/>
      <c r="KVG42" s="918"/>
      <c r="KVH42" s="918"/>
      <c r="KVI42" s="918"/>
      <c r="KVJ42" s="918"/>
      <c r="KVK42" s="918"/>
      <c r="KVL42" s="918"/>
      <c r="KVM42" s="918"/>
      <c r="KVN42" s="918"/>
      <c r="KVO42" s="918"/>
      <c r="KVP42" s="918"/>
      <c r="KVQ42" s="918"/>
      <c r="KVR42" s="918"/>
      <c r="KVS42" s="918"/>
      <c r="KVT42" s="918"/>
      <c r="KVU42" s="918"/>
      <c r="KVV42" s="918"/>
      <c r="KVW42" s="918"/>
      <c r="KVX42" s="918"/>
      <c r="KVY42" s="918"/>
      <c r="KVZ42" s="918"/>
      <c r="KWA42" s="918"/>
      <c r="KWB42" s="918"/>
      <c r="KWC42" s="918"/>
      <c r="KWD42" s="918"/>
      <c r="KWE42" s="918"/>
      <c r="KWF42" s="918"/>
      <c r="KWG42" s="918"/>
      <c r="KWH42" s="918"/>
      <c r="KWI42" s="918"/>
      <c r="KWJ42" s="918"/>
      <c r="KWK42" s="918"/>
      <c r="KWL42" s="918"/>
      <c r="KWM42" s="918"/>
      <c r="KWN42" s="918"/>
      <c r="KWO42" s="918"/>
      <c r="KWP42" s="918"/>
      <c r="KWQ42" s="918"/>
      <c r="KWR42" s="918"/>
      <c r="KWS42" s="918"/>
      <c r="KWT42" s="918"/>
      <c r="KWU42" s="918"/>
      <c r="KWV42" s="918"/>
      <c r="KWW42" s="918"/>
      <c r="KWX42" s="918"/>
      <c r="KWY42" s="918"/>
      <c r="KWZ42" s="918"/>
      <c r="KXA42" s="918"/>
      <c r="KXB42" s="918"/>
      <c r="KXC42" s="918"/>
      <c r="KXD42" s="918"/>
      <c r="KXE42" s="918"/>
      <c r="KXF42" s="918"/>
      <c r="KXG42" s="918"/>
      <c r="KXH42" s="918"/>
      <c r="KXI42" s="918"/>
      <c r="KXJ42" s="918"/>
      <c r="KXK42" s="918"/>
      <c r="KXL42" s="918"/>
      <c r="KXM42" s="918"/>
      <c r="KXN42" s="918"/>
      <c r="KXO42" s="918"/>
      <c r="KXP42" s="918"/>
      <c r="KXQ42" s="918"/>
      <c r="KXR42" s="918"/>
      <c r="KXS42" s="918"/>
      <c r="KXT42" s="918"/>
      <c r="KXU42" s="918"/>
      <c r="KXV42" s="918"/>
      <c r="KXW42" s="918"/>
      <c r="KXX42" s="918"/>
      <c r="KXY42" s="918"/>
      <c r="KXZ42" s="918"/>
      <c r="KYA42" s="918"/>
      <c r="KYB42" s="918"/>
      <c r="KYC42" s="918"/>
      <c r="KYD42" s="918"/>
      <c r="KYE42" s="918"/>
      <c r="KYF42" s="918"/>
      <c r="KYG42" s="918"/>
      <c r="KYH42" s="918"/>
      <c r="KYI42" s="918"/>
      <c r="KYJ42" s="918"/>
      <c r="KYK42" s="918"/>
      <c r="KYL42" s="918"/>
      <c r="KYM42" s="918"/>
      <c r="KYN42" s="918"/>
      <c r="KYO42" s="918"/>
      <c r="KYP42" s="918"/>
      <c r="KYQ42" s="918"/>
      <c r="KYR42" s="918"/>
      <c r="KYS42" s="918"/>
      <c r="KYT42" s="918"/>
      <c r="KYU42" s="918"/>
      <c r="KYV42" s="918"/>
      <c r="KYW42" s="918"/>
      <c r="KYX42" s="918"/>
      <c r="KYY42" s="918"/>
      <c r="KYZ42" s="918"/>
      <c r="KZA42" s="918"/>
      <c r="KZB42" s="918"/>
      <c r="KZC42" s="918"/>
      <c r="KZD42" s="918"/>
      <c r="KZE42" s="918"/>
      <c r="KZF42" s="918"/>
      <c r="KZG42" s="918"/>
      <c r="KZH42" s="918"/>
      <c r="KZI42" s="918"/>
      <c r="KZJ42" s="918"/>
      <c r="KZK42" s="918"/>
      <c r="KZL42" s="918"/>
      <c r="KZM42" s="918"/>
      <c r="KZN42" s="918"/>
      <c r="KZO42" s="918"/>
      <c r="KZP42" s="918"/>
      <c r="KZQ42" s="918"/>
      <c r="KZR42" s="918"/>
      <c r="KZS42" s="918"/>
      <c r="KZT42" s="918"/>
      <c r="KZU42" s="918"/>
      <c r="KZV42" s="918"/>
      <c r="KZW42" s="918"/>
      <c r="KZX42" s="918"/>
      <c r="KZY42" s="918"/>
      <c r="KZZ42" s="918"/>
      <c r="LAA42" s="918"/>
      <c r="LAB42" s="918"/>
      <c r="LAC42" s="918"/>
      <c r="LAD42" s="918"/>
      <c r="LAE42" s="918"/>
      <c r="LAF42" s="918"/>
      <c r="LAG42" s="918"/>
      <c r="LAH42" s="918"/>
      <c r="LAI42" s="918"/>
      <c r="LAJ42" s="918"/>
      <c r="LAK42" s="918"/>
      <c r="LAL42" s="918"/>
      <c r="LAM42" s="918"/>
      <c r="LAN42" s="918"/>
      <c r="LAO42" s="918"/>
      <c r="LAP42" s="918"/>
      <c r="LAQ42" s="918"/>
      <c r="LAR42" s="918"/>
      <c r="LAS42" s="918"/>
      <c r="LAT42" s="918"/>
      <c r="LAU42" s="918"/>
      <c r="LAV42" s="918"/>
      <c r="LAW42" s="918"/>
      <c r="LAX42" s="918"/>
      <c r="LAY42" s="918"/>
      <c r="LAZ42" s="918"/>
      <c r="LBA42" s="918"/>
      <c r="LBB42" s="918"/>
      <c r="LBC42" s="918"/>
      <c r="LBD42" s="918"/>
      <c r="LBE42" s="918"/>
      <c r="LBF42" s="918"/>
      <c r="LBG42" s="918"/>
      <c r="LBH42" s="918"/>
      <c r="LBI42" s="918"/>
      <c r="LBJ42" s="918"/>
      <c r="LBK42" s="918"/>
      <c r="LBL42" s="918"/>
      <c r="LBM42" s="918"/>
      <c r="LBN42" s="918"/>
      <c r="LBO42" s="918"/>
      <c r="LBP42" s="918"/>
      <c r="LBQ42" s="918"/>
      <c r="LBR42" s="918"/>
      <c r="LBS42" s="918"/>
      <c r="LBT42" s="918"/>
      <c r="LBU42" s="918"/>
      <c r="LBV42" s="918"/>
      <c r="LBW42" s="918"/>
      <c r="LBX42" s="918"/>
      <c r="LBY42" s="918"/>
      <c r="LBZ42" s="918"/>
      <c r="LCA42" s="918"/>
      <c r="LCB42" s="918"/>
      <c r="LCC42" s="918"/>
      <c r="LCD42" s="918"/>
      <c r="LCE42" s="918"/>
      <c r="LCF42" s="918"/>
      <c r="LCG42" s="918"/>
      <c r="LCH42" s="918"/>
      <c r="LCI42" s="918"/>
      <c r="LCJ42" s="918"/>
      <c r="LCK42" s="918"/>
      <c r="LCL42" s="918"/>
      <c r="LCM42" s="918"/>
      <c r="LCN42" s="918"/>
      <c r="LCO42" s="918"/>
      <c r="LCP42" s="918"/>
      <c r="LCQ42" s="918"/>
      <c r="LCR42" s="918"/>
      <c r="LCS42" s="918"/>
      <c r="LCT42" s="918"/>
      <c r="LCU42" s="918"/>
      <c r="LCV42" s="918"/>
      <c r="LCW42" s="918"/>
      <c r="LCX42" s="918"/>
      <c r="LCY42" s="918"/>
      <c r="LCZ42" s="918"/>
      <c r="LDA42" s="918"/>
      <c r="LDB42" s="918"/>
      <c r="LDC42" s="918"/>
      <c r="LDD42" s="918"/>
      <c r="LDE42" s="918"/>
      <c r="LDF42" s="918"/>
      <c r="LDG42" s="918"/>
      <c r="LDH42" s="918"/>
      <c r="LDI42" s="918"/>
      <c r="LDJ42" s="918"/>
      <c r="LDK42" s="918"/>
      <c r="LDL42" s="918"/>
      <c r="LDM42" s="918"/>
      <c r="LDN42" s="918"/>
      <c r="LDO42" s="918"/>
      <c r="LDP42" s="918"/>
      <c r="LDQ42" s="918"/>
      <c r="LDR42" s="918"/>
      <c r="LDS42" s="918"/>
      <c r="LDT42" s="918"/>
      <c r="LDU42" s="918"/>
      <c r="LDV42" s="918"/>
      <c r="LDW42" s="918"/>
      <c r="LDX42" s="918"/>
      <c r="LDY42" s="918"/>
      <c r="LDZ42" s="918"/>
      <c r="LEA42" s="918"/>
      <c r="LEB42" s="918"/>
      <c r="LEC42" s="918"/>
      <c r="LED42" s="918"/>
      <c r="LEE42" s="918"/>
      <c r="LEF42" s="918"/>
      <c r="LEG42" s="918"/>
      <c r="LEH42" s="918"/>
      <c r="LEI42" s="918"/>
      <c r="LEJ42" s="918"/>
      <c r="LEK42" s="918"/>
      <c r="LEL42" s="918"/>
      <c r="LEM42" s="918"/>
      <c r="LEN42" s="918"/>
      <c r="LEO42" s="918"/>
      <c r="LEP42" s="918"/>
      <c r="LEQ42" s="918"/>
      <c r="LER42" s="918"/>
      <c r="LES42" s="918"/>
      <c r="LET42" s="918"/>
      <c r="LEU42" s="918"/>
      <c r="LEV42" s="918"/>
      <c r="LEW42" s="918"/>
      <c r="LEX42" s="918"/>
      <c r="LEY42" s="918"/>
      <c r="LEZ42" s="918"/>
      <c r="LFA42" s="918"/>
      <c r="LFB42" s="918"/>
      <c r="LFC42" s="918"/>
      <c r="LFD42" s="918"/>
      <c r="LFE42" s="918"/>
      <c r="LFF42" s="918"/>
      <c r="LFG42" s="918"/>
      <c r="LFH42" s="918"/>
      <c r="LFI42" s="918"/>
      <c r="LFJ42" s="918"/>
      <c r="LFK42" s="918"/>
      <c r="LFL42" s="918"/>
      <c r="LFM42" s="918"/>
      <c r="LFN42" s="918"/>
      <c r="LFO42" s="918"/>
      <c r="LFP42" s="918"/>
      <c r="LFQ42" s="918"/>
      <c r="LFR42" s="918"/>
      <c r="LFS42" s="918"/>
      <c r="LFT42" s="918"/>
      <c r="LFU42" s="918"/>
      <c r="LFV42" s="918"/>
      <c r="LFW42" s="918"/>
      <c r="LFX42" s="918"/>
      <c r="LFY42" s="918"/>
      <c r="LFZ42" s="918"/>
      <c r="LGA42" s="918"/>
      <c r="LGB42" s="918"/>
      <c r="LGC42" s="918"/>
      <c r="LGD42" s="918"/>
      <c r="LGE42" s="918"/>
      <c r="LGF42" s="918"/>
      <c r="LGG42" s="918"/>
      <c r="LGH42" s="918"/>
      <c r="LGI42" s="918"/>
      <c r="LGJ42" s="918"/>
      <c r="LGK42" s="918"/>
      <c r="LGL42" s="918"/>
      <c r="LGM42" s="918"/>
      <c r="LGN42" s="918"/>
      <c r="LGO42" s="918"/>
      <c r="LGP42" s="918"/>
      <c r="LGQ42" s="918"/>
      <c r="LGR42" s="918"/>
      <c r="LGS42" s="918"/>
      <c r="LGT42" s="918"/>
      <c r="LGU42" s="918"/>
      <c r="LGV42" s="918"/>
      <c r="LGW42" s="918"/>
      <c r="LGX42" s="918"/>
      <c r="LGY42" s="918"/>
      <c r="LGZ42" s="918"/>
      <c r="LHA42" s="918"/>
      <c r="LHB42" s="918"/>
      <c r="LHC42" s="918"/>
      <c r="LHD42" s="918"/>
      <c r="LHE42" s="918"/>
      <c r="LHF42" s="918"/>
      <c r="LHG42" s="918"/>
      <c r="LHH42" s="918"/>
      <c r="LHI42" s="918"/>
      <c r="LHJ42" s="918"/>
      <c r="LHK42" s="918"/>
      <c r="LHL42" s="918"/>
      <c r="LHM42" s="918"/>
      <c r="LHN42" s="918"/>
      <c r="LHO42" s="918"/>
      <c r="LHP42" s="918"/>
      <c r="LHQ42" s="918"/>
      <c r="LHR42" s="918"/>
      <c r="LHS42" s="918"/>
      <c r="LHT42" s="918"/>
      <c r="LHU42" s="918"/>
      <c r="LHV42" s="918"/>
      <c r="LHW42" s="918"/>
      <c r="LHX42" s="918"/>
      <c r="LHY42" s="918"/>
      <c r="LHZ42" s="918"/>
      <c r="LIA42" s="918"/>
      <c r="LIB42" s="918"/>
      <c r="LIC42" s="918"/>
      <c r="LID42" s="918"/>
      <c r="LIE42" s="918"/>
      <c r="LIF42" s="918"/>
      <c r="LIG42" s="918"/>
      <c r="LIH42" s="918"/>
      <c r="LII42" s="918"/>
      <c r="LIJ42" s="918"/>
      <c r="LIK42" s="918"/>
      <c r="LIL42" s="918"/>
      <c r="LIM42" s="918"/>
      <c r="LIN42" s="918"/>
      <c r="LIO42" s="918"/>
      <c r="LIP42" s="918"/>
      <c r="LIQ42" s="918"/>
      <c r="LIR42" s="918"/>
      <c r="LIS42" s="918"/>
      <c r="LIT42" s="918"/>
      <c r="LIU42" s="918"/>
      <c r="LIV42" s="918"/>
      <c r="LIW42" s="918"/>
      <c r="LIX42" s="918"/>
      <c r="LIY42" s="918"/>
      <c r="LIZ42" s="918"/>
      <c r="LJA42" s="918"/>
      <c r="LJB42" s="918"/>
      <c r="LJC42" s="918"/>
      <c r="LJD42" s="918"/>
      <c r="LJE42" s="918"/>
      <c r="LJF42" s="918"/>
      <c r="LJG42" s="918"/>
      <c r="LJH42" s="918"/>
      <c r="LJI42" s="918"/>
      <c r="LJJ42" s="918"/>
      <c r="LJK42" s="918"/>
      <c r="LJL42" s="918"/>
      <c r="LJM42" s="918"/>
      <c r="LJN42" s="918"/>
      <c r="LJO42" s="918"/>
      <c r="LJP42" s="918"/>
      <c r="LJQ42" s="918"/>
      <c r="LJR42" s="918"/>
      <c r="LJS42" s="918"/>
      <c r="LJT42" s="918"/>
      <c r="LJU42" s="918"/>
      <c r="LJV42" s="918"/>
      <c r="LJW42" s="918"/>
      <c r="LJX42" s="918"/>
      <c r="LJY42" s="918"/>
      <c r="LJZ42" s="918"/>
      <c r="LKA42" s="918"/>
      <c r="LKB42" s="918"/>
      <c r="LKC42" s="918"/>
      <c r="LKD42" s="918"/>
      <c r="LKE42" s="918"/>
      <c r="LKF42" s="918"/>
      <c r="LKG42" s="918"/>
      <c r="LKH42" s="918"/>
      <c r="LKI42" s="918"/>
      <c r="LKJ42" s="918"/>
      <c r="LKK42" s="918"/>
      <c r="LKL42" s="918"/>
      <c r="LKM42" s="918"/>
      <c r="LKN42" s="918"/>
      <c r="LKO42" s="918"/>
      <c r="LKP42" s="918"/>
      <c r="LKQ42" s="918"/>
      <c r="LKR42" s="918"/>
      <c r="LKS42" s="918"/>
      <c r="LKT42" s="918"/>
      <c r="LKU42" s="918"/>
      <c r="LKV42" s="918"/>
      <c r="LKW42" s="918"/>
      <c r="LKX42" s="918"/>
      <c r="LKY42" s="918"/>
      <c r="LKZ42" s="918"/>
      <c r="LLA42" s="918"/>
      <c r="LLB42" s="918"/>
      <c r="LLC42" s="918"/>
      <c r="LLD42" s="918"/>
      <c r="LLE42" s="918"/>
      <c r="LLF42" s="918"/>
      <c r="LLG42" s="918"/>
      <c r="LLH42" s="918"/>
      <c r="LLI42" s="918"/>
      <c r="LLJ42" s="918"/>
      <c r="LLK42" s="918"/>
      <c r="LLL42" s="918"/>
      <c r="LLM42" s="918"/>
      <c r="LLN42" s="918"/>
      <c r="LLO42" s="918"/>
      <c r="LLP42" s="918"/>
      <c r="LLQ42" s="918"/>
      <c r="LLR42" s="918"/>
      <c r="LLS42" s="918"/>
      <c r="LLT42" s="918"/>
      <c r="LLU42" s="918"/>
      <c r="LLV42" s="918"/>
      <c r="LLW42" s="918"/>
      <c r="LLX42" s="918"/>
      <c r="LLY42" s="918"/>
      <c r="LLZ42" s="918"/>
      <c r="LMA42" s="918"/>
      <c r="LMB42" s="918"/>
      <c r="LMC42" s="918"/>
      <c r="LMD42" s="918"/>
      <c r="LME42" s="918"/>
      <c r="LMF42" s="918"/>
      <c r="LMG42" s="918"/>
      <c r="LMH42" s="918"/>
      <c r="LMI42" s="918"/>
      <c r="LMJ42" s="918"/>
      <c r="LMK42" s="918"/>
      <c r="LML42" s="918"/>
      <c r="LMM42" s="918"/>
      <c r="LMN42" s="918"/>
      <c r="LMO42" s="918"/>
      <c r="LMP42" s="918"/>
      <c r="LMQ42" s="918"/>
      <c r="LMR42" s="918"/>
      <c r="LMS42" s="918"/>
      <c r="LMT42" s="918"/>
      <c r="LMU42" s="918"/>
      <c r="LMV42" s="918"/>
      <c r="LMW42" s="918"/>
      <c r="LMX42" s="918"/>
      <c r="LMY42" s="918"/>
      <c r="LMZ42" s="918"/>
      <c r="LNA42" s="918"/>
      <c r="LNB42" s="918"/>
      <c r="LNC42" s="918"/>
      <c r="LND42" s="918"/>
      <c r="LNE42" s="918"/>
      <c r="LNF42" s="918"/>
      <c r="LNG42" s="918"/>
      <c r="LNH42" s="918"/>
      <c r="LNI42" s="918"/>
      <c r="LNJ42" s="918"/>
      <c r="LNK42" s="918"/>
      <c r="LNL42" s="918"/>
      <c r="LNM42" s="918"/>
      <c r="LNN42" s="918"/>
      <c r="LNO42" s="918"/>
      <c r="LNP42" s="918"/>
      <c r="LNQ42" s="918"/>
      <c r="LNR42" s="918"/>
      <c r="LNS42" s="918"/>
      <c r="LNT42" s="918"/>
      <c r="LNU42" s="918"/>
      <c r="LNV42" s="918"/>
      <c r="LNW42" s="918"/>
      <c r="LNX42" s="918"/>
      <c r="LNY42" s="918"/>
      <c r="LNZ42" s="918"/>
      <c r="LOA42" s="918"/>
      <c r="LOB42" s="918"/>
      <c r="LOC42" s="918"/>
      <c r="LOD42" s="918"/>
      <c r="LOE42" s="918"/>
      <c r="LOF42" s="918"/>
      <c r="LOG42" s="918"/>
      <c r="LOH42" s="918"/>
      <c r="LOI42" s="918"/>
      <c r="LOJ42" s="918"/>
      <c r="LOK42" s="918"/>
      <c r="LOL42" s="918"/>
      <c r="LOM42" s="918"/>
      <c r="LON42" s="918"/>
      <c r="LOO42" s="918"/>
      <c r="LOP42" s="918"/>
      <c r="LOQ42" s="918"/>
      <c r="LOR42" s="918"/>
      <c r="LOS42" s="918"/>
      <c r="LOT42" s="918"/>
      <c r="LOU42" s="918"/>
      <c r="LOV42" s="918"/>
      <c r="LOW42" s="918"/>
      <c r="LOX42" s="918"/>
      <c r="LOY42" s="918"/>
      <c r="LOZ42" s="918"/>
      <c r="LPA42" s="918"/>
      <c r="LPB42" s="918"/>
      <c r="LPC42" s="918"/>
      <c r="LPD42" s="918"/>
      <c r="LPE42" s="918"/>
      <c r="LPF42" s="918"/>
      <c r="LPG42" s="918"/>
      <c r="LPH42" s="918"/>
      <c r="LPI42" s="918"/>
      <c r="LPJ42" s="918"/>
      <c r="LPK42" s="918"/>
      <c r="LPL42" s="918"/>
      <c r="LPM42" s="918"/>
      <c r="LPN42" s="918"/>
      <c r="LPO42" s="918"/>
      <c r="LPP42" s="918"/>
      <c r="LPQ42" s="918"/>
      <c r="LPR42" s="918"/>
      <c r="LPS42" s="918"/>
      <c r="LPT42" s="918"/>
      <c r="LPU42" s="918"/>
      <c r="LPV42" s="918"/>
      <c r="LPW42" s="918"/>
      <c r="LPX42" s="918"/>
      <c r="LPY42" s="918"/>
      <c r="LPZ42" s="918"/>
      <c r="LQA42" s="918"/>
      <c r="LQB42" s="918"/>
      <c r="LQC42" s="918"/>
      <c r="LQD42" s="918"/>
      <c r="LQE42" s="918"/>
      <c r="LQF42" s="918"/>
      <c r="LQG42" s="918"/>
      <c r="LQH42" s="918"/>
      <c r="LQI42" s="918"/>
      <c r="LQJ42" s="918"/>
      <c r="LQK42" s="918"/>
      <c r="LQL42" s="918"/>
      <c r="LQM42" s="918"/>
      <c r="LQN42" s="918"/>
      <c r="LQO42" s="918"/>
      <c r="LQP42" s="918"/>
      <c r="LQQ42" s="918"/>
      <c r="LQR42" s="918"/>
      <c r="LQS42" s="918"/>
      <c r="LQT42" s="918"/>
      <c r="LQU42" s="918"/>
      <c r="LQV42" s="918"/>
      <c r="LQW42" s="918"/>
      <c r="LQX42" s="918"/>
      <c r="LQY42" s="918"/>
      <c r="LQZ42" s="918"/>
      <c r="LRA42" s="918"/>
      <c r="LRB42" s="918"/>
      <c r="LRC42" s="918"/>
      <c r="LRD42" s="918"/>
      <c r="LRE42" s="918"/>
      <c r="LRF42" s="918"/>
      <c r="LRG42" s="918"/>
      <c r="LRH42" s="918"/>
      <c r="LRI42" s="918"/>
      <c r="LRJ42" s="918"/>
      <c r="LRK42" s="918"/>
      <c r="LRL42" s="918"/>
      <c r="LRM42" s="918"/>
      <c r="LRN42" s="918"/>
      <c r="LRO42" s="918"/>
      <c r="LRP42" s="918"/>
      <c r="LRQ42" s="918"/>
      <c r="LRR42" s="918"/>
      <c r="LRS42" s="918"/>
      <c r="LRT42" s="918"/>
      <c r="LRU42" s="918"/>
      <c r="LRV42" s="918"/>
      <c r="LRW42" s="918"/>
      <c r="LRX42" s="918"/>
      <c r="LRY42" s="918"/>
      <c r="LRZ42" s="918"/>
      <c r="LSA42" s="918"/>
      <c r="LSB42" s="918"/>
      <c r="LSC42" s="918"/>
      <c r="LSD42" s="918"/>
      <c r="LSE42" s="918"/>
      <c r="LSF42" s="918"/>
      <c r="LSG42" s="918"/>
      <c r="LSH42" s="918"/>
      <c r="LSI42" s="918"/>
      <c r="LSJ42" s="918"/>
      <c r="LSK42" s="918"/>
      <c r="LSL42" s="918"/>
      <c r="LSM42" s="918"/>
      <c r="LSN42" s="918"/>
      <c r="LSO42" s="918"/>
      <c r="LSP42" s="918"/>
      <c r="LSQ42" s="918"/>
      <c r="LSR42" s="918"/>
      <c r="LSS42" s="918"/>
      <c r="LST42" s="918"/>
      <c r="LSU42" s="918"/>
      <c r="LSV42" s="918"/>
      <c r="LSW42" s="918"/>
      <c r="LSX42" s="918"/>
      <c r="LSY42" s="918"/>
      <c r="LSZ42" s="918"/>
      <c r="LTA42" s="918"/>
      <c r="LTB42" s="918"/>
      <c r="LTC42" s="918"/>
      <c r="LTD42" s="918"/>
      <c r="LTE42" s="918"/>
      <c r="LTF42" s="918"/>
      <c r="LTG42" s="918"/>
      <c r="LTH42" s="918"/>
      <c r="LTI42" s="918"/>
      <c r="LTJ42" s="918"/>
      <c r="LTK42" s="918"/>
      <c r="LTL42" s="918"/>
      <c r="LTM42" s="918"/>
      <c r="LTN42" s="918"/>
      <c r="LTO42" s="918"/>
      <c r="LTP42" s="918"/>
      <c r="LTQ42" s="918"/>
      <c r="LTR42" s="918"/>
      <c r="LTS42" s="918"/>
      <c r="LTT42" s="918"/>
      <c r="LTU42" s="918"/>
      <c r="LTV42" s="918"/>
      <c r="LTW42" s="918"/>
      <c r="LTX42" s="918"/>
      <c r="LTY42" s="918"/>
      <c r="LTZ42" s="918"/>
      <c r="LUA42" s="918"/>
      <c r="LUB42" s="918"/>
      <c r="LUC42" s="918"/>
      <c r="LUD42" s="918"/>
      <c r="LUE42" s="918"/>
      <c r="LUF42" s="918"/>
      <c r="LUG42" s="918"/>
      <c r="LUH42" s="918"/>
      <c r="LUI42" s="918"/>
      <c r="LUJ42" s="918"/>
      <c r="LUK42" s="918"/>
      <c r="LUL42" s="918"/>
      <c r="LUM42" s="918"/>
      <c r="LUN42" s="918"/>
      <c r="LUO42" s="918"/>
      <c r="LUP42" s="918"/>
      <c r="LUQ42" s="918"/>
      <c r="LUR42" s="918"/>
      <c r="LUS42" s="918"/>
      <c r="LUT42" s="918"/>
      <c r="LUU42" s="918"/>
      <c r="LUV42" s="918"/>
      <c r="LUW42" s="918"/>
      <c r="LUX42" s="918"/>
      <c r="LUY42" s="918"/>
      <c r="LUZ42" s="918"/>
      <c r="LVA42" s="918"/>
      <c r="LVB42" s="918"/>
      <c r="LVC42" s="918"/>
      <c r="LVD42" s="918"/>
      <c r="LVE42" s="918"/>
      <c r="LVF42" s="918"/>
      <c r="LVG42" s="918"/>
      <c r="LVH42" s="918"/>
      <c r="LVI42" s="918"/>
      <c r="LVJ42" s="918"/>
      <c r="LVK42" s="918"/>
      <c r="LVL42" s="918"/>
      <c r="LVM42" s="918"/>
      <c r="LVN42" s="918"/>
      <c r="LVO42" s="918"/>
      <c r="LVP42" s="918"/>
      <c r="LVQ42" s="918"/>
      <c r="LVR42" s="918"/>
      <c r="LVS42" s="918"/>
      <c r="LVT42" s="918"/>
      <c r="LVU42" s="918"/>
      <c r="LVV42" s="918"/>
      <c r="LVW42" s="918"/>
      <c r="LVX42" s="918"/>
      <c r="LVY42" s="918"/>
      <c r="LVZ42" s="918"/>
      <c r="LWA42" s="918"/>
      <c r="LWB42" s="918"/>
      <c r="LWC42" s="918"/>
      <c r="LWD42" s="918"/>
      <c r="LWE42" s="918"/>
      <c r="LWF42" s="918"/>
      <c r="LWG42" s="918"/>
      <c r="LWH42" s="918"/>
      <c r="LWI42" s="918"/>
      <c r="LWJ42" s="918"/>
      <c r="LWK42" s="918"/>
      <c r="LWL42" s="918"/>
      <c r="LWM42" s="918"/>
      <c r="LWN42" s="918"/>
      <c r="LWO42" s="918"/>
      <c r="LWP42" s="918"/>
      <c r="LWQ42" s="918"/>
      <c r="LWR42" s="918"/>
      <c r="LWS42" s="918"/>
      <c r="LWT42" s="918"/>
      <c r="LWU42" s="918"/>
      <c r="LWV42" s="918"/>
      <c r="LWW42" s="918"/>
      <c r="LWX42" s="918"/>
      <c r="LWY42" s="918"/>
      <c r="LWZ42" s="918"/>
      <c r="LXA42" s="918"/>
      <c r="LXB42" s="918"/>
      <c r="LXC42" s="918"/>
      <c r="LXD42" s="918"/>
      <c r="LXE42" s="918"/>
      <c r="LXF42" s="918"/>
      <c r="LXG42" s="918"/>
      <c r="LXH42" s="918"/>
      <c r="LXI42" s="918"/>
      <c r="LXJ42" s="918"/>
      <c r="LXK42" s="918"/>
      <c r="LXL42" s="918"/>
      <c r="LXM42" s="918"/>
      <c r="LXN42" s="918"/>
      <c r="LXO42" s="918"/>
      <c r="LXP42" s="918"/>
      <c r="LXQ42" s="918"/>
      <c r="LXR42" s="918"/>
      <c r="LXS42" s="918"/>
      <c r="LXT42" s="918"/>
      <c r="LXU42" s="918"/>
      <c r="LXV42" s="918"/>
      <c r="LXW42" s="918"/>
      <c r="LXX42" s="918"/>
      <c r="LXY42" s="918"/>
      <c r="LXZ42" s="918"/>
      <c r="LYA42" s="918"/>
      <c r="LYB42" s="918"/>
      <c r="LYC42" s="918"/>
      <c r="LYD42" s="918"/>
      <c r="LYE42" s="918"/>
      <c r="LYF42" s="918"/>
      <c r="LYG42" s="918"/>
      <c r="LYH42" s="918"/>
      <c r="LYI42" s="918"/>
      <c r="LYJ42" s="918"/>
      <c r="LYK42" s="918"/>
      <c r="LYL42" s="918"/>
      <c r="LYM42" s="918"/>
      <c r="LYN42" s="918"/>
      <c r="LYO42" s="918"/>
      <c r="LYP42" s="918"/>
      <c r="LYQ42" s="918"/>
      <c r="LYR42" s="918"/>
      <c r="LYS42" s="918"/>
      <c r="LYT42" s="918"/>
      <c r="LYU42" s="918"/>
      <c r="LYV42" s="918"/>
      <c r="LYW42" s="918"/>
      <c r="LYX42" s="918"/>
      <c r="LYY42" s="918"/>
      <c r="LYZ42" s="918"/>
      <c r="LZA42" s="918"/>
      <c r="LZB42" s="918"/>
      <c r="LZC42" s="918"/>
      <c r="LZD42" s="918"/>
      <c r="LZE42" s="918"/>
      <c r="LZF42" s="918"/>
      <c r="LZG42" s="918"/>
      <c r="LZH42" s="918"/>
      <c r="LZI42" s="918"/>
      <c r="LZJ42" s="918"/>
      <c r="LZK42" s="918"/>
      <c r="LZL42" s="918"/>
      <c r="LZM42" s="918"/>
      <c r="LZN42" s="918"/>
      <c r="LZO42" s="918"/>
      <c r="LZP42" s="918"/>
      <c r="LZQ42" s="918"/>
      <c r="LZR42" s="918"/>
      <c r="LZS42" s="918"/>
      <c r="LZT42" s="918"/>
      <c r="LZU42" s="918"/>
      <c r="LZV42" s="918"/>
      <c r="LZW42" s="918"/>
      <c r="LZX42" s="918"/>
      <c r="LZY42" s="918"/>
      <c r="LZZ42" s="918"/>
      <c r="MAA42" s="918"/>
      <c r="MAB42" s="918"/>
      <c r="MAC42" s="918"/>
      <c r="MAD42" s="918"/>
      <c r="MAE42" s="918"/>
      <c r="MAF42" s="918"/>
      <c r="MAG42" s="918"/>
      <c r="MAH42" s="918"/>
      <c r="MAI42" s="918"/>
      <c r="MAJ42" s="918"/>
      <c r="MAK42" s="918"/>
      <c r="MAL42" s="918"/>
      <c r="MAM42" s="918"/>
      <c r="MAN42" s="918"/>
      <c r="MAO42" s="918"/>
      <c r="MAP42" s="918"/>
      <c r="MAQ42" s="918"/>
      <c r="MAR42" s="918"/>
      <c r="MAS42" s="918"/>
      <c r="MAT42" s="918"/>
      <c r="MAU42" s="918"/>
      <c r="MAV42" s="918"/>
      <c r="MAW42" s="918"/>
      <c r="MAX42" s="918"/>
      <c r="MAY42" s="918"/>
      <c r="MAZ42" s="918"/>
      <c r="MBA42" s="918"/>
      <c r="MBB42" s="918"/>
      <c r="MBC42" s="918"/>
      <c r="MBD42" s="918"/>
      <c r="MBE42" s="918"/>
      <c r="MBF42" s="918"/>
      <c r="MBG42" s="918"/>
      <c r="MBH42" s="918"/>
      <c r="MBI42" s="918"/>
      <c r="MBJ42" s="918"/>
      <c r="MBK42" s="918"/>
      <c r="MBL42" s="918"/>
      <c r="MBM42" s="918"/>
      <c r="MBN42" s="918"/>
      <c r="MBO42" s="918"/>
      <c r="MBP42" s="918"/>
      <c r="MBQ42" s="918"/>
      <c r="MBR42" s="918"/>
      <c r="MBS42" s="918"/>
      <c r="MBT42" s="918"/>
      <c r="MBU42" s="918"/>
      <c r="MBV42" s="918"/>
      <c r="MBW42" s="918"/>
      <c r="MBX42" s="918"/>
      <c r="MBY42" s="918"/>
      <c r="MBZ42" s="918"/>
      <c r="MCA42" s="918"/>
      <c r="MCB42" s="918"/>
      <c r="MCC42" s="918"/>
      <c r="MCD42" s="918"/>
      <c r="MCE42" s="918"/>
      <c r="MCF42" s="918"/>
      <c r="MCG42" s="918"/>
      <c r="MCH42" s="918"/>
      <c r="MCI42" s="918"/>
      <c r="MCJ42" s="918"/>
      <c r="MCK42" s="918"/>
      <c r="MCL42" s="918"/>
      <c r="MCM42" s="918"/>
      <c r="MCN42" s="918"/>
      <c r="MCO42" s="918"/>
      <c r="MCP42" s="918"/>
      <c r="MCQ42" s="918"/>
      <c r="MCR42" s="918"/>
      <c r="MCS42" s="918"/>
      <c r="MCT42" s="918"/>
      <c r="MCU42" s="918"/>
      <c r="MCV42" s="918"/>
      <c r="MCW42" s="918"/>
      <c r="MCX42" s="918"/>
      <c r="MCY42" s="918"/>
      <c r="MCZ42" s="918"/>
      <c r="MDA42" s="918"/>
      <c r="MDB42" s="918"/>
      <c r="MDC42" s="918"/>
      <c r="MDD42" s="918"/>
      <c r="MDE42" s="918"/>
      <c r="MDF42" s="918"/>
      <c r="MDG42" s="918"/>
      <c r="MDH42" s="918"/>
      <c r="MDI42" s="918"/>
      <c r="MDJ42" s="918"/>
      <c r="MDK42" s="918"/>
      <c r="MDL42" s="918"/>
      <c r="MDM42" s="918"/>
      <c r="MDN42" s="918"/>
      <c r="MDO42" s="918"/>
      <c r="MDP42" s="918"/>
      <c r="MDQ42" s="918"/>
      <c r="MDR42" s="918"/>
      <c r="MDS42" s="918"/>
      <c r="MDT42" s="918"/>
      <c r="MDU42" s="918"/>
      <c r="MDV42" s="918"/>
      <c r="MDW42" s="918"/>
      <c r="MDX42" s="918"/>
      <c r="MDY42" s="918"/>
      <c r="MDZ42" s="918"/>
      <c r="MEA42" s="918"/>
      <c r="MEB42" s="918"/>
      <c r="MEC42" s="918"/>
      <c r="MED42" s="918"/>
      <c r="MEE42" s="918"/>
      <c r="MEF42" s="918"/>
      <c r="MEG42" s="918"/>
      <c r="MEH42" s="918"/>
      <c r="MEI42" s="918"/>
      <c r="MEJ42" s="918"/>
      <c r="MEK42" s="918"/>
      <c r="MEL42" s="918"/>
      <c r="MEM42" s="918"/>
      <c r="MEN42" s="918"/>
      <c r="MEO42" s="918"/>
      <c r="MEP42" s="918"/>
      <c r="MEQ42" s="918"/>
      <c r="MER42" s="918"/>
      <c r="MES42" s="918"/>
      <c r="MET42" s="918"/>
      <c r="MEU42" s="918"/>
      <c r="MEV42" s="918"/>
      <c r="MEW42" s="918"/>
      <c r="MEX42" s="918"/>
      <c r="MEY42" s="918"/>
      <c r="MEZ42" s="918"/>
      <c r="MFA42" s="918"/>
      <c r="MFB42" s="918"/>
      <c r="MFC42" s="918"/>
      <c r="MFD42" s="918"/>
      <c r="MFE42" s="918"/>
      <c r="MFF42" s="918"/>
      <c r="MFG42" s="918"/>
      <c r="MFH42" s="918"/>
      <c r="MFI42" s="918"/>
      <c r="MFJ42" s="918"/>
      <c r="MFK42" s="918"/>
      <c r="MFL42" s="918"/>
      <c r="MFM42" s="918"/>
      <c r="MFN42" s="918"/>
      <c r="MFO42" s="918"/>
      <c r="MFP42" s="918"/>
      <c r="MFQ42" s="918"/>
      <c r="MFR42" s="918"/>
      <c r="MFS42" s="918"/>
      <c r="MFT42" s="918"/>
      <c r="MFU42" s="918"/>
      <c r="MFV42" s="918"/>
      <c r="MFW42" s="918"/>
      <c r="MFX42" s="918"/>
      <c r="MFY42" s="918"/>
      <c r="MFZ42" s="918"/>
      <c r="MGA42" s="918"/>
      <c r="MGB42" s="918"/>
      <c r="MGC42" s="918"/>
      <c r="MGD42" s="918"/>
      <c r="MGE42" s="918"/>
      <c r="MGF42" s="918"/>
      <c r="MGG42" s="918"/>
      <c r="MGH42" s="918"/>
      <c r="MGI42" s="918"/>
      <c r="MGJ42" s="918"/>
      <c r="MGK42" s="918"/>
      <c r="MGL42" s="918"/>
      <c r="MGM42" s="918"/>
      <c r="MGN42" s="918"/>
      <c r="MGO42" s="918"/>
      <c r="MGP42" s="918"/>
      <c r="MGQ42" s="918"/>
      <c r="MGR42" s="918"/>
      <c r="MGS42" s="918"/>
      <c r="MGT42" s="918"/>
      <c r="MGU42" s="918"/>
      <c r="MGV42" s="918"/>
      <c r="MGW42" s="918"/>
      <c r="MGX42" s="918"/>
      <c r="MGY42" s="918"/>
      <c r="MGZ42" s="918"/>
      <c r="MHA42" s="918"/>
      <c r="MHB42" s="918"/>
      <c r="MHC42" s="918"/>
      <c r="MHD42" s="918"/>
      <c r="MHE42" s="918"/>
      <c r="MHF42" s="918"/>
      <c r="MHG42" s="918"/>
      <c r="MHH42" s="918"/>
      <c r="MHI42" s="918"/>
      <c r="MHJ42" s="918"/>
      <c r="MHK42" s="918"/>
      <c r="MHL42" s="918"/>
      <c r="MHM42" s="918"/>
      <c r="MHN42" s="918"/>
      <c r="MHO42" s="918"/>
      <c r="MHP42" s="918"/>
      <c r="MHQ42" s="918"/>
      <c r="MHR42" s="918"/>
      <c r="MHS42" s="918"/>
      <c r="MHT42" s="918"/>
      <c r="MHU42" s="918"/>
      <c r="MHV42" s="918"/>
      <c r="MHW42" s="918"/>
      <c r="MHX42" s="918"/>
      <c r="MHY42" s="918"/>
      <c r="MHZ42" s="918"/>
      <c r="MIA42" s="918"/>
      <c r="MIB42" s="918"/>
      <c r="MIC42" s="918"/>
      <c r="MID42" s="918"/>
      <c r="MIE42" s="918"/>
      <c r="MIF42" s="918"/>
      <c r="MIG42" s="918"/>
      <c r="MIH42" s="918"/>
      <c r="MII42" s="918"/>
      <c r="MIJ42" s="918"/>
      <c r="MIK42" s="918"/>
      <c r="MIL42" s="918"/>
      <c r="MIM42" s="918"/>
      <c r="MIN42" s="918"/>
      <c r="MIO42" s="918"/>
      <c r="MIP42" s="918"/>
      <c r="MIQ42" s="918"/>
      <c r="MIR42" s="918"/>
      <c r="MIS42" s="918"/>
      <c r="MIT42" s="918"/>
      <c r="MIU42" s="918"/>
      <c r="MIV42" s="918"/>
      <c r="MIW42" s="918"/>
      <c r="MIX42" s="918"/>
      <c r="MIY42" s="918"/>
      <c r="MIZ42" s="918"/>
      <c r="MJA42" s="918"/>
      <c r="MJB42" s="918"/>
      <c r="MJC42" s="918"/>
      <c r="MJD42" s="918"/>
      <c r="MJE42" s="918"/>
      <c r="MJF42" s="918"/>
      <c r="MJG42" s="918"/>
      <c r="MJH42" s="918"/>
      <c r="MJI42" s="918"/>
      <c r="MJJ42" s="918"/>
      <c r="MJK42" s="918"/>
      <c r="MJL42" s="918"/>
      <c r="MJM42" s="918"/>
      <c r="MJN42" s="918"/>
      <c r="MJO42" s="918"/>
      <c r="MJP42" s="918"/>
      <c r="MJQ42" s="918"/>
      <c r="MJR42" s="918"/>
      <c r="MJS42" s="918"/>
      <c r="MJT42" s="918"/>
      <c r="MJU42" s="918"/>
      <c r="MJV42" s="918"/>
      <c r="MJW42" s="918"/>
      <c r="MJX42" s="918"/>
      <c r="MJY42" s="918"/>
      <c r="MJZ42" s="918"/>
      <c r="MKA42" s="918"/>
      <c r="MKB42" s="918"/>
      <c r="MKC42" s="918"/>
      <c r="MKD42" s="918"/>
      <c r="MKE42" s="918"/>
      <c r="MKF42" s="918"/>
      <c r="MKG42" s="918"/>
      <c r="MKH42" s="918"/>
      <c r="MKI42" s="918"/>
      <c r="MKJ42" s="918"/>
      <c r="MKK42" s="918"/>
      <c r="MKL42" s="918"/>
      <c r="MKM42" s="918"/>
      <c r="MKN42" s="918"/>
      <c r="MKO42" s="918"/>
      <c r="MKP42" s="918"/>
      <c r="MKQ42" s="918"/>
      <c r="MKR42" s="918"/>
      <c r="MKS42" s="918"/>
      <c r="MKT42" s="918"/>
      <c r="MKU42" s="918"/>
      <c r="MKV42" s="918"/>
      <c r="MKW42" s="918"/>
      <c r="MKX42" s="918"/>
      <c r="MKY42" s="918"/>
      <c r="MKZ42" s="918"/>
      <c r="MLA42" s="918"/>
      <c r="MLB42" s="918"/>
      <c r="MLC42" s="918"/>
      <c r="MLD42" s="918"/>
      <c r="MLE42" s="918"/>
      <c r="MLF42" s="918"/>
      <c r="MLG42" s="918"/>
      <c r="MLH42" s="918"/>
      <c r="MLI42" s="918"/>
      <c r="MLJ42" s="918"/>
      <c r="MLK42" s="918"/>
      <c r="MLL42" s="918"/>
      <c r="MLM42" s="918"/>
      <c r="MLN42" s="918"/>
      <c r="MLO42" s="918"/>
      <c r="MLP42" s="918"/>
      <c r="MLQ42" s="918"/>
      <c r="MLR42" s="918"/>
      <c r="MLS42" s="918"/>
      <c r="MLT42" s="918"/>
      <c r="MLU42" s="918"/>
      <c r="MLV42" s="918"/>
      <c r="MLW42" s="918"/>
      <c r="MLX42" s="918"/>
      <c r="MLY42" s="918"/>
      <c r="MLZ42" s="918"/>
      <c r="MMA42" s="918"/>
      <c r="MMB42" s="918"/>
      <c r="MMC42" s="918"/>
      <c r="MMD42" s="918"/>
      <c r="MME42" s="918"/>
      <c r="MMF42" s="918"/>
      <c r="MMG42" s="918"/>
      <c r="MMH42" s="918"/>
      <c r="MMI42" s="918"/>
      <c r="MMJ42" s="918"/>
      <c r="MMK42" s="918"/>
      <c r="MML42" s="918"/>
      <c r="MMM42" s="918"/>
      <c r="MMN42" s="918"/>
      <c r="MMO42" s="918"/>
      <c r="MMP42" s="918"/>
      <c r="MMQ42" s="918"/>
      <c r="MMR42" s="918"/>
      <c r="MMS42" s="918"/>
      <c r="MMT42" s="918"/>
      <c r="MMU42" s="918"/>
      <c r="MMV42" s="918"/>
      <c r="MMW42" s="918"/>
      <c r="MMX42" s="918"/>
      <c r="MMY42" s="918"/>
      <c r="MMZ42" s="918"/>
      <c r="MNA42" s="918"/>
      <c r="MNB42" s="918"/>
      <c r="MNC42" s="918"/>
      <c r="MND42" s="918"/>
      <c r="MNE42" s="918"/>
      <c r="MNF42" s="918"/>
      <c r="MNG42" s="918"/>
      <c r="MNH42" s="918"/>
      <c r="MNI42" s="918"/>
      <c r="MNJ42" s="918"/>
      <c r="MNK42" s="918"/>
      <c r="MNL42" s="918"/>
      <c r="MNM42" s="918"/>
      <c r="MNN42" s="918"/>
      <c r="MNO42" s="918"/>
      <c r="MNP42" s="918"/>
      <c r="MNQ42" s="918"/>
      <c r="MNR42" s="918"/>
      <c r="MNS42" s="918"/>
      <c r="MNT42" s="918"/>
      <c r="MNU42" s="918"/>
      <c r="MNV42" s="918"/>
      <c r="MNW42" s="918"/>
      <c r="MNX42" s="918"/>
      <c r="MNY42" s="918"/>
      <c r="MNZ42" s="918"/>
      <c r="MOA42" s="918"/>
      <c r="MOB42" s="918"/>
      <c r="MOC42" s="918"/>
      <c r="MOD42" s="918"/>
      <c r="MOE42" s="918"/>
      <c r="MOF42" s="918"/>
      <c r="MOG42" s="918"/>
      <c r="MOH42" s="918"/>
      <c r="MOI42" s="918"/>
      <c r="MOJ42" s="918"/>
      <c r="MOK42" s="918"/>
      <c r="MOL42" s="918"/>
      <c r="MOM42" s="918"/>
      <c r="MON42" s="918"/>
      <c r="MOO42" s="918"/>
      <c r="MOP42" s="918"/>
      <c r="MOQ42" s="918"/>
      <c r="MOR42" s="918"/>
      <c r="MOS42" s="918"/>
      <c r="MOT42" s="918"/>
      <c r="MOU42" s="918"/>
      <c r="MOV42" s="918"/>
      <c r="MOW42" s="918"/>
      <c r="MOX42" s="918"/>
      <c r="MOY42" s="918"/>
      <c r="MOZ42" s="918"/>
      <c r="MPA42" s="918"/>
      <c r="MPB42" s="918"/>
      <c r="MPC42" s="918"/>
      <c r="MPD42" s="918"/>
      <c r="MPE42" s="918"/>
      <c r="MPF42" s="918"/>
      <c r="MPG42" s="918"/>
      <c r="MPH42" s="918"/>
      <c r="MPI42" s="918"/>
      <c r="MPJ42" s="918"/>
      <c r="MPK42" s="918"/>
      <c r="MPL42" s="918"/>
      <c r="MPM42" s="918"/>
      <c r="MPN42" s="918"/>
      <c r="MPO42" s="918"/>
      <c r="MPP42" s="918"/>
      <c r="MPQ42" s="918"/>
      <c r="MPR42" s="918"/>
      <c r="MPS42" s="918"/>
      <c r="MPT42" s="918"/>
      <c r="MPU42" s="918"/>
      <c r="MPV42" s="918"/>
      <c r="MPW42" s="918"/>
      <c r="MPX42" s="918"/>
      <c r="MPY42" s="918"/>
      <c r="MPZ42" s="918"/>
      <c r="MQA42" s="918"/>
      <c r="MQB42" s="918"/>
      <c r="MQC42" s="918"/>
      <c r="MQD42" s="918"/>
      <c r="MQE42" s="918"/>
      <c r="MQF42" s="918"/>
      <c r="MQG42" s="918"/>
      <c r="MQH42" s="918"/>
      <c r="MQI42" s="918"/>
      <c r="MQJ42" s="918"/>
      <c r="MQK42" s="918"/>
      <c r="MQL42" s="918"/>
      <c r="MQM42" s="918"/>
      <c r="MQN42" s="918"/>
      <c r="MQO42" s="918"/>
      <c r="MQP42" s="918"/>
      <c r="MQQ42" s="918"/>
      <c r="MQR42" s="918"/>
      <c r="MQS42" s="918"/>
      <c r="MQT42" s="918"/>
      <c r="MQU42" s="918"/>
      <c r="MQV42" s="918"/>
      <c r="MQW42" s="918"/>
      <c r="MQX42" s="918"/>
      <c r="MQY42" s="918"/>
      <c r="MQZ42" s="918"/>
      <c r="MRA42" s="918"/>
      <c r="MRB42" s="918"/>
      <c r="MRC42" s="918"/>
      <c r="MRD42" s="918"/>
      <c r="MRE42" s="918"/>
      <c r="MRF42" s="918"/>
      <c r="MRG42" s="918"/>
      <c r="MRH42" s="918"/>
      <c r="MRI42" s="918"/>
      <c r="MRJ42" s="918"/>
      <c r="MRK42" s="918"/>
      <c r="MRL42" s="918"/>
      <c r="MRM42" s="918"/>
      <c r="MRN42" s="918"/>
      <c r="MRO42" s="918"/>
      <c r="MRP42" s="918"/>
      <c r="MRQ42" s="918"/>
      <c r="MRR42" s="918"/>
      <c r="MRS42" s="918"/>
      <c r="MRT42" s="918"/>
      <c r="MRU42" s="918"/>
      <c r="MRV42" s="918"/>
      <c r="MRW42" s="918"/>
      <c r="MRX42" s="918"/>
      <c r="MRY42" s="918"/>
      <c r="MRZ42" s="918"/>
      <c r="MSA42" s="918"/>
      <c r="MSB42" s="918"/>
      <c r="MSC42" s="918"/>
      <c r="MSD42" s="918"/>
      <c r="MSE42" s="918"/>
      <c r="MSF42" s="918"/>
      <c r="MSG42" s="918"/>
      <c r="MSH42" s="918"/>
      <c r="MSI42" s="918"/>
      <c r="MSJ42" s="918"/>
      <c r="MSK42" s="918"/>
      <c r="MSL42" s="918"/>
      <c r="MSM42" s="918"/>
      <c r="MSN42" s="918"/>
      <c r="MSO42" s="918"/>
      <c r="MSP42" s="918"/>
      <c r="MSQ42" s="918"/>
      <c r="MSR42" s="918"/>
      <c r="MSS42" s="918"/>
      <c r="MST42" s="918"/>
      <c r="MSU42" s="918"/>
      <c r="MSV42" s="918"/>
      <c r="MSW42" s="918"/>
      <c r="MSX42" s="918"/>
      <c r="MSY42" s="918"/>
      <c r="MSZ42" s="918"/>
      <c r="MTA42" s="918"/>
      <c r="MTB42" s="918"/>
      <c r="MTC42" s="918"/>
      <c r="MTD42" s="918"/>
      <c r="MTE42" s="918"/>
      <c r="MTF42" s="918"/>
      <c r="MTG42" s="918"/>
      <c r="MTH42" s="918"/>
      <c r="MTI42" s="918"/>
      <c r="MTJ42" s="918"/>
      <c r="MTK42" s="918"/>
      <c r="MTL42" s="918"/>
      <c r="MTM42" s="918"/>
      <c r="MTN42" s="918"/>
      <c r="MTO42" s="918"/>
      <c r="MTP42" s="918"/>
      <c r="MTQ42" s="918"/>
      <c r="MTR42" s="918"/>
      <c r="MTS42" s="918"/>
      <c r="MTT42" s="918"/>
      <c r="MTU42" s="918"/>
      <c r="MTV42" s="918"/>
      <c r="MTW42" s="918"/>
      <c r="MTX42" s="918"/>
      <c r="MTY42" s="918"/>
      <c r="MTZ42" s="918"/>
      <c r="MUA42" s="918"/>
      <c r="MUB42" s="918"/>
      <c r="MUC42" s="918"/>
      <c r="MUD42" s="918"/>
      <c r="MUE42" s="918"/>
      <c r="MUF42" s="918"/>
      <c r="MUG42" s="918"/>
      <c r="MUH42" s="918"/>
      <c r="MUI42" s="918"/>
      <c r="MUJ42" s="918"/>
      <c r="MUK42" s="918"/>
      <c r="MUL42" s="918"/>
      <c r="MUM42" s="918"/>
      <c r="MUN42" s="918"/>
      <c r="MUO42" s="918"/>
      <c r="MUP42" s="918"/>
      <c r="MUQ42" s="918"/>
      <c r="MUR42" s="918"/>
      <c r="MUS42" s="918"/>
      <c r="MUT42" s="918"/>
      <c r="MUU42" s="918"/>
      <c r="MUV42" s="918"/>
      <c r="MUW42" s="918"/>
      <c r="MUX42" s="918"/>
      <c r="MUY42" s="918"/>
      <c r="MUZ42" s="918"/>
      <c r="MVA42" s="918"/>
      <c r="MVB42" s="918"/>
      <c r="MVC42" s="918"/>
      <c r="MVD42" s="918"/>
      <c r="MVE42" s="918"/>
      <c r="MVF42" s="918"/>
      <c r="MVG42" s="918"/>
      <c r="MVH42" s="918"/>
      <c r="MVI42" s="918"/>
      <c r="MVJ42" s="918"/>
      <c r="MVK42" s="918"/>
      <c r="MVL42" s="918"/>
      <c r="MVM42" s="918"/>
      <c r="MVN42" s="918"/>
      <c r="MVO42" s="918"/>
      <c r="MVP42" s="918"/>
      <c r="MVQ42" s="918"/>
      <c r="MVR42" s="918"/>
      <c r="MVS42" s="918"/>
      <c r="MVT42" s="918"/>
      <c r="MVU42" s="918"/>
      <c r="MVV42" s="918"/>
      <c r="MVW42" s="918"/>
      <c r="MVX42" s="918"/>
      <c r="MVY42" s="918"/>
      <c r="MVZ42" s="918"/>
      <c r="MWA42" s="918"/>
      <c r="MWB42" s="918"/>
      <c r="MWC42" s="918"/>
      <c r="MWD42" s="918"/>
      <c r="MWE42" s="918"/>
      <c r="MWF42" s="918"/>
      <c r="MWG42" s="918"/>
      <c r="MWH42" s="918"/>
      <c r="MWI42" s="918"/>
      <c r="MWJ42" s="918"/>
      <c r="MWK42" s="918"/>
      <c r="MWL42" s="918"/>
      <c r="MWM42" s="918"/>
      <c r="MWN42" s="918"/>
      <c r="MWO42" s="918"/>
      <c r="MWP42" s="918"/>
      <c r="MWQ42" s="918"/>
      <c r="MWR42" s="918"/>
      <c r="MWS42" s="918"/>
      <c r="MWT42" s="918"/>
      <c r="MWU42" s="918"/>
      <c r="MWV42" s="918"/>
      <c r="MWW42" s="918"/>
      <c r="MWX42" s="918"/>
      <c r="MWY42" s="918"/>
      <c r="MWZ42" s="918"/>
      <c r="MXA42" s="918"/>
      <c r="MXB42" s="918"/>
      <c r="MXC42" s="918"/>
      <c r="MXD42" s="918"/>
      <c r="MXE42" s="918"/>
      <c r="MXF42" s="918"/>
      <c r="MXG42" s="918"/>
      <c r="MXH42" s="918"/>
      <c r="MXI42" s="918"/>
      <c r="MXJ42" s="918"/>
      <c r="MXK42" s="918"/>
      <c r="MXL42" s="918"/>
      <c r="MXM42" s="918"/>
      <c r="MXN42" s="918"/>
      <c r="MXO42" s="918"/>
      <c r="MXP42" s="918"/>
      <c r="MXQ42" s="918"/>
      <c r="MXR42" s="918"/>
      <c r="MXS42" s="918"/>
      <c r="MXT42" s="918"/>
      <c r="MXU42" s="918"/>
      <c r="MXV42" s="918"/>
      <c r="MXW42" s="918"/>
      <c r="MXX42" s="918"/>
      <c r="MXY42" s="918"/>
      <c r="MXZ42" s="918"/>
      <c r="MYA42" s="918"/>
      <c r="MYB42" s="918"/>
      <c r="MYC42" s="918"/>
      <c r="MYD42" s="918"/>
      <c r="MYE42" s="918"/>
      <c r="MYF42" s="918"/>
      <c r="MYG42" s="918"/>
      <c r="MYH42" s="918"/>
      <c r="MYI42" s="918"/>
      <c r="MYJ42" s="918"/>
      <c r="MYK42" s="918"/>
      <c r="MYL42" s="918"/>
      <c r="MYM42" s="918"/>
      <c r="MYN42" s="918"/>
      <c r="MYO42" s="918"/>
      <c r="MYP42" s="918"/>
      <c r="MYQ42" s="918"/>
      <c r="MYR42" s="918"/>
      <c r="MYS42" s="918"/>
      <c r="MYT42" s="918"/>
      <c r="MYU42" s="918"/>
      <c r="MYV42" s="918"/>
      <c r="MYW42" s="918"/>
      <c r="MYX42" s="918"/>
      <c r="MYY42" s="918"/>
      <c r="MYZ42" s="918"/>
      <c r="MZA42" s="918"/>
      <c r="MZB42" s="918"/>
      <c r="MZC42" s="918"/>
      <c r="MZD42" s="918"/>
      <c r="MZE42" s="918"/>
      <c r="MZF42" s="918"/>
      <c r="MZG42" s="918"/>
      <c r="MZH42" s="918"/>
      <c r="MZI42" s="918"/>
      <c r="MZJ42" s="918"/>
      <c r="MZK42" s="918"/>
      <c r="MZL42" s="918"/>
      <c r="MZM42" s="918"/>
      <c r="MZN42" s="918"/>
      <c r="MZO42" s="918"/>
      <c r="MZP42" s="918"/>
      <c r="MZQ42" s="918"/>
      <c r="MZR42" s="918"/>
      <c r="MZS42" s="918"/>
      <c r="MZT42" s="918"/>
      <c r="MZU42" s="918"/>
      <c r="MZV42" s="918"/>
      <c r="MZW42" s="918"/>
      <c r="MZX42" s="918"/>
      <c r="MZY42" s="918"/>
      <c r="MZZ42" s="918"/>
      <c r="NAA42" s="918"/>
      <c r="NAB42" s="918"/>
      <c r="NAC42" s="918"/>
      <c r="NAD42" s="918"/>
      <c r="NAE42" s="918"/>
      <c r="NAF42" s="918"/>
      <c r="NAG42" s="918"/>
      <c r="NAH42" s="918"/>
      <c r="NAI42" s="918"/>
      <c r="NAJ42" s="918"/>
      <c r="NAK42" s="918"/>
      <c r="NAL42" s="918"/>
      <c r="NAM42" s="918"/>
      <c r="NAN42" s="918"/>
      <c r="NAO42" s="918"/>
      <c r="NAP42" s="918"/>
      <c r="NAQ42" s="918"/>
      <c r="NAR42" s="918"/>
      <c r="NAS42" s="918"/>
      <c r="NAT42" s="918"/>
      <c r="NAU42" s="918"/>
      <c r="NAV42" s="918"/>
      <c r="NAW42" s="918"/>
      <c r="NAX42" s="918"/>
      <c r="NAY42" s="918"/>
      <c r="NAZ42" s="918"/>
      <c r="NBA42" s="918"/>
      <c r="NBB42" s="918"/>
      <c r="NBC42" s="918"/>
      <c r="NBD42" s="918"/>
      <c r="NBE42" s="918"/>
      <c r="NBF42" s="918"/>
      <c r="NBG42" s="918"/>
      <c r="NBH42" s="918"/>
      <c r="NBI42" s="918"/>
      <c r="NBJ42" s="918"/>
      <c r="NBK42" s="918"/>
      <c r="NBL42" s="918"/>
      <c r="NBM42" s="918"/>
      <c r="NBN42" s="918"/>
      <c r="NBO42" s="918"/>
      <c r="NBP42" s="918"/>
      <c r="NBQ42" s="918"/>
      <c r="NBR42" s="918"/>
      <c r="NBS42" s="918"/>
      <c r="NBT42" s="918"/>
      <c r="NBU42" s="918"/>
      <c r="NBV42" s="918"/>
      <c r="NBW42" s="918"/>
      <c r="NBX42" s="918"/>
      <c r="NBY42" s="918"/>
      <c r="NBZ42" s="918"/>
      <c r="NCA42" s="918"/>
      <c r="NCB42" s="918"/>
      <c r="NCC42" s="918"/>
      <c r="NCD42" s="918"/>
      <c r="NCE42" s="918"/>
      <c r="NCF42" s="918"/>
      <c r="NCG42" s="918"/>
      <c r="NCH42" s="918"/>
      <c r="NCI42" s="918"/>
      <c r="NCJ42" s="918"/>
      <c r="NCK42" s="918"/>
      <c r="NCL42" s="918"/>
      <c r="NCM42" s="918"/>
      <c r="NCN42" s="918"/>
      <c r="NCO42" s="918"/>
      <c r="NCP42" s="918"/>
      <c r="NCQ42" s="918"/>
      <c r="NCR42" s="918"/>
      <c r="NCS42" s="918"/>
      <c r="NCT42" s="918"/>
      <c r="NCU42" s="918"/>
      <c r="NCV42" s="918"/>
      <c r="NCW42" s="918"/>
      <c r="NCX42" s="918"/>
      <c r="NCY42" s="918"/>
      <c r="NCZ42" s="918"/>
      <c r="NDA42" s="918"/>
      <c r="NDB42" s="918"/>
      <c r="NDC42" s="918"/>
      <c r="NDD42" s="918"/>
      <c r="NDE42" s="918"/>
      <c r="NDF42" s="918"/>
      <c r="NDG42" s="918"/>
      <c r="NDH42" s="918"/>
      <c r="NDI42" s="918"/>
      <c r="NDJ42" s="918"/>
      <c r="NDK42" s="918"/>
      <c r="NDL42" s="918"/>
      <c r="NDM42" s="918"/>
      <c r="NDN42" s="918"/>
      <c r="NDO42" s="918"/>
      <c r="NDP42" s="918"/>
      <c r="NDQ42" s="918"/>
      <c r="NDR42" s="918"/>
      <c r="NDS42" s="918"/>
      <c r="NDT42" s="918"/>
      <c r="NDU42" s="918"/>
      <c r="NDV42" s="918"/>
      <c r="NDW42" s="918"/>
      <c r="NDX42" s="918"/>
      <c r="NDY42" s="918"/>
      <c r="NDZ42" s="918"/>
      <c r="NEA42" s="918"/>
      <c r="NEB42" s="918"/>
      <c r="NEC42" s="918"/>
      <c r="NED42" s="918"/>
      <c r="NEE42" s="918"/>
      <c r="NEF42" s="918"/>
      <c r="NEG42" s="918"/>
      <c r="NEH42" s="918"/>
      <c r="NEI42" s="918"/>
      <c r="NEJ42" s="918"/>
      <c r="NEK42" s="918"/>
      <c r="NEL42" s="918"/>
      <c r="NEM42" s="918"/>
      <c r="NEN42" s="918"/>
      <c r="NEO42" s="918"/>
      <c r="NEP42" s="918"/>
      <c r="NEQ42" s="918"/>
      <c r="NER42" s="918"/>
      <c r="NES42" s="918"/>
      <c r="NET42" s="918"/>
      <c r="NEU42" s="918"/>
      <c r="NEV42" s="918"/>
      <c r="NEW42" s="918"/>
      <c r="NEX42" s="918"/>
      <c r="NEY42" s="918"/>
      <c r="NEZ42" s="918"/>
      <c r="NFA42" s="918"/>
      <c r="NFB42" s="918"/>
      <c r="NFC42" s="918"/>
      <c r="NFD42" s="918"/>
      <c r="NFE42" s="918"/>
      <c r="NFF42" s="918"/>
      <c r="NFG42" s="918"/>
      <c r="NFH42" s="918"/>
      <c r="NFI42" s="918"/>
      <c r="NFJ42" s="918"/>
      <c r="NFK42" s="918"/>
      <c r="NFL42" s="918"/>
      <c r="NFM42" s="918"/>
      <c r="NFN42" s="918"/>
      <c r="NFO42" s="918"/>
      <c r="NFP42" s="918"/>
      <c r="NFQ42" s="918"/>
      <c r="NFR42" s="918"/>
      <c r="NFS42" s="918"/>
      <c r="NFT42" s="918"/>
      <c r="NFU42" s="918"/>
      <c r="NFV42" s="918"/>
      <c r="NFW42" s="918"/>
      <c r="NFX42" s="918"/>
      <c r="NFY42" s="918"/>
      <c r="NFZ42" s="918"/>
      <c r="NGA42" s="918"/>
      <c r="NGB42" s="918"/>
      <c r="NGC42" s="918"/>
      <c r="NGD42" s="918"/>
      <c r="NGE42" s="918"/>
      <c r="NGF42" s="918"/>
      <c r="NGG42" s="918"/>
      <c r="NGH42" s="918"/>
      <c r="NGI42" s="918"/>
      <c r="NGJ42" s="918"/>
      <c r="NGK42" s="918"/>
      <c r="NGL42" s="918"/>
      <c r="NGM42" s="918"/>
      <c r="NGN42" s="918"/>
      <c r="NGO42" s="918"/>
      <c r="NGP42" s="918"/>
      <c r="NGQ42" s="918"/>
      <c r="NGR42" s="918"/>
      <c r="NGS42" s="918"/>
      <c r="NGT42" s="918"/>
      <c r="NGU42" s="918"/>
      <c r="NGV42" s="918"/>
      <c r="NGW42" s="918"/>
      <c r="NGX42" s="918"/>
      <c r="NGY42" s="918"/>
      <c r="NGZ42" s="918"/>
      <c r="NHA42" s="918"/>
      <c r="NHB42" s="918"/>
      <c r="NHC42" s="918"/>
      <c r="NHD42" s="918"/>
      <c r="NHE42" s="918"/>
      <c r="NHF42" s="918"/>
      <c r="NHG42" s="918"/>
      <c r="NHH42" s="918"/>
      <c r="NHI42" s="918"/>
      <c r="NHJ42" s="918"/>
      <c r="NHK42" s="918"/>
      <c r="NHL42" s="918"/>
      <c r="NHM42" s="918"/>
      <c r="NHN42" s="918"/>
      <c r="NHO42" s="918"/>
      <c r="NHP42" s="918"/>
      <c r="NHQ42" s="918"/>
      <c r="NHR42" s="918"/>
      <c r="NHS42" s="918"/>
      <c r="NHT42" s="918"/>
      <c r="NHU42" s="918"/>
      <c r="NHV42" s="918"/>
      <c r="NHW42" s="918"/>
      <c r="NHX42" s="918"/>
      <c r="NHY42" s="918"/>
      <c r="NHZ42" s="918"/>
      <c r="NIA42" s="918"/>
      <c r="NIB42" s="918"/>
      <c r="NIC42" s="918"/>
      <c r="NID42" s="918"/>
      <c r="NIE42" s="918"/>
      <c r="NIF42" s="918"/>
      <c r="NIG42" s="918"/>
      <c r="NIH42" s="918"/>
      <c r="NII42" s="918"/>
      <c r="NIJ42" s="918"/>
      <c r="NIK42" s="918"/>
      <c r="NIL42" s="918"/>
      <c r="NIM42" s="918"/>
      <c r="NIN42" s="918"/>
      <c r="NIO42" s="918"/>
      <c r="NIP42" s="918"/>
      <c r="NIQ42" s="918"/>
      <c r="NIR42" s="918"/>
      <c r="NIS42" s="918"/>
      <c r="NIT42" s="918"/>
      <c r="NIU42" s="918"/>
      <c r="NIV42" s="918"/>
      <c r="NIW42" s="918"/>
      <c r="NIX42" s="918"/>
      <c r="NIY42" s="918"/>
      <c r="NIZ42" s="918"/>
      <c r="NJA42" s="918"/>
      <c r="NJB42" s="918"/>
      <c r="NJC42" s="918"/>
      <c r="NJD42" s="918"/>
      <c r="NJE42" s="918"/>
      <c r="NJF42" s="918"/>
      <c r="NJG42" s="918"/>
      <c r="NJH42" s="918"/>
      <c r="NJI42" s="918"/>
      <c r="NJJ42" s="918"/>
      <c r="NJK42" s="918"/>
      <c r="NJL42" s="918"/>
      <c r="NJM42" s="918"/>
      <c r="NJN42" s="918"/>
      <c r="NJO42" s="918"/>
      <c r="NJP42" s="918"/>
      <c r="NJQ42" s="918"/>
      <c r="NJR42" s="918"/>
      <c r="NJS42" s="918"/>
      <c r="NJT42" s="918"/>
      <c r="NJU42" s="918"/>
      <c r="NJV42" s="918"/>
      <c r="NJW42" s="918"/>
      <c r="NJX42" s="918"/>
      <c r="NJY42" s="918"/>
      <c r="NJZ42" s="918"/>
      <c r="NKA42" s="918"/>
      <c r="NKB42" s="918"/>
      <c r="NKC42" s="918"/>
      <c r="NKD42" s="918"/>
      <c r="NKE42" s="918"/>
      <c r="NKF42" s="918"/>
      <c r="NKG42" s="918"/>
      <c r="NKH42" s="918"/>
      <c r="NKI42" s="918"/>
      <c r="NKJ42" s="918"/>
      <c r="NKK42" s="918"/>
      <c r="NKL42" s="918"/>
      <c r="NKM42" s="918"/>
      <c r="NKN42" s="918"/>
      <c r="NKO42" s="918"/>
      <c r="NKP42" s="918"/>
      <c r="NKQ42" s="918"/>
      <c r="NKR42" s="918"/>
      <c r="NKS42" s="918"/>
      <c r="NKT42" s="918"/>
      <c r="NKU42" s="918"/>
      <c r="NKV42" s="918"/>
      <c r="NKW42" s="918"/>
      <c r="NKX42" s="918"/>
      <c r="NKY42" s="918"/>
      <c r="NKZ42" s="918"/>
      <c r="NLA42" s="918"/>
      <c r="NLB42" s="918"/>
      <c r="NLC42" s="918"/>
      <c r="NLD42" s="918"/>
      <c r="NLE42" s="918"/>
      <c r="NLF42" s="918"/>
      <c r="NLG42" s="918"/>
      <c r="NLH42" s="918"/>
      <c r="NLI42" s="918"/>
      <c r="NLJ42" s="918"/>
      <c r="NLK42" s="918"/>
      <c r="NLL42" s="918"/>
      <c r="NLM42" s="918"/>
      <c r="NLN42" s="918"/>
      <c r="NLO42" s="918"/>
      <c r="NLP42" s="918"/>
      <c r="NLQ42" s="918"/>
      <c r="NLR42" s="918"/>
      <c r="NLS42" s="918"/>
      <c r="NLT42" s="918"/>
      <c r="NLU42" s="918"/>
      <c r="NLV42" s="918"/>
      <c r="NLW42" s="918"/>
      <c r="NLX42" s="918"/>
      <c r="NLY42" s="918"/>
      <c r="NLZ42" s="918"/>
      <c r="NMA42" s="918"/>
      <c r="NMB42" s="918"/>
      <c r="NMC42" s="918"/>
      <c r="NMD42" s="918"/>
      <c r="NME42" s="918"/>
      <c r="NMF42" s="918"/>
      <c r="NMG42" s="918"/>
      <c r="NMH42" s="918"/>
      <c r="NMI42" s="918"/>
      <c r="NMJ42" s="918"/>
      <c r="NMK42" s="918"/>
      <c r="NML42" s="918"/>
      <c r="NMM42" s="918"/>
      <c r="NMN42" s="918"/>
      <c r="NMO42" s="918"/>
      <c r="NMP42" s="918"/>
      <c r="NMQ42" s="918"/>
      <c r="NMR42" s="918"/>
      <c r="NMS42" s="918"/>
      <c r="NMT42" s="918"/>
      <c r="NMU42" s="918"/>
      <c r="NMV42" s="918"/>
      <c r="NMW42" s="918"/>
      <c r="NMX42" s="918"/>
      <c r="NMY42" s="918"/>
      <c r="NMZ42" s="918"/>
      <c r="NNA42" s="918"/>
      <c r="NNB42" s="918"/>
      <c r="NNC42" s="918"/>
      <c r="NND42" s="918"/>
      <c r="NNE42" s="918"/>
      <c r="NNF42" s="918"/>
      <c r="NNG42" s="918"/>
      <c r="NNH42" s="918"/>
      <c r="NNI42" s="918"/>
      <c r="NNJ42" s="918"/>
      <c r="NNK42" s="918"/>
      <c r="NNL42" s="918"/>
      <c r="NNM42" s="918"/>
      <c r="NNN42" s="918"/>
      <c r="NNO42" s="918"/>
      <c r="NNP42" s="918"/>
      <c r="NNQ42" s="918"/>
      <c r="NNR42" s="918"/>
      <c r="NNS42" s="918"/>
      <c r="NNT42" s="918"/>
      <c r="NNU42" s="918"/>
      <c r="NNV42" s="918"/>
      <c r="NNW42" s="918"/>
      <c r="NNX42" s="918"/>
      <c r="NNY42" s="918"/>
      <c r="NNZ42" s="918"/>
      <c r="NOA42" s="918"/>
      <c r="NOB42" s="918"/>
      <c r="NOC42" s="918"/>
      <c r="NOD42" s="918"/>
      <c r="NOE42" s="918"/>
      <c r="NOF42" s="918"/>
      <c r="NOG42" s="918"/>
      <c r="NOH42" s="918"/>
      <c r="NOI42" s="918"/>
      <c r="NOJ42" s="918"/>
      <c r="NOK42" s="918"/>
      <c r="NOL42" s="918"/>
      <c r="NOM42" s="918"/>
      <c r="NON42" s="918"/>
      <c r="NOO42" s="918"/>
      <c r="NOP42" s="918"/>
      <c r="NOQ42" s="918"/>
      <c r="NOR42" s="918"/>
      <c r="NOS42" s="918"/>
      <c r="NOT42" s="918"/>
      <c r="NOU42" s="918"/>
      <c r="NOV42" s="918"/>
      <c r="NOW42" s="918"/>
      <c r="NOX42" s="918"/>
      <c r="NOY42" s="918"/>
      <c r="NOZ42" s="918"/>
      <c r="NPA42" s="918"/>
      <c r="NPB42" s="918"/>
      <c r="NPC42" s="918"/>
      <c r="NPD42" s="918"/>
      <c r="NPE42" s="918"/>
      <c r="NPF42" s="918"/>
      <c r="NPG42" s="918"/>
      <c r="NPH42" s="918"/>
      <c r="NPI42" s="918"/>
      <c r="NPJ42" s="918"/>
      <c r="NPK42" s="918"/>
      <c r="NPL42" s="918"/>
      <c r="NPM42" s="918"/>
      <c r="NPN42" s="918"/>
      <c r="NPO42" s="918"/>
      <c r="NPP42" s="918"/>
      <c r="NPQ42" s="918"/>
      <c r="NPR42" s="918"/>
      <c r="NPS42" s="918"/>
      <c r="NPT42" s="918"/>
      <c r="NPU42" s="918"/>
      <c r="NPV42" s="918"/>
      <c r="NPW42" s="918"/>
      <c r="NPX42" s="918"/>
      <c r="NPY42" s="918"/>
      <c r="NPZ42" s="918"/>
      <c r="NQA42" s="918"/>
      <c r="NQB42" s="918"/>
      <c r="NQC42" s="918"/>
      <c r="NQD42" s="918"/>
      <c r="NQE42" s="918"/>
      <c r="NQF42" s="918"/>
      <c r="NQG42" s="918"/>
      <c r="NQH42" s="918"/>
      <c r="NQI42" s="918"/>
      <c r="NQJ42" s="918"/>
      <c r="NQK42" s="918"/>
      <c r="NQL42" s="918"/>
      <c r="NQM42" s="918"/>
      <c r="NQN42" s="918"/>
      <c r="NQO42" s="918"/>
      <c r="NQP42" s="918"/>
      <c r="NQQ42" s="918"/>
      <c r="NQR42" s="918"/>
      <c r="NQS42" s="918"/>
      <c r="NQT42" s="918"/>
      <c r="NQU42" s="918"/>
      <c r="NQV42" s="918"/>
      <c r="NQW42" s="918"/>
      <c r="NQX42" s="918"/>
      <c r="NQY42" s="918"/>
      <c r="NQZ42" s="918"/>
      <c r="NRA42" s="918"/>
      <c r="NRB42" s="918"/>
      <c r="NRC42" s="918"/>
      <c r="NRD42" s="918"/>
      <c r="NRE42" s="918"/>
      <c r="NRF42" s="918"/>
      <c r="NRG42" s="918"/>
      <c r="NRH42" s="918"/>
      <c r="NRI42" s="918"/>
      <c r="NRJ42" s="918"/>
      <c r="NRK42" s="918"/>
      <c r="NRL42" s="918"/>
      <c r="NRM42" s="918"/>
      <c r="NRN42" s="918"/>
      <c r="NRO42" s="918"/>
      <c r="NRP42" s="918"/>
      <c r="NRQ42" s="918"/>
      <c r="NRR42" s="918"/>
      <c r="NRS42" s="918"/>
      <c r="NRT42" s="918"/>
      <c r="NRU42" s="918"/>
      <c r="NRV42" s="918"/>
      <c r="NRW42" s="918"/>
      <c r="NRX42" s="918"/>
      <c r="NRY42" s="918"/>
      <c r="NRZ42" s="918"/>
      <c r="NSA42" s="918"/>
      <c r="NSB42" s="918"/>
      <c r="NSC42" s="918"/>
      <c r="NSD42" s="918"/>
      <c r="NSE42" s="918"/>
      <c r="NSF42" s="918"/>
      <c r="NSG42" s="918"/>
      <c r="NSH42" s="918"/>
      <c r="NSI42" s="918"/>
      <c r="NSJ42" s="918"/>
      <c r="NSK42" s="918"/>
      <c r="NSL42" s="918"/>
      <c r="NSM42" s="918"/>
      <c r="NSN42" s="918"/>
      <c r="NSO42" s="918"/>
      <c r="NSP42" s="918"/>
      <c r="NSQ42" s="918"/>
      <c r="NSR42" s="918"/>
      <c r="NSS42" s="918"/>
      <c r="NST42" s="918"/>
      <c r="NSU42" s="918"/>
      <c r="NSV42" s="918"/>
      <c r="NSW42" s="918"/>
      <c r="NSX42" s="918"/>
      <c r="NSY42" s="918"/>
      <c r="NSZ42" s="918"/>
      <c r="NTA42" s="918"/>
      <c r="NTB42" s="918"/>
      <c r="NTC42" s="918"/>
      <c r="NTD42" s="918"/>
      <c r="NTE42" s="918"/>
      <c r="NTF42" s="918"/>
      <c r="NTG42" s="918"/>
      <c r="NTH42" s="918"/>
      <c r="NTI42" s="918"/>
      <c r="NTJ42" s="918"/>
      <c r="NTK42" s="918"/>
      <c r="NTL42" s="918"/>
      <c r="NTM42" s="918"/>
      <c r="NTN42" s="918"/>
      <c r="NTO42" s="918"/>
      <c r="NTP42" s="918"/>
      <c r="NTQ42" s="918"/>
      <c r="NTR42" s="918"/>
      <c r="NTS42" s="918"/>
      <c r="NTT42" s="918"/>
      <c r="NTU42" s="918"/>
      <c r="NTV42" s="918"/>
      <c r="NTW42" s="918"/>
      <c r="NTX42" s="918"/>
      <c r="NTY42" s="918"/>
      <c r="NTZ42" s="918"/>
      <c r="NUA42" s="918"/>
      <c r="NUB42" s="918"/>
      <c r="NUC42" s="918"/>
      <c r="NUD42" s="918"/>
      <c r="NUE42" s="918"/>
      <c r="NUF42" s="918"/>
      <c r="NUG42" s="918"/>
      <c r="NUH42" s="918"/>
      <c r="NUI42" s="918"/>
      <c r="NUJ42" s="918"/>
      <c r="NUK42" s="918"/>
      <c r="NUL42" s="918"/>
      <c r="NUM42" s="918"/>
      <c r="NUN42" s="918"/>
      <c r="NUO42" s="918"/>
      <c r="NUP42" s="918"/>
      <c r="NUQ42" s="918"/>
      <c r="NUR42" s="918"/>
      <c r="NUS42" s="918"/>
      <c r="NUT42" s="918"/>
      <c r="NUU42" s="918"/>
      <c r="NUV42" s="918"/>
      <c r="NUW42" s="918"/>
      <c r="NUX42" s="918"/>
      <c r="NUY42" s="918"/>
      <c r="NUZ42" s="918"/>
      <c r="NVA42" s="918"/>
      <c r="NVB42" s="918"/>
      <c r="NVC42" s="918"/>
      <c r="NVD42" s="918"/>
      <c r="NVE42" s="918"/>
      <c r="NVF42" s="918"/>
      <c r="NVG42" s="918"/>
      <c r="NVH42" s="918"/>
      <c r="NVI42" s="918"/>
      <c r="NVJ42" s="918"/>
      <c r="NVK42" s="918"/>
      <c r="NVL42" s="918"/>
      <c r="NVM42" s="918"/>
      <c r="NVN42" s="918"/>
      <c r="NVO42" s="918"/>
      <c r="NVP42" s="918"/>
      <c r="NVQ42" s="918"/>
      <c r="NVR42" s="918"/>
      <c r="NVS42" s="918"/>
      <c r="NVT42" s="918"/>
      <c r="NVU42" s="918"/>
      <c r="NVV42" s="918"/>
      <c r="NVW42" s="918"/>
      <c r="NVX42" s="918"/>
      <c r="NVY42" s="918"/>
      <c r="NVZ42" s="918"/>
      <c r="NWA42" s="918"/>
      <c r="NWB42" s="918"/>
      <c r="NWC42" s="918"/>
      <c r="NWD42" s="918"/>
      <c r="NWE42" s="918"/>
      <c r="NWF42" s="918"/>
      <c r="NWG42" s="918"/>
      <c r="NWH42" s="918"/>
      <c r="NWI42" s="918"/>
      <c r="NWJ42" s="918"/>
      <c r="NWK42" s="918"/>
      <c r="NWL42" s="918"/>
      <c r="NWM42" s="918"/>
      <c r="NWN42" s="918"/>
      <c r="NWO42" s="918"/>
      <c r="NWP42" s="918"/>
      <c r="NWQ42" s="918"/>
      <c r="NWR42" s="918"/>
      <c r="NWS42" s="918"/>
      <c r="NWT42" s="918"/>
      <c r="NWU42" s="918"/>
      <c r="NWV42" s="918"/>
      <c r="NWW42" s="918"/>
      <c r="NWX42" s="918"/>
      <c r="NWY42" s="918"/>
      <c r="NWZ42" s="918"/>
      <c r="NXA42" s="918"/>
      <c r="NXB42" s="918"/>
      <c r="NXC42" s="918"/>
      <c r="NXD42" s="918"/>
      <c r="NXE42" s="918"/>
      <c r="NXF42" s="918"/>
      <c r="NXG42" s="918"/>
      <c r="NXH42" s="918"/>
      <c r="NXI42" s="918"/>
      <c r="NXJ42" s="918"/>
      <c r="NXK42" s="918"/>
      <c r="NXL42" s="918"/>
      <c r="NXM42" s="918"/>
      <c r="NXN42" s="918"/>
      <c r="NXO42" s="918"/>
      <c r="NXP42" s="918"/>
      <c r="NXQ42" s="918"/>
      <c r="NXR42" s="918"/>
      <c r="NXS42" s="918"/>
      <c r="NXT42" s="918"/>
      <c r="NXU42" s="918"/>
      <c r="NXV42" s="918"/>
      <c r="NXW42" s="918"/>
      <c r="NXX42" s="918"/>
      <c r="NXY42" s="918"/>
      <c r="NXZ42" s="918"/>
      <c r="NYA42" s="918"/>
      <c r="NYB42" s="918"/>
      <c r="NYC42" s="918"/>
      <c r="NYD42" s="918"/>
      <c r="NYE42" s="918"/>
      <c r="NYF42" s="918"/>
      <c r="NYG42" s="918"/>
      <c r="NYH42" s="918"/>
      <c r="NYI42" s="918"/>
      <c r="NYJ42" s="918"/>
      <c r="NYK42" s="918"/>
      <c r="NYL42" s="918"/>
      <c r="NYM42" s="918"/>
      <c r="NYN42" s="918"/>
      <c r="NYO42" s="918"/>
      <c r="NYP42" s="918"/>
      <c r="NYQ42" s="918"/>
      <c r="NYR42" s="918"/>
      <c r="NYS42" s="918"/>
      <c r="NYT42" s="918"/>
      <c r="NYU42" s="918"/>
      <c r="NYV42" s="918"/>
      <c r="NYW42" s="918"/>
      <c r="NYX42" s="918"/>
      <c r="NYY42" s="918"/>
      <c r="NYZ42" s="918"/>
      <c r="NZA42" s="918"/>
      <c r="NZB42" s="918"/>
      <c r="NZC42" s="918"/>
      <c r="NZD42" s="918"/>
      <c r="NZE42" s="918"/>
      <c r="NZF42" s="918"/>
      <c r="NZG42" s="918"/>
      <c r="NZH42" s="918"/>
      <c r="NZI42" s="918"/>
      <c r="NZJ42" s="918"/>
      <c r="NZK42" s="918"/>
      <c r="NZL42" s="918"/>
      <c r="NZM42" s="918"/>
      <c r="NZN42" s="918"/>
      <c r="NZO42" s="918"/>
      <c r="NZP42" s="918"/>
      <c r="NZQ42" s="918"/>
      <c r="NZR42" s="918"/>
      <c r="NZS42" s="918"/>
      <c r="NZT42" s="918"/>
      <c r="NZU42" s="918"/>
      <c r="NZV42" s="918"/>
      <c r="NZW42" s="918"/>
      <c r="NZX42" s="918"/>
      <c r="NZY42" s="918"/>
      <c r="NZZ42" s="918"/>
      <c r="OAA42" s="918"/>
      <c r="OAB42" s="918"/>
      <c r="OAC42" s="918"/>
      <c r="OAD42" s="918"/>
      <c r="OAE42" s="918"/>
      <c r="OAF42" s="918"/>
      <c r="OAG42" s="918"/>
      <c r="OAH42" s="918"/>
      <c r="OAI42" s="918"/>
      <c r="OAJ42" s="918"/>
      <c r="OAK42" s="918"/>
      <c r="OAL42" s="918"/>
      <c r="OAM42" s="918"/>
      <c r="OAN42" s="918"/>
      <c r="OAO42" s="918"/>
      <c r="OAP42" s="918"/>
      <c r="OAQ42" s="918"/>
      <c r="OAR42" s="918"/>
      <c r="OAS42" s="918"/>
      <c r="OAT42" s="918"/>
      <c r="OAU42" s="918"/>
      <c r="OAV42" s="918"/>
      <c r="OAW42" s="918"/>
      <c r="OAX42" s="918"/>
      <c r="OAY42" s="918"/>
      <c r="OAZ42" s="918"/>
      <c r="OBA42" s="918"/>
      <c r="OBB42" s="918"/>
      <c r="OBC42" s="918"/>
      <c r="OBD42" s="918"/>
      <c r="OBE42" s="918"/>
      <c r="OBF42" s="918"/>
      <c r="OBG42" s="918"/>
      <c r="OBH42" s="918"/>
      <c r="OBI42" s="918"/>
      <c r="OBJ42" s="918"/>
      <c r="OBK42" s="918"/>
      <c r="OBL42" s="918"/>
      <c r="OBM42" s="918"/>
      <c r="OBN42" s="918"/>
      <c r="OBO42" s="918"/>
      <c r="OBP42" s="918"/>
      <c r="OBQ42" s="918"/>
      <c r="OBR42" s="918"/>
      <c r="OBS42" s="918"/>
      <c r="OBT42" s="918"/>
      <c r="OBU42" s="918"/>
      <c r="OBV42" s="918"/>
      <c r="OBW42" s="918"/>
      <c r="OBX42" s="918"/>
      <c r="OBY42" s="918"/>
      <c r="OBZ42" s="918"/>
      <c r="OCA42" s="918"/>
      <c r="OCB42" s="918"/>
      <c r="OCC42" s="918"/>
      <c r="OCD42" s="918"/>
      <c r="OCE42" s="918"/>
      <c r="OCF42" s="918"/>
      <c r="OCG42" s="918"/>
      <c r="OCH42" s="918"/>
      <c r="OCI42" s="918"/>
      <c r="OCJ42" s="918"/>
      <c r="OCK42" s="918"/>
      <c r="OCL42" s="918"/>
      <c r="OCM42" s="918"/>
      <c r="OCN42" s="918"/>
      <c r="OCO42" s="918"/>
      <c r="OCP42" s="918"/>
      <c r="OCQ42" s="918"/>
      <c r="OCR42" s="918"/>
      <c r="OCS42" s="918"/>
      <c r="OCT42" s="918"/>
      <c r="OCU42" s="918"/>
      <c r="OCV42" s="918"/>
      <c r="OCW42" s="918"/>
      <c r="OCX42" s="918"/>
      <c r="OCY42" s="918"/>
      <c r="OCZ42" s="918"/>
      <c r="ODA42" s="918"/>
      <c r="ODB42" s="918"/>
      <c r="ODC42" s="918"/>
      <c r="ODD42" s="918"/>
      <c r="ODE42" s="918"/>
      <c r="ODF42" s="918"/>
      <c r="ODG42" s="918"/>
      <c r="ODH42" s="918"/>
      <c r="ODI42" s="918"/>
      <c r="ODJ42" s="918"/>
      <c r="ODK42" s="918"/>
      <c r="ODL42" s="918"/>
      <c r="ODM42" s="918"/>
      <c r="ODN42" s="918"/>
      <c r="ODO42" s="918"/>
      <c r="ODP42" s="918"/>
      <c r="ODQ42" s="918"/>
      <c r="ODR42" s="918"/>
      <c r="ODS42" s="918"/>
      <c r="ODT42" s="918"/>
      <c r="ODU42" s="918"/>
      <c r="ODV42" s="918"/>
      <c r="ODW42" s="918"/>
      <c r="ODX42" s="918"/>
      <c r="ODY42" s="918"/>
      <c r="ODZ42" s="918"/>
      <c r="OEA42" s="918"/>
      <c r="OEB42" s="918"/>
      <c r="OEC42" s="918"/>
      <c r="OED42" s="918"/>
      <c r="OEE42" s="918"/>
      <c r="OEF42" s="918"/>
      <c r="OEG42" s="918"/>
      <c r="OEH42" s="918"/>
      <c r="OEI42" s="918"/>
      <c r="OEJ42" s="918"/>
      <c r="OEK42" s="918"/>
      <c r="OEL42" s="918"/>
      <c r="OEM42" s="918"/>
      <c r="OEN42" s="918"/>
      <c r="OEO42" s="918"/>
      <c r="OEP42" s="918"/>
      <c r="OEQ42" s="918"/>
      <c r="OER42" s="918"/>
      <c r="OES42" s="918"/>
      <c r="OET42" s="918"/>
      <c r="OEU42" s="918"/>
      <c r="OEV42" s="918"/>
      <c r="OEW42" s="918"/>
      <c r="OEX42" s="918"/>
      <c r="OEY42" s="918"/>
      <c r="OEZ42" s="918"/>
      <c r="OFA42" s="918"/>
      <c r="OFB42" s="918"/>
      <c r="OFC42" s="918"/>
      <c r="OFD42" s="918"/>
      <c r="OFE42" s="918"/>
      <c r="OFF42" s="918"/>
      <c r="OFG42" s="918"/>
      <c r="OFH42" s="918"/>
      <c r="OFI42" s="918"/>
      <c r="OFJ42" s="918"/>
      <c r="OFK42" s="918"/>
      <c r="OFL42" s="918"/>
      <c r="OFM42" s="918"/>
      <c r="OFN42" s="918"/>
      <c r="OFO42" s="918"/>
      <c r="OFP42" s="918"/>
      <c r="OFQ42" s="918"/>
      <c r="OFR42" s="918"/>
      <c r="OFS42" s="918"/>
      <c r="OFT42" s="918"/>
      <c r="OFU42" s="918"/>
      <c r="OFV42" s="918"/>
      <c r="OFW42" s="918"/>
      <c r="OFX42" s="918"/>
      <c r="OFY42" s="918"/>
      <c r="OFZ42" s="918"/>
      <c r="OGA42" s="918"/>
      <c r="OGB42" s="918"/>
      <c r="OGC42" s="918"/>
      <c r="OGD42" s="918"/>
      <c r="OGE42" s="918"/>
      <c r="OGF42" s="918"/>
      <c r="OGG42" s="918"/>
      <c r="OGH42" s="918"/>
      <c r="OGI42" s="918"/>
      <c r="OGJ42" s="918"/>
      <c r="OGK42" s="918"/>
      <c r="OGL42" s="918"/>
      <c r="OGM42" s="918"/>
      <c r="OGN42" s="918"/>
      <c r="OGO42" s="918"/>
      <c r="OGP42" s="918"/>
      <c r="OGQ42" s="918"/>
      <c r="OGR42" s="918"/>
      <c r="OGS42" s="918"/>
      <c r="OGT42" s="918"/>
      <c r="OGU42" s="918"/>
      <c r="OGV42" s="918"/>
      <c r="OGW42" s="918"/>
      <c r="OGX42" s="918"/>
      <c r="OGY42" s="918"/>
      <c r="OGZ42" s="918"/>
      <c r="OHA42" s="918"/>
      <c r="OHB42" s="918"/>
      <c r="OHC42" s="918"/>
      <c r="OHD42" s="918"/>
      <c r="OHE42" s="918"/>
      <c r="OHF42" s="918"/>
      <c r="OHG42" s="918"/>
      <c r="OHH42" s="918"/>
      <c r="OHI42" s="918"/>
      <c r="OHJ42" s="918"/>
      <c r="OHK42" s="918"/>
      <c r="OHL42" s="918"/>
      <c r="OHM42" s="918"/>
      <c r="OHN42" s="918"/>
      <c r="OHO42" s="918"/>
      <c r="OHP42" s="918"/>
      <c r="OHQ42" s="918"/>
      <c r="OHR42" s="918"/>
      <c r="OHS42" s="918"/>
      <c r="OHT42" s="918"/>
      <c r="OHU42" s="918"/>
      <c r="OHV42" s="918"/>
      <c r="OHW42" s="918"/>
      <c r="OHX42" s="918"/>
      <c r="OHY42" s="918"/>
      <c r="OHZ42" s="918"/>
      <c r="OIA42" s="918"/>
      <c r="OIB42" s="918"/>
      <c r="OIC42" s="918"/>
      <c r="OID42" s="918"/>
      <c r="OIE42" s="918"/>
      <c r="OIF42" s="918"/>
      <c r="OIG42" s="918"/>
      <c r="OIH42" s="918"/>
      <c r="OII42" s="918"/>
      <c r="OIJ42" s="918"/>
      <c r="OIK42" s="918"/>
      <c r="OIL42" s="918"/>
      <c r="OIM42" s="918"/>
      <c r="OIN42" s="918"/>
      <c r="OIO42" s="918"/>
      <c r="OIP42" s="918"/>
      <c r="OIQ42" s="918"/>
      <c r="OIR42" s="918"/>
      <c r="OIS42" s="918"/>
      <c r="OIT42" s="918"/>
      <c r="OIU42" s="918"/>
      <c r="OIV42" s="918"/>
      <c r="OIW42" s="918"/>
      <c r="OIX42" s="918"/>
      <c r="OIY42" s="918"/>
      <c r="OIZ42" s="918"/>
      <c r="OJA42" s="918"/>
      <c r="OJB42" s="918"/>
      <c r="OJC42" s="918"/>
      <c r="OJD42" s="918"/>
      <c r="OJE42" s="918"/>
      <c r="OJF42" s="918"/>
      <c r="OJG42" s="918"/>
      <c r="OJH42" s="918"/>
      <c r="OJI42" s="918"/>
      <c r="OJJ42" s="918"/>
      <c r="OJK42" s="918"/>
      <c r="OJL42" s="918"/>
      <c r="OJM42" s="918"/>
      <c r="OJN42" s="918"/>
      <c r="OJO42" s="918"/>
      <c r="OJP42" s="918"/>
      <c r="OJQ42" s="918"/>
      <c r="OJR42" s="918"/>
      <c r="OJS42" s="918"/>
      <c r="OJT42" s="918"/>
      <c r="OJU42" s="918"/>
      <c r="OJV42" s="918"/>
      <c r="OJW42" s="918"/>
      <c r="OJX42" s="918"/>
      <c r="OJY42" s="918"/>
      <c r="OJZ42" s="918"/>
      <c r="OKA42" s="918"/>
      <c r="OKB42" s="918"/>
      <c r="OKC42" s="918"/>
      <c r="OKD42" s="918"/>
      <c r="OKE42" s="918"/>
      <c r="OKF42" s="918"/>
      <c r="OKG42" s="918"/>
      <c r="OKH42" s="918"/>
      <c r="OKI42" s="918"/>
      <c r="OKJ42" s="918"/>
      <c r="OKK42" s="918"/>
      <c r="OKL42" s="918"/>
      <c r="OKM42" s="918"/>
      <c r="OKN42" s="918"/>
      <c r="OKO42" s="918"/>
      <c r="OKP42" s="918"/>
      <c r="OKQ42" s="918"/>
      <c r="OKR42" s="918"/>
      <c r="OKS42" s="918"/>
      <c r="OKT42" s="918"/>
      <c r="OKU42" s="918"/>
      <c r="OKV42" s="918"/>
      <c r="OKW42" s="918"/>
      <c r="OKX42" s="918"/>
      <c r="OKY42" s="918"/>
      <c r="OKZ42" s="918"/>
      <c r="OLA42" s="918"/>
      <c r="OLB42" s="918"/>
      <c r="OLC42" s="918"/>
      <c r="OLD42" s="918"/>
      <c r="OLE42" s="918"/>
      <c r="OLF42" s="918"/>
      <c r="OLG42" s="918"/>
      <c r="OLH42" s="918"/>
      <c r="OLI42" s="918"/>
      <c r="OLJ42" s="918"/>
      <c r="OLK42" s="918"/>
      <c r="OLL42" s="918"/>
      <c r="OLM42" s="918"/>
      <c r="OLN42" s="918"/>
      <c r="OLO42" s="918"/>
      <c r="OLP42" s="918"/>
      <c r="OLQ42" s="918"/>
      <c r="OLR42" s="918"/>
      <c r="OLS42" s="918"/>
      <c r="OLT42" s="918"/>
      <c r="OLU42" s="918"/>
      <c r="OLV42" s="918"/>
      <c r="OLW42" s="918"/>
      <c r="OLX42" s="918"/>
      <c r="OLY42" s="918"/>
      <c r="OLZ42" s="918"/>
      <c r="OMA42" s="918"/>
      <c r="OMB42" s="918"/>
      <c r="OMC42" s="918"/>
      <c r="OMD42" s="918"/>
      <c r="OME42" s="918"/>
      <c r="OMF42" s="918"/>
      <c r="OMG42" s="918"/>
      <c r="OMH42" s="918"/>
      <c r="OMI42" s="918"/>
      <c r="OMJ42" s="918"/>
      <c r="OMK42" s="918"/>
      <c r="OML42" s="918"/>
      <c r="OMM42" s="918"/>
      <c r="OMN42" s="918"/>
      <c r="OMO42" s="918"/>
      <c r="OMP42" s="918"/>
      <c r="OMQ42" s="918"/>
      <c r="OMR42" s="918"/>
      <c r="OMS42" s="918"/>
      <c r="OMT42" s="918"/>
      <c r="OMU42" s="918"/>
      <c r="OMV42" s="918"/>
      <c r="OMW42" s="918"/>
      <c r="OMX42" s="918"/>
      <c r="OMY42" s="918"/>
      <c r="OMZ42" s="918"/>
      <c r="ONA42" s="918"/>
      <c r="ONB42" s="918"/>
      <c r="ONC42" s="918"/>
      <c r="OND42" s="918"/>
      <c r="ONE42" s="918"/>
      <c r="ONF42" s="918"/>
      <c r="ONG42" s="918"/>
      <c r="ONH42" s="918"/>
      <c r="ONI42" s="918"/>
      <c r="ONJ42" s="918"/>
      <c r="ONK42" s="918"/>
      <c r="ONL42" s="918"/>
      <c r="ONM42" s="918"/>
      <c r="ONN42" s="918"/>
      <c r="ONO42" s="918"/>
      <c r="ONP42" s="918"/>
      <c r="ONQ42" s="918"/>
      <c r="ONR42" s="918"/>
      <c r="ONS42" s="918"/>
      <c r="ONT42" s="918"/>
      <c r="ONU42" s="918"/>
      <c r="ONV42" s="918"/>
      <c r="ONW42" s="918"/>
      <c r="ONX42" s="918"/>
      <c r="ONY42" s="918"/>
      <c r="ONZ42" s="918"/>
      <c r="OOA42" s="918"/>
      <c r="OOB42" s="918"/>
      <c r="OOC42" s="918"/>
      <c r="OOD42" s="918"/>
      <c r="OOE42" s="918"/>
      <c r="OOF42" s="918"/>
      <c r="OOG42" s="918"/>
      <c r="OOH42" s="918"/>
      <c r="OOI42" s="918"/>
      <c r="OOJ42" s="918"/>
      <c r="OOK42" s="918"/>
      <c r="OOL42" s="918"/>
      <c r="OOM42" s="918"/>
      <c r="OON42" s="918"/>
      <c r="OOO42" s="918"/>
      <c r="OOP42" s="918"/>
      <c r="OOQ42" s="918"/>
      <c r="OOR42" s="918"/>
      <c r="OOS42" s="918"/>
      <c r="OOT42" s="918"/>
      <c r="OOU42" s="918"/>
      <c r="OOV42" s="918"/>
      <c r="OOW42" s="918"/>
      <c r="OOX42" s="918"/>
      <c r="OOY42" s="918"/>
      <c r="OOZ42" s="918"/>
      <c r="OPA42" s="918"/>
      <c r="OPB42" s="918"/>
      <c r="OPC42" s="918"/>
      <c r="OPD42" s="918"/>
      <c r="OPE42" s="918"/>
      <c r="OPF42" s="918"/>
      <c r="OPG42" s="918"/>
      <c r="OPH42" s="918"/>
      <c r="OPI42" s="918"/>
      <c r="OPJ42" s="918"/>
      <c r="OPK42" s="918"/>
      <c r="OPL42" s="918"/>
      <c r="OPM42" s="918"/>
      <c r="OPN42" s="918"/>
      <c r="OPO42" s="918"/>
      <c r="OPP42" s="918"/>
      <c r="OPQ42" s="918"/>
      <c r="OPR42" s="918"/>
      <c r="OPS42" s="918"/>
      <c r="OPT42" s="918"/>
      <c r="OPU42" s="918"/>
      <c r="OPV42" s="918"/>
      <c r="OPW42" s="918"/>
      <c r="OPX42" s="918"/>
      <c r="OPY42" s="918"/>
      <c r="OPZ42" s="918"/>
      <c r="OQA42" s="918"/>
      <c r="OQB42" s="918"/>
      <c r="OQC42" s="918"/>
      <c r="OQD42" s="918"/>
      <c r="OQE42" s="918"/>
      <c r="OQF42" s="918"/>
      <c r="OQG42" s="918"/>
      <c r="OQH42" s="918"/>
      <c r="OQI42" s="918"/>
      <c r="OQJ42" s="918"/>
      <c r="OQK42" s="918"/>
      <c r="OQL42" s="918"/>
      <c r="OQM42" s="918"/>
      <c r="OQN42" s="918"/>
      <c r="OQO42" s="918"/>
      <c r="OQP42" s="918"/>
      <c r="OQQ42" s="918"/>
      <c r="OQR42" s="918"/>
      <c r="OQS42" s="918"/>
      <c r="OQT42" s="918"/>
      <c r="OQU42" s="918"/>
      <c r="OQV42" s="918"/>
      <c r="OQW42" s="918"/>
      <c r="OQX42" s="918"/>
      <c r="OQY42" s="918"/>
      <c r="OQZ42" s="918"/>
      <c r="ORA42" s="918"/>
      <c r="ORB42" s="918"/>
      <c r="ORC42" s="918"/>
      <c r="ORD42" s="918"/>
      <c r="ORE42" s="918"/>
      <c r="ORF42" s="918"/>
      <c r="ORG42" s="918"/>
      <c r="ORH42" s="918"/>
      <c r="ORI42" s="918"/>
      <c r="ORJ42" s="918"/>
      <c r="ORK42" s="918"/>
      <c r="ORL42" s="918"/>
      <c r="ORM42" s="918"/>
      <c r="ORN42" s="918"/>
      <c r="ORO42" s="918"/>
      <c r="ORP42" s="918"/>
      <c r="ORQ42" s="918"/>
      <c r="ORR42" s="918"/>
      <c r="ORS42" s="918"/>
      <c r="ORT42" s="918"/>
      <c r="ORU42" s="918"/>
      <c r="ORV42" s="918"/>
      <c r="ORW42" s="918"/>
      <c r="ORX42" s="918"/>
      <c r="ORY42" s="918"/>
      <c r="ORZ42" s="918"/>
      <c r="OSA42" s="918"/>
      <c r="OSB42" s="918"/>
      <c r="OSC42" s="918"/>
      <c r="OSD42" s="918"/>
      <c r="OSE42" s="918"/>
      <c r="OSF42" s="918"/>
      <c r="OSG42" s="918"/>
      <c r="OSH42" s="918"/>
      <c r="OSI42" s="918"/>
      <c r="OSJ42" s="918"/>
      <c r="OSK42" s="918"/>
      <c r="OSL42" s="918"/>
      <c r="OSM42" s="918"/>
      <c r="OSN42" s="918"/>
      <c r="OSO42" s="918"/>
      <c r="OSP42" s="918"/>
      <c r="OSQ42" s="918"/>
      <c r="OSR42" s="918"/>
      <c r="OSS42" s="918"/>
      <c r="OST42" s="918"/>
      <c r="OSU42" s="918"/>
      <c r="OSV42" s="918"/>
      <c r="OSW42" s="918"/>
      <c r="OSX42" s="918"/>
      <c r="OSY42" s="918"/>
      <c r="OSZ42" s="918"/>
      <c r="OTA42" s="918"/>
      <c r="OTB42" s="918"/>
      <c r="OTC42" s="918"/>
      <c r="OTD42" s="918"/>
      <c r="OTE42" s="918"/>
      <c r="OTF42" s="918"/>
      <c r="OTG42" s="918"/>
      <c r="OTH42" s="918"/>
      <c r="OTI42" s="918"/>
      <c r="OTJ42" s="918"/>
      <c r="OTK42" s="918"/>
      <c r="OTL42" s="918"/>
      <c r="OTM42" s="918"/>
      <c r="OTN42" s="918"/>
      <c r="OTO42" s="918"/>
      <c r="OTP42" s="918"/>
      <c r="OTQ42" s="918"/>
      <c r="OTR42" s="918"/>
      <c r="OTS42" s="918"/>
      <c r="OTT42" s="918"/>
      <c r="OTU42" s="918"/>
      <c r="OTV42" s="918"/>
      <c r="OTW42" s="918"/>
      <c r="OTX42" s="918"/>
      <c r="OTY42" s="918"/>
      <c r="OTZ42" s="918"/>
      <c r="OUA42" s="918"/>
      <c r="OUB42" s="918"/>
      <c r="OUC42" s="918"/>
      <c r="OUD42" s="918"/>
      <c r="OUE42" s="918"/>
      <c r="OUF42" s="918"/>
      <c r="OUG42" s="918"/>
      <c r="OUH42" s="918"/>
      <c r="OUI42" s="918"/>
      <c r="OUJ42" s="918"/>
      <c r="OUK42" s="918"/>
      <c r="OUL42" s="918"/>
      <c r="OUM42" s="918"/>
      <c r="OUN42" s="918"/>
      <c r="OUO42" s="918"/>
      <c r="OUP42" s="918"/>
      <c r="OUQ42" s="918"/>
      <c r="OUR42" s="918"/>
      <c r="OUS42" s="918"/>
      <c r="OUT42" s="918"/>
      <c r="OUU42" s="918"/>
      <c r="OUV42" s="918"/>
      <c r="OUW42" s="918"/>
      <c r="OUX42" s="918"/>
      <c r="OUY42" s="918"/>
      <c r="OUZ42" s="918"/>
      <c r="OVA42" s="918"/>
      <c r="OVB42" s="918"/>
      <c r="OVC42" s="918"/>
      <c r="OVD42" s="918"/>
      <c r="OVE42" s="918"/>
      <c r="OVF42" s="918"/>
      <c r="OVG42" s="918"/>
      <c r="OVH42" s="918"/>
      <c r="OVI42" s="918"/>
      <c r="OVJ42" s="918"/>
      <c r="OVK42" s="918"/>
      <c r="OVL42" s="918"/>
      <c r="OVM42" s="918"/>
      <c r="OVN42" s="918"/>
      <c r="OVO42" s="918"/>
      <c r="OVP42" s="918"/>
      <c r="OVQ42" s="918"/>
      <c r="OVR42" s="918"/>
      <c r="OVS42" s="918"/>
      <c r="OVT42" s="918"/>
      <c r="OVU42" s="918"/>
      <c r="OVV42" s="918"/>
      <c r="OVW42" s="918"/>
      <c r="OVX42" s="918"/>
      <c r="OVY42" s="918"/>
      <c r="OVZ42" s="918"/>
      <c r="OWA42" s="918"/>
      <c r="OWB42" s="918"/>
      <c r="OWC42" s="918"/>
      <c r="OWD42" s="918"/>
      <c r="OWE42" s="918"/>
      <c r="OWF42" s="918"/>
      <c r="OWG42" s="918"/>
      <c r="OWH42" s="918"/>
      <c r="OWI42" s="918"/>
      <c r="OWJ42" s="918"/>
      <c r="OWK42" s="918"/>
      <c r="OWL42" s="918"/>
      <c r="OWM42" s="918"/>
      <c r="OWN42" s="918"/>
      <c r="OWO42" s="918"/>
      <c r="OWP42" s="918"/>
      <c r="OWQ42" s="918"/>
      <c r="OWR42" s="918"/>
      <c r="OWS42" s="918"/>
      <c r="OWT42" s="918"/>
      <c r="OWU42" s="918"/>
      <c r="OWV42" s="918"/>
      <c r="OWW42" s="918"/>
      <c r="OWX42" s="918"/>
      <c r="OWY42" s="918"/>
      <c r="OWZ42" s="918"/>
      <c r="OXA42" s="918"/>
      <c r="OXB42" s="918"/>
      <c r="OXC42" s="918"/>
      <c r="OXD42" s="918"/>
      <c r="OXE42" s="918"/>
      <c r="OXF42" s="918"/>
      <c r="OXG42" s="918"/>
      <c r="OXH42" s="918"/>
      <c r="OXI42" s="918"/>
      <c r="OXJ42" s="918"/>
      <c r="OXK42" s="918"/>
      <c r="OXL42" s="918"/>
      <c r="OXM42" s="918"/>
      <c r="OXN42" s="918"/>
      <c r="OXO42" s="918"/>
      <c r="OXP42" s="918"/>
      <c r="OXQ42" s="918"/>
      <c r="OXR42" s="918"/>
      <c r="OXS42" s="918"/>
      <c r="OXT42" s="918"/>
      <c r="OXU42" s="918"/>
      <c r="OXV42" s="918"/>
      <c r="OXW42" s="918"/>
      <c r="OXX42" s="918"/>
      <c r="OXY42" s="918"/>
      <c r="OXZ42" s="918"/>
      <c r="OYA42" s="918"/>
      <c r="OYB42" s="918"/>
      <c r="OYC42" s="918"/>
      <c r="OYD42" s="918"/>
      <c r="OYE42" s="918"/>
      <c r="OYF42" s="918"/>
      <c r="OYG42" s="918"/>
      <c r="OYH42" s="918"/>
      <c r="OYI42" s="918"/>
      <c r="OYJ42" s="918"/>
      <c r="OYK42" s="918"/>
      <c r="OYL42" s="918"/>
      <c r="OYM42" s="918"/>
      <c r="OYN42" s="918"/>
      <c r="OYO42" s="918"/>
      <c r="OYP42" s="918"/>
      <c r="OYQ42" s="918"/>
      <c r="OYR42" s="918"/>
      <c r="OYS42" s="918"/>
      <c r="OYT42" s="918"/>
      <c r="OYU42" s="918"/>
      <c r="OYV42" s="918"/>
      <c r="OYW42" s="918"/>
      <c r="OYX42" s="918"/>
      <c r="OYY42" s="918"/>
      <c r="OYZ42" s="918"/>
      <c r="OZA42" s="918"/>
      <c r="OZB42" s="918"/>
      <c r="OZC42" s="918"/>
      <c r="OZD42" s="918"/>
      <c r="OZE42" s="918"/>
      <c r="OZF42" s="918"/>
      <c r="OZG42" s="918"/>
      <c r="OZH42" s="918"/>
      <c r="OZI42" s="918"/>
      <c r="OZJ42" s="918"/>
      <c r="OZK42" s="918"/>
      <c r="OZL42" s="918"/>
      <c r="OZM42" s="918"/>
      <c r="OZN42" s="918"/>
      <c r="OZO42" s="918"/>
      <c r="OZP42" s="918"/>
      <c r="OZQ42" s="918"/>
      <c r="OZR42" s="918"/>
      <c r="OZS42" s="918"/>
      <c r="OZT42" s="918"/>
      <c r="OZU42" s="918"/>
      <c r="OZV42" s="918"/>
      <c r="OZW42" s="918"/>
      <c r="OZX42" s="918"/>
      <c r="OZY42" s="918"/>
      <c r="OZZ42" s="918"/>
      <c r="PAA42" s="918"/>
      <c r="PAB42" s="918"/>
      <c r="PAC42" s="918"/>
      <c r="PAD42" s="918"/>
      <c r="PAE42" s="918"/>
      <c r="PAF42" s="918"/>
      <c r="PAG42" s="918"/>
      <c r="PAH42" s="918"/>
      <c r="PAI42" s="918"/>
      <c r="PAJ42" s="918"/>
      <c r="PAK42" s="918"/>
      <c r="PAL42" s="918"/>
      <c r="PAM42" s="918"/>
      <c r="PAN42" s="918"/>
      <c r="PAO42" s="918"/>
      <c r="PAP42" s="918"/>
      <c r="PAQ42" s="918"/>
      <c r="PAR42" s="918"/>
      <c r="PAS42" s="918"/>
      <c r="PAT42" s="918"/>
      <c r="PAU42" s="918"/>
      <c r="PAV42" s="918"/>
      <c r="PAW42" s="918"/>
      <c r="PAX42" s="918"/>
      <c r="PAY42" s="918"/>
      <c r="PAZ42" s="918"/>
      <c r="PBA42" s="918"/>
      <c r="PBB42" s="918"/>
      <c r="PBC42" s="918"/>
      <c r="PBD42" s="918"/>
      <c r="PBE42" s="918"/>
      <c r="PBF42" s="918"/>
      <c r="PBG42" s="918"/>
      <c r="PBH42" s="918"/>
      <c r="PBI42" s="918"/>
      <c r="PBJ42" s="918"/>
      <c r="PBK42" s="918"/>
      <c r="PBL42" s="918"/>
      <c r="PBM42" s="918"/>
      <c r="PBN42" s="918"/>
      <c r="PBO42" s="918"/>
      <c r="PBP42" s="918"/>
      <c r="PBQ42" s="918"/>
      <c r="PBR42" s="918"/>
      <c r="PBS42" s="918"/>
      <c r="PBT42" s="918"/>
      <c r="PBU42" s="918"/>
      <c r="PBV42" s="918"/>
      <c r="PBW42" s="918"/>
      <c r="PBX42" s="918"/>
      <c r="PBY42" s="918"/>
      <c r="PBZ42" s="918"/>
      <c r="PCA42" s="918"/>
      <c r="PCB42" s="918"/>
      <c r="PCC42" s="918"/>
      <c r="PCD42" s="918"/>
      <c r="PCE42" s="918"/>
      <c r="PCF42" s="918"/>
      <c r="PCG42" s="918"/>
      <c r="PCH42" s="918"/>
      <c r="PCI42" s="918"/>
      <c r="PCJ42" s="918"/>
      <c r="PCK42" s="918"/>
      <c r="PCL42" s="918"/>
      <c r="PCM42" s="918"/>
      <c r="PCN42" s="918"/>
      <c r="PCO42" s="918"/>
      <c r="PCP42" s="918"/>
      <c r="PCQ42" s="918"/>
      <c r="PCR42" s="918"/>
      <c r="PCS42" s="918"/>
      <c r="PCT42" s="918"/>
      <c r="PCU42" s="918"/>
      <c r="PCV42" s="918"/>
      <c r="PCW42" s="918"/>
      <c r="PCX42" s="918"/>
      <c r="PCY42" s="918"/>
      <c r="PCZ42" s="918"/>
      <c r="PDA42" s="918"/>
      <c r="PDB42" s="918"/>
      <c r="PDC42" s="918"/>
      <c r="PDD42" s="918"/>
      <c r="PDE42" s="918"/>
      <c r="PDF42" s="918"/>
      <c r="PDG42" s="918"/>
      <c r="PDH42" s="918"/>
      <c r="PDI42" s="918"/>
      <c r="PDJ42" s="918"/>
      <c r="PDK42" s="918"/>
      <c r="PDL42" s="918"/>
      <c r="PDM42" s="918"/>
      <c r="PDN42" s="918"/>
      <c r="PDO42" s="918"/>
      <c r="PDP42" s="918"/>
      <c r="PDQ42" s="918"/>
      <c r="PDR42" s="918"/>
      <c r="PDS42" s="918"/>
      <c r="PDT42" s="918"/>
      <c r="PDU42" s="918"/>
      <c r="PDV42" s="918"/>
      <c r="PDW42" s="918"/>
      <c r="PDX42" s="918"/>
      <c r="PDY42" s="918"/>
      <c r="PDZ42" s="918"/>
      <c r="PEA42" s="918"/>
      <c r="PEB42" s="918"/>
      <c r="PEC42" s="918"/>
      <c r="PED42" s="918"/>
      <c r="PEE42" s="918"/>
      <c r="PEF42" s="918"/>
      <c r="PEG42" s="918"/>
      <c r="PEH42" s="918"/>
      <c r="PEI42" s="918"/>
      <c r="PEJ42" s="918"/>
      <c r="PEK42" s="918"/>
      <c r="PEL42" s="918"/>
      <c r="PEM42" s="918"/>
      <c r="PEN42" s="918"/>
      <c r="PEO42" s="918"/>
      <c r="PEP42" s="918"/>
      <c r="PEQ42" s="918"/>
      <c r="PER42" s="918"/>
      <c r="PES42" s="918"/>
      <c r="PET42" s="918"/>
      <c r="PEU42" s="918"/>
      <c r="PEV42" s="918"/>
      <c r="PEW42" s="918"/>
      <c r="PEX42" s="918"/>
      <c r="PEY42" s="918"/>
      <c r="PEZ42" s="918"/>
      <c r="PFA42" s="918"/>
      <c r="PFB42" s="918"/>
      <c r="PFC42" s="918"/>
      <c r="PFD42" s="918"/>
      <c r="PFE42" s="918"/>
      <c r="PFF42" s="918"/>
      <c r="PFG42" s="918"/>
      <c r="PFH42" s="918"/>
      <c r="PFI42" s="918"/>
      <c r="PFJ42" s="918"/>
      <c r="PFK42" s="918"/>
      <c r="PFL42" s="918"/>
      <c r="PFM42" s="918"/>
      <c r="PFN42" s="918"/>
      <c r="PFO42" s="918"/>
      <c r="PFP42" s="918"/>
      <c r="PFQ42" s="918"/>
      <c r="PFR42" s="918"/>
      <c r="PFS42" s="918"/>
      <c r="PFT42" s="918"/>
      <c r="PFU42" s="918"/>
      <c r="PFV42" s="918"/>
      <c r="PFW42" s="918"/>
      <c r="PFX42" s="918"/>
      <c r="PFY42" s="918"/>
      <c r="PFZ42" s="918"/>
      <c r="PGA42" s="918"/>
      <c r="PGB42" s="918"/>
      <c r="PGC42" s="918"/>
      <c r="PGD42" s="918"/>
      <c r="PGE42" s="918"/>
      <c r="PGF42" s="918"/>
      <c r="PGG42" s="918"/>
      <c r="PGH42" s="918"/>
      <c r="PGI42" s="918"/>
      <c r="PGJ42" s="918"/>
      <c r="PGK42" s="918"/>
      <c r="PGL42" s="918"/>
      <c r="PGM42" s="918"/>
      <c r="PGN42" s="918"/>
      <c r="PGO42" s="918"/>
      <c r="PGP42" s="918"/>
      <c r="PGQ42" s="918"/>
      <c r="PGR42" s="918"/>
      <c r="PGS42" s="918"/>
      <c r="PGT42" s="918"/>
      <c r="PGU42" s="918"/>
      <c r="PGV42" s="918"/>
      <c r="PGW42" s="918"/>
      <c r="PGX42" s="918"/>
      <c r="PGY42" s="918"/>
      <c r="PGZ42" s="918"/>
      <c r="PHA42" s="918"/>
      <c r="PHB42" s="918"/>
      <c r="PHC42" s="918"/>
      <c r="PHD42" s="918"/>
      <c r="PHE42" s="918"/>
      <c r="PHF42" s="918"/>
      <c r="PHG42" s="918"/>
      <c r="PHH42" s="918"/>
      <c r="PHI42" s="918"/>
      <c r="PHJ42" s="918"/>
      <c r="PHK42" s="918"/>
      <c r="PHL42" s="918"/>
      <c r="PHM42" s="918"/>
      <c r="PHN42" s="918"/>
      <c r="PHO42" s="918"/>
      <c r="PHP42" s="918"/>
      <c r="PHQ42" s="918"/>
      <c r="PHR42" s="918"/>
      <c r="PHS42" s="918"/>
      <c r="PHT42" s="918"/>
      <c r="PHU42" s="918"/>
      <c r="PHV42" s="918"/>
      <c r="PHW42" s="918"/>
      <c r="PHX42" s="918"/>
      <c r="PHY42" s="918"/>
      <c r="PHZ42" s="918"/>
      <c r="PIA42" s="918"/>
      <c r="PIB42" s="918"/>
      <c r="PIC42" s="918"/>
      <c r="PID42" s="918"/>
      <c r="PIE42" s="918"/>
      <c r="PIF42" s="918"/>
      <c r="PIG42" s="918"/>
      <c r="PIH42" s="918"/>
      <c r="PII42" s="918"/>
      <c r="PIJ42" s="918"/>
      <c r="PIK42" s="918"/>
      <c r="PIL42" s="918"/>
      <c r="PIM42" s="918"/>
      <c r="PIN42" s="918"/>
      <c r="PIO42" s="918"/>
      <c r="PIP42" s="918"/>
      <c r="PIQ42" s="918"/>
      <c r="PIR42" s="918"/>
      <c r="PIS42" s="918"/>
      <c r="PIT42" s="918"/>
      <c r="PIU42" s="918"/>
      <c r="PIV42" s="918"/>
      <c r="PIW42" s="918"/>
      <c r="PIX42" s="918"/>
      <c r="PIY42" s="918"/>
      <c r="PIZ42" s="918"/>
      <c r="PJA42" s="918"/>
      <c r="PJB42" s="918"/>
      <c r="PJC42" s="918"/>
      <c r="PJD42" s="918"/>
      <c r="PJE42" s="918"/>
      <c r="PJF42" s="918"/>
      <c r="PJG42" s="918"/>
      <c r="PJH42" s="918"/>
      <c r="PJI42" s="918"/>
      <c r="PJJ42" s="918"/>
      <c r="PJK42" s="918"/>
      <c r="PJL42" s="918"/>
      <c r="PJM42" s="918"/>
      <c r="PJN42" s="918"/>
      <c r="PJO42" s="918"/>
      <c r="PJP42" s="918"/>
      <c r="PJQ42" s="918"/>
      <c r="PJR42" s="918"/>
      <c r="PJS42" s="918"/>
      <c r="PJT42" s="918"/>
      <c r="PJU42" s="918"/>
      <c r="PJV42" s="918"/>
      <c r="PJW42" s="918"/>
      <c r="PJX42" s="918"/>
      <c r="PJY42" s="918"/>
      <c r="PJZ42" s="918"/>
      <c r="PKA42" s="918"/>
      <c r="PKB42" s="918"/>
      <c r="PKC42" s="918"/>
      <c r="PKD42" s="918"/>
      <c r="PKE42" s="918"/>
      <c r="PKF42" s="918"/>
      <c r="PKG42" s="918"/>
      <c r="PKH42" s="918"/>
      <c r="PKI42" s="918"/>
      <c r="PKJ42" s="918"/>
      <c r="PKK42" s="918"/>
      <c r="PKL42" s="918"/>
      <c r="PKM42" s="918"/>
      <c r="PKN42" s="918"/>
      <c r="PKO42" s="918"/>
      <c r="PKP42" s="918"/>
      <c r="PKQ42" s="918"/>
      <c r="PKR42" s="918"/>
      <c r="PKS42" s="918"/>
      <c r="PKT42" s="918"/>
      <c r="PKU42" s="918"/>
      <c r="PKV42" s="918"/>
      <c r="PKW42" s="918"/>
      <c r="PKX42" s="918"/>
      <c r="PKY42" s="918"/>
      <c r="PKZ42" s="918"/>
      <c r="PLA42" s="918"/>
      <c r="PLB42" s="918"/>
      <c r="PLC42" s="918"/>
      <c r="PLD42" s="918"/>
      <c r="PLE42" s="918"/>
      <c r="PLF42" s="918"/>
      <c r="PLG42" s="918"/>
      <c r="PLH42" s="918"/>
      <c r="PLI42" s="918"/>
      <c r="PLJ42" s="918"/>
      <c r="PLK42" s="918"/>
      <c r="PLL42" s="918"/>
      <c r="PLM42" s="918"/>
      <c r="PLN42" s="918"/>
      <c r="PLO42" s="918"/>
      <c r="PLP42" s="918"/>
      <c r="PLQ42" s="918"/>
      <c r="PLR42" s="918"/>
      <c r="PLS42" s="918"/>
      <c r="PLT42" s="918"/>
      <c r="PLU42" s="918"/>
      <c r="PLV42" s="918"/>
      <c r="PLW42" s="918"/>
      <c r="PLX42" s="918"/>
      <c r="PLY42" s="918"/>
      <c r="PLZ42" s="918"/>
      <c r="PMA42" s="918"/>
      <c r="PMB42" s="918"/>
      <c r="PMC42" s="918"/>
      <c r="PMD42" s="918"/>
      <c r="PME42" s="918"/>
      <c r="PMF42" s="918"/>
      <c r="PMG42" s="918"/>
      <c r="PMH42" s="918"/>
      <c r="PMI42" s="918"/>
      <c r="PMJ42" s="918"/>
      <c r="PMK42" s="918"/>
      <c r="PML42" s="918"/>
      <c r="PMM42" s="918"/>
      <c r="PMN42" s="918"/>
      <c r="PMO42" s="918"/>
      <c r="PMP42" s="918"/>
      <c r="PMQ42" s="918"/>
      <c r="PMR42" s="918"/>
      <c r="PMS42" s="918"/>
      <c r="PMT42" s="918"/>
      <c r="PMU42" s="918"/>
      <c r="PMV42" s="918"/>
      <c r="PMW42" s="918"/>
      <c r="PMX42" s="918"/>
      <c r="PMY42" s="918"/>
      <c r="PMZ42" s="918"/>
      <c r="PNA42" s="918"/>
      <c r="PNB42" s="918"/>
      <c r="PNC42" s="918"/>
      <c r="PND42" s="918"/>
      <c r="PNE42" s="918"/>
      <c r="PNF42" s="918"/>
      <c r="PNG42" s="918"/>
      <c r="PNH42" s="918"/>
      <c r="PNI42" s="918"/>
      <c r="PNJ42" s="918"/>
      <c r="PNK42" s="918"/>
      <c r="PNL42" s="918"/>
      <c r="PNM42" s="918"/>
      <c r="PNN42" s="918"/>
      <c r="PNO42" s="918"/>
      <c r="PNP42" s="918"/>
      <c r="PNQ42" s="918"/>
      <c r="PNR42" s="918"/>
      <c r="PNS42" s="918"/>
      <c r="PNT42" s="918"/>
      <c r="PNU42" s="918"/>
      <c r="PNV42" s="918"/>
      <c r="PNW42" s="918"/>
      <c r="PNX42" s="918"/>
      <c r="PNY42" s="918"/>
      <c r="PNZ42" s="918"/>
      <c r="POA42" s="918"/>
      <c r="POB42" s="918"/>
      <c r="POC42" s="918"/>
      <c r="POD42" s="918"/>
      <c r="POE42" s="918"/>
      <c r="POF42" s="918"/>
      <c r="POG42" s="918"/>
      <c r="POH42" s="918"/>
      <c r="POI42" s="918"/>
      <c r="POJ42" s="918"/>
      <c r="POK42" s="918"/>
      <c r="POL42" s="918"/>
      <c r="POM42" s="918"/>
      <c r="PON42" s="918"/>
      <c r="POO42" s="918"/>
      <c r="POP42" s="918"/>
      <c r="POQ42" s="918"/>
      <c r="POR42" s="918"/>
      <c r="POS42" s="918"/>
      <c r="POT42" s="918"/>
      <c r="POU42" s="918"/>
      <c r="POV42" s="918"/>
      <c r="POW42" s="918"/>
      <c r="POX42" s="918"/>
      <c r="POY42" s="918"/>
      <c r="POZ42" s="918"/>
      <c r="PPA42" s="918"/>
      <c r="PPB42" s="918"/>
      <c r="PPC42" s="918"/>
      <c r="PPD42" s="918"/>
      <c r="PPE42" s="918"/>
      <c r="PPF42" s="918"/>
      <c r="PPG42" s="918"/>
      <c r="PPH42" s="918"/>
      <c r="PPI42" s="918"/>
      <c r="PPJ42" s="918"/>
      <c r="PPK42" s="918"/>
      <c r="PPL42" s="918"/>
      <c r="PPM42" s="918"/>
      <c r="PPN42" s="918"/>
      <c r="PPO42" s="918"/>
      <c r="PPP42" s="918"/>
      <c r="PPQ42" s="918"/>
      <c r="PPR42" s="918"/>
      <c r="PPS42" s="918"/>
      <c r="PPT42" s="918"/>
      <c r="PPU42" s="918"/>
      <c r="PPV42" s="918"/>
      <c r="PPW42" s="918"/>
      <c r="PPX42" s="918"/>
      <c r="PPY42" s="918"/>
      <c r="PPZ42" s="918"/>
      <c r="PQA42" s="918"/>
      <c r="PQB42" s="918"/>
      <c r="PQC42" s="918"/>
      <c r="PQD42" s="918"/>
      <c r="PQE42" s="918"/>
      <c r="PQF42" s="918"/>
      <c r="PQG42" s="918"/>
      <c r="PQH42" s="918"/>
      <c r="PQI42" s="918"/>
      <c r="PQJ42" s="918"/>
      <c r="PQK42" s="918"/>
      <c r="PQL42" s="918"/>
      <c r="PQM42" s="918"/>
      <c r="PQN42" s="918"/>
      <c r="PQO42" s="918"/>
      <c r="PQP42" s="918"/>
      <c r="PQQ42" s="918"/>
      <c r="PQR42" s="918"/>
      <c r="PQS42" s="918"/>
      <c r="PQT42" s="918"/>
      <c r="PQU42" s="918"/>
      <c r="PQV42" s="918"/>
      <c r="PQW42" s="918"/>
      <c r="PQX42" s="918"/>
      <c r="PQY42" s="918"/>
      <c r="PQZ42" s="918"/>
      <c r="PRA42" s="918"/>
      <c r="PRB42" s="918"/>
      <c r="PRC42" s="918"/>
      <c r="PRD42" s="918"/>
      <c r="PRE42" s="918"/>
      <c r="PRF42" s="918"/>
      <c r="PRG42" s="918"/>
      <c r="PRH42" s="918"/>
      <c r="PRI42" s="918"/>
      <c r="PRJ42" s="918"/>
      <c r="PRK42" s="918"/>
      <c r="PRL42" s="918"/>
      <c r="PRM42" s="918"/>
      <c r="PRN42" s="918"/>
      <c r="PRO42" s="918"/>
      <c r="PRP42" s="918"/>
      <c r="PRQ42" s="918"/>
      <c r="PRR42" s="918"/>
      <c r="PRS42" s="918"/>
      <c r="PRT42" s="918"/>
      <c r="PRU42" s="918"/>
      <c r="PRV42" s="918"/>
      <c r="PRW42" s="918"/>
      <c r="PRX42" s="918"/>
      <c r="PRY42" s="918"/>
      <c r="PRZ42" s="918"/>
      <c r="PSA42" s="918"/>
      <c r="PSB42" s="918"/>
      <c r="PSC42" s="918"/>
      <c r="PSD42" s="918"/>
      <c r="PSE42" s="918"/>
      <c r="PSF42" s="918"/>
      <c r="PSG42" s="918"/>
      <c r="PSH42" s="918"/>
      <c r="PSI42" s="918"/>
      <c r="PSJ42" s="918"/>
      <c r="PSK42" s="918"/>
      <c r="PSL42" s="918"/>
      <c r="PSM42" s="918"/>
      <c r="PSN42" s="918"/>
      <c r="PSO42" s="918"/>
      <c r="PSP42" s="918"/>
      <c r="PSQ42" s="918"/>
      <c r="PSR42" s="918"/>
      <c r="PSS42" s="918"/>
      <c r="PST42" s="918"/>
      <c r="PSU42" s="918"/>
      <c r="PSV42" s="918"/>
      <c r="PSW42" s="918"/>
      <c r="PSX42" s="918"/>
      <c r="PSY42" s="918"/>
      <c r="PSZ42" s="918"/>
      <c r="PTA42" s="918"/>
      <c r="PTB42" s="918"/>
      <c r="PTC42" s="918"/>
      <c r="PTD42" s="918"/>
      <c r="PTE42" s="918"/>
      <c r="PTF42" s="918"/>
      <c r="PTG42" s="918"/>
      <c r="PTH42" s="918"/>
      <c r="PTI42" s="918"/>
      <c r="PTJ42" s="918"/>
      <c r="PTK42" s="918"/>
      <c r="PTL42" s="918"/>
      <c r="PTM42" s="918"/>
      <c r="PTN42" s="918"/>
      <c r="PTO42" s="918"/>
      <c r="PTP42" s="918"/>
      <c r="PTQ42" s="918"/>
      <c r="PTR42" s="918"/>
      <c r="PTS42" s="918"/>
      <c r="PTT42" s="918"/>
      <c r="PTU42" s="918"/>
      <c r="PTV42" s="918"/>
      <c r="PTW42" s="918"/>
      <c r="PTX42" s="918"/>
      <c r="PTY42" s="918"/>
      <c r="PTZ42" s="918"/>
      <c r="PUA42" s="918"/>
      <c r="PUB42" s="918"/>
      <c r="PUC42" s="918"/>
      <c r="PUD42" s="918"/>
      <c r="PUE42" s="918"/>
      <c r="PUF42" s="918"/>
      <c r="PUG42" s="918"/>
      <c r="PUH42" s="918"/>
      <c r="PUI42" s="918"/>
      <c r="PUJ42" s="918"/>
      <c r="PUK42" s="918"/>
      <c r="PUL42" s="918"/>
      <c r="PUM42" s="918"/>
      <c r="PUN42" s="918"/>
      <c r="PUO42" s="918"/>
      <c r="PUP42" s="918"/>
      <c r="PUQ42" s="918"/>
      <c r="PUR42" s="918"/>
      <c r="PUS42" s="918"/>
      <c r="PUT42" s="918"/>
      <c r="PUU42" s="918"/>
      <c r="PUV42" s="918"/>
      <c r="PUW42" s="918"/>
      <c r="PUX42" s="918"/>
      <c r="PUY42" s="918"/>
      <c r="PUZ42" s="918"/>
      <c r="PVA42" s="918"/>
      <c r="PVB42" s="918"/>
      <c r="PVC42" s="918"/>
      <c r="PVD42" s="918"/>
      <c r="PVE42" s="918"/>
      <c r="PVF42" s="918"/>
      <c r="PVG42" s="918"/>
      <c r="PVH42" s="918"/>
      <c r="PVI42" s="918"/>
      <c r="PVJ42" s="918"/>
      <c r="PVK42" s="918"/>
      <c r="PVL42" s="918"/>
      <c r="PVM42" s="918"/>
      <c r="PVN42" s="918"/>
      <c r="PVO42" s="918"/>
      <c r="PVP42" s="918"/>
      <c r="PVQ42" s="918"/>
      <c r="PVR42" s="918"/>
      <c r="PVS42" s="918"/>
      <c r="PVT42" s="918"/>
      <c r="PVU42" s="918"/>
      <c r="PVV42" s="918"/>
      <c r="PVW42" s="918"/>
      <c r="PVX42" s="918"/>
      <c r="PVY42" s="918"/>
      <c r="PVZ42" s="918"/>
      <c r="PWA42" s="918"/>
      <c r="PWB42" s="918"/>
      <c r="PWC42" s="918"/>
      <c r="PWD42" s="918"/>
      <c r="PWE42" s="918"/>
      <c r="PWF42" s="918"/>
      <c r="PWG42" s="918"/>
      <c r="PWH42" s="918"/>
      <c r="PWI42" s="918"/>
      <c r="PWJ42" s="918"/>
      <c r="PWK42" s="918"/>
      <c r="PWL42" s="918"/>
      <c r="PWM42" s="918"/>
      <c r="PWN42" s="918"/>
      <c r="PWO42" s="918"/>
      <c r="PWP42" s="918"/>
      <c r="PWQ42" s="918"/>
      <c r="PWR42" s="918"/>
      <c r="PWS42" s="918"/>
      <c r="PWT42" s="918"/>
      <c r="PWU42" s="918"/>
      <c r="PWV42" s="918"/>
      <c r="PWW42" s="918"/>
      <c r="PWX42" s="918"/>
      <c r="PWY42" s="918"/>
      <c r="PWZ42" s="918"/>
      <c r="PXA42" s="918"/>
      <c r="PXB42" s="918"/>
      <c r="PXC42" s="918"/>
      <c r="PXD42" s="918"/>
      <c r="PXE42" s="918"/>
      <c r="PXF42" s="918"/>
      <c r="PXG42" s="918"/>
      <c r="PXH42" s="918"/>
      <c r="PXI42" s="918"/>
      <c r="PXJ42" s="918"/>
      <c r="PXK42" s="918"/>
      <c r="PXL42" s="918"/>
      <c r="PXM42" s="918"/>
      <c r="PXN42" s="918"/>
      <c r="PXO42" s="918"/>
      <c r="PXP42" s="918"/>
      <c r="PXQ42" s="918"/>
      <c r="PXR42" s="918"/>
      <c r="PXS42" s="918"/>
      <c r="PXT42" s="918"/>
      <c r="PXU42" s="918"/>
      <c r="PXV42" s="918"/>
      <c r="PXW42" s="918"/>
      <c r="PXX42" s="918"/>
      <c r="PXY42" s="918"/>
      <c r="PXZ42" s="918"/>
      <c r="PYA42" s="918"/>
      <c r="PYB42" s="918"/>
      <c r="PYC42" s="918"/>
      <c r="PYD42" s="918"/>
      <c r="PYE42" s="918"/>
      <c r="PYF42" s="918"/>
      <c r="PYG42" s="918"/>
      <c r="PYH42" s="918"/>
      <c r="PYI42" s="918"/>
      <c r="PYJ42" s="918"/>
      <c r="PYK42" s="918"/>
      <c r="PYL42" s="918"/>
      <c r="PYM42" s="918"/>
      <c r="PYN42" s="918"/>
      <c r="PYO42" s="918"/>
      <c r="PYP42" s="918"/>
      <c r="PYQ42" s="918"/>
      <c r="PYR42" s="918"/>
      <c r="PYS42" s="918"/>
      <c r="PYT42" s="918"/>
      <c r="PYU42" s="918"/>
      <c r="PYV42" s="918"/>
      <c r="PYW42" s="918"/>
      <c r="PYX42" s="918"/>
      <c r="PYY42" s="918"/>
      <c r="PYZ42" s="918"/>
      <c r="PZA42" s="918"/>
      <c r="PZB42" s="918"/>
      <c r="PZC42" s="918"/>
      <c r="PZD42" s="918"/>
      <c r="PZE42" s="918"/>
      <c r="PZF42" s="918"/>
      <c r="PZG42" s="918"/>
      <c r="PZH42" s="918"/>
      <c r="PZI42" s="918"/>
      <c r="PZJ42" s="918"/>
      <c r="PZK42" s="918"/>
      <c r="PZL42" s="918"/>
      <c r="PZM42" s="918"/>
      <c r="PZN42" s="918"/>
      <c r="PZO42" s="918"/>
      <c r="PZP42" s="918"/>
      <c r="PZQ42" s="918"/>
      <c r="PZR42" s="918"/>
      <c r="PZS42" s="918"/>
      <c r="PZT42" s="918"/>
      <c r="PZU42" s="918"/>
      <c r="PZV42" s="918"/>
      <c r="PZW42" s="918"/>
      <c r="PZX42" s="918"/>
      <c r="PZY42" s="918"/>
      <c r="PZZ42" s="918"/>
      <c r="QAA42" s="918"/>
      <c r="QAB42" s="918"/>
      <c r="QAC42" s="918"/>
      <c r="QAD42" s="918"/>
      <c r="QAE42" s="918"/>
      <c r="QAF42" s="918"/>
      <c r="QAG42" s="918"/>
      <c r="QAH42" s="918"/>
      <c r="QAI42" s="918"/>
      <c r="QAJ42" s="918"/>
      <c r="QAK42" s="918"/>
      <c r="QAL42" s="918"/>
      <c r="QAM42" s="918"/>
      <c r="QAN42" s="918"/>
      <c r="QAO42" s="918"/>
      <c r="QAP42" s="918"/>
      <c r="QAQ42" s="918"/>
      <c r="QAR42" s="918"/>
      <c r="QAS42" s="918"/>
      <c r="QAT42" s="918"/>
      <c r="QAU42" s="918"/>
      <c r="QAV42" s="918"/>
      <c r="QAW42" s="918"/>
      <c r="QAX42" s="918"/>
      <c r="QAY42" s="918"/>
      <c r="QAZ42" s="918"/>
      <c r="QBA42" s="918"/>
      <c r="QBB42" s="918"/>
      <c r="QBC42" s="918"/>
      <c r="QBD42" s="918"/>
      <c r="QBE42" s="918"/>
      <c r="QBF42" s="918"/>
      <c r="QBG42" s="918"/>
      <c r="QBH42" s="918"/>
      <c r="QBI42" s="918"/>
      <c r="QBJ42" s="918"/>
      <c r="QBK42" s="918"/>
      <c r="QBL42" s="918"/>
      <c r="QBM42" s="918"/>
      <c r="QBN42" s="918"/>
      <c r="QBO42" s="918"/>
      <c r="QBP42" s="918"/>
      <c r="QBQ42" s="918"/>
      <c r="QBR42" s="918"/>
      <c r="QBS42" s="918"/>
      <c r="QBT42" s="918"/>
      <c r="QBU42" s="918"/>
      <c r="QBV42" s="918"/>
      <c r="QBW42" s="918"/>
      <c r="QBX42" s="918"/>
      <c r="QBY42" s="918"/>
      <c r="QBZ42" s="918"/>
      <c r="QCA42" s="918"/>
      <c r="QCB42" s="918"/>
      <c r="QCC42" s="918"/>
      <c r="QCD42" s="918"/>
      <c r="QCE42" s="918"/>
      <c r="QCF42" s="918"/>
      <c r="QCG42" s="918"/>
      <c r="QCH42" s="918"/>
      <c r="QCI42" s="918"/>
      <c r="QCJ42" s="918"/>
      <c r="QCK42" s="918"/>
      <c r="QCL42" s="918"/>
      <c r="QCM42" s="918"/>
      <c r="QCN42" s="918"/>
      <c r="QCO42" s="918"/>
      <c r="QCP42" s="918"/>
      <c r="QCQ42" s="918"/>
      <c r="QCR42" s="918"/>
      <c r="QCS42" s="918"/>
      <c r="QCT42" s="918"/>
      <c r="QCU42" s="918"/>
      <c r="QCV42" s="918"/>
      <c r="QCW42" s="918"/>
      <c r="QCX42" s="918"/>
      <c r="QCY42" s="918"/>
      <c r="QCZ42" s="918"/>
      <c r="QDA42" s="918"/>
      <c r="QDB42" s="918"/>
      <c r="QDC42" s="918"/>
      <c r="QDD42" s="918"/>
      <c r="QDE42" s="918"/>
      <c r="QDF42" s="918"/>
      <c r="QDG42" s="918"/>
      <c r="QDH42" s="918"/>
      <c r="QDI42" s="918"/>
      <c r="QDJ42" s="918"/>
      <c r="QDK42" s="918"/>
      <c r="QDL42" s="918"/>
      <c r="QDM42" s="918"/>
      <c r="QDN42" s="918"/>
      <c r="QDO42" s="918"/>
      <c r="QDP42" s="918"/>
      <c r="QDQ42" s="918"/>
      <c r="QDR42" s="918"/>
      <c r="QDS42" s="918"/>
      <c r="QDT42" s="918"/>
      <c r="QDU42" s="918"/>
      <c r="QDV42" s="918"/>
      <c r="QDW42" s="918"/>
      <c r="QDX42" s="918"/>
      <c r="QDY42" s="918"/>
      <c r="QDZ42" s="918"/>
      <c r="QEA42" s="918"/>
      <c r="QEB42" s="918"/>
      <c r="QEC42" s="918"/>
      <c r="QED42" s="918"/>
      <c r="QEE42" s="918"/>
      <c r="QEF42" s="918"/>
      <c r="QEG42" s="918"/>
      <c r="QEH42" s="918"/>
      <c r="QEI42" s="918"/>
      <c r="QEJ42" s="918"/>
      <c r="QEK42" s="918"/>
      <c r="QEL42" s="918"/>
      <c r="QEM42" s="918"/>
      <c r="QEN42" s="918"/>
      <c r="QEO42" s="918"/>
      <c r="QEP42" s="918"/>
      <c r="QEQ42" s="918"/>
      <c r="QER42" s="918"/>
      <c r="QES42" s="918"/>
      <c r="QET42" s="918"/>
      <c r="QEU42" s="918"/>
      <c r="QEV42" s="918"/>
      <c r="QEW42" s="918"/>
      <c r="QEX42" s="918"/>
      <c r="QEY42" s="918"/>
      <c r="QEZ42" s="918"/>
      <c r="QFA42" s="918"/>
      <c r="QFB42" s="918"/>
      <c r="QFC42" s="918"/>
      <c r="QFD42" s="918"/>
      <c r="QFE42" s="918"/>
      <c r="QFF42" s="918"/>
      <c r="QFG42" s="918"/>
      <c r="QFH42" s="918"/>
      <c r="QFI42" s="918"/>
      <c r="QFJ42" s="918"/>
      <c r="QFK42" s="918"/>
      <c r="QFL42" s="918"/>
      <c r="QFM42" s="918"/>
      <c r="QFN42" s="918"/>
      <c r="QFO42" s="918"/>
      <c r="QFP42" s="918"/>
      <c r="QFQ42" s="918"/>
      <c r="QFR42" s="918"/>
      <c r="QFS42" s="918"/>
      <c r="QFT42" s="918"/>
      <c r="QFU42" s="918"/>
      <c r="QFV42" s="918"/>
      <c r="QFW42" s="918"/>
      <c r="QFX42" s="918"/>
      <c r="QFY42" s="918"/>
      <c r="QFZ42" s="918"/>
      <c r="QGA42" s="918"/>
      <c r="QGB42" s="918"/>
      <c r="QGC42" s="918"/>
      <c r="QGD42" s="918"/>
      <c r="QGE42" s="918"/>
      <c r="QGF42" s="918"/>
      <c r="QGG42" s="918"/>
      <c r="QGH42" s="918"/>
      <c r="QGI42" s="918"/>
      <c r="QGJ42" s="918"/>
      <c r="QGK42" s="918"/>
      <c r="QGL42" s="918"/>
      <c r="QGM42" s="918"/>
      <c r="QGN42" s="918"/>
      <c r="QGO42" s="918"/>
      <c r="QGP42" s="918"/>
      <c r="QGQ42" s="918"/>
      <c r="QGR42" s="918"/>
      <c r="QGS42" s="918"/>
      <c r="QGT42" s="918"/>
      <c r="QGU42" s="918"/>
      <c r="QGV42" s="918"/>
      <c r="QGW42" s="918"/>
      <c r="QGX42" s="918"/>
      <c r="QGY42" s="918"/>
      <c r="QGZ42" s="918"/>
      <c r="QHA42" s="918"/>
      <c r="QHB42" s="918"/>
      <c r="QHC42" s="918"/>
      <c r="QHD42" s="918"/>
      <c r="QHE42" s="918"/>
      <c r="QHF42" s="918"/>
      <c r="QHG42" s="918"/>
      <c r="QHH42" s="918"/>
      <c r="QHI42" s="918"/>
      <c r="QHJ42" s="918"/>
      <c r="QHK42" s="918"/>
      <c r="QHL42" s="918"/>
      <c r="QHM42" s="918"/>
      <c r="QHN42" s="918"/>
      <c r="QHO42" s="918"/>
      <c r="QHP42" s="918"/>
      <c r="QHQ42" s="918"/>
      <c r="QHR42" s="918"/>
      <c r="QHS42" s="918"/>
      <c r="QHT42" s="918"/>
      <c r="QHU42" s="918"/>
      <c r="QHV42" s="918"/>
      <c r="QHW42" s="918"/>
      <c r="QHX42" s="918"/>
      <c r="QHY42" s="918"/>
      <c r="QHZ42" s="918"/>
      <c r="QIA42" s="918"/>
      <c r="QIB42" s="918"/>
      <c r="QIC42" s="918"/>
      <c r="QID42" s="918"/>
      <c r="QIE42" s="918"/>
      <c r="QIF42" s="918"/>
      <c r="QIG42" s="918"/>
      <c r="QIH42" s="918"/>
      <c r="QII42" s="918"/>
      <c r="QIJ42" s="918"/>
      <c r="QIK42" s="918"/>
      <c r="QIL42" s="918"/>
      <c r="QIM42" s="918"/>
      <c r="QIN42" s="918"/>
      <c r="QIO42" s="918"/>
      <c r="QIP42" s="918"/>
      <c r="QIQ42" s="918"/>
      <c r="QIR42" s="918"/>
      <c r="QIS42" s="918"/>
      <c r="QIT42" s="918"/>
      <c r="QIU42" s="918"/>
      <c r="QIV42" s="918"/>
      <c r="QIW42" s="918"/>
      <c r="QIX42" s="918"/>
      <c r="QIY42" s="918"/>
      <c r="QIZ42" s="918"/>
      <c r="QJA42" s="918"/>
      <c r="QJB42" s="918"/>
      <c r="QJC42" s="918"/>
      <c r="QJD42" s="918"/>
      <c r="QJE42" s="918"/>
      <c r="QJF42" s="918"/>
      <c r="QJG42" s="918"/>
      <c r="QJH42" s="918"/>
      <c r="QJI42" s="918"/>
      <c r="QJJ42" s="918"/>
      <c r="QJK42" s="918"/>
      <c r="QJL42" s="918"/>
      <c r="QJM42" s="918"/>
      <c r="QJN42" s="918"/>
      <c r="QJO42" s="918"/>
      <c r="QJP42" s="918"/>
      <c r="QJQ42" s="918"/>
      <c r="QJR42" s="918"/>
      <c r="QJS42" s="918"/>
      <c r="QJT42" s="918"/>
      <c r="QJU42" s="918"/>
      <c r="QJV42" s="918"/>
      <c r="QJW42" s="918"/>
      <c r="QJX42" s="918"/>
      <c r="QJY42" s="918"/>
      <c r="QJZ42" s="918"/>
      <c r="QKA42" s="918"/>
      <c r="QKB42" s="918"/>
      <c r="QKC42" s="918"/>
      <c r="QKD42" s="918"/>
      <c r="QKE42" s="918"/>
      <c r="QKF42" s="918"/>
      <c r="QKG42" s="918"/>
      <c r="QKH42" s="918"/>
      <c r="QKI42" s="918"/>
      <c r="QKJ42" s="918"/>
      <c r="QKK42" s="918"/>
      <c r="QKL42" s="918"/>
      <c r="QKM42" s="918"/>
      <c r="QKN42" s="918"/>
      <c r="QKO42" s="918"/>
      <c r="QKP42" s="918"/>
      <c r="QKQ42" s="918"/>
      <c r="QKR42" s="918"/>
      <c r="QKS42" s="918"/>
      <c r="QKT42" s="918"/>
      <c r="QKU42" s="918"/>
      <c r="QKV42" s="918"/>
      <c r="QKW42" s="918"/>
      <c r="QKX42" s="918"/>
      <c r="QKY42" s="918"/>
      <c r="QKZ42" s="918"/>
      <c r="QLA42" s="918"/>
      <c r="QLB42" s="918"/>
      <c r="QLC42" s="918"/>
      <c r="QLD42" s="918"/>
      <c r="QLE42" s="918"/>
      <c r="QLF42" s="918"/>
      <c r="QLG42" s="918"/>
      <c r="QLH42" s="918"/>
      <c r="QLI42" s="918"/>
      <c r="QLJ42" s="918"/>
      <c r="QLK42" s="918"/>
      <c r="QLL42" s="918"/>
      <c r="QLM42" s="918"/>
      <c r="QLN42" s="918"/>
      <c r="QLO42" s="918"/>
      <c r="QLP42" s="918"/>
      <c r="QLQ42" s="918"/>
      <c r="QLR42" s="918"/>
      <c r="QLS42" s="918"/>
      <c r="QLT42" s="918"/>
      <c r="QLU42" s="918"/>
      <c r="QLV42" s="918"/>
      <c r="QLW42" s="918"/>
      <c r="QLX42" s="918"/>
      <c r="QLY42" s="918"/>
      <c r="QLZ42" s="918"/>
      <c r="QMA42" s="918"/>
      <c r="QMB42" s="918"/>
      <c r="QMC42" s="918"/>
      <c r="QMD42" s="918"/>
      <c r="QME42" s="918"/>
      <c r="QMF42" s="918"/>
      <c r="QMG42" s="918"/>
      <c r="QMH42" s="918"/>
      <c r="QMI42" s="918"/>
      <c r="QMJ42" s="918"/>
      <c r="QMK42" s="918"/>
      <c r="QML42" s="918"/>
      <c r="QMM42" s="918"/>
      <c r="QMN42" s="918"/>
      <c r="QMO42" s="918"/>
      <c r="QMP42" s="918"/>
      <c r="QMQ42" s="918"/>
      <c r="QMR42" s="918"/>
      <c r="QMS42" s="918"/>
      <c r="QMT42" s="918"/>
      <c r="QMU42" s="918"/>
      <c r="QMV42" s="918"/>
      <c r="QMW42" s="918"/>
      <c r="QMX42" s="918"/>
      <c r="QMY42" s="918"/>
      <c r="QMZ42" s="918"/>
      <c r="QNA42" s="918"/>
      <c r="QNB42" s="918"/>
      <c r="QNC42" s="918"/>
      <c r="QND42" s="918"/>
      <c r="QNE42" s="918"/>
      <c r="QNF42" s="918"/>
      <c r="QNG42" s="918"/>
      <c r="QNH42" s="918"/>
      <c r="QNI42" s="918"/>
      <c r="QNJ42" s="918"/>
      <c r="QNK42" s="918"/>
      <c r="QNL42" s="918"/>
      <c r="QNM42" s="918"/>
      <c r="QNN42" s="918"/>
      <c r="QNO42" s="918"/>
      <c r="QNP42" s="918"/>
      <c r="QNQ42" s="918"/>
      <c r="QNR42" s="918"/>
      <c r="QNS42" s="918"/>
      <c r="QNT42" s="918"/>
      <c r="QNU42" s="918"/>
      <c r="QNV42" s="918"/>
      <c r="QNW42" s="918"/>
      <c r="QNX42" s="918"/>
      <c r="QNY42" s="918"/>
      <c r="QNZ42" s="918"/>
      <c r="QOA42" s="918"/>
      <c r="QOB42" s="918"/>
      <c r="QOC42" s="918"/>
      <c r="QOD42" s="918"/>
      <c r="QOE42" s="918"/>
      <c r="QOF42" s="918"/>
      <c r="QOG42" s="918"/>
      <c r="QOH42" s="918"/>
      <c r="QOI42" s="918"/>
      <c r="QOJ42" s="918"/>
      <c r="QOK42" s="918"/>
      <c r="QOL42" s="918"/>
      <c r="QOM42" s="918"/>
      <c r="QON42" s="918"/>
      <c r="QOO42" s="918"/>
      <c r="QOP42" s="918"/>
      <c r="QOQ42" s="918"/>
      <c r="QOR42" s="918"/>
      <c r="QOS42" s="918"/>
      <c r="QOT42" s="918"/>
      <c r="QOU42" s="918"/>
      <c r="QOV42" s="918"/>
      <c r="QOW42" s="918"/>
      <c r="QOX42" s="918"/>
      <c r="QOY42" s="918"/>
      <c r="QOZ42" s="918"/>
      <c r="QPA42" s="918"/>
      <c r="QPB42" s="918"/>
      <c r="QPC42" s="918"/>
      <c r="QPD42" s="918"/>
      <c r="QPE42" s="918"/>
      <c r="QPF42" s="918"/>
      <c r="QPG42" s="918"/>
      <c r="QPH42" s="918"/>
      <c r="QPI42" s="918"/>
      <c r="QPJ42" s="918"/>
      <c r="QPK42" s="918"/>
      <c r="QPL42" s="918"/>
      <c r="QPM42" s="918"/>
      <c r="QPN42" s="918"/>
      <c r="QPO42" s="918"/>
      <c r="QPP42" s="918"/>
      <c r="QPQ42" s="918"/>
      <c r="QPR42" s="918"/>
      <c r="QPS42" s="918"/>
      <c r="QPT42" s="918"/>
      <c r="QPU42" s="918"/>
      <c r="QPV42" s="918"/>
      <c r="QPW42" s="918"/>
      <c r="QPX42" s="918"/>
      <c r="QPY42" s="918"/>
      <c r="QPZ42" s="918"/>
      <c r="QQA42" s="918"/>
      <c r="QQB42" s="918"/>
      <c r="QQC42" s="918"/>
      <c r="QQD42" s="918"/>
      <c r="QQE42" s="918"/>
      <c r="QQF42" s="918"/>
      <c r="QQG42" s="918"/>
      <c r="QQH42" s="918"/>
      <c r="QQI42" s="918"/>
      <c r="QQJ42" s="918"/>
      <c r="QQK42" s="918"/>
      <c r="QQL42" s="918"/>
      <c r="QQM42" s="918"/>
      <c r="QQN42" s="918"/>
      <c r="QQO42" s="918"/>
      <c r="QQP42" s="918"/>
      <c r="QQQ42" s="918"/>
      <c r="QQR42" s="918"/>
      <c r="QQS42" s="918"/>
      <c r="QQT42" s="918"/>
      <c r="QQU42" s="918"/>
      <c r="QQV42" s="918"/>
      <c r="QQW42" s="918"/>
      <c r="QQX42" s="918"/>
      <c r="QQY42" s="918"/>
      <c r="QQZ42" s="918"/>
      <c r="QRA42" s="918"/>
      <c r="QRB42" s="918"/>
      <c r="QRC42" s="918"/>
      <c r="QRD42" s="918"/>
      <c r="QRE42" s="918"/>
      <c r="QRF42" s="918"/>
      <c r="QRG42" s="918"/>
      <c r="QRH42" s="918"/>
      <c r="QRI42" s="918"/>
      <c r="QRJ42" s="918"/>
      <c r="QRK42" s="918"/>
      <c r="QRL42" s="918"/>
      <c r="QRM42" s="918"/>
      <c r="QRN42" s="918"/>
      <c r="QRO42" s="918"/>
      <c r="QRP42" s="918"/>
      <c r="QRQ42" s="918"/>
      <c r="QRR42" s="918"/>
      <c r="QRS42" s="918"/>
      <c r="QRT42" s="918"/>
      <c r="QRU42" s="918"/>
      <c r="QRV42" s="918"/>
      <c r="QRW42" s="918"/>
      <c r="QRX42" s="918"/>
      <c r="QRY42" s="918"/>
      <c r="QRZ42" s="918"/>
      <c r="QSA42" s="918"/>
      <c r="QSB42" s="918"/>
      <c r="QSC42" s="918"/>
      <c r="QSD42" s="918"/>
      <c r="QSE42" s="918"/>
      <c r="QSF42" s="918"/>
      <c r="QSG42" s="918"/>
      <c r="QSH42" s="918"/>
      <c r="QSI42" s="918"/>
      <c r="QSJ42" s="918"/>
      <c r="QSK42" s="918"/>
      <c r="QSL42" s="918"/>
      <c r="QSM42" s="918"/>
      <c r="QSN42" s="918"/>
      <c r="QSO42" s="918"/>
      <c r="QSP42" s="918"/>
      <c r="QSQ42" s="918"/>
      <c r="QSR42" s="918"/>
      <c r="QSS42" s="918"/>
      <c r="QST42" s="918"/>
      <c r="QSU42" s="918"/>
      <c r="QSV42" s="918"/>
      <c r="QSW42" s="918"/>
      <c r="QSX42" s="918"/>
      <c r="QSY42" s="918"/>
      <c r="QSZ42" s="918"/>
      <c r="QTA42" s="918"/>
      <c r="QTB42" s="918"/>
      <c r="QTC42" s="918"/>
      <c r="QTD42" s="918"/>
      <c r="QTE42" s="918"/>
      <c r="QTF42" s="918"/>
      <c r="QTG42" s="918"/>
      <c r="QTH42" s="918"/>
      <c r="QTI42" s="918"/>
      <c r="QTJ42" s="918"/>
      <c r="QTK42" s="918"/>
      <c r="QTL42" s="918"/>
      <c r="QTM42" s="918"/>
      <c r="QTN42" s="918"/>
      <c r="QTO42" s="918"/>
      <c r="QTP42" s="918"/>
      <c r="QTQ42" s="918"/>
      <c r="QTR42" s="918"/>
      <c r="QTS42" s="918"/>
      <c r="QTT42" s="918"/>
      <c r="QTU42" s="918"/>
      <c r="QTV42" s="918"/>
      <c r="QTW42" s="918"/>
      <c r="QTX42" s="918"/>
      <c r="QTY42" s="918"/>
      <c r="QTZ42" s="918"/>
      <c r="QUA42" s="918"/>
      <c r="QUB42" s="918"/>
      <c r="QUC42" s="918"/>
      <c r="QUD42" s="918"/>
      <c r="QUE42" s="918"/>
      <c r="QUF42" s="918"/>
      <c r="QUG42" s="918"/>
      <c r="QUH42" s="918"/>
      <c r="QUI42" s="918"/>
      <c r="QUJ42" s="918"/>
      <c r="QUK42" s="918"/>
      <c r="QUL42" s="918"/>
      <c r="QUM42" s="918"/>
      <c r="QUN42" s="918"/>
      <c r="QUO42" s="918"/>
      <c r="QUP42" s="918"/>
      <c r="QUQ42" s="918"/>
      <c r="QUR42" s="918"/>
      <c r="QUS42" s="918"/>
      <c r="QUT42" s="918"/>
      <c r="QUU42" s="918"/>
      <c r="QUV42" s="918"/>
      <c r="QUW42" s="918"/>
      <c r="QUX42" s="918"/>
      <c r="QUY42" s="918"/>
      <c r="QUZ42" s="918"/>
      <c r="QVA42" s="918"/>
      <c r="QVB42" s="918"/>
      <c r="QVC42" s="918"/>
      <c r="QVD42" s="918"/>
      <c r="QVE42" s="918"/>
      <c r="QVF42" s="918"/>
      <c r="QVG42" s="918"/>
      <c r="QVH42" s="918"/>
      <c r="QVI42" s="918"/>
      <c r="QVJ42" s="918"/>
      <c r="QVK42" s="918"/>
      <c r="QVL42" s="918"/>
      <c r="QVM42" s="918"/>
      <c r="QVN42" s="918"/>
      <c r="QVO42" s="918"/>
      <c r="QVP42" s="918"/>
      <c r="QVQ42" s="918"/>
      <c r="QVR42" s="918"/>
      <c r="QVS42" s="918"/>
      <c r="QVT42" s="918"/>
      <c r="QVU42" s="918"/>
      <c r="QVV42" s="918"/>
      <c r="QVW42" s="918"/>
      <c r="QVX42" s="918"/>
      <c r="QVY42" s="918"/>
      <c r="QVZ42" s="918"/>
      <c r="QWA42" s="918"/>
      <c r="QWB42" s="918"/>
      <c r="QWC42" s="918"/>
      <c r="QWD42" s="918"/>
      <c r="QWE42" s="918"/>
      <c r="QWF42" s="918"/>
      <c r="QWG42" s="918"/>
      <c r="QWH42" s="918"/>
      <c r="QWI42" s="918"/>
      <c r="QWJ42" s="918"/>
      <c r="QWK42" s="918"/>
      <c r="QWL42" s="918"/>
      <c r="QWM42" s="918"/>
      <c r="QWN42" s="918"/>
      <c r="QWO42" s="918"/>
      <c r="QWP42" s="918"/>
      <c r="QWQ42" s="918"/>
      <c r="QWR42" s="918"/>
      <c r="QWS42" s="918"/>
      <c r="QWT42" s="918"/>
      <c r="QWU42" s="918"/>
      <c r="QWV42" s="918"/>
      <c r="QWW42" s="918"/>
      <c r="QWX42" s="918"/>
      <c r="QWY42" s="918"/>
      <c r="QWZ42" s="918"/>
      <c r="QXA42" s="918"/>
      <c r="QXB42" s="918"/>
      <c r="QXC42" s="918"/>
      <c r="QXD42" s="918"/>
      <c r="QXE42" s="918"/>
      <c r="QXF42" s="918"/>
      <c r="QXG42" s="918"/>
      <c r="QXH42" s="918"/>
      <c r="QXI42" s="918"/>
      <c r="QXJ42" s="918"/>
      <c r="QXK42" s="918"/>
      <c r="QXL42" s="918"/>
      <c r="QXM42" s="918"/>
      <c r="QXN42" s="918"/>
      <c r="QXO42" s="918"/>
      <c r="QXP42" s="918"/>
      <c r="QXQ42" s="918"/>
      <c r="QXR42" s="918"/>
      <c r="QXS42" s="918"/>
      <c r="QXT42" s="918"/>
      <c r="QXU42" s="918"/>
      <c r="QXV42" s="918"/>
      <c r="QXW42" s="918"/>
      <c r="QXX42" s="918"/>
      <c r="QXY42" s="918"/>
      <c r="QXZ42" s="918"/>
      <c r="QYA42" s="918"/>
      <c r="QYB42" s="918"/>
      <c r="QYC42" s="918"/>
      <c r="QYD42" s="918"/>
      <c r="QYE42" s="918"/>
      <c r="QYF42" s="918"/>
      <c r="QYG42" s="918"/>
      <c r="QYH42" s="918"/>
      <c r="QYI42" s="918"/>
      <c r="QYJ42" s="918"/>
      <c r="QYK42" s="918"/>
      <c r="QYL42" s="918"/>
      <c r="QYM42" s="918"/>
      <c r="QYN42" s="918"/>
      <c r="QYO42" s="918"/>
      <c r="QYP42" s="918"/>
      <c r="QYQ42" s="918"/>
      <c r="QYR42" s="918"/>
      <c r="QYS42" s="918"/>
      <c r="QYT42" s="918"/>
      <c r="QYU42" s="918"/>
      <c r="QYV42" s="918"/>
      <c r="QYW42" s="918"/>
      <c r="QYX42" s="918"/>
      <c r="QYY42" s="918"/>
      <c r="QYZ42" s="918"/>
      <c r="QZA42" s="918"/>
      <c r="QZB42" s="918"/>
      <c r="QZC42" s="918"/>
      <c r="QZD42" s="918"/>
      <c r="QZE42" s="918"/>
      <c r="QZF42" s="918"/>
      <c r="QZG42" s="918"/>
      <c r="QZH42" s="918"/>
      <c r="QZI42" s="918"/>
      <c r="QZJ42" s="918"/>
      <c r="QZK42" s="918"/>
      <c r="QZL42" s="918"/>
      <c r="QZM42" s="918"/>
      <c r="QZN42" s="918"/>
      <c r="QZO42" s="918"/>
      <c r="QZP42" s="918"/>
      <c r="QZQ42" s="918"/>
      <c r="QZR42" s="918"/>
      <c r="QZS42" s="918"/>
      <c r="QZT42" s="918"/>
      <c r="QZU42" s="918"/>
      <c r="QZV42" s="918"/>
      <c r="QZW42" s="918"/>
      <c r="QZX42" s="918"/>
      <c r="QZY42" s="918"/>
      <c r="QZZ42" s="918"/>
      <c r="RAA42" s="918"/>
      <c r="RAB42" s="918"/>
      <c r="RAC42" s="918"/>
      <c r="RAD42" s="918"/>
      <c r="RAE42" s="918"/>
      <c r="RAF42" s="918"/>
      <c r="RAG42" s="918"/>
      <c r="RAH42" s="918"/>
      <c r="RAI42" s="918"/>
      <c r="RAJ42" s="918"/>
      <c r="RAK42" s="918"/>
      <c r="RAL42" s="918"/>
      <c r="RAM42" s="918"/>
      <c r="RAN42" s="918"/>
      <c r="RAO42" s="918"/>
      <c r="RAP42" s="918"/>
      <c r="RAQ42" s="918"/>
      <c r="RAR42" s="918"/>
      <c r="RAS42" s="918"/>
      <c r="RAT42" s="918"/>
      <c r="RAU42" s="918"/>
      <c r="RAV42" s="918"/>
      <c r="RAW42" s="918"/>
      <c r="RAX42" s="918"/>
      <c r="RAY42" s="918"/>
      <c r="RAZ42" s="918"/>
      <c r="RBA42" s="918"/>
      <c r="RBB42" s="918"/>
      <c r="RBC42" s="918"/>
      <c r="RBD42" s="918"/>
      <c r="RBE42" s="918"/>
      <c r="RBF42" s="918"/>
      <c r="RBG42" s="918"/>
      <c r="RBH42" s="918"/>
      <c r="RBI42" s="918"/>
      <c r="RBJ42" s="918"/>
      <c r="RBK42" s="918"/>
      <c r="RBL42" s="918"/>
      <c r="RBM42" s="918"/>
      <c r="RBN42" s="918"/>
      <c r="RBO42" s="918"/>
      <c r="RBP42" s="918"/>
      <c r="RBQ42" s="918"/>
      <c r="RBR42" s="918"/>
      <c r="RBS42" s="918"/>
      <c r="RBT42" s="918"/>
      <c r="RBU42" s="918"/>
      <c r="RBV42" s="918"/>
      <c r="RBW42" s="918"/>
      <c r="RBX42" s="918"/>
      <c r="RBY42" s="918"/>
      <c r="RBZ42" s="918"/>
      <c r="RCA42" s="918"/>
      <c r="RCB42" s="918"/>
      <c r="RCC42" s="918"/>
      <c r="RCD42" s="918"/>
      <c r="RCE42" s="918"/>
      <c r="RCF42" s="918"/>
      <c r="RCG42" s="918"/>
      <c r="RCH42" s="918"/>
      <c r="RCI42" s="918"/>
      <c r="RCJ42" s="918"/>
      <c r="RCK42" s="918"/>
      <c r="RCL42" s="918"/>
      <c r="RCM42" s="918"/>
      <c r="RCN42" s="918"/>
      <c r="RCO42" s="918"/>
      <c r="RCP42" s="918"/>
      <c r="RCQ42" s="918"/>
      <c r="RCR42" s="918"/>
      <c r="RCS42" s="918"/>
      <c r="RCT42" s="918"/>
      <c r="RCU42" s="918"/>
      <c r="RCV42" s="918"/>
      <c r="RCW42" s="918"/>
      <c r="RCX42" s="918"/>
      <c r="RCY42" s="918"/>
      <c r="RCZ42" s="918"/>
      <c r="RDA42" s="918"/>
      <c r="RDB42" s="918"/>
      <c r="RDC42" s="918"/>
      <c r="RDD42" s="918"/>
      <c r="RDE42" s="918"/>
      <c r="RDF42" s="918"/>
      <c r="RDG42" s="918"/>
      <c r="RDH42" s="918"/>
      <c r="RDI42" s="918"/>
      <c r="RDJ42" s="918"/>
      <c r="RDK42" s="918"/>
      <c r="RDL42" s="918"/>
      <c r="RDM42" s="918"/>
      <c r="RDN42" s="918"/>
      <c r="RDO42" s="918"/>
      <c r="RDP42" s="918"/>
      <c r="RDQ42" s="918"/>
      <c r="RDR42" s="918"/>
      <c r="RDS42" s="918"/>
      <c r="RDT42" s="918"/>
      <c r="RDU42" s="918"/>
      <c r="RDV42" s="918"/>
      <c r="RDW42" s="918"/>
      <c r="RDX42" s="918"/>
      <c r="RDY42" s="918"/>
      <c r="RDZ42" s="918"/>
      <c r="REA42" s="918"/>
      <c r="REB42" s="918"/>
      <c r="REC42" s="918"/>
      <c r="RED42" s="918"/>
      <c r="REE42" s="918"/>
      <c r="REF42" s="918"/>
      <c r="REG42" s="918"/>
      <c r="REH42" s="918"/>
      <c r="REI42" s="918"/>
      <c r="REJ42" s="918"/>
      <c r="REK42" s="918"/>
      <c r="REL42" s="918"/>
      <c r="REM42" s="918"/>
      <c r="REN42" s="918"/>
      <c r="REO42" s="918"/>
      <c r="REP42" s="918"/>
      <c r="REQ42" s="918"/>
      <c r="RER42" s="918"/>
      <c r="RES42" s="918"/>
      <c r="RET42" s="918"/>
      <c r="REU42" s="918"/>
      <c r="REV42" s="918"/>
      <c r="REW42" s="918"/>
      <c r="REX42" s="918"/>
      <c r="REY42" s="918"/>
      <c r="REZ42" s="918"/>
      <c r="RFA42" s="918"/>
      <c r="RFB42" s="918"/>
      <c r="RFC42" s="918"/>
      <c r="RFD42" s="918"/>
      <c r="RFE42" s="918"/>
      <c r="RFF42" s="918"/>
      <c r="RFG42" s="918"/>
      <c r="RFH42" s="918"/>
      <c r="RFI42" s="918"/>
      <c r="RFJ42" s="918"/>
      <c r="RFK42" s="918"/>
      <c r="RFL42" s="918"/>
      <c r="RFM42" s="918"/>
      <c r="RFN42" s="918"/>
      <c r="RFO42" s="918"/>
      <c r="RFP42" s="918"/>
      <c r="RFQ42" s="918"/>
      <c r="RFR42" s="918"/>
      <c r="RFS42" s="918"/>
      <c r="RFT42" s="918"/>
      <c r="RFU42" s="918"/>
      <c r="RFV42" s="918"/>
      <c r="RFW42" s="918"/>
      <c r="RFX42" s="918"/>
      <c r="RFY42" s="918"/>
      <c r="RFZ42" s="918"/>
      <c r="RGA42" s="918"/>
      <c r="RGB42" s="918"/>
      <c r="RGC42" s="918"/>
      <c r="RGD42" s="918"/>
      <c r="RGE42" s="918"/>
      <c r="RGF42" s="918"/>
      <c r="RGG42" s="918"/>
      <c r="RGH42" s="918"/>
      <c r="RGI42" s="918"/>
      <c r="RGJ42" s="918"/>
      <c r="RGK42" s="918"/>
      <c r="RGL42" s="918"/>
      <c r="RGM42" s="918"/>
      <c r="RGN42" s="918"/>
      <c r="RGO42" s="918"/>
      <c r="RGP42" s="918"/>
      <c r="RGQ42" s="918"/>
      <c r="RGR42" s="918"/>
      <c r="RGS42" s="918"/>
      <c r="RGT42" s="918"/>
      <c r="RGU42" s="918"/>
      <c r="RGV42" s="918"/>
      <c r="RGW42" s="918"/>
      <c r="RGX42" s="918"/>
      <c r="RGY42" s="918"/>
      <c r="RGZ42" s="918"/>
      <c r="RHA42" s="918"/>
      <c r="RHB42" s="918"/>
      <c r="RHC42" s="918"/>
      <c r="RHD42" s="918"/>
      <c r="RHE42" s="918"/>
      <c r="RHF42" s="918"/>
      <c r="RHG42" s="918"/>
      <c r="RHH42" s="918"/>
      <c r="RHI42" s="918"/>
      <c r="RHJ42" s="918"/>
      <c r="RHK42" s="918"/>
      <c r="RHL42" s="918"/>
      <c r="RHM42" s="918"/>
      <c r="RHN42" s="918"/>
      <c r="RHO42" s="918"/>
      <c r="RHP42" s="918"/>
      <c r="RHQ42" s="918"/>
      <c r="RHR42" s="918"/>
      <c r="RHS42" s="918"/>
      <c r="RHT42" s="918"/>
      <c r="RHU42" s="918"/>
      <c r="RHV42" s="918"/>
      <c r="RHW42" s="918"/>
      <c r="RHX42" s="918"/>
      <c r="RHY42" s="918"/>
      <c r="RHZ42" s="918"/>
      <c r="RIA42" s="918"/>
      <c r="RIB42" s="918"/>
      <c r="RIC42" s="918"/>
      <c r="RID42" s="918"/>
      <c r="RIE42" s="918"/>
      <c r="RIF42" s="918"/>
      <c r="RIG42" s="918"/>
      <c r="RIH42" s="918"/>
      <c r="RII42" s="918"/>
      <c r="RIJ42" s="918"/>
      <c r="RIK42" s="918"/>
      <c r="RIL42" s="918"/>
      <c r="RIM42" s="918"/>
      <c r="RIN42" s="918"/>
      <c r="RIO42" s="918"/>
      <c r="RIP42" s="918"/>
      <c r="RIQ42" s="918"/>
      <c r="RIR42" s="918"/>
      <c r="RIS42" s="918"/>
      <c r="RIT42" s="918"/>
      <c r="RIU42" s="918"/>
      <c r="RIV42" s="918"/>
      <c r="RIW42" s="918"/>
      <c r="RIX42" s="918"/>
      <c r="RIY42" s="918"/>
      <c r="RIZ42" s="918"/>
      <c r="RJA42" s="918"/>
      <c r="RJB42" s="918"/>
      <c r="RJC42" s="918"/>
      <c r="RJD42" s="918"/>
      <c r="RJE42" s="918"/>
      <c r="RJF42" s="918"/>
      <c r="RJG42" s="918"/>
      <c r="RJH42" s="918"/>
      <c r="RJI42" s="918"/>
      <c r="RJJ42" s="918"/>
      <c r="RJK42" s="918"/>
      <c r="RJL42" s="918"/>
      <c r="RJM42" s="918"/>
      <c r="RJN42" s="918"/>
      <c r="RJO42" s="918"/>
      <c r="RJP42" s="918"/>
      <c r="RJQ42" s="918"/>
      <c r="RJR42" s="918"/>
      <c r="RJS42" s="918"/>
      <c r="RJT42" s="918"/>
      <c r="RJU42" s="918"/>
      <c r="RJV42" s="918"/>
      <c r="RJW42" s="918"/>
      <c r="RJX42" s="918"/>
      <c r="RJY42" s="918"/>
      <c r="RJZ42" s="918"/>
      <c r="RKA42" s="918"/>
      <c r="RKB42" s="918"/>
      <c r="RKC42" s="918"/>
      <c r="RKD42" s="918"/>
      <c r="RKE42" s="918"/>
      <c r="RKF42" s="918"/>
      <c r="RKG42" s="918"/>
      <c r="RKH42" s="918"/>
      <c r="RKI42" s="918"/>
      <c r="RKJ42" s="918"/>
      <c r="RKK42" s="918"/>
      <c r="RKL42" s="918"/>
      <c r="RKM42" s="918"/>
      <c r="RKN42" s="918"/>
      <c r="RKO42" s="918"/>
      <c r="RKP42" s="918"/>
      <c r="RKQ42" s="918"/>
      <c r="RKR42" s="918"/>
      <c r="RKS42" s="918"/>
      <c r="RKT42" s="918"/>
      <c r="RKU42" s="918"/>
      <c r="RKV42" s="918"/>
      <c r="RKW42" s="918"/>
      <c r="RKX42" s="918"/>
      <c r="RKY42" s="918"/>
      <c r="RKZ42" s="918"/>
      <c r="RLA42" s="918"/>
      <c r="RLB42" s="918"/>
      <c r="RLC42" s="918"/>
      <c r="RLD42" s="918"/>
      <c r="RLE42" s="918"/>
      <c r="RLF42" s="918"/>
      <c r="RLG42" s="918"/>
      <c r="RLH42" s="918"/>
      <c r="RLI42" s="918"/>
      <c r="RLJ42" s="918"/>
      <c r="RLK42" s="918"/>
      <c r="RLL42" s="918"/>
      <c r="RLM42" s="918"/>
      <c r="RLN42" s="918"/>
      <c r="RLO42" s="918"/>
      <c r="RLP42" s="918"/>
      <c r="RLQ42" s="918"/>
      <c r="RLR42" s="918"/>
      <c r="RLS42" s="918"/>
      <c r="RLT42" s="918"/>
      <c r="RLU42" s="918"/>
      <c r="RLV42" s="918"/>
      <c r="RLW42" s="918"/>
      <c r="RLX42" s="918"/>
      <c r="RLY42" s="918"/>
      <c r="RLZ42" s="918"/>
      <c r="RMA42" s="918"/>
      <c r="RMB42" s="918"/>
      <c r="RMC42" s="918"/>
      <c r="RMD42" s="918"/>
      <c r="RME42" s="918"/>
      <c r="RMF42" s="918"/>
      <c r="RMG42" s="918"/>
      <c r="RMH42" s="918"/>
      <c r="RMI42" s="918"/>
      <c r="RMJ42" s="918"/>
      <c r="RMK42" s="918"/>
      <c r="RML42" s="918"/>
      <c r="RMM42" s="918"/>
      <c r="RMN42" s="918"/>
      <c r="RMO42" s="918"/>
      <c r="RMP42" s="918"/>
      <c r="RMQ42" s="918"/>
      <c r="RMR42" s="918"/>
      <c r="RMS42" s="918"/>
      <c r="RMT42" s="918"/>
      <c r="RMU42" s="918"/>
      <c r="RMV42" s="918"/>
      <c r="RMW42" s="918"/>
      <c r="RMX42" s="918"/>
      <c r="RMY42" s="918"/>
      <c r="RMZ42" s="918"/>
      <c r="RNA42" s="918"/>
      <c r="RNB42" s="918"/>
      <c r="RNC42" s="918"/>
      <c r="RND42" s="918"/>
      <c r="RNE42" s="918"/>
      <c r="RNF42" s="918"/>
      <c r="RNG42" s="918"/>
      <c r="RNH42" s="918"/>
      <c r="RNI42" s="918"/>
      <c r="RNJ42" s="918"/>
      <c r="RNK42" s="918"/>
      <c r="RNL42" s="918"/>
      <c r="RNM42" s="918"/>
      <c r="RNN42" s="918"/>
      <c r="RNO42" s="918"/>
      <c r="RNP42" s="918"/>
      <c r="RNQ42" s="918"/>
      <c r="RNR42" s="918"/>
      <c r="RNS42" s="918"/>
      <c r="RNT42" s="918"/>
      <c r="RNU42" s="918"/>
      <c r="RNV42" s="918"/>
      <c r="RNW42" s="918"/>
      <c r="RNX42" s="918"/>
      <c r="RNY42" s="918"/>
      <c r="RNZ42" s="918"/>
      <c r="ROA42" s="918"/>
      <c r="ROB42" s="918"/>
      <c r="ROC42" s="918"/>
      <c r="ROD42" s="918"/>
      <c r="ROE42" s="918"/>
      <c r="ROF42" s="918"/>
      <c r="ROG42" s="918"/>
      <c r="ROH42" s="918"/>
      <c r="ROI42" s="918"/>
      <c r="ROJ42" s="918"/>
      <c r="ROK42" s="918"/>
      <c r="ROL42" s="918"/>
      <c r="ROM42" s="918"/>
      <c r="RON42" s="918"/>
      <c r="ROO42" s="918"/>
      <c r="ROP42" s="918"/>
      <c r="ROQ42" s="918"/>
      <c r="ROR42" s="918"/>
      <c r="ROS42" s="918"/>
      <c r="ROT42" s="918"/>
      <c r="ROU42" s="918"/>
      <c r="ROV42" s="918"/>
      <c r="ROW42" s="918"/>
      <c r="ROX42" s="918"/>
      <c r="ROY42" s="918"/>
      <c r="ROZ42" s="918"/>
      <c r="RPA42" s="918"/>
      <c r="RPB42" s="918"/>
      <c r="RPC42" s="918"/>
      <c r="RPD42" s="918"/>
      <c r="RPE42" s="918"/>
      <c r="RPF42" s="918"/>
      <c r="RPG42" s="918"/>
      <c r="RPH42" s="918"/>
      <c r="RPI42" s="918"/>
      <c r="RPJ42" s="918"/>
      <c r="RPK42" s="918"/>
      <c r="RPL42" s="918"/>
      <c r="RPM42" s="918"/>
      <c r="RPN42" s="918"/>
      <c r="RPO42" s="918"/>
      <c r="RPP42" s="918"/>
      <c r="RPQ42" s="918"/>
      <c r="RPR42" s="918"/>
      <c r="RPS42" s="918"/>
      <c r="RPT42" s="918"/>
      <c r="RPU42" s="918"/>
      <c r="RPV42" s="918"/>
      <c r="RPW42" s="918"/>
      <c r="RPX42" s="918"/>
      <c r="RPY42" s="918"/>
      <c r="RPZ42" s="918"/>
      <c r="RQA42" s="918"/>
      <c r="RQB42" s="918"/>
      <c r="RQC42" s="918"/>
      <c r="RQD42" s="918"/>
      <c r="RQE42" s="918"/>
      <c r="RQF42" s="918"/>
      <c r="RQG42" s="918"/>
      <c r="RQH42" s="918"/>
      <c r="RQI42" s="918"/>
      <c r="RQJ42" s="918"/>
      <c r="RQK42" s="918"/>
      <c r="RQL42" s="918"/>
      <c r="RQM42" s="918"/>
      <c r="RQN42" s="918"/>
      <c r="RQO42" s="918"/>
      <c r="RQP42" s="918"/>
      <c r="RQQ42" s="918"/>
      <c r="RQR42" s="918"/>
      <c r="RQS42" s="918"/>
      <c r="RQT42" s="918"/>
      <c r="RQU42" s="918"/>
      <c r="RQV42" s="918"/>
      <c r="RQW42" s="918"/>
      <c r="RQX42" s="918"/>
      <c r="RQY42" s="918"/>
      <c r="RQZ42" s="918"/>
      <c r="RRA42" s="918"/>
      <c r="RRB42" s="918"/>
      <c r="RRC42" s="918"/>
      <c r="RRD42" s="918"/>
      <c r="RRE42" s="918"/>
      <c r="RRF42" s="918"/>
      <c r="RRG42" s="918"/>
      <c r="RRH42" s="918"/>
      <c r="RRI42" s="918"/>
      <c r="RRJ42" s="918"/>
      <c r="RRK42" s="918"/>
      <c r="RRL42" s="918"/>
      <c r="RRM42" s="918"/>
      <c r="RRN42" s="918"/>
      <c r="RRO42" s="918"/>
      <c r="RRP42" s="918"/>
      <c r="RRQ42" s="918"/>
      <c r="RRR42" s="918"/>
      <c r="RRS42" s="918"/>
      <c r="RRT42" s="918"/>
      <c r="RRU42" s="918"/>
      <c r="RRV42" s="918"/>
      <c r="RRW42" s="918"/>
      <c r="RRX42" s="918"/>
      <c r="RRY42" s="918"/>
      <c r="RRZ42" s="918"/>
      <c r="RSA42" s="918"/>
      <c r="RSB42" s="918"/>
      <c r="RSC42" s="918"/>
      <c r="RSD42" s="918"/>
      <c r="RSE42" s="918"/>
      <c r="RSF42" s="918"/>
      <c r="RSG42" s="918"/>
      <c r="RSH42" s="918"/>
      <c r="RSI42" s="918"/>
      <c r="RSJ42" s="918"/>
      <c r="RSK42" s="918"/>
      <c r="RSL42" s="918"/>
      <c r="RSM42" s="918"/>
      <c r="RSN42" s="918"/>
      <c r="RSO42" s="918"/>
      <c r="RSP42" s="918"/>
      <c r="RSQ42" s="918"/>
      <c r="RSR42" s="918"/>
      <c r="RSS42" s="918"/>
      <c r="RST42" s="918"/>
      <c r="RSU42" s="918"/>
      <c r="RSV42" s="918"/>
      <c r="RSW42" s="918"/>
      <c r="RSX42" s="918"/>
      <c r="RSY42" s="918"/>
      <c r="RSZ42" s="918"/>
      <c r="RTA42" s="918"/>
      <c r="RTB42" s="918"/>
      <c r="RTC42" s="918"/>
      <c r="RTD42" s="918"/>
      <c r="RTE42" s="918"/>
      <c r="RTF42" s="918"/>
      <c r="RTG42" s="918"/>
      <c r="RTH42" s="918"/>
      <c r="RTI42" s="918"/>
      <c r="RTJ42" s="918"/>
      <c r="RTK42" s="918"/>
      <c r="RTL42" s="918"/>
      <c r="RTM42" s="918"/>
      <c r="RTN42" s="918"/>
      <c r="RTO42" s="918"/>
      <c r="RTP42" s="918"/>
      <c r="RTQ42" s="918"/>
      <c r="RTR42" s="918"/>
      <c r="RTS42" s="918"/>
      <c r="RTT42" s="918"/>
      <c r="RTU42" s="918"/>
      <c r="RTV42" s="918"/>
      <c r="RTW42" s="918"/>
      <c r="RTX42" s="918"/>
      <c r="RTY42" s="918"/>
      <c r="RTZ42" s="918"/>
      <c r="RUA42" s="918"/>
      <c r="RUB42" s="918"/>
      <c r="RUC42" s="918"/>
      <c r="RUD42" s="918"/>
      <c r="RUE42" s="918"/>
      <c r="RUF42" s="918"/>
      <c r="RUG42" s="918"/>
      <c r="RUH42" s="918"/>
      <c r="RUI42" s="918"/>
      <c r="RUJ42" s="918"/>
      <c r="RUK42" s="918"/>
      <c r="RUL42" s="918"/>
      <c r="RUM42" s="918"/>
      <c r="RUN42" s="918"/>
      <c r="RUO42" s="918"/>
      <c r="RUP42" s="918"/>
      <c r="RUQ42" s="918"/>
      <c r="RUR42" s="918"/>
      <c r="RUS42" s="918"/>
      <c r="RUT42" s="918"/>
      <c r="RUU42" s="918"/>
      <c r="RUV42" s="918"/>
      <c r="RUW42" s="918"/>
      <c r="RUX42" s="918"/>
      <c r="RUY42" s="918"/>
      <c r="RUZ42" s="918"/>
      <c r="RVA42" s="918"/>
      <c r="RVB42" s="918"/>
      <c r="RVC42" s="918"/>
      <c r="RVD42" s="918"/>
      <c r="RVE42" s="918"/>
      <c r="RVF42" s="918"/>
      <c r="RVG42" s="918"/>
      <c r="RVH42" s="918"/>
      <c r="RVI42" s="918"/>
      <c r="RVJ42" s="918"/>
      <c r="RVK42" s="918"/>
      <c r="RVL42" s="918"/>
      <c r="RVM42" s="918"/>
      <c r="RVN42" s="918"/>
      <c r="RVO42" s="918"/>
      <c r="RVP42" s="918"/>
      <c r="RVQ42" s="918"/>
      <c r="RVR42" s="918"/>
      <c r="RVS42" s="918"/>
      <c r="RVT42" s="918"/>
      <c r="RVU42" s="918"/>
      <c r="RVV42" s="918"/>
      <c r="RVW42" s="918"/>
      <c r="RVX42" s="918"/>
      <c r="RVY42" s="918"/>
      <c r="RVZ42" s="918"/>
      <c r="RWA42" s="918"/>
      <c r="RWB42" s="918"/>
      <c r="RWC42" s="918"/>
      <c r="RWD42" s="918"/>
      <c r="RWE42" s="918"/>
      <c r="RWF42" s="918"/>
      <c r="RWG42" s="918"/>
      <c r="RWH42" s="918"/>
      <c r="RWI42" s="918"/>
      <c r="RWJ42" s="918"/>
      <c r="RWK42" s="918"/>
      <c r="RWL42" s="918"/>
      <c r="RWM42" s="918"/>
      <c r="RWN42" s="918"/>
      <c r="RWO42" s="918"/>
      <c r="RWP42" s="918"/>
      <c r="RWQ42" s="918"/>
      <c r="RWR42" s="918"/>
      <c r="RWS42" s="918"/>
      <c r="RWT42" s="918"/>
      <c r="RWU42" s="918"/>
      <c r="RWV42" s="918"/>
      <c r="RWW42" s="918"/>
      <c r="RWX42" s="918"/>
      <c r="RWY42" s="918"/>
      <c r="RWZ42" s="918"/>
      <c r="RXA42" s="918"/>
      <c r="RXB42" s="918"/>
      <c r="RXC42" s="918"/>
      <c r="RXD42" s="918"/>
      <c r="RXE42" s="918"/>
      <c r="RXF42" s="918"/>
      <c r="RXG42" s="918"/>
      <c r="RXH42" s="918"/>
      <c r="RXI42" s="918"/>
      <c r="RXJ42" s="918"/>
      <c r="RXK42" s="918"/>
      <c r="RXL42" s="918"/>
      <c r="RXM42" s="918"/>
      <c r="RXN42" s="918"/>
      <c r="RXO42" s="918"/>
      <c r="RXP42" s="918"/>
      <c r="RXQ42" s="918"/>
      <c r="RXR42" s="918"/>
      <c r="RXS42" s="918"/>
      <c r="RXT42" s="918"/>
      <c r="RXU42" s="918"/>
      <c r="RXV42" s="918"/>
      <c r="RXW42" s="918"/>
      <c r="RXX42" s="918"/>
      <c r="RXY42" s="918"/>
      <c r="RXZ42" s="918"/>
      <c r="RYA42" s="918"/>
      <c r="RYB42" s="918"/>
      <c r="RYC42" s="918"/>
      <c r="RYD42" s="918"/>
      <c r="RYE42" s="918"/>
      <c r="RYF42" s="918"/>
      <c r="RYG42" s="918"/>
      <c r="RYH42" s="918"/>
      <c r="RYI42" s="918"/>
      <c r="RYJ42" s="918"/>
      <c r="RYK42" s="918"/>
      <c r="RYL42" s="918"/>
      <c r="RYM42" s="918"/>
      <c r="RYN42" s="918"/>
      <c r="RYO42" s="918"/>
      <c r="RYP42" s="918"/>
      <c r="RYQ42" s="918"/>
      <c r="RYR42" s="918"/>
      <c r="RYS42" s="918"/>
      <c r="RYT42" s="918"/>
      <c r="RYU42" s="918"/>
      <c r="RYV42" s="918"/>
      <c r="RYW42" s="918"/>
      <c r="RYX42" s="918"/>
      <c r="RYY42" s="918"/>
      <c r="RYZ42" s="918"/>
      <c r="RZA42" s="918"/>
      <c r="RZB42" s="918"/>
      <c r="RZC42" s="918"/>
      <c r="RZD42" s="918"/>
      <c r="RZE42" s="918"/>
      <c r="RZF42" s="918"/>
      <c r="RZG42" s="918"/>
      <c r="RZH42" s="918"/>
      <c r="RZI42" s="918"/>
      <c r="RZJ42" s="918"/>
      <c r="RZK42" s="918"/>
      <c r="RZL42" s="918"/>
      <c r="RZM42" s="918"/>
      <c r="RZN42" s="918"/>
      <c r="RZO42" s="918"/>
      <c r="RZP42" s="918"/>
      <c r="RZQ42" s="918"/>
      <c r="RZR42" s="918"/>
      <c r="RZS42" s="918"/>
      <c r="RZT42" s="918"/>
      <c r="RZU42" s="918"/>
      <c r="RZV42" s="918"/>
      <c r="RZW42" s="918"/>
      <c r="RZX42" s="918"/>
      <c r="RZY42" s="918"/>
      <c r="RZZ42" s="918"/>
      <c r="SAA42" s="918"/>
      <c r="SAB42" s="918"/>
      <c r="SAC42" s="918"/>
      <c r="SAD42" s="918"/>
      <c r="SAE42" s="918"/>
      <c r="SAF42" s="918"/>
      <c r="SAG42" s="918"/>
      <c r="SAH42" s="918"/>
      <c r="SAI42" s="918"/>
      <c r="SAJ42" s="918"/>
      <c r="SAK42" s="918"/>
      <c r="SAL42" s="918"/>
      <c r="SAM42" s="918"/>
      <c r="SAN42" s="918"/>
      <c r="SAO42" s="918"/>
      <c r="SAP42" s="918"/>
      <c r="SAQ42" s="918"/>
      <c r="SAR42" s="918"/>
      <c r="SAS42" s="918"/>
      <c r="SAT42" s="918"/>
      <c r="SAU42" s="918"/>
      <c r="SAV42" s="918"/>
      <c r="SAW42" s="918"/>
      <c r="SAX42" s="918"/>
      <c r="SAY42" s="918"/>
      <c r="SAZ42" s="918"/>
      <c r="SBA42" s="918"/>
      <c r="SBB42" s="918"/>
      <c r="SBC42" s="918"/>
      <c r="SBD42" s="918"/>
      <c r="SBE42" s="918"/>
      <c r="SBF42" s="918"/>
      <c r="SBG42" s="918"/>
      <c r="SBH42" s="918"/>
      <c r="SBI42" s="918"/>
      <c r="SBJ42" s="918"/>
      <c r="SBK42" s="918"/>
      <c r="SBL42" s="918"/>
      <c r="SBM42" s="918"/>
      <c r="SBN42" s="918"/>
      <c r="SBO42" s="918"/>
      <c r="SBP42" s="918"/>
      <c r="SBQ42" s="918"/>
      <c r="SBR42" s="918"/>
      <c r="SBS42" s="918"/>
      <c r="SBT42" s="918"/>
      <c r="SBU42" s="918"/>
      <c r="SBV42" s="918"/>
      <c r="SBW42" s="918"/>
      <c r="SBX42" s="918"/>
      <c r="SBY42" s="918"/>
      <c r="SBZ42" s="918"/>
      <c r="SCA42" s="918"/>
      <c r="SCB42" s="918"/>
      <c r="SCC42" s="918"/>
      <c r="SCD42" s="918"/>
      <c r="SCE42" s="918"/>
      <c r="SCF42" s="918"/>
      <c r="SCG42" s="918"/>
      <c r="SCH42" s="918"/>
      <c r="SCI42" s="918"/>
      <c r="SCJ42" s="918"/>
      <c r="SCK42" s="918"/>
      <c r="SCL42" s="918"/>
      <c r="SCM42" s="918"/>
      <c r="SCN42" s="918"/>
      <c r="SCO42" s="918"/>
      <c r="SCP42" s="918"/>
      <c r="SCQ42" s="918"/>
      <c r="SCR42" s="918"/>
      <c r="SCS42" s="918"/>
      <c r="SCT42" s="918"/>
      <c r="SCU42" s="918"/>
      <c r="SCV42" s="918"/>
      <c r="SCW42" s="918"/>
      <c r="SCX42" s="918"/>
      <c r="SCY42" s="918"/>
      <c r="SCZ42" s="918"/>
      <c r="SDA42" s="918"/>
      <c r="SDB42" s="918"/>
      <c r="SDC42" s="918"/>
      <c r="SDD42" s="918"/>
      <c r="SDE42" s="918"/>
      <c r="SDF42" s="918"/>
      <c r="SDG42" s="918"/>
      <c r="SDH42" s="918"/>
      <c r="SDI42" s="918"/>
      <c r="SDJ42" s="918"/>
      <c r="SDK42" s="918"/>
      <c r="SDL42" s="918"/>
      <c r="SDM42" s="918"/>
      <c r="SDN42" s="918"/>
      <c r="SDO42" s="918"/>
      <c r="SDP42" s="918"/>
      <c r="SDQ42" s="918"/>
      <c r="SDR42" s="918"/>
      <c r="SDS42" s="918"/>
      <c r="SDT42" s="918"/>
      <c r="SDU42" s="918"/>
      <c r="SDV42" s="918"/>
      <c r="SDW42" s="918"/>
      <c r="SDX42" s="918"/>
      <c r="SDY42" s="918"/>
      <c r="SDZ42" s="918"/>
      <c r="SEA42" s="918"/>
      <c r="SEB42" s="918"/>
      <c r="SEC42" s="918"/>
      <c r="SED42" s="918"/>
      <c r="SEE42" s="918"/>
      <c r="SEF42" s="918"/>
      <c r="SEG42" s="918"/>
      <c r="SEH42" s="918"/>
      <c r="SEI42" s="918"/>
      <c r="SEJ42" s="918"/>
      <c r="SEK42" s="918"/>
      <c r="SEL42" s="918"/>
      <c r="SEM42" s="918"/>
      <c r="SEN42" s="918"/>
      <c r="SEO42" s="918"/>
      <c r="SEP42" s="918"/>
      <c r="SEQ42" s="918"/>
      <c r="SER42" s="918"/>
      <c r="SES42" s="918"/>
      <c r="SET42" s="918"/>
      <c r="SEU42" s="918"/>
      <c r="SEV42" s="918"/>
      <c r="SEW42" s="918"/>
      <c r="SEX42" s="918"/>
      <c r="SEY42" s="918"/>
      <c r="SEZ42" s="918"/>
      <c r="SFA42" s="918"/>
      <c r="SFB42" s="918"/>
      <c r="SFC42" s="918"/>
      <c r="SFD42" s="918"/>
      <c r="SFE42" s="918"/>
      <c r="SFF42" s="918"/>
      <c r="SFG42" s="918"/>
      <c r="SFH42" s="918"/>
      <c r="SFI42" s="918"/>
      <c r="SFJ42" s="918"/>
      <c r="SFK42" s="918"/>
      <c r="SFL42" s="918"/>
      <c r="SFM42" s="918"/>
      <c r="SFN42" s="918"/>
      <c r="SFO42" s="918"/>
      <c r="SFP42" s="918"/>
      <c r="SFQ42" s="918"/>
      <c r="SFR42" s="918"/>
      <c r="SFS42" s="918"/>
      <c r="SFT42" s="918"/>
      <c r="SFU42" s="918"/>
      <c r="SFV42" s="918"/>
      <c r="SFW42" s="918"/>
      <c r="SFX42" s="918"/>
      <c r="SFY42" s="918"/>
      <c r="SFZ42" s="918"/>
      <c r="SGA42" s="918"/>
      <c r="SGB42" s="918"/>
      <c r="SGC42" s="918"/>
      <c r="SGD42" s="918"/>
      <c r="SGE42" s="918"/>
      <c r="SGF42" s="918"/>
      <c r="SGG42" s="918"/>
      <c r="SGH42" s="918"/>
      <c r="SGI42" s="918"/>
      <c r="SGJ42" s="918"/>
      <c r="SGK42" s="918"/>
      <c r="SGL42" s="918"/>
      <c r="SGM42" s="918"/>
      <c r="SGN42" s="918"/>
      <c r="SGO42" s="918"/>
      <c r="SGP42" s="918"/>
      <c r="SGQ42" s="918"/>
      <c r="SGR42" s="918"/>
      <c r="SGS42" s="918"/>
      <c r="SGT42" s="918"/>
      <c r="SGU42" s="918"/>
      <c r="SGV42" s="918"/>
      <c r="SGW42" s="918"/>
      <c r="SGX42" s="918"/>
      <c r="SGY42" s="918"/>
      <c r="SGZ42" s="918"/>
      <c r="SHA42" s="918"/>
      <c r="SHB42" s="918"/>
      <c r="SHC42" s="918"/>
      <c r="SHD42" s="918"/>
      <c r="SHE42" s="918"/>
      <c r="SHF42" s="918"/>
      <c r="SHG42" s="918"/>
      <c r="SHH42" s="918"/>
      <c r="SHI42" s="918"/>
      <c r="SHJ42" s="918"/>
      <c r="SHK42" s="918"/>
      <c r="SHL42" s="918"/>
      <c r="SHM42" s="918"/>
      <c r="SHN42" s="918"/>
      <c r="SHO42" s="918"/>
      <c r="SHP42" s="918"/>
      <c r="SHQ42" s="918"/>
      <c r="SHR42" s="918"/>
      <c r="SHS42" s="918"/>
      <c r="SHT42" s="918"/>
      <c r="SHU42" s="918"/>
      <c r="SHV42" s="918"/>
      <c r="SHW42" s="918"/>
      <c r="SHX42" s="918"/>
      <c r="SHY42" s="918"/>
      <c r="SHZ42" s="918"/>
      <c r="SIA42" s="918"/>
      <c r="SIB42" s="918"/>
      <c r="SIC42" s="918"/>
      <c r="SID42" s="918"/>
      <c r="SIE42" s="918"/>
      <c r="SIF42" s="918"/>
      <c r="SIG42" s="918"/>
      <c r="SIH42" s="918"/>
      <c r="SII42" s="918"/>
      <c r="SIJ42" s="918"/>
      <c r="SIK42" s="918"/>
      <c r="SIL42" s="918"/>
      <c r="SIM42" s="918"/>
      <c r="SIN42" s="918"/>
      <c r="SIO42" s="918"/>
      <c r="SIP42" s="918"/>
      <c r="SIQ42" s="918"/>
      <c r="SIR42" s="918"/>
      <c r="SIS42" s="918"/>
      <c r="SIT42" s="918"/>
      <c r="SIU42" s="918"/>
      <c r="SIV42" s="918"/>
      <c r="SIW42" s="918"/>
      <c r="SIX42" s="918"/>
      <c r="SIY42" s="918"/>
      <c r="SIZ42" s="918"/>
      <c r="SJA42" s="918"/>
      <c r="SJB42" s="918"/>
      <c r="SJC42" s="918"/>
      <c r="SJD42" s="918"/>
      <c r="SJE42" s="918"/>
      <c r="SJF42" s="918"/>
      <c r="SJG42" s="918"/>
      <c r="SJH42" s="918"/>
      <c r="SJI42" s="918"/>
      <c r="SJJ42" s="918"/>
      <c r="SJK42" s="918"/>
      <c r="SJL42" s="918"/>
      <c r="SJM42" s="918"/>
      <c r="SJN42" s="918"/>
      <c r="SJO42" s="918"/>
      <c r="SJP42" s="918"/>
      <c r="SJQ42" s="918"/>
      <c r="SJR42" s="918"/>
      <c r="SJS42" s="918"/>
      <c r="SJT42" s="918"/>
      <c r="SJU42" s="918"/>
      <c r="SJV42" s="918"/>
      <c r="SJW42" s="918"/>
      <c r="SJX42" s="918"/>
      <c r="SJY42" s="918"/>
      <c r="SJZ42" s="918"/>
      <c r="SKA42" s="918"/>
      <c r="SKB42" s="918"/>
      <c r="SKC42" s="918"/>
      <c r="SKD42" s="918"/>
      <c r="SKE42" s="918"/>
      <c r="SKF42" s="918"/>
      <c r="SKG42" s="918"/>
      <c r="SKH42" s="918"/>
      <c r="SKI42" s="918"/>
      <c r="SKJ42" s="918"/>
      <c r="SKK42" s="918"/>
      <c r="SKL42" s="918"/>
      <c r="SKM42" s="918"/>
      <c r="SKN42" s="918"/>
      <c r="SKO42" s="918"/>
      <c r="SKP42" s="918"/>
      <c r="SKQ42" s="918"/>
      <c r="SKR42" s="918"/>
      <c r="SKS42" s="918"/>
      <c r="SKT42" s="918"/>
      <c r="SKU42" s="918"/>
      <c r="SKV42" s="918"/>
      <c r="SKW42" s="918"/>
      <c r="SKX42" s="918"/>
      <c r="SKY42" s="918"/>
      <c r="SKZ42" s="918"/>
      <c r="SLA42" s="918"/>
      <c r="SLB42" s="918"/>
      <c r="SLC42" s="918"/>
      <c r="SLD42" s="918"/>
      <c r="SLE42" s="918"/>
      <c r="SLF42" s="918"/>
      <c r="SLG42" s="918"/>
      <c r="SLH42" s="918"/>
      <c r="SLI42" s="918"/>
      <c r="SLJ42" s="918"/>
      <c r="SLK42" s="918"/>
      <c r="SLL42" s="918"/>
      <c r="SLM42" s="918"/>
      <c r="SLN42" s="918"/>
      <c r="SLO42" s="918"/>
      <c r="SLP42" s="918"/>
      <c r="SLQ42" s="918"/>
      <c r="SLR42" s="918"/>
      <c r="SLS42" s="918"/>
      <c r="SLT42" s="918"/>
      <c r="SLU42" s="918"/>
      <c r="SLV42" s="918"/>
      <c r="SLW42" s="918"/>
      <c r="SLX42" s="918"/>
      <c r="SLY42" s="918"/>
      <c r="SLZ42" s="918"/>
      <c r="SMA42" s="918"/>
      <c r="SMB42" s="918"/>
      <c r="SMC42" s="918"/>
      <c r="SMD42" s="918"/>
      <c r="SME42" s="918"/>
      <c r="SMF42" s="918"/>
      <c r="SMG42" s="918"/>
      <c r="SMH42" s="918"/>
      <c r="SMI42" s="918"/>
      <c r="SMJ42" s="918"/>
      <c r="SMK42" s="918"/>
      <c r="SML42" s="918"/>
      <c r="SMM42" s="918"/>
      <c r="SMN42" s="918"/>
      <c r="SMO42" s="918"/>
      <c r="SMP42" s="918"/>
      <c r="SMQ42" s="918"/>
      <c r="SMR42" s="918"/>
      <c r="SMS42" s="918"/>
      <c r="SMT42" s="918"/>
      <c r="SMU42" s="918"/>
      <c r="SMV42" s="918"/>
      <c r="SMW42" s="918"/>
      <c r="SMX42" s="918"/>
      <c r="SMY42" s="918"/>
      <c r="SMZ42" s="918"/>
      <c r="SNA42" s="918"/>
      <c r="SNB42" s="918"/>
      <c r="SNC42" s="918"/>
      <c r="SND42" s="918"/>
      <c r="SNE42" s="918"/>
      <c r="SNF42" s="918"/>
      <c r="SNG42" s="918"/>
      <c r="SNH42" s="918"/>
      <c r="SNI42" s="918"/>
      <c r="SNJ42" s="918"/>
      <c r="SNK42" s="918"/>
      <c r="SNL42" s="918"/>
      <c r="SNM42" s="918"/>
      <c r="SNN42" s="918"/>
      <c r="SNO42" s="918"/>
      <c r="SNP42" s="918"/>
      <c r="SNQ42" s="918"/>
      <c r="SNR42" s="918"/>
      <c r="SNS42" s="918"/>
      <c r="SNT42" s="918"/>
      <c r="SNU42" s="918"/>
      <c r="SNV42" s="918"/>
      <c r="SNW42" s="918"/>
      <c r="SNX42" s="918"/>
      <c r="SNY42" s="918"/>
      <c r="SNZ42" s="918"/>
      <c r="SOA42" s="918"/>
      <c r="SOB42" s="918"/>
      <c r="SOC42" s="918"/>
      <c r="SOD42" s="918"/>
      <c r="SOE42" s="918"/>
      <c r="SOF42" s="918"/>
      <c r="SOG42" s="918"/>
      <c r="SOH42" s="918"/>
      <c r="SOI42" s="918"/>
      <c r="SOJ42" s="918"/>
      <c r="SOK42" s="918"/>
      <c r="SOL42" s="918"/>
      <c r="SOM42" s="918"/>
      <c r="SON42" s="918"/>
      <c r="SOO42" s="918"/>
      <c r="SOP42" s="918"/>
      <c r="SOQ42" s="918"/>
      <c r="SOR42" s="918"/>
      <c r="SOS42" s="918"/>
      <c r="SOT42" s="918"/>
      <c r="SOU42" s="918"/>
      <c r="SOV42" s="918"/>
      <c r="SOW42" s="918"/>
      <c r="SOX42" s="918"/>
      <c r="SOY42" s="918"/>
      <c r="SOZ42" s="918"/>
      <c r="SPA42" s="918"/>
      <c r="SPB42" s="918"/>
      <c r="SPC42" s="918"/>
      <c r="SPD42" s="918"/>
      <c r="SPE42" s="918"/>
      <c r="SPF42" s="918"/>
      <c r="SPG42" s="918"/>
      <c r="SPH42" s="918"/>
      <c r="SPI42" s="918"/>
      <c r="SPJ42" s="918"/>
      <c r="SPK42" s="918"/>
      <c r="SPL42" s="918"/>
      <c r="SPM42" s="918"/>
      <c r="SPN42" s="918"/>
      <c r="SPO42" s="918"/>
      <c r="SPP42" s="918"/>
      <c r="SPQ42" s="918"/>
      <c r="SPR42" s="918"/>
      <c r="SPS42" s="918"/>
      <c r="SPT42" s="918"/>
      <c r="SPU42" s="918"/>
      <c r="SPV42" s="918"/>
      <c r="SPW42" s="918"/>
      <c r="SPX42" s="918"/>
      <c r="SPY42" s="918"/>
      <c r="SPZ42" s="918"/>
      <c r="SQA42" s="918"/>
      <c r="SQB42" s="918"/>
      <c r="SQC42" s="918"/>
      <c r="SQD42" s="918"/>
      <c r="SQE42" s="918"/>
      <c r="SQF42" s="918"/>
      <c r="SQG42" s="918"/>
      <c r="SQH42" s="918"/>
      <c r="SQI42" s="918"/>
      <c r="SQJ42" s="918"/>
      <c r="SQK42" s="918"/>
      <c r="SQL42" s="918"/>
      <c r="SQM42" s="918"/>
      <c r="SQN42" s="918"/>
      <c r="SQO42" s="918"/>
      <c r="SQP42" s="918"/>
      <c r="SQQ42" s="918"/>
      <c r="SQR42" s="918"/>
      <c r="SQS42" s="918"/>
      <c r="SQT42" s="918"/>
      <c r="SQU42" s="918"/>
      <c r="SQV42" s="918"/>
      <c r="SQW42" s="918"/>
      <c r="SQX42" s="918"/>
      <c r="SQY42" s="918"/>
      <c r="SQZ42" s="918"/>
      <c r="SRA42" s="918"/>
      <c r="SRB42" s="918"/>
      <c r="SRC42" s="918"/>
      <c r="SRD42" s="918"/>
      <c r="SRE42" s="918"/>
      <c r="SRF42" s="918"/>
      <c r="SRG42" s="918"/>
      <c r="SRH42" s="918"/>
      <c r="SRI42" s="918"/>
      <c r="SRJ42" s="918"/>
      <c r="SRK42" s="918"/>
      <c r="SRL42" s="918"/>
      <c r="SRM42" s="918"/>
      <c r="SRN42" s="918"/>
      <c r="SRO42" s="918"/>
      <c r="SRP42" s="918"/>
      <c r="SRQ42" s="918"/>
      <c r="SRR42" s="918"/>
      <c r="SRS42" s="918"/>
      <c r="SRT42" s="918"/>
      <c r="SRU42" s="918"/>
      <c r="SRV42" s="918"/>
      <c r="SRW42" s="918"/>
      <c r="SRX42" s="918"/>
      <c r="SRY42" s="918"/>
      <c r="SRZ42" s="918"/>
      <c r="SSA42" s="918"/>
      <c r="SSB42" s="918"/>
      <c r="SSC42" s="918"/>
      <c r="SSD42" s="918"/>
      <c r="SSE42" s="918"/>
      <c r="SSF42" s="918"/>
      <c r="SSG42" s="918"/>
      <c r="SSH42" s="918"/>
      <c r="SSI42" s="918"/>
      <c r="SSJ42" s="918"/>
      <c r="SSK42" s="918"/>
      <c r="SSL42" s="918"/>
      <c r="SSM42" s="918"/>
      <c r="SSN42" s="918"/>
      <c r="SSO42" s="918"/>
      <c r="SSP42" s="918"/>
      <c r="SSQ42" s="918"/>
      <c r="SSR42" s="918"/>
      <c r="SSS42" s="918"/>
      <c r="SST42" s="918"/>
      <c r="SSU42" s="918"/>
      <c r="SSV42" s="918"/>
      <c r="SSW42" s="918"/>
      <c r="SSX42" s="918"/>
      <c r="SSY42" s="918"/>
      <c r="SSZ42" s="918"/>
      <c r="STA42" s="918"/>
      <c r="STB42" s="918"/>
      <c r="STC42" s="918"/>
      <c r="STD42" s="918"/>
      <c r="STE42" s="918"/>
      <c r="STF42" s="918"/>
      <c r="STG42" s="918"/>
      <c r="STH42" s="918"/>
      <c r="STI42" s="918"/>
      <c r="STJ42" s="918"/>
      <c r="STK42" s="918"/>
      <c r="STL42" s="918"/>
      <c r="STM42" s="918"/>
      <c r="STN42" s="918"/>
      <c r="STO42" s="918"/>
      <c r="STP42" s="918"/>
      <c r="STQ42" s="918"/>
      <c r="STR42" s="918"/>
      <c r="STS42" s="918"/>
      <c r="STT42" s="918"/>
      <c r="STU42" s="918"/>
      <c r="STV42" s="918"/>
      <c r="STW42" s="918"/>
      <c r="STX42" s="918"/>
      <c r="STY42" s="918"/>
      <c r="STZ42" s="918"/>
      <c r="SUA42" s="918"/>
      <c r="SUB42" s="918"/>
      <c r="SUC42" s="918"/>
      <c r="SUD42" s="918"/>
      <c r="SUE42" s="918"/>
      <c r="SUF42" s="918"/>
      <c r="SUG42" s="918"/>
      <c r="SUH42" s="918"/>
      <c r="SUI42" s="918"/>
      <c r="SUJ42" s="918"/>
      <c r="SUK42" s="918"/>
      <c r="SUL42" s="918"/>
      <c r="SUM42" s="918"/>
      <c r="SUN42" s="918"/>
      <c r="SUO42" s="918"/>
      <c r="SUP42" s="918"/>
      <c r="SUQ42" s="918"/>
      <c r="SUR42" s="918"/>
      <c r="SUS42" s="918"/>
      <c r="SUT42" s="918"/>
      <c r="SUU42" s="918"/>
      <c r="SUV42" s="918"/>
      <c r="SUW42" s="918"/>
      <c r="SUX42" s="918"/>
      <c r="SUY42" s="918"/>
      <c r="SUZ42" s="918"/>
      <c r="SVA42" s="918"/>
      <c r="SVB42" s="918"/>
      <c r="SVC42" s="918"/>
      <c r="SVD42" s="918"/>
      <c r="SVE42" s="918"/>
      <c r="SVF42" s="918"/>
      <c r="SVG42" s="918"/>
      <c r="SVH42" s="918"/>
      <c r="SVI42" s="918"/>
      <c r="SVJ42" s="918"/>
      <c r="SVK42" s="918"/>
      <c r="SVL42" s="918"/>
      <c r="SVM42" s="918"/>
      <c r="SVN42" s="918"/>
      <c r="SVO42" s="918"/>
      <c r="SVP42" s="918"/>
      <c r="SVQ42" s="918"/>
      <c r="SVR42" s="918"/>
      <c r="SVS42" s="918"/>
      <c r="SVT42" s="918"/>
      <c r="SVU42" s="918"/>
      <c r="SVV42" s="918"/>
      <c r="SVW42" s="918"/>
      <c r="SVX42" s="918"/>
      <c r="SVY42" s="918"/>
      <c r="SVZ42" s="918"/>
      <c r="SWA42" s="918"/>
      <c r="SWB42" s="918"/>
      <c r="SWC42" s="918"/>
      <c r="SWD42" s="918"/>
      <c r="SWE42" s="918"/>
      <c r="SWF42" s="918"/>
      <c r="SWG42" s="918"/>
      <c r="SWH42" s="918"/>
      <c r="SWI42" s="918"/>
      <c r="SWJ42" s="918"/>
      <c r="SWK42" s="918"/>
      <c r="SWL42" s="918"/>
      <c r="SWM42" s="918"/>
      <c r="SWN42" s="918"/>
      <c r="SWO42" s="918"/>
      <c r="SWP42" s="918"/>
      <c r="SWQ42" s="918"/>
      <c r="SWR42" s="918"/>
      <c r="SWS42" s="918"/>
      <c r="SWT42" s="918"/>
      <c r="SWU42" s="918"/>
      <c r="SWV42" s="918"/>
      <c r="SWW42" s="918"/>
      <c r="SWX42" s="918"/>
      <c r="SWY42" s="918"/>
      <c r="SWZ42" s="918"/>
      <c r="SXA42" s="918"/>
      <c r="SXB42" s="918"/>
      <c r="SXC42" s="918"/>
      <c r="SXD42" s="918"/>
      <c r="SXE42" s="918"/>
      <c r="SXF42" s="918"/>
      <c r="SXG42" s="918"/>
      <c r="SXH42" s="918"/>
      <c r="SXI42" s="918"/>
      <c r="SXJ42" s="918"/>
      <c r="SXK42" s="918"/>
      <c r="SXL42" s="918"/>
      <c r="SXM42" s="918"/>
      <c r="SXN42" s="918"/>
      <c r="SXO42" s="918"/>
      <c r="SXP42" s="918"/>
      <c r="SXQ42" s="918"/>
      <c r="SXR42" s="918"/>
      <c r="SXS42" s="918"/>
      <c r="SXT42" s="918"/>
      <c r="SXU42" s="918"/>
      <c r="SXV42" s="918"/>
      <c r="SXW42" s="918"/>
      <c r="SXX42" s="918"/>
      <c r="SXY42" s="918"/>
      <c r="SXZ42" s="918"/>
      <c r="SYA42" s="918"/>
      <c r="SYB42" s="918"/>
      <c r="SYC42" s="918"/>
      <c r="SYD42" s="918"/>
      <c r="SYE42" s="918"/>
      <c r="SYF42" s="918"/>
      <c r="SYG42" s="918"/>
      <c r="SYH42" s="918"/>
      <c r="SYI42" s="918"/>
      <c r="SYJ42" s="918"/>
      <c r="SYK42" s="918"/>
      <c r="SYL42" s="918"/>
      <c r="SYM42" s="918"/>
      <c r="SYN42" s="918"/>
      <c r="SYO42" s="918"/>
      <c r="SYP42" s="918"/>
      <c r="SYQ42" s="918"/>
      <c r="SYR42" s="918"/>
      <c r="SYS42" s="918"/>
      <c r="SYT42" s="918"/>
      <c r="SYU42" s="918"/>
      <c r="SYV42" s="918"/>
      <c r="SYW42" s="918"/>
      <c r="SYX42" s="918"/>
      <c r="SYY42" s="918"/>
      <c r="SYZ42" s="918"/>
      <c r="SZA42" s="918"/>
      <c r="SZB42" s="918"/>
      <c r="SZC42" s="918"/>
      <c r="SZD42" s="918"/>
      <c r="SZE42" s="918"/>
      <c r="SZF42" s="918"/>
      <c r="SZG42" s="918"/>
      <c r="SZH42" s="918"/>
      <c r="SZI42" s="918"/>
      <c r="SZJ42" s="918"/>
      <c r="SZK42" s="918"/>
      <c r="SZL42" s="918"/>
      <c r="SZM42" s="918"/>
      <c r="SZN42" s="918"/>
      <c r="SZO42" s="918"/>
      <c r="SZP42" s="918"/>
      <c r="SZQ42" s="918"/>
      <c r="SZR42" s="918"/>
      <c r="SZS42" s="918"/>
      <c r="SZT42" s="918"/>
      <c r="SZU42" s="918"/>
      <c r="SZV42" s="918"/>
      <c r="SZW42" s="918"/>
      <c r="SZX42" s="918"/>
      <c r="SZY42" s="918"/>
      <c r="SZZ42" s="918"/>
      <c r="TAA42" s="918"/>
      <c r="TAB42" s="918"/>
      <c r="TAC42" s="918"/>
      <c r="TAD42" s="918"/>
      <c r="TAE42" s="918"/>
      <c r="TAF42" s="918"/>
      <c r="TAG42" s="918"/>
      <c r="TAH42" s="918"/>
      <c r="TAI42" s="918"/>
      <c r="TAJ42" s="918"/>
      <c r="TAK42" s="918"/>
      <c r="TAL42" s="918"/>
      <c r="TAM42" s="918"/>
      <c r="TAN42" s="918"/>
      <c r="TAO42" s="918"/>
      <c r="TAP42" s="918"/>
      <c r="TAQ42" s="918"/>
      <c r="TAR42" s="918"/>
      <c r="TAS42" s="918"/>
      <c r="TAT42" s="918"/>
      <c r="TAU42" s="918"/>
      <c r="TAV42" s="918"/>
      <c r="TAW42" s="918"/>
      <c r="TAX42" s="918"/>
      <c r="TAY42" s="918"/>
      <c r="TAZ42" s="918"/>
      <c r="TBA42" s="918"/>
      <c r="TBB42" s="918"/>
      <c r="TBC42" s="918"/>
      <c r="TBD42" s="918"/>
      <c r="TBE42" s="918"/>
      <c r="TBF42" s="918"/>
      <c r="TBG42" s="918"/>
      <c r="TBH42" s="918"/>
      <c r="TBI42" s="918"/>
      <c r="TBJ42" s="918"/>
      <c r="TBK42" s="918"/>
      <c r="TBL42" s="918"/>
      <c r="TBM42" s="918"/>
      <c r="TBN42" s="918"/>
      <c r="TBO42" s="918"/>
      <c r="TBP42" s="918"/>
      <c r="TBQ42" s="918"/>
      <c r="TBR42" s="918"/>
      <c r="TBS42" s="918"/>
      <c r="TBT42" s="918"/>
      <c r="TBU42" s="918"/>
      <c r="TBV42" s="918"/>
      <c r="TBW42" s="918"/>
      <c r="TBX42" s="918"/>
      <c r="TBY42" s="918"/>
      <c r="TBZ42" s="918"/>
      <c r="TCA42" s="918"/>
      <c r="TCB42" s="918"/>
      <c r="TCC42" s="918"/>
      <c r="TCD42" s="918"/>
      <c r="TCE42" s="918"/>
      <c r="TCF42" s="918"/>
      <c r="TCG42" s="918"/>
      <c r="TCH42" s="918"/>
      <c r="TCI42" s="918"/>
      <c r="TCJ42" s="918"/>
      <c r="TCK42" s="918"/>
      <c r="TCL42" s="918"/>
      <c r="TCM42" s="918"/>
      <c r="TCN42" s="918"/>
      <c r="TCO42" s="918"/>
      <c r="TCP42" s="918"/>
      <c r="TCQ42" s="918"/>
      <c r="TCR42" s="918"/>
      <c r="TCS42" s="918"/>
      <c r="TCT42" s="918"/>
      <c r="TCU42" s="918"/>
      <c r="TCV42" s="918"/>
      <c r="TCW42" s="918"/>
      <c r="TCX42" s="918"/>
      <c r="TCY42" s="918"/>
      <c r="TCZ42" s="918"/>
      <c r="TDA42" s="918"/>
      <c r="TDB42" s="918"/>
      <c r="TDC42" s="918"/>
      <c r="TDD42" s="918"/>
      <c r="TDE42" s="918"/>
      <c r="TDF42" s="918"/>
      <c r="TDG42" s="918"/>
      <c r="TDH42" s="918"/>
      <c r="TDI42" s="918"/>
      <c r="TDJ42" s="918"/>
      <c r="TDK42" s="918"/>
      <c r="TDL42" s="918"/>
      <c r="TDM42" s="918"/>
      <c r="TDN42" s="918"/>
      <c r="TDO42" s="918"/>
      <c r="TDP42" s="918"/>
      <c r="TDQ42" s="918"/>
      <c r="TDR42" s="918"/>
      <c r="TDS42" s="918"/>
      <c r="TDT42" s="918"/>
      <c r="TDU42" s="918"/>
      <c r="TDV42" s="918"/>
      <c r="TDW42" s="918"/>
      <c r="TDX42" s="918"/>
      <c r="TDY42" s="918"/>
      <c r="TDZ42" s="918"/>
      <c r="TEA42" s="918"/>
      <c r="TEB42" s="918"/>
      <c r="TEC42" s="918"/>
      <c r="TED42" s="918"/>
      <c r="TEE42" s="918"/>
      <c r="TEF42" s="918"/>
      <c r="TEG42" s="918"/>
      <c r="TEH42" s="918"/>
      <c r="TEI42" s="918"/>
      <c r="TEJ42" s="918"/>
      <c r="TEK42" s="918"/>
      <c r="TEL42" s="918"/>
      <c r="TEM42" s="918"/>
      <c r="TEN42" s="918"/>
      <c r="TEO42" s="918"/>
      <c r="TEP42" s="918"/>
      <c r="TEQ42" s="918"/>
      <c r="TER42" s="918"/>
      <c r="TES42" s="918"/>
      <c r="TET42" s="918"/>
      <c r="TEU42" s="918"/>
      <c r="TEV42" s="918"/>
      <c r="TEW42" s="918"/>
      <c r="TEX42" s="918"/>
      <c r="TEY42" s="918"/>
      <c r="TEZ42" s="918"/>
      <c r="TFA42" s="918"/>
      <c r="TFB42" s="918"/>
      <c r="TFC42" s="918"/>
      <c r="TFD42" s="918"/>
      <c r="TFE42" s="918"/>
      <c r="TFF42" s="918"/>
      <c r="TFG42" s="918"/>
      <c r="TFH42" s="918"/>
      <c r="TFI42" s="918"/>
      <c r="TFJ42" s="918"/>
      <c r="TFK42" s="918"/>
      <c r="TFL42" s="918"/>
      <c r="TFM42" s="918"/>
      <c r="TFN42" s="918"/>
      <c r="TFO42" s="918"/>
      <c r="TFP42" s="918"/>
      <c r="TFQ42" s="918"/>
      <c r="TFR42" s="918"/>
      <c r="TFS42" s="918"/>
      <c r="TFT42" s="918"/>
      <c r="TFU42" s="918"/>
      <c r="TFV42" s="918"/>
      <c r="TFW42" s="918"/>
      <c r="TFX42" s="918"/>
      <c r="TFY42" s="918"/>
      <c r="TFZ42" s="918"/>
      <c r="TGA42" s="918"/>
      <c r="TGB42" s="918"/>
      <c r="TGC42" s="918"/>
      <c r="TGD42" s="918"/>
      <c r="TGE42" s="918"/>
      <c r="TGF42" s="918"/>
      <c r="TGG42" s="918"/>
      <c r="TGH42" s="918"/>
      <c r="TGI42" s="918"/>
      <c r="TGJ42" s="918"/>
      <c r="TGK42" s="918"/>
      <c r="TGL42" s="918"/>
      <c r="TGM42" s="918"/>
      <c r="TGN42" s="918"/>
      <c r="TGO42" s="918"/>
      <c r="TGP42" s="918"/>
      <c r="TGQ42" s="918"/>
      <c r="TGR42" s="918"/>
      <c r="TGS42" s="918"/>
      <c r="TGT42" s="918"/>
      <c r="TGU42" s="918"/>
      <c r="TGV42" s="918"/>
      <c r="TGW42" s="918"/>
      <c r="TGX42" s="918"/>
      <c r="TGY42" s="918"/>
      <c r="TGZ42" s="918"/>
      <c r="THA42" s="918"/>
      <c r="THB42" s="918"/>
      <c r="THC42" s="918"/>
      <c r="THD42" s="918"/>
      <c r="THE42" s="918"/>
      <c r="THF42" s="918"/>
      <c r="THG42" s="918"/>
      <c r="THH42" s="918"/>
      <c r="THI42" s="918"/>
      <c r="THJ42" s="918"/>
      <c r="THK42" s="918"/>
      <c r="THL42" s="918"/>
      <c r="THM42" s="918"/>
      <c r="THN42" s="918"/>
      <c r="THO42" s="918"/>
      <c r="THP42" s="918"/>
      <c r="THQ42" s="918"/>
      <c r="THR42" s="918"/>
      <c r="THS42" s="918"/>
      <c r="THT42" s="918"/>
      <c r="THU42" s="918"/>
      <c r="THV42" s="918"/>
      <c r="THW42" s="918"/>
      <c r="THX42" s="918"/>
      <c r="THY42" s="918"/>
      <c r="THZ42" s="918"/>
      <c r="TIA42" s="918"/>
      <c r="TIB42" s="918"/>
      <c r="TIC42" s="918"/>
      <c r="TID42" s="918"/>
      <c r="TIE42" s="918"/>
      <c r="TIF42" s="918"/>
      <c r="TIG42" s="918"/>
      <c r="TIH42" s="918"/>
      <c r="TII42" s="918"/>
      <c r="TIJ42" s="918"/>
      <c r="TIK42" s="918"/>
      <c r="TIL42" s="918"/>
      <c r="TIM42" s="918"/>
      <c r="TIN42" s="918"/>
      <c r="TIO42" s="918"/>
      <c r="TIP42" s="918"/>
      <c r="TIQ42" s="918"/>
      <c r="TIR42" s="918"/>
      <c r="TIS42" s="918"/>
      <c r="TIT42" s="918"/>
      <c r="TIU42" s="918"/>
      <c r="TIV42" s="918"/>
      <c r="TIW42" s="918"/>
      <c r="TIX42" s="918"/>
      <c r="TIY42" s="918"/>
      <c r="TIZ42" s="918"/>
      <c r="TJA42" s="918"/>
      <c r="TJB42" s="918"/>
      <c r="TJC42" s="918"/>
      <c r="TJD42" s="918"/>
      <c r="TJE42" s="918"/>
      <c r="TJF42" s="918"/>
      <c r="TJG42" s="918"/>
      <c r="TJH42" s="918"/>
      <c r="TJI42" s="918"/>
      <c r="TJJ42" s="918"/>
      <c r="TJK42" s="918"/>
      <c r="TJL42" s="918"/>
      <c r="TJM42" s="918"/>
      <c r="TJN42" s="918"/>
      <c r="TJO42" s="918"/>
      <c r="TJP42" s="918"/>
      <c r="TJQ42" s="918"/>
      <c r="TJR42" s="918"/>
      <c r="TJS42" s="918"/>
      <c r="TJT42" s="918"/>
      <c r="TJU42" s="918"/>
      <c r="TJV42" s="918"/>
      <c r="TJW42" s="918"/>
      <c r="TJX42" s="918"/>
      <c r="TJY42" s="918"/>
      <c r="TJZ42" s="918"/>
      <c r="TKA42" s="918"/>
      <c r="TKB42" s="918"/>
      <c r="TKC42" s="918"/>
      <c r="TKD42" s="918"/>
      <c r="TKE42" s="918"/>
      <c r="TKF42" s="918"/>
      <c r="TKG42" s="918"/>
      <c r="TKH42" s="918"/>
      <c r="TKI42" s="918"/>
      <c r="TKJ42" s="918"/>
      <c r="TKK42" s="918"/>
      <c r="TKL42" s="918"/>
      <c r="TKM42" s="918"/>
      <c r="TKN42" s="918"/>
      <c r="TKO42" s="918"/>
      <c r="TKP42" s="918"/>
      <c r="TKQ42" s="918"/>
      <c r="TKR42" s="918"/>
      <c r="TKS42" s="918"/>
      <c r="TKT42" s="918"/>
      <c r="TKU42" s="918"/>
      <c r="TKV42" s="918"/>
      <c r="TKW42" s="918"/>
      <c r="TKX42" s="918"/>
      <c r="TKY42" s="918"/>
      <c r="TKZ42" s="918"/>
      <c r="TLA42" s="918"/>
      <c r="TLB42" s="918"/>
      <c r="TLC42" s="918"/>
      <c r="TLD42" s="918"/>
      <c r="TLE42" s="918"/>
      <c r="TLF42" s="918"/>
      <c r="TLG42" s="918"/>
      <c r="TLH42" s="918"/>
      <c r="TLI42" s="918"/>
      <c r="TLJ42" s="918"/>
      <c r="TLK42" s="918"/>
      <c r="TLL42" s="918"/>
      <c r="TLM42" s="918"/>
      <c r="TLN42" s="918"/>
      <c r="TLO42" s="918"/>
      <c r="TLP42" s="918"/>
      <c r="TLQ42" s="918"/>
      <c r="TLR42" s="918"/>
      <c r="TLS42" s="918"/>
      <c r="TLT42" s="918"/>
      <c r="TLU42" s="918"/>
      <c r="TLV42" s="918"/>
      <c r="TLW42" s="918"/>
      <c r="TLX42" s="918"/>
      <c r="TLY42" s="918"/>
      <c r="TLZ42" s="918"/>
      <c r="TMA42" s="918"/>
      <c r="TMB42" s="918"/>
      <c r="TMC42" s="918"/>
      <c r="TMD42" s="918"/>
      <c r="TME42" s="918"/>
      <c r="TMF42" s="918"/>
      <c r="TMG42" s="918"/>
      <c r="TMH42" s="918"/>
      <c r="TMI42" s="918"/>
      <c r="TMJ42" s="918"/>
      <c r="TMK42" s="918"/>
      <c r="TML42" s="918"/>
      <c r="TMM42" s="918"/>
      <c r="TMN42" s="918"/>
      <c r="TMO42" s="918"/>
      <c r="TMP42" s="918"/>
      <c r="TMQ42" s="918"/>
      <c r="TMR42" s="918"/>
      <c r="TMS42" s="918"/>
      <c r="TMT42" s="918"/>
      <c r="TMU42" s="918"/>
      <c r="TMV42" s="918"/>
      <c r="TMW42" s="918"/>
      <c r="TMX42" s="918"/>
      <c r="TMY42" s="918"/>
      <c r="TMZ42" s="918"/>
      <c r="TNA42" s="918"/>
      <c r="TNB42" s="918"/>
      <c r="TNC42" s="918"/>
      <c r="TND42" s="918"/>
      <c r="TNE42" s="918"/>
      <c r="TNF42" s="918"/>
      <c r="TNG42" s="918"/>
      <c r="TNH42" s="918"/>
      <c r="TNI42" s="918"/>
      <c r="TNJ42" s="918"/>
      <c r="TNK42" s="918"/>
      <c r="TNL42" s="918"/>
      <c r="TNM42" s="918"/>
      <c r="TNN42" s="918"/>
      <c r="TNO42" s="918"/>
      <c r="TNP42" s="918"/>
      <c r="TNQ42" s="918"/>
      <c r="TNR42" s="918"/>
      <c r="TNS42" s="918"/>
      <c r="TNT42" s="918"/>
      <c r="TNU42" s="918"/>
      <c r="TNV42" s="918"/>
      <c r="TNW42" s="918"/>
      <c r="TNX42" s="918"/>
      <c r="TNY42" s="918"/>
      <c r="TNZ42" s="918"/>
      <c r="TOA42" s="918"/>
      <c r="TOB42" s="918"/>
      <c r="TOC42" s="918"/>
      <c r="TOD42" s="918"/>
      <c r="TOE42" s="918"/>
      <c r="TOF42" s="918"/>
      <c r="TOG42" s="918"/>
      <c r="TOH42" s="918"/>
      <c r="TOI42" s="918"/>
      <c r="TOJ42" s="918"/>
      <c r="TOK42" s="918"/>
      <c r="TOL42" s="918"/>
      <c r="TOM42" s="918"/>
      <c r="TON42" s="918"/>
      <c r="TOO42" s="918"/>
      <c r="TOP42" s="918"/>
      <c r="TOQ42" s="918"/>
      <c r="TOR42" s="918"/>
      <c r="TOS42" s="918"/>
      <c r="TOT42" s="918"/>
      <c r="TOU42" s="918"/>
      <c r="TOV42" s="918"/>
      <c r="TOW42" s="918"/>
      <c r="TOX42" s="918"/>
      <c r="TOY42" s="918"/>
      <c r="TOZ42" s="918"/>
      <c r="TPA42" s="918"/>
      <c r="TPB42" s="918"/>
      <c r="TPC42" s="918"/>
      <c r="TPD42" s="918"/>
      <c r="TPE42" s="918"/>
      <c r="TPF42" s="918"/>
      <c r="TPG42" s="918"/>
      <c r="TPH42" s="918"/>
      <c r="TPI42" s="918"/>
      <c r="TPJ42" s="918"/>
      <c r="TPK42" s="918"/>
      <c r="TPL42" s="918"/>
      <c r="TPM42" s="918"/>
      <c r="TPN42" s="918"/>
      <c r="TPO42" s="918"/>
      <c r="TPP42" s="918"/>
      <c r="TPQ42" s="918"/>
      <c r="TPR42" s="918"/>
      <c r="TPS42" s="918"/>
      <c r="TPT42" s="918"/>
      <c r="TPU42" s="918"/>
      <c r="TPV42" s="918"/>
      <c r="TPW42" s="918"/>
      <c r="TPX42" s="918"/>
      <c r="TPY42" s="918"/>
      <c r="TPZ42" s="918"/>
      <c r="TQA42" s="918"/>
      <c r="TQB42" s="918"/>
      <c r="TQC42" s="918"/>
      <c r="TQD42" s="918"/>
      <c r="TQE42" s="918"/>
      <c r="TQF42" s="918"/>
      <c r="TQG42" s="918"/>
      <c r="TQH42" s="918"/>
      <c r="TQI42" s="918"/>
      <c r="TQJ42" s="918"/>
      <c r="TQK42" s="918"/>
      <c r="TQL42" s="918"/>
      <c r="TQM42" s="918"/>
      <c r="TQN42" s="918"/>
      <c r="TQO42" s="918"/>
      <c r="TQP42" s="918"/>
      <c r="TQQ42" s="918"/>
      <c r="TQR42" s="918"/>
      <c r="TQS42" s="918"/>
      <c r="TQT42" s="918"/>
      <c r="TQU42" s="918"/>
      <c r="TQV42" s="918"/>
      <c r="TQW42" s="918"/>
      <c r="TQX42" s="918"/>
      <c r="TQY42" s="918"/>
      <c r="TQZ42" s="918"/>
      <c r="TRA42" s="918"/>
      <c r="TRB42" s="918"/>
      <c r="TRC42" s="918"/>
      <c r="TRD42" s="918"/>
      <c r="TRE42" s="918"/>
      <c r="TRF42" s="918"/>
      <c r="TRG42" s="918"/>
      <c r="TRH42" s="918"/>
      <c r="TRI42" s="918"/>
      <c r="TRJ42" s="918"/>
      <c r="TRK42" s="918"/>
      <c r="TRL42" s="918"/>
      <c r="TRM42" s="918"/>
      <c r="TRN42" s="918"/>
      <c r="TRO42" s="918"/>
      <c r="TRP42" s="918"/>
      <c r="TRQ42" s="918"/>
      <c r="TRR42" s="918"/>
      <c r="TRS42" s="918"/>
      <c r="TRT42" s="918"/>
      <c r="TRU42" s="918"/>
      <c r="TRV42" s="918"/>
      <c r="TRW42" s="918"/>
      <c r="TRX42" s="918"/>
      <c r="TRY42" s="918"/>
      <c r="TRZ42" s="918"/>
      <c r="TSA42" s="918"/>
      <c r="TSB42" s="918"/>
      <c r="TSC42" s="918"/>
      <c r="TSD42" s="918"/>
      <c r="TSE42" s="918"/>
      <c r="TSF42" s="918"/>
      <c r="TSG42" s="918"/>
      <c r="TSH42" s="918"/>
      <c r="TSI42" s="918"/>
      <c r="TSJ42" s="918"/>
      <c r="TSK42" s="918"/>
      <c r="TSL42" s="918"/>
      <c r="TSM42" s="918"/>
      <c r="TSN42" s="918"/>
      <c r="TSO42" s="918"/>
      <c r="TSP42" s="918"/>
      <c r="TSQ42" s="918"/>
      <c r="TSR42" s="918"/>
      <c r="TSS42" s="918"/>
      <c r="TST42" s="918"/>
      <c r="TSU42" s="918"/>
      <c r="TSV42" s="918"/>
      <c r="TSW42" s="918"/>
      <c r="TSX42" s="918"/>
      <c r="TSY42" s="918"/>
      <c r="TSZ42" s="918"/>
      <c r="TTA42" s="918"/>
      <c r="TTB42" s="918"/>
      <c r="TTC42" s="918"/>
      <c r="TTD42" s="918"/>
      <c r="TTE42" s="918"/>
      <c r="TTF42" s="918"/>
      <c r="TTG42" s="918"/>
      <c r="TTH42" s="918"/>
      <c r="TTI42" s="918"/>
      <c r="TTJ42" s="918"/>
      <c r="TTK42" s="918"/>
      <c r="TTL42" s="918"/>
      <c r="TTM42" s="918"/>
      <c r="TTN42" s="918"/>
      <c r="TTO42" s="918"/>
      <c r="TTP42" s="918"/>
      <c r="TTQ42" s="918"/>
      <c r="TTR42" s="918"/>
      <c r="TTS42" s="918"/>
      <c r="TTT42" s="918"/>
      <c r="TTU42" s="918"/>
      <c r="TTV42" s="918"/>
      <c r="TTW42" s="918"/>
      <c r="TTX42" s="918"/>
      <c r="TTY42" s="918"/>
      <c r="TTZ42" s="918"/>
      <c r="TUA42" s="918"/>
      <c r="TUB42" s="918"/>
      <c r="TUC42" s="918"/>
      <c r="TUD42" s="918"/>
      <c r="TUE42" s="918"/>
      <c r="TUF42" s="918"/>
      <c r="TUG42" s="918"/>
      <c r="TUH42" s="918"/>
      <c r="TUI42" s="918"/>
      <c r="TUJ42" s="918"/>
      <c r="TUK42" s="918"/>
      <c r="TUL42" s="918"/>
      <c r="TUM42" s="918"/>
      <c r="TUN42" s="918"/>
      <c r="TUO42" s="918"/>
      <c r="TUP42" s="918"/>
      <c r="TUQ42" s="918"/>
      <c r="TUR42" s="918"/>
      <c r="TUS42" s="918"/>
      <c r="TUT42" s="918"/>
      <c r="TUU42" s="918"/>
      <c r="TUV42" s="918"/>
      <c r="TUW42" s="918"/>
      <c r="TUX42" s="918"/>
      <c r="TUY42" s="918"/>
      <c r="TUZ42" s="918"/>
      <c r="TVA42" s="918"/>
      <c r="TVB42" s="918"/>
      <c r="TVC42" s="918"/>
      <c r="TVD42" s="918"/>
      <c r="TVE42" s="918"/>
      <c r="TVF42" s="918"/>
      <c r="TVG42" s="918"/>
      <c r="TVH42" s="918"/>
      <c r="TVI42" s="918"/>
      <c r="TVJ42" s="918"/>
      <c r="TVK42" s="918"/>
      <c r="TVL42" s="918"/>
      <c r="TVM42" s="918"/>
      <c r="TVN42" s="918"/>
      <c r="TVO42" s="918"/>
      <c r="TVP42" s="918"/>
      <c r="TVQ42" s="918"/>
      <c r="TVR42" s="918"/>
      <c r="TVS42" s="918"/>
      <c r="TVT42" s="918"/>
      <c r="TVU42" s="918"/>
      <c r="TVV42" s="918"/>
      <c r="TVW42" s="918"/>
      <c r="TVX42" s="918"/>
      <c r="TVY42" s="918"/>
      <c r="TVZ42" s="918"/>
      <c r="TWA42" s="918"/>
      <c r="TWB42" s="918"/>
      <c r="TWC42" s="918"/>
      <c r="TWD42" s="918"/>
      <c r="TWE42" s="918"/>
      <c r="TWF42" s="918"/>
      <c r="TWG42" s="918"/>
      <c r="TWH42" s="918"/>
      <c r="TWI42" s="918"/>
      <c r="TWJ42" s="918"/>
      <c r="TWK42" s="918"/>
      <c r="TWL42" s="918"/>
      <c r="TWM42" s="918"/>
      <c r="TWN42" s="918"/>
      <c r="TWO42" s="918"/>
      <c r="TWP42" s="918"/>
      <c r="TWQ42" s="918"/>
      <c r="TWR42" s="918"/>
      <c r="TWS42" s="918"/>
      <c r="TWT42" s="918"/>
      <c r="TWU42" s="918"/>
      <c r="TWV42" s="918"/>
      <c r="TWW42" s="918"/>
      <c r="TWX42" s="918"/>
      <c r="TWY42" s="918"/>
      <c r="TWZ42" s="918"/>
      <c r="TXA42" s="918"/>
      <c r="TXB42" s="918"/>
      <c r="TXC42" s="918"/>
      <c r="TXD42" s="918"/>
      <c r="TXE42" s="918"/>
      <c r="TXF42" s="918"/>
      <c r="TXG42" s="918"/>
      <c r="TXH42" s="918"/>
      <c r="TXI42" s="918"/>
      <c r="TXJ42" s="918"/>
      <c r="TXK42" s="918"/>
      <c r="TXL42" s="918"/>
      <c r="TXM42" s="918"/>
      <c r="TXN42" s="918"/>
      <c r="TXO42" s="918"/>
      <c r="TXP42" s="918"/>
      <c r="TXQ42" s="918"/>
      <c r="TXR42" s="918"/>
      <c r="TXS42" s="918"/>
      <c r="TXT42" s="918"/>
      <c r="TXU42" s="918"/>
      <c r="TXV42" s="918"/>
      <c r="TXW42" s="918"/>
      <c r="TXX42" s="918"/>
      <c r="TXY42" s="918"/>
      <c r="TXZ42" s="918"/>
      <c r="TYA42" s="918"/>
      <c r="TYB42" s="918"/>
      <c r="TYC42" s="918"/>
      <c r="TYD42" s="918"/>
      <c r="TYE42" s="918"/>
      <c r="TYF42" s="918"/>
      <c r="TYG42" s="918"/>
      <c r="TYH42" s="918"/>
      <c r="TYI42" s="918"/>
      <c r="TYJ42" s="918"/>
      <c r="TYK42" s="918"/>
      <c r="TYL42" s="918"/>
      <c r="TYM42" s="918"/>
      <c r="TYN42" s="918"/>
      <c r="TYO42" s="918"/>
      <c r="TYP42" s="918"/>
      <c r="TYQ42" s="918"/>
      <c r="TYR42" s="918"/>
      <c r="TYS42" s="918"/>
      <c r="TYT42" s="918"/>
      <c r="TYU42" s="918"/>
      <c r="TYV42" s="918"/>
      <c r="TYW42" s="918"/>
      <c r="TYX42" s="918"/>
      <c r="TYY42" s="918"/>
      <c r="TYZ42" s="918"/>
      <c r="TZA42" s="918"/>
      <c r="TZB42" s="918"/>
      <c r="TZC42" s="918"/>
      <c r="TZD42" s="918"/>
      <c r="TZE42" s="918"/>
      <c r="TZF42" s="918"/>
      <c r="TZG42" s="918"/>
      <c r="TZH42" s="918"/>
      <c r="TZI42" s="918"/>
      <c r="TZJ42" s="918"/>
      <c r="TZK42" s="918"/>
      <c r="TZL42" s="918"/>
      <c r="TZM42" s="918"/>
      <c r="TZN42" s="918"/>
      <c r="TZO42" s="918"/>
      <c r="TZP42" s="918"/>
      <c r="TZQ42" s="918"/>
      <c r="TZR42" s="918"/>
      <c r="TZS42" s="918"/>
      <c r="TZT42" s="918"/>
      <c r="TZU42" s="918"/>
      <c r="TZV42" s="918"/>
      <c r="TZW42" s="918"/>
      <c r="TZX42" s="918"/>
      <c r="TZY42" s="918"/>
      <c r="TZZ42" s="918"/>
      <c r="UAA42" s="918"/>
      <c r="UAB42" s="918"/>
      <c r="UAC42" s="918"/>
      <c r="UAD42" s="918"/>
      <c r="UAE42" s="918"/>
      <c r="UAF42" s="918"/>
      <c r="UAG42" s="918"/>
      <c r="UAH42" s="918"/>
      <c r="UAI42" s="918"/>
      <c r="UAJ42" s="918"/>
      <c r="UAK42" s="918"/>
      <c r="UAL42" s="918"/>
      <c r="UAM42" s="918"/>
      <c r="UAN42" s="918"/>
      <c r="UAO42" s="918"/>
      <c r="UAP42" s="918"/>
      <c r="UAQ42" s="918"/>
      <c r="UAR42" s="918"/>
      <c r="UAS42" s="918"/>
      <c r="UAT42" s="918"/>
      <c r="UAU42" s="918"/>
      <c r="UAV42" s="918"/>
      <c r="UAW42" s="918"/>
      <c r="UAX42" s="918"/>
      <c r="UAY42" s="918"/>
      <c r="UAZ42" s="918"/>
      <c r="UBA42" s="918"/>
      <c r="UBB42" s="918"/>
      <c r="UBC42" s="918"/>
      <c r="UBD42" s="918"/>
      <c r="UBE42" s="918"/>
      <c r="UBF42" s="918"/>
      <c r="UBG42" s="918"/>
      <c r="UBH42" s="918"/>
      <c r="UBI42" s="918"/>
      <c r="UBJ42" s="918"/>
      <c r="UBK42" s="918"/>
      <c r="UBL42" s="918"/>
      <c r="UBM42" s="918"/>
      <c r="UBN42" s="918"/>
      <c r="UBO42" s="918"/>
      <c r="UBP42" s="918"/>
      <c r="UBQ42" s="918"/>
      <c r="UBR42" s="918"/>
      <c r="UBS42" s="918"/>
      <c r="UBT42" s="918"/>
      <c r="UBU42" s="918"/>
      <c r="UBV42" s="918"/>
      <c r="UBW42" s="918"/>
      <c r="UBX42" s="918"/>
      <c r="UBY42" s="918"/>
      <c r="UBZ42" s="918"/>
      <c r="UCA42" s="918"/>
      <c r="UCB42" s="918"/>
      <c r="UCC42" s="918"/>
      <c r="UCD42" s="918"/>
      <c r="UCE42" s="918"/>
      <c r="UCF42" s="918"/>
      <c r="UCG42" s="918"/>
      <c r="UCH42" s="918"/>
      <c r="UCI42" s="918"/>
      <c r="UCJ42" s="918"/>
      <c r="UCK42" s="918"/>
      <c r="UCL42" s="918"/>
      <c r="UCM42" s="918"/>
      <c r="UCN42" s="918"/>
      <c r="UCO42" s="918"/>
      <c r="UCP42" s="918"/>
      <c r="UCQ42" s="918"/>
      <c r="UCR42" s="918"/>
      <c r="UCS42" s="918"/>
      <c r="UCT42" s="918"/>
      <c r="UCU42" s="918"/>
      <c r="UCV42" s="918"/>
      <c r="UCW42" s="918"/>
      <c r="UCX42" s="918"/>
      <c r="UCY42" s="918"/>
      <c r="UCZ42" s="918"/>
      <c r="UDA42" s="918"/>
      <c r="UDB42" s="918"/>
      <c r="UDC42" s="918"/>
      <c r="UDD42" s="918"/>
      <c r="UDE42" s="918"/>
      <c r="UDF42" s="918"/>
      <c r="UDG42" s="918"/>
      <c r="UDH42" s="918"/>
      <c r="UDI42" s="918"/>
      <c r="UDJ42" s="918"/>
      <c r="UDK42" s="918"/>
      <c r="UDL42" s="918"/>
      <c r="UDM42" s="918"/>
      <c r="UDN42" s="918"/>
      <c r="UDO42" s="918"/>
      <c r="UDP42" s="918"/>
      <c r="UDQ42" s="918"/>
      <c r="UDR42" s="918"/>
      <c r="UDS42" s="918"/>
      <c r="UDT42" s="918"/>
      <c r="UDU42" s="918"/>
      <c r="UDV42" s="918"/>
      <c r="UDW42" s="918"/>
      <c r="UDX42" s="918"/>
      <c r="UDY42" s="918"/>
      <c r="UDZ42" s="918"/>
      <c r="UEA42" s="918"/>
      <c r="UEB42" s="918"/>
      <c r="UEC42" s="918"/>
      <c r="UED42" s="918"/>
      <c r="UEE42" s="918"/>
      <c r="UEF42" s="918"/>
      <c r="UEG42" s="918"/>
      <c r="UEH42" s="918"/>
      <c r="UEI42" s="918"/>
      <c r="UEJ42" s="918"/>
      <c r="UEK42" s="918"/>
      <c r="UEL42" s="918"/>
      <c r="UEM42" s="918"/>
      <c r="UEN42" s="918"/>
      <c r="UEO42" s="918"/>
      <c r="UEP42" s="918"/>
      <c r="UEQ42" s="918"/>
      <c r="UER42" s="918"/>
      <c r="UES42" s="918"/>
      <c r="UET42" s="918"/>
      <c r="UEU42" s="918"/>
      <c r="UEV42" s="918"/>
      <c r="UEW42" s="918"/>
      <c r="UEX42" s="918"/>
      <c r="UEY42" s="918"/>
      <c r="UEZ42" s="918"/>
      <c r="UFA42" s="918"/>
      <c r="UFB42" s="918"/>
      <c r="UFC42" s="918"/>
      <c r="UFD42" s="918"/>
      <c r="UFE42" s="918"/>
      <c r="UFF42" s="918"/>
      <c r="UFG42" s="918"/>
      <c r="UFH42" s="918"/>
      <c r="UFI42" s="918"/>
      <c r="UFJ42" s="918"/>
      <c r="UFK42" s="918"/>
      <c r="UFL42" s="918"/>
      <c r="UFM42" s="918"/>
      <c r="UFN42" s="918"/>
      <c r="UFO42" s="918"/>
      <c r="UFP42" s="918"/>
      <c r="UFQ42" s="918"/>
      <c r="UFR42" s="918"/>
      <c r="UFS42" s="918"/>
      <c r="UFT42" s="918"/>
      <c r="UFU42" s="918"/>
      <c r="UFV42" s="918"/>
      <c r="UFW42" s="918"/>
      <c r="UFX42" s="918"/>
      <c r="UFY42" s="918"/>
      <c r="UFZ42" s="918"/>
      <c r="UGA42" s="918"/>
      <c r="UGB42" s="918"/>
      <c r="UGC42" s="918"/>
      <c r="UGD42" s="918"/>
      <c r="UGE42" s="918"/>
      <c r="UGF42" s="918"/>
      <c r="UGG42" s="918"/>
      <c r="UGH42" s="918"/>
      <c r="UGI42" s="918"/>
      <c r="UGJ42" s="918"/>
      <c r="UGK42" s="918"/>
      <c r="UGL42" s="918"/>
      <c r="UGM42" s="918"/>
      <c r="UGN42" s="918"/>
      <c r="UGO42" s="918"/>
      <c r="UGP42" s="918"/>
      <c r="UGQ42" s="918"/>
      <c r="UGR42" s="918"/>
      <c r="UGS42" s="918"/>
      <c r="UGT42" s="918"/>
      <c r="UGU42" s="918"/>
      <c r="UGV42" s="918"/>
      <c r="UGW42" s="918"/>
      <c r="UGX42" s="918"/>
      <c r="UGY42" s="918"/>
      <c r="UGZ42" s="918"/>
      <c r="UHA42" s="918"/>
      <c r="UHB42" s="918"/>
      <c r="UHC42" s="918"/>
      <c r="UHD42" s="918"/>
      <c r="UHE42" s="918"/>
      <c r="UHF42" s="918"/>
      <c r="UHG42" s="918"/>
      <c r="UHH42" s="918"/>
      <c r="UHI42" s="918"/>
      <c r="UHJ42" s="918"/>
      <c r="UHK42" s="918"/>
      <c r="UHL42" s="918"/>
      <c r="UHM42" s="918"/>
      <c r="UHN42" s="918"/>
      <c r="UHO42" s="918"/>
      <c r="UHP42" s="918"/>
      <c r="UHQ42" s="918"/>
      <c r="UHR42" s="918"/>
      <c r="UHS42" s="918"/>
      <c r="UHT42" s="918"/>
      <c r="UHU42" s="918"/>
      <c r="UHV42" s="918"/>
      <c r="UHW42" s="918"/>
      <c r="UHX42" s="918"/>
      <c r="UHY42" s="918"/>
      <c r="UHZ42" s="918"/>
      <c r="UIA42" s="918"/>
      <c r="UIB42" s="918"/>
      <c r="UIC42" s="918"/>
      <c r="UID42" s="918"/>
      <c r="UIE42" s="918"/>
      <c r="UIF42" s="918"/>
      <c r="UIG42" s="918"/>
      <c r="UIH42" s="918"/>
      <c r="UII42" s="918"/>
      <c r="UIJ42" s="918"/>
      <c r="UIK42" s="918"/>
      <c r="UIL42" s="918"/>
      <c r="UIM42" s="918"/>
      <c r="UIN42" s="918"/>
      <c r="UIO42" s="918"/>
      <c r="UIP42" s="918"/>
      <c r="UIQ42" s="918"/>
      <c r="UIR42" s="918"/>
      <c r="UIS42" s="918"/>
      <c r="UIT42" s="918"/>
      <c r="UIU42" s="918"/>
      <c r="UIV42" s="918"/>
      <c r="UIW42" s="918"/>
      <c r="UIX42" s="918"/>
      <c r="UIY42" s="918"/>
      <c r="UIZ42" s="918"/>
      <c r="UJA42" s="918"/>
      <c r="UJB42" s="918"/>
      <c r="UJC42" s="918"/>
      <c r="UJD42" s="918"/>
      <c r="UJE42" s="918"/>
      <c r="UJF42" s="918"/>
      <c r="UJG42" s="918"/>
      <c r="UJH42" s="918"/>
      <c r="UJI42" s="918"/>
      <c r="UJJ42" s="918"/>
      <c r="UJK42" s="918"/>
      <c r="UJL42" s="918"/>
      <c r="UJM42" s="918"/>
      <c r="UJN42" s="918"/>
      <c r="UJO42" s="918"/>
      <c r="UJP42" s="918"/>
      <c r="UJQ42" s="918"/>
      <c r="UJR42" s="918"/>
      <c r="UJS42" s="918"/>
      <c r="UJT42" s="918"/>
      <c r="UJU42" s="918"/>
      <c r="UJV42" s="918"/>
      <c r="UJW42" s="918"/>
      <c r="UJX42" s="918"/>
      <c r="UJY42" s="918"/>
      <c r="UJZ42" s="918"/>
      <c r="UKA42" s="918"/>
      <c r="UKB42" s="918"/>
      <c r="UKC42" s="918"/>
      <c r="UKD42" s="918"/>
      <c r="UKE42" s="918"/>
      <c r="UKF42" s="918"/>
      <c r="UKG42" s="918"/>
      <c r="UKH42" s="918"/>
      <c r="UKI42" s="918"/>
      <c r="UKJ42" s="918"/>
      <c r="UKK42" s="918"/>
      <c r="UKL42" s="918"/>
      <c r="UKM42" s="918"/>
      <c r="UKN42" s="918"/>
      <c r="UKO42" s="918"/>
      <c r="UKP42" s="918"/>
      <c r="UKQ42" s="918"/>
      <c r="UKR42" s="918"/>
      <c r="UKS42" s="918"/>
      <c r="UKT42" s="918"/>
      <c r="UKU42" s="918"/>
      <c r="UKV42" s="918"/>
      <c r="UKW42" s="918"/>
      <c r="UKX42" s="918"/>
      <c r="UKY42" s="918"/>
      <c r="UKZ42" s="918"/>
      <c r="ULA42" s="918"/>
      <c r="ULB42" s="918"/>
      <c r="ULC42" s="918"/>
      <c r="ULD42" s="918"/>
      <c r="ULE42" s="918"/>
      <c r="ULF42" s="918"/>
      <c r="ULG42" s="918"/>
      <c r="ULH42" s="918"/>
      <c r="ULI42" s="918"/>
      <c r="ULJ42" s="918"/>
      <c r="ULK42" s="918"/>
      <c r="ULL42" s="918"/>
      <c r="ULM42" s="918"/>
      <c r="ULN42" s="918"/>
      <c r="ULO42" s="918"/>
      <c r="ULP42" s="918"/>
      <c r="ULQ42" s="918"/>
      <c r="ULR42" s="918"/>
      <c r="ULS42" s="918"/>
      <c r="ULT42" s="918"/>
      <c r="ULU42" s="918"/>
      <c r="ULV42" s="918"/>
      <c r="ULW42" s="918"/>
      <c r="ULX42" s="918"/>
      <c r="ULY42" s="918"/>
      <c r="ULZ42" s="918"/>
      <c r="UMA42" s="918"/>
      <c r="UMB42" s="918"/>
      <c r="UMC42" s="918"/>
      <c r="UMD42" s="918"/>
      <c r="UME42" s="918"/>
      <c r="UMF42" s="918"/>
      <c r="UMG42" s="918"/>
      <c r="UMH42" s="918"/>
      <c r="UMI42" s="918"/>
      <c r="UMJ42" s="918"/>
      <c r="UMK42" s="918"/>
      <c r="UML42" s="918"/>
      <c r="UMM42" s="918"/>
      <c r="UMN42" s="918"/>
      <c r="UMO42" s="918"/>
      <c r="UMP42" s="918"/>
      <c r="UMQ42" s="918"/>
      <c r="UMR42" s="918"/>
      <c r="UMS42" s="918"/>
      <c r="UMT42" s="918"/>
      <c r="UMU42" s="918"/>
      <c r="UMV42" s="918"/>
      <c r="UMW42" s="918"/>
      <c r="UMX42" s="918"/>
      <c r="UMY42" s="918"/>
      <c r="UMZ42" s="918"/>
      <c r="UNA42" s="918"/>
      <c r="UNB42" s="918"/>
      <c r="UNC42" s="918"/>
      <c r="UND42" s="918"/>
      <c r="UNE42" s="918"/>
      <c r="UNF42" s="918"/>
      <c r="UNG42" s="918"/>
      <c r="UNH42" s="918"/>
      <c r="UNI42" s="918"/>
      <c r="UNJ42" s="918"/>
      <c r="UNK42" s="918"/>
      <c r="UNL42" s="918"/>
      <c r="UNM42" s="918"/>
      <c r="UNN42" s="918"/>
      <c r="UNO42" s="918"/>
      <c r="UNP42" s="918"/>
      <c r="UNQ42" s="918"/>
      <c r="UNR42" s="918"/>
      <c r="UNS42" s="918"/>
      <c r="UNT42" s="918"/>
      <c r="UNU42" s="918"/>
      <c r="UNV42" s="918"/>
      <c r="UNW42" s="918"/>
      <c r="UNX42" s="918"/>
      <c r="UNY42" s="918"/>
      <c r="UNZ42" s="918"/>
      <c r="UOA42" s="918"/>
      <c r="UOB42" s="918"/>
      <c r="UOC42" s="918"/>
      <c r="UOD42" s="918"/>
      <c r="UOE42" s="918"/>
      <c r="UOF42" s="918"/>
      <c r="UOG42" s="918"/>
      <c r="UOH42" s="918"/>
      <c r="UOI42" s="918"/>
      <c r="UOJ42" s="918"/>
      <c r="UOK42" s="918"/>
      <c r="UOL42" s="918"/>
      <c r="UOM42" s="918"/>
      <c r="UON42" s="918"/>
      <c r="UOO42" s="918"/>
      <c r="UOP42" s="918"/>
      <c r="UOQ42" s="918"/>
      <c r="UOR42" s="918"/>
      <c r="UOS42" s="918"/>
      <c r="UOT42" s="918"/>
      <c r="UOU42" s="918"/>
      <c r="UOV42" s="918"/>
      <c r="UOW42" s="918"/>
      <c r="UOX42" s="918"/>
      <c r="UOY42" s="918"/>
      <c r="UOZ42" s="918"/>
      <c r="UPA42" s="918"/>
      <c r="UPB42" s="918"/>
      <c r="UPC42" s="918"/>
      <c r="UPD42" s="918"/>
      <c r="UPE42" s="918"/>
      <c r="UPF42" s="918"/>
      <c r="UPG42" s="918"/>
      <c r="UPH42" s="918"/>
      <c r="UPI42" s="918"/>
      <c r="UPJ42" s="918"/>
      <c r="UPK42" s="918"/>
      <c r="UPL42" s="918"/>
      <c r="UPM42" s="918"/>
      <c r="UPN42" s="918"/>
      <c r="UPO42" s="918"/>
      <c r="UPP42" s="918"/>
      <c r="UPQ42" s="918"/>
      <c r="UPR42" s="918"/>
      <c r="UPS42" s="918"/>
      <c r="UPT42" s="918"/>
      <c r="UPU42" s="918"/>
      <c r="UPV42" s="918"/>
      <c r="UPW42" s="918"/>
      <c r="UPX42" s="918"/>
      <c r="UPY42" s="918"/>
      <c r="UPZ42" s="918"/>
      <c r="UQA42" s="918"/>
      <c r="UQB42" s="918"/>
      <c r="UQC42" s="918"/>
      <c r="UQD42" s="918"/>
      <c r="UQE42" s="918"/>
      <c r="UQF42" s="918"/>
      <c r="UQG42" s="918"/>
      <c r="UQH42" s="918"/>
      <c r="UQI42" s="918"/>
      <c r="UQJ42" s="918"/>
      <c r="UQK42" s="918"/>
      <c r="UQL42" s="918"/>
      <c r="UQM42" s="918"/>
      <c r="UQN42" s="918"/>
      <c r="UQO42" s="918"/>
      <c r="UQP42" s="918"/>
      <c r="UQQ42" s="918"/>
      <c r="UQR42" s="918"/>
      <c r="UQS42" s="918"/>
      <c r="UQT42" s="918"/>
      <c r="UQU42" s="918"/>
      <c r="UQV42" s="918"/>
      <c r="UQW42" s="918"/>
      <c r="UQX42" s="918"/>
      <c r="UQY42" s="918"/>
      <c r="UQZ42" s="918"/>
      <c r="URA42" s="918"/>
      <c r="URB42" s="918"/>
      <c r="URC42" s="918"/>
      <c r="URD42" s="918"/>
      <c r="URE42" s="918"/>
      <c r="URF42" s="918"/>
      <c r="URG42" s="918"/>
      <c r="URH42" s="918"/>
      <c r="URI42" s="918"/>
      <c r="URJ42" s="918"/>
      <c r="URK42" s="918"/>
      <c r="URL42" s="918"/>
      <c r="URM42" s="918"/>
      <c r="URN42" s="918"/>
      <c r="URO42" s="918"/>
      <c r="URP42" s="918"/>
      <c r="URQ42" s="918"/>
      <c r="URR42" s="918"/>
      <c r="URS42" s="918"/>
      <c r="URT42" s="918"/>
      <c r="URU42" s="918"/>
      <c r="URV42" s="918"/>
      <c r="URW42" s="918"/>
      <c r="URX42" s="918"/>
      <c r="URY42" s="918"/>
      <c r="URZ42" s="918"/>
      <c r="USA42" s="918"/>
      <c r="USB42" s="918"/>
      <c r="USC42" s="918"/>
      <c r="USD42" s="918"/>
      <c r="USE42" s="918"/>
      <c r="USF42" s="918"/>
      <c r="USG42" s="918"/>
      <c r="USH42" s="918"/>
      <c r="USI42" s="918"/>
      <c r="USJ42" s="918"/>
      <c r="USK42" s="918"/>
      <c r="USL42" s="918"/>
      <c r="USM42" s="918"/>
      <c r="USN42" s="918"/>
      <c r="USO42" s="918"/>
      <c r="USP42" s="918"/>
      <c r="USQ42" s="918"/>
      <c r="USR42" s="918"/>
      <c r="USS42" s="918"/>
      <c r="UST42" s="918"/>
      <c r="USU42" s="918"/>
      <c r="USV42" s="918"/>
      <c r="USW42" s="918"/>
      <c r="USX42" s="918"/>
      <c r="USY42" s="918"/>
      <c r="USZ42" s="918"/>
      <c r="UTA42" s="918"/>
      <c r="UTB42" s="918"/>
      <c r="UTC42" s="918"/>
      <c r="UTD42" s="918"/>
      <c r="UTE42" s="918"/>
      <c r="UTF42" s="918"/>
      <c r="UTG42" s="918"/>
      <c r="UTH42" s="918"/>
      <c r="UTI42" s="918"/>
      <c r="UTJ42" s="918"/>
      <c r="UTK42" s="918"/>
      <c r="UTL42" s="918"/>
      <c r="UTM42" s="918"/>
      <c r="UTN42" s="918"/>
      <c r="UTO42" s="918"/>
      <c r="UTP42" s="918"/>
      <c r="UTQ42" s="918"/>
      <c r="UTR42" s="918"/>
      <c r="UTS42" s="918"/>
      <c r="UTT42" s="918"/>
      <c r="UTU42" s="918"/>
      <c r="UTV42" s="918"/>
      <c r="UTW42" s="918"/>
      <c r="UTX42" s="918"/>
      <c r="UTY42" s="918"/>
      <c r="UTZ42" s="918"/>
      <c r="UUA42" s="918"/>
      <c r="UUB42" s="918"/>
      <c r="UUC42" s="918"/>
      <c r="UUD42" s="918"/>
      <c r="UUE42" s="918"/>
      <c r="UUF42" s="918"/>
      <c r="UUG42" s="918"/>
      <c r="UUH42" s="918"/>
      <c r="UUI42" s="918"/>
      <c r="UUJ42" s="918"/>
      <c r="UUK42" s="918"/>
      <c r="UUL42" s="918"/>
      <c r="UUM42" s="918"/>
      <c r="UUN42" s="918"/>
      <c r="UUO42" s="918"/>
      <c r="UUP42" s="918"/>
      <c r="UUQ42" s="918"/>
      <c r="UUR42" s="918"/>
      <c r="UUS42" s="918"/>
      <c r="UUT42" s="918"/>
      <c r="UUU42" s="918"/>
      <c r="UUV42" s="918"/>
      <c r="UUW42" s="918"/>
      <c r="UUX42" s="918"/>
      <c r="UUY42" s="918"/>
      <c r="UUZ42" s="918"/>
      <c r="UVA42" s="918"/>
      <c r="UVB42" s="918"/>
      <c r="UVC42" s="918"/>
      <c r="UVD42" s="918"/>
      <c r="UVE42" s="918"/>
      <c r="UVF42" s="918"/>
      <c r="UVG42" s="918"/>
      <c r="UVH42" s="918"/>
      <c r="UVI42" s="918"/>
      <c r="UVJ42" s="918"/>
      <c r="UVK42" s="918"/>
      <c r="UVL42" s="918"/>
      <c r="UVM42" s="918"/>
      <c r="UVN42" s="918"/>
      <c r="UVO42" s="918"/>
      <c r="UVP42" s="918"/>
      <c r="UVQ42" s="918"/>
      <c r="UVR42" s="918"/>
      <c r="UVS42" s="918"/>
      <c r="UVT42" s="918"/>
      <c r="UVU42" s="918"/>
      <c r="UVV42" s="918"/>
      <c r="UVW42" s="918"/>
      <c r="UVX42" s="918"/>
      <c r="UVY42" s="918"/>
      <c r="UVZ42" s="918"/>
      <c r="UWA42" s="918"/>
      <c r="UWB42" s="918"/>
      <c r="UWC42" s="918"/>
      <c r="UWD42" s="918"/>
      <c r="UWE42" s="918"/>
      <c r="UWF42" s="918"/>
      <c r="UWG42" s="918"/>
      <c r="UWH42" s="918"/>
      <c r="UWI42" s="918"/>
      <c r="UWJ42" s="918"/>
      <c r="UWK42" s="918"/>
      <c r="UWL42" s="918"/>
      <c r="UWM42" s="918"/>
      <c r="UWN42" s="918"/>
      <c r="UWO42" s="918"/>
      <c r="UWP42" s="918"/>
      <c r="UWQ42" s="918"/>
      <c r="UWR42" s="918"/>
      <c r="UWS42" s="918"/>
      <c r="UWT42" s="918"/>
      <c r="UWU42" s="918"/>
      <c r="UWV42" s="918"/>
      <c r="UWW42" s="918"/>
      <c r="UWX42" s="918"/>
      <c r="UWY42" s="918"/>
      <c r="UWZ42" s="918"/>
      <c r="UXA42" s="918"/>
      <c r="UXB42" s="918"/>
      <c r="UXC42" s="918"/>
      <c r="UXD42" s="918"/>
      <c r="UXE42" s="918"/>
      <c r="UXF42" s="918"/>
      <c r="UXG42" s="918"/>
      <c r="UXH42" s="918"/>
      <c r="UXI42" s="918"/>
      <c r="UXJ42" s="918"/>
      <c r="UXK42" s="918"/>
      <c r="UXL42" s="918"/>
      <c r="UXM42" s="918"/>
      <c r="UXN42" s="918"/>
      <c r="UXO42" s="918"/>
      <c r="UXP42" s="918"/>
      <c r="UXQ42" s="918"/>
      <c r="UXR42" s="918"/>
      <c r="UXS42" s="918"/>
      <c r="UXT42" s="918"/>
      <c r="UXU42" s="918"/>
      <c r="UXV42" s="918"/>
      <c r="UXW42" s="918"/>
      <c r="UXX42" s="918"/>
      <c r="UXY42" s="918"/>
      <c r="UXZ42" s="918"/>
      <c r="UYA42" s="918"/>
      <c r="UYB42" s="918"/>
      <c r="UYC42" s="918"/>
      <c r="UYD42" s="918"/>
      <c r="UYE42" s="918"/>
      <c r="UYF42" s="918"/>
      <c r="UYG42" s="918"/>
      <c r="UYH42" s="918"/>
      <c r="UYI42" s="918"/>
      <c r="UYJ42" s="918"/>
      <c r="UYK42" s="918"/>
      <c r="UYL42" s="918"/>
      <c r="UYM42" s="918"/>
      <c r="UYN42" s="918"/>
      <c r="UYO42" s="918"/>
      <c r="UYP42" s="918"/>
      <c r="UYQ42" s="918"/>
      <c r="UYR42" s="918"/>
      <c r="UYS42" s="918"/>
      <c r="UYT42" s="918"/>
      <c r="UYU42" s="918"/>
      <c r="UYV42" s="918"/>
      <c r="UYW42" s="918"/>
      <c r="UYX42" s="918"/>
      <c r="UYY42" s="918"/>
      <c r="UYZ42" s="918"/>
      <c r="UZA42" s="918"/>
      <c r="UZB42" s="918"/>
      <c r="UZC42" s="918"/>
      <c r="UZD42" s="918"/>
      <c r="UZE42" s="918"/>
      <c r="UZF42" s="918"/>
      <c r="UZG42" s="918"/>
      <c r="UZH42" s="918"/>
      <c r="UZI42" s="918"/>
      <c r="UZJ42" s="918"/>
      <c r="UZK42" s="918"/>
      <c r="UZL42" s="918"/>
      <c r="UZM42" s="918"/>
      <c r="UZN42" s="918"/>
      <c r="UZO42" s="918"/>
      <c r="UZP42" s="918"/>
      <c r="UZQ42" s="918"/>
      <c r="UZR42" s="918"/>
      <c r="UZS42" s="918"/>
      <c r="UZT42" s="918"/>
      <c r="UZU42" s="918"/>
      <c r="UZV42" s="918"/>
      <c r="UZW42" s="918"/>
      <c r="UZX42" s="918"/>
      <c r="UZY42" s="918"/>
      <c r="UZZ42" s="918"/>
      <c r="VAA42" s="918"/>
      <c r="VAB42" s="918"/>
      <c r="VAC42" s="918"/>
      <c r="VAD42" s="918"/>
      <c r="VAE42" s="918"/>
      <c r="VAF42" s="918"/>
      <c r="VAG42" s="918"/>
      <c r="VAH42" s="918"/>
      <c r="VAI42" s="918"/>
      <c r="VAJ42" s="918"/>
      <c r="VAK42" s="918"/>
      <c r="VAL42" s="918"/>
      <c r="VAM42" s="918"/>
      <c r="VAN42" s="918"/>
      <c r="VAO42" s="918"/>
      <c r="VAP42" s="918"/>
      <c r="VAQ42" s="918"/>
      <c r="VAR42" s="918"/>
      <c r="VAS42" s="918"/>
      <c r="VAT42" s="918"/>
      <c r="VAU42" s="918"/>
      <c r="VAV42" s="918"/>
      <c r="VAW42" s="918"/>
      <c r="VAX42" s="918"/>
      <c r="VAY42" s="918"/>
      <c r="VAZ42" s="918"/>
      <c r="VBA42" s="918"/>
      <c r="VBB42" s="918"/>
      <c r="VBC42" s="918"/>
      <c r="VBD42" s="918"/>
      <c r="VBE42" s="918"/>
      <c r="VBF42" s="918"/>
      <c r="VBG42" s="918"/>
      <c r="VBH42" s="918"/>
      <c r="VBI42" s="918"/>
      <c r="VBJ42" s="918"/>
      <c r="VBK42" s="918"/>
      <c r="VBL42" s="918"/>
      <c r="VBM42" s="918"/>
      <c r="VBN42" s="918"/>
      <c r="VBO42" s="918"/>
      <c r="VBP42" s="918"/>
      <c r="VBQ42" s="918"/>
      <c r="VBR42" s="918"/>
      <c r="VBS42" s="918"/>
      <c r="VBT42" s="918"/>
      <c r="VBU42" s="918"/>
      <c r="VBV42" s="918"/>
      <c r="VBW42" s="918"/>
      <c r="VBX42" s="918"/>
      <c r="VBY42" s="918"/>
      <c r="VBZ42" s="918"/>
      <c r="VCA42" s="918"/>
      <c r="VCB42" s="918"/>
      <c r="VCC42" s="918"/>
      <c r="VCD42" s="918"/>
      <c r="VCE42" s="918"/>
      <c r="VCF42" s="918"/>
      <c r="VCG42" s="918"/>
      <c r="VCH42" s="918"/>
      <c r="VCI42" s="918"/>
      <c r="VCJ42" s="918"/>
      <c r="VCK42" s="918"/>
      <c r="VCL42" s="918"/>
      <c r="VCM42" s="918"/>
      <c r="VCN42" s="918"/>
      <c r="VCO42" s="918"/>
      <c r="VCP42" s="918"/>
      <c r="VCQ42" s="918"/>
      <c r="VCR42" s="918"/>
      <c r="VCS42" s="918"/>
      <c r="VCT42" s="918"/>
      <c r="VCU42" s="918"/>
      <c r="VCV42" s="918"/>
      <c r="VCW42" s="918"/>
      <c r="VCX42" s="918"/>
      <c r="VCY42" s="918"/>
      <c r="VCZ42" s="918"/>
      <c r="VDA42" s="918"/>
      <c r="VDB42" s="918"/>
      <c r="VDC42" s="918"/>
      <c r="VDD42" s="918"/>
      <c r="VDE42" s="918"/>
      <c r="VDF42" s="918"/>
      <c r="VDG42" s="918"/>
      <c r="VDH42" s="918"/>
      <c r="VDI42" s="918"/>
      <c r="VDJ42" s="918"/>
      <c r="VDK42" s="918"/>
      <c r="VDL42" s="918"/>
      <c r="VDM42" s="918"/>
      <c r="VDN42" s="918"/>
      <c r="VDO42" s="918"/>
      <c r="VDP42" s="918"/>
      <c r="VDQ42" s="918"/>
      <c r="VDR42" s="918"/>
      <c r="VDS42" s="918"/>
      <c r="VDT42" s="918"/>
      <c r="VDU42" s="918"/>
      <c r="VDV42" s="918"/>
      <c r="VDW42" s="918"/>
      <c r="VDX42" s="918"/>
      <c r="VDY42" s="918"/>
      <c r="VDZ42" s="918"/>
      <c r="VEA42" s="918"/>
      <c r="VEB42" s="918"/>
      <c r="VEC42" s="918"/>
      <c r="VED42" s="918"/>
      <c r="VEE42" s="918"/>
      <c r="VEF42" s="918"/>
      <c r="VEG42" s="918"/>
      <c r="VEH42" s="918"/>
      <c r="VEI42" s="918"/>
      <c r="VEJ42" s="918"/>
      <c r="VEK42" s="918"/>
      <c r="VEL42" s="918"/>
      <c r="VEM42" s="918"/>
      <c r="VEN42" s="918"/>
      <c r="VEO42" s="918"/>
      <c r="VEP42" s="918"/>
      <c r="VEQ42" s="918"/>
      <c r="VER42" s="918"/>
      <c r="VES42" s="918"/>
      <c r="VET42" s="918"/>
      <c r="VEU42" s="918"/>
      <c r="VEV42" s="918"/>
      <c r="VEW42" s="918"/>
      <c r="VEX42" s="918"/>
      <c r="VEY42" s="918"/>
      <c r="VEZ42" s="918"/>
      <c r="VFA42" s="918"/>
      <c r="VFB42" s="918"/>
      <c r="VFC42" s="918"/>
      <c r="VFD42" s="918"/>
      <c r="VFE42" s="918"/>
      <c r="VFF42" s="918"/>
      <c r="VFG42" s="918"/>
      <c r="VFH42" s="918"/>
      <c r="VFI42" s="918"/>
      <c r="VFJ42" s="918"/>
      <c r="VFK42" s="918"/>
      <c r="VFL42" s="918"/>
      <c r="VFM42" s="918"/>
      <c r="VFN42" s="918"/>
      <c r="VFO42" s="918"/>
      <c r="VFP42" s="918"/>
      <c r="VFQ42" s="918"/>
      <c r="VFR42" s="918"/>
      <c r="VFS42" s="918"/>
      <c r="VFT42" s="918"/>
      <c r="VFU42" s="918"/>
      <c r="VFV42" s="918"/>
      <c r="VFW42" s="918"/>
      <c r="VFX42" s="918"/>
      <c r="VFY42" s="918"/>
      <c r="VFZ42" s="918"/>
      <c r="VGA42" s="918"/>
      <c r="VGB42" s="918"/>
      <c r="VGC42" s="918"/>
      <c r="VGD42" s="918"/>
      <c r="VGE42" s="918"/>
      <c r="VGF42" s="918"/>
      <c r="VGG42" s="918"/>
      <c r="VGH42" s="918"/>
      <c r="VGI42" s="918"/>
      <c r="VGJ42" s="918"/>
      <c r="VGK42" s="918"/>
      <c r="VGL42" s="918"/>
      <c r="VGM42" s="918"/>
      <c r="VGN42" s="918"/>
      <c r="VGO42" s="918"/>
      <c r="VGP42" s="918"/>
      <c r="VGQ42" s="918"/>
      <c r="VGR42" s="918"/>
      <c r="VGS42" s="918"/>
      <c r="VGT42" s="918"/>
      <c r="VGU42" s="918"/>
      <c r="VGV42" s="918"/>
      <c r="VGW42" s="918"/>
      <c r="VGX42" s="918"/>
      <c r="VGY42" s="918"/>
      <c r="VGZ42" s="918"/>
      <c r="VHA42" s="918"/>
      <c r="VHB42" s="918"/>
      <c r="VHC42" s="918"/>
      <c r="VHD42" s="918"/>
      <c r="VHE42" s="918"/>
      <c r="VHF42" s="918"/>
      <c r="VHG42" s="918"/>
      <c r="VHH42" s="918"/>
      <c r="VHI42" s="918"/>
      <c r="VHJ42" s="918"/>
      <c r="VHK42" s="918"/>
      <c r="VHL42" s="918"/>
      <c r="VHM42" s="918"/>
      <c r="VHN42" s="918"/>
      <c r="VHO42" s="918"/>
      <c r="VHP42" s="918"/>
      <c r="VHQ42" s="918"/>
      <c r="VHR42" s="918"/>
      <c r="VHS42" s="918"/>
      <c r="VHT42" s="918"/>
      <c r="VHU42" s="918"/>
      <c r="VHV42" s="918"/>
      <c r="VHW42" s="918"/>
      <c r="VHX42" s="918"/>
      <c r="VHY42" s="918"/>
      <c r="VHZ42" s="918"/>
      <c r="VIA42" s="918"/>
      <c r="VIB42" s="918"/>
      <c r="VIC42" s="918"/>
      <c r="VID42" s="918"/>
      <c r="VIE42" s="918"/>
      <c r="VIF42" s="918"/>
      <c r="VIG42" s="918"/>
      <c r="VIH42" s="918"/>
      <c r="VII42" s="918"/>
      <c r="VIJ42" s="918"/>
      <c r="VIK42" s="918"/>
      <c r="VIL42" s="918"/>
      <c r="VIM42" s="918"/>
      <c r="VIN42" s="918"/>
      <c r="VIO42" s="918"/>
      <c r="VIP42" s="918"/>
      <c r="VIQ42" s="918"/>
      <c r="VIR42" s="918"/>
      <c r="VIS42" s="918"/>
      <c r="VIT42" s="918"/>
      <c r="VIU42" s="918"/>
      <c r="VIV42" s="918"/>
      <c r="VIW42" s="918"/>
      <c r="VIX42" s="918"/>
      <c r="VIY42" s="918"/>
      <c r="VIZ42" s="918"/>
      <c r="VJA42" s="918"/>
      <c r="VJB42" s="918"/>
      <c r="VJC42" s="918"/>
      <c r="VJD42" s="918"/>
      <c r="VJE42" s="918"/>
      <c r="VJF42" s="918"/>
      <c r="VJG42" s="918"/>
      <c r="VJH42" s="918"/>
      <c r="VJI42" s="918"/>
      <c r="VJJ42" s="918"/>
      <c r="VJK42" s="918"/>
      <c r="VJL42" s="918"/>
      <c r="VJM42" s="918"/>
      <c r="VJN42" s="918"/>
      <c r="VJO42" s="918"/>
      <c r="VJP42" s="918"/>
      <c r="VJQ42" s="918"/>
      <c r="VJR42" s="918"/>
      <c r="VJS42" s="918"/>
      <c r="VJT42" s="918"/>
      <c r="VJU42" s="918"/>
      <c r="VJV42" s="918"/>
      <c r="VJW42" s="918"/>
      <c r="VJX42" s="918"/>
      <c r="VJY42" s="918"/>
      <c r="VJZ42" s="918"/>
      <c r="VKA42" s="918"/>
      <c r="VKB42" s="918"/>
      <c r="VKC42" s="918"/>
      <c r="VKD42" s="918"/>
      <c r="VKE42" s="918"/>
      <c r="VKF42" s="918"/>
      <c r="VKG42" s="918"/>
      <c r="VKH42" s="918"/>
      <c r="VKI42" s="918"/>
      <c r="VKJ42" s="918"/>
      <c r="VKK42" s="918"/>
      <c r="VKL42" s="918"/>
      <c r="VKM42" s="918"/>
      <c r="VKN42" s="918"/>
      <c r="VKO42" s="918"/>
      <c r="VKP42" s="918"/>
      <c r="VKQ42" s="918"/>
      <c r="VKR42" s="918"/>
      <c r="VKS42" s="918"/>
      <c r="VKT42" s="918"/>
      <c r="VKU42" s="918"/>
      <c r="VKV42" s="918"/>
      <c r="VKW42" s="918"/>
      <c r="VKX42" s="918"/>
      <c r="VKY42" s="918"/>
      <c r="VKZ42" s="918"/>
      <c r="VLA42" s="918"/>
      <c r="VLB42" s="918"/>
      <c r="VLC42" s="918"/>
      <c r="VLD42" s="918"/>
      <c r="VLE42" s="918"/>
      <c r="VLF42" s="918"/>
      <c r="VLG42" s="918"/>
      <c r="VLH42" s="918"/>
      <c r="VLI42" s="918"/>
      <c r="VLJ42" s="918"/>
      <c r="VLK42" s="918"/>
      <c r="VLL42" s="918"/>
      <c r="VLM42" s="918"/>
      <c r="VLN42" s="918"/>
      <c r="VLO42" s="918"/>
      <c r="VLP42" s="918"/>
      <c r="VLQ42" s="918"/>
      <c r="VLR42" s="918"/>
      <c r="VLS42" s="918"/>
      <c r="VLT42" s="918"/>
      <c r="VLU42" s="918"/>
      <c r="VLV42" s="918"/>
      <c r="VLW42" s="918"/>
      <c r="VLX42" s="918"/>
      <c r="VLY42" s="918"/>
      <c r="VLZ42" s="918"/>
      <c r="VMA42" s="918"/>
      <c r="VMB42" s="918"/>
      <c r="VMC42" s="918"/>
      <c r="VMD42" s="918"/>
      <c r="VME42" s="918"/>
      <c r="VMF42" s="918"/>
      <c r="VMG42" s="918"/>
      <c r="VMH42" s="918"/>
      <c r="VMI42" s="918"/>
      <c r="VMJ42" s="918"/>
      <c r="VMK42" s="918"/>
      <c r="VML42" s="918"/>
      <c r="VMM42" s="918"/>
      <c r="VMN42" s="918"/>
      <c r="VMO42" s="918"/>
      <c r="VMP42" s="918"/>
      <c r="VMQ42" s="918"/>
      <c r="VMR42" s="918"/>
      <c r="VMS42" s="918"/>
      <c r="VMT42" s="918"/>
      <c r="VMU42" s="918"/>
      <c r="VMV42" s="918"/>
      <c r="VMW42" s="918"/>
      <c r="VMX42" s="918"/>
      <c r="VMY42" s="918"/>
      <c r="VMZ42" s="918"/>
      <c r="VNA42" s="918"/>
      <c r="VNB42" s="918"/>
      <c r="VNC42" s="918"/>
      <c r="VND42" s="918"/>
      <c r="VNE42" s="918"/>
      <c r="VNF42" s="918"/>
      <c r="VNG42" s="918"/>
      <c r="VNH42" s="918"/>
      <c r="VNI42" s="918"/>
      <c r="VNJ42" s="918"/>
      <c r="VNK42" s="918"/>
      <c r="VNL42" s="918"/>
      <c r="VNM42" s="918"/>
      <c r="VNN42" s="918"/>
      <c r="VNO42" s="918"/>
      <c r="VNP42" s="918"/>
      <c r="VNQ42" s="918"/>
      <c r="VNR42" s="918"/>
      <c r="VNS42" s="918"/>
      <c r="VNT42" s="918"/>
      <c r="VNU42" s="918"/>
      <c r="VNV42" s="918"/>
      <c r="VNW42" s="918"/>
      <c r="VNX42" s="918"/>
      <c r="VNY42" s="918"/>
      <c r="VNZ42" s="918"/>
      <c r="VOA42" s="918"/>
      <c r="VOB42" s="918"/>
      <c r="VOC42" s="918"/>
      <c r="VOD42" s="918"/>
      <c r="VOE42" s="918"/>
      <c r="VOF42" s="918"/>
      <c r="VOG42" s="918"/>
      <c r="VOH42" s="918"/>
      <c r="VOI42" s="918"/>
      <c r="VOJ42" s="918"/>
      <c r="VOK42" s="918"/>
      <c r="VOL42" s="918"/>
      <c r="VOM42" s="918"/>
      <c r="VON42" s="918"/>
      <c r="VOO42" s="918"/>
      <c r="VOP42" s="918"/>
      <c r="VOQ42" s="918"/>
      <c r="VOR42" s="918"/>
      <c r="VOS42" s="918"/>
      <c r="VOT42" s="918"/>
      <c r="VOU42" s="918"/>
      <c r="VOV42" s="918"/>
      <c r="VOW42" s="918"/>
      <c r="VOX42" s="918"/>
      <c r="VOY42" s="918"/>
      <c r="VOZ42" s="918"/>
      <c r="VPA42" s="918"/>
      <c r="VPB42" s="918"/>
      <c r="VPC42" s="918"/>
      <c r="VPD42" s="918"/>
      <c r="VPE42" s="918"/>
      <c r="VPF42" s="918"/>
      <c r="VPG42" s="918"/>
      <c r="VPH42" s="918"/>
      <c r="VPI42" s="918"/>
      <c r="VPJ42" s="918"/>
      <c r="VPK42" s="918"/>
      <c r="VPL42" s="918"/>
      <c r="VPM42" s="918"/>
      <c r="VPN42" s="918"/>
      <c r="VPO42" s="918"/>
      <c r="VPP42" s="918"/>
      <c r="VPQ42" s="918"/>
      <c r="VPR42" s="918"/>
      <c r="VPS42" s="918"/>
      <c r="VPT42" s="918"/>
      <c r="VPU42" s="918"/>
      <c r="VPV42" s="918"/>
      <c r="VPW42" s="918"/>
      <c r="VPX42" s="918"/>
      <c r="VPY42" s="918"/>
      <c r="VPZ42" s="918"/>
      <c r="VQA42" s="918"/>
      <c r="VQB42" s="918"/>
      <c r="VQC42" s="918"/>
      <c r="VQD42" s="918"/>
      <c r="VQE42" s="918"/>
      <c r="VQF42" s="918"/>
      <c r="VQG42" s="918"/>
      <c r="VQH42" s="918"/>
      <c r="VQI42" s="918"/>
      <c r="VQJ42" s="918"/>
      <c r="VQK42" s="918"/>
      <c r="VQL42" s="918"/>
      <c r="VQM42" s="918"/>
      <c r="VQN42" s="918"/>
      <c r="VQO42" s="918"/>
      <c r="VQP42" s="918"/>
      <c r="VQQ42" s="918"/>
      <c r="VQR42" s="918"/>
      <c r="VQS42" s="918"/>
      <c r="VQT42" s="918"/>
      <c r="VQU42" s="918"/>
      <c r="VQV42" s="918"/>
      <c r="VQW42" s="918"/>
      <c r="VQX42" s="918"/>
      <c r="VQY42" s="918"/>
      <c r="VQZ42" s="918"/>
      <c r="VRA42" s="918"/>
      <c r="VRB42" s="918"/>
      <c r="VRC42" s="918"/>
      <c r="VRD42" s="918"/>
      <c r="VRE42" s="918"/>
      <c r="VRF42" s="918"/>
      <c r="VRG42" s="918"/>
      <c r="VRH42" s="918"/>
      <c r="VRI42" s="918"/>
      <c r="VRJ42" s="918"/>
      <c r="VRK42" s="918"/>
      <c r="VRL42" s="918"/>
      <c r="VRM42" s="918"/>
      <c r="VRN42" s="918"/>
      <c r="VRO42" s="918"/>
      <c r="VRP42" s="918"/>
      <c r="VRQ42" s="918"/>
      <c r="VRR42" s="918"/>
      <c r="VRS42" s="918"/>
      <c r="VRT42" s="918"/>
      <c r="VRU42" s="918"/>
      <c r="VRV42" s="918"/>
      <c r="VRW42" s="918"/>
      <c r="VRX42" s="918"/>
      <c r="VRY42" s="918"/>
      <c r="VRZ42" s="918"/>
      <c r="VSA42" s="918"/>
      <c r="VSB42" s="918"/>
      <c r="VSC42" s="918"/>
      <c r="VSD42" s="918"/>
      <c r="VSE42" s="918"/>
      <c r="VSF42" s="918"/>
      <c r="VSG42" s="918"/>
      <c r="VSH42" s="918"/>
      <c r="VSI42" s="918"/>
      <c r="VSJ42" s="918"/>
      <c r="VSK42" s="918"/>
      <c r="VSL42" s="918"/>
      <c r="VSM42" s="918"/>
      <c r="VSN42" s="918"/>
      <c r="VSO42" s="918"/>
      <c r="VSP42" s="918"/>
      <c r="VSQ42" s="918"/>
      <c r="VSR42" s="918"/>
      <c r="VSS42" s="918"/>
      <c r="VST42" s="918"/>
      <c r="VSU42" s="918"/>
      <c r="VSV42" s="918"/>
      <c r="VSW42" s="918"/>
      <c r="VSX42" s="918"/>
      <c r="VSY42" s="918"/>
      <c r="VSZ42" s="918"/>
      <c r="VTA42" s="918"/>
      <c r="VTB42" s="918"/>
      <c r="VTC42" s="918"/>
      <c r="VTD42" s="918"/>
      <c r="VTE42" s="918"/>
      <c r="VTF42" s="918"/>
      <c r="VTG42" s="918"/>
      <c r="VTH42" s="918"/>
      <c r="VTI42" s="918"/>
      <c r="VTJ42" s="918"/>
      <c r="VTK42" s="918"/>
      <c r="VTL42" s="918"/>
      <c r="VTM42" s="918"/>
      <c r="VTN42" s="918"/>
      <c r="VTO42" s="918"/>
      <c r="VTP42" s="918"/>
      <c r="VTQ42" s="918"/>
      <c r="VTR42" s="918"/>
      <c r="VTS42" s="918"/>
      <c r="VTT42" s="918"/>
      <c r="VTU42" s="918"/>
      <c r="VTV42" s="918"/>
      <c r="VTW42" s="918"/>
      <c r="VTX42" s="918"/>
      <c r="VTY42" s="918"/>
      <c r="VTZ42" s="918"/>
      <c r="VUA42" s="918"/>
      <c r="VUB42" s="918"/>
      <c r="VUC42" s="918"/>
      <c r="VUD42" s="918"/>
      <c r="VUE42" s="918"/>
      <c r="VUF42" s="918"/>
      <c r="VUG42" s="918"/>
      <c r="VUH42" s="918"/>
      <c r="VUI42" s="918"/>
      <c r="VUJ42" s="918"/>
      <c r="VUK42" s="918"/>
      <c r="VUL42" s="918"/>
      <c r="VUM42" s="918"/>
      <c r="VUN42" s="918"/>
      <c r="VUO42" s="918"/>
      <c r="VUP42" s="918"/>
      <c r="VUQ42" s="918"/>
      <c r="VUR42" s="918"/>
      <c r="VUS42" s="918"/>
      <c r="VUT42" s="918"/>
      <c r="VUU42" s="918"/>
      <c r="VUV42" s="918"/>
      <c r="VUW42" s="918"/>
      <c r="VUX42" s="918"/>
      <c r="VUY42" s="918"/>
      <c r="VUZ42" s="918"/>
      <c r="VVA42" s="918"/>
      <c r="VVB42" s="918"/>
      <c r="VVC42" s="918"/>
      <c r="VVD42" s="918"/>
      <c r="VVE42" s="918"/>
      <c r="VVF42" s="918"/>
      <c r="VVG42" s="918"/>
      <c r="VVH42" s="918"/>
      <c r="VVI42" s="918"/>
      <c r="VVJ42" s="918"/>
      <c r="VVK42" s="918"/>
      <c r="VVL42" s="918"/>
      <c r="VVM42" s="918"/>
      <c r="VVN42" s="918"/>
      <c r="VVO42" s="918"/>
      <c r="VVP42" s="918"/>
      <c r="VVQ42" s="918"/>
      <c r="VVR42" s="918"/>
      <c r="VVS42" s="918"/>
      <c r="VVT42" s="918"/>
      <c r="VVU42" s="918"/>
      <c r="VVV42" s="918"/>
      <c r="VVW42" s="918"/>
      <c r="VVX42" s="918"/>
      <c r="VVY42" s="918"/>
      <c r="VVZ42" s="918"/>
      <c r="VWA42" s="918"/>
      <c r="VWB42" s="918"/>
      <c r="VWC42" s="918"/>
      <c r="VWD42" s="918"/>
      <c r="VWE42" s="918"/>
      <c r="VWF42" s="918"/>
      <c r="VWG42" s="918"/>
      <c r="VWH42" s="918"/>
      <c r="VWI42" s="918"/>
      <c r="VWJ42" s="918"/>
      <c r="VWK42" s="918"/>
      <c r="VWL42" s="918"/>
      <c r="VWM42" s="918"/>
      <c r="VWN42" s="918"/>
      <c r="VWO42" s="918"/>
      <c r="VWP42" s="918"/>
      <c r="VWQ42" s="918"/>
      <c r="VWR42" s="918"/>
      <c r="VWS42" s="918"/>
      <c r="VWT42" s="918"/>
      <c r="VWU42" s="918"/>
      <c r="VWV42" s="918"/>
      <c r="VWW42" s="918"/>
      <c r="VWX42" s="918"/>
      <c r="VWY42" s="918"/>
      <c r="VWZ42" s="918"/>
      <c r="VXA42" s="918"/>
      <c r="VXB42" s="918"/>
      <c r="VXC42" s="918"/>
      <c r="VXD42" s="918"/>
      <c r="VXE42" s="918"/>
      <c r="VXF42" s="918"/>
      <c r="VXG42" s="918"/>
      <c r="VXH42" s="918"/>
      <c r="VXI42" s="918"/>
      <c r="VXJ42" s="918"/>
      <c r="VXK42" s="918"/>
      <c r="VXL42" s="918"/>
      <c r="VXM42" s="918"/>
      <c r="VXN42" s="918"/>
      <c r="VXO42" s="918"/>
      <c r="VXP42" s="918"/>
      <c r="VXQ42" s="918"/>
      <c r="VXR42" s="918"/>
      <c r="VXS42" s="918"/>
      <c r="VXT42" s="918"/>
      <c r="VXU42" s="918"/>
      <c r="VXV42" s="918"/>
      <c r="VXW42" s="918"/>
      <c r="VXX42" s="918"/>
      <c r="VXY42" s="918"/>
      <c r="VXZ42" s="918"/>
      <c r="VYA42" s="918"/>
      <c r="VYB42" s="918"/>
      <c r="VYC42" s="918"/>
      <c r="VYD42" s="918"/>
      <c r="VYE42" s="918"/>
      <c r="VYF42" s="918"/>
      <c r="VYG42" s="918"/>
      <c r="VYH42" s="918"/>
      <c r="VYI42" s="918"/>
      <c r="VYJ42" s="918"/>
      <c r="VYK42" s="918"/>
      <c r="VYL42" s="918"/>
      <c r="VYM42" s="918"/>
      <c r="VYN42" s="918"/>
      <c r="VYO42" s="918"/>
      <c r="VYP42" s="918"/>
      <c r="VYQ42" s="918"/>
      <c r="VYR42" s="918"/>
      <c r="VYS42" s="918"/>
      <c r="VYT42" s="918"/>
      <c r="VYU42" s="918"/>
      <c r="VYV42" s="918"/>
      <c r="VYW42" s="918"/>
      <c r="VYX42" s="918"/>
      <c r="VYY42" s="918"/>
      <c r="VYZ42" s="918"/>
      <c r="VZA42" s="918"/>
      <c r="VZB42" s="918"/>
      <c r="VZC42" s="918"/>
      <c r="VZD42" s="918"/>
      <c r="VZE42" s="918"/>
      <c r="VZF42" s="918"/>
      <c r="VZG42" s="918"/>
      <c r="VZH42" s="918"/>
      <c r="VZI42" s="918"/>
      <c r="VZJ42" s="918"/>
      <c r="VZK42" s="918"/>
      <c r="VZL42" s="918"/>
      <c r="VZM42" s="918"/>
      <c r="VZN42" s="918"/>
      <c r="VZO42" s="918"/>
      <c r="VZP42" s="918"/>
      <c r="VZQ42" s="918"/>
      <c r="VZR42" s="918"/>
      <c r="VZS42" s="918"/>
      <c r="VZT42" s="918"/>
      <c r="VZU42" s="918"/>
      <c r="VZV42" s="918"/>
      <c r="VZW42" s="918"/>
      <c r="VZX42" s="918"/>
      <c r="VZY42" s="918"/>
      <c r="VZZ42" s="918"/>
      <c r="WAA42" s="918"/>
      <c r="WAB42" s="918"/>
      <c r="WAC42" s="918"/>
      <c r="WAD42" s="918"/>
      <c r="WAE42" s="918"/>
      <c r="WAF42" s="918"/>
      <c r="WAG42" s="918"/>
      <c r="WAH42" s="918"/>
      <c r="WAI42" s="918"/>
      <c r="WAJ42" s="918"/>
      <c r="WAK42" s="918"/>
      <c r="WAL42" s="918"/>
      <c r="WAM42" s="918"/>
      <c r="WAN42" s="918"/>
      <c r="WAO42" s="918"/>
      <c r="WAP42" s="918"/>
      <c r="WAQ42" s="918"/>
      <c r="WAR42" s="918"/>
      <c r="WAS42" s="918"/>
      <c r="WAT42" s="918"/>
      <c r="WAU42" s="918"/>
      <c r="WAV42" s="918"/>
      <c r="WAW42" s="918"/>
      <c r="WAX42" s="918"/>
      <c r="WAY42" s="918"/>
      <c r="WAZ42" s="918"/>
      <c r="WBA42" s="918"/>
      <c r="WBB42" s="918"/>
      <c r="WBC42" s="918"/>
      <c r="WBD42" s="918"/>
      <c r="WBE42" s="918"/>
      <c r="WBF42" s="918"/>
      <c r="WBG42" s="918"/>
      <c r="WBH42" s="918"/>
      <c r="WBI42" s="918"/>
      <c r="WBJ42" s="918"/>
      <c r="WBK42" s="918"/>
      <c r="WBL42" s="918"/>
      <c r="WBM42" s="918"/>
      <c r="WBN42" s="918"/>
      <c r="WBO42" s="918"/>
      <c r="WBP42" s="918"/>
      <c r="WBQ42" s="918"/>
      <c r="WBR42" s="918"/>
      <c r="WBS42" s="918"/>
      <c r="WBT42" s="918"/>
      <c r="WBU42" s="918"/>
      <c r="WBV42" s="918"/>
      <c r="WBW42" s="918"/>
      <c r="WBX42" s="918"/>
      <c r="WBY42" s="918"/>
      <c r="WBZ42" s="918"/>
      <c r="WCA42" s="918"/>
      <c r="WCB42" s="918"/>
      <c r="WCC42" s="918"/>
      <c r="WCD42" s="918"/>
      <c r="WCE42" s="918"/>
      <c r="WCF42" s="918"/>
      <c r="WCG42" s="918"/>
      <c r="WCH42" s="918"/>
      <c r="WCI42" s="918"/>
      <c r="WCJ42" s="918"/>
      <c r="WCK42" s="918"/>
      <c r="WCL42" s="918"/>
      <c r="WCM42" s="918"/>
      <c r="WCN42" s="918"/>
      <c r="WCO42" s="918"/>
      <c r="WCP42" s="918"/>
      <c r="WCQ42" s="918"/>
      <c r="WCR42" s="918"/>
      <c r="WCS42" s="918"/>
      <c r="WCT42" s="918"/>
      <c r="WCU42" s="918"/>
      <c r="WCV42" s="918"/>
      <c r="WCW42" s="918"/>
      <c r="WCX42" s="918"/>
      <c r="WCY42" s="918"/>
      <c r="WCZ42" s="918"/>
      <c r="WDA42" s="918"/>
      <c r="WDB42" s="918"/>
      <c r="WDC42" s="918"/>
      <c r="WDD42" s="918"/>
      <c r="WDE42" s="918"/>
      <c r="WDF42" s="918"/>
      <c r="WDG42" s="918"/>
      <c r="WDH42" s="918"/>
      <c r="WDI42" s="918"/>
      <c r="WDJ42" s="918"/>
      <c r="WDK42" s="918"/>
      <c r="WDL42" s="918"/>
      <c r="WDM42" s="918"/>
      <c r="WDN42" s="918"/>
      <c r="WDO42" s="918"/>
      <c r="WDP42" s="918"/>
      <c r="WDQ42" s="918"/>
      <c r="WDR42" s="918"/>
      <c r="WDS42" s="918"/>
      <c r="WDT42" s="918"/>
      <c r="WDU42" s="918"/>
      <c r="WDV42" s="918"/>
      <c r="WDW42" s="918"/>
      <c r="WDX42" s="918"/>
      <c r="WDY42" s="918"/>
      <c r="WDZ42" s="918"/>
      <c r="WEA42" s="918"/>
      <c r="WEB42" s="918"/>
      <c r="WEC42" s="918"/>
      <c r="WED42" s="918"/>
      <c r="WEE42" s="918"/>
      <c r="WEF42" s="918"/>
      <c r="WEG42" s="918"/>
      <c r="WEH42" s="918"/>
      <c r="WEI42" s="918"/>
      <c r="WEJ42" s="918"/>
      <c r="WEK42" s="918"/>
      <c r="WEL42" s="918"/>
      <c r="WEM42" s="918"/>
      <c r="WEN42" s="918"/>
      <c r="WEO42" s="918"/>
      <c r="WEP42" s="918"/>
      <c r="WEQ42" s="918"/>
      <c r="WER42" s="918"/>
      <c r="WES42" s="918"/>
      <c r="WET42" s="918"/>
      <c r="WEU42" s="918"/>
      <c r="WEV42" s="918"/>
      <c r="WEW42" s="918"/>
      <c r="WEX42" s="918"/>
      <c r="WEY42" s="918"/>
      <c r="WEZ42" s="918"/>
      <c r="WFA42" s="918"/>
      <c r="WFB42" s="918"/>
      <c r="WFC42" s="918"/>
      <c r="WFD42" s="918"/>
      <c r="WFE42" s="918"/>
      <c r="WFF42" s="918"/>
      <c r="WFG42" s="918"/>
      <c r="WFH42" s="918"/>
      <c r="WFI42" s="918"/>
      <c r="WFJ42" s="918"/>
      <c r="WFK42" s="918"/>
      <c r="WFL42" s="918"/>
      <c r="WFM42" s="918"/>
      <c r="WFN42" s="918"/>
      <c r="WFO42" s="918"/>
      <c r="WFP42" s="918"/>
      <c r="WFQ42" s="918"/>
      <c r="WFR42" s="918"/>
      <c r="WFS42" s="918"/>
      <c r="WFT42" s="918"/>
      <c r="WFU42" s="918"/>
      <c r="WFV42" s="918"/>
      <c r="WFW42" s="918"/>
      <c r="WFX42" s="918"/>
      <c r="WFY42" s="918"/>
      <c r="WFZ42" s="918"/>
      <c r="WGA42" s="918"/>
      <c r="WGB42" s="918"/>
      <c r="WGC42" s="918"/>
      <c r="WGD42" s="918"/>
      <c r="WGE42" s="918"/>
      <c r="WGF42" s="918"/>
      <c r="WGG42" s="918"/>
      <c r="WGH42" s="918"/>
      <c r="WGI42" s="918"/>
      <c r="WGJ42" s="918"/>
      <c r="WGK42" s="918"/>
      <c r="WGL42" s="918"/>
      <c r="WGM42" s="918"/>
      <c r="WGN42" s="918"/>
      <c r="WGO42" s="918"/>
      <c r="WGP42" s="918"/>
      <c r="WGQ42" s="918"/>
      <c r="WGR42" s="918"/>
      <c r="WGS42" s="918"/>
      <c r="WGT42" s="918"/>
      <c r="WGU42" s="918"/>
      <c r="WGV42" s="918"/>
      <c r="WGW42" s="918"/>
      <c r="WGX42" s="918"/>
      <c r="WGY42" s="918"/>
      <c r="WGZ42" s="918"/>
      <c r="WHA42" s="918"/>
      <c r="WHB42" s="918"/>
      <c r="WHC42" s="918"/>
      <c r="WHD42" s="918"/>
      <c r="WHE42" s="918"/>
      <c r="WHF42" s="918"/>
      <c r="WHG42" s="918"/>
      <c r="WHH42" s="918"/>
      <c r="WHI42" s="918"/>
      <c r="WHJ42" s="918"/>
      <c r="WHK42" s="918"/>
      <c r="WHL42" s="918"/>
      <c r="WHM42" s="918"/>
      <c r="WHN42" s="918"/>
      <c r="WHO42" s="918"/>
      <c r="WHP42" s="918"/>
      <c r="WHQ42" s="918"/>
      <c r="WHR42" s="918"/>
      <c r="WHS42" s="918"/>
      <c r="WHT42" s="918"/>
      <c r="WHU42" s="918"/>
      <c r="WHV42" s="918"/>
      <c r="WHW42" s="918"/>
      <c r="WHX42" s="918"/>
      <c r="WHY42" s="918"/>
      <c r="WHZ42" s="918"/>
      <c r="WIA42" s="918"/>
      <c r="WIB42" s="918"/>
      <c r="WIC42" s="918"/>
      <c r="WID42" s="918"/>
      <c r="WIE42" s="918"/>
      <c r="WIF42" s="918"/>
      <c r="WIG42" s="918"/>
      <c r="WIH42" s="918"/>
      <c r="WII42" s="918"/>
      <c r="WIJ42" s="918"/>
      <c r="WIK42" s="918"/>
      <c r="WIL42" s="918"/>
      <c r="WIM42" s="918"/>
      <c r="WIN42" s="918"/>
      <c r="WIO42" s="918"/>
      <c r="WIP42" s="918"/>
      <c r="WIQ42" s="918"/>
      <c r="WIR42" s="918"/>
      <c r="WIS42" s="918"/>
      <c r="WIT42" s="918"/>
      <c r="WIU42" s="918"/>
      <c r="WIV42" s="918"/>
      <c r="WIW42" s="918"/>
      <c r="WIX42" s="918"/>
      <c r="WIY42" s="918"/>
      <c r="WIZ42" s="918"/>
      <c r="WJA42" s="918"/>
      <c r="WJB42" s="918"/>
      <c r="WJC42" s="918"/>
      <c r="WJD42" s="918"/>
      <c r="WJE42" s="918"/>
      <c r="WJF42" s="918"/>
      <c r="WJG42" s="918"/>
      <c r="WJH42" s="918"/>
      <c r="WJI42" s="918"/>
      <c r="WJJ42" s="918"/>
      <c r="WJK42" s="918"/>
      <c r="WJL42" s="918"/>
      <c r="WJM42" s="918"/>
      <c r="WJN42" s="918"/>
      <c r="WJO42" s="918"/>
      <c r="WJP42" s="918"/>
      <c r="WJQ42" s="918"/>
      <c r="WJR42" s="918"/>
      <c r="WJS42" s="918"/>
      <c r="WJT42" s="918"/>
      <c r="WJU42" s="918"/>
      <c r="WJV42" s="918"/>
      <c r="WJW42" s="918"/>
      <c r="WJX42" s="918"/>
      <c r="WJY42" s="918"/>
      <c r="WJZ42" s="918"/>
      <c r="WKA42" s="918"/>
      <c r="WKB42" s="918"/>
      <c r="WKC42" s="918"/>
      <c r="WKD42" s="918"/>
      <c r="WKE42" s="918"/>
      <c r="WKF42" s="918"/>
      <c r="WKG42" s="918"/>
      <c r="WKH42" s="918"/>
      <c r="WKI42" s="918"/>
      <c r="WKJ42" s="918"/>
      <c r="WKK42" s="918"/>
      <c r="WKL42" s="918"/>
      <c r="WKM42" s="918"/>
      <c r="WKN42" s="918"/>
      <c r="WKO42" s="918"/>
      <c r="WKP42" s="918"/>
      <c r="WKQ42" s="918"/>
      <c r="WKR42" s="918"/>
      <c r="WKS42" s="918"/>
      <c r="WKT42" s="918"/>
      <c r="WKU42" s="918"/>
      <c r="WKV42" s="918"/>
      <c r="WKW42" s="918"/>
      <c r="WKX42" s="918"/>
      <c r="WKY42" s="918"/>
      <c r="WKZ42" s="918"/>
      <c r="WLA42" s="918"/>
      <c r="WLB42" s="918"/>
      <c r="WLC42" s="918"/>
      <c r="WLD42" s="918"/>
      <c r="WLE42" s="918"/>
      <c r="WLF42" s="918"/>
      <c r="WLG42" s="918"/>
      <c r="WLH42" s="918"/>
      <c r="WLI42" s="918"/>
      <c r="WLJ42" s="918"/>
      <c r="WLK42" s="918"/>
      <c r="WLL42" s="918"/>
      <c r="WLM42" s="918"/>
      <c r="WLN42" s="918"/>
      <c r="WLO42" s="918"/>
      <c r="WLP42" s="918"/>
      <c r="WLQ42" s="918"/>
      <c r="WLR42" s="918"/>
      <c r="WLS42" s="918"/>
      <c r="WLT42" s="918"/>
      <c r="WLU42" s="918"/>
      <c r="WLV42" s="918"/>
      <c r="WLW42" s="918"/>
      <c r="WLX42" s="918"/>
      <c r="WLY42" s="918"/>
      <c r="WLZ42" s="918"/>
      <c r="WMA42" s="918"/>
      <c r="WMB42" s="918"/>
      <c r="WMC42" s="918"/>
      <c r="WMD42" s="918"/>
      <c r="WME42" s="918"/>
      <c r="WMF42" s="918"/>
      <c r="WMG42" s="918"/>
      <c r="WMH42" s="918"/>
      <c r="WMI42" s="918"/>
      <c r="WMJ42" s="918"/>
      <c r="WMK42" s="918"/>
      <c r="WML42" s="918"/>
      <c r="WMM42" s="918"/>
      <c r="WMN42" s="918"/>
      <c r="WMO42" s="918"/>
      <c r="WMP42" s="918"/>
      <c r="WMQ42" s="918"/>
      <c r="WMR42" s="918"/>
      <c r="WMS42" s="918"/>
      <c r="WMT42" s="918"/>
      <c r="WMU42" s="918"/>
      <c r="WMV42" s="918"/>
      <c r="WMW42" s="918"/>
      <c r="WMX42" s="918"/>
      <c r="WMY42" s="918"/>
      <c r="WMZ42" s="918"/>
      <c r="WNA42" s="918"/>
      <c r="WNB42" s="918"/>
      <c r="WNC42" s="918"/>
      <c r="WND42" s="918"/>
      <c r="WNE42" s="918"/>
      <c r="WNF42" s="918"/>
      <c r="WNG42" s="918"/>
      <c r="WNH42" s="918"/>
      <c r="WNI42" s="918"/>
      <c r="WNJ42" s="918"/>
      <c r="WNK42" s="918"/>
      <c r="WNL42" s="918"/>
      <c r="WNM42" s="918"/>
      <c r="WNN42" s="918"/>
      <c r="WNO42" s="918"/>
      <c r="WNP42" s="918"/>
      <c r="WNQ42" s="918"/>
      <c r="WNR42" s="918"/>
      <c r="WNS42" s="918"/>
      <c r="WNT42" s="918"/>
      <c r="WNU42" s="918"/>
      <c r="WNV42" s="918"/>
      <c r="WNW42" s="918"/>
      <c r="WNX42" s="918"/>
      <c r="WNY42" s="918"/>
      <c r="WNZ42" s="918"/>
      <c r="WOA42" s="918"/>
      <c r="WOB42" s="918"/>
      <c r="WOC42" s="918"/>
      <c r="WOD42" s="918"/>
      <c r="WOE42" s="918"/>
      <c r="WOF42" s="918"/>
      <c r="WOG42" s="918"/>
      <c r="WOH42" s="918"/>
      <c r="WOI42" s="918"/>
      <c r="WOJ42" s="918"/>
      <c r="WOK42" s="918"/>
      <c r="WOL42" s="918"/>
      <c r="WOM42" s="918"/>
      <c r="WON42" s="918"/>
      <c r="WOO42" s="918"/>
      <c r="WOP42" s="918"/>
      <c r="WOQ42" s="918"/>
      <c r="WOR42" s="918"/>
      <c r="WOS42" s="918"/>
      <c r="WOT42" s="918"/>
      <c r="WOU42" s="918"/>
      <c r="WOV42" s="918"/>
      <c r="WOW42" s="918"/>
      <c r="WOX42" s="918"/>
      <c r="WOY42" s="918"/>
      <c r="WOZ42" s="918"/>
      <c r="WPA42" s="918"/>
      <c r="WPB42" s="918"/>
      <c r="WPC42" s="918"/>
      <c r="WPD42" s="918"/>
      <c r="WPE42" s="918"/>
      <c r="WPF42" s="918"/>
      <c r="WPG42" s="918"/>
      <c r="WPH42" s="918"/>
      <c r="WPI42" s="918"/>
      <c r="WPJ42" s="918"/>
      <c r="WPK42" s="918"/>
      <c r="WPL42" s="918"/>
      <c r="WPM42" s="918"/>
      <c r="WPN42" s="918"/>
      <c r="WPO42" s="918"/>
      <c r="WPP42" s="918"/>
      <c r="WPQ42" s="918"/>
      <c r="WPR42" s="918"/>
      <c r="WPS42" s="918"/>
      <c r="WPT42" s="918"/>
      <c r="WPU42" s="918"/>
      <c r="WPV42" s="918"/>
      <c r="WPW42" s="918"/>
      <c r="WPX42" s="918"/>
      <c r="WPY42" s="918"/>
      <c r="WPZ42" s="918"/>
      <c r="WQA42" s="918"/>
      <c r="WQB42" s="918"/>
      <c r="WQC42" s="918"/>
      <c r="WQD42" s="918"/>
      <c r="WQE42" s="918"/>
      <c r="WQF42" s="918"/>
      <c r="WQG42" s="918"/>
      <c r="WQH42" s="918"/>
      <c r="WQI42" s="918"/>
      <c r="WQJ42" s="918"/>
      <c r="WQK42" s="918"/>
      <c r="WQL42" s="918"/>
      <c r="WQM42" s="918"/>
      <c r="WQN42" s="918"/>
      <c r="WQO42" s="918"/>
      <c r="WQP42" s="918"/>
      <c r="WQQ42" s="918"/>
      <c r="WQR42" s="918"/>
      <c r="WQS42" s="918"/>
      <c r="WQT42" s="918"/>
      <c r="WQU42" s="918"/>
      <c r="WQV42" s="918"/>
      <c r="WQW42" s="918"/>
      <c r="WQX42" s="918"/>
      <c r="WQY42" s="918"/>
      <c r="WQZ42" s="918"/>
      <c r="WRA42" s="918"/>
      <c r="WRB42" s="918"/>
      <c r="WRC42" s="918"/>
      <c r="WRD42" s="918"/>
      <c r="WRE42" s="918"/>
      <c r="WRF42" s="918"/>
      <c r="WRG42" s="918"/>
      <c r="WRH42" s="918"/>
      <c r="WRI42" s="918"/>
      <c r="WRJ42" s="918"/>
      <c r="WRK42" s="918"/>
      <c r="WRL42" s="918"/>
      <c r="WRM42" s="918"/>
      <c r="WRN42" s="918"/>
      <c r="WRO42" s="918"/>
      <c r="WRP42" s="918"/>
      <c r="WRQ42" s="918"/>
      <c r="WRR42" s="918"/>
      <c r="WRS42" s="918"/>
      <c r="WRT42" s="918"/>
      <c r="WRU42" s="918"/>
      <c r="WRV42" s="918"/>
      <c r="WRW42" s="918"/>
      <c r="WRX42" s="918"/>
      <c r="WRY42" s="918"/>
      <c r="WRZ42" s="918"/>
      <c r="WSA42" s="918"/>
      <c r="WSB42" s="918"/>
      <c r="WSC42" s="918"/>
      <c r="WSD42" s="918"/>
      <c r="WSE42" s="918"/>
      <c r="WSF42" s="918"/>
      <c r="WSG42" s="918"/>
      <c r="WSH42" s="918"/>
      <c r="WSI42" s="918"/>
      <c r="WSJ42" s="918"/>
      <c r="WSK42" s="918"/>
      <c r="WSL42" s="918"/>
      <c r="WSM42" s="918"/>
      <c r="WSN42" s="918"/>
      <c r="WSO42" s="918"/>
      <c r="WSP42" s="918"/>
      <c r="WSQ42" s="918"/>
      <c r="WSR42" s="918"/>
      <c r="WSS42" s="918"/>
      <c r="WST42" s="918"/>
      <c r="WSU42" s="918"/>
      <c r="WSV42" s="918"/>
      <c r="WSW42" s="918"/>
      <c r="WSX42" s="918"/>
      <c r="WSY42" s="918"/>
      <c r="WSZ42" s="918"/>
      <c r="WTA42" s="918"/>
      <c r="WTB42" s="918"/>
      <c r="WTC42" s="918"/>
      <c r="WTD42" s="918"/>
      <c r="WTE42" s="918"/>
      <c r="WTF42" s="918"/>
      <c r="WTG42" s="918"/>
      <c r="WTH42" s="918"/>
      <c r="WTI42" s="918"/>
      <c r="WTJ42" s="918"/>
      <c r="WTK42" s="918"/>
      <c r="WTL42" s="918"/>
      <c r="WTM42" s="918"/>
      <c r="WTN42" s="918"/>
      <c r="WTO42" s="918"/>
      <c r="WTP42" s="918"/>
      <c r="WTQ42" s="918"/>
      <c r="WTR42" s="918"/>
      <c r="WTS42" s="918"/>
      <c r="WTT42" s="918"/>
      <c r="WTU42" s="918"/>
      <c r="WTV42" s="918"/>
      <c r="WTW42" s="918"/>
      <c r="WTX42" s="918"/>
      <c r="WTY42" s="918"/>
      <c r="WTZ42" s="918"/>
      <c r="WUA42" s="918"/>
      <c r="WUB42" s="918"/>
      <c r="WUC42" s="918"/>
      <c r="WUD42" s="918"/>
      <c r="WUE42" s="918"/>
      <c r="WUF42" s="918"/>
      <c r="WUG42" s="918"/>
      <c r="WUH42" s="918"/>
      <c r="WUI42" s="918"/>
      <c r="WUJ42" s="918"/>
      <c r="WUK42" s="918"/>
      <c r="WUL42" s="918"/>
      <c r="WUM42" s="918"/>
      <c r="WUN42" s="918"/>
      <c r="WUO42" s="918"/>
      <c r="WUP42" s="918"/>
      <c r="WUQ42" s="918"/>
      <c r="WUR42" s="918"/>
      <c r="WUS42" s="918"/>
      <c r="WUT42" s="918"/>
      <c r="WUU42" s="918"/>
      <c r="WUV42" s="918"/>
      <c r="WUW42" s="918"/>
      <c r="WUX42" s="918"/>
      <c r="WUY42" s="918"/>
      <c r="WUZ42" s="918"/>
      <c r="WVA42" s="918"/>
      <c r="WVB42" s="918"/>
      <c r="WVC42" s="918"/>
      <c r="WVD42" s="918"/>
      <c r="WVE42" s="918"/>
      <c r="WVF42" s="918"/>
      <c r="WVG42" s="918"/>
      <c r="WVH42" s="918"/>
      <c r="WVI42" s="918"/>
      <c r="WVJ42" s="918"/>
      <c r="WVK42" s="918"/>
      <c r="WVL42" s="918"/>
      <c r="WVM42" s="918"/>
      <c r="WVN42" s="918"/>
      <c r="WVO42" s="918"/>
      <c r="WVP42" s="918"/>
      <c r="WVQ42" s="918"/>
      <c r="WVR42" s="918"/>
      <c r="WVS42" s="918"/>
      <c r="WVT42" s="918"/>
      <c r="WVU42" s="918"/>
      <c r="WVV42" s="918"/>
      <c r="WVW42" s="918"/>
      <c r="WVX42" s="918"/>
      <c r="WVY42" s="918"/>
      <c r="WVZ42" s="918"/>
      <c r="WWA42" s="918"/>
      <c r="WWB42" s="918"/>
      <c r="WWC42" s="918"/>
      <c r="WWD42" s="918"/>
      <c r="WWE42" s="918"/>
      <c r="WWF42" s="918"/>
      <c r="WWG42" s="918"/>
      <c r="WWH42" s="918"/>
      <c r="WWI42" s="918"/>
      <c r="WWJ42" s="918"/>
      <c r="WWK42" s="918"/>
      <c r="WWL42" s="918"/>
      <c r="WWM42" s="918"/>
      <c r="WWN42" s="918"/>
      <c r="WWO42" s="918"/>
      <c r="WWP42" s="918"/>
      <c r="WWQ42" s="918"/>
      <c r="WWR42" s="918"/>
      <c r="WWS42" s="918"/>
      <c r="WWT42" s="918"/>
      <c r="WWU42" s="918"/>
      <c r="WWV42" s="918"/>
      <c r="WWW42" s="918"/>
      <c r="WWX42" s="918"/>
      <c r="WWY42" s="918"/>
      <c r="WWZ42" s="918"/>
      <c r="WXA42" s="918"/>
      <c r="WXB42" s="918"/>
      <c r="WXC42" s="918"/>
      <c r="WXD42" s="918"/>
      <c r="WXE42" s="918"/>
      <c r="WXF42" s="918"/>
      <c r="WXG42" s="918"/>
      <c r="WXH42" s="918"/>
      <c r="WXI42" s="918"/>
      <c r="WXJ42" s="918"/>
      <c r="WXK42" s="918"/>
      <c r="WXL42" s="918"/>
      <c r="WXM42" s="918"/>
      <c r="WXN42" s="918"/>
      <c r="WXO42" s="918"/>
      <c r="WXP42" s="918"/>
      <c r="WXQ42" s="918"/>
      <c r="WXR42" s="918"/>
      <c r="WXS42" s="918"/>
      <c r="WXT42" s="918"/>
      <c r="WXU42" s="918"/>
      <c r="WXV42" s="918"/>
      <c r="WXW42" s="918"/>
      <c r="WXX42" s="918"/>
      <c r="WXY42" s="918"/>
      <c r="WXZ42" s="918"/>
      <c r="WYA42" s="918"/>
      <c r="WYB42" s="918"/>
      <c r="WYC42" s="918"/>
      <c r="WYD42" s="918"/>
      <c r="WYE42" s="918"/>
      <c r="WYF42" s="918"/>
      <c r="WYG42" s="918"/>
      <c r="WYH42" s="918"/>
      <c r="WYI42" s="918"/>
      <c r="WYJ42" s="918"/>
      <c r="WYK42" s="918"/>
      <c r="WYL42" s="918"/>
      <c r="WYM42" s="918"/>
      <c r="WYN42" s="918"/>
      <c r="WYO42" s="918"/>
      <c r="WYP42" s="918"/>
      <c r="WYQ42" s="918"/>
      <c r="WYR42" s="918"/>
      <c r="WYS42" s="918"/>
      <c r="WYT42" s="918"/>
      <c r="WYU42" s="918"/>
      <c r="WYV42" s="918"/>
      <c r="WYW42" s="918"/>
      <c r="WYX42" s="918"/>
      <c r="WYY42" s="918"/>
      <c r="WYZ42" s="918"/>
      <c r="WZA42" s="918"/>
      <c r="WZB42" s="918"/>
      <c r="WZC42" s="918"/>
      <c r="WZD42" s="918"/>
      <c r="WZE42" s="918"/>
      <c r="WZF42" s="918"/>
      <c r="WZG42" s="918"/>
      <c r="WZH42" s="918"/>
      <c r="WZI42" s="918"/>
      <c r="WZJ42" s="918"/>
      <c r="WZK42" s="918"/>
      <c r="WZL42" s="918"/>
      <c r="WZM42" s="918"/>
      <c r="WZN42" s="918"/>
      <c r="WZO42" s="918"/>
      <c r="WZP42" s="918"/>
      <c r="WZQ42" s="918"/>
      <c r="WZR42" s="918"/>
    </row>
    <row r="43" spans="1:16242" s="925" customFormat="1" ht="24.75">
      <c r="A43" s="914"/>
      <c r="B43" s="914"/>
      <c r="C43" s="914"/>
      <c r="D43" s="899" t="s">
        <v>1031</v>
      </c>
      <c r="E43" s="900"/>
      <c r="F43" s="901"/>
      <c r="G43" s="902">
        <f>IF(G$11="Fri",MIN(K$29:CV$29),
IF(G$11="Sat", MIN(J$29:CV$29),
MIN(I$29:CV$29)))</f>
        <v>0</v>
      </c>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c r="BD43" s="883"/>
      <c r="BE43" s="883"/>
      <c r="BF43" s="883"/>
      <c r="BG43" s="883"/>
      <c r="BH43" s="883"/>
      <c r="BI43" s="883"/>
      <c r="BJ43" s="883"/>
      <c r="BK43" s="883"/>
      <c r="BL43" s="883"/>
      <c r="BM43" s="883"/>
      <c r="BN43" s="883"/>
      <c r="BO43" s="883"/>
      <c r="BP43" s="883"/>
      <c r="BQ43" s="883"/>
      <c r="BR43" s="883"/>
      <c r="BS43" s="883"/>
      <c r="BT43" s="883"/>
      <c r="BU43" s="883"/>
      <c r="BV43" s="883"/>
      <c r="BW43" s="883"/>
      <c r="BX43" s="883"/>
      <c r="BY43" s="883"/>
      <c r="BZ43" s="883"/>
      <c r="CA43" s="883"/>
      <c r="CB43" s="883"/>
      <c r="CC43" s="883"/>
      <c r="CD43" s="883"/>
      <c r="CE43" s="883"/>
      <c r="CF43" s="883"/>
      <c r="CG43" s="883"/>
      <c r="CH43" s="883"/>
      <c r="CI43" s="883"/>
      <c r="CJ43" s="883"/>
      <c r="CK43" s="883"/>
      <c r="CL43" s="883"/>
      <c r="CM43" s="883"/>
      <c r="CN43" s="883"/>
      <c r="CO43" s="883"/>
      <c r="CP43" s="883"/>
      <c r="CQ43" s="883"/>
      <c r="CR43" s="883"/>
      <c r="CS43" s="883"/>
      <c r="CT43" s="883"/>
      <c r="CU43" s="883"/>
      <c r="CV43" s="883"/>
      <c r="CW43" s="883"/>
      <c r="CX43" s="883"/>
      <c r="CY43" s="883"/>
      <c r="CZ43" s="883"/>
      <c r="DA43" s="883"/>
      <c r="DB43" s="883"/>
      <c r="DC43" s="883"/>
      <c r="DD43" s="883"/>
      <c r="DE43" s="883"/>
      <c r="DF43" s="883"/>
      <c r="DG43" s="883"/>
      <c r="DH43" s="883"/>
      <c r="DI43" s="883"/>
      <c r="DJ43" s="883"/>
      <c r="DK43" s="918"/>
      <c r="DL43" s="918"/>
      <c r="DM43" s="918"/>
      <c r="DN43" s="918"/>
      <c r="DO43" s="918"/>
      <c r="DP43" s="918"/>
      <c r="DQ43" s="918"/>
      <c r="DR43" s="918"/>
      <c r="DS43" s="918"/>
      <c r="DT43" s="918"/>
      <c r="DU43" s="918"/>
      <c r="DV43" s="918"/>
      <c r="DW43" s="918"/>
      <c r="DX43" s="918"/>
      <c r="DY43" s="918"/>
      <c r="DZ43" s="918"/>
      <c r="EA43" s="918"/>
      <c r="EB43" s="918"/>
      <c r="EC43" s="918"/>
      <c r="ED43" s="918"/>
      <c r="EE43" s="918"/>
      <c r="EF43" s="918"/>
      <c r="EG43" s="918"/>
      <c r="EH43" s="918"/>
      <c r="EI43" s="918"/>
      <c r="EJ43" s="918"/>
      <c r="EK43" s="918"/>
      <c r="EL43" s="918"/>
      <c r="EM43" s="918"/>
      <c r="EN43" s="918"/>
      <c r="EO43" s="918"/>
      <c r="EP43" s="918"/>
      <c r="EQ43" s="918"/>
      <c r="ER43" s="918"/>
      <c r="ES43" s="918"/>
      <c r="ET43" s="918"/>
      <c r="EU43" s="918"/>
      <c r="EV43" s="918"/>
      <c r="EW43" s="918"/>
      <c r="EX43" s="918"/>
      <c r="EY43" s="918"/>
      <c r="EZ43" s="918"/>
      <c r="FA43" s="918"/>
      <c r="FB43" s="918"/>
      <c r="FC43" s="918"/>
      <c r="FD43" s="918"/>
      <c r="FE43" s="918"/>
      <c r="FF43" s="918"/>
      <c r="FG43" s="918"/>
      <c r="FH43" s="918"/>
      <c r="FI43" s="918"/>
      <c r="FJ43" s="918"/>
      <c r="FK43" s="918"/>
      <c r="FL43" s="918"/>
      <c r="FM43" s="918"/>
      <c r="FN43" s="918"/>
      <c r="FO43" s="918"/>
      <c r="FP43" s="918"/>
      <c r="FQ43" s="918"/>
      <c r="FR43" s="918"/>
      <c r="FS43" s="918"/>
      <c r="FT43" s="918"/>
      <c r="FU43" s="918"/>
      <c r="FV43" s="918"/>
      <c r="FW43" s="918"/>
      <c r="FX43" s="918"/>
      <c r="FY43" s="918"/>
      <c r="FZ43" s="918"/>
      <c r="GA43" s="918"/>
      <c r="GB43" s="918"/>
      <c r="GC43" s="918"/>
      <c r="GD43" s="918"/>
      <c r="GE43" s="918"/>
      <c r="GF43" s="918"/>
      <c r="GG43" s="918"/>
      <c r="GH43" s="918"/>
      <c r="GI43" s="918"/>
      <c r="GJ43" s="918"/>
      <c r="GK43" s="918"/>
      <c r="GL43" s="918"/>
      <c r="GM43" s="918"/>
      <c r="GN43" s="918"/>
      <c r="GO43" s="918"/>
      <c r="GP43" s="918"/>
      <c r="GQ43" s="918"/>
      <c r="GR43" s="918"/>
      <c r="GS43" s="918"/>
      <c r="GT43" s="918"/>
      <c r="GU43" s="918"/>
      <c r="GV43" s="918"/>
      <c r="GW43" s="918"/>
      <c r="GX43" s="918"/>
      <c r="GY43" s="918"/>
      <c r="GZ43" s="918"/>
      <c r="HA43" s="918"/>
      <c r="HB43" s="918"/>
      <c r="HC43" s="918"/>
      <c r="HD43" s="918"/>
      <c r="HE43" s="918"/>
      <c r="HF43" s="918"/>
      <c r="HG43" s="918"/>
      <c r="HH43" s="918"/>
      <c r="HI43" s="918"/>
      <c r="HJ43" s="918"/>
      <c r="HK43" s="918"/>
      <c r="HL43" s="918"/>
      <c r="HM43" s="918"/>
      <c r="HN43" s="918"/>
      <c r="HO43" s="918"/>
      <c r="HP43" s="918"/>
      <c r="HQ43" s="918"/>
      <c r="HR43" s="918"/>
      <c r="HS43" s="918"/>
      <c r="HT43" s="918"/>
      <c r="HU43" s="918"/>
      <c r="HV43" s="918"/>
      <c r="HW43" s="918"/>
      <c r="HX43" s="918"/>
      <c r="HY43" s="918"/>
      <c r="HZ43" s="918"/>
      <c r="IA43" s="918"/>
      <c r="IB43" s="918"/>
      <c r="IC43" s="918"/>
      <c r="ID43" s="918"/>
      <c r="IE43" s="918"/>
      <c r="IF43" s="918"/>
      <c r="IG43" s="918"/>
      <c r="IH43" s="918"/>
      <c r="II43" s="918"/>
      <c r="IJ43" s="918"/>
      <c r="IK43" s="918"/>
      <c r="IL43" s="918"/>
      <c r="IM43" s="918"/>
      <c r="IN43" s="918"/>
      <c r="IO43" s="918"/>
      <c r="IP43" s="918"/>
      <c r="IQ43" s="918"/>
      <c r="IR43" s="918"/>
      <c r="IS43" s="918"/>
      <c r="IT43" s="918"/>
      <c r="IU43" s="918"/>
      <c r="IV43" s="918"/>
      <c r="IW43" s="918"/>
      <c r="IX43" s="918"/>
      <c r="IY43" s="918"/>
      <c r="IZ43" s="918"/>
      <c r="JA43" s="918"/>
      <c r="JB43" s="918"/>
      <c r="JC43" s="918"/>
      <c r="JD43" s="918"/>
      <c r="JE43" s="918"/>
      <c r="JF43" s="918"/>
      <c r="JG43" s="918"/>
      <c r="JH43" s="918"/>
      <c r="JI43" s="918"/>
      <c r="JJ43" s="918"/>
      <c r="JK43" s="918"/>
      <c r="JL43" s="918"/>
      <c r="JM43" s="918"/>
      <c r="JN43" s="918"/>
      <c r="JO43" s="918"/>
      <c r="JP43" s="918"/>
      <c r="JQ43" s="918"/>
      <c r="JR43" s="918"/>
      <c r="JS43" s="918"/>
      <c r="JT43" s="918"/>
      <c r="JU43" s="918"/>
      <c r="JV43" s="918"/>
      <c r="JW43" s="918"/>
      <c r="JX43" s="918"/>
      <c r="JY43" s="918"/>
      <c r="JZ43" s="918"/>
      <c r="KA43" s="918"/>
      <c r="KB43" s="918"/>
      <c r="KC43" s="918"/>
      <c r="KD43" s="918"/>
      <c r="KE43" s="918"/>
      <c r="KF43" s="918"/>
      <c r="KG43" s="918"/>
      <c r="KH43" s="918"/>
      <c r="KI43" s="918"/>
      <c r="KJ43" s="918"/>
      <c r="KK43" s="918"/>
      <c r="KL43" s="918"/>
      <c r="KM43" s="918"/>
      <c r="KN43" s="918"/>
      <c r="KO43" s="918"/>
      <c r="KP43" s="918"/>
      <c r="KQ43" s="918"/>
      <c r="KR43" s="918"/>
      <c r="KS43" s="918"/>
      <c r="KT43" s="918"/>
      <c r="KU43" s="918"/>
      <c r="KV43" s="918"/>
      <c r="KW43" s="918"/>
      <c r="KX43" s="918"/>
      <c r="KY43" s="918"/>
      <c r="KZ43" s="918"/>
      <c r="LA43" s="918"/>
      <c r="LB43" s="918"/>
      <c r="LC43" s="918"/>
      <c r="LD43" s="918"/>
      <c r="LE43" s="918"/>
      <c r="LF43" s="918"/>
      <c r="LG43" s="918"/>
      <c r="LH43" s="918"/>
      <c r="LI43" s="918"/>
      <c r="LJ43" s="918"/>
      <c r="LK43" s="918"/>
      <c r="LL43" s="918"/>
      <c r="LM43" s="918"/>
      <c r="LN43" s="918"/>
      <c r="LO43" s="918"/>
      <c r="LP43" s="918"/>
      <c r="LQ43" s="918"/>
      <c r="LR43" s="918"/>
      <c r="LS43" s="918"/>
      <c r="LT43" s="918"/>
      <c r="LU43" s="918"/>
      <c r="LV43" s="918"/>
      <c r="LW43" s="918"/>
      <c r="LX43" s="918"/>
      <c r="LY43" s="918"/>
      <c r="LZ43" s="918"/>
      <c r="MA43" s="918"/>
      <c r="MB43" s="918"/>
      <c r="MC43" s="918"/>
      <c r="MD43" s="918"/>
      <c r="ME43" s="918"/>
      <c r="MF43" s="918"/>
      <c r="MG43" s="918"/>
      <c r="MH43" s="918"/>
      <c r="MI43" s="918"/>
      <c r="MJ43" s="918"/>
      <c r="MK43" s="918"/>
      <c r="ML43" s="918"/>
      <c r="MM43" s="918"/>
      <c r="MN43" s="918"/>
      <c r="MO43" s="918"/>
      <c r="MP43" s="918"/>
      <c r="MQ43" s="918"/>
      <c r="MR43" s="918"/>
      <c r="MS43" s="918"/>
      <c r="MT43" s="918"/>
      <c r="MU43" s="918"/>
      <c r="MV43" s="918"/>
      <c r="MW43" s="918"/>
      <c r="MX43" s="918"/>
      <c r="MY43" s="918"/>
      <c r="MZ43" s="918"/>
      <c r="NA43" s="918"/>
      <c r="NB43" s="918"/>
      <c r="NC43" s="918"/>
      <c r="ND43" s="918"/>
      <c r="NE43" s="918"/>
      <c r="NF43" s="918"/>
      <c r="NG43" s="918"/>
      <c r="NH43" s="918"/>
      <c r="NI43" s="918"/>
      <c r="NJ43" s="918"/>
      <c r="NK43" s="918"/>
      <c r="NL43" s="918"/>
      <c r="NM43" s="918"/>
      <c r="NN43" s="918"/>
      <c r="NO43" s="918"/>
      <c r="NP43" s="918"/>
      <c r="NQ43" s="918"/>
      <c r="NR43" s="918"/>
      <c r="NS43" s="918"/>
      <c r="NT43" s="918"/>
      <c r="NU43" s="918"/>
      <c r="NV43" s="918"/>
      <c r="NW43" s="918"/>
      <c r="NX43" s="918"/>
      <c r="NY43" s="918"/>
      <c r="NZ43" s="918"/>
      <c r="OA43" s="918"/>
      <c r="OB43" s="918"/>
      <c r="OC43" s="918"/>
      <c r="OD43" s="918"/>
      <c r="OE43" s="918"/>
      <c r="OF43" s="918"/>
      <c r="OG43" s="918"/>
      <c r="OH43" s="918"/>
      <c r="OI43" s="918"/>
      <c r="OJ43" s="918"/>
      <c r="OK43" s="918"/>
      <c r="OL43" s="918"/>
      <c r="OM43" s="918"/>
      <c r="ON43" s="918"/>
      <c r="OO43" s="918"/>
      <c r="OP43" s="918"/>
      <c r="OQ43" s="918"/>
      <c r="OR43" s="918"/>
      <c r="OS43" s="918"/>
      <c r="OT43" s="918"/>
      <c r="OU43" s="918"/>
      <c r="OV43" s="918"/>
      <c r="OW43" s="918"/>
      <c r="OX43" s="918"/>
      <c r="OY43" s="918"/>
      <c r="OZ43" s="918"/>
      <c r="PA43" s="918"/>
      <c r="PB43" s="918"/>
      <c r="PC43" s="918"/>
      <c r="PD43" s="918"/>
      <c r="PE43" s="918"/>
      <c r="PF43" s="918"/>
      <c r="PG43" s="918"/>
      <c r="PH43" s="918"/>
      <c r="PI43" s="918"/>
      <c r="PJ43" s="918"/>
      <c r="PK43" s="918"/>
      <c r="PL43" s="918"/>
      <c r="PM43" s="918"/>
      <c r="PN43" s="918"/>
      <c r="PO43" s="918"/>
      <c r="PP43" s="918"/>
      <c r="PQ43" s="918"/>
      <c r="PR43" s="918"/>
      <c r="PS43" s="918"/>
      <c r="PT43" s="918"/>
      <c r="PU43" s="918"/>
      <c r="PV43" s="918"/>
      <c r="PW43" s="918"/>
      <c r="PX43" s="918"/>
      <c r="PY43" s="918"/>
      <c r="PZ43" s="918"/>
      <c r="QA43" s="918"/>
      <c r="QB43" s="918"/>
      <c r="QC43" s="918"/>
      <c r="QD43" s="918"/>
      <c r="QE43" s="918"/>
      <c r="QF43" s="918"/>
      <c r="QG43" s="918"/>
      <c r="QH43" s="918"/>
      <c r="QI43" s="918"/>
      <c r="QJ43" s="918"/>
      <c r="QK43" s="918"/>
      <c r="QL43" s="918"/>
      <c r="QM43" s="918"/>
      <c r="QN43" s="918"/>
      <c r="QO43" s="918"/>
      <c r="QP43" s="918"/>
      <c r="QQ43" s="918"/>
      <c r="QR43" s="918"/>
      <c r="QS43" s="918"/>
      <c r="QT43" s="918"/>
      <c r="QU43" s="918"/>
      <c r="QV43" s="918"/>
      <c r="QW43" s="918"/>
      <c r="QX43" s="918"/>
      <c r="QY43" s="918"/>
      <c r="QZ43" s="918"/>
      <c r="RA43" s="918"/>
      <c r="RB43" s="918"/>
      <c r="RC43" s="918"/>
      <c r="RD43" s="918"/>
      <c r="RE43" s="918"/>
      <c r="RF43" s="918"/>
      <c r="RG43" s="918"/>
      <c r="RH43" s="918"/>
      <c r="RI43" s="918"/>
      <c r="RJ43" s="918"/>
      <c r="RK43" s="918"/>
      <c r="RL43" s="918"/>
      <c r="RM43" s="918"/>
      <c r="RN43" s="918"/>
      <c r="RO43" s="918"/>
      <c r="RP43" s="918"/>
      <c r="RQ43" s="918"/>
      <c r="RR43" s="918"/>
      <c r="RS43" s="918"/>
      <c r="RT43" s="918"/>
      <c r="RU43" s="918"/>
      <c r="RV43" s="918"/>
      <c r="RW43" s="918"/>
      <c r="RX43" s="918"/>
      <c r="RY43" s="918"/>
      <c r="RZ43" s="918"/>
      <c r="SA43" s="918"/>
      <c r="SB43" s="918"/>
      <c r="SC43" s="918"/>
      <c r="SD43" s="918"/>
      <c r="SE43" s="918"/>
      <c r="SF43" s="918"/>
      <c r="SG43" s="918"/>
      <c r="SH43" s="918"/>
      <c r="SI43" s="918"/>
      <c r="SJ43" s="918"/>
      <c r="SK43" s="918"/>
      <c r="SL43" s="918"/>
      <c r="SM43" s="918"/>
      <c r="SN43" s="918"/>
      <c r="SO43" s="918"/>
      <c r="SP43" s="918"/>
      <c r="SQ43" s="918"/>
      <c r="SR43" s="918"/>
      <c r="SS43" s="918"/>
      <c r="ST43" s="918"/>
      <c r="SU43" s="918"/>
      <c r="SV43" s="918"/>
      <c r="SW43" s="918"/>
      <c r="SX43" s="918"/>
      <c r="SY43" s="918"/>
      <c r="SZ43" s="918"/>
      <c r="TA43" s="918"/>
      <c r="TB43" s="918"/>
      <c r="TC43" s="918"/>
      <c r="TD43" s="918"/>
      <c r="TE43" s="918"/>
      <c r="TF43" s="918"/>
      <c r="TG43" s="918"/>
      <c r="TH43" s="918"/>
      <c r="TI43" s="918"/>
      <c r="TJ43" s="918"/>
      <c r="TK43" s="918"/>
      <c r="TL43" s="918"/>
      <c r="TM43" s="918"/>
      <c r="TN43" s="918"/>
      <c r="TO43" s="918"/>
      <c r="TP43" s="918"/>
      <c r="TQ43" s="918"/>
      <c r="TR43" s="918"/>
      <c r="TS43" s="918"/>
      <c r="TT43" s="918"/>
      <c r="TU43" s="918"/>
      <c r="TV43" s="918"/>
      <c r="TW43" s="918"/>
      <c r="TX43" s="918"/>
      <c r="TY43" s="918"/>
      <c r="TZ43" s="918"/>
      <c r="UA43" s="918"/>
      <c r="UB43" s="918"/>
      <c r="UC43" s="918"/>
      <c r="UD43" s="918"/>
      <c r="UE43" s="918"/>
      <c r="UF43" s="918"/>
      <c r="UG43" s="918"/>
      <c r="UH43" s="918"/>
      <c r="UI43" s="918"/>
      <c r="UJ43" s="918"/>
      <c r="UK43" s="918"/>
      <c r="UL43" s="918"/>
      <c r="UM43" s="918"/>
      <c r="UN43" s="918"/>
      <c r="UO43" s="918"/>
      <c r="UP43" s="918"/>
      <c r="UQ43" s="918"/>
      <c r="UR43" s="918"/>
      <c r="US43" s="918"/>
      <c r="UT43" s="918"/>
      <c r="UU43" s="918"/>
      <c r="UV43" s="918"/>
      <c r="UW43" s="918"/>
      <c r="UX43" s="918"/>
      <c r="UY43" s="918"/>
      <c r="UZ43" s="918"/>
      <c r="VA43" s="918"/>
      <c r="VB43" s="918"/>
      <c r="VC43" s="918"/>
      <c r="VD43" s="918"/>
      <c r="VE43" s="918"/>
      <c r="VF43" s="918"/>
      <c r="VG43" s="918"/>
      <c r="VH43" s="918"/>
      <c r="VI43" s="918"/>
      <c r="VJ43" s="918"/>
      <c r="VK43" s="918"/>
      <c r="VL43" s="918"/>
      <c r="VM43" s="918"/>
      <c r="VN43" s="918"/>
      <c r="VO43" s="918"/>
      <c r="VP43" s="918"/>
      <c r="VQ43" s="918"/>
      <c r="VR43" s="918"/>
      <c r="VS43" s="918"/>
      <c r="VT43" s="918"/>
      <c r="VU43" s="918"/>
      <c r="VV43" s="918"/>
      <c r="VW43" s="918"/>
      <c r="VX43" s="918"/>
      <c r="VY43" s="918"/>
      <c r="VZ43" s="918"/>
      <c r="WA43" s="918"/>
      <c r="WB43" s="918"/>
      <c r="WC43" s="918"/>
      <c r="WD43" s="918"/>
      <c r="WE43" s="918"/>
      <c r="WF43" s="918"/>
      <c r="WG43" s="918"/>
      <c r="WH43" s="918"/>
      <c r="WI43" s="918"/>
      <c r="WJ43" s="918"/>
      <c r="WK43" s="918"/>
      <c r="WL43" s="918"/>
      <c r="WM43" s="918"/>
      <c r="WN43" s="918"/>
      <c r="WO43" s="918"/>
      <c r="WP43" s="918"/>
      <c r="WQ43" s="918"/>
      <c r="WR43" s="918"/>
      <c r="WS43" s="918"/>
      <c r="WT43" s="918"/>
      <c r="WU43" s="918"/>
      <c r="WV43" s="918"/>
      <c r="WW43" s="918"/>
      <c r="WX43" s="918"/>
      <c r="WY43" s="918"/>
      <c r="WZ43" s="918"/>
      <c r="XA43" s="918"/>
      <c r="XB43" s="918"/>
      <c r="XC43" s="918"/>
      <c r="XD43" s="918"/>
      <c r="XE43" s="918"/>
      <c r="XF43" s="918"/>
      <c r="XG43" s="918"/>
      <c r="XH43" s="918"/>
      <c r="XI43" s="918"/>
      <c r="XJ43" s="918"/>
      <c r="XK43" s="918"/>
      <c r="XL43" s="918"/>
      <c r="XM43" s="918"/>
      <c r="XN43" s="918"/>
      <c r="XO43" s="918"/>
      <c r="XP43" s="918"/>
      <c r="XQ43" s="918"/>
      <c r="XR43" s="918"/>
      <c r="XS43" s="918"/>
      <c r="XT43" s="918"/>
      <c r="XU43" s="918"/>
      <c r="XV43" s="918"/>
      <c r="XW43" s="918"/>
      <c r="XX43" s="918"/>
      <c r="XY43" s="918"/>
      <c r="XZ43" s="918"/>
      <c r="YA43" s="918"/>
      <c r="YB43" s="918"/>
      <c r="YC43" s="918"/>
      <c r="YD43" s="918"/>
      <c r="YE43" s="918"/>
      <c r="YF43" s="918"/>
      <c r="YG43" s="918"/>
      <c r="YH43" s="918"/>
      <c r="YI43" s="918"/>
      <c r="YJ43" s="918"/>
      <c r="YK43" s="918"/>
      <c r="YL43" s="918"/>
      <c r="YM43" s="918"/>
      <c r="YN43" s="918"/>
      <c r="YO43" s="918"/>
      <c r="YP43" s="918"/>
      <c r="YQ43" s="918"/>
      <c r="YR43" s="918"/>
      <c r="YS43" s="918"/>
      <c r="YT43" s="918"/>
      <c r="YU43" s="918"/>
      <c r="YV43" s="918"/>
      <c r="YW43" s="918"/>
      <c r="YX43" s="918"/>
      <c r="YY43" s="918"/>
      <c r="YZ43" s="918"/>
      <c r="ZA43" s="918"/>
      <c r="ZB43" s="918"/>
      <c r="ZC43" s="918"/>
      <c r="ZD43" s="918"/>
      <c r="ZE43" s="918"/>
      <c r="ZF43" s="918"/>
      <c r="ZG43" s="918"/>
      <c r="ZH43" s="918"/>
      <c r="ZI43" s="918"/>
      <c r="ZJ43" s="918"/>
      <c r="ZK43" s="918"/>
      <c r="ZL43" s="918"/>
      <c r="ZM43" s="918"/>
      <c r="ZN43" s="918"/>
      <c r="ZO43" s="918"/>
      <c r="ZP43" s="918"/>
      <c r="ZQ43" s="918"/>
      <c r="ZR43" s="918"/>
      <c r="ZS43" s="918"/>
      <c r="ZT43" s="918"/>
      <c r="ZU43" s="918"/>
      <c r="ZV43" s="918"/>
      <c r="ZW43" s="918"/>
      <c r="ZX43" s="918"/>
      <c r="ZY43" s="918"/>
      <c r="ZZ43" s="918"/>
      <c r="AAA43" s="918"/>
      <c r="AAB43" s="918"/>
      <c r="AAC43" s="918"/>
      <c r="AAD43" s="918"/>
      <c r="AAE43" s="918"/>
      <c r="AAF43" s="918"/>
      <c r="AAG43" s="918"/>
      <c r="AAH43" s="918"/>
      <c r="AAI43" s="918"/>
      <c r="AAJ43" s="918"/>
      <c r="AAK43" s="918"/>
      <c r="AAL43" s="918"/>
      <c r="AAM43" s="918"/>
      <c r="AAN43" s="918"/>
      <c r="AAO43" s="918"/>
      <c r="AAP43" s="918"/>
      <c r="AAQ43" s="918"/>
      <c r="AAR43" s="918"/>
      <c r="AAS43" s="918"/>
      <c r="AAT43" s="918"/>
      <c r="AAU43" s="918"/>
      <c r="AAV43" s="918"/>
      <c r="AAW43" s="918"/>
      <c r="AAX43" s="918"/>
      <c r="AAY43" s="918"/>
      <c r="AAZ43" s="918"/>
      <c r="ABA43" s="918"/>
      <c r="ABB43" s="918"/>
      <c r="ABC43" s="918"/>
      <c r="ABD43" s="918"/>
      <c r="ABE43" s="918"/>
      <c r="ABF43" s="918"/>
      <c r="ABG43" s="918"/>
      <c r="ABH43" s="918"/>
      <c r="ABI43" s="918"/>
      <c r="ABJ43" s="918"/>
      <c r="ABK43" s="918"/>
      <c r="ABL43" s="918"/>
      <c r="ABM43" s="918"/>
      <c r="ABN43" s="918"/>
      <c r="ABO43" s="918"/>
      <c r="ABP43" s="918"/>
      <c r="ABQ43" s="918"/>
      <c r="ABR43" s="918"/>
      <c r="ABS43" s="918"/>
      <c r="ABT43" s="918"/>
      <c r="ABU43" s="918"/>
      <c r="ABV43" s="918"/>
      <c r="ABW43" s="918"/>
      <c r="ABX43" s="918"/>
      <c r="ABY43" s="918"/>
      <c r="ABZ43" s="918"/>
      <c r="ACA43" s="918"/>
      <c r="ACB43" s="918"/>
      <c r="ACC43" s="918"/>
      <c r="ACD43" s="918"/>
      <c r="ACE43" s="918"/>
      <c r="ACF43" s="918"/>
      <c r="ACG43" s="918"/>
      <c r="ACH43" s="918"/>
      <c r="ACI43" s="918"/>
      <c r="ACJ43" s="918"/>
      <c r="ACK43" s="918"/>
      <c r="ACL43" s="918"/>
      <c r="ACM43" s="918"/>
      <c r="ACN43" s="918"/>
      <c r="ACO43" s="918"/>
      <c r="ACP43" s="918"/>
      <c r="ACQ43" s="918"/>
      <c r="ACR43" s="918"/>
      <c r="ACS43" s="918"/>
      <c r="ACT43" s="918"/>
      <c r="ACU43" s="918"/>
      <c r="ACV43" s="918"/>
      <c r="ACW43" s="918"/>
      <c r="ACX43" s="918"/>
      <c r="ACY43" s="918"/>
      <c r="ACZ43" s="918"/>
      <c r="ADA43" s="918"/>
      <c r="ADB43" s="918"/>
      <c r="ADC43" s="918"/>
      <c r="ADD43" s="918"/>
      <c r="ADE43" s="918"/>
      <c r="ADF43" s="918"/>
      <c r="ADG43" s="918"/>
      <c r="ADH43" s="918"/>
      <c r="ADI43" s="918"/>
      <c r="ADJ43" s="918"/>
      <c r="ADK43" s="918"/>
      <c r="ADL43" s="918"/>
      <c r="ADM43" s="918"/>
      <c r="ADN43" s="918"/>
      <c r="ADO43" s="918"/>
      <c r="ADP43" s="918"/>
      <c r="ADQ43" s="918"/>
      <c r="ADR43" s="918"/>
      <c r="ADS43" s="918"/>
      <c r="ADT43" s="918"/>
      <c r="ADU43" s="918"/>
      <c r="ADV43" s="918"/>
      <c r="ADW43" s="918"/>
      <c r="ADX43" s="918"/>
      <c r="ADY43" s="918"/>
      <c r="ADZ43" s="918"/>
      <c r="AEA43" s="918"/>
      <c r="AEB43" s="918"/>
      <c r="AEC43" s="918"/>
      <c r="AED43" s="918"/>
      <c r="AEE43" s="918"/>
      <c r="AEF43" s="918"/>
      <c r="AEG43" s="918"/>
      <c r="AEH43" s="918"/>
      <c r="AEI43" s="918"/>
      <c r="AEJ43" s="918"/>
      <c r="AEK43" s="918"/>
      <c r="AEL43" s="918"/>
      <c r="AEM43" s="918"/>
      <c r="AEN43" s="918"/>
      <c r="AEO43" s="918"/>
      <c r="AEP43" s="918"/>
      <c r="AEQ43" s="918"/>
      <c r="AER43" s="918"/>
      <c r="AES43" s="918"/>
      <c r="AET43" s="918"/>
      <c r="AEU43" s="918"/>
      <c r="AEV43" s="918"/>
      <c r="AEW43" s="918"/>
      <c r="AEX43" s="918"/>
      <c r="AEY43" s="918"/>
      <c r="AEZ43" s="918"/>
      <c r="AFA43" s="918"/>
      <c r="AFB43" s="918"/>
      <c r="AFC43" s="918"/>
      <c r="AFD43" s="918"/>
      <c r="AFE43" s="918"/>
      <c r="AFF43" s="918"/>
      <c r="AFG43" s="918"/>
      <c r="AFH43" s="918"/>
      <c r="AFI43" s="918"/>
      <c r="AFJ43" s="918"/>
      <c r="AFK43" s="918"/>
      <c r="AFL43" s="918"/>
      <c r="AFM43" s="918"/>
      <c r="AFN43" s="918"/>
      <c r="AFO43" s="918"/>
      <c r="AFP43" s="918"/>
      <c r="AFQ43" s="918"/>
      <c r="AFR43" s="918"/>
      <c r="AFS43" s="918"/>
      <c r="AFT43" s="918"/>
      <c r="AFU43" s="918"/>
      <c r="AFV43" s="918"/>
      <c r="AFW43" s="918"/>
      <c r="AFX43" s="918"/>
      <c r="AFY43" s="918"/>
      <c r="AFZ43" s="918"/>
      <c r="AGA43" s="918"/>
      <c r="AGB43" s="918"/>
      <c r="AGC43" s="918"/>
      <c r="AGD43" s="918"/>
      <c r="AGE43" s="918"/>
      <c r="AGF43" s="918"/>
      <c r="AGG43" s="918"/>
      <c r="AGH43" s="918"/>
      <c r="AGI43" s="918"/>
      <c r="AGJ43" s="918"/>
      <c r="AGK43" s="918"/>
      <c r="AGL43" s="918"/>
      <c r="AGM43" s="918"/>
      <c r="AGN43" s="918"/>
      <c r="AGO43" s="918"/>
      <c r="AGP43" s="918"/>
      <c r="AGQ43" s="918"/>
      <c r="AGR43" s="918"/>
      <c r="AGS43" s="918"/>
      <c r="AGT43" s="918"/>
      <c r="AGU43" s="918"/>
      <c r="AGV43" s="918"/>
      <c r="AGW43" s="918"/>
      <c r="AGX43" s="918"/>
      <c r="AGY43" s="918"/>
      <c r="AGZ43" s="918"/>
      <c r="AHA43" s="918"/>
      <c r="AHB43" s="918"/>
      <c r="AHC43" s="918"/>
      <c r="AHD43" s="918"/>
      <c r="AHE43" s="918"/>
      <c r="AHF43" s="918"/>
      <c r="AHG43" s="918"/>
      <c r="AHH43" s="918"/>
      <c r="AHI43" s="918"/>
      <c r="AHJ43" s="918"/>
      <c r="AHK43" s="918"/>
      <c r="AHL43" s="918"/>
      <c r="AHM43" s="918"/>
      <c r="AHN43" s="918"/>
      <c r="AHO43" s="918"/>
      <c r="AHP43" s="918"/>
      <c r="AHQ43" s="918"/>
      <c r="AHR43" s="918"/>
      <c r="AHS43" s="918"/>
      <c r="AHT43" s="918"/>
      <c r="AHU43" s="918"/>
      <c r="AHV43" s="918"/>
      <c r="AHW43" s="918"/>
      <c r="AHX43" s="918"/>
      <c r="AHY43" s="918"/>
      <c r="AHZ43" s="918"/>
      <c r="AIA43" s="918"/>
      <c r="AIB43" s="918"/>
      <c r="AIC43" s="918"/>
      <c r="AID43" s="918"/>
      <c r="AIE43" s="918"/>
      <c r="AIF43" s="918"/>
      <c r="AIG43" s="918"/>
      <c r="AIH43" s="918"/>
      <c r="AII43" s="918"/>
      <c r="AIJ43" s="918"/>
      <c r="AIK43" s="918"/>
      <c r="AIL43" s="918"/>
      <c r="AIM43" s="918"/>
      <c r="AIN43" s="918"/>
      <c r="AIO43" s="918"/>
      <c r="AIP43" s="918"/>
      <c r="AIQ43" s="918"/>
      <c r="AIR43" s="918"/>
      <c r="AIS43" s="918"/>
      <c r="AIT43" s="918"/>
      <c r="AIU43" s="918"/>
      <c r="AIV43" s="918"/>
      <c r="AIW43" s="918"/>
      <c r="AIX43" s="918"/>
      <c r="AIY43" s="918"/>
      <c r="AIZ43" s="918"/>
      <c r="AJA43" s="918"/>
      <c r="AJB43" s="918"/>
      <c r="AJC43" s="918"/>
      <c r="AJD43" s="918"/>
      <c r="AJE43" s="918"/>
      <c r="AJF43" s="918"/>
      <c r="AJG43" s="918"/>
      <c r="AJH43" s="918"/>
      <c r="AJI43" s="918"/>
      <c r="AJJ43" s="918"/>
      <c r="AJK43" s="918"/>
      <c r="AJL43" s="918"/>
      <c r="AJM43" s="918"/>
      <c r="AJN43" s="918"/>
      <c r="AJO43" s="918"/>
      <c r="AJP43" s="918"/>
      <c r="AJQ43" s="918"/>
      <c r="AJR43" s="918"/>
      <c r="AJS43" s="918"/>
      <c r="AJT43" s="918"/>
      <c r="AJU43" s="918"/>
      <c r="AJV43" s="918"/>
      <c r="AJW43" s="918"/>
      <c r="AJX43" s="918"/>
      <c r="AJY43" s="918"/>
      <c r="AJZ43" s="918"/>
      <c r="AKA43" s="918"/>
      <c r="AKB43" s="918"/>
      <c r="AKC43" s="918"/>
      <c r="AKD43" s="918"/>
      <c r="AKE43" s="918"/>
      <c r="AKF43" s="918"/>
      <c r="AKG43" s="918"/>
      <c r="AKH43" s="918"/>
      <c r="AKI43" s="918"/>
      <c r="AKJ43" s="918"/>
      <c r="AKK43" s="918"/>
      <c r="AKL43" s="918"/>
      <c r="AKM43" s="918"/>
      <c r="AKN43" s="918"/>
      <c r="AKO43" s="918"/>
      <c r="AKP43" s="918"/>
      <c r="AKQ43" s="918"/>
      <c r="AKR43" s="918"/>
      <c r="AKS43" s="918"/>
      <c r="AKT43" s="918"/>
      <c r="AKU43" s="918"/>
      <c r="AKV43" s="918"/>
      <c r="AKW43" s="918"/>
      <c r="AKX43" s="918"/>
      <c r="AKY43" s="918"/>
      <c r="AKZ43" s="918"/>
      <c r="ALA43" s="918"/>
      <c r="ALB43" s="918"/>
      <c r="ALC43" s="918"/>
      <c r="ALD43" s="918"/>
      <c r="ALE43" s="918"/>
      <c r="ALF43" s="918"/>
      <c r="ALG43" s="918"/>
      <c r="ALH43" s="918"/>
      <c r="ALI43" s="918"/>
      <c r="ALJ43" s="918"/>
      <c r="ALK43" s="918"/>
      <c r="ALL43" s="918"/>
      <c r="ALM43" s="918"/>
      <c r="ALN43" s="918"/>
      <c r="ALO43" s="918"/>
      <c r="ALP43" s="918"/>
      <c r="ALQ43" s="918"/>
      <c r="ALR43" s="918"/>
      <c r="ALS43" s="918"/>
      <c r="ALT43" s="918"/>
      <c r="ALU43" s="918"/>
      <c r="ALV43" s="918"/>
      <c r="ALW43" s="918"/>
      <c r="ALX43" s="918"/>
      <c r="ALY43" s="918"/>
      <c r="ALZ43" s="918"/>
      <c r="AMA43" s="918"/>
      <c r="AMB43" s="918"/>
      <c r="AMC43" s="918"/>
      <c r="AMD43" s="918"/>
      <c r="AME43" s="918"/>
      <c r="AMF43" s="918"/>
      <c r="AMG43" s="918"/>
      <c r="AMH43" s="918"/>
      <c r="AMI43" s="918"/>
      <c r="AMJ43" s="918"/>
      <c r="AMK43" s="918"/>
      <c r="AML43" s="918"/>
      <c r="AMM43" s="918"/>
      <c r="AMN43" s="918"/>
      <c r="AMO43" s="918"/>
      <c r="AMP43" s="918"/>
      <c r="AMQ43" s="918"/>
      <c r="AMR43" s="918"/>
      <c r="AMS43" s="918"/>
      <c r="AMT43" s="918"/>
      <c r="AMU43" s="918"/>
      <c r="AMV43" s="918"/>
      <c r="AMW43" s="918"/>
      <c r="AMX43" s="918"/>
      <c r="AMY43" s="918"/>
      <c r="AMZ43" s="918"/>
      <c r="ANA43" s="918"/>
      <c r="ANB43" s="918"/>
      <c r="ANC43" s="918"/>
      <c r="AND43" s="918"/>
      <c r="ANE43" s="918"/>
      <c r="ANF43" s="918"/>
      <c r="ANG43" s="918"/>
      <c r="ANH43" s="918"/>
      <c r="ANI43" s="918"/>
      <c r="ANJ43" s="918"/>
      <c r="ANK43" s="918"/>
      <c r="ANL43" s="918"/>
      <c r="ANM43" s="918"/>
      <c r="ANN43" s="918"/>
      <c r="ANO43" s="918"/>
      <c r="ANP43" s="918"/>
      <c r="ANQ43" s="918"/>
      <c r="ANR43" s="918"/>
      <c r="ANS43" s="918"/>
      <c r="ANT43" s="918"/>
      <c r="ANU43" s="918"/>
      <c r="ANV43" s="918"/>
      <c r="ANW43" s="918"/>
      <c r="ANX43" s="918"/>
      <c r="ANY43" s="918"/>
      <c r="ANZ43" s="918"/>
      <c r="AOA43" s="918"/>
      <c r="AOB43" s="918"/>
      <c r="AOC43" s="918"/>
      <c r="AOD43" s="918"/>
      <c r="AOE43" s="918"/>
      <c r="AOF43" s="918"/>
      <c r="AOG43" s="918"/>
      <c r="AOH43" s="918"/>
      <c r="AOI43" s="918"/>
      <c r="AOJ43" s="918"/>
      <c r="AOK43" s="918"/>
      <c r="AOL43" s="918"/>
      <c r="AOM43" s="918"/>
      <c r="AON43" s="918"/>
      <c r="AOO43" s="918"/>
      <c r="AOP43" s="918"/>
      <c r="AOQ43" s="918"/>
      <c r="AOR43" s="918"/>
      <c r="AOS43" s="918"/>
      <c r="AOT43" s="918"/>
      <c r="AOU43" s="918"/>
      <c r="AOV43" s="918"/>
      <c r="AOW43" s="918"/>
      <c r="AOX43" s="918"/>
      <c r="AOY43" s="918"/>
      <c r="AOZ43" s="918"/>
      <c r="APA43" s="918"/>
      <c r="APB43" s="918"/>
      <c r="APC43" s="918"/>
      <c r="APD43" s="918"/>
      <c r="APE43" s="918"/>
      <c r="APF43" s="918"/>
      <c r="APG43" s="918"/>
      <c r="APH43" s="918"/>
      <c r="API43" s="918"/>
      <c r="APJ43" s="918"/>
      <c r="APK43" s="918"/>
      <c r="APL43" s="918"/>
      <c r="APM43" s="918"/>
      <c r="APN43" s="918"/>
      <c r="APO43" s="918"/>
      <c r="APP43" s="918"/>
      <c r="APQ43" s="918"/>
      <c r="APR43" s="918"/>
      <c r="APS43" s="918"/>
      <c r="APT43" s="918"/>
      <c r="APU43" s="918"/>
      <c r="APV43" s="918"/>
      <c r="APW43" s="918"/>
      <c r="APX43" s="918"/>
      <c r="APY43" s="918"/>
      <c r="APZ43" s="918"/>
      <c r="AQA43" s="918"/>
      <c r="AQB43" s="918"/>
      <c r="AQC43" s="918"/>
      <c r="AQD43" s="918"/>
      <c r="AQE43" s="918"/>
      <c r="AQF43" s="918"/>
      <c r="AQG43" s="918"/>
      <c r="AQH43" s="918"/>
      <c r="AQI43" s="918"/>
      <c r="AQJ43" s="918"/>
      <c r="AQK43" s="918"/>
      <c r="AQL43" s="918"/>
      <c r="AQM43" s="918"/>
      <c r="AQN43" s="918"/>
      <c r="AQO43" s="918"/>
      <c r="AQP43" s="918"/>
      <c r="AQQ43" s="918"/>
      <c r="AQR43" s="918"/>
      <c r="AQS43" s="918"/>
      <c r="AQT43" s="918"/>
      <c r="AQU43" s="918"/>
      <c r="AQV43" s="918"/>
      <c r="AQW43" s="918"/>
      <c r="AQX43" s="918"/>
      <c r="AQY43" s="918"/>
      <c r="AQZ43" s="918"/>
      <c r="ARA43" s="918"/>
      <c r="ARB43" s="918"/>
      <c r="ARC43" s="918"/>
      <c r="ARD43" s="918"/>
      <c r="ARE43" s="918"/>
      <c r="ARF43" s="918"/>
      <c r="ARG43" s="918"/>
      <c r="ARH43" s="918"/>
      <c r="ARI43" s="918"/>
      <c r="ARJ43" s="918"/>
      <c r="ARK43" s="918"/>
      <c r="ARL43" s="918"/>
      <c r="ARM43" s="918"/>
      <c r="ARN43" s="918"/>
      <c r="ARO43" s="918"/>
      <c r="ARP43" s="918"/>
      <c r="ARQ43" s="918"/>
      <c r="ARR43" s="918"/>
      <c r="ARS43" s="918"/>
      <c r="ART43" s="918"/>
      <c r="ARU43" s="918"/>
      <c r="ARV43" s="918"/>
      <c r="ARW43" s="918"/>
      <c r="ARX43" s="918"/>
      <c r="ARY43" s="918"/>
      <c r="ARZ43" s="918"/>
      <c r="ASA43" s="918"/>
      <c r="ASB43" s="918"/>
      <c r="ASC43" s="918"/>
      <c r="ASD43" s="918"/>
      <c r="ASE43" s="918"/>
      <c r="ASF43" s="918"/>
      <c r="ASG43" s="918"/>
      <c r="ASH43" s="918"/>
      <c r="ASI43" s="918"/>
      <c r="ASJ43" s="918"/>
      <c r="ASK43" s="918"/>
      <c r="ASL43" s="918"/>
      <c r="ASM43" s="918"/>
      <c r="ASN43" s="918"/>
      <c r="ASO43" s="918"/>
      <c r="ASP43" s="918"/>
      <c r="ASQ43" s="918"/>
      <c r="ASR43" s="918"/>
      <c r="ASS43" s="918"/>
      <c r="AST43" s="918"/>
      <c r="ASU43" s="918"/>
      <c r="ASV43" s="918"/>
      <c r="ASW43" s="918"/>
      <c r="ASX43" s="918"/>
      <c r="ASY43" s="918"/>
      <c r="ASZ43" s="918"/>
      <c r="ATA43" s="918"/>
      <c r="ATB43" s="918"/>
      <c r="ATC43" s="918"/>
      <c r="ATD43" s="918"/>
      <c r="ATE43" s="918"/>
      <c r="ATF43" s="918"/>
      <c r="ATG43" s="918"/>
      <c r="ATH43" s="918"/>
      <c r="ATI43" s="918"/>
      <c r="ATJ43" s="918"/>
      <c r="ATK43" s="918"/>
      <c r="ATL43" s="918"/>
      <c r="ATM43" s="918"/>
      <c r="ATN43" s="918"/>
      <c r="ATO43" s="918"/>
      <c r="ATP43" s="918"/>
      <c r="ATQ43" s="918"/>
      <c r="ATR43" s="918"/>
      <c r="ATS43" s="918"/>
      <c r="ATT43" s="918"/>
      <c r="ATU43" s="918"/>
      <c r="ATV43" s="918"/>
      <c r="ATW43" s="918"/>
      <c r="ATX43" s="918"/>
      <c r="ATY43" s="918"/>
      <c r="ATZ43" s="918"/>
      <c r="AUA43" s="918"/>
      <c r="AUB43" s="918"/>
      <c r="AUC43" s="918"/>
      <c r="AUD43" s="918"/>
      <c r="AUE43" s="918"/>
      <c r="AUF43" s="918"/>
      <c r="AUG43" s="918"/>
      <c r="AUH43" s="918"/>
      <c r="AUI43" s="918"/>
      <c r="AUJ43" s="918"/>
      <c r="AUK43" s="918"/>
      <c r="AUL43" s="918"/>
      <c r="AUM43" s="918"/>
      <c r="AUN43" s="918"/>
      <c r="AUO43" s="918"/>
      <c r="AUP43" s="918"/>
      <c r="AUQ43" s="918"/>
      <c r="AUR43" s="918"/>
      <c r="AUS43" s="918"/>
      <c r="AUT43" s="918"/>
      <c r="AUU43" s="918"/>
      <c r="AUV43" s="918"/>
      <c r="AUW43" s="918"/>
      <c r="AUX43" s="918"/>
      <c r="AUY43" s="918"/>
      <c r="AUZ43" s="918"/>
      <c r="AVA43" s="918"/>
      <c r="AVB43" s="918"/>
      <c r="AVC43" s="918"/>
      <c r="AVD43" s="918"/>
      <c r="AVE43" s="918"/>
      <c r="AVF43" s="918"/>
      <c r="AVG43" s="918"/>
      <c r="AVH43" s="918"/>
      <c r="AVI43" s="918"/>
      <c r="AVJ43" s="918"/>
      <c r="AVK43" s="918"/>
      <c r="AVL43" s="918"/>
      <c r="AVM43" s="918"/>
      <c r="AVN43" s="918"/>
      <c r="AVO43" s="918"/>
      <c r="AVP43" s="918"/>
      <c r="AVQ43" s="918"/>
      <c r="AVR43" s="918"/>
      <c r="AVS43" s="918"/>
      <c r="AVT43" s="918"/>
      <c r="AVU43" s="918"/>
      <c r="AVV43" s="918"/>
      <c r="AVW43" s="918"/>
      <c r="AVX43" s="918"/>
      <c r="AVY43" s="918"/>
      <c r="AVZ43" s="918"/>
      <c r="AWA43" s="918"/>
      <c r="AWB43" s="918"/>
      <c r="AWC43" s="918"/>
      <c r="AWD43" s="918"/>
      <c r="AWE43" s="918"/>
      <c r="AWF43" s="918"/>
      <c r="AWG43" s="918"/>
      <c r="AWH43" s="918"/>
      <c r="AWI43" s="918"/>
      <c r="AWJ43" s="918"/>
      <c r="AWK43" s="918"/>
      <c r="AWL43" s="918"/>
      <c r="AWM43" s="918"/>
      <c r="AWN43" s="918"/>
      <c r="AWO43" s="918"/>
      <c r="AWP43" s="918"/>
      <c r="AWQ43" s="918"/>
      <c r="AWR43" s="918"/>
      <c r="AWS43" s="918"/>
      <c r="AWT43" s="918"/>
      <c r="AWU43" s="918"/>
      <c r="AWV43" s="918"/>
      <c r="AWW43" s="918"/>
      <c r="AWX43" s="918"/>
      <c r="AWY43" s="918"/>
      <c r="AWZ43" s="918"/>
      <c r="AXA43" s="918"/>
      <c r="AXB43" s="918"/>
      <c r="AXC43" s="918"/>
      <c r="AXD43" s="918"/>
      <c r="AXE43" s="918"/>
      <c r="AXF43" s="918"/>
      <c r="AXG43" s="918"/>
      <c r="AXH43" s="918"/>
      <c r="AXI43" s="918"/>
      <c r="AXJ43" s="918"/>
      <c r="AXK43" s="918"/>
      <c r="AXL43" s="918"/>
      <c r="AXM43" s="918"/>
      <c r="AXN43" s="918"/>
      <c r="AXO43" s="918"/>
      <c r="AXP43" s="918"/>
      <c r="AXQ43" s="918"/>
      <c r="AXR43" s="918"/>
      <c r="AXS43" s="918"/>
      <c r="AXT43" s="918"/>
      <c r="AXU43" s="918"/>
      <c r="AXV43" s="918"/>
      <c r="AXW43" s="918"/>
      <c r="AXX43" s="918"/>
      <c r="AXY43" s="918"/>
      <c r="AXZ43" s="918"/>
      <c r="AYA43" s="918"/>
      <c r="AYB43" s="918"/>
      <c r="AYC43" s="918"/>
      <c r="AYD43" s="918"/>
      <c r="AYE43" s="918"/>
      <c r="AYF43" s="918"/>
      <c r="AYG43" s="918"/>
      <c r="AYH43" s="918"/>
      <c r="AYI43" s="918"/>
      <c r="AYJ43" s="918"/>
      <c r="AYK43" s="918"/>
      <c r="AYL43" s="918"/>
      <c r="AYM43" s="918"/>
      <c r="AYN43" s="918"/>
      <c r="AYO43" s="918"/>
      <c r="AYP43" s="918"/>
      <c r="AYQ43" s="918"/>
      <c r="AYR43" s="918"/>
      <c r="AYS43" s="918"/>
      <c r="AYT43" s="918"/>
      <c r="AYU43" s="918"/>
      <c r="AYV43" s="918"/>
      <c r="AYW43" s="918"/>
      <c r="AYX43" s="918"/>
      <c r="AYY43" s="918"/>
      <c r="AYZ43" s="918"/>
      <c r="AZA43" s="918"/>
      <c r="AZB43" s="918"/>
      <c r="AZC43" s="918"/>
      <c r="AZD43" s="918"/>
      <c r="AZE43" s="918"/>
      <c r="AZF43" s="918"/>
      <c r="AZG43" s="918"/>
      <c r="AZH43" s="918"/>
      <c r="AZI43" s="918"/>
      <c r="AZJ43" s="918"/>
      <c r="AZK43" s="918"/>
      <c r="AZL43" s="918"/>
      <c r="AZM43" s="918"/>
      <c r="AZN43" s="918"/>
      <c r="AZO43" s="918"/>
      <c r="AZP43" s="918"/>
      <c r="AZQ43" s="918"/>
      <c r="AZR43" s="918"/>
      <c r="AZS43" s="918"/>
      <c r="AZT43" s="918"/>
      <c r="AZU43" s="918"/>
      <c r="AZV43" s="918"/>
      <c r="AZW43" s="918"/>
      <c r="AZX43" s="918"/>
      <c r="AZY43" s="918"/>
      <c r="AZZ43" s="918"/>
      <c r="BAA43" s="918"/>
      <c r="BAB43" s="918"/>
      <c r="BAC43" s="918"/>
      <c r="BAD43" s="918"/>
      <c r="BAE43" s="918"/>
      <c r="BAF43" s="918"/>
      <c r="BAG43" s="918"/>
      <c r="BAH43" s="918"/>
      <c r="BAI43" s="918"/>
      <c r="BAJ43" s="918"/>
      <c r="BAK43" s="918"/>
      <c r="BAL43" s="918"/>
      <c r="BAM43" s="918"/>
      <c r="BAN43" s="918"/>
      <c r="BAO43" s="918"/>
      <c r="BAP43" s="918"/>
      <c r="BAQ43" s="918"/>
      <c r="BAR43" s="918"/>
      <c r="BAS43" s="918"/>
      <c r="BAT43" s="918"/>
      <c r="BAU43" s="918"/>
      <c r="BAV43" s="918"/>
      <c r="BAW43" s="918"/>
      <c r="BAX43" s="918"/>
      <c r="BAY43" s="918"/>
      <c r="BAZ43" s="918"/>
      <c r="BBA43" s="918"/>
      <c r="BBB43" s="918"/>
      <c r="BBC43" s="918"/>
      <c r="BBD43" s="918"/>
      <c r="BBE43" s="918"/>
      <c r="BBF43" s="918"/>
      <c r="BBG43" s="918"/>
      <c r="BBH43" s="918"/>
      <c r="BBI43" s="918"/>
      <c r="BBJ43" s="918"/>
      <c r="BBK43" s="918"/>
      <c r="BBL43" s="918"/>
      <c r="BBM43" s="918"/>
      <c r="BBN43" s="918"/>
      <c r="BBO43" s="918"/>
      <c r="BBP43" s="918"/>
      <c r="BBQ43" s="918"/>
      <c r="BBR43" s="918"/>
      <c r="BBS43" s="918"/>
      <c r="BBT43" s="918"/>
      <c r="BBU43" s="918"/>
      <c r="BBV43" s="918"/>
      <c r="BBW43" s="918"/>
      <c r="BBX43" s="918"/>
      <c r="BBY43" s="918"/>
      <c r="BBZ43" s="918"/>
      <c r="BCA43" s="918"/>
      <c r="BCB43" s="918"/>
      <c r="BCC43" s="918"/>
      <c r="BCD43" s="918"/>
      <c r="BCE43" s="918"/>
      <c r="BCF43" s="918"/>
      <c r="BCG43" s="918"/>
      <c r="BCH43" s="918"/>
      <c r="BCI43" s="918"/>
      <c r="BCJ43" s="918"/>
      <c r="BCK43" s="918"/>
      <c r="BCL43" s="918"/>
      <c r="BCM43" s="918"/>
      <c r="BCN43" s="918"/>
      <c r="BCO43" s="918"/>
      <c r="BCP43" s="918"/>
      <c r="BCQ43" s="918"/>
      <c r="BCR43" s="918"/>
      <c r="BCS43" s="918"/>
      <c r="BCT43" s="918"/>
      <c r="BCU43" s="918"/>
      <c r="BCV43" s="918"/>
      <c r="BCW43" s="918"/>
      <c r="BCX43" s="918"/>
      <c r="BCY43" s="918"/>
      <c r="BCZ43" s="918"/>
      <c r="BDA43" s="918"/>
      <c r="BDB43" s="918"/>
      <c r="BDC43" s="918"/>
      <c r="BDD43" s="918"/>
      <c r="BDE43" s="918"/>
      <c r="BDF43" s="918"/>
      <c r="BDG43" s="918"/>
      <c r="BDH43" s="918"/>
      <c r="BDI43" s="918"/>
      <c r="BDJ43" s="918"/>
      <c r="BDK43" s="918"/>
      <c r="BDL43" s="918"/>
      <c r="BDM43" s="918"/>
      <c r="BDN43" s="918"/>
      <c r="BDO43" s="918"/>
      <c r="BDP43" s="918"/>
      <c r="BDQ43" s="918"/>
      <c r="BDR43" s="918"/>
      <c r="BDS43" s="918"/>
      <c r="BDT43" s="918"/>
      <c r="BDU43" s="918"/>
      <c r="BDV43" s="918"/>
      <c r="BDW43" s="918"/>
      <c r="BDX43" s="918"/>
      <c r="BDY43" s="918"/>
      <c r="BDZ43" s="918"/>
      <c r="BEA43" s="918"/>
      <c r="BEB43" s="918"/>
      <c r="BEC43" s="918"/>
      <c r="BED43" s="918"/>
      <c r="BEE43" s="918"/>
      <c r="BEF43" s="918"/>
      <c r="BEG43" s="918"/>
      <c r="BEH43" s="918"/>
      <c r="BEI43" s="918"/>
      <c r="BEJ43" s="918"/>
      <c r="BEK43" s="918"/>
      <c r="BEL43" s="918"/>
      <c r="BEM43" s="918"/>
      <c r="BEN43" s="918"/>
      <c r="BEO43" s="918"/>
      <c r="BEP43" s="918"/>
      <c r="BEQ43" s="918"/>
      <c r="BER43" s="918"/>
      <c r="BES43" s="918"/>
      <c r="BET43" s="918"/>
      <c r="BEU43" s="918"/>
      <c r="BEV43" s="918"/>
      <c r="BEW43" s="918"/>
      <c r="BEX43" s="918"/>
      <c r="BEY43" s="918"/>
      <c r="BEZ43" s="918"/>
      <c r="BFA43" s="918"/>
      <c r="BFB43" s="918"/>
      <c r="BFC43" s="918"/>
      <c r="BFD43" s="918"/>
      <c r="BFE43" s="918"/>
      <c r="BFF43" s="918"/>
      <c r="BFG43" s="918"/>
      <c r="BFH43" s="918"/>
      <c r="BFI43" s="918"/>
      <c r="BFJ43" s="918"/>
      <c r="BFK43" s="918"/>
      <c r="BFL43" s="918"/>
      <c r="BFM43" s="918"/>
      <c r="BFN43" s="918"/>
      <c r="BFO43" s="918"/>
      <c r="BFP43" s="918"/>
      <c r="BFQ43" s="918"/>
      <c r="BFR43" s="918"/>
      <c r="BFS43" s="918"/>
      <c r="BFT43" s="918"/>
      <c r="BFU43" s="918"/>
      <c r="BFV43" s="918"/>
      <c r="BFW43" s="918"/>
      <c r="BFX43" s="918"/>
      <c r="BFY43" s="918"/>
      <c r="BFZ43" s="918"/>
      <c r="BGA43" s="918"/>
      <c r="BGB43" s="918"/>
      <c r="BGC43" s="918"/>
      <c r="BGD43" s="918"/>
      <c r="BGE43" s="918"/>
      <c r="BGF43" s="918"/>
      <c r="BGG43" s="918"/>
      <c r="BGH43" s="918"/>
      <c r="BGI43" s="918"/>
      <c r="BGJ43" s="918"/>
      <c r="BGK43" s="918"/>
      <c r="BGL43" s="918"/>
      <c r="BGM43" s="918"/>
      <c r="BGN43" s="918"/>
      <c r="BGO43" s="918"/>
      <c r="BGP43" s="918"/>
      <c r="BGQ43" s="918"/>
      <c r="BGR43" s="918"/>
      <c r="BGS43" s="918"/>
      <c r="BGT43" s="918"/>
      <c r="BGU43" s="918"/>
      <c r="BGV43" s="918"/>
      <c r="BGW43" s="918"/>
      <c r="BGX43" s="918"/>
      <c r="BGY43" s="918"/>
      <c r="BGZ43" s="918"/>
      <c r="BHA43" s="918"/>
      <c r="BHB43" s="918"/>
      <c r="BHC43" s="918"/>
      <c r="BHD43" s="918"/>
      <c r="BHE43" s="918"/>
      <c r="BHF43" s="918"/>
      <c r="BHG43" s="918"/>
      <c r="BHH43" s="918"/>
      <c r="BHI43" s="918"/>
      <c r="BHJ43" s="918"/>
      <c r="BHK43" s="918"/>
      <c r="BHL43" s="918"/>
      <c r="BHM43" s="918"/>
      <c r="BHN43" s="918"/>
      <c r="BHO43" s="918"/>
      <c r="BHP43" s="918"/>
      <c r="BHQ43" s="918"/>
      <c r="BHR43" s="918"/>
      <c r="BHS43" s="918"/>
      <c r="BHT43" s="918"/>
      <c r="BHU43" s="918"/>
      <c r="BHV43" s="918"/>
      <c r="BHW43" s="918"/>
      <c r="BHX43" s="918"/>
      <c r="BHY43" s="918"/>
      <c r="BHZ43" s="918"/>
      <c r="BIA43" s="918"/>
      <c r="BIB43" s="918"/>
      <c r="BIC43" s="918"/>
      <c r="BID43" s="918"/>
      <c r="BIE43" s="918"/>
      <c r="BIF43" s="918"/>
      <c r="BIG43" s="918"/>
      <c r="BIH43" s="918"/>
      <c r="BII43" s="918"/>
      <c r="BIJ43" s="918"/>
      <c r="BIK43" s="918"/>
      <c r="BIL43" s="918"/>
      <c r="BIM43" s="918"/>
      <c r="BIN43" s="918"/>
      <c r="BIO43" s="918"/>
      <c r="BIP43" s="918"/>
      <c r="BIQ43" s="918"/>
      <c r="BIR43" s="918"/>
      <c r="BIS43" s="918"/>
      <c r="BIT43" s="918"/>
      <c r="BIU43" s="918"/>
      <c r="BIV43" s="918"/>
      <c r="BIW43" s="918"/>
      <c r="BIX43" s="918"/>
      <c r="BIY43" s="918"/>
      <c r="BIZ43" s="918"/>
      <c r="BJA43" s="918"/>
      <c r="BJB43" s="918"/>
      <c r="BJC43" s="918"/>
      <c r="BJD43" s="918"/>
      <c r="BJE43" s="918"/>
      <c r="BJF43" s="918"/>
      <c r="BJG43" s="918"/>
      <c r="BJH43" s="918"/>
      <c r="BJI43" s="918"/>
      <c r="BJJ43" s="918"/>
      <c r="BJK43" s="918"/>
      <c r="BJL43" s="918"/>
      <c r="BJM43" s="918"/>
      <c r="BJN43" s="918"/>
      <c r="BJO43" s="918"/>
      <c r="BJP43" s="918"/>
      <c r="BJQ43" s="918"/>
      <c r="BJR43" s="918"/>
      <c r="BJS43" s="918"/>
      <c r="BJT43" s="918"/>
      <c r="BJU43" s="918"/>
      <c r="BJV43" s="918"/>
      <c r="BJW43" s="918"/>
      <c r="BJX43" s="918"/>
      <c r="BJY43" s="918"/>
      <c r="BJZ43" s="918"/>
      <c r="BKA43" s="918"/>
      <c r="BKB43" s="918"/>
      <c r="BKC43" s="918"/>
      <c r="BKD43" s="918"/>
      <c r="BKE43" s="918"/>
      <c r="BKF43" s="918"/>
      <c r="BKG43" s="918"/>
      <c r="BKH43" s="918"/>
      <c r="BKI43" s="918"/>
      <c r="BKJ43" s="918"/>
      <c r="BKK43" s="918"/>
      <c r="BKL43" s="918"/>
      <c r="BKM43" s="918"/>
      <c r="BKN43" s="918"/>
      <c r="BKO43" s="918"/>
      <c r="BKP43" s="918"/>
      <c r="BKQ43" s="918"/>
      <c r="BKR43" s="918"/>
      <c r="BKS43" s="918"/>
      <c r="BKT43" s="918"/>
      <c r="BKU43" s="918"/>
      <c r="BKV43" s="918"/>
      <c r="BKW43" s="918"/>
      <c r="BKX43" s="918"/>
      <c r="BKY43" s="918"/>
      <c r="BKZ43" s="918"/>
      <c r="BLA43" s="918"/>
      <c r="BLB43" s="918"/>
      <c r="BLC43" s="918"/>
      <c r="BLD43" s="918"/>
      <c r="BLE43" s="918"/>
      <c r="BLF43" s="918"/>
      <c r="BLG43" s="918"/>
      <c r="BLH43" s="918"/>
      <c r="BLI43" s="918"/>
      <c r="BLJ43" s="918"/>
      <c r="BLK43" s="918"/>
      <c r="BLL43" s="918"/>
      <c r="BLM43" s="918"/>
      <c r="BLN43" s="918"/>
      <c r="BLO43" s="918"/>
      <c r="BLP43" s="918"/>
      <c r="BLQ43" s="918"/>
      <c r="BLR43" s="918"/>
      <c r="BLS43" s="918"/>
      <c r="BLT43" s="918"/>
      <c r="BLU43" s="918"/>
      <c r="BLV43" s="918"/>
      <c r="BLW43" s="918"/>
      <c r="BLX43" s="918"/>
      <c r="BLY43" s="918"/>
      <c r="BLZ43" s="918"/>
      <c r="BMA43" s="918"/>
      <c r="BMB43" s="918"/>
      <c r="BMC43" s="918"/>
      <c r="BMD43" s="918"/>
      <c r="BME43" s="918"/>
      <c r="BMF43" s="918"/>
      <c r="BMG43" s="918"/>
      <c r="BMH43" s="918"/>
      <c r="BMI43" s="918"/>
      <c r="BMJ43" s="918"/>
      <c r="BMK43" s="918"/>
      <c r="BML43" s="918"/>
      <c r="BMM43" s="918"/>
      <c r="BMN43" s="918"/>
      <c r="BMO43" s="918"/>
      <c r="BMP43" s="918"/>
      <c r="BMQ43" s="918"/>
      <c r="BMR43" s="918"/>
      <c r="BMS43" s="918"/>
      <c r="BMT43" s="918"/>
      <c r="BMU43" s="918"/>
      <c r="BMV43" s="918"/>
      <c r="BMW43" s="918"/>
      <c r="BMX43" s="918"/>
      <c r="BMY43" s="918"/>
      <c r="BMZ43" s="918"/>
      <c r="BNA43" s="918"/>
      <c r="BNB43" s="918"/>
      <c r="BNC43" s="918"/>
      <c r="BND43" s="918"/>
      <c r="BNE43" s="918"/>
      <c r="BNF43" s="918"/>
      <c r="BNG43" s="918"/>
      <c r="BNH43" s="918"/>
      <c r="BNI43" s="918"/>
      <c r="BNJ43" s="918"/>
      <c r="BNK43" s="918"/>
      <c r="BNL43" s="918"/>
      <c r="BNM43" s="918"/>
      <c r="BNN43" s="918"/>
      <c r="BNO43" s="918"/>
      <c r="BNP43" s="918"/>
      <c r="BNQ43" s="918"/>
      <c r="BNR43" s="918"/>
      <c r="BNS43" s="918"/>
      <c r="BNT43" s="918"/>
      <c r="BNU43" s="918"/>
      <c r="BNV43" s="918"/>
      <c r="BNW43" s="918"/>
      <c r="BNX43" s="918"/>
      <c r="BNY43" s="918"/>
      <c r="BNZ43" s="918"/>
      <c r="BOA43" s="918"/>
      <c r="BOB43" s="918"/>
      <c r="BOC43" s="918"/>
      <c r="BOD43" s="918"/>
      <c r="BOE43" s="918"/>
      <c r="BOF43" s="918"/>
      <c r="BOG43" s="918"/>
      <c r="BOH43" s="918"/>
      <c r="BOI43" s="918"/>
      <c r="BOJ43" s="918"/>
      <c r="BOK43" s="918"/>
      <c r="BOL43" s="918"/>
      <c r="BOM43" s="918"/>
      <c r="BON43" s="918"/>
      <c r="BOO43" s="918"/>
      <c r="BOP43" s="918"/>
      <c r="BOQ43" s="918"/>
      <c r="BOR43" s="918"/>
      <c r="BOS43" s="918"/>
      <c r="BOT43" s="918"/>
      <c r="BOU43" s="918"/>
      <c r="BOV43" s="918"/>
      <c r="BOW43" s="918"/>
      <c r="BOX43" s="918"/>
      <c r="BOY43" s="918"/>
      <c r="BOZ43" s="918"/>
      <c r="BPA43" s="918"/>
      <c r="BPB43" s="918"/>
      <c r="BPC43" s="918"/>
      <c r="BPD43" s="918"/>
      <c r="BPE43" s="918"/>
      <c r="BPF43" s="918"/>
      <c r="BPG43" s="918"/>
      <c r="BPH43" s="918"/>
      <c r="BPI43" s="918"/>
      <c r="BPJ43" s="918"/>
      <c r="BPK43" s="918"/>
      <c r="BPL43" s="918"/>
      <c r="BPM43" s="918"/>
      <c r="BPN43" s="918"/>
      <c r="BPO43" s="918"/>
      <c r="BPP43" s="918"/>
      <c r="BPQ43" s="918"/>
      <c r="BPR43" s="918"/>
      <c r="BPS43" s="918"/>
      <c r="BPT43" s="918"/>
      <c r="BPU43" s="918"/>
      <c r="BPV43" s="918"/>
      <c r="BPW43" s="918"/>
      <c r="BPX43" s="918"/>
      <c r="BPY43" s="918"/>
      <c r="BPZ43" s="918"/>
      <c r="BQA43" s="918"/>
      <c r="BQB43" s="918"/>
      <c r="BQC43" s="918"/>
      <c r="BQD43" s="918"/>
      <c r="BQE43" s="918"/>
      <c r="BQF43" s="918"/>
      <c r="BQG43" s="918"/>
      <c r="BQH43" s="918"/>
      <c r="BQI43" s="918"/>
      <c r="BQJ43" s="918"/>
      <c r="BQK43" s="918"/>
      <c r="BQL43" s="918"/>
      <c r="BQM43" s="918"/>
      <c r="BQN43" s="918"/>
      <c r="BQO43" s="918"/>
      <c r="BQP43" s="918"/>
      <c r="BQQ43" s="918"/>
      <c r="BQR43" s="918"/>
      <c r="BQS43" s="918"/>
      <c r="BQT43" s="918"/>
      <c r="BQU43" s="918"/>
      <c r="BQV43" s="918"/>
      <c r="BQW43" s="918"/>
      <c r="BQX43" s="918"/>
      <c r="BQY43" s="918"/>
      <c r="BQZ43" s="918"/>
      <c r="BRA43" s="918"/>
      <c r="BRB43" s="918"/>
      <c r="BRC43" s="918"/>
      <c r="BRD43" s="918"/>
      <c r="BRE43" s="918"/>
      <c r="BRF43" s="918"/>
      <c r="BRG43" s="918"/>
      <c r="BRH43" s="918"/>
      <c r="BRI43" s="918"/>
      <c r="BRJ43" s="918"/>
      <c r="BRK43" s="918"/>
      <c r="BRL43" s="918"/>
      <c r="BRM43" s="918"/>
      <c r="BRN43" s="918"/>
      <c r="BRO43" s="918"/>
      <c r="BRP43" s="918"/>
      <c r="BRQ43" s="918"/>
      <c r="BRR43" s="918"/>
      <c r="BRS43" s="918"/>
      <c r="BRT43" s="918"/>
      <c r="BRU43" s="918"/>
      <c r="BRV43" s="918"/>
      <c r="BRW43" s="918"/>
      <c r="BRX43" s="918"/>
      <c r="BRY43" s="918"/>
      <c r="BRZ43" s="918"/>
      <c r="BSA43" s="918"/>
      <c r="BSB43" s="918"/>
      <c r="BSC43" s="918"/>
      <c r="BSD43" s="918"/>
      <c r="BSE43" s="918"/>
      <c r="BSF43" s="918"/>
      <c r="BSG43" s="918"/>
      <c r="BSH43" s="918"/>
      <c r="BSI43" s="918"/>
      <c r="BSJ43" s="918"/>
      <c r="BSK43" s="918"/>
      <c r="BSL43" s="918"/>
      <c r="BSM43" s="918"/>
      <c r="BSN43" s="918"/>
      <c r="BSO43" s="918"/>
      <c r="BSP43" s="918"/>
      <c r="BSQ43" s="918"/>
      <c r="BSR43" s="918"/>
      <c r="BSS43" s="918"/>
      <c r="BST43" s="918"/>
      <c r="BSU43" s="918"/>
      <c r="BSV43" s="918"/>
      <c r="BSW43" s="918"/>
      <c r="BSX43" s="918"/>
      <c r="BSY43" s="918"/>
      <c r="BSZ43" s="918"/>
      <c r="BTA43" s="918"/>
      <c r="BTB43" s="918"/>
      <c r="BTC43" s="918"/>
      <c r="BTD43" s="918"/>
      <c r="BTE43" s="918"/>
      <c r="BTF43" s="918"/>
      <c r="BTG43" s="918"/>
      <c r="BTH43" s="918"/>
      <c r="BTI43" s="918"/>
      <c r="BTJ43" s="918"/>
      <c r="BTK43" s="918"/>
      <c r="BTL43" s="918"/>
      <c r="BTM43" s="918"/>
      <c r="BTN43" s="918"/>
      <c r="BTO43" s="918"/>
      <c r="BTP43" s="918"/>
      <c r="BTQ43" s="918"/>
      <c r="BTR43" s="918"/>
      <c r="BTS43" s="918"/>
      <c r="BTT43" s="918"/>
      <c r="BTU43" s="918"/>
      <c r="BTV43" s="918"/>
      <c r="BTW43" s="918"/>
      <c r="BTX43" s="918"/>
      <c r="BTY43" s="918"/>
      <c r="BTZ43" s="918"/>
      <c r="BUA43" s="918"/>
      <c r="BUB43" s="918"/>
      <c r="BUC43" s="918"/>
      <c r="BUD43" s="918"/>
      <c r="BUE43" s="918"/>
      <c r="BUF43" s="918"/>
      <c r="BUG43" s="918"/>
      <c r="BUH43" s="918"/>
      <c r="BUI43" s="918"/>
      <c r="BUJ43" s="918"/>
      <c r="BUK43" s="918"/>
      <c r="BUL43" s="918"/>
      <c r="BUM43" s="918"/>
      <c r="BUN43" s="918"/>
      <c r="BUO43" s="918"/>
      <c r="BUP43" s="918"/>
      <c r="BUQ43" s="918"/>
      <c r="BUR43" s="918"/>
      <c r="BUS43" s="918"/>
      <c r="BUT43" s="918"/>
      <c r="BUU43" s="918"/>
      <c r="BUV43" s="918"/>
      <c r="BUW43" s="918"/>
      <c r="BUX43" s="918"/>
      <c r="BUY43" s="918"/>
      <c r="BUZ43" s="918"/>
      <c r="BVA43" s="918"/>
      <c r="BVB43" s="918"/>
      <c r="BVC43" s="918"/>
      <c r="BVD43" s="918"/>
      <c r="BVE43" s="918"/>
      <c r="BVF43" s="918"/>
      <c r="BVG43" s="918"/>
      <c r="BVH43" s="918"/>
      <c r="BVI43" s="918"/>
      <c r="BVJ43" s="918"/>
      <c r="BVK43" s="918"/>
      <c r="BVL43" s="918"/>
      <c r="BVM43" s="918"/>
      <c r="BVN43" s="918"/>
      <c r="BVO43" s="918"/>
      <c r="BVP43" s="918"/>
      <c r="BVQ43" s="918"/>
      <c r="BVR43" s="918"/>
      <c r="BVS43" s="918"/>
      <c r="BVT43" s="918"/>
      <c r="BVU43" s="918"/>
      <c r="BVV43" s="918"/>
      <c r="BVW43" s="918"/>
      <c r="BVX43" s="918"/>
      <c r="BVY43" s="918"/>
      <c r="BVZ43" s="918"/>
      <c r="BWA43" s="918"/>
      <c r="BWB43" s="918"/>
      <c r="BWC43" s="918"/>
      <c r="BWD43" s="918"/>
      <c r="BWE43" s="918"/>
      <c r="BWF43" s="918"/>
      <c r="BWG43" s="918"/>
      <c r="BWH43" s="918"/>
      <c r="BWI43" s="918"/>
      <c r="BWJ43" s="918"/>
      <c r="BWK43" s="918"/>
      <c r="BWL43" s="918"/>
      <c r="BWM43" s="918"/>
      <c r="BWN43" s="918"/>
      <c r="BWO43" s="918"/>
      <c r="BWP43" s="918"/>
      <c r="BWQ43" s="918"/>
      <c r="BWR43" s="918"/>
      <c r="BWS43" s="918"/>
      <c r="BWT43" s="918"/>
      <c r="BWU43" s="918"/>
      <c r="BWV43" s="918"/>
      <c r="BWW43" s="918"/>
      <c r="BWX43" s="918"/>
      <c r="BWY43" s="918"/>
      <c r="BWZ43" s="918"/>
      <c r="BXA43" s="918"/>
      <c r="BXB43" s="918"/>
      <c r="BXC43" s="918"/>
      <c r="BXD43" s="918"/>
      <c r="BXE43" s="918"/>
      <c r="BXF43" s="918"/>
      <c r="BXG43" s="918"/>
      <c r="BXH43" s="918"/>
      <c r="BXI43" s="918"/>
      <c r="BXJ43" s="918"/>
      <c r="BXK43" s="918"/>
      <c r="BXL43" s="918"/>
      <c r="BXM43" s="918"/>
      <c r="BXN43" s="918"/>
      <c r="BXO43" s="918"/>
      <c r="BXP43" s="918"/>
      <c r="BXQ43" s="918"/>
      <c r="BXR43" s="918"/>
      <c r="BXS43" s="918"/>
      <c r="BXT43" s="918"/>
      <c r="BXU43" s="918"/>
      <c r="BXV43" s="918"/>
      <c r="BXW43" s="918"/>
      <c r="BXX43" s="918"/>
      <c r="BXY43" s="918"/>
      <c r="BXZ43" s="918"/>
      <c r="BYA43" s="918"/>
      <c r="BYB43" s="918"/>
      <c r="BYC43" s="918"/>
      <c r="BYD43" s="918"/>
      <c r="BYE43" s="918"/>
      <c r="BYF43" s="918"/>
      <c r="BYG43" s="918"/>
      <c r="BYH43" s="918"/>
      <c r="BYI43" s="918"/>
      <c r="BYJ43" s="918"/>
      <c r="BYK43" s="918"/>
      <c r="BYL43" s="918"/>
      <c r="BYM43" s="918"/>
      <c r="BYN43" s="918"/>
      <c r="BYO43" s="918"/>
      <c r="BYP43" s="918"/>
      <c r="BYQ43" s="918"/>
      <c r="BYR43" s="918"/>
      <c r="BYS43" s="918"/>
      <c r="BYT43" s="918"/>
      <c r="BYU43" s="918"/>
      <c r="BYV43" s="918"/>
      <c r="BYW43" s="918"/>
      <c r="BYX43" s="918"/>
      <c r="BYY43" s="918"/>
      <c r="BYZ43" s="918"/>
      <c r="BZA43" s="918"/>
      <c r="BZB43" s="918"/>
      <c r="BZC43" s="918"/>
      <c r="BZD43" s="918"/>
      <c r="BZE43" s="918"/>
      <c r="BZF43" s="918"/>
      <c r="BZG43" s="918"/>
      <c r="BZH43" s="918"/>
      <c r="BZI43" s="918"/>
      <c r="BZJ43" s="918"/>
      <c r="BZK43" s="918"/>
      <c r="BZL43" s="918"/>
      <c r="BZM43" s="918"/>
      <c r="BZN43" s="918"/>
      <c r="BZO43" s="918"/>
      <c r="BZP43" s="918"/>
      <c r="BZQ43" s="918"/>
      <c r="BZR43" s="918"/>
      <c r="BZS43" s="918"/>
      <c r="BZT43" s="918"/>
      <c r="BZU43" s="918"/>
      <c r="BZV43" s="918"/>
      <c r="BZW43" s="918"/>
      <c r="BZX43" s="918"/>
      <c r="BZY43" s="918"/>
      <c r="BZZ43" s="918"/>
      <c r="CAA43" s="918"/>
      <c r="CAB43" s="918"/>
      <c r="CAC43" s="918"/>
      <c r="CAD43" s="918"/>
      <c r="CAE43" s="918"/>
      <c r="CAF43" s="918"/>
      <c r="CAG43" s="918"/>
      <c r="CAH43" s="918"/>
      <c r="CAI43" s="918"/>
      <c r="CAJ43" s="918"/>
      <c r="CAK43" s="918"/>
      <c r="CAL43" s="918"/>
      <c r="CAM43" s="918"/>
      <c r="CAN43" s="918"/>
      <c r="CAO43" s="918"/>
      <c r="CAP43" s="918"/>
      <c r="CAQ43" s="918"/>
      <c r="CAR43" s="918"/>
      <c r="CAS43" s="918"/>
      <c r="CAT43" s="918"/>
      <c r="CAU43" s="918"/>
      <c r="CAV43" s="918"/>
      <c r="CAW43" s="918"/>
      <c r="CAX43" s="918"/>
      <c r="CAY43" s="918"/>
      <c r="CAZ43" s="918"/>
      <c r="CBA43" s="918"/>
      <c r="CBB43" s="918"/>
      <c r="CBC43" s="918"/>
      <c r="CBD43" s="918"/>
      <c r="CBE43" s="918"/>
      <c r="CBF43" s="918"/>
      <c r="CBG43" s="918"/>
      <c r="CBH43" s="918"/>
      <c r="CBI43" s="918"/>
      <c r="CBJ43" s="918"/>
      <c r="CBK43" s="918"/>
      <c r="CBL43" s="918"/>
      <c r="CBM43" s="918"/>
      <c r="CBN43" s="918"/>
      <c r="CBO43" s="918"/>
      <c r="CBP43" s="918"/>
      <c r="CBQ43" s="918"/>
      <c r="CBR43" s="918"/>
      <c r="CBS43" s="918"/>
      <c r="CBT43" s="918"/>
      <c r="CBU43" s="918"/>
      <c r="CBV43" s="918"/>
      <c r="CBW43" s="918"/>
      <c r="CBX43" s="918"/>
      <c r="CBY43" s="918"/>
      <c r="CBZ43" s="918"/>
      <c r="CCA43" s="918"/>
      <c r="CCB43" s="918"/>
      <c r="CCC43" s="918"/>
      <c r="CCD43" s="918"/>
      <c r="CCE43" s="918"/>
      <c r="CCF43" s="918"/>
      <c r="CCG43" s="918"/>
      <c r="CCH43" s="918"/>
      <c r="CCI43" s="918"/>
      <c r="CCJ43" s="918"/>
      <c r="CCK43" s="918"/>
      <c r="CCL43" s="918"/>
      <c r="CCM43" s="918"/>
      <c r="CCN43" s="918"/>
      <c r="CCO43" s="918"/>
      <c r="CCP43" s="918"/>
      <c r="CCQ43" s="918"/>
      <c r="CCR43" s="918"/>
      <c r="CCS43" s="918"/>
      <c r="CCT43" s="918"/>
      <c r="CCU43" s="918"/>
      <c r="CCV43" s="918"/>
      <c r="CCW43" s="918"/>
      <c r="CCX43" s="918"/>
      <c r="CCY43" s="918"/>
      <c r="CCZ43" s="918"/>
      <c r="CDA43" s="918"/>
      <c r="CDB43" s="918"/>
      <c r="CDC43" s="918"/>
      <c r="CDD43" s="918"/>
      <c r="CDE43" s="918"/>
      <c r="CDF43" s="918"/>
      <c r="CDG43" s="918"/>
      <c r="CDH43" s="918"/>
      <c r="CDI43" s="918"/>
      <c r="CDJ43" s="918"/>
      <c r="CDK43" s="918"/>
      <c r="CDL43" s="918"/>
      <c r="CDM43" s="918"/>
      <c r="CDN43" s="918"/>
      <c r="CDO43" s="918"/>
      <c r="CDP43" s="918"/>
      <c r="CDQ43" s="918"/>
      <c r="CDR43" s="918"/>
      <c r="CDS43" s="918"/>
      <c r="CDT43" s="918"/>
      <c r="CDU43" s="918"/>
      <c r="CDV43" s="918"/>
      <c r="CDW43" s="918"/>
      <c r="CDX43" s="918"/>
      <c r="CDY43" s="918"/>
      <c r="CDZ43" s="918"/>
      <c r="CEA43" s="918"/>
      <c r="CEB43" s="918"/>
      <c r="CEC43" s="918"/>
      <c r="CED43" s="918"/>
      <c r="CEE43" s="918"/>
      <c r="CEF43" s="918"/>
      <c r="CEG43" s="918"/>
      <c r="CEH43" s="918"/>
      <c r="CEI43" s="918"/>
      <c r="CEJ43" s="918"/>
      <c r="CEK43" s="918"/>
      <c r="CEL43" s="918"/>
      <c r="CEM43" s="918"/>
      <c r="CEN43" s="918"/>
      <c r="CEO43" s="918"/>
      <c r="CEP43" s="918"/>
      <c r="CEQ43" s="918"/>
      <c r="CER43" s="918"/>
      <c r="CES43" s="918"/>
      <c r="CET43" s="918"/>
      <c r="CEU43" s="918"/>
      <c r="CEV43" s="918"/>
      <c r="CEW43" s="918"/>
      <c r="CEX43" s="918"/>
      <c r="CEY43" s="918"/>
      <c r="CEZ43" s="918"/>
      <c r="CFA43" s="918"/>
      <c r="CFB43" s="918"/>
      <c r="CFC43" s="918"/>
      <c r="CFD43" s="918"/>
      <c r="CFE43" s="918"/>
      <c r="CFF43" s="918"/>
      <c r="CFG43" s="918"/>
      <c r="CFH43" s="918"/>
      <c r="CFI43" s="918"/>
      <c r="CFJ43" s="918"/>
      <c r="CFK43" s="918"/>
      <c r="CFL43" s="918"/>
      <c r="CFM43" s="918"/>
      <c r="CFN43" s="918"/>
      <c r="CFO43" s="918"/>
      <c r="CFP43" s="918"/>
      <c r="CFQ43" s="918"/>
      <c r="CFR43" s="918"/>
      <c r="CFS43" s="918"/>
      <c r="CFT43" s="918"/>
      <c r="CFU43" s="918"/>
      <c r="CFV43" s="918"/>
      <c r="CFW43" s="918"/>
      <c r="CFX43" s="918"/>
      <c r="CFY43" s="918"/>
      <c r="CFZ43" s="918"/>
      <c r="CGA43" s="918"/>
      <c r="CGB43" s="918"/>
      <c r="CGC43" s="918"/>
      <c r="CGD43" s="918"/>
      <c r="CGE43" s="918"/>
      <c r="CGF43" s="918"/>
      <c r="CGG43" s="918"/>
      <c r="CGH43" s="918"/>
      <c r="CGI43" s="918"/>
      <c r="CGJ43" s="918"/>
      <c r="CGK43" s="918"/>
      <c r="CGL43" s="918"/>
      <c r="CGM43" s="918"/>
      <c r="CGN43" s="918"/>
      <c r="CGO43" s="918"/>
      <c r="CGP43" s="918"/>
      <c r="CGQ43" s="918"/>
      <c r="CGR43" s="918"/>
      <c r="CGS43" s="918"/>
      <c r="CGT43" s="918"/>
      <c r="CGU43" s="918"/>
      <c r="CGV43" s="918"/>
      <c r="CGW43" s="918"/>
      <c r="CGX43" s="918"/>
      <c r="CGY43" s="918"/>
      <c r="CGZ43" s="918"/>
      <c r="CHA43" s="918"/>
      <c r="CHB43" s="918"/>
      <c r="CHC43" s="918"/>
      <c r="CHD43" s="918"/>
      <c r="CHE43" s="918"/>
      <c r="CHF43" s="918"/>
      <c r="CHG43" s="918"/>
      <c r="CHH43" s="918"/>
      <c r="CHI43" s="918"/>
      <c r="CHJ43" s="918"/>
      <c r="CHK43" s="918"/>
      <c r="CHL43" s="918"/>
      <c r="CHM43" s="918"/>
      <c r="CHN43" s="918"/>
      <c r="CHO43" s="918"/>
      <c r="CHP43" s="918"/>
      <c r="CHQ43" s="918"/>
      <c r="CHR43" s="918"/>
      <c r="CHS43" s="918"/>
      <c r="CHT43" s="918"/>
      <c r="CHU43" s="918"/>
      <c r="CHV43" s="918"/>
      <c r="CHW43" s="918"/>
      <c r="CHX43" s="918"/>
      <c r="CHY43" s="918"/>
      <c r="CHZ43" s="918"/>
      <c r="CIA43" s="918"/>
      <c r="CIB43" s="918"/>
      <c r="CIC43" s="918"/>
      <c r="CID43" s="918"/>
      <c r="CIE43" s="918"/>
      <c r="CIF43" s="918"/>
      <c r="CIG43" s="918"/>
      <c r="CIH43" s="918"/>
      <c r="CII43" s="918"/>
      <c r="CIJ43" s="918"/>
      <c r="CIK43" s="918"/>
      <c r="CIL43" s="918"/>
      <c r="CIM43" s="918"/>
      <c r="CIN43" s="918"/>
      <c r="CIO43" s="918"/>
      <c r="CIP43" s="918"/>
      <c r="CIQ43" s="918"/>
      <c r="CIR43" s="918"/>
      <c r="CIS43" s="918"/>
      <c r="CIT43" s="918"/>
      <c r="CIU43" s="918"/>
      <c r="CIV43" s="918"/>
      <c r="CIW43" s="918"/>
      <c r="CIX43" s="918"/>
      <c r="CIY43" s="918"/>
      <c r="CIZ43" s="918"/>
      <c r="CJA43" s="918"/>
      <c r="CJB43" s="918"/>
      <c r="CJC43" s="918"/>
      <c r="CJD43" s="918"/>
      <c r="CJE43" s="918"/>
      <c r="CJF43" s="918"/>
      <c r="CJG43" s="918"/>
      <c r="CJH43" s="918"/>
      <c r="CJI43" s="918"/>
      <c r="CJJ43" s="918"/>
      <c r="CJK43" s="918"/>
      <c r="CJL43" s="918"/>
      <c r="CJM43" s="918"/>
      <c r="CJN43" s="918"/>
      <c r="CJO43" s="918"/>
      <c r="CJP43" s="918"/>
      <c r="CJQ43" s="918"/>
      <c r="CJR43" s="918"/>
      <c r="CJS43" s="918"/>
      <c r="CJT43" s="918"/>
      <c r="CJU43" s="918"/>
      <c r="CJV43" s="918"/>
      <c r="CJW43" s="918"/>
      <c r="CJX43" s="918"/>
      <c r="CJY43" s="918"/>
      <c r="CJZ43" s="918"/>
      <c r="CKA43" s="918"/>
      <c r="CKB43" s="918"/>
      <c r="CKC43" s="918"/>
      <c r="CKD43" s="918"/>
      <c r="CKE43" s="918"/>
      <c r="CKF43" s="918"/>
      <c r="CKG43" s="918"/>
      <c r="CKH43" s="918"/>
      <c r="CKI43" s="918"/>
      <c r="CKJ43" s="918"/>
      <c r="CKK43" s="918"/>
      <c r="CKL43" s="918"/>
      <c r="CKM43" s="918"/>
      <c r="CKN43" s="918"/>
      <c r="CKO43" s="918"/>
      <c r="CKP43" s="918"/>
      <c r="CKQ43" s="918"/>
      <c r="CKR43" s="918"/>
      <c r="CKS43" s="918"/>
      <c r="CKT43" s="918"/>
      <c r="CKU43" s="918"/>
      <c r="CKV43" s="918"/>
      <c r="CKW43" s="918"/>
      <c r="CKX43" s="918"/>
      <c r="CKY43" s="918"/>
      <c r="CKZ43" s="918"/>
      <c r="CLA43" s="918"/>
      <c r="CLB43" s="918"/>
      <c r="CLC43" s="918"/>
      <c r="CLD43" s="918"/>
      <c r="CLE43" s="918"/>
      <c r="CLF43" s="918"/>
      <c r="CLG43" s="918"/>
      <c r="CLH43" s="918"/>
      <c r="CLI43" s="918"/>
      <c r="CLJ43" s="918"/>
      <c r="CLK43" s="918"/>
      <c r="CLL43" s="918"/>
      <c r="CLM43" s="918"/>
      <c r="CLN43" s="918"/>
      <c r="CLO43" s="918"/>
      <c r="CLP43" s="918"/>
      <c r="CLQ43" s="918"/>
      <c r="CLR43" s="918"/>
      <c r="CLS43" s="918"/>
      <c r="CLT43" s="918"/>
      <c r="CLU43" s="918"/>
      <c r="CLV43" s="918"/>
      <c r="CLW43" s="918"/>
      <c r="CLX43" s="918"/>
      <c r="CLY43" s="918"/>
      <c r="CLZ43" s="918"/>
      <c r="CMA43" s="918"/>
      <c r="CMB43" s="918"/>
      <c r="CMC43" s="918"/>
      <c r="CMD43" s="918"/>
      <c r="CME43" s="918"/>
      <c r="CMF43" s="918"/>
      <c r="CMG43" s="918"/>
      <c r="CMH43" s="918"/>
      <c r="CMI43" s="918"/>
      <c r="CMJ43" s="918"/>
      <c r="CMK43" s="918"/>
      <c r="CML43" s="918"/>
      <c r="CMM43" s="918"/>
      <c r="CMN43" s="918"/>
      <c r="CMO43" s="918"/>
      <c r="CMP43" s="918"/>
      <c r="CMQ43" s="918"/>
      <c r="CMR43" s="918"/>
      <c r="CMS43" s="918"/>
      <c r="CMT43" s="918"/>
      <c r="CMU43" s="918"/>
      <c r="CMV43" s="918"/>
      <c r="CMW43" s="918"/>
      <c r="CMX43" s="918"/>
      <c r="CMY43" s="918"/>
      <c r="CMZ43" s="918"/>
      <c r="CNA43" s="918"/>
      <c r="CNB43" s="918"/>
      <c r="CNC43" s="918"/>
      <c r="CND43" s="918"/>
      <c r="CNE43" s="918"/>
      <c r="CNF43" s="918"/>
      <c r="CNG43" s="918"/>
      <c r="CNH43" s="918"/>
      <c r="CNI43" s="918"/>
      <c r="CNJ43" s="918"/>
      <c r="CNK43" s="918"/>
      <c r="CNL43" s="918"/>
      <c r="CNM43" s="918"/>
      <c r="CNN43" s="918"/>
      <c r="CNO43" s="918"/>
      <c r="CNP43" s="918"/>
      <c r="CNQ43" s="918"/>
      <c r="CNR43" s="918"/>
      <c r="CNS43" s="918"/>
      <c r="CNT43" s="918"/>
      <c r="CNU43" s="918"/>
      <c r="CNV43" s="918"/>
      <c r="CNW43" s="918"/>
      <c r="CNX43" s="918"/>
      <c r="CNY43" s="918"/>
      <c r="CNZ43" s="918"/>
      <c r="COA43" s="918"/>
      <c r="COB43" s="918"/>
      <c r="COC43" s="918"/>
      <c r="COD43" s="918"/>
      <c r="COE43" s="918"/>
      <c r="COF43" s="918"/>
      <c r="COG43" s="918"/>
      <c r="COH43" s="918"/>
      <c r="COI43" s="918"/>
      <c r="COJ43" s="918"/>
      <c r="COK43" s="918"/>
      <c r="COL43" s="918"/>
      <c r="COM43" s="918"/>
      <c r="CON43" s="918"/>
      <c r="COO43" s="918"/>
      <c r="COP43" s="918"/>
      <c r="COQ43" s="918"/>
      <c r="COR43" s="918"/>
      <c r="COS43" s="918"/>
      <c r="COT43" s="918"/>
      <c r="COU43" s="918"/>
      <c r="COV43" s="918"/>
      <c r="COW43" s="918"/>
      <c r="COX43" s="918"/>
      <c r="COY43" s="918"/>
      <c r="COZ43" s="918"/>
      <c r="CPA43" s="918"/>
      <c r="CPB43" s="918"/>
      <c r="CPC43" s="918"/>
      <c r="CPD43" s="918"/>
      <c r="CPE43" s="918"/>
      <c r="CPF43" s="918"/>
      <c r="CPG43" s="918"/>
      <c r="CPH43" s="918"/>
      <c r="CPI43" s="918"/>
      <c r="CPJ43" s="918"/>
      <c r="CPK43" s="918"/>
      <c r="CPL43" s="918"/>
      <c r="CPM43" s="918"/>
      <c r="CPN43" s="918"/>
      <c r="CPO43" s="918"/>
      <c r="CPP43" s="918"/>
      <c r="CPQ43" s="918"/>
      <c r="CPR43" s="918"/>
      <c r="CPS43" s="918"/>
      <c r="CPT43" s="918"/>
      <c r="CPU43" s="918"/>
      <c r="CPV43" s="918"/>
      <c r="CPW43" s="918"/>
      <c r="CPX43" s="918"/>
      <c r="CPY43" s="918"/>
      <c r="CPZ43" s="918"/>
      <c r="CQA43" s="918"/>
      <c r="CQB43" s="918"/>
      <c r="CQC43" s="918"/>
      <c r="CQD43" s="918"/>
      <c r="CQE43" s="918"/>
      <c r="CQF43" s="918"/>
      <c r="CQG43" s="918"/>
      <c r="CQH43" s="918"/>
      <c r="CQI43" s="918"/>
      <c r="CQJ43" s="918"/>
      <c r="CQK43" s="918"/>
      <c r="CQL43" s="918"/>
      <c r="CQM43" s="918"/>
      <c r="CQN43" s="918"/>
      <c r="CQO43" s="918"/>
      <c r="CQP43" s="918"/>
      <c r="CQQ43" s="918"/>
      <c r="CQR43" s="918"/>
      <c r="CQS43" s="918"/>
      <c r="CQT43" s="918"/>
      <c r="CQU43" s="918"/>
      <c r="CQV43" s="918"/>
      <c r="CQW43" s="918"/>
      <c r="CQX43" s="918"/>
      <c r="CQY43" s="918"/>
      <c r="CQZ43" s="918"/>
      <c r="CRA43" s="918"/>
      <c r="CRB43" s="918"/>
      <c r="CRC43" s="918"/>
      <c r="CRD43" s="918"/>
      <c r="CRE43" s="918"/>
      <c r="CRF43" s="918"/>
      <c r="CRG43" s="918"/>
      <c r="CRH43" s="918"/>
      <c r="CRI43" s="918"/>
      <c r="CRJ43" s="918"/>
      <c r="CRK43" s="918"/>
      <c r="CRL43" s="918"/>
      <c r="CRM43" s="918"/>
      <c r="CRN43" s="918"/>
      <c r="CRO43" s="918"/>
      <c r="CRP43" s="918"/>
      <c r="CRQ43" s="918"/>
      <c r="CRR43" s="918"/>
      <c r="CRS43" s="918"/>
      <c r="CRT43" s="918"/>
      <c r="CRU43" s="918"/>
      <c r="CRV43" s="918"/>
      <c r="CRW43" s="918"/>
      <c r="CRX43" s="918"/>
      <c r="CRY43" s="918"/>
      <c r="CRZ43" s="918"/>
      <c r="CSA43" s="918"/>
      <c r="CSB43" s="918"/>
      <c r="CSC43" s="918"/>
      <c r="CSD43" s="918"/>
      <c r="CSE43" s="918"/>
      <c r="CSF43" s="918"/>
      <c r="CSG43" s="918"/>
      <c r="CSH43" s="918"/>
      <c r="CSI43" s="918"/>
      <c r="CSJ43" s="918"/>
      <c r="CSK43" s="918"/>
      <c r="CSL43" s="918"/>
      <c r="CSM43" s="918"/>
      <c r="CSN43" s="918"/>
      <c r="CSO43" s="918"/>
      <c r="CSP43" s="918"/>
      <c r="CSQ43" s="918"/>
      <c r="CSR43" s="918"/>
      <c r="CSS43" s="918"/>
      <c r="CST43" s="918"/>
      <c r="CSU43" s="918"/>
      <c r="CSV43" s="918"/>
      <c r="CSW43" s="918"/>
      <c r="CSX43" s="918"/>
      <c r="CSY43" s="918"/>
      <c r="CSZ43" s="918"/>
      <c r="CTA43" s="918"/>
      <c r="CTB43" s="918"/>
      <c r="CTC43" s="918"/>
      <c r="CTD43" s="918"/>
      <c r="CTE43" s="918"/>
      <c r="CTF43" s="918"/>
      <c r="CTG43" s="918"/>
      <c r="CTH43" s="918"/>
      <c r="CTI43" s="918"/>
      <c r="CTJ43" s="918"/>
      <c r="CTK43" s="918"/>
      <c r="CTL43" s="918"/>
      <c r="CTM43" s="918"/>
      <c r="CTN43" s="918"/>
      <c r="CTO43" s="918"/>
      <c r="CTP43" s="918"/>
      <c r="CTQ43" s="918"/>
      <c r="CTR43" s="918"/>
      <c r="CTS43" s="918"/>
      <c r="CTT43" s="918"/>
      <c r="CTU43" s="918"/>
      <c r="CTV43" s="918"/>
      <c r="CTW43" s="918"/>
      <c r="CTX43" s="918"/>
      <c r="CTY43" s="918"/>
      <c r="CTZ43" s="918"/>
      <c r="CUA43" s="918"/>
      <c r="CUB43" s="918"/>
      <c r="CUC43" s="918"/>
      <c r="CUD43" s="918"/>
      <c r="CUE43" s="918"/>
      <c r="CUF43" s="918"/>
      <c r="CUG43" s="918"/>
      <c r="CUH43" s="918"/>
      <c r="CUI43" s="918"/>
      <c r="CUJ43" s="918"/>
      <c r="CUK43" s="918"/>
      <c r="CUL43" s="918"/>
      <c r="CUM43" s="918"/>
      <c r="CUN43" s="918"/>
      <c r="CUO43" s="918"/>
      <c r="CUP43" s="918"/>
      <c r="CUQ43" s="918"/>
      <c r="CUR43" s="918"/>
      <c r="CUS43" s="918"/>
      <c r="CUT43" s="918"/>
      <c r="CUU43" s="918"/>
      <c r="CUV43" s="918"/>
      <c r="CUW43" s="918"/>
      <c r="CUX43" s="918"/>
      <c r="CUY43" s="918"/>
      <c r="CUZ43" s="918"/>
      <c r="CVA43" s="918"/>
      <c r="CVB43" s="918"/>
      <c r="CVC43" s="918"/>
      <c r="CVD43" s="918"/>
      <c r="CVE43" s="918"/>
      <c r="CVF43" s="918"/>
      <c r="CVG43" s="918"/>
      <c r="CVH43" s="918"/>
      <c r="CVI43" s="918"/>
      <c r="CVJ43" s="918"/>
      <c r="CVK43" s="918"/>
      <c r="CVL43" s="918"/>
      <c r="CVM43" s="918"/>
      <c r="CVN43" s="918"/>
      <c r="CVO43" s="918"/>
      <c r="CVP43" s="918"/>
      <c r="CVQ43" s="918"/>
      <c r="CVR43" s="918"/>
      <c r="CVS43" s="918"/>
      <c r="CVT43" s="918"/>
      <c r="CVU43" s="918"/>
      <c r="CVV43" s="918"/>
      <c r="CVW43" s="918"/>
      <c r="CVX43" s="918"/>
      <c r="CVY43" s="918"/>
      <c r="CVZ43" s="918"/>
      <c r="CWA43" s="918"/>
      <c r="CWB43" s="918"/>
      <c r="CWC43" s="918"/>
      <c r="CWD43" s="918"/>
      <c r="CWE43" s="918"/>
      <c r="CWF43" s="918"/>
      <c r="CWG43" s="918"/>
      <c r="CWH43" s="918"/>
      <c r="CWI43" s="918"/>
      <c r="CWJ43" s="918"/>
      <c r="CWK43" s="918"/>
      <c r="CWL43" s="918"/>
      <c r="CWM43" s="918"/>
      <c r="CWN43" s="918"/>
      <c r="CWO43" s="918"/>
      <c r="CWP43" s="918"/>
      <c r="CWQ43" s="918"/>
      <c r="CWR43" s="918"/>
      <c r="CWS43" s="918"/>
      <c r="CWT43" s="918"/>
      <c r="CWU43" s="918"/>
      <c r="CWV43" s="918"/>
      <c r="CWW43" s="918"/>
      <c r="CWX43" s="918"/>
      <c r="CWY43" s="918"/>
      <c r="CWZ43" s="918"/>
      <c r="CXA43" s="918"/>
      <c r="CXB43" s="918"/>
      <c r="CXC43" s="918"/>
      <c r="CXD43" s="918"/>
      <c r="CXE43" s="918"/>
      <c r="CXF43" s="918"/>
      <c r="CXG43" s="918"/>
      <c r="CXH43" s="918"/>
      <c r="CXI43" s="918"/>
      <c r="CXJ43" s="918"/>
      <c r="CXK43" s="918"/>
      <c r="CXL43" s="918"/>
      <c r="CXM43" s="918"/>
      <c r="CXN43" s="918"/>
      <c r="CXO43" s="918"/>
      <c r="CXP43" s="918"/>
      <c r="CXQ43" s="918"/>
      <c r="CXR43" s="918"/>
      <c r="CXS43" s="918"/>
      <c r="CXT43" s="918"/>
      <c r="CXU43" s="918"/>
      <c r="CXV43" s="918"/>
      <c r="CXW43" s="918"/>
      <c r="CXX43" s="918"/>
      <c r="CXY43" s="918"/>
      <c r="CXZ43" s="918"/>
      <c r="CYA43" s="918"/>
      <c r="CYB43" s="918"/>
      <c r="CYC43" s="918"/>
      <c r="CYD43" s="918"/>
      <c r="CYE43" s="918"/>
      <c r="CYF43" s="918"/>
      <c r="CYG43" s="918"/>
      <c r="CYH43" s="918"/>
      <c r="CYI43" s="918"/>
      <c r="CYJ43" s="918"/>
      <c r="CYK43" s="918"/>
      <c r="CYL43" s="918"/>
      <c r="CYM43" s="918"/>
      <c r="CYN43" s="918"/>
      <c r="CYO43" s="918"/>
      <c r="CYP43" s="918"/>
      <c r="CYQ43" s="918"/>
      <c r="CYR43" s="918"/>
      <c r="CYS43" s="918"/>
      <c r="CYT43" s="918"/>
      <c r="CYU43" s="918"/>
      <c r="CYV43" s="918"/>
      <c r="CYW43" s="918"/>
      <c r="CYX43" s="918"/>
      <c r="CYY43" s="918"/>
      <c r="CYZ43" s="918"/>
      <c r="CZA43" s="918"/>
      <c r="CZB43" s="918"/>
      <c r="CZC43" s="918"/>
      <c r="CZD43" s="918"/>
      <c r="CZE43" s="918"/>
      <c r="CZF43" s="918"/>
      <c r="CZG43" s="918"/>
      <c r="CZH43" s="918"/>
      <c r="CZI43" s="918"/>
      <c r="CZJ43" s="918"/>
      <c r="CZK43" s="918"/>
      <c r="CZL43" s="918"/>
      <c r="CZM43" s="918"/>
      <c r="CZN43" s="918"/>
      <c r="CZO43" s="918"/>
      <c r="CZP43" s="918"/>
      <c r="CZQ43" s="918"/>
      <c r="CZR43" s="918"/>
      <c r="CZS43" s="918"/>
      <c r="CZT43" s="918"/>
      <c r="CZU43" s="918"/>
      <c r="CZV43" s="918"/>
      <c r="CZW43" s="918"/>
      <c r="CZX43" s="918"/>
      <c r="CZY43" s="918"/>
      <c r="CZZ43" s="918"/>
      <c r="DAA43" s="918"/>
      <c r="DAB43" s="918"/>
      <c r="DAC43" s="918"/>
      <c r="DAD43" s="918"/>
      <c r="DAE43" s="918"/>
      <c r="DAF43" s="918"/>
      <c r="DAG43" s="918"/>
      <c r="DAH43" s="918"/>
      <c r="DAI43" s="918"/>
      <c r="DAJ43" s="918"/>
      <c r="DAK43" s="918"/>
      <c r="DAL43" s="918"/>
      <c r="DAM43" s="918"/>
      <c r="DAN43" s="918"/>
      <c r="DAO43" s="918"/>
      <c r="DAP43" s="918"/>
      <c r="DAQ43" s="918"/>
      <c r="DAR43" s="918"/>
      <c r="DAS43" s="918"/>
      <c r="DAT43" s="918"/>
      <c r="DAU43" s="918"/>
      <c r="DAV43" s="918"/>
      <c r="DAW43" s="918"/>
      <c r="DAX43" s="918"/>
      <c r="DAY43" s="918"/>
      <c r="DAZ43" s="918"/>
      <c r="DBA43" s="918"/>
      <c r="DBB43" s="918"/>
      <c r="DBC43" s="918"/>
      <c r="DBD43" s="918"/>
      <c r="DBE43" s="918"/>
      <c r="DBF43" s="918"/>
      <c r="DBG43" s="918"/>
      <c r="DBH43" s="918"/>
      <c r="DBI43" s="918"/>
      <c r="DBJ43" s="918"/>
      <c r="DBK43" s="918"/>
      <c r="DBL43" s="918"/>
      <c r="DBM43" s="918"/>
      <c r="DBN43" s="918"/>
      <c r="DBO43" s="918"/>
      <c r="DBP43" s="918"/>
      <c r="DBQ43" s="918"/>
      <c r="DBR43" s="918"/>
      <c r="DBS43" s="918"/>
      <c r="DBT43" s="918"/>
      <c r="DBU43" s="918"/>
      <c r="DBV43" s="918"/>
      <c r="DBW43" s="918"/>
      <c r="DBX43" s="918"/>
      <c r="DBY43" s="918"/>
      <c r="DBZ43" s="918"/>
      <c r="DCA43" s="918"/>
      <c r="DCB43" s="918"/>
      <c r="DCC43" s="918"/>
      <c r="DCD43" s="918"/>
      <c r="DCE43" s="918"/>
      <c r="DCF43" s="918"/>
      <c r="DCG43" s="918"/>
      <c r="DCH43" s="918"/>
      <c r="DCI43" s="918"/>
      <c r="DCJ43" s="918"/>
      <c r="DCK43" s="918"/>
      <c r="DCL43" s="918"/>
      <c r="DCM43" s="918"/>
      <c r="DCN43" s="918"/>
      <c r="DCO43" s="918"/>
      <c r="DCP43" s="918"/>
      <c r="DCQ43" s="918"/>
      <c r="DCR43" s="918"/>
      <c r="DCS43" s="918"/>
      <c r="DCT43" s="918"/>
      <c r="DCU43" s="918"/>
      <c r="DCV43" s="918"/>
      <c r="DCW43" s="918"/>
      <c r="DCX43" s="918"/>
      <c r="DCY43" s="918"/>
      <c r="DCZ43" s="918"/>
      <c r="DDA43" s="918"/>
      <c r="DDB43" s="918"/>
      <c r="DDC43" s="918"/>
      <c r="DDD43" s="918"/>
      <c r="DDE43" s="918"/>
      <c r="DDF43" s="918"/>
      <c r="DDG43" s="918"/>
      <c r="DDH43" s="918"/>
      <c r="DDI43" s="918"/>
      <c r="DDJ43" s="918"/>
      <c r="DDK43" s="918"/>
      <c r="DDL43" s="918"/>
      <c r="DDM43" s="918"/>
      <c r="DDN43" s="918"/>
      <c r="DDO43" s="918"/>
      <c r="DDP43" s="918"/>
      <c r="DDQ43" s="918"/>
      <c r="DDR43" s="918"/>
      <c r="DDS43" s="918"/>
      <c r="DDT43" s="918"/>
      <c r="DDU43" s="918"/>
      <c r="DDV43" s="918"/>
      <c r="DDW43" s="918"/>
      <c r="DDX43" s="918"/>
      <c r="DDY43" s="918"/>
      <c r="DDZ43" s="918"/>
      <c r="DEA43" s="918"/>
      <c r="DEB43" s="918"/>
      <c r="DEC43" s="918"/>
      <c r="DED43" s="918"/>
      <c r="DEE43" s="918"/>
      <c r="DEF43" s="918"/>
      <c r="DEG43" s="918"/>
      <c r="DEH43" s="918"/>
      <c r="DEI43" s="918"/>
      <c r="DEJ43" s="918"/>
      <c r="DEK43" s="918"/>
      <c r="DEL43" s="918"/>
      <c r="DEM43" s="918"/>
      <c r="DEN43" s="918"/>
      <c r="DEO43" s="918"/>
      <c r="DEP43" s="918"/>
      <c r="DEQ43" s="918"/>
      <c r="DER43" s="918"/>
      <c r="DES43" s="918"/>
      <c r="DET43" s="918"/>
      <c r="DEU43" s="918"/>
      <c r="DEV43" s="918"/>
      <c r="DEW43" s="918"/>
      <c r="DEX43" s="918"/>
      <c r="DEY43" s="918"/>
      <c r="DEZ43" s="918"/>
      <c r="DFA43" s="918"/>
      <c r="DFB43" s="918"/>
      <c r="DFC43" s="918"/>
      <c r="DFD43" s="918"/>
      <c r="DFE43" s="918"/>
      <c r="DFF43" s="918"/>
      <c r="DFG43" s="918"/>
      <c r="DFH43" s="918"/>
      <c r="DFI43" s="918"/>
      <c r="DFJ43" s="918"/>
      <c r="DFK43" s="918"/>
      <c r="DFL43" s="918"/>
      <c r="DFM43" s="918"/>
      <c r="DFN43" s="918"/>
      <c r="DFO43" s="918"/>
      <c r="DFP43" s="918"/>
      <c r="DFQ43" s="918"/>
      <c r="DFR43" s="918"/>
      <c r="DFS43" s="918"/>
      <c r="DFT43" s="918"/>
      <c r="DFU43" s="918"/>
      <c r="DFV43" s="918"/>
      <c r="DFW43" s="918"/>
      <c r="DFX43" s="918"/>
      <c r="DFY43" s="918"/>
      <c r="DFZ43" s="918"/>
      <c r="DGA43" s="918"/>
      <c r="DGB43" s="918"/>
      <c r="DGC43" s="918"/>
      <c r="DGD43" s="918"/>
      <c r="DGE43" s="918"/>
      <c r="DGF43" s="918"/>
      <c r="DGG43" s="918"/>
      <c r="DGH43" s="918"/>
      <c r="DGI43" s="918"/>
      <c r="DGJ43" s="918"/>
      <c r="DGK43" s="918"/>
      <c r="DGL43" s="918"/>
      <c r="DGM43" s="918"/>
      <c r="DGN43" s="918"/>
      <c r="DGO43" s="918"/>
      <c r="DGP43" s="918"/>
      <c r="DGQ43" s="918"/>
      <c r="DGR43" s="918"/>
      <c r="DGS43" s="918"/>
      <c r="DGT43" s="918"/>
      <c r="DGU43" s="918"/>
      <c r="DGV43" s="918"/>
      <c r="DGW43" s="918"/>
      <c r="DGX43" s="918"/>
      <c r="DGY43" s="918"/>
      <c r="DGZ43" s="918"/>
      <c r="DHA43" s="918"/>
      <c r="DHB43" s="918"/>
      <c r="DHC43" s="918"/>
      <c r="DHD43" s="918"/>
      <c r="DHE43" s="918"/>
      <c r="DHF43" s="918"/>
      <c r="DHG43" s="918"/>
      <c r="DHH43" s="918"/>
      <c r="DHI43" s="918"/>
      <c r="DHJ43" s="918"/>
      <c r="DHK43" s="918"/>
      <c r="DHL43" s="918"/>
      <c r="DHM43" s="918"/>
      <c r="DHN43" s="918"/>
      <c r="DHO43" s="918"/>
      <c r="DHP43" s="918"/>
      <c r="DHQ43" s="918"/>
      <c r="DHR43" s="918"/>
      <c r="DHS43" s="918"/>
      <c r="DHT43" s="918"/>
      <c r="DHU43" s="918"/>
      <c r="DHV43" s="918"/>
      <c r="DHW43" s="918"/>
      <c r="DHX43" s="918"/>
      <c r="DHY43" s="918"/>
      <c r="DHZ43" s="918"/>
      <c r="DIA43" s="918"/>
      <c r="DIB43" s="918"/>
      <c r="DIC43" s="918"/>
      <c r="DID43" s="918"/>
      <c r="DIE43" s="918"/>
      <c r="DIF43" s="918"/>
      <c r="DIG43" s="918"/>
      <c r="DIH43" s="918"/>
      <c r="DII43" s="918"/>
      <c r="DIJ43" s="918"/>
      <c r="DIK43" s="918"/>
      <c r="DIL43" s="918"/>
      <c r="DIM43" s="918"/>
      <c r="DIN43" s="918"/>
      <c r="DIO43" s="918"/>
      <c r="DIP43" s="918"/>
      <c r="DIQ43" s="918"/>
      <c r="DIR43" s="918"/>
      <c r="DIS43" s="918"/>
      <c r="DIT43" s="918"/>
      <c r="DIU43" s="918"/>
      <c r="DIV43" s="918"/>
      <c r="DIW43" s="918"/>
      <c r="DIX43" s="918"/>
      <c r="DIY43" s="918"/>
      <c r="DIZ43" s="918"/>
      <c r="DJA43" s="918"/>
      <c r="DJB43" s="918"/>
      <c r="DJC43" s="918"/>
      <c r="DJD43" s="918"/>
      <c r="DJE43" s="918"/>
      <c r="DJF43" s="918"/>
      <c r="DJG43" s="918"/>
      <c r="DJH43" s="918"/>
      <c r="DJI43" s="918"/>
      <c r="DJJ43" s="918"/>
      <c r="DJK43" s="918"/>
      <c r="DJL43" s="918"/>
      <c r="DJM43" s="918"/>
      <c r="DJN43" s="918"/>
      <c r="DJO43" s="918"/>
      <c r="DJP43" s="918"/>
      <c r="DJQ43" s="918"/>
      <c r="DJR43" s="918"/>
      <c r="DJS43" s="918"/>
      <c r="DJT43" s="918"/>
      <c r="DJU43" s="918"/>
      <c r="DJV43" s="918"/>
      <c r="DJW43" s="918"/>
      <c r="DJX43" s="918"/>
      <c r="DJY43" s="918"/>
      <c r="DJZ43" s="918"/>
      <c r="DKA43" s="918"/>
      <c r="DKB43" s="918"/>
      <c r="DKC43" s="918"/>
      <c r="DKD43" s="918"/>
      <c r="DKE43" s="918"/>
      <c r="DKF43" s="918"/>
      <c r="DKG43" s="918"/>
      <c r="DKH43" s="918"/>
      <c r="DKI43" s="918"/>
      <c r="DKJ43" s="918"/>
      <c r="DKK43" s="918"/>
      <c r="DKL43" s="918"/>
      <c r="DKM43" s="918"/>
      <c r="DKN43" s="918"/>
      <c r="DKO43" s="918"/>
      <c r="DKP43" s="918"/>
      <c r="DKQ43" s="918"/>
      <c r="DKR43" s="918"/>
      <c r="DKS43" s="918"/>
      <c r="DKT43" s="918"/>
      <c r="DKU43" s="918"/>
      <c r="DKV43" s="918"/>
      <c r="DKW43" s="918"/>
      <c r="DKX43" s="918"/>
      <c r="DKY43" s="918"/>
      <c r="DKZ43" s="918"/>
      <c r="DLA43" s="918"/>
      <c r="DLB43" s="918"/>
      <c r="DLC43" s="918"/>
      <c r="DLD43" s="918"/>
      <c r="DLE43" s="918"/>
      <c r="DLF43" s="918"/>
      <c r="DLG43" s="918"/>
      <c r="DLH43" s="918"/>
      <c r="DLI43" s="918"/>
      <c r="DLJ43" s="918"/>
      <c r="DLK43" s="918"/>
      <c r="DLL43" s="918"/>
      <c r="DLM43" s="918"/>
      <c r="DLN43" s="918"/>
      <c r="DLO43" s="918"/>
      <c r="DLP43" s="918"/>
      <c r="DLQ43" s="918"/>
      <c r="DLR43" s="918"/>
      <c r="DLS43" s="918"/>
      <c r="DLT43" s="918"/>
      <c r="DLU43" s="918"/>
      <c r="DLV43" s="918"/>
      <c r="DLW43" s="918"/>
      <c r="DLX43" s="918"/>
      <c r="DLY43" s="918"/>
      <c r="DLZ43" s="918"/>
      <c r="DMA43" s="918"/>
      <c r="DMB43" s="918"/>
      <c r="DMC43" s="918"/>
      <c r="DMD43" s="918"/>
      <c r="DME43" s="918"/>
      <c r="DMF43" s="918"/>
      <c r="DMG43" s="918"/>
      <c r="DMH43" s="918"/>
      <c r="DMI43" s="918"/>
      <c r="DMJ43" s="918"/>
      <c r="DMK43" s="918"/>
      <c r="DML43" s="918"/>
      <c r="DMM43" s="918"/>
      <c r="DMN43" s="918"/>
      <c r="DMO43" s="918"/>
      <c r="DMP43" s="918"/>
      <c r="DMQ43" s="918"/>
      <c r="DMR43" s="918"/>
      <c r="DMS43" s="918"/>
      <c r="DMT43" s="918"/>
      <c r="DMU43" s="918"/>
      <c r="DMV43" s="918"/>
      <c r="DMW43" s="918"/>
      <c r="DMX43" s="918"/>
      <c r="DMY43" s="918"/>
      <c r="DMZ43" s="918"/>
      <c r="DNA43" s="918"/>
      <c r="DNB43" s="918"/>
      <c r="DNC43" s="918"/>
      <c r="DND43" s="918"/>
      <c r="DNE43" s="918"/>
      <c r="DNF43" s="918"/>
      <c r="DNG43" s="918"/>
      <c r="DNH43" s="918"/>
      <c r="DNI43" s="918"/>
      <c r="DNJ43" s="918"/>
      <c r="DNK43" s="918"/>
      <c r="DNL43" s="918"/>
      <c r="DNM43" s="918"/>
      <c r="DNN43" s="918"/>
      <c r="DNO43" s="918"/>
      <c r="DNP43" s="918"/>
      <c r="DNQ43" s="918"/>
      <c r="DNR43" s="918"/>
      <c r="DNS43" s="918"/>
      <c r="DNT43" s="918"/>
      <c r="DNU43" s="918"/>
      <c r="DNV43" s="918"/>
      <c r="DNW43" s="918"/>
      <c r="DNX43" s="918"/>
      <c r="DNY43" s="918"/>
      <c r="DNZ43" s="918"/>
      <c r="DOA43" s="918"/>
      <c r="DOB43" s="918"/>
      <c r="DOC43" s="918"/>
      <c r="DOD43" s="918"/>
      <c r="DOE43" s="918"/>
      <c r="DOF43" s="918"/>
      <c r="DOG43" s="918"/>
      <c r="DOH43" s="918"/>
      <c r="DOI43" s="918"/>
      <c r="DOJ43" s="918"/>
      <c r="DOK43" s="918"/>
      <c r="DOL43" s="918"/>
      <c r="DOM43" s="918"/>
      <c r="DON43" s="918"/>
      <c r="DOO43" s="918"/>
      <c r="DOP43" s="918"/>
      <c r="DOQ43" s="918"/>
      <c r="DOR43" s="918"/>
      <c r="DOS43" s="918"/>
      <c r="DOT43" s="918"/>
      <c r="DOU43" s="918"/>
      <c r="DOV43" s="918"/>
      <c r="DOW43" s="918"/>
      <c r="DOX43" s="918"/>
      <c r="DOY43" s="918"/>
      <c r="DOZ43" s="918"/>
      <c r="DPA43" s="918"/>
      <c r="DPB43" s="918"/>
      <c r="DPC43" s="918"/>
      <c r="DPD43" s="918"/>
      <c r="DPE43" s="918"/>
      <c r="DPF43" s="918"/>
      <c r="DPG43" s="918"/>
      <c r="DPH43" s="918"/>
      <c r="DPI43" s="918"/>
      <c r="DPJ43" s="918"/>
      <c r="DPK43" s="918"/>
      <c r="DPL43" s="918"/>
      <c r="DPM43" s="918"/>
      <c r="DPN43" s="918"/>
      <c r="DPO43" s="918"/>
      <c r="DPP43" s="918"/>
      <c r="DPQ43" s="918"/>
      <c r="DPR43" s="918"/>
      <c r="DPS43" s="918"/>
      <c r="DPT43" s="918"/>
      <c r="DPU43" s="918"/>
      <c r="DPV43" s="918"/>
      <c r="DPW43" s="918"/>
      <c r="DPX43" s="918"/>
      <c r="DPY43" s="918"/>
      <c r="DPZ43" s="918"/>
      <c r="DQA43" s="918"/>
      <c r="DQB43" s="918"/>
      <c r="DQC43" s="918"/>
      <c r="DQD43" s="918"/>
      <c r="DQE43" s="918"/>
      <c r="DQF43" s="918"/>
      <c r="DQG43" s="918"/>
      <c r="DQH43" s="918"/>
      <c r="DQI43" s="918"/>
      <c r="DQJ43" s="918"/>
      <c r="DQK43" s="918"/>
      <c r="DQL43" s="918"/>
      <c r="DQM43" s="918"/>
      <c r="DQN43" s="918"/>
      <c r="DQO43" s="918"/>
      <c r="DQP43" s="918"/>
      <c r="DQQ43" s="918"/>
      <c r="DQR43" s="918"/>
      <c r="DQS43" s="918"/>
      <c r="DQT43" s="918"/>
      <c r="DQU43" s="918"/>
      <c r="DQV43" s="918"/>
      <c r="DQW43" s="918"/>
      <c r="DQX43" s="918"/>
      <c r="DQY43" s="918"/>
      <c r="DQZ43" s="918"/>
      <c r="DRA43" s="918"/>
      <c r="DRB43" s="918"/>
      <c r="DRC43" s="918"/>
      <c r="DRD43" s="918"/>
      <c r="DRE43" s="918"/>
      <c r="DRF43" s="918"/>
      <c r="DRG43" s="918"/>
      <c r="DRH43" s="918"/>
      <c r="DRI43" s="918"/>
      <c r="DRJ43" s="918"/>
      <c r="DRK43" s="918"/>
      <c r="DRL43" s="918"/>
      <c r="DRM43" s="918"/>
      <c r="DRN43" s="918"/>
      <c r="DRO43" s="918"/>
      <c r="DRP43" s="918"/>
      <c r="DRQ43" s="918"/>
      <c r="DRR43" s="918"/>
      <c r="DRS43" s="918"/>
      <c r="DRT43" s="918"/>
      <c r="DRU43" s="918"/>
      <c r="DRV43" s="918"/>
      <c r="DRW43" s="918"/>
      <c r="DRX43" s="918"/>
      <c r="DRY43" s="918"/>
      <c r="DRZ43" s="918"/>
      <c r="DSA43" s="918"/>
      <c r="DSB43" s="918"/>
      <c r="DSC43" s="918"/>
      <c r="DSD43" s="918"/>
      <c r="DSE43" s="918"/>
      <c r="DSF43" s="918"/>
      <c r="DSG43" s="918"/>
      <c r="DSH43" s="918"/>
      <c r="DSI43" s="918"/>
      <c r="DSJ43" s="918"/>
      <c r="DSK43" s="918"/>
      <c r="DSL43" s="918"/>
      <c r="DSM43" s="918"/>
      <c r="DSN43" s="918"/>
      <c r="DSO43" s="918"/>
      <c r="DSP43" s="918"/>
      <c r="DSQ43" s="918"/>
      <c r="DSR43" s="918"/>
      <c r="DSS43" s="918"/>
      <c r="DST43" s="918"/>
      <c r="DSU43" s="918"/>
      <c r="DSV43" s="918"/>
      <c r="DSW43" s="918"/>
      <c r="DSX43" s="918"/>
      <c r="DSY43" s="918"/>
      <c r="DSZ43" s="918"/>
      <c r="DTA43" s="918"/>
      <c r="DTB43" s="918"/>
      <c r="DTC43" s="918"/>
      <c r="DTD43" s="918"/>
      <c r="DTE43" s="918"/>
      <c r="DTF43" s="918"/>
      <c r="DTG43" s="918"/>
      <c r="DTH43" s="918"/>
      <c r="DTI43" s="918"/>
      <c r="DTJ43" s="918"/>
      <c r="DTK43" s="918"/>
      <c r="DTL43" s="918"/>
      <c r="DTM43" s="918"/>
      <c r="DTN43" s="918"/>
      <c r="DTO43" s="918"/>
      <c r="DTP43" s="918"/>
      <c r="DTQ43" s="918"/>
      <c r="DTR43" s="918"/>
      <c r="DTS43" s="918"/>
      <c r="DTT43" s="918"/>
      <c r="DTU43" s="918"/>
      <c r="DTV43" s="918"/>
      <c r="DTW43" s="918"/>
      <c r="DTX43" s="918"/>
      <c r="DTY43" s="918"/>
      <c r="DTZ43" s="918"/>
      <c r="DUA43" s="918"/>
      <c r="DUB43" s="918"/>
      <c r="DUC43" s="918"/>
      <c r="DUD43" s="918"/>
      <c r="DUE43" s="918"/>
      <c r="DUF43" s="918"/>
      <c r="DUG43" s="918"/>
      <c r="DUH43" s="918"/>
      <c r="DUI43" s="918"/>
      <c r="DUJ43" s="918"/>
      <c r="DUK43" s="918"/>
      <c r="DUL43" s="918"/>
      <c r="DUM43" s="918"/>
      <c r="DUN43" s="918"/>
      <c r="DUO43" s="918"/>
      <c r="DUP43" s="918"/>
      <c r="DUQ43" s="918"/>
      <c r="DUR43" s="918"/>
      <c r="DUS43" s="918"/>
      <c r="DUT43" s="918"/>
      <c r="DUU43" s="918"/>
      <c r="DUV43" s="918"/>
      <c r="DUW43" s="918"/>
      <c r="DUX43" s="918"/>
      <c r="DUY43" s="918"/>
      <c r="DUZ43" s="918"/>
      <c r="DVA43" s="918"/>
      <c r="DVB43" s="918"/>
      <c r="DVC43" s="918"/>
      <c r="DVD43" s="918"/>
      <c r="DVE43" s="918"/>
      <c r="DVF43" s="918"/>
      <c r="DVG43" s="918"/>
      <c r="DVH43" s="918"/>
      <c r="DVI43" s="918"/>
      <c r="DVJ43" s="918"/>
      <c r="DVK43" s="918"/>
      <c r="DVL43" s="918"/>
      <c r="DVM43" s="918"/>
      <c r="DVN43" s="918"/>
      <c r="DVO43" s="918"/>
      <c r="DVP43" s="918"/>
      <c r="DVQ43" s="918"/>
      <c r="DVR43" s="918"/>
      <c r="DVS43" s="918"/>
      <c r="DVT43" s="918"/>
      <c r="DVU43" s="918"/>
      <c r="DVV43" s="918"/>
      <c r="DVW43" s="918"/>
      <c r="DVX43" s="918"/>
      <c r="DVY43" s="918"/>
      <c r="DVZ43" s="918"/>
      <c r="DWA43" s="918"/>
      <c r="DWB43" s="918"/>
      <c r="DWC43" s="918"/>
      <c r="DWD43" s="918"/>
      <c r="DWE43" s="918"/>
      <c r="DWF43" s="918"/>
      <c r="DWG43" s="918"/>
      <c r="DWH43" s="918"/>
      <c r="DWI43" s="918"/>
      <c r="DWJ43" s="918"/>
      <c r="DWK43" s="918"/>
      <c r="DWL43" s="918"/>
      <c r="DWM43" s="918"/>
      <c r="DWN43" s="918"/>
      <c r="DWO43" s="918"/>
      <c r="DWP43" s="918"/>
      <c r="DWQ43" s="918"/>
      <c r="DWR43" s="918"/>
      <c r="DWS43" s="918"/>
      <c r="DWT43" s="918"/>
      <c r="DWU43" s="918"/>
      <c r="DWV43" s="918"/>
      <c r="DWW43" s="918"/>
      <c r="DWX43" s="918"/>
      <c r="DWY43" s="918"/>
      <c r="DWZ43" s="918"/>
      <c r="DXA43" s="918"/>
      <c r="DXB43" s="918"/>
      <c r="DXC43" s="918"/>
      <c r="DXD43" s="918"/>
      <c r="DXE43" s="918"/>
      <c r="DXF43" s="918"/>
      <c r="DXG43" s="918"/>
      <c r="DXH43" s="918"/>
      <c r="DXI43" s="918"/>
      <c r="DXJ43" s="918"/>
      <c r="DXK43" s="918"/>
      <c r="DXL43" s="918"/>
      <c r="DXM43" s="918"/>
      <c r="DXN43" s="918"/>
      <c r="DXO43" s="918"/>
      <c r="DXP43" s="918"/>
      <c r="DXQ43" s="918"/>
      <c r="DXR43" s="918"/>
      <c r="DXS43" s="918"/>
      <c r="DXT43" s="918"/>
      <c r="DXU43" s="918"/>
      <c r="DXV43" s="918"/>
      <c r="DXW43" s="918"/>
      <c r="DXX43" s="918"/>
      <c r="DXY43" s="918"/>
      <c r="DXZ43" s="918"/>
      <c r="DYA43" s="918"/>
      <c r="DYB43" s="918"/>
      <c r="DYC43" s="918"/>
      <c r="DYD43" s="918"/>
      <c r="DYE43" s="918"/>
      <c r="DYF43" s="918"/>
      <c r="DYG43" s="918"/>
      <c r="DYH43" s="918"/>
      <c r="DYI43" s="918"/>
      <c r="DYJ43" s="918"/>
      <c r="DYK43" s="918"/>
      <c r="DYL43" s="918"/>
      <c r="DYM43" s="918"/>
      <c r="DYN43" s="918"/>
      <c r="DYO43" s="918"/>
      <c r="DYP43" s="918"/>
      <c r="DYQ43" s="918"/>
      <c r="DYR43" s="918"/>
      <c r="DYS43" s="918"/>
      <c r="DYT43" s="918"/>
      <c r="DYU43" s="918"/>
      <c r="DYV43" s="918"/>
      <c r="DYW43" s="918"/>
      <c r="DYX43" s="918"/>
      <c r="DYY43" s="918"/>
      <c r="DYZ43" s="918"/>
      <c r="DZA43" s="918"/>
      <c r="DZB43" s="918"/>
      <c r="DZC43" s="918"/>
      <c r="DZD43" s="918"/>
      <c r="DZE43" s="918"/>
      <c r="DZF43" s="918"/>
      <c r="DZG43" s="918"/>
      <c r="DZH43" s="918"/>
      <c r="DZI43" s="918"/>
      <c r="DZJ43" s="918"/>
      <c r="DZK43" s="918"/>
      <c r="DZL43" s="918"/>
      <c r="DZM43" s="918"/>
      <c r="DZN43" s="918"/>
      <c r="DZO43" s="918"/>
      <c r="DZP43" s="918"/>
      <c r="DZQ43" s="918"/>
      <c r="DZR43" s="918"/>
      <c r="DZS43" s="918"/>
      <c r="DZT43" s="918"/>
      <c r="DZU43" s="918"/>
      <c r="DZV43" s="918"/>
      <c r="DZW43" s="918"/>
      <c r="DZX43" s="918"/>
      <c r="DZY43" s="918"/>
      <c r="DZZ43" s="918"/>
      <c r="EAA43" s="918"/>
      <c r="EAB43" s="918"/>
      <c r="EAC43" s="918"/>
      <c r="EAD43" s="918"/>
      <c r="EAE43" s="918"/>
      <c r="EAF43" s="918"/>
      <c r="EAG43" s="918"/>
      <c r="EAH43" s="918"/>
      <c r="EAI43" s="918"/>
      <c r="EAJ43" s="918"/>
      <c r="EAK43" s="918"/>
      <c r="EAL43" s="918"/>
      <c r="EAM43" s="918"/>
      <c r="EAN43" s="918"/>
      <c r="EAO43" s="918"/>
      <c r="EAP43" s="918"/>
      <c r="EAQ43" s="918"/>
      <c r="EAR43" s="918"/>
      <c r="EAS43" s="918"/>
      <c r="EAT43" s="918"/>
      <c r="EAU43" s="918"/>
      <c r="EAV43" s="918"/>
      <c r="EAW43" s="918"/>
      <c r="EAX43" s="918"/>
      <c r="EAY43" s="918"/>
      <c r="EAZ43" s="918"/>
      <c r="EBA43" s="918"/>
      <c r="EBB43" s="918"/>
      <c r="EBC43" s="918"/>
      <c r="EBD43" s="918"/>
      <c r="EBE43" s="918"/>
      <c r="EBF43" s="918"/>
      <c r="EBG43" s="918"/>
      <c r="EBH43" s="918"/>
      <c r="EBI43" s="918"/>
      <c r="EBJ43" s="918"/>
      <c r="EBK43" s="918"/>
      <c r="EBL43" s="918"/>
      <c r="EBM43" s="918"/>
      <c r="EBN43" s="918"/>
      <c r="EBO43" s="918"/>
      <c r="EBP43" s="918"/>
      <c r="EBQ43" s="918"/>
      <c r="EBR43" s="918"/>
      <c r="EBS43" s="918"/>
      <c r="EBT43" s="918"/>
      <c r="EBU43" s="918"/>
      <c r="EBV43" s="918"/>
      <c r="EBW43" s="918"/>
      <c r="EBX43" s="918"/>
      <c r="EBY43" s="918"/>
      <c r="EBZ43" s="918"/>
      <c r="ECA43" s="918"/>
      <c r="ECB43" s="918"/>
      <c r="ECC43" s="918"/>
      <c r="ECD43" s="918"/>
      <c r="ECE43" s="918"/>
      <c r="ECF43" s="918"/>
      <c r="ECG43" s="918"/>
      <c r="ECH43" s="918"/>
      <c r="ECI43" s="918"/>
      <c r="ECJ43" s="918"/>
      <c r="ECK43" s="918"/>
      <c r="ECL43" s="918"/>
      <c r="ECM43" s="918"/>
      <c r="ECN43" s="918"/>
      <c r="ECO43" s="918"/>
      <c r="ECP43" s="918"/>
      <c r="ECQ43" s="918"/>
      <c r="ECR43" s="918"/>
      <c r="ECS43" s="918"/>
      <c r="ECT43" s="918"/>
      <c r="ECU43" s="918"/>
      <c r="ECV43" s="918"/>
      <c r="ECW43" s="918"/>
      <c r="ECX43" s="918"/>
      <c r="ECY43" s="918"/>
      <c r="ECZ43" s="918"/>
      <c r="EDA43" s="918"/>
      <c r="EDB43" s="918"/>
      <c r="EDC43" s="918"/>
      <c r="EDD43" s="918"/>
      <c r="EDE43" s="918"/>
      <c r="EDF43" s="918"/>
      <c r="EDG43" s="918"/>
      <c r="EDH43" s="918"/>
      <c r="EDI43" s="918"/>
      <c r="EDJ43" s="918"/>
      <c r="EDK43" s="918"/>
      <c r="EDL43" s="918"/>
      <c r="EDM43" s="918"/>
      <c r="EDN43" s="918"/>
      <c r="EDO43" s="918"/>
      <c r="EDP43" s="918"/>
      <c r="EDQ43" s="918"/>
      <c r="EDR43" s="918"/>
      <c r="EDS43" s="918"/>
      <c r="EDT43" s="918"/>
      <c r="EDU43" s="918"/>
      <c r="EDV43" s="918"/>
      <c r="EDW43" s="918"/>
      <c r="EDX43" s="918"/>
      <c r="EDY43" s="918"/>
      <c r="EDZ43" s="918"/>
      <c r="EEA43" s="918"/>
      <c r="EEB43" s="918"/>
      <c r="EEC43" s="918"/>
      <c r="EED43" s="918"/>
      <c r="EEE43" s="918"/>
      <c r="EEF43" s="918"/>
      <c r="EEG43" s="918"/>
      <c r="EEH43" s="918"/>
      <c r="EEI43" s="918"/>
      <c r="EEJ43" s="918"/>
      <c r="EEK43" s="918"/>
      <c r="EEL43" s="918"/>
      <c r="EEM43" s="918"/>
      <c r="EEN43" s="918"/>
      <c r="EEO43" s="918"/>
      <c r="EEP43" s="918"/>
      <c r="EEQ43" s="918"/>
      <c r="EER43" s="918"/>
      <c r="EES43" s="918"/>
      <c r="EET43" s="918"/>
      <c r="EEU43" s="918"/>
      <c r="EEV43" s="918"/>
      <c r="EEW43" s="918"/>
      <c r="EEX43" s="918"/>
      <c r="EEY43" s="918"/>
      <c r="EEZ43" s="918"/>
      <c r="EFA43" s="918"/>
      <c r="EFB43" s="918"/>
      <c r="EFC43" s="918"/>
      <c r="EFD43" s="918"/>
      <c r="EFE43" s="918"/>
      <c r="EFF43" s="918"/>
      <c r="EFG43" s="918"/>
      <c r="EFH43" s="918"/>
      <c r="EFI43" s="918"/>
      <c r="EFJ43" s="918"/>
      <c r="EFK43" s="918"/>
      <c r="EFL43" s="918"/>
      <c r="EFM43" s="918"/>
      <c r="EFN43" s="918"/>
      <c r="EFO43" s="918"/>
      <c r="EFP43" s="918"/>
      <c r="EFQ43" s="918"/>
      <c r="EFR43" s="918"/>
      <c r="EFS43" s="918"/>
      <c r="EFT43" s="918"/>
      <c r="EFU43" s="918"/>
      <c r="EFV43" s="918"/>
      <c r="EFW43" s="918"/>
      <c r="EFX43" s="918"/>
      <c r="EFY43" s="918"/>
      <c r="EFZ43" s="918"/>
      <c r="EGA43" s="918"/>
      <c r="EGB43" s="918"/>
      <c r="EGC43" s="918"/>
      <c r="EGD43" s="918"/>
      <c r="EGE43" s="918"/>
      <c r="EGF43" s="918"/>
      <c r="EGG43" s="918"/>
      <c r="EGH43" s="918"/>
      <c r="EGI43" s="918"/>
      <c r="EGJ43" s="918"/>
      <c r="EGK43" s="918"/>
      <c r="EGL43" s="918"/>
      <c r="EGM43" s="918"/>
      <c r="EGN43" s="918"/>
      <c r="EGO43" s="918"/>
      <c r="EGP43" s="918"/>
      <c r="EGQ43" s="918"/>
      <c r="EGR43" s="918"/>
      <c r="EGS43" s="918"/>
      <c r="EGT43" s="918"/>
      <c r="EGU43" s="918"/>
      <c r="EGV43" s="918"/>
      <c r="EGW43" s="918"/>
      <c r="EGX43" s="918"/>
      <c r="EGY43" s="918"/>
      <c r="EGZ43" s="918"/>
      <c r="EHA43" s="918"/>
      <c r="EHB43" s="918"/>
      <c r="EHC43" s="918"/>
      <c r="EHD43" s="918"/>
      <c r="EHE43" s="918"/>
      <c r="EHF43" s="918"/>
      <c r="EHG43" s="918"/>
      <c r="EHH43" s="918"/>
      <c r="EHI43" s="918"/>
      <c r="EHJ43" s="918"/>
      <c r="EHK43" s="918"/>
      <c r="EHL43" s="918"/>
      <c r="EHM43" s="918"/>
      <c r="EHN43" s="918"/>
      <c r="EHO43" s="918"/>
      <c r="EHP43" s="918"/>
      <c r="EHQ43" s="918"/>
      <c r="EHR43" s="918"/>
      <c r="EHS43" s="918"/>
      <c r="EHT43" s="918"/>
      <c r="EHU43" s="918"/>
      <c r="EHV43" s="918"/>
      <c r="EHW43" s="918"/>
      <c r="EHX43" s="918"/>
      <c r="EHY43" s="918"/>
      <c r="EHZ43" s="918"/>
      <c r="EIA43" s="918"/>
      <c r="EIB43" s="918"/>
      <c r="EIC43" s="918"/>
      <c r="EID43" s="918"/>
      <c r="EIE43" s="918"/>
      <c r="EIF43" s="918"/>
      <c r="EIG43" s="918"/>
      <c r="EIH43" s="918"/>
      <c r="EII43" s="918"/>
      <c r="EIJ43" s="918"/>
      <c r="EIK43" s="918"/>
      <c r="EIL43" s="918"/>
      <c r="EIM43" s="918"/>
      <c r="EIN43" s="918"/>
      <c r="EIO43" s="918"/>
      <c r="EIP43" s="918"/>
      <c r="EIQ43" s="918"/>
      <c r="EIR43" s="918"/>
      <c r="EIS43" s="918"/>
      <c r="EIT43" s="918"/>
      <c r="EIU43" s="918"/>
      <c r="EIV43" s="918"/>
      <c r="EIW43" s="918"/>
      <c r="EIX43" s="918"/>
      <c r="EIY43" s="918"/>
      <c r="EIZ43" s="918"/>
      <c r="EJA43" s="918"/>
      <c r="EJB43" s="918"/>
      <c r="EJC43" s="918"/>
      <c r="EJD43" s="918"/>
      <c r="EJE43" s="918"/>
      <c r="EJF43" s="918"/>
      <c r="EJG43" s="918"/>
      <c r="EJH43" s="918"/>
      <c r="EJI43" s="918"/>
      <c r="EJJ43" s="918"/>
      <c r="EJK43" s="918"/>
      <c r="EJL43" s="918"/>
      <c r="EJM43" s="918"/>
      <c r="EJN43" s="918"/>
      <c r="EJO43" s="918"/>
      <c r="EJP43" s="918"/>
      <c r="EJQ43" s="918"/>
      <c r="EJR43" s="918"/>
      <c r="EJS43" s="918"/>
      <c r="EJT43" s="918"/>
      <c r="EJU43" s="918"/>
      <c r="EJV43" s="918"/>
      <c r="EJW43" s="918"/>
      <c r="EJX43" s="918"/>
      <c r="EJY43" s="918"/>
      <c r="EJZ43" s="918"/>
      <c r="EKA43" s="918"/>
      <c r="EKB43" s="918"/>
      <c r="EKC43" s="918"/>
      <c r="EKD43" s="918"/>
      <c r="EKE43" s="918"/>
      <c r="EKF43" s="918"/>
      <c r="EKG43" s="918"/>
      <c r="EKH43" s="918"/>
      <c r="EKI43" s="918"/>
      <c r="EKJ43" s="918"/>
      <c r="EKK43" s="918"/>
      <c r="EKL43" s="918"/>
      <c r="EKM43" s="918"/>
      <c r="EKN43" s="918"/>
      <c r="EKO43" s="918"/>
      <c r="EKP43" s="918"/>
      <c r="EKQ43" s="918"/>
      <c r="EKR43" s="918"/>
      <c r="EKS43" s="918"/>
      <c r="EKT43" s="918"/>
      <c r="EKU43" s="918"/>
      <c r="EKV43" s="918"/>
      <c r="EKW43" s="918"/>
      <c r="EKX43" s="918"/>
      <c r="EKY43" s="918"/>
      <c r="EKZ43" s="918"/>
      <c r="ELA43" s="918"/>
      <c r="ELB43" s="918"/>
      <c r="ELC43" s="918"/>
      <c r="ELD43" s="918"/>
      <c r="ELE43" s="918"/>
      <c r="ELF43" s="918"/>
      <c r="ELG43" s="918"/>
      <c r="ELH43" s="918"/>
      <c r="ELI43" s="918"/>
      <c r="ELJ43" s="918"/>
      <c r="ELK43" s="918"/>
      <c r="ELL43" s="918"/>
      <c r="ELM43" s="918"/>
      <c r="ELN43" s="918"/>
      <c r="ELO43" s="918"/>
      <c r="ELP43" s="918"/>
      <c r="ELQ43" s="918"/>
      <c r="ELR43" s="918"/>
      <c r="ELS43" s="918"/>
      <c r="ELT43" s="918"/>
      <c r="ELU43" s="918"/>
      <c r="ELV43" s="918"/>
      <c r="ELW43" s="918"/>
      <c r="ELX43" s="918"/>
      <c r="ELY43" s="918"/>
      <c r="ELZ43" s="918"/>
      <c r="EMA43" s="918"/>
      <c r="EMB43" s="918"/>
      <c r="EMC43" s="918"/>
      <c r="EMD43" s="918"/>
      <c r="EME43" s="918"/>
      <c r="EMF43" s="918"/>
      <c r="EMG43" s="918"/>
      <c r="EMH43" s="918"/>
      <c r="EMI43" s="918"/>
      <c r="EMJ43" s="918"/>
      <c r="EMK43" s="918"/>
      <c r="EML43" s="918"/>
      <c r="EMM43" s="918"/>
      <c r="EMN43" s="918"/>
      <c r="EMO43" s="918"/>
      <c r="EMP43" s="918"/>
      <c r="EMQ43" s="918"/>
      <c r="EMR43" s="918"/>
      <c r="EMS43" s="918"/>
      <c r="EMT43" s="918"/>
      <c r="EMU43" s="918"/>
      <c r="EMV43" s="918"/>
      <c r="EMW43" s="918"/>
      <c r="EMX43" s="918"/>
      <c r="EMY43" s="918"/>
      <c r="EMZ43" s="918"/>
      <c r="ENA43" s="918"/>
      <c r="ENB43" s="918"/>
      <c r="ENC43" s="918"/>
      <c r="END43" s="918"/>
      <c r="ENE43" s="918"/>
      <c r="ENF43" s="918"/>
      <c r="ENG43" s="918"/>
      <c r="ENH43" s="918"/>
      <c r="ENI43" s="918"/>
      <c r="ENJ43" s="918"/>
      <c r="ENK43" s="918"/>
      <c r="ENL43" s="918"/>
      <c r="ENM43" s="918"/>
      <c r="ENN43" s="918"/>
      <c r="ENO43" s="918"/>
      <c r="ENP43" s="918"/>
      <c r="ENQ43" s="918"/>
      <c r="ENR43" s="918"/>
      <c r="ENS43" s="918"/>
      <c r="ENT43" s="918"/>
      <c r="ENU43" s="918"/>
      <c r="ENV43" s="918"/>
      <c r="ENW43" s="918"/>
      <c r="ENX43" s="918"/>
      <c r="ENY43" s="918"/>
      <c r="ENZ43" s="918"/>
      <c r="EOA43" s="918"/>
      <c r="EOB43" s="918"/>
      <c r="EOC43" s="918"/>
      <c r="EOD43" s="918"/>
      <c r="EOE43" s="918"/>
      <c r="EOF43" s="918"/>
      <c r="EOG43" s="918"/>
      <c r="EOH43" s="918"/>
      <c r="EOI43" s="918"/>
      <c r="EOJ43" s="918"/>
      <c r="EOK43" s="918"/>
      <c r="EOL43" s="918"/>
      <c r="EOM43" s="918"/>
      <c r="EON43" s="918"/>
      <c r="EOO43" s="918"/>
      <c r="EOP43" s="918"/>
      <c r="EOQ43" s="918"/>
      <c r="EOR43" s="918"/>
      <c r="EOS43" s="918"/>
      <c r="EOT43" s="918"/>
      <c r="EOU43" s="918"/>
      <c r="EOV43" s="918"/>
      <c r="EOW43" s="918"/>
      <c r="EOX43" s="918"/>
      <c r="EOY43" s="918"/>
      <c r="EOZ43" s="918"/>
      <c r="EPA43" s="918"/>
      <c r="EPB43" s="918"/>
      <c r="EPC43" s="918"/>
      <c r="EPD43" s="918"/>
      <c r="EPE43" s="918"/>
      <c r="EPF43" s="918"/>
      <c r="EPG43" s="918"/>
      <c r="EPH43" s="918"/>
      <c r="EPI43" s="918"/>
      <c r="EPJ43" s="918"/>
      <c r="EPK43" s="918"/>
      <c r="EPL43" s="918"/>
      <c r="EPM43" s="918"/>
      <c r="EPN43" s="918"/>
      <c r="EPO43" s="918"/>
      <c r="EPP43" s="918"/>
      <c r="EPQ43" s="918"/>
      <c r="EPR43" s="918"/>
      <c r="EPS43" s="918"/>
      <c r="EPT43" s="918"/>
      <c r="EPU43" s="918"/>
      <c r="EPV43" s="918"/>
      <c r="EPW43" s="918"/>
      <c r="EPX43" s="918"/>
      <c r="EPY43" s="918"/>
      <c r="EPZ43" s="918"/>
      <c r="EQA43" s="918"/>
      <c r="EQB43" s="918"/>
      <c r="EQC43" s="918"/>
      <c r="EQD43" s="918"/>
      <c r="EQE43" s="918"/>
      <c r="EQF43" s="918"/>
      <c r="EQG43" s="918"/>
      <c r="EQH43" s="918"/>
      <c r="EQI43" s="918"/>
      <c r="EQJ43" s="918"/>
      <c r="EQK43" s="918"/>
      <c r="EQL43" s="918"/>
      <c r="EQM43" s="918"/>
      <c r="EQN43" s="918"/>
      <c r="EQO43" s="918"/>
      <c r="EQP43" s="918"/>
      <c r="EQQ43" s="918"/>
      <c r="EQR43" s="918"/>
      <c r="EQS43" s="918"/>
      <c r="EQT43" s="918"/>
      <c r="EQU43" s="918"/>
      <c r="EQV43" s="918"/>
      <c r="EQW43" s="918"/>
      <c r="EQX43" s="918"/>
      <c r="EQY43" s="918"/>
      <c r="EQZ43" s="918"/>
      <c r="ERA43" s="918"/>
      <c r="ERB43" s="918"/>
      <c r="ERC43" s="918"/>
      <c r="ERD43" s="918"/>
      <c r="ERE43" s="918"/>
      <c r="ERF43" s="918"/>
      <c r="ERG43" s="918"/>
      <c r="ERH43" s="918"/>
      <c r="ERI43" s="918"/>
      <c r="ERJ43" s="918"/>
      <c r="ERK43" s="918"/>
      <c r="ERL43" s="918"/>
      <c r="ERM43" s="918"/>
      <c r="ERN43" s="918"/>
      <c r="ERO43" s="918"/>
      <c r="ERP43" s="918"/>
      <c r="ERQ43" s="918"/>
      <c r="ERR43" s="918"/>
      <c r="ERS43" s="918"/>
      <c r="ERT43" s="918"/>
      <c r="ERU43" s="918"/>
      <c r="ERV43" s="918"/>
      <c r="ERW43" s="918"/>
      <c r="ERX43" s="918"/>
      <c r="ERY43" s="918"/>
      <c r="ERZ43" s="918"/>
      <c r="ESA43" s="918"/>
      <c r="ESB43" s="918"/>
      <c r="ESC43" s="918"/>
      <c r="ESD43" s="918"/>
      <c r="ESE43" s="918"/>
      <c r="ESF43" s="918"/>
      <c r="ESG43" s="918"/>
      <c r="ESH43" s="918"/>
      <c r="ESI43" s="918"/>
      <c r="ESJ43" s="918"/>
      <c r="ESK43" s="918"/>
      <c r="ESL43" s="918"/>
      <c r="ESM43" s="918"/>
      <c r="ESN43" s="918"/>
      <c r="ESO43" s="918"/>
      <c r="ESP43" s="918"/>
      <c r="ESQ43" s="918"/>
      <c r="ESR43" s="918"/>
      <c r="ESS43" s="918"/>
      <c r="EST43" s="918"/>
      <c r="ESU43" s="918"/>
      <c r="ESV43" s="918"/>
      <c r="ESW43" s="918"/>
      <c r="ESX43" s="918"/>
      <c r="ESY43" s="918"/>
      <c r="ESZ43" s="918"/>
      <c r="ETA43" s="918"/>
      <c r="ETB43" s="918"/>
      <c r="ETC43" s="918"/>
      <c r="ETD43" s="918"/>
      <c r="ETE43" s="918"/>
      <c r="ETF43" s="918"/>
      <c r="ETG43" s="918"/>
      <c r="ETH43" s="918"/>
      <c r="ETI43" s="918"/>
      <c r="ETJ43" s="918"/>
      <c r="ETK43" s="918"/>
      <c r="ETL43" s="918"/>
      <c r="ETM43" s="918"/>
      <c r="ETN43" s="918"/>
      <c r="ETO43" s="918"/>
      <c r="ETP43" s="918"/>
      <c r="ETQ43" s="918"/>
      <c r="ETR43" s="918"/>
      <c r="ETS43" s="918"/>
      <c r="ETT43" s="918"/>
      <c r="ETU43" s="918"/>
      <c r="ETV43" s="918"/>
      <c r="ETW43" s="918"/>
      <c r="ETX43" s="918"/>
      <c r="ETY43" s="918"/>
      <c r="ETZ43" s="918"/>
      <c r="EUA43" s="918"/>
      <c r="EUB43" s="918"/>
      <c r="EUC43" s="918"/>
      <c r="EUD43" s="918"/>
      <c r="EUE43" s="918"/>
      <c r="EUF43" s="918"/>
      <c r="EUG43" s="918"/>
      <c r="EUH43" s="918"/>
      <c r="EUI43" s="918"/>
      <c r="EUJ43" s="918"/>
      <c r="EUK43" s="918"/>
      <c r="EUL43" s="918"/>
      <c r="EUM43" s="918"/>
      <c r="EUN43" s="918"/>
      <c r="EUO43" s="918"/>
      <c r="EUP43" s="918"/>
      <c r="EUQ43" s="918"/>
      <c r="EUR43" s="918"/>
      <c r="EUS43" s="918"/>
      <c r="EUT43" s="918"/>
      <c r="EUU43" s="918"/>
      <c r="EUV43" s="918"/>
      <c r="EUW43" s="918"/>
      <c r="EUX43" s="918"/>
      <c r="EUY43" s="918"/>
      <c r="EUZ43" s="918"/>
      <c r="EVA43" s="918"/>
      <c r="EVB43" s="918"/>
      <c r="EVC43" s="918"/>
      <c r="EVD43" s="918"/>
      <c r="EVE43" s="918"/>
      <c r="EVF43" s="918"/>
      <c r="EVG43" s="918"/>
      <c r="EVH43" s="918"/>
      <c r="EVI43" s="918"/>
      <c r="EVJ43" s="918"/>
      <c r="EVK43" s="918"/>
      <c r="EVL43" s="918"/>
      <c r="EVM43" s="918"/>
      <c r="EVN43" s="918"/>
      <c r="EVO43" s="918"/>
      <c r="EVP43" s="918"/>
      <c r="EVQ43" s="918"/>
      <c r="EVR43" s="918"/>
      <c r="EVS43" s="918"/>
      <c r="EVT43" s="918"/>
      <c r="EVU43" s="918"/>
      <c r="EVV43" s="918"/>
      <c r="EVW43" s="918"/>
      <c r="EVX43" s="918"/>
      <c r="EVY43" s="918"/>
      <c r="EVZ43" s="918"/>
      <c r="EWA43" s="918"/>
      <c r="EWB43" s="918"/>
      <c r="EWC43" s="918"/>
      <c r="EWD43" s="918"/>
      <c r="EWE43" s="918"/>
      <c r="EWF43" s="918"/>
      <c r="EWG43" s="918"/>
      <c r="EWH43" s="918"/>
      <c r="EWI43" s="918"/>
      <c r="EWJ43" s="918"/>
      <c r="EWK43" s="918"/>
      <c r="EWL43" s="918"/>
      <c r="EWM43" s="918"/>
      <c r="EWN43" s="918"/>
      <c r="EWO43" s="918"/>
      <c r="EWP43" s="918"/>
      <c r="EWQ43" s="918"/>
      <c r="EWR43" s="918"/>
      <c r="EWS43" s="918"/>
      <c r="EWT43" s="918"/>
      <c r="EWU43" s="918"/>
      <c r="EWV43" s="918"/>
      <c r="EWW43" s="918"/>
      <c r="EWX43" s="918"/>
      <c r="EWY43" s="918"/>
      <c r="EWZ43" s="918"/>
      <c r="EXA43" s="918"/>
      <c r="EXB43" s="918"/>
      <c r="EXC43" s="918"/>
      <c r="EXD43" s="918"/>
      <c r="EXE43" s="918"/>
      <c r="EXF43" s="918"/>
      <c r="EXG43" s="918"/>
      <c r="EXH43" s="918"/>
      <c r="EXI43" s="918"/>
      <c r="EXJ43" s="918"/>
      <c r="EXK43" s="918"/>
      <c r="EXL43" s="918"/>
      <c r="EXM43" s="918"/>
      <c r="EXN43" s="918"/>
      <c r="EXO43" s="918"/>
      <c r="EXP43" s="918"/>
      <c r="EXQ43" s="918"/>
      <c r="EXR43" s="918"/>
      <c r="EXS43" s="918"/>
      <c r="EXT43" s="918"/>
      <c r="EXU43" s="918"/>
      <c r="EXV43" s="918"/>
      <c r="EXW43" s="918"/>
      <c r="EXX43" s="918"/>
      <c r="EXY43" s="918"/>
      <c r="EXZ43" s="918"/>
      <c r="EYA43" s="918"/>
      <c r="EYB43" s="918"/>
      <c r="EYC43" s="918"/>
      <c r="EYD43" s="918"/>
      <c r="EYE43" s="918"/>
      <c r="EYF43" s="918"/>
      <c r="EYG43" s="918"/>
      <c r="EYH43" s="918"/>
      <c r="EYI43" s="918"/>
      <c r="EYJ43" s="918"/>
      <c r="EYK43" s="918"/>
      <c r="EYL43" s="918"/>
      <c r="EYM43" s="918"/>
      <c r="EYN43" s="918"/>
      <c r="EYO43" s="918"/>
      <c r="EYP43" s="918"/>
      <c r="EYQ43" s="918"/>
      <c r="EYR43" s="918"/>
      <c r="EYS43" s="918"/>
      <c r="EYT43" s="918"/>
      <c r="EYU43" s="918"/>
      <c r="EYV43" s="918"/>
      <c r="EYW43" s="918"/>
      <c r="EYX43" s="918"/>
      <c r="EYY43" s="918"/>
      <c r="EYZ43" s="918"/>
      <c r="EZA43" s="918"/>
      <c r="EZB43" s="918"/>
      <c r="EZC43" s="918"/>
      <c r="EZD43" s="918"/>
      <c r="EZE43" s="918"/>
      <c r="EZF43" s="918"/>
      <c r="EZG43" s="918"/>
      <c r="EZH43" s="918"/>
      <c r="EZI43" s="918"/>
      <c r="EZJ43" s="918"/>
      <c r="EZK43" s="918"/>
      <c r="EZL43" s="918"/>
      <c r="EZM43" s="918"/>
      <c r="EZN43" s="918"/>
      <c r="EZO43" s="918"/>
      <c r="EZP43" s="918"/>
      <c r="EZQ43" s="918"/>
      <c r="EZR43" s="918"/>
      <c r="EZS43" s="918"/>
      <c r="EZT43" s="918"/>
      <c r="EZU43" s="918"/>
      <c r="EZV43" s="918"/>
      <c r="EZW43" s="918"/>
      <c r="EZX43" s="918"/>
      <c r="EZY43" s="918"/>
      <c r="EZZ43" s="918"/>
      <c r="FAA43" s="918"/>
      <c r="FAB43" s="918"/>
      <c r="FAC43" s="918"/>
      <c r="FAD43" s="918"/>
      <c r="FAE43" s="918"/>
      <c r="FAF43" s="918"/>
      <c r="FAG43" s="918"/>
      <c r="FAH43" s="918"/>
      <c r="FAI43" s="918"/>
      <c r="FAJ43" s="918"/>
      <c r="FAK43" s="918"/>
      <c r="FAL43" s="918"/>
      <c r="FAM43" s="918"/>
      <c r="FAN43" s="918"/>
      <c r="FAO43" s="918"/>
      <c r="FAP43" s="918"/>
      <c r="FAQ43" s="918"/>
      <c r="FAR43" s="918"/>
      <c r="FAS43" s="918"/>
      <c r="FAT43" s="918"/>
      <c r="FAU43" s="918"/>
      <c r="FAV43" s="918"/>
      <c r="FAW43" s="918"/>
      <c r="FAX43" s="918"/>
      <c r="FAY43" s="918"/>
      <c r="FAZ43" s="918"/>
      <c r="FBA43" s="918"/>
      <c r="FBB43" s="918"/>
      <c r="FBC43" s="918"/>
      <c r="FBD43" s="918"/>
      <c r="FBE43" s="918"/>
      <c r="FBF43" s="918"/>
      <c r="FBG43" s="918"/>
      <c r="FBH43" s="918"/>
      <c r="FBI43" s="918"/>
      <c r="FBJ43" s="918"/>
      <c r="FBK43" s="918"/>
      <c r="FBL43" s="918"/>
      <c r="FBM43" s="918"/>
      <c r="FBN43" s="918"/>
      <c r="FBO43" s="918"/>
      <c r="FBP43" s="918"/>
      <c r="FBQ43" s="918"/>
      <c r="FBR43" s="918"/>
      <c r="FBS43" s="918"/>
      <c r="FBT43" s="918"/>
      <c r="FBU43" s="918"/>
      <c r="FBV43" s="918"/>
      <c r="FBW43" s="918"/>
      <c r="FBX43" s="918"/>
      <c r="FBY43" s="918"/>
      <c r="FBZ43" s="918"/>
      <c r="FCA43" s="918"/>
      <c r="FCB43" s="918"/>
      <c r="FCC43" s="918"/>
      <c r="FCD43" s="918"/>
      <c r="FCE43" s="918"/>
      <c r="FCF43" s="918"/>
      <c r="FCG43" s="918"/>
      <c r="FCH43" s="918"/>
      <c r="FCI43" s="918"/>
      <c r="FCJ43" s="918"/>
      <c r="FCK43" s="918"/>
      <c r="FCL43" s="918"/>
      <c r="FCM43" s="918"/>
      <c r="FCN43" s="918"/>
      <c r="FCO43" s="918"/>
      <c r="FCP43" s="918"/>
      <c r="FCQ43" s="918"/>
      <c r="FCR43" s="918"/>
      <c r="FCS43" s="918"/>
      <c r="FCT43" s="918"/>
      <c r="FCU43" s="918"/>
      <c r="FCV43" s="918"/>
      <c r="FCW43" s="918"/>
      <c r="FCX43" s="918"/>
      <c r="FCY43" s="918"/>
      <c r="FCZ43" s="918"/>
      <c r="FDA43" s="918"/>
      <c r="FDB43" s="918"/>
      <c r="FDC43" s="918"/>
      <c r="FDD43" s="918"/>
      <c r="FDE43" s="918"/>
      <c r="FDF43" s="918"/>
      <c r="FDG43" s="918"/>
      <c r="FDH43" s="918"/>
      <c r="FDI43" s="918"/>
      <c r="FDJ43" s="918"/>
      <c r="FDK43" s="918"/>
      <c r="FDL43" s="918"/>
      <c r="FDM43" s="918"/>
      <c r="FDN43" s="918"/>
      <c r="FDO43" s="918"/>
      <c r="FDP43" s="918"/>
      <c r="FDQ43" s="918"/>
      <c r="FDR43" s="918"/>
      <c r="FDS43" s="918"/>
      <c r="FDT43" s="918"/>
      <c r="FDU43" s="918"/>
      <c r="FDV43" s="918"/>
      <c r="FDW43" s="918"/>
      <c r="FDX43" s="918"/>
      <c r="FDY43" s="918"/>
      <c r="FDZ43" s="918"/>
      <c r="FEA43" s="918"/>
      <c r="FEB43" s="918"/>
      <c r="FEC43" s="918"/>
      <c r="FED43" s="918"/>
      <c r="FEE43" s="918"/>
      <c r="FEF43" s="918"/>
      <c r="FEG43" s="918"/>
      <c r="FEH43" s="918"/>
      <c r="FEI43" s="918"/>
      <c r="FEJ43" s="918"/>
      <c r="FEK43" s="918"/>
      <c r="FEL43" s="918"/>
      <c r="FEM43" s="918"/>
      <c r="FEN43" s="918"/>
      <c r="FEO43" s="918"/>
      <c r="FEP43" s="918"/>
      <c r="FEQ43" s="918"/>
      <c r="FER43" s="918"/>
      <c r="FES43" s="918"/>
      <c r="FET43" s="918"/>
      <c r="FEU43" s="918"/>
      <c r="FEV43" s="918"/>
      <c r="FEW43" s="918"/>
      <c r="FEX43" s="918"/>
      <c r="FEY43" s="918"/>
      <c r="FEZ43" s="918"/>
      <c r="FFA43" s="918"/>
      <c r="FFB43" s="918"/>
      <c r="FFC43" s="918"/>
      <c r="FFD43" s="918"/>
      <c r="FFE43" s="918"/>
      <c r="FFF43" s="918"/>
      <c r="FFG43" s="918"/>
      <c r="FFH43" s="918"/>
      <c r="FFI43" s="918"/>
      <c r="FFJ43" s="918"/>
      <c r="FFK43" s="918"/>
      <c r="FFL43" s="918"/>
      <c r="FFM43" s="918"/>
      <c r="FFN43" s="918"/>
      <c r="FFO43" s="918"/>
      <c r="FFP43" s="918"/>
      <c r="FFQ43" s="918"/>
      <c r="FFR43" s="918"/>
      <c r="FFS43" s="918"/>
      <c r="FFT43" s="918"/>
      <c r="FFU43" s="918"/>
      <c r="FFV43" s="918"/>
      <c r="FFW43" s="918"/>
      <c r="FFX43" s="918"/>
      <c r="FFY43" s="918"/>
      <c r="FFZ43" s="918"/>
      <c r="FGA43" s="918"/>
      <c r="FGB43" s="918"/>
      <c r="FGC43" s="918"/>
      <c r="FGD43" s="918"/>
      <c r="FGE43" s="918"/>
      <c r="FGF43" s="918"/>
      <c r="FGG43" s="918"/>
      <c r="FGH43" s="918"/>
      <c r="FGI43" s="918"/>
      <c r="FGJ43" s="918"/>
      <c r="FGK43" s="918"/>
      <c r="FGL43" s="918"/>
      <c r="FGM43" s="918"/>
      <c r="FGN43" s="918"/>
      <c r="FGO43" s="918"/>
      <c r="FGP43" s="918"/>
      <c r="FGQ43" s="918"/>
      <c r="FGR43" s="918"/>
      <c r="FGS43" s="918"/>
      <c r="FGT43" s="918"/>
      <c r="FGU43" s="918"/>
      <c r="FGV43" s="918"/>
      <c r="FGW43" s="918"/>
      <c r="FGX43" s="918"/>
      <c r="FGY43" s="918"/>
      <c r="FGZ43" s="918"/>
      <c r="FHA43" s="918"/>
      <c r="FHB43" s="918"/>
      <c r="FHC43" s="918"/>
      <c r="FHD43" s="918"/>
      <c r="FHE43" s="918"/>
      <c r="FHF43" s="918"/>
      <c r="FHG43" s="918"/>
      <c r="FHH43" s="918"/>
      <c r="FHI43" s="918"/>
      <c r="FHJ43" s="918"/>
      <c r="FHK43" s="918"/>
      <c r="FHL43" s="918"/>
      <c r="FHM43" s="918"/>
      <c r="FHN43" s="918"/>
      <c r="FHO43" s="918"/>
      <c r="FHP43" s="918"/>
      <c r="FHQ43" s="918"/>
      <c r="FHR43" s="918"/>
      <c r="FHS43" s="918"/>
      <c r="FHT43" s="918"/>
      <c r="FHU43" s="918"/>
      <c r="FHV43" s="918"/>
      <c r="FHW43" s="918"/>
      <c r="FHX43" s="918"/>
      <c r="FHY43" s="918"/>
      <c r="FHZ43" s="918"/>
      <c r="FIA43" s="918"/>
      <c r="FIB43" s="918"/>
      <c r="FIC43" s="918"/>
      <c r="FID43" s="918"/>
      <c r="FIE43" s="918"/>
      <c r="FIF43" s="918"/>
      <c r="FIG43" s="918"/>
      <c r="FIH43" s="918"/>
      <c r="FII43" s="918"/>
      <c r="FIJ43" s="918"/>
      <c r="FIK43" s="918"/>
      <c r="FIL43" s="918"/>
      <c r="FIM43" s="918"/>
      <c r="FIN43" s="918"/>
      <c r="FIO43" s="918"/>
      <c r="FIP43" s="918"/>
      <c r="FIQ43" s="918"/>
      <c r="FIR43" s="918"/>
      <c r="FIS43" s="918"/>
      <c r="FIT43" s="918"/>
      <c r="FIU43" s="918"/>
      <c r="FIV43" s="918"/>
      <c r="FIW43" s="918"/>
      <c r="FIX43" s="918"/>
      <c r="FIY43" s="918"/>
      <c r="FIZ43" s="918"/>
      <c r="FJA43" s="918"/>
      <c r="FJB43" s="918"/>
      <c r="FJC43" s="918"/>
      <c r="FJD43" s="918"/>
      <c r="FJE43" s="918"/>
      <c r="FJF43" s="918"/>
      <c r="FJG43" s="918"/>
      <c r="FJH43" s="918"/>
      <c r="FJI43" s="918"/>
      <c r="FJJ43" s="918"/>
      <c r="FJK43" s="918"/>
      <c r="FJL43" s="918"/>
      <c r="FJM43" s="918"/>
      <c r="FJN43" s="918"/>
      <c r="FJO43" s="918"/>
      <c r="FJP43" s="918"/>
      <c r="FJQ43" s="918"/>
      <c r="FJR43" s="918"/>
      <c r="FJS43" s="918"/>
      <c r="FJT43" s="918"/>
      <c r="FJU43" s="918"/>
      <c r="FJV43" s="918"/>
      <c r="FJW43" s="918"/>
      <c r="FJX43" s="918"/>
      <c r="FJY43" s="918"/>
      <c r="FJZ43" s="918"/>
      <c r="FKA43" s="918"/>
      <c r="FKB43" s="918"/>
      <c r="FKC43" s="918"/>
      <c r="FKD43" s="918"/>
      <c r="FKE43" s="918"/>
      <c r="FKF43" s="918"/>
      <c r="FKG43" s="918"/>
      <c r="FKH43" s="918"/>
      <c r="FKI43" s="918"/>
      <c r="FKJ43" s="918"/>
      <c r="FKK43" s="918"/>
      <c r="FKL43" s="918"/>
      <c r="FKM43" s="918"/>
      <c r="FKN43" s="918"/>
      <c r="FKO43" s="918"/>
      <c r="FKP43" s="918"/>
      <c r="FKQ43" s="918"/>
      <c r="FKR43" s="918"/>
      <c r="FKS43" s="918"/>
      <c r="FKT43" s="918"/>
      <c r="FKU43" s="918"/>
      <c r="FKV43" s="918"/>
      <c r="FKW43" s="918"/>
      <c r="FKX43" s="918"/>
      <c r="FKY43" s="918"/>
      <c r="FKZ43" s="918"/>
      <c r="FLA43" s="918"/>
      <c r="FLB43" s="918"/>
      <c r="FLC43" s="918"/>
      <c r="FLD43" s="918"/>
      <c r="FLE43" s="918"/>
      <c r="FLF43" s="918"/>
      <c r="FLG43" s="918"/>
      <c r="FLH43" s="918"/>
      <c r="FLI43" s="918"/>
      <c r="FLJ43" s="918"/>
      <c r="FLK43" s="918"/>
      <c r="FLL43" s="918"/>
      <c r="FLM43" s="918"/>
      <c r="FLN43" s="918"/>
      <c r="FLO43" s="918"/>
      <c r="FLP43" s="918"/>
      <c r="FLQ43" s="918"/>
      <c r="FLR43" s="918"/>
      <c r="FLS43" s="918"/>
      <c r="FLT43" s="918"/>
      <c r="FLU43" s="918"/>
      <c r="FLV43" s="918"/>
      <c r="FLW43" s="918"/>
      <c r="FLX43" s="918"/>
      <c r="FLY43" s="918"/>
      <c r="FLZ43" s="918"/>
      <c r="FMA43" s="918"/>
      <c r="FMB43" s="918"/>
      <c r="FMC43" s="918"/>
      <c r="FMD43" s="918"/>
      <c r="FME43" s="918"/>
      <c r="FMF43" s="918"/>
      <c r="FMG43" s="918"/>
      <c r="FMH43" s="918"/>
      <c r="FMI43" s="918"/>
      <c r="FMJ43" s="918"/>
      <c r="FMK43" s="918"/>
      <c r="FML43" s="918"/>
      <c r="FMM43" s="918"/>
      <c r="FMN43" s="918"/>
      <c r="FMO43" s="918"/>
      <c r="FMP43" s="918"/>
      <c r="FMQ43" s="918"/>
      <c r="FMR43" s="918"/>
      <c r="FMS43" s="918"/>
      <c r="FMT43" s="918"/>
      <c r="FMU43" s="918"/>
      <c r="FMV43" s="918"/>
      <c r="FMW43" s="918"/>
      <c r="FMX43" s="918"/>
      <c r="FMY43" s="918"/>
      <c r="FMZ43" s="918"/>
      <c r="FNA43" s="918"/>
      <c r="FNB43" s="918"/>
      <c r="FNC43" s="918"/>
      <c r="FND43" s="918"/>
      <c r="FNE43" s="918"/>
      <c r="FNF43" s="918"/>
      <c r="FNG43" s="918"/>
      <c r="FNH43" s="918"/>
      <c r="FNI43" s="918"/>
      <c r="FNJ43" s="918"/>
      <c r="FNK43" s="918"/>
      <c r="FNL43" s="918"/>
      <c r="FNM43" s="918"/>
      <c r="FNN43" s="918"/>
      <c r="FNO43" s="918"/>
      <c r="FNP43" s="918"/>
      <c r="FNQ43" s="918"/>
      <c r="FNR43" s="918"/>
      <c r="FNS43" s="918"/>
      <c r="FNT43" s="918"/>
      <c r="FNU43" s="918"/>
      <c r="FNV43" s="918"/>
      <c r="FNW43" s="918"/>
      <c r="FNX43" s="918"/>
      <c r="FNY43" s="918"/>
      <c r="FNZ43" s="918"/>
      <c r="FOA43" s="918"/>
      <c r="FOB43" s="918"/>
      <c r="FOC43" s="918"/>
      <c r="FOD43" s="918"/>
      <c r="FOE43" s="918"/>
      <c r="FOF43" s="918"/>
      <c r="FOG43" s="918"/>
      <c r="FOH43" s="918"/>
      <c r="FOI43" s="918"/>
      <c r="FOJ43" s="918"/>
      <c r="FOK43" s="918"/>
      <c r="FOL43" s="918"/>
      <c r="FOM43" s="918"/>
      <c r="FON43" s="918"/>
      <c r="FOO43" s="918"/>
      <c r="FOP43" s="918"/>
      <c r="FOQ43" s="918"/>
      <c r="FOR43" s="918"/>
      <c r="FOS43" s="918"/>
      <c r="FOT43" s="918"/>
      <c r="FOU43" s="918"/>
      <c r="FOV43" s="918"/>
      <c r="FOW43" s="918"/>
      <c r="FOX43" s="918"/>
      <c r="FOY43" s="918"/>
      <c r="FOZ43" s="918"/>
      <c r="FPA43" s="918"/>
      <c r="FPB43" s="918"/>
      <c r="FPC43" s="918"/>
      <c r="FPD43" s="918"/>
      <c r="FPE43" s="918"/>
      <c r="FPF43" s="918"/>
      <c r="FPG43" s="918"/>
      <c r="FPH43" s="918"/>
      <c r="FPI43" s="918"/>
      <c r="FPJ43" s="918"/>
      <c r="FPK43" s="918"/>
      <c r="FPL43" s="918"/>
      <c r="FPM43" s="918"/>
      <c r="FPN43" s="918"/>
      <c r="FPO43" s="918"/>
      <c r="FPP43" s="918"/>
      <c r="FPQ43" s="918"/>
      <c r="FPR43" s="918"/>
      <c r="FPS43" s="918"/>
      <c r="FPT43" s="918"/>
      <c r="FPU43" s="918"/>
      <c r="FPV43" s="918"/>
      <c r="FPW43" s="918"/>
      <c r="FPX43" s="918"/>
      <c r="FPY43" s="918"/>
      <c r="FPZ43" s="918"/>
      <c r="FQA43" s="918"/>
      <c r="FQB43" s="918"/>
      <c r="FQC43" s="918"/>
      <c r="FQD43" s="918"/>
      <c r="FQE43" s="918"/>
      <c r="FQF43" s="918"/>
      <c r="FQG43" s="918"/>
      <c r="FQH43" s="918"/>
      <c r="FQI43" s="918"/>
      <c r="FQJ43" s="918"/>
      <c r="FQK43" s="918"/>
      <c r="FQL43" s="918"/>
      <c r="FQM43" s="918"/>
      <c r="FQN43" s="918"/>
      <c r="FQO43" s="918"/>
      <c r="FQP43" s="918"/>
      <c r="FQQ43" s="918"/>
      <c r="FQR43" s="918"/>
      <c r="FQS43" s="918"/>
      <c r="FQT43" s="918"/>
      <c r="FQU43" s="918"/>
      <c r="FQV43" s="918"/>
      <c r="FQW43" s="918"/>
      <c r="FQX43" s="918"/>
      <c r="FQY43" s="918"/>
      <c r="FQZ43" s="918"/>
      <c r="FRA43" s="918"/>
      <c r="FRB43" s="918"/>
      <c r="FRC43" s="918"/>
      <c r="FRD43" s="918"/>
      <c r="FRE43" s="918"/>
      <c r="FRF43" s="918"/>
      <c r="FRG43" s="918"/>
      <c r="FRH43" s="918"/>
      <c r="FRI43" s="918"/>
      <c r="FRJ43" s="918"/>
      <c r="FRK43" s="918"/>
      <c r="FRL43" s="918"/>
      <c r="FRM43" s="918"/>
      <c r="FRN43" s="918"/>
      <c r="FRO43" s="918"/>
      <c r="FRP43" s="918"/>
      <c r="FRQ43" s="918"/>
      <c r="FRR43" s="918"/>
      <c r="FRS43" s="918"/>
      <c r="FRT43" s="918"/>
      <c r="FRU43" s="918"/>
      <c r="FRV43" s="918"/>
      <c r="FRW43" s="918"/>
      <c r="FRX43" s="918"/>
      <c r="FRY43" s="918"/>
      <c r="FRZ43" s="918"/>
      <c r="FSA43" s="918"/>
      <c r="FSB43" s="918"/>
      <c r="FSC43" s="918"/>
      <c r="FSD43" s="918"/>
      <c r="FSE43" s="918"/>
      <c r="FSF43" s="918"/>
      <c r="FSG43" s="918"/>
      <c r="FSH43" s="918"/>
      <c r="FSI43" s="918"/>
      <c r="FSJ43" s="918"/>
      <c r="FSK43" s="918"/>
      <c r="FSL43" s="918"/>
      <c r="FSM43" s="918"/>
      <c r="FSN43" s="918"/>
      <c r="FSO43" s="918"/>
      <c r="FSP43" s="918"/>
      <c r="FSQ43" s="918"/>
      <c r="FSR43" s="918"/>
      <c r="FSS43" s="918"/>
      <c r="FST43" s="918"/>
      <c r="FSU43" s="918"/>
      <c r="FSV43" s="918"/>
      <c r="FSW43" s="918"/>
      <c r="FSX43" s="918"/>
      <c r="FSY43" s="918"/>
      <c r="FSZ43" s="918"/>
      <c r="FTA43" s="918"/>
      <c r="FTB43" s="918"/>
      <c r="FTC43" s="918"/>
      <c r="FTD43" s="918"/>
      <c r="FTE43" s="918"/>
      <c r="FTF43" s="918"/>
      <c r="FTG43" s="918"/>
      <c r="FTH43" s="918"/>
      <c r="FTI43" s="918"/>
      <c r="FTJ43" s="918"/>
      <c r="FTK43" s="918"/>
      <c r="FTL43" s="918"/>
      <c r="FTM43" s="918"/>
      <c r="FTN43" s="918"/>
      <c r="FTO43" s="918"/>
      <c r="FTP43" s="918"/>
      <c r="FTQ43" s="918"/>
      <c r="FTR43" s="918"/>
      <c r="FTS43" s="918"/>
      <c r="FTT43" s="918"/>
      <c r="FTU43" s="918"/>
      <c r="FTV43" s="918"/>
      <c r="FTW43" s="918"/>
      <c r="FTX43" s="918"/>
      <c r="FTY43" s="918"/>
      <c r="FTZ43" s="918"/>
      <c r="FUA43" s="918"/>
      <c r="FUB43" s="918"/>
      <c r="FUC43" s="918"/>
      <c r="FUD43" s="918"/>
      <c r="FUE43" s="918"/>
      <c r="FUF43" s="918"/>
      <c r="FUG43" s="918"/>
      <c r="FUH43" s="918"/>
      <c r="FUI43" s="918"/>
      <c r="FUJ43" s="918"/>
      <c r="FUK43" s="918"/>
      <c r="FUL43" s="918"/>
      <c r="FUM43" s="918"/>
      <c r="FUN43" s="918"/>
      <c r="FUO43" s="918"/>
      <c r="FUP43" s="918"/>
      <c r="FUQ43" s="918"/>
      <c r="FUR43" s="918"/>
      <c r="FUS43" s="918"/>
      <c r="FUT43" s="918"/>
      <c r="FUU43" s="918"/>
      <c r="FUV43" s="918"/>
      <c r="FUW43" s="918"/>
      <c r="FUX43" s="918"/>
      <c r="FUY43" s="918"/>
      <c r="FUZ43" s="918"/>
      <c r="FVA43" s="918"/>
      <c r="FVB43" s="918"/>
      <c r="FVC43" s="918"/>
      <c r="FVD43" s="918"/>
      <c r="FVE43" s="918"/>
      <c r="FVF43" s="918"/>
      <c r="FVG43" s="918"/>
      <c r="FVH43" s="918"/>
      <c r="FVI43" s="918"/>
      <c r="FVJ43" s="918"/>
      <c r="FVK43" s="918"/>
      <c r="FVL43" s="918"/>
      <c r="FVM43" s="918"/>
      <c r="FVN43" s="918"/>
      <c r="FVO43" s="918"/>
      <c r="FVP43" s="918"/>
      <c r="FVQ43" s="918"/>
      <c r="FVR43" s="918"/>
      <c r="FVS43" s="918"/>
      <c r="FVT43" s="918"/>
      <c r="FVU43" s="918"/>
      <c r="FVV43" s="918"/>
      <c r="FVW43" s="918"/>
      <c r="FVX43" s="918"/>
      <c r="FVY43" s="918"/>
      <c r="FVZ43" s="918"/>
      <c r="FWA43" s="918"/>
      <c r="FWB43" s="918"/>
      <c r="FWC43" s="918"/>
      <c r="FWD43" s="918"/>
      <c r="FWE43" s="918"/>
      <c r="FWF43" s="918"/>
      <c r="FWG43" s="918"/>
      <c r="FWH43" s="918"/>
      <c r="FWI43" s="918"/>
      <c r="FWJ43" s="918"/>
      <c r="FWK43" s="918"/>
      <c r="FWL43" s="918"/>
      <c r="FWM43" s="918"/>
      <c r="FWN43" s="918"/>
      <c r="FWO43" s="918"/>
      <c r="FWP43" s="918"/>
      <c r="FWQ43" s="918"/>
      <c r="FWR43" s="918"/>
      <c r="FWS43" s="918"/>
      <c r="FWT43" s="918"/>
      <c r="FWU43" s="918"/>
      <c r="FWV43" s="918"/>
      <c r="FWW43" s="918"/>
      <c r="FWX43" s="918"/>
      <c r="FWY43" s="918"/>
      <c r="FWZ43" s="918"/>
      <c r="FXA43" s="918"/>
      <c r="FXB43" s="918"/>
      <c r="FXC43" s="918"/>
      <c r="FXD43" s="918"/>
      <c r="FXE43" s="918"/>
      <c r="FXF43" s="918"/>
      <c r="FXG43" s="918"/>
      <c r="FXH43" s="918"/>
      <c r="FXI43" s="918"/>
      <c r="FXJ43" s="918"/>
      <c r="FXK43" s="918"/>
      <c r="FXL43" s="918"/>
      <c r="FXM43" s="918"/>
      <c r="FXN43" s="918"/>
      <c r="FXO43" s="918"/>
      <c r="FXP43" s="918"/>
      <c r="FXQ43" s="918"/>
      <c r="FXR43" s="918"/>
      <c r="FXS43" s="918"/>
      <c r="FXT43" s="918"/>
      <c r="FXU43" s="918"/>
      <c r="FXV43" s="918"/>
      <c r="FXW43" s="918"/>
      <c r="FXX43" s="918"/>
      <c r="FXY43" s="918"/>
      <c r="FXZ43" s="918"/>
      <c r="FYA43" s="918"/>
      <c r="FYB43" s="918"/>
      <c r="FYC43" s="918"/>
      <c r="FYD43" s="918"/>
      <c r="FYE43" s="918"/>
      <c r="FYF43" s="918"/>
      <c r="FYG43" s="918"/>
      <c r="FYH43" s="918"/>
      <c r="FYI43" s="918"/>
      <c r="FYJ43" s="918"/>
      <c r="FYK43" s="918"/>
      <c r="FYL43" s="918"/>
      <c r="FYM43" s="918"/>
      <c r="FYN43" s="918"/>
      <c r="FYO43" s="918"/>
      <c r="FYP43" s="918"/>
      <c r="FYQ43" s="918"/>
      <c r="FYR43" s="918"/>
      <c r="FYS43" s="918"/>
      <c r="FYT43" s="918"/>
      <c r="FYU43" s="918"/>
      <c r="FYV43" s="918"/>
      <c r="FYW43" s="918"/>
      <c r="FYX43" s="918"/>
      <c r="FYY43" s="918"/>
      <c r="FYZ43" s="918"/>
      <c r="FZA43" s="918"/>
      <c r="FZB43" s="918"/>
      <c r="FZC43" s="918"/>
      <c r="FZD43" s="918"/>
      <c r="FZE43" s="918"/>
      <c r="FZF43" s="918"/>
      <c r="FZG43" s="918"/>
      <c r="FZH43" s="918"/>
      <c r="FZI43" s="918"/>
      <c r="FZJ43" s="918"/>
      <c r="FZK43" s="918"/>
      <c r="FZL43" s="918"/>
      <c r="FZM43" s="918"/>
      <c r="FZN43" s="918"/>
      <c r="FZO43" s="918"/>
      <c r="FZP43" s="918"/>
      <c r="FZQ43" s="918"/>
      <c r="FZR43" s="918"/>
      <c r="FZS43" s="918"/>
      <c r="FZT43" s="918"/>
      <c r="FZU43" s="918"/>
      <c r="FZV43" s="918"/>
      <c r="FZW43" s="918"/>
      <c r="FZX43" s="918"/>
      <c r="FZY43" s="918"/>
      <c r="FZZ43" s="918"/>
      <c r="GAA43" s="918"/>
      <c r="GAB43" s="918"/>
      <c r="GAC43" s="918"/>
      <c r="GAD43" s="918"/>
      <c r="GAE43" s="918"/>
      <c r="GAF43" s="918"/>
      <c r="GAG43" s="918"/>
      <c r="GAH43" s="918"/>
      <c r="GAI43" s="918"/>
      <c r="GAJ43" s="918"/>
      <c r="GAK43" s="918"/>
      <c r="GAL43" s="918"/>
      <c r="GAM43" s="918"/>
      <c r="GAN43" s="918"/>
      <c r="GAO43" s="918"/>
      <c r="GAP43" s="918"/>
      <c r="GAQ43" s="918"/>
      <c r="GAR43" s="918"/>
      <c r="GAS43" s="918"/>
      <c r="GAT43" s="918"/>
      <c r="GAU43" s="918"/>
      <c r="GAV43" s="918"/>
      <c r="GAW43" s="918"/>
      <c r="GAX43" s="918"/>
      <c r="GAY43" s="918"/>
      <c r="GAZ43" s="918"/>
      <c r="GBA43" s="918"/>
      <c r="GBB43" s="918"/>
      <c r="GBC43" s="918"/>
      <c r="GBD43" s="918"/>
      <c r="GBE43" s="918"/>
      <c r="GBF43" s="918"/>
      <c r="GBG43" s="918"/>
      <c r="GBH43" s="918"/>
      <c r="GBI43" s="918"/>
      <c r="GBJ43" s="918"/>
      <c r="GBK43" s="918"/>
      <c r="GBL43" s="918"/>
      <c r="GBM43" s="918"/>
      <c r="GBN43" s="918"/>
      <c r="GBO43" s="918"/>
      <c r="GBP43" s="918"/>
      <c r="GBQ43" s="918"/>
      <c r="GBR43" s="918"/>
      <c r="GBS43" s="918"/>
      <c r="GBT43" s="918"/>
      <c r="GBU43" s="918"/>
      <c r="GBV43" s="918"/>
      <c r="GBW43" s="918"/>
      <c r="GBX43" s="918"/>
      <c r="GBY43" s="918"/>
      <c r="GBZ43" s="918"/>
      <c r="GCA43" s="918"/>
      <c r="GCB43" s="918"/>
      <c r="GCC43" s="918"/>
      <c r="GCD43" s="918"/>
      <c r="GCE43" s="918"/>
      <c r="GCF43" s="918"/>
      <c r="GCG43" s="918"/>
      <c r="GCH43" s="918"/>
      <c r="GCI43" s="918"/>
      <c r="GCJ43" s="918"/>
      <c r="GCK43" s="918"/>
      <c r="GCL43" s="918"/>
      <c r="GCM43" s="918"/>
      <c r="GCN43" s="918"/>
      <c r="GCO43" s="918"/>
      <c r="GCP43" s="918"/>
      <c r="GCQ43" s="918"/>
      <c r="GCR43" s="918"/>
      <c r="GCS43" s="918"/>
      <c r="GCT43" s="918"/>
      <c r="GCU43" s="918"/>
      <c r="GCV43" s="918"/>
      <c r="GCW43" s="918"/>
      <c r="GCX43" s="918"/>
      <c r="GCY43" s="918"/>
      <c r="GCZ43" s="918"/>
      <c r="GDA43" s="918"/>
      <c r="GDB43" s="918"/>
      <c r="GDC43" s="918"/>
      <c r="GDD43" s="918"/>
      <c r="GDE43" s="918"/>
      <c r="GDF43" s="918"/>
      <c r="GDG43" s="918"/>
      <c r="GDH43" s="918"/>
      <c r="GDI43" s="918"/>
      <c r="GDJ43" s="918"/>
      <c r="GDK43" s="918"/>
      <c r="GDL43" s="918"/>
      <c r="GDM43" s="918"/>
      <c r="GDN43" s="918"/>
      <c r="GDO43" s="918"/>
      <c r="GDP43" s="918"/>
      <c r="GDQ43" s="918"/>
      <c r="GDR43" s="918"/>
      <c r="GDS43" s="918"/>
      <c r="GDT43" s="918"/>
      <c r="GDU43" s="918"/>
      <c r="GDV43" s="918"/>
      <c r="GDW43" s="918"/>
      <c r="GDX43" s="918"/>
      <c r="GDY43" s="918"/>
      <c r="GDZ43" s="918"/>
      <c r="GEA43" s="918"/>
      <c r="GEB43" s="918"/>
      <c r="GEC43" s="918"/>
      <c r="GED43" s="918"/>
      <c r="GEE43" s="918"/>
      <c r="GEF43" s="918"/>
      <c r="GEG43" s="918"/>
      <c r="GEH43" s="918"/>
      <c r="GEI43" s="918"/>
      <c r="GEJ43" s="918"/>
      <c r="GEK43" s="918"/>
      <c r="GEL43" s="918"/>
      <c r="GEM43" s="918"/>
      <c r="GEN43" s="918"/>
      <c r="GEO43" s="918"/>
      <c r="GEP43" s="918"/>
      <c r="GEQ43" s="918"/>
      <c r="GER43" s="918"/>
      <c r="GES43" s="918"/>
      <c r="GET43" s="918"/>
      <c r="GEU43" s="918"/>
      <c r="GEV43" s="918"/>
      <c r="GEW43" s="918"/>
      <c r="GEX43" s="918"/>
      <c r="GEY43" s="918"/>
      <c r="GEZ43" s="918"/>
      <c r="GFA43" s="918"/>
      <c r="GFB43" s="918"/>
      <c r="GFC43" s="918"/>
      <c r="GFD43" s="918"/>
      <c r="GFE43" s="918"/>
      <c r="GFF43" s="918"/>
      <c r="GFG43" s="918"/>
      <c r="GFH43" s="918"/>
      <c r="GFI43" s="918"/>
      <c r="GFJ43" s="918"/>
      <c r="GFK43" s="918"/>
      <c r="GFL43" s="918"/>
      <c r="GFM43" s="918"/>
      <c r="GFN43" s="918"/>
      <c r="GFO43" s="918"/>
      <c r="GFP43" s="918"/>
      <c r="GFQ43" s="918"/>
      <c r="GFR43" s="918"/>
      <c r="GFS43" s="918"/>
      <c r="GFT43" s="918"/>
      <c r="GFU43" s="918"/>
      <c r="GFV43" s="918"/>
      <c r="GFW43" s="918"/>
      <c r="GFX43" s="918"/>
      <c r="GFY43" s="918"/>
      <c r="GFZ43" s="918"/>
      <c r="GGA43" s="918"/>
      <c r="GGB43" s="918"/>
      <c r="GGC43" s="918"/>
      <c r="GGD43" s="918"/>
      <c r="GGE43" s="918"/>
      <c r="GGF43" s="918"/>
      <c r="GGG43" s="918"/>
      <c r="GGH43" s="918"/>
      <c r="GGI43" s="918"/>
      <c r="GGJ43" s="918"/>
      <c r="GGK43" s="918"/>
      <c r="GGL43" s="918"/>
      <c r="GGM43" s="918"/>
      <c r="GGN43" s="918"/>
      <c r="GGO43" s="918"/>
      <c r="GGP43" s="918"/>
      <c r="GGQ43" s="918"/>
      <c r="GGR43" s="918"/>
      <c r="GGS43" s="918"/>
      <c r="GGT43" s="918"/>
      <c r="GGU43" s="918"/>
      <c r="GGV43" s="918"/>
      <c r="GGW43" s="918"/>
      <c r="GGX43" s="918"/>
      <c r="GGY43" s="918"/>
      <c r="GGZ43" s="918"/>
      <c r="GHA43" s="918"/>
      <c r="GHB43" s="918"/>
      <c r="GHC43" s="918"/>
      <c r="GHD43" s="918"/>
      <c r="GHE43" s="918"/>
      <c r="GHF43" s="918"/>
      <c r="GHG43" s="918"/>
      <c r="GHH43" s="918"/>
      <c r="GHI43" s="918"/>
      <c r="GHJ43" s="918"/>
      <c r="GHK43" s="918"/>
      <c r="GHL43" s="918"/>
      <c r="GHM43" s="918"/>
      <c r="GHN43" s="918"/>
      <c r="GHO43" s="918"/>
      <c r="GHP43" s="918"/>
      <c r="GHQ43" s="918"/>
      <c r="GHR43" s="918"/>
      <c r="GHS43" s="918"/>
      <c r="GHT43" s="918"/>
      <c r="GHU43" s="918"/>
      <c r="GHV43" s="918"/>
      <c r="GHW43" s="918"/>
      <c r="GHX43" s="918"/>
      <c r="GHY43" s="918"/>
      <c r="GHZ43" s="918"/>
      <c r="GIA43" s="918"/>
      <c r="GIB43" s="918"/>
      <c r="GIC43" s="918"/>
      <c r="GID43" s="918"/>
      <c r="GIE43" s="918"/>
      <c r="GIF43" s="918"/>
      <c r="GIG43" s="918"/>
      <c r="GIH43" s="918"/>
      <c r="GII43" s="918"/>
      <c r="GIJ43" s="918"/>
      <c r="GIK43" s="918"/>
      <c r="GIL43" s="918"/>
      <c r="GIM43" s="918"/>
      <c r="GIN43" s="918"/>
      <c r="GIO43" s="918"/>
      <c r="GIP43" s="918"/>
      <c r="GIQ43" s="918"/>
      <c r="GIR43" s="918"/>
      <c r="GIS43" s="918"/>
      <c r="GIT43" s="918"/>
      <c r="GIU43" s="918"/>
      <c r="GIV43" s="918"/>
      <c r="GIW43" s="918"/>
      <c r="GIX43" s="918"/>
      <c r="GIY43" s="918"/>
      <c r="GIZ43" s="918"/>
      <c r="GJA43" s="918"/>
      <c r="GJB43" s="918"/>
      <c r="GJC43" s="918"/>
      <c r="GJD43" s="918"/>
      <c r="GJE43" s="918"/>
      <c r="GJF43" s="918"/>
      <c r="GJG43" s="918"/>
      <c r="GJH43" s="918"/>
      <c r="GJI43" s="918"/>
      <c r="GJJ43" s="918"/>
      <c r="GJK43" s="918"/>
      <c r="GJL43" s="918"/>
      <c r="GJM43" s="918"/>
      <c r="GJN43" s="918"/>
      <c r="GJO43" s="918"/>
      <c r="GJP43" s="918"/>
      <c r="GJQ43" s="918"/>
      <c r="GJR43" s="918"/>
      <c r="GJS43" s="918"/>
      <c r="GJT43" s="918"/>
      <c r="GJU43" s="918"/>
      <c r="GJV43" s="918"/>
      <c r="GJW43" s="918"/>
      <c r="GJX43" s="918"/>
      <c r="GJY43" s="918"/>
      <c r="GJZ43" s="918"/>
      <c r="GKA43" s="918"/>
      <c r="GKB43" s="918"/>
      <c r="GKC43" s="918"/>
      <c r="GKD43" s="918"/>
      <c r="GKE43" s="918"/>
      <c r="GKF43" s="918"/>
      <c r="GKG43" s="918"/>
      <c r="GKH43" s="918"/>
      <c r="GKI43" s="918"/>
      <c r="GKJ43" s="918"/>
      <c r="GKK43" s="918"/>
      <c r="GKL43" s="918"/>
      <c r="GKM43" s="918"/>
      <c r="GKN43" s="918"/>
      <c r="GKO43" s="918"/>
      <c r="GKP43" s="918"/>
      <c r="GKQ43" s="918"/>
      <c r="GKR43" s="918"/>
      <c r="GKS43" s="918"/>
      <c r="GKT43" s="918"/>
      <c r="GKU43" s="918"/>
      <c r="GKV43" s="918"/>
      <c r="GKW43" s="918"/>
      <c r="GKX43" s="918"/>
      <c r="GKY43" s="918"/>
      <c r="GKZ43" s="918"/>
      <c r="GLA43" s="918"/>
      <c r="GLB43" s="918"/>
      <c r="GLC43" s="918"/>
      <c r="GLD43" s="918"/>
      <c r="GLE43" s="918"/>
      <c r="GLF43" s="918"/>
      <c r="GLG43" s="918"/>
      <c r="GLH43" s="918"/>
      <c r="GLI43" s="918"/>
      <c r="GLJ43" s="918"/>
      <c r="GLK43" s="918"/>
      <c r="GLL43" s="918"/>
      <c r="GLM43" s="918"/>
      <c r="GLN43" s="918"/>
      <c r="GLO43" s="918"/>
      <c r="GLP43" s="918"/>
      <c r="GLQ43" s="918"/>
      <c r="GLR43" s="918"/>
      <c r="GLS43" s="918"/>
      <c r="GLT43" s="918"/>
      <c r="GLU43" s="918"/>
      <c r="GLV43" s="918"/>
      <c r="GLW43" s="918"/>
      <c r="GLX43" s="918"/>
      <c r="GLY43" s="918"/>
      <c r="GLZ43" s="918"/>
      <c r="GMA43" s="918"/>
      <c r="GMB43" s="918"/>
      <c r="GMC43" s="918"/>
      <c r="GMD43" s="918"/>
      <c r="GME43" s="918"/>
      <c r="GMF43" s="918"/>
      <c r="GMG43" s="918"/>
      <c r="GMH43" s="918"/>
      <c r="GMI43" s="918"/>
      <c r="GMJ43" s="918"/>
      <c r="GMK43" s="918"/>
      <c r="GML43" s="918"/>
      <c r="GMM43" s="918"/>
      <c r="GMN43" s="918"/>
      <c r="GMO43" s="918"/>
      <c r="GMP43" s="918"/>
      <c r="GMQ43" s="918"/>
      <c r="GMR43" s="918"/>
      <c r="GMS43" s="918"/>
      <c r="GMT43" s="918"/>
      <c r="GMU43" s="918"/>
      <c r="GMV43" s="918"/>
      <c r="GMW43" s="918"/>
      <c r="GMX43" s="918"/>
      <c r="GMY43" s="918"/>
      <c r="GMZ43" s="918"/>
      <c r="GNA43" s="918"/>
      <c r="GNB43" s="918"/>
      <c r="GNC43" s="918"/>
      <c r="GND43" s="918"/>
      <c r="GNE43" s="918"/>
      <c r="GNF43" s="918"/>
      <c r="GNG43" s="918"/>
      <c r="GNH43" s="918"/>
      <c r="GNI43" s="918"/>
      <c r="GNJ43" s="918"/>
      <c r="GNK43" s="918"/>
      <c r="GNL43" s="918"/>
      <c r="GNM43" s="918"/>
      <c r="GNN43" s="918"/>
      <c r="GNO43" s="918"/>
      <c r="GNP43" s="918"/>
      <c r="GNQ43" s="918"/>
      <c r="GNR43" s="918"/>
      <c r="GNS43" s="918"/>
      <c r="GNT43" s="918"/>
      <c r="GNU43" s="918"/>
      <c r="GNV43" s="918"/>
      <c r="GNW43" s="918"/>
      <c r="GNX43" s="918"/>
      <c r="GNY43" s="918"/>
      <c r="GNZ43" s="918"/>
      <c r="GOA43" s="918"/>
      <c r="GOB43" s="918"/>
      <c r="GOC43" s="918"/>
      <c r="GOD43" s="918"/>
      <c r="GOE43" s="918"/>
      <c r="GOF43" s="918"/>
      <c r="GOG43" s="918"/>
      <c r="GOH43" s="918"/>
      <c r="GOI43" s="918"/>
      <c r="GOJ43" s="918"/>
      <c r="GOK43" s="918"/>
      <c r="GOL43" s="918"/>
      <c r="GOM43" s="918"/>
      <c r="GON43" s="918"/>
      <c r="GOO43" s="918"/>
      <c r="GOP43" s="918"/>
      <c r="GOQ43" s="918"/>
      <c r="GOR43" s="918"/>
      <c r="GOS43" s="918"/>
      <c r="GOT43" s="918"/>
      <c r="GOU43" s="918"/>
      <c r="GOV43" s="918"/>
      <c r="GOW43" s="918"/>
      <c r="GOX43" s="918"/>
      <c r="GOY43" s="918"/>
      <c r="GOZ43" s="918"/>
      <c r="GPA43" s="918"/>
      <c r="GPB43" s="918"/>
      <c r="GPC43" s="918"/>
      <c r="GPD43" s="918"/>
      <c r="GPE43" s="918"/>
      <c r="GPF43" s="918"/>
      <c r="GPG43" s="918"/>
      <c r="GPH43" s="918"/>
      <c r="GPI43" s="918"/>
      <c r="GPJ43" s="918"/>
      <c r="GPK43" s="918"/>
      <c r="GPL43" s="918"/>
      <c r="GPM43" s="918"/>
      <c r="GPN43" s="918"/>
      <c r="GPO43" s="918"/>
      <c r="GPP43" s="918"/>
      <c r="GPQ43" s="918"/>
      <c r="GPR43" s="918"/>
      <c r="GPS43" s="918"/>
      <c r="GPT43" s="918"/>
      <c r="GPU43" s="918"/>
      <c r="GPV43" s="918"/>
      <c r="GPW43" s="918"/>
      <c r="GPX43" s="918"/>
      <c r="GPY43" s="918"/>
      <c r="GPZ43" s="918"/>
      <c r="GQA43" s="918"/>
      <c r="GQB43" s="918"/>
      <c r="GQC43" s="918"/>
      <c r="GQD43" s="918"/>
      <c r="GQE43" s="918"/>
      <c r="GQF43" s="918"/>
      <c r="GQG43" s="918"/>
      <c r="GQH43" s="918"/>
      <c r="GQI43" s="918"/>
      <c r="GQJ43" s="918"/>
      <c r="GQK43" s="918"/>
      <c r="GQL43" s="918"/>
      <c r="GQM43" s="918"/>
      <c r="GQN43" s="918"/>
      <c r="GQO43" s="918"/>
      <c r="GQP43" s="918"/>
      <c r="GQQ43" s="918"/>
      <c r="GQR43" s="918"/>
      <c r="GQS43" s="918"/>
      <c r="GQT43" s="918"/>
      <c r="GQU43" s="918"/>
      <c r="GQV43" s="918"/>
      <c r="GQW43" s="918"/>
      <c r="GQX43" s="918"/>
      <c r="GQY43" s="918"/>
      <c r="GQZ43" s="918"/>
      <c r="GRA43" s="918"/>
      <c r="GRB43" s="918"/>
      <c r="GRC43" s="918"/>
      <c r="GRD43" s="918"/>
      <c r="GRE43" s="918"/>
      <c r="GRF43" s="918"/>
      <c r="GRG43" s="918"/>
      <c r="GRH43" s="918"/>
      <c r="GRI43" s="918"/>
      <c r="GRJ43" s="918"/>
      <c r="GRK43" s="918"/>
      <c r="GRL43" s="918"/>
      <c r="GRM43" s="918"/>
      <c r="GRN43" s="918"/>
      <c r="GRO43" s="918"/>
      <c r="GRP43" s="918"/>
      <c r="GRQ43" s="918"/>
      <c r="GRR43" s="918"/>
      <c r="GRS43" s="918"/>
      <c r="GRT43" s="918"/>
      <c r="GRU43" s="918"/>
      <c r="GRV43" s="918"/>
      <c r="GRW43" s="918"/>
      <c r="GRX43" s="918"/>
      <c r="GRY43" s="918"/>
      <c r="GRZ43" s="918"/>
      <c r="GSA43" s="918"/>
      <c r="GSB43" s="918"/>
      <c r="GSC43" s="918"/>
      <c r="GSD43" s="918"/>
      <c r="GSE43" s="918"/>
      <c r="GSF43" s="918"/>
      <c r="GSG43" s="918"/>
      <c r="GSH43" s="918"/>
      <c r="GSI43" s="918"/>
      <c r="GSJ43" s="918"/>
      <c r="GSK43" s="918"/>
      <c r="GSL43" s="918"/>
      <c r="GSM43" s="918"/>
      <c r="GSN43" s="918"/>
      <c r="GSO43" s="918"/>
      <c r="GSP43" s="918"/>
      <c r="GSQ43" s="918"/>
      <c r="GSR43" s="918"/>
      <c r="GSS43" s="918"/>
      <c r="GST43" s="918"/>
      <c r="GSU43" s="918"/>
      <c r="GSV43" s="918"/>
      <c r="GSW43" s="918"/>
      <c r="GSX43" s="918"/>
      <c r="GSY43" s="918"/>
      <c r="GSZ43" s="918"/>
      <c r="GTA43" s="918"/>
      <c r="GTB43" s="918"/>
      <c r="GTC43" s="918"/>
      <c r="GTD43" s="918"/>
      <c r="GTE43" s="918"/>
      <c r="GTF43" s="918"/>
      <c r="GTG43" s="918"/>
      <c r="GTH43" s="918"/>
      <c r="GTI43" s="918"/>
      <c r="GTJ43" s="918"/>
      <c r="GTK43" s="918"/>
      <c r="GTL43" s="918"/>
      <c r="GTM43" s="918"/>
      <c r="GTN43" s="918"/>
      <c r="GTO43" s="918"/>
      <c r="GTP43" s="918"/>
      <c r="GTQ43" s="918"/>
      <c r="GTR43" s="918"/>
      <c r="GTS43" s="918"/>
      <c r="GTT43" s="918"/>
      <c r="GTU43" s="918"/>
      <c r="GTV43" s="918"/>
      <c r="GTW43" s="918"/>
      <c r="GTX43" s="918"/>
      <c r="GTY43" s="918"/>
      <c r="GTZ43" s="918"/>
      <c r="GUA43" s="918"/>
      <c r="GUB43" s="918"/>
      <c r="GUC43" s="918"/>
      <c r="GUD43" s="918"/>
      <c r="GUE43" s="918"/>
      <c r="GUF43" s="918"/>
      <c r="GUG43" s="918"/>
      <c r="GUH43" s="918"/>
      <c r="GUI43" s="918"/>
      <c r="GUJ43" s="918"/>
      <c r="GUK43" s="918"/>
      <c r="GUL43" s="918"/>
      <c r="GUM43" s="918"/>
      <c r="GUN43" s="918"/>
      <c r="GUO43" s="918"/>
      <c r="GUP43" s="918"/>
      <c r="GUQ43" s="918"/>
      <c r="GUR43" s="918"/>
      <c r="GUS43" s="918"/>
      <c r="GUT43" s="918"/>
      <c r="GUU43" s="918"/>
      <c r="GUV43" s="918"/>
      <c r="GUW43" s="918"/>
      <c r="GUX43" s="918"/>
      <c r="GUY43" s="918"/>
      <c r="GUZ43" s="918"/>
      <c r="GVA43" s="918"/>
      <c r="GVB43" s="918"/>
      <c r="GVC43" s="918"/>
      <c r="GVD43" s="918"/>
      <c r="GVE43" s="918"/>
      <c r="GVF43" s="918"/>
      <c r="GVG43" s="918"/>
      <c r="GVH43" s="918"/>
      <c r="GVI43" s="918"/>
      <c r="GVJ43" s="918"/>
      <c r="GVK43" s="918"/>
      <c r="GVL43" s="918"/>
      <c r="GVM43" s="918"/>
      <c r="GVN43" s="918"/>
      <c r="GVO43" s="918"/>
      <c r="GVP43" s="918"/>
      <c r="GVQ43" s="918"/>
      <c r="GVR43" s="918"/>
      <c r="GVS43" s="918"/>
      <c r="GVT43" s="918"/>
      <c r="GVU43" s="918"/>
      <c r="GVV43" s="918"/>
      <c r="GVW43" s="918"/>
      <c r="GVX43" s="918"/>
      <c r="GVY43" s="918"/>
      <c r="GVZ43" s="918"/>
      <c r="GWA43" s="918"/>
      <c r="GWB43" s="918"/>
      <c r="GWC43" s="918"/>
      <c r="GWD43" s="918"/>
      <c r="GWE43" s="918"/>
      <c r="GWF43" s="918"/>
      <c r="GWG43" s="918"/>
      <c r="GWH43" s="918"/>
      <c r="GWI43" s="918"/>
      <c r="GWJ43" s="918"/>
      <c r="GWK43" s="918"/>
      <c r="GWL43" s="918"/>
      <c r="GWM43" s="918"/>
      <c r="GWN43" s="918"/>
      <c r="GWO43" s="918"/>
      <c r="GWP43" s="918"/>
      <c r="GWQ43" s="918"/>
      <c r="GWR43" s="918"/>
      <c r="GWS43" s="918"/>
      <c r="GWT43" s="918"/>
      <c r="GWU43" s="918"/>
      <c r="GWV43" s="918"/>
      <c r="GWW43" s="918"/>
      <c r="GWX43" s="918"/>
      <c r="GWY43" s="918"/>
      <c r="GWZ43" s="918"/>
      <c r="GXA43" s="918"/>
      <c r="GXB43" s="918"/>
      <c r="GXC43" s="918"/>
      <c r="GXD43" s="918"/>
      <c r="GXE43" s="918"/>
      <c r="GXF43" s="918"/>
      <c r="GXG43" s="918"/>
      <c r="GXH43" s="918"/>
      <c r="GXI43" s="918"/>
      <c r="GXJ43" s="918"/>
      <c r="GXK43" s="918"/>
      <c r="GXL43" s="918"/>
      <c r="GXM43" s="918"/>
      <c r="GXN43" s="918"/>
      <c r="GXO43" s="918"/>
      <c r="GXP43" s="918"/>
      <c r="GXQ43" s="918"/>
      <c r="GXR43" s="918"/>
      <c r="GXS43" s="918"/>
      <c r="GXT43" s="918"/>
      <c r="GXU43" s="918"/>
      <c r="GXV43" s="918"/>
      <c r="GXW43" s="918"/>
      <c r="GXX43" s="918"/>
      <c r="GXY43" s="918"/>
      <c r="GXZ43" s="918"/>
      <c r="GYA43" s="918"/>
      <c r="GYB43" s="918"/>
      <c r="GYC43" s="918"/>
      <c r="GYD43" s="918"/>
      <c r="GYE43" s="918"/>
      <c r="GYF43" s="918"/>
      <c r="GYG43" s="918"/>
      <c r="GYH43" s="918"/>
      <c r="GYI43" s="918"/>
      <c r="GYJ43" s="918"/>
      <c r="GYK43" s="918"/>
      <c r="GYL43" s="918"/>
      <c r="GYM43" s="918"/>
      <c r="GYN43" s="918"/>
      <c r="GYO43" s="918"/>
      <c r="GYP43" s="918"/>
      <c r="GYQ43" s="918"/>
      <c r="GYR43" s="918"/>
      <c r="GYS43" s="918"/>
      <c r="GYT43" s="918"/>
      <c r="GYU43" s="918"/>
      <c r="GYV43" s="918"/>
      <c r="GYW43" s="918"/>
      <c r="GYX43" s="918"/>
      <c r="GYY43" s="918"/>
      <c r="GYZ43" s="918"/>
      <c r="GZA43" s="918"/>
      <c r="GZB43" s="918"/>
      <c r="GZC43" s="918"/>
      <c r="GZD43" s="918"/>
      <c r="GZE43" s="918"/>
      <c r="GZF43" s="918"/>
      <c r="GZG43" s="918"/>
      <c r="GZH43" s="918"/>
      <c r="GZI43" s="918"/>
      <c r="GZJ43" s="918"/>
      <c r="GZK43" s="918"/>
      <c r="GZL43" s="918"/>
      <c r="GZM43" s="918"/>
      <c r="GZN43" s="918"/>
      <c r="GZO43" s="918"/>
      <c r="GZP43" s="918"/>
      <c r="GZQ43" s="918"/>
      <c r="GZR43" s="918"/>
      <c r="GZS43" s="918"/>
      <c r="GZT43" s="918"/>
      <c r="GZU43" s="918"/>
      <c r="GZV43" s="918"/>
      <c r="GZW43" s="918"/>
      <c r="GZX43" s="918"/>
      <c r="GZY43" s="918"/>
      <c r="GZZ43" s="918"/>
      <c r="HAA43" s="918"/>
      <c r="HAB43" s="918"/>
      <c r="HAC43" s="918"/>
      <c r="HAD43" s="918"/>
      <c r="HAE43" s="918"/>
      <c r="HAF43" s="918"/>
      <c r="HAG43" s="918"/>
      <c r="HAH43" s="918"/>
      <c r="HAI43" s="918"/>
      <c r="HAJ43" s="918"/>
      <c r="HAK43" s="918"/>
      <c r="HAL43" s="918"/>
      <c r="HAM43" s="918"/>
      <c r="HAN43" s="918"/>
      <c r="HAO43" s="918"/>
      <c r="HAP43" s="918"/>
      <c r="HAQ43" s="918"/>
      <c r="HAR43" s="918"/>
      <c r="HAS43" s="918"/>
      <c r="HAT43" s="918"/>
      <c r="HAU43" s="918"/>
      <c r="HAV43" s="918"/>
      <c r="HAW43" s="918"/>
      <c r="HAX43" s="918"/>
      <c r="HAY43" s="918"/>
      <c r="HAZ43" s="918"/>
      <c r="HBA43" s="918"/>
      <c r="HBB43" s="918"/>
      <c r="HBC43" s="918"/>
      <c r="HBD43" s="918"/>
      <c r="HBE43" s="918"/>
      <c r="HBF43" s="918"/>
      <c r="HBG43" s="918"/>
      <c r="HBH43" s="918"/>
      <c r="HBI43" s="918"/>
      <c r="HBJ43" s="918"/>
      <c r="HBK43" s="918"/>
      <c r="HBL43" s="918"/>
      <c r="HBM43" s="918"/>
      <c r="HBN43" s="918"/>
      <c r="HBO43" s="918"/>
      <c r="HBP43" s="918"/>
      <c r="HBQ43" s="918"/>
      <c r="HBR43" s="918"/>
      <c r="HBS43" s="918"/>
      <c r="HBT43" s="918"/>
      <c r="HBU43" s="918"/>
      <c r="HBV43" s="918"/>
      <c r="HBW43" s="918"/>
      <c r="HBX43" s="918"/>
      <c r="HBY43" s="918"/>
      <c r="HBZ43" s="918"/>
      <c r="HCA43" s="918"/>
      <c r="HCB43" s="918"/>
      <c r="HCC43" s="918"/>
      <c r="HCD43" s="918"/>
      <c r="HCE43" s="918"/>
      <c r="HCF43" s="918"/>
      <c r="HCG43" s="918"/>
      <c r="HCH43" s="918"/>
      <c r="HCI43" s="918"/>
      <c r="HCJ43" s="918"/>
      <c r="HCK43" s="918"/>
      <c r="HCL43" s="918"/>
      <c r="HCM43" s="918"/>
      <c r="HCN43" s="918"/>
      <c r="HCO43" s="918"/>
      <c r="HCP43" s="918"/>
      <c r="HCQ43" s="918"/>
      <c r="HCR43" s="918"/>
      <c r="HCS43" s="918"/>
      <c r="HCT43" s="918"/>
      <c r="HCU43" s="918"/>
      <c r="HCV43" s="918"/>
      <c r="HCW43" s="918"/>
      <c r="HCX43" s="918"/>
      <c r="HCY43" s="918"/>
      <c r="HCZ43" s="918"/>
      <c r="HDA43" s="918"/>
      <c r="HDB43" s="918"/>
      <c r="HDC43" s="918"/>
      <c r="HDD43" s="918"/>
      <c r="HDE43" s="918"/>
      <c r="HDF43" s="918"/>
      <c r="HDG43" s="918"/>
      <c r="HDH43" s="918"/>
      <c r="HDI43" s="918"/>
      <c r="HDJ43" s="918"/>
      <c r="HDK43" s="918"/>
      <c r="HDL43" s="918"/>
      <c r="HDM43" s="918"/>
      <c r="HDN43" s="918"/>
      <c r="HDO43" s="918"/>
      <c r="HDP43" s="918"/>
      <c r="HDQ43" s="918"/>
      <c r="HDR43" s="918"/>
      <c r="HDS43" s="918"/>
      <c r="HDT43" s="918"/>
      <c r="HDU43" s="918"/>
      <c r="HDV43" s="918"/>
      <c r="HDW43" s="918"/>
      <c r="HDX43" s="918"/>
      <c r="HDY43" s="918"/>
      <c r="HDZ43" s="918"/>
      <c r="HEA43" s="918"/>
      <c r="HEB43" s="918"/>
      <c r="HEC43" s="918"/>
      <c r="HED43" s="918"/>
      <c r="HEE43" s="918"/>
      <c r="HEF43" s="918"/>
      <c r="HEG43" s="918"/>
      <c r="HEH43" s="918"/>
      <c r="HEI43" s="918"/>
      <c r="HEJ43" s="918"/>
      <c r="HEK43" s="918"/>
      <c r="HEL43" s="918"/>
      <c r="HEM43" s="918"/>
      <c r="HEN43" s="918"/>
      <c r="HEO43" s="918"/>
      <c r="HEP43" s="918"/>
      <c r="HEQ43" s="918"/>
      <c r="HER43" s="918"/>
      <c r="HES43" s="918"/>
      <c r="HET43" s="918"/>
      <c r="HEU43" s="918"/>
      <c r="HEV43" s="918"/>
      <c r="HEW43" s="918"/>
      <c r="HEX43" s="918"/>
      <c r="HEY43" s="918"/>
      <c r="HEZ43" s="918"/>
      <c r="HFA43" s="918"/>
      <c r="HFB43" s="918"/>
      <c r="HFC43" s="918"/>
      <c r="HFD43" s="918"/>
      <c r="HFE43" s="918"/>
      <c r="HFF43" s="918"/>
      <c r="HFG43" s="918"/>
      <c r="HFH43" s="918"/>
      <c r="HFI43" s="918"/>
      <c r="HFJ43" s="918"/>
      <c r="HFK43" s="918"/>
      <c r="HFL43" s="918"/>
      <c r="HFM43" s="918"/>
      <c r="HFN43" s="918"/>
      <c r="HFO43" s="918"/>
      <c r="HFP43" s="918"/>
      <c r="HFQ43" s="918"/>
      <c r="HFR43" s="918"/>
      <c r="HFS43" s="918"/>
      <c r="HFT43" s="918"/>
      <c r="HFU43" s="918"/>
      <c r="HFV43" s="918"/>
      <c r="HFW43" s="918"/>
      <c r="HFX43" s="918"/>
      <c r="HFY43" s="918"/>
      <c r="HFZ43" s="918"/>
      <c r="HGA43" s="918"/>
      <c r="HGB43" s="918"/>
      <c r="HGC43" s="918"/>
      <c r="HGD43" s="918"/>
      <c r="HGE43" s="918"/>
      <c r="HGF43" s="918"/>
      <c r="HGG43" s="918"/>
      <c r="HGH43" s="918"/>
      <c r="HGI43" s="918"/>
      <c r="HGJ43" s="918"/>
      <c r="HGK43" s="918"/>
      <c r="HGL43" s="918"/>
      <c r="HGM43" s="918"/>
      <c r="HGN43" s="918"/>
      <c r="HGO43" s="918"/>
      <c r="HGP43" s="918"/>
      <c r="HGQ43" s="918"/>
      <c r="HGR43" s="918"/>
      <c r="HGS43" s="918"/>
      <c r="HGT43" s="918"/>
      <c r="HGU43" s="918"/>
      <c r="HGV43" s="918"/>
      <c r="HGW43" s="918"/>
      <c r="HGX43" s="918"/>
      <c r="HGY43" s="918"/>
      <c r="HGZ43" s="918"/>
      <c r="HHA43" s="918"/>
      <c r="HHB43" s="918"/>
      <c r="HHC43" s="918"/>
      <c r="HHD43" s="918"/>
      <c r="HHE43" s="918"/>
      <c r="HHF43" s="918"/>
      <c r="HHG43" s="918"/>
      <c r="HHH43" s="918"/>
      <c r="HHI43" s="918"/>
      <c r="HHJ43" s="918"/>
      <c r="HHK43" s="918"/>
      <c r="HHL43" s="918"/>
      <c r="HHM43" s="918"/>
      <c r="HHN43" s="918"/>
      <c r="HHO43" s="918"/>
      <c r="HHP43" s="918"/>
      <c r="HHQ43" s="918"/>
      <c r="HHR43" s="918"/>
      <c r="HHS43" s="918"/>
      <c r="HHT43" s="918"/>
      <c r="HHU43" s="918"/>
      <c r="HHV43" s="918"/>
      <c r="HHW43" s="918"/>
      <c r="HHX43" s="918"/>
      <c r="HHY43" s="918"/>
      <c r="HHZ43" s="918"/>
      <c r="HIA43" s="918"/>
      <c r="HIB43" s="918"/>
      <c r="HIC43" s="918"/>
      <c r="HID43" s="918"/>
      <c r="HIE43" s="918"/>
      <c r="HIF43" s="918"/>
      <c r="HIG43" s="918"/>
      <c r="HIH43" s="918"/>
      <c r="HII43" s="918"/>
      <c r="HIJ43" s="918"/>
      <c r="HIK43" s="918"/>
      <c r="HIL43" s="918"/>
      <c r="HIM43" s="918"/>
      <c r="HIN43" s="918"/>
      <c r="HIO43" s="918"/>
      <c r="HIP43" s="918"/>
      <c r="HIQ43" s="918"/>
      <c r="HIR43" s="918"/>
      <c r="HIS43" s="918"/>
      <c r="HIT43" s="918"/>
      <c r="HIU43" s="918"/>
      <c r="HIV43" s="918"/>
      <c r="HIW43" s="918"/>
      <c r="HIX43" s="918"/>
      <c r="HIY43" s="918"/>
      <c r="HIZ43" s="918"/>
      <c r="HJA43" s="918"/>
      <c r="HJB43" s="918"/>
      <c r="HJC43" s="918"/>
      <c r="HJD43" s="918"/>
      <c r="HJE43" s="918"/>
      <c r="HJF43" s="918"/>
      <c r="HJG43" s="918"/>
      <c r="HJH43" s="918"/>
      <c r="HJI43" s="918"/>
      <c r="HJJ43" s="918"/>
      <c r="HJK43" s="918"/>
      <c r="HJL43" s="918"/>
      <c r="HJM43" s="918"/>
      <c r="HJN43" s="918"/>
      <c r="HJO43" s="918"/>
      <c r="HJP43" s="918"/>
      <c r="HJQ43" s="918"/>
      <c r="HJR43" s="918"/>
      <c r="HJS43" s="918"/>
      <c r="HJT43" s="918"/>
      <c r="HJU43" s="918"/>
      <c r="HJV43" s="918"/>
      <c r="HJW43" s="918"/>
      <c r="HJX43" s="918"/>
      <c r="HJY43" s="918"/>
      <c r="HJZ43" s="918"/>
      <c r="HKA43" s="918"/>
      <c r="HKB43" s="918"/>
      <c r="HKC43" s="918"/>
      <c r="HKD43" s="918"/>
      <c r="HKE43" s="918"/>
      <c r="HKF43" s="918"/>
      <c r="HKG43" s="918"/>
      <c r="HKH43" s="918"/>
      <c r="HKI43" s="918"/>
      <c r="HKJ43" s="918"/>
      <c r="HKK43" s="918"/>
      <c r="HKL43" s="918"/>
      <c r="HKM43" s="918"/>
      <c r="HKN43" s="918"/>
      <c r="HKO43" s="918"/>
      <c r="HKP43" s="918"/>
      <c r="HKQ43" s="918"/>
      <c r="HKR43" s="918"/>
      <c r="HKS43" s="918"/>
      <c r="HKT43" s="918"/>
      <c r="HKU43" s="918"/>
      <c r="HKV43" s="918"/>
      <c r="HKW43" s="918"/>
      <c r="HKX43" s="918"/>
      <c r="HKY43" s="918"/>
      <c r="HKZ43" s="918"/>
      <c r="HLA43" s="918"/>
      <c r="HLB43" s="918"/>
      <c r="HLC43" s="918"/>
      <c r="HLD43" s="918"/>
      <c r="HLE43" s="918"/>
      <c r="HLF43" s="918"/>
      <c r="HLG43" s="918"/>
      <c r="HLH43" s="918"/>
      <c r="HLI43" s="918"/>
      <c r="HLJ43" s="918"/>
      <c r="HLK43" s="918"/>
      <c r="HLL43" s="918"/>
      <c r="HLM43" s="918"/>
      <c r="HLN43" s="918"/>
      <c r="HLO43" s="918"/>
      <c r="HLP43" s="918"/>
      <c r="HLQ43" s="918"/>
      <c r="HLR43" s="918"/>
      <c r="HLS43" s="918"/>
      <c r="HLT43" s="918"/>
      <c r="HLU43" s="918"/>
      <c r="HLV43" s="918"/>
      <c r="HLW43" s="918"/>
      <c r="HLX43" s="918"/>
      <c r="HLY43" s="918"/>
      <c r="HLZ43" s="918"/>
      <c r="HMA43" s="918"/>
      <c r="HMB43" s="918"/>
      <c r="HMC43" s="918"/>
      <c r="HMD43" s="918"/>
      <c r="HME43" s="918"/>
      <c r="HMF43" s="918"/>
      <c r="HMG43" s="918"/>
      <c r="HMH43" s="918"/>
      <c r="HMI43" s="918"/>
      <c r="HMJ43" s="918"/>
      <c r="HMK43" s="918"/>
      <c r="HML43" s="918"/>
      <c r="HMM43" s="918"/>
      <c r="HMN43" s="918"/>
      <c r="HMO43" s="918"/>
      <c r="HMP43" s="918"/>
      <c r="HMQ43" s="918"/>
      <c r="HMR43" s="918"/>
      <c r="HMS43" s="918"/>
      <c r="HMT43" s="918"/>
      <c r="HMU43" s="918"/>
      <c r="HMV43" s="918"/>
      <c r="HMW43" s="918"/>
      <c r="HMX43" s="918"/>
      <c r="HMY43" s="918"/>
      <c r="HMZ43" s="918"/>
      <c r="HNA43" s="918"/>
      <c r="HNB43" s="918"/>
      <c r="HNC43" s="918"/>
      <c r="HND43" s="918"/>
      <c r="HNE43" s="918"/>
      <c r="HNF43" s="918"/>
      <c r="HNG43" s="918"/>
      <c r="HNH43" s="918"/>
      <c r="HNI43" s="918"/>
      <c r="HNJ43" s="918"/>
      <c r="HNK43" s="918"/>
      <c r="HNL43" s="918"/>
      <c r="HNM43" s="918"/>
      <c r="HNN43" s="918"/>
      <c r="HNO43" s="918"/>
      <c r="HNP43" s="918"/>
      <c r="HNQ43" s="918"/>
      <c r="HNR43" s="918"/>
      <c r="HNS43" s="918"/>
      <c r="HNT43" s="918"/>
      <c r="HNU43" s="918"/>
      <c r="HNV43" s="918"/>
      <c r="HNW43" s="918"/>
      <c r="HNX43" s="918"/>
      <c r="HNY43" s="918"/>
      <c r="HNZ43" s="918"/>
      <c r="HOA43" s="918"/>
      <c r="HOB43" s="918"/>
      <c r="HOC43" s="918"/>
      <c r="HOD43" s="918"/>
      <c r="HOE43" s="918"/>
      <c r="HOF43" s="918"/>
      <c r="HOG43" s="918"/>
      <c r="HOH43" s="918"/>
      <c r="HOI43" s="918"/>
      <c r="HOJ43" s="918"/>
      <c r="HOK43" s="918"/>
      <c r="HOL43" s="918"/>
      <c r="HOM43" s="918"/>
      <c r="HON43" s="918"/>
      <c r="HOO43" s="918"/>
      <c r="HOP43" s="918"/>
      <c r="HOQ43" s="918"/>
      <c r="HOR43" s="918"/>
      <c r="HOS43" s="918"/>
      <c r="HOT43" s="918"/>
      <c r="HOU43" s="918"/>
      <c r="HOV43" s="918"/>
      <c r="HOW43" s="918"/>
      <c r="HOX43" s="918"/>
      <c r="HOY43" s="918"/>
      <c r="HOZ43" s="918"/>
      <c r="HPA43" s="918"/>
      <c r="HPB43" s="918"/>
      <c r="HPC43" s="918"/>
      <c r="HPD43" s="918"/>
      <c r="HPE43" s="918"/>
      <c r="HPF43" s="918"/>
      <c r="HPG43" s="918"/>
      <c r="HPH43" s="918"/>
      <c r="HPI43" s="918"/>
      <c r="HPJ43" s="918"/>
      <c r="HPK43" s="918"/>
      <c r="HPL43" s="918"/>
      <c r="HPM43" s="918"/>
      <c r="HPN43" s="918"/>
      <c r="HPO43" s="918"/>
      <c r="HPP43" s="918"/>
      <c r="HPQ43" s="918"/>
      <c r="HPR43" s="918"/>
      <c r="HPS43" s="918"/>
      <c r="HPT43" s="918"/>
      <c r="HPU43" s="918"/>
      <c r="HPV43" s="918"/>
      <c r="HPW43" s="918"/>
      <c r="HPX43" s="918"/>
      <c r="HPY43" s="918"/>
      <c r="HPZ43" s="918"/>
      <c r="HQA43" s="918"/>
      <c r="HQB43" s="918"/>
      <c r="HQC43" s="918"/>
      <c r="HQD43" s="918"/>
      <c r="HQE43" s="918"/>
      <c r="HQF43" s="918"/>
      <c r="HQG43" s="918"/>
      <c r="HQH43" s="918"/>
      <c r="HQI43" s="918"/>
      <c r="HQJ43" s="918"/>
      <c r="HQK43" s="918"/>
      <c r="HQL43" s="918"/>
      <c r="HQM43" s="918"/>
      <c r="HQN43" s="918"/>
      <c r="HQO43" s="918"/>
      <c r="HQP43" s="918"/>
      <c r="HQQ43" s="918"/>
      <c r="HQR43" s="918"/>
      <c r="HQS43" s="918"/>
      <c r="HQT43" s="918"/>
      <c r="HQU43" s="918"/>
      <c r="HQV43" s="918"/>
      <c r="HQW43" s="918"/>
      <c r="HQX43" s="918"/>
      <c r="HQY43" s="918"/>
      <c r="HQZ43" s="918"/>
      <c r="HRA43" s="918"/>
      <c r="HRB43" s="918"/>
      <c r="HRC43" s="918"/>
      <c r="HRD43" s="918"/>
      <c r="HRE43" s="918"/>
      <c r="HRF43" s="918"/>
      <c r="HRG43" s="918"/>
      <c r="HRH43" s="918"/>
      <c r="HRI43" s="918"/>
      <c r="HRJ43" s="918"/>
      <c r="HRK43" s="918"/>
      <c r="HRL43" s="918"/>
      <c r="HRM43" s="918"/>
      <c r="HRN43" s="918"/>
      <c r="HRO43" s="918"/>
      <c r="HRP43" s="918"/>
      <c r="HRQ43" s="918"/>
      <c r="HRR43" s="918"/>
      <c r="HRS43" s="918"/>
      <c r="HRT43" s="918"/>
      <c r="HRU43" s="918"/>
      <c r="HRV43" s="918"/>
      <c r="HRW43" s="918"/>
      <c r="HRX43" s="918"/>
      <c r="HRY43" s="918"/>
      <c r="HRZ43" s="918"/>
      <c r="HSA43" s="918"/>
      <c r="HSB43" s="918"/>
      <c r="HSC43" s="918"/>
      <c r="HSD43" s="918"/>
      <c r="HSE43" s="918"/>
      <c r="HSF43" s="918"/>
      <c r="HSG43" s="918"/>
      <c r="HSH43" s="918"/>
      <c r="HSI43" s="918"/>
      <c r="HSJ43" s="918"/>
      <c r="HSK43" s="918"/>
      <c r="HSL43" s="918"/>
      <c r="HSM43" s="918"/>
      <c r="HSN43" s="918"/>
      <c r="HSO43" s="918"/>
      <c r="HSP43" s="918"/>
      <c r="HSQ43" s="918"/>
      <c r="HSR43" s="918"/>
      <c r="HSS43" s="918"/>
      <c r="HST43" s="918"/>
      <c r="HSU43" s="918"/>
      <c r="HSV43" s="918"/>
      <c r="HSW43" s="918"/>
      <c r="HSX43" s="918"/>
      <c r="HSY43" s="918"/>
      <c r="HSZ43" s="918"/>
      <c r="HTA43" s="918"/>
      <c r="HTB43" s="918"/>
      <c r="HTC43" s="918"/>
      <c r="HTD43" s="918"/>
      <c r="HTE43" s="918"/>
      <c r="HTF43" s="918"/>
      <c r="HTG43" s="918"/>
      <c r="HTH43" s="918"/>
      <c r="HTI43" s="918"/>
      <c r="HTJ43" s="918"/>
      <c r="HTK43" s="918"/>
      <c r="HTL43" s="918"/>
      <c r="HTM43" s="918"/>
      <c r="HTN43" s="918"/>
      <c r="HTO43" s="918"/>
      <c r="HTP43" s="918"/>
      <c r="HTQ43" s="918"/>
      <c r="HTR43" s="918"/>
      <c r="HTS43" s="918"/>
      <c r="HTT43" s="918"/>
      <c r="HTU43" s="918"/>
      <c r="HTV43" s="918"/>
      <c r="HTW43" s="918"/>
      <c r="HTX43" s="918"/>
      <c r="HTY43" s="918"/>
      <c r="HTZ43" s="918"/>
      <c r="HUA43" s="918"/>
      <c r="HUB43" s="918"/>
      <c r="HUC43" s="918"/>
      <c r="HUD43" s="918"/>
      <c r="HUE43" s="918"/>
      <c r="HUF43" s="918"/>
      <c r="HUG43" s="918"/>
      <c r="HUH43" s="918"/>
      <c r="HUI43" s="918"/>
      <c r="HUJ43" s="918"/>
      <c r="HUK43" s="918"/>
      <c r="HUL43" s="918"/>
      <c r="HUM43" s="918"/>
      <c r="HUN43" s="918"/>
      <c r="HUO43" s="918"/>
      <c r="HUP43" s="918"/>
      <c r="HUQ43" s="918"/>
      <c r="HUR43" s="918"/>
      <c r="HUS43" s="918"/>
      <c r="HUT43" s="918"/>
      <c r="HUU43" s="918"/>
      <c r="HUV43" s="918"/>
      <c r="HUW43" s="918"/>
      <c r="HUX43" s="918"/>
      <c r="HUY43" s="918"/>
      <c r="HUZ43" s="918"/>
      <c r="HVA43" s="918"/>
      <c r="HVB43" s="918"/>
      <c r="HVC43" s="918"/>
      <c r="HVD43" s="918"/>
      <c r="HVE43" s="918"/>
      <c r="HVF43" s="918"/>
      <c r="HVG43" s="918"/>
      <c r="HVH43" s="918"/>
      <c r="HVI43" s="918"/>
      <c r="HVJ43" s="918"/>
      <c r="HVK43" s="918"/>
      <c r="HVL43" s="918"/>
      <c r="HVM43" s="918"/>
      <c r="HVN43" s="918"/>
      <c r="HVO43" s="918"/>
      <c r="HVP43" s="918"/>
      <c r="HVQ43" s="918"/>
      <c r="HVR43" s="918"/>
      <c r="HVS43" s="918"/>
      <c r="HVT43" s="918"/>
      <c r="HVU43" s="918"/>
      <c r="HVV43" s="918"/>
      <c r="HVW43" s="918"/>
      <c r="HVX43" s="918"/>
      <c r="HVY43" s="918"/>
      <c r="HVZ43" s="918"/>
      <c r="HWA43" s="918"/>
      <c r="HWB43" s="918"/>
      <c r="HWC43" s="918"/>
      <c r="HWD43" s="918"/>
      <c r="HWE43" s="918"/>
      <c r="HWF43" s="918"/>
      <c r="HWG43" s="918"/>
      <c r="HWH43" s="918"/>
      <c r="HWI43" s="918"/>
      <c r="HWJ43" s="918"/>
      <c r="HWK43" s="918"/>
      <c r="HWL43" s="918"/>
      <c r="HWM43" s="918"/>
      <c r="HWN43" s="918"/>
      <c r="HWO43" s="918"/>
      <c r="HWP43" s="918"/>
      <c r="HWQ43" s="918"/>
      <c r="HWR43" s="918"/>
      <c r="HWS43" s="918"/>
      <c r="HWT43" s="918"/>
      <c r="HWU43" s="918"/>
      <c r="HWV43" s="918"/>
      <c r="HWW43" s="918"/>
      <c r="HWX43" s="918"/>
      <c r="HWY43" s="918"/>
      <c r="HWZ43" s="918"/>
      <c r="HXA43" s="918"/>
      <c r="HXB43" s="918"/>
      <c r="HXC43" s="918"/>
      <c r="HXD43" s="918"/>
      <c r="HXE43" s="918"/>
      <c r="HXF43" s="918"/>
      <c r="HXG43" s="918"/>
      <c r="HXH43" s="918"/>
      <c r="HXI43" s="918"/>
      <c r="HXJ43" s="918"/>
      <c r="HXK43" s="918"/>
      <c r="HXL43" s="918"/>
      <c r="HXM43" s="918"/>
      <c r="HXN43" s="918"/>
      <c r="HXO43" s="918"/>
      <c r="HXP43" s="918"/>
      <c r="HXQ43" s="918"/>
      <c r="HXR43" s="918"/>
      <c r="HXS43" s="918"/>
      <c r="HXT43" s="918"/>
      <c r="HXU43" s="918"/>
      <c r="HXV43" s="918"/>
      <c r="HXW43" s="918"/>
      <c r="HXX43" s="918"/>
      <c r="HXY43" s="918"/>
      <c r="HXZ43" s="918"/>
      <c r="HYA43" s="918"/>
      <c r="HYB43" s="918"/>
      <c r="HYC43" s="918"/>
      <c r="HYD43" s="918"/>
      <c r="HYE43" s="918"/>
      <c r="HYF43" s="918"/>
      <c r="HYG43" s="918"/>
      <c r="HYH43" s="918"/>
      <c r="HYI43" s="918"/>
      <c r="HYJ43" s="918"/>
      <c r="HYK43" s="918"/>
      <c r="HYL43" s="918"/>
      <c r="HYM43" s="918"/>
      <c r="HYN43" s="918"/>
      <c r="HYO43" s="918"/>
      <c r="HYP43" s="918"/>
      <c r="HYQ43" s="918"/>
      <c r="HYR43" s="918"/>
      <c r="HYS43" s="918"/>
      <c r="HYT43" s="918"/>
      <c r="HYU43" s="918"/>
      <c r="HYV43" s="918"/>
      <c r="HYW43" s="918"/>
      <c r="HYX43" s="918"/>
      <c r="HYY43" s="918"/>
      <c r="HYZ43" s="918"/>
      <c r="HZA43" s="918"/>
      <c r="HZB43" s="918"/>
      <c r="HZC43" s="918"/>
      <c r="HZD43" s="918"/>
      <c r="HZE43" s="918"/>
      <c r="HZF43" s="918"/>
      <c r="HZG43" s="918"/>
      <c r="HZH43" s="918"/>
      <c r="HZI43" s="918"/>
      <c r="HZJ43" s="918"/>
      <c r="HZK43" s="918"/>
      <c r="HZL43" s="918"/>
      <c r="HZM43" s="918"/>
      <c r="HZN43" s="918"/>
      <c r="HZO43" s="918"/>
      <c r="HZP43" s="918"/>
      <c r="HZQ43" s="918"/>
      <c r="HZR43" s="918"/>
      <c r="HZS43" s="918"/>
      <c r="HZT43" s="918"/>
      <c r="HZU43" s="918"/>
      <c r="HZV43" s="918"/>
      <c r="HZW43" s="918"/>
      <c r="HZX43" s="918"/>
      <c r="HZY43" s="918"/>
      <c r="HZZ43" s="918"/>
      <c r="IAA43" s="918"/>
      <c r="IAB43" s="918"/>
      <c r="IAC43" s="918"/>
      <c r="IAD43" s="918"/>
      <c r="IAE43" s="918"/>
      <c r="IAF43" s="918"/>
      <c r="IAG43" s="918"/>
      <c r="IAH43" s="918"/>
      <c r="IAI43" s="918"/>
      <c r="IAJ43" s="918"/>
      <c r="IAK43" s="918"/>
      <c r="IAL43" s="918"/>
      <c r="IAM43" s="918"/>
      <c r="IAN43" s="918"/>
      <c r="IAO43" s="918"/>
      <c r="IAP43" s="918"/>
      <c r="IAQ43" s="918"/>
      <c r="IAR43" s="918"/>
      <c r="IAS43" s="918"/>
      <c r="IAT43" s="918"/>
      <c r="IAU43" s="918"/>
      <c r="IAV43" s="918"/>
      <c r="IAW43" s="918"/>
      <c r="IAX43" s="918"/>
      <c r="IAY43" s="918"/>
      <c r="IAZ43" s="918"/>
      <c r="IBA43" s="918"/>
      <c r="IBB43" s="918"/>
      <c r="IBC43" s="918"/>
      <c r="IBD43" s="918"/>
      <c r="IBE43" s="918"/>
      <c r="IBF43" s="918"/>
      <c r="IBG43" s="918"/>
      <c r="IBH43" s="918"/>
      <c r="IBI43" s="918"/>
      <c r="IBJ43" s="918"/>
      <c r="IBK43" s="918"/>
      <c r="IBL43" s="918"/>
      <c r="IBM43" s="918"/>
      <c r="IBN43" s="918"/>
      <c r="IBO43" s="918"/>
      <c r="IBP43" s="918"/>
      <c r="IBQ43" s="918"/>
      <c r="IBR43" s="918"/>
      <c r="IBS43" s="918"/>
      <c r="IBT43" s="918"/>
      <c r="IBU43" s="918"/>
      <c r="IBV43" s="918"/>
      <c r="IBW43" s="918"/>
      <c r="IBX43" s="918"/>
      <c r="IBY43" s="918"/>
      <c r="IBZ43" s="918"/>
      <c r="ICA43" s="918"/>
      <c r="ICB43" s="918"/>
      <c r="ICC43" s="918"/>
      <c r="ICD43" s="918"/>
      <c r="ICE43" s="918"/>
      <c r="ICF43" s="918"/>
      <c r="ICG43" s="918"/>
      <c r="ICH43" s="918"/>
      <c r="ICI43" s="918"/>
      <c r="ICJ43" s="918"/>
      <c r="ICK43" s="918"/>
      <c r="ICL43" s="918"/>
      <c r="ICM43" s="918"/>
      <c r="ICN43" s="918"/>
      <c r="ICO43" s="918"/>
      <c r="ICP43" s="918"/>
      <c r="ICQ43" s="918"/>
      <c r="ICR43" s="918"/>
      <c r="ICS43" s="918"/>
      <c r="ICT43" s="918"/>
      <c r="ICU43" s="918"/>
      <c r="ICV43" s="918"/>
      <c r="ICW43" s="918"/>
      <c r="ICX43" s="918"/>
      <c r="ICY43" s="918"/>
      <c r="ICZ43" s="918"/>
      <c r="IDA43" s="918"/>
      <c r="IDB43" s="918"/>
      <c r="IDC43" s="918"/>
      <c r="IDD43" s="918"/>
      <c r="IDE43" s="918"/>
      <c r="IDF43" s="918"/>
      <c r="IDG43" s="918"/>
      <c r="IDH43" s="918"/>
      <c r="IDI43" s="918"/>
      <c r="IDJ43" s="918"/>
      <c r="IDK43" s="918"/>
      <c r="IDL43" s="918"/>
      <c r="IDM43" s="918"/>
      <c r="IDN43" s="918"/>
      <c r="IDO43" s="918"/>
      <c r="IDP43" s="918"/>
      <c r="IDQ43" s="918"/>
      <c r="IDR43" s="918"/>
      <c r="IDS43" s="918"/>
      <c r="IDT43" s="918"/>
      <c r="IDU43" s="918"/>
      <c r="IDV43" s="918"/>
      <c r="IDW43" s="918"/>
      <c r="IDX43" s="918"/>
      <c r="IDY43" s="918"/>
      <c r="IDZ43" s="918"/>
      <c r="IEA43" s="918"/>
      <c r="IEB43" s="918"/>
      <c r="IEC43" s="918"/>
      <c r="IED43" s="918"/>
      <c r="IEE43" s="918"/>
      <c r="IEF43" s="918"/>
      <c r="IEG43" s="918"/>
      <c r="IEH43" s="918"/>
      <c r="IEI43" s="918"/>
      <c r="IEJ43" s="918"/>
      <c r="IEK43" s="918"/>
      <c r="IEL43" s="918"/>
      <c r="IEM43" s="918"/>
      <c r="IEN43" s="918"/>
      <c r="IEO43" s="918"/>
      <c r="IEP43" s="918"/>
      <c r="IEQ43" s="918"/>
      <c r="IER43" s="918"/>
      <c r="IES43" s="918"/>
      <c r="IET43" s="918"/>
      <c r="IEU43" s="918"/>
      <c r="IEV43" s="918"/>
      <c r="IEW43" s="918"/>
      <c r="IEX43" s="918"/>
      <c r="IEY43" s="918"/>
      <c r="IEZ43" s="918"/>
      <c r="IFA43" s="918"/>
      <c r="IFB43" s="918"/>
      <c r="IFC43" s="918"/>
      <c r="IFD43" s="918"/>
      <c r="IFE43" s="918"/>
      <c r="IFF43" s="918"/>
      <c r="IFG43" s="918"/>
      <c r="IFH43" s="918"/>
      <c r="IFI43" s="918"/>
      <c r="IFJ43" s="918"/>
      <c r="IFK43" s="918"/>
      <c r="IFL43" s="918"/>
      <c r="IFM43" s="918"/>
      <c r="IFN43" s="918"/>
      <c r="IFO43" s="918"/>
      <c r="IFP43" s="918"/>
      <c r="IFQ43" s="918"/>
      <c r="IFR43" s="918"/>
      <c r="IFS43" s="918"/>
      <c r="IFT43" s="918"/>
      <c r="IFU43" s="918"/>
      <c r="IFV43" s="918"/>
      <c r="IFW43" s="918"/>
      <c r="IFX43" s="918"/>
      <c r="IFY43" s="918"/>
      <c r="IFZ43" s="918"/>
      <c r="IGA43" s="918"/>
      <c r="IGB43" s="918"/>
      <c r="IGC43" s="918"/>
      <c r="IGD43" s="918"/>
      <c r="IGE43" s="918"/>
      <c r="IGF43" s="918"/>
      <c r="IGG43" s="918"/>
      <c r="IGH43" s="918"/>
      <c r="IGI43" s="918"/>
      <c r="IGJ43" s="918"/>
      <c r="IGK43" s="918"/>
      <c r="IGL43" s="918"/>
      <c r="IGM43" s="918"/>
      <c r="IGN43" s="918"/>
      <c r="IGO43" s="918"/>
      <c r="IGP43" s="918"/>
      <c r="IGQ43" s="918"/>
      <c r="IGR43" s="918"/>
      <c r="IGS43" s="918"/>
      <c r="IGT43" s="918"/>
      <c r="IGU43" s="918"/>
      <c r="IGV43" s="918"/>
      <c r="IGW43" s="918"/>
      <c r="IGX43" s="918"/>
      <c r="IGY43" s="918"/>
      <c r="IGZ43" s="918"/>
      <c r="IHA43" s="918"/>
      <c r="IHB43" s="918"/>
      <c r="IHC43" s="918"/>
      <c r="IHD43" s="918"/>
      <c r="IHE43" s="918"/>
      <c r="IHF43" s="918"/>
      <c r="IHG43" s="918"/>
      <c r="IHH43" s="918"/>
      <c r="IHI43" s="918"/>
      <c r="IHJ43" s="918"/>
      <c r="IHK43" s="918"/>
      <c r="IHL43" s="918"/>
      <c r="IHM43" s="918"/>
      <c r="IHN43" s="918"/>
      <c r="IHO43" s="918"/>
      <c r="IHP43" s="918"/>
      <c r="IHQ43" s="918"/>
      <c r="IHR43" s="918"/>
      <c r="IHS43" s="918"/>
      <c r="IHT43" s="918"/>
      <c r="IHU43" s="918"/>
      <c r="IHV43" s="918"/>
      <c r="IHW43" s="918"/>
      <c r="IHX43" s="918"/>
      <c r="IHY43" s="918"/>
      <c r="IHZ43" s="918"/>
      <c r="IIA43" s="918"/>
      <c r="IIB43" s="918"/>
      <c r="IIC43" s="918"/>
      <c r="IID43" s="918"/>
      <c r="IIE43" s="918"/>
      <c r="IIF43" s="918"/>
      <c r="IIG43" s="918"/>
      <c r="IIH43" s="918"/>
      <c r="III43" s="918"/>
      <c r="IIJ43" s="918"/>
      <c r="IIK43" s="918"/>
      <c r="IIL43" s="918"/>
      <c r="IIM43" s="918"/>
      <c r="IIN43" s="918"/>
      <c r="IIO43" s="918"/>
      <c r="IIP43" s="918"/>
      <c r="IIQ43" s="918"/>
      <c r="IIR43" s="918"/>
      <c r="IIS43" s="918"/>
      <c r="IIT43" s="918"/>
      <c r="IIU43" s="918"/>
      <c r="IIV43" s="918"/>
      <c r="IIW43" s="918"/>
      <c r="IIX43" s="918"/>
      <c r="IIY43" s="918"/>
      <c r="IIZ43" s="918"/>
      <c r="IJA43" s="918"/>
      <c r="IJB43" s="918"/>
      <c r="IJC43" s="918"/>
      <c r="IJD43" s="918"/>
      <c r="IJE43" s="918"/>
      <c r="IJF43" s="918"/>
      <c r="IJG43" s="918"/>
      <c r="IJH43" s="918"/>
      <c r="IJI43" s="918"/>
      <c r="IJJ43" s="918"/>
      <c r="IJK43" s="918"/>
      <c r="IJL43" s="918"/>
      <c r="IJM43" s="918"/>
      <c r="IJN43" s="918"/>
      <c r="IJO43" s="918"/>
      <c r="IJP43" s="918"/>
      <c r="IJQ43" s="918"/>
      <c r="IJR43" s="918"/>
      <c r="IJS43" s="918"/>
      <c r="IJT43" s="918"/>
      <c r="IJU43" s="918"/>
      <c r="IJV43" s="918"/>
      <c r="IJW43" s="918"/>
      <c r="IJX43" s="918"/>
      <c r="IJY43" s="918"/>
      <c r="IJZ43" s="918"/>
      <c r="IKA43" s="918"/>
      <c r="IKB43" s="918"/>
      <c r="IKC43" s="918"/>
      <c r="IKD43" s="918"/>
      <c r="IKE43" s="918"/>
      <c r="IKF43" s="918"/>
      <c r="IKG43" s="918"/>
      <c r="IKH43" s="918"/>
      <c r="IKI43" s="918"/>
      <c r="IKJ43" s="918"/>
      <c r="IKK43" s="918"/>
      <c r="IKL43" s="918"/>
      <c r="IKM43" s="918"/>
      <c r="IKN43" s="918"/>
      <c r="IKO43" s="918"/>
      <c r="IKP43" s="918"/>
      <c r="IKQ43" s="918"/>
      <c r="IKR43" s="918"/>
      <c r="IKS43" s="918"/>
      <c r="IKT43" s="918"/>
      <c r="IKU43" s="918"/>
      <c r="IKV43" s="918"/>
      <c r="IKW43" s="918"/>
      <c r="IKX43" s="918"/>
      <c r="IKY43" s="918"/>
      <c r="IKZ43" s="918"/>
      <c r="ILA43" s="918"/>
      <c r="ILB43" s="918"/>
      <c r="ILC43" s="918"/>
      <c r="ILD43" s="918"/>
      <c r="ILE43" s="918"/>
      <c r="ILF43" s="918"/>
      <c r="ILG43" s="918"/>
      <c r="ILH43" s="918"/>
      <c r="ILI43" s="918"/>
      <c r="ILJ43" s="918"/>
      <c r="ILK43" s="918"/>
      <c r="ILL43" s="918"/>
      <c r="ILM43" s="918"/>
      <c r="ILN43" s="918"/>
      <c r="ILO43" s="918"/>
      <c r="ILP43" s="918"/>
      <c r="ILQ43" s="918"/>
      <c r="ILR43" s="918"/>
      <c r="ILS43" s="918"/>
      <c r="ILT43" s="918"/>
      <c r="ILU43" s="918"/>
      <c r="ILV43" s="918"/>
      <c r="ILW43" s="918"/>
      <c r="ILX43" s="918"/>
      <c r="ILY43" s="918"/>
      <c r="ILZ43" s="918"/>
      <c r="IMA43" s="918"/>
      <c r="IMB43" s="918"/>
      <c r="IMC43" s="918"/>
      <c r="IMD43" s="918"/>
      <c r="IME43" s="918"/>
      <c r="IMF43" s="918"/>
      <c r="IMG43" s="918"/>
      <c r="IMH43" s="918"/>
      <c r="IMI43" s="918"/>
      <c r="IMJ43" s="918"/>
      <c r="IMK43" s="918"/>
      <c r="IML43" s="918"/>
      <c r="IMM43" s="918"/>
      <c r="IMN43" s="918"/>
      <c r="IMO43" s="918"/>
      <c r="IMP43" s="918"/>
      <c r="IMQ43" s="918"/>
      <c r="IMR43" s="918"/>
      <c r="IMS43" s="918"/>
      <c r="IMT43" s="918"/>
      <c r="IMU43" s="918"/>
      <c r="IMV43" s="918"/>
      <c r="IMW43" s="918"/>
      <c r="IMX43" s="918"/>
      <c r="IMY43" s="918"/>
      <c r="IMZ43" s="918"/>
      <c r="INA43" s="918"/>
      <c r="INB43" s="918"/>
      <c r="INC43" s="918"/>
      <c r="IND43" s="918"/>
      <c r="INE43" s="918"/>
      <c r="INF43" s="918"/>
      <c r="ING43" s="918"/>
      <c r="INH43" s="918"/>
      <c r="INI43" s="918"/>
      <c r="INJ43" s="918"/>
      <c r="INK43" s="918"/>
      <c r="INL43" s="918"/>
      <c r="INM43" s="918"/>
      <c r="INN43" s="918"/>
      <c r="INO43" s="918"/>
      <c r="INP43" s="918"/>
      <c r="INQ43" s="918"/>
      <c r="INR43" s="918"/>
      <c r="INS43" s="918"/>
      <c r="INT43" s="918"/>
      <c r="INU43" s="918"/>
      <c r="INV43" s="918"/>
      <c r="INW43" s="918"/>
      <c r="INX43" s="918"/>
      <c r="INY43" s="918"/>
      <c r="INZ43" s="918"/>
      <c r="IOA43" s="918"/>
      <c r="IOB43" s="918"/>
      <c r="IOC43" s="918"/>
      <c r="IOD43" s="918"/>
      <c r="IOE43" s="918"/>
      <c r="IOF43" s="918"/>
      <c r="IOG43" s="918"/>
      <c r="IOH43" s="918"/>
      <c r="IOI43" s="918"/>
      <c r="IOJ43" s="918"/>
      <c r="IOK43" s="918"/>
      <c r="IOL43" s="918"/>
      <c r="IOM43" s="918"/>
      <c r="ION43" s="918"/>
      <c r="IOO43" s="918"/>
      <c r="IOP43" s="918"/>
      <c r="IOQ43" s="918"/>
      <c r="IOR43" s="918"/>
      <c r="IOS43" s="918"/>
      <c r="IOT43" s="918"/>
      <c r="IOU43" s="918"/>
      <c r="IOV43" s="918"/>
      <c r="IOW43" s="918"/>
      <c r="IOX43" s="918"/>
      <c r="IOY43" s="918"/>
      <c r="IOZ43" s="918"/>
      <c r="IPA43" s="918"/>
      <c r="IPB43" s="918"/>
      <c r="IPC43" s="918"/>
      <c r="IPD43" s="918"/>
      <c r="IPE43" s="918"/>
      <c r="IPF43" s="918"/>
      <c r="IPG43" s="918"/>
      <c r="IPH43" s="918"/>
      <c r="IPI43" s="918"/>
      <c r="IPJ43" s="918"/>
      <c r="IPK43" s="918"/>
      <c r="IPL43" s="918"/>
      <c r="IPM43" s="918"/>
      <c r="IPN43" s="918"/>
      <c r="IPO43" s="918"/>
      <c r="IPP43" s="918"/>
      <c r="IPQ43" s="918"/>
      <c r="IPR43" s="918"/>
      <c r="IPS43" s="918"/>
      <c r="IPT43" s="918"/>
      <c r="IPU43" s="918"/>
      <c r="IPV43" s="918"/>
      <c r="IPW43" s="918"/>
      <c r="IPX43" s="918"/>
      <c r="IPY43" s="918"/>
      <c r="IPZ43" s="918"/>
      <c r="IQA43" s="918"/>
      <c r="IQB43" s="918"/>
      <c r="IQC43" s="918"/>
      <c r="IQD43" s="918"/>
      <c r="IQE43" s="918"/>
      <c r="IQF43" s="918"/>
      <c r="IQG43" s="918"/>
      <c r="IQH43" s="918"/>
      <c r="IQI43" s="918"/>
      <c r="IQJ43" s="918"/>
      <c r="IQK43" s="918"/>
      <c r="IQL43" s="918"/>
      <c r="IQM43" s="918"/>
      <c r="IQN43" s="918"/>
      <c r="IQO43" s="918"/>
      <c r="IQP43" s="918"/>
      <c r="IQQ43" s="918"/>
      <c r="IQR43" s="918"/>
      <c r="IQS43" s="918"/>
      <c r="IQT43" s="918"/>
      <c r="IQU43" s="918"/>
      <c r="IQV43" s="918"/>
      <c r="IQW43" s="918"/>
      <c r="IQX43" s="918"/>
      <c r="IQY43" s="918"/>
      <c r="IQZ43" s="918"/>
      <c r="IRA43" s="918"/>
      <c r="IRB43" s="918"/>
      <c r="IRC43" s="918"/>
      <c r="IRD43" s="918"/>
      <c r="IRE43" s="918"/>
      <c r="IRF43" s="918"/>
      <c r="IRG43" s="918"/>
      <c r="IRH43" s="918"/>
      <c r="IRI43" s="918"/>
      <c r="IRJ43" s="918"/>
      <c r="IRK43" s="918"/>
      <c r="IRL43" s="918"/>
      <c r="IRM43" s="918"/>
      <c r="IRN43" s="918"/>
      <c r="IRO43" s="918"/>
      <c r="IRP43" s="918"/>
      <c r="IRQ43" s="918"/>
      <c r="IRR43" s="918"/>
      <c r="IRS43" s="918"/>
      <c r="IRT43" s="918"/>
      <c r="IRU43" s="918"/>
      <c r="IRV43" s="918"/>
      <c r="IRW43" s="918"/>
      <c r="IRX43" s="918"/>
      <c r="IRY43" s="918"/>
      <c r="IRZ43" s="918"/>
      <c r="ISA43" s="918"/>
      <c r="ISB43" s="918"/>
      <c r="ISC43" s="918"/>
      <c r="ISD43" s="918"/>
      <c r="ISE43" s="918"/>
      <c r="ISF43" s="918"/>
      <c r="ISG43" s="918"/>
      <c r="ISH43" s="918"/>
      <c r="ISI43" s="918"/>
      <c r="ISJ43" s="918"/>
      <c r="ISK43" s="918"/>
      <c r="ISL43" s="918"/>
      <c r="ISM43" s="918"/>
      <c r="ISN43" s="918"/>
      <c r="ISO43" s="918"/>
      <c r="ISP43" s="918"/>
      <c r="ISQ43" s="918"/>
      <c r="ISR43" s="918"/>
      <c r="ISS43" s="918"/>
      <c r="IST43" s="918"/>
      <c r="ISU43" s="918"/>
      <c r="ISV43" s="918"/>
      <c r="ISW43" s="918"/>
      <c r="ISX43" s="918"/>
      <c r="ISY43" s="918"/>
      <c r="ISZ43" s="918"/>
      <c r="ITA43" s="918"/>
      <c r="ITB43" s="918"/>
      <c r="ITC43" s="918"/>
      <c r="ITD43" s="918"/>
      <c r="ITE43" s="918"/>
      <c r="ITF43" s="918"/>
      <c r="ITG43" s="918"/>
      <c r="ITH43" s="918"/>
      <c r="ITI43" s="918"/>
      <c r="ITJ43" s="918"/>
      <c r="ITK43" s="918"/>
      <c r="ITL43" s="918"/>
      <c r="ITM43" s="918"/>
      <c r="ITN43" s="918"/>
      <c r="ITO43" s="918"/>
      <c r="ITP43" s="918"/>
      <c r="ITQ43" s="918"/>
      <c r="ITR43" s="918"/>
      <c r="ITS43" s="918"/>
      <c r="ITT43" s="918"/>
      <c r="ITU43" s="918"/>
      <c r="ITV43" s="918"/>
      <c r="ITW43" s="918"/>
      <c r="ITX43" s="918"/>
      <c r="ITY43" s="918"/>
      <c r="ITZ43" s="918"/>
      <c r="IUA43" s="918"/>
      <c r="IUB43" s="918"/>
      <c r="IUC43" s="918"/>
      <c r="IUD43" s="918"/>
      <c r="IUE43" s="918"/>
      <c r="IUF43" s="918"/>
      <c r="IUG43" s="918"/>
      <c r="IUH43" s="918"/>
      <c r="IUI43" s="918"/>
      <c r="IUJ43" s="918"/>
      <c r="IUK43" s="918"/>
      <c r="IUL43" s="918"/>
      <c r="IUM43" s="918"/>
      <c r="IUN43" s="918"/>
      <c r="IUO43" s="918"/>
      <c r="IUP43" s="918"/>
      <c r="IUQ43" s="918"/>
      <c r="IUR43" s="918"/>
      <c r="IUS43" s="918"/>
      <c r="IUT43" s="918"/>
      <c r="IUU43" s="918"/>
      <c r="IUV43" s="918"/>
      <c r="IUW43" s="918"/>
      <c r="IUX43" s="918"/>
      <c r="IUY43" s="918"/>
      <c r="IUZ43" s="918"/>
      <c r="IVA43" s="918"/>
      <c r="IVB43" s="918"/>
      <c r="IVC43" s="918"/>
      <c r="IVD43" s="918"/>
      <c r="IVE43" s="918"/>
      <c r="IVF43" s="918"/>
      <c r="IVG43" s="918"/>
      <c r="IVH43" s="918"/>
      <c r="IVI43" s="918"/>
      <c r="IVJ43" s="918"/>
      <c r="IVK43" s="918"/>
      <c r="IVL43" s="918"/>
      <c r="IVM43" s="918"/>
      <c r="IVN43" s="918"/>
      <c r="IVO43" s="918"/>
      <c r="IVP43" s="918"/>
      <c r="IVQ43" s="918"/>
      <c r="IVR43" s="918"/>
      <c r="IVS43" s="918"/>
      <c r="IVT43" s="918"/>
      <c r="IVU43" s="918"/>
      <c r="IVV43" s="918"/>
      <c r="IVW43" s="918"/>
      <c r="IVX43" s="918"/>
      <c r="IVY43" s="918"/>
      <c r="IVZ43" s="918"/>
      <c r="IWA43" s="918"/>
      <c r="IWB43" s="918"/>
      <c r="IWC43" s="918"/>
      <c r="IWD43" s="918"/>
      <c r="IWE43" s="918"/>
      <c r="IWF43" s="918"/>
      <c r="IWG43" s="918"/>
      <c r="IWH43" s="918"/>
      <c r="IWI43" s="918"/>
      <c r="IWJ43" s="918"/>
      <c r="IWK43" s="918"/>
      <c r="IWL43" s="918"/>
      <c r="IWM43" s="918"/>
      <c r="IWN43" s="918"/>
      <c r="IWO43" s="918"/>
      <c r="IWP43" s="918"/>
      <c r="IWQ43" s="918"/>
      <c r="IWR43" s="918"/>
      <c r="IWS43" s="918"/>
      <c r="IWT43" s="918"/>
      <c r="IWU43" s="918"/>
      <c r="IWV43" s="918"/>
      <c r="IWW43" s="918"/>
      <c r="IWX43" s="918"/>
      <c r="IWY43" s="918"/>
      <c r="IWZ43" s="918"/>
      <c r="IXA43" s="918"/>
      <c r="IXB43" s="918"/>
      <c r="IXC43" s="918"/>
      <c r="IXD43" s="918"/>
      <c r="IXE43" s="918"/>
      <c r="IXF43" s="918"/>
      <c r="IXG43" s="918"/>
      <c r="IXH43" s="918"/>
      <c r="IXI43" s="918"/>
      <c r="IXJ43" s="918"/>
      <c r="IXK43" s="918"/>
      <c r="IXL43" s="918"/>
      <c r="IXM43" s="918"/>
      <c r="IXN43" s="918"/>
      <c r="IXO43" s="918"/>
      <c r="IXP43" s="918"/>
      <c r="IXQ43" s="918"/>
      <c r="IXR43" s="918"/>
      <c r="IXS43" s="918"/>
      <c r="IXT43" s="918"/>
      <c r="IXU43" s="918"/>
      <c r="IXV43" s="918"/>
      <c r="IXW43" s="918"/>
      <c r="IXX43" s="918"/>
      <c r="IXY43" s="918"/>
      <c r="IXZ43" s="918"/>
      <c r="IYA43" s="918"/>
      <c r="IYB43" s="918"/>
      <c r="IYC43" s="918"/>
      <c r="IYD43" s="918"/>
      <c r="IYE43" s="918"/>
      <c r="IYF43" s="918"/>
      <c r="IYG43" s="918"/>
      <c r="IYH43" s="918"/>
      <c r="IYI43" s="918"/>
      <c r="IYJ43" s="918"/>
      <c r="IYK43" s="918"/>
      <c r="IYL43" s="918"/>
      <c r="IYM43" s="918"/>
      <c r="IYN43" s="918"/>
      <c r="IYO43" s="918"/>
      <c r="IYP43" s="918"/>
      <c r="IYQ43" s="918"/>
      <c r="IYR43" s="918"/>
      <c r="IYS43" s="918"/>
      <c r="IYT43" s="918"/>
      <c r="IYU43" s="918"/>
      <c r="IYV43" s="918"/>
      <c r="IYW43" s="918"/>
      <c r="IYX43" s="918"/>
      <c r="IYY43" s="918"/>
      <c r="IYZ43" s="918"/>
      <c r="IZA43" s="918"/>
      <c r="IZB43" s="918"/>
      <c r="IZC43" s="918"/>
      <c r="IZD43" s="918"/>
      <c r="IZE43" s="918"/>
      <c r="IZF43" s="918"/>
      <c r="IZG43" s="918"/>
      <c r="IZH43" s="918"/>
      <c r="IZI43" s="918"/>
      <c r="IZJ43" s="918"/>
      <c r="IZK43" s="918"/>
      <c r="IZL43" s="918"/>
      <c r="IZM43" s="918"/>
      <c r="IZN43" s="918"/>
      <c r="IZO43" s="918"/>
      <c r="IZP43" s="918"/>
      <c r="IZQ43" s="918"/>
      <c r="IZR43" s="918"/>
      <c r="IZS43" s="918"/>
      <c r="IZT43" s="918"/>
      <c r="IZU43" s="918"/>
      <c r="IZV43" s="918"/>
      <c r="IZW43" s="918"/>
      <c r="IZX43" s="918"/>
      <c r="IZY43" s="918"/>
      <c r="IZZ43" s="918"/>
      <c r="JAA43" s="918"/>
      <c r="JAB43" s="918"/>
      <c r="JAC43" s="918"/>
      <c r="JAD43" s="918"/>
      <c r="JAE43" s="918"/>
      <c r="JAF43" s="918"/>
      <c r="JAG43" s="918"/>
      <c r="JAH43" s="918"/>
      <c r="JAI43" s="918"/>
      <c r="JAJ43" s="918"/>
      <c r="JAK43" s="918"/>
      <c r="JAL43" s="918"/>
      <c r="JAM43" s="918"/>
      <c r="JAN43" s="918"/>
      <c r="JAO43" s="918"/>
      <c r="JAP43" s="918"/>
      <c r="JAQ43" s="918"/>
      <c r="JAR43" s="918"/>
      <c r="JAS43" s="918"/>
      <c r="JAT43" s="918"/>
      <c r="JAU43" s="918"/>
      <c r="JAV43" s="918"/>
      <c r="JAW43" s="918"/>
      <c r="JAX43" s="918"/>
      <c r="JAY43" s="918"/>
      <c r="JAZ43" s="918"/>
      <c r="JBA43" s="918"/>
      <c r="JBB43" s="918"/>
      <c r="JBC43" s="918"/>
      <c r="JBD43" s="918"/>
      <c r="JBE43" s="918"/>
      <c r="JBF43" s="918"/>
      <c r="JBG43" s="918"/>
      <c r="JBH43" s="918"/>
      <c r="JBI43" s="918"/>
      <c r="JBJ43" s="918"/>
      <c r="JBK43" s="918"/>
      <c r="JBL43" s="918"/>
      <c r="JBM43" s="918"/>
      <c r="JBN43" s="918"/>
      <c r="JBO43" s="918"/>
      <c r="JBP43" s="918"/>
      <c r="JBQ43" s="918"/>
      <c r="JBR43" s="918"/>
      <c r="JBS43" s="918"/>
      <c r="JBT43" s="918"/>
      <c r="JBU43" s="918"/>
      <c r="JBV43" s="918"/>
      <c r="JBW43" s="918"/>
      <c r="JBX43" s="918"/>
      <c r="JBY43" s="918"/>
      <c r="JBZ43" s="918"/>
      <c r="JCA43" s="918"/>
      <c r="JCB43" s="918"/>
      <c r="JCC43" s="918"/>
      <c r="JCD43" s="918"/>
      <c r="JCE43" s="918"/>
      <c r="JCF43" s="918"/>
      <c r="JCG43" s="918"/>
      <c r="JCH43" s="918"/>
      <c r="JCI43" s="918"/>
      <c r="JCJ43" s="918"/>
      <c r="JCK43" s="918"/>
      <c r="JCL43" s="918"/>
      <c r="JCM43" s="918"/>
      <c r="JCN43" s="918"/>
      <c r="JCO43" s="918"/>
      <c r="JCP43" s="918"/>
      <c r="JCQ43" s="918"/>
      <c r="JCR43" s="918"/>
      <c r="JCS43" s="918"/>
      <c r="JCT43" s="918"/>
      <c r="JCU43" s="918"/>
      <c r="JCV43" s="918"/>
      <c r="JCW43" s="918"/>
      <c r="JCX43" s="918"/>
      <c r="JCY43" s="918"/>
      <c r="JCZ43" s="918"/>
      <c r="JDA43" s="918"/>
      <c r="JDB43" s="918"/>
      <c r="JDC43" s="918"/>
      <c r="JDD43" s="918"/>
      <c r="JDE43" s="918"/>
      <c r="JDF43" s="918"/>
      <c r="JDG43" s="918"/>
      <c r="JDH43" s="918"/>
      <c r="JDI43" s="918"/>
      <c r="JDJ43" s="918"/>
      <c r="JDK43" s="918"/>
      <c r="JDL43" s="918"/>
      <c r="JDM43" s="918"/>
      <c r="JDN43" s="918"/>
      <c r="JDO43" s="918"/>
      <c r="JDP43" s="918"/>
      <c r="JDQ43" s="918"/>
      <c r="JDR43" s="918"/>
      <c r="JDS43" s="918"/>
      <c r="JDT43" s="918"/>
      <c r="JDU43" s="918"/>
      <c r="JDV43" s="918"/>
      <c r="JDW43" s="918"/>
      <c r="JDX43" s="918"/>
      <c r="JDY43" s="918"/>
      <c r="JDZ43" s="918"/>
      <c r="JEA43" s="918"/>
      <c r="JEB43" s="918"/>
      <c r="JEC43" s="918"/>
      <c r="JED43" s="918"/>
      <c r="JEE43" s="918"/>
      <c r="JEF43" s="918"/>
      <c r="JEG43" s="918"/>
      <c r="JEH43" s="918"/>
      <c r="JEI43" s="918"/>
      <c r="JEJ43" s="918"/>
      <c r="JEK43" s="918"/>
      <c r="JEL43" s="918"/>
      <c r="JEM43" s="918"/>
      <c r="JEN43" s="918"/>
      <c r="JEO43" s="918"/>
      <c r="JEP43" s="918"/>
      <c r="JEQ43" s="918"/>
      <c r="JER43" s="918"/>
      <c r="JES43" s="918"/>
      <c r="JET43" s="918"/>
      <c r="JEU43" s="918"/>
      <c r="JEV43" s="918"/>
      <c r="JEW43" s="918"/>
      <c r="JEX43" s="918"/>
      <c r="JEY43" s="918"/>
      <c r="JEZ43" s="918"/>
      <c r="JFA43" s="918"/>
      <c r="JFB43" s="918"/>
      <c r="JFC43" s="918"/>
      <c r="JFD43" s="918"/>
      <c r="JFE43" s="918"/>
      <c r="JFF43" s="918"/>
      <c r="JFG43" s="918"/>
      <c r="JFH43" s="918"/>
      <c r="JFI43" s="918"/>
      <c r="JFJ43" s="918"/>
      <c r="JFK43" s="918"/>
      <c r="JFL43" s="918"/>
      <c r="JFM43" s="918"/>
      <c r="JFN43" s="918"/>
      <c r="JFO43" s="918"/>
      <c r="JFP43" s="918"/>
      <c r="JFQ43" s="918"/>
      <c r="JFR43" s="918"/>
      <c r="JFS43" s="918"/>
      <c r="JFT43" s="918"/>
      <c r="JFU43" s="918"/>
      <c r="JFV43" s="918"/>
      <c r="JFW43" s="918"/>
      <c r="JFX43" s="918"/>
      <c r="JFY43" s="918"/>
      <c r="JFZ43" s="918"/>
      <c r="JGA43" s="918"/>
      <c r="JGB43" s="918"/>
      <c r="JGC43" s="918"/>
      <c r="JGD43" s="918"/>
      <c r="JGE43" s="918"/>
      <c r="JGF43" s="918"/>
      <c r="JGG43" s="918"/>
      <c r="JGH43" s="918"/>
      <c r="JGI43" s="918"/>
      <c r="JGJ43" s="918"/>
      <c r="JGK43" s="918"/>
      <c r="JGL43" s="918"/>
      <c r="JGM43" s="918"/>
      <c r="JGN43" s="918"/>
      <c r="JGO43" s="918"/>
      <c r="JGP43" s="918"/>
      <c r="JGQ43" s="918"/>
      <c r="JGR43" s="918"/>
      <c r="JGS43" s="918"/>
      <c r="JGT43" s="918"/>
      <c r="JGU43" s="918"/>
      <c r="JGV43" s="918"/>
      <c r="JGW43" s="918"/>
      <c r="JGX43" s="918"/>
      <c r="JGY43" s="918"/>
      <c r="JGZ43" s="918"/>
      <c r="JHA43" s="918"/>
      <c r="JHB43" s="918"/>
      <c r="JHC43" s="918"/>
      <c r="JHD43" s="918"/>
      <c r="JHE43" s="918"/>
      <c r="JHF43" s="918"/>
      <c r="JHG43" s="918"/>
      <c r="JHH43" s="918"/>
      <c r="JHI43" s="918"/>
      <c r="JHJ43" s="918"/>
      <c r="JHK43" s="918"/>
      <c r="JHL43" s="918"/>
      <c r="JHM43" s="918"/>
      <c r="JHN43" s="918"/>
      <c r="JHO43" s="918"/>
      <c r="JHP43" s="918"/>
      <c r="JHQ43" s="918"/>
      <c r="JHR43" s="918"/>
      <c r="JHS43" s="918"/>
      <c r="JHT43" s="918"/>
      <c r="JHU43" s="918"/>
      <c r="JHV43" s="918"/>
      <c r="JHW43" s="918"/>
      <c r="JHX43" s="918"/>
      <c r="JHY43" s="918"/>
      <c r="JHZ43" s="918"/>
      <c r="JIA43" s="918"/>
      <c r="JIB43" s="918"/>
      <c r="JIC43" s="918"/>
      <c r="JID43" s="918"/>
      <c r="JIE43" s="918"/>
      <c r="JIF43" s="918"/>
      <c r="JIG43" s="918"/>
      <c r="JIH43" s="918"/>
      <c r="JII43" s="918"/>
      <c r="JIJ43" s="918"/>
      <c r="JIK43" s="918"/>
      <c r="JIL43" s="918"/>
      <c r="JIM43" s="918"/>
      <c r="JIN43" s="918"/>
      <c r="JIO43" s="918"/>
      <c r="JIP43" s="918"/>
      <c r="JIQ43" s="918"/>
      <c r="JIR43" s="918"/>
      <c r="JIS43" s="918"/>
      <c r="JIT43" s="918"/>
      <c r="JIU43" s="918"/>
      <c r="JIV43" s="918"/>
      <c r="JIW43" s="918"/>
      <c r="JIX43" s="918"/>
      <c r="JIY43" s="918"/>
      <c r="JIZ43" s="918"/>
      <c r="JJA43" s="918"/>
      <c r="JJB43" s="918"/>
      <c r="JJC43" s="918"/>
      <c r="JJD43" s="918"/>
      <c r="JJE43" s="918"/>
      <c r="JJF43" s="918"/>
      <c r="JJG43" s="918"/>
      <c r="JJH43" s="918"/>
      <c r="JJI43" s="918"/>
      <c r="JJJ43" s="918"/>
      <c r="JJK43" s="918"/>
      <c r="JJL43" s="918"/>
      <c r="JJM43" s="918"/>
      <c r="JJN43" s="918"/>
      <c r="JJO43" s="918"/>
      <c r="JJP43" s="918"/>
      <c r="JJQ43" s="918"/>
      <c r="JJR43" s="918"/>
      <c r="JJS43" s="918"/>
      <c r="JJT43" s="918"/>
      <c r="JJU43" s="918"/>
      <c r="JJV43" s="918"/>
      <c r="JJW43" s="918"/>
      <c r="JJX43" s="918"/>
      <c r="JJY43" s="918"/>
      <c r="JJZ43" s="918"/>
      <c r="JKA43" s="918"/>
      <c r="JKB43" s="918"/>
      <c r="JKC43" s="918"/>
      <c r="JKD43" s="918"/>
      <c r="JKE43" s="918"/>
      <c r="JKF43" s="918"/>
      <c r="JKG43" s="918"/>
      <c r="JKH43" s="918"/>
      <c r="JKI43" s="918"/>
      <c r="JKJ43" s="918"/>
      <c r="JKK43" s="918"/>
      <c r="JKL43" s="918"/>
      <c r="JKM43" s="918"/>
      <c r="JKN43" s="918"/>
      <c r="JKO43" s="918"/>
      <c r="JKP43" s="918"/>
      <c r="JKQ43" s="918"/>
      <c r="JKR43" s="918"/>
      <c r="JKS43" s="918"/>
      <c r="JKT43" s="918"/>
      <c r="JKU43" s="918"/>
      <c r="JKV43" s="918"/>
      <c r="JKW43" s="918"/>
      <c r="JKX43" s="918"/>
      <c r="JKY43" s="918"/>
      <c r="JKZ43" s="918"/>
      <c r="JLA43" s="918"/>
      <c r="JLB43" s="918"/>
      <c r="JLC43" s="918"/>
      <c r="JLD43" s="918"/>
      <c r="JLE43" s="918"/>
      <c r="JLF43" s="918"/>
      <c r="JLG43" s="918"/>
      <c r="JLH43" s="918"/>
      <c r="JLI43" s="918"/>
      <c r="JLJ43" s="918"/>
      <c r="JLK43" s="918"/>
      <c r="JLL43" s="918"/>
      <c r="JLM43" s="918"/>
      <c r="JLN43" s="918"/>
      <c r="JLO43" s="918"/>
      <c r="JLP43" s="918"/>
      <c r="JLQ43" s="918"/>
      <c r="JLR43" s="918"/>
      <c r="JLS43" s="918"/>
      <c r="JLT43" s="918"/>
      <c r="JLU43" s="918"/>
      <c r="JLV43" s="918"/>
      <c r="JLW43" s="918"/>
      <c r="JLX43" s="918"/>
      <c r="JLY43" s="918"/>
      <c r="JLZ43" s="918"/>
      <c r="JMA43" s="918"/>
      <c r="JMB43" s="918"/>
      <c r="JMC43" s="918"/>
      <c r="JMD43" s="918"/>
      <c r="JME43" s="918"/>
      <c r="JMF43" s="918"/>
      <c r="JMG43" s="918"/>
      <c r="JMH43" s="918"/>
      <c r="JMI43" s="918"/>
      <c r="JMJ43" s="918"/>
      <c r="JMK43" s="918"/>
      <c r="JML43" s="918"/>
      <c r="JMM43" s="918"/>
      <c r="JMN43" s="918"/>
      <c r="JMO43" s="918"/>
      <c r="JMP43" s="918"/>
      <c r="JMQ43" s="918"/>
      <c r="JMR43" s="918"/>
      <c r="JMS43" s="918"/>
      <c r="JMT43" s="918"/>
      <c r="JMU43" s="918"/>
      <c r="JMV43" s="918"/>
      <c r="JMW43" s="918"/>
      <c r="JMX43" s="918"/>
      <c r="JMY43" s="918"/>
      <c r="JMZ43" s="918"/>
      <c r="JNA43" s="918"/>
      <c r="JNB43" s="918"/>
      <c r="JNC43" s="918"/>
      <c r="JND43" s="918"/>
      <c r="JNE43" s="918"/>
      <c r="JNF43" s="918"/>
      <c r="JNG43" s="918"/>
      <c r="JNH43" s="918"/>
      <c r="JNI43" s="918"/>
      <c r="JNJ43" s="918"/>
      <c r="JNK43" s="918"/>
      <c r="JNL43" s="918"/>
      <c r="JNM43" s="918"/>
      <c r="JNN43" s="918"/>
      <c r="JNO43" s="918"/>
      <c r="JNP43" s="918"/>
      <c r="JNQ43" s="918"/>
      <c r="JNR43" s="918"/>
      <c r="JNS43" s="918"/>
      <c r="JNT43" s="918"/>
      <c r="JNU43" s="918"/>
      <c r="JNV43" s="918"/>
      <c r="JNW43" s="918"/>
      <c r="JNX43" s="918"/>
      <c r="JNY43" s="918"/>
      <c r="JNZ43" s="918"/>
      <c r="JOA43" s="918"/>
      <c r="JOB43" s="918"/>
      <c r="JOC43" s="918"/>
      <c r="JOD43" s="918"/>
      <c r="JOE43" s="918"/>
      <c r="JOF43" s="918"/>
      <c r="JOG43" s="918"/>
      <c r="JOH43" s="918"/>
      <c r="JOI43" s="918"/>
      <c r="JOJ43" s="918"/>
      <c r="JOK43" s="918"/>
      <c r="JOL43" s="918"/>
      <c r="JOM43" s="918"/>
      <c r="JON43" s="918"/>
      <c r="JOO43" s="918"/>
      <c r="JOP43" s="918"/>
      <c r="JOQ43" s="918"/>
      <c r="JOR43" s="918"/>
      <c r="JOS43" s="918"/>
      <c r="JOT43" s="918"/>
      <c r="JOU43" s="918"/>
      <c r="JOV43" s="918"/>
      <c r="JOW43" s="918"/>
      <c r="JOX43" s="918"/>
      <c r="JOY43" s="918"/>
      <c r="JOZ43" s="918"/>
      <c r="JPA43" s="918"/>
      <c r="JPB43" s="918"/>
      <c r="JPC43" s="918"/>
      <c r="JPD43" s="918"/>
      <c r="JPE43" s="918"/>
      <c r="JPF43" s="918"/>
      <c r="JPG43" s="918"/>
      <c r="JPH43" s="918"/>
      <c r="JPI43" s="918"/>
      <c r="JPJ43" s="918"/>
      <c r="JPK43" s="918"/>
      <c r="JPL43" s="918"/>
      <c r="JPM43" s="918"/>
      <c r="JPN43" s="918"/>
      <c r="JPO43" s="918"/>
      <c r="JPP43" s="918"/>
      <c r="JPQ43" s="918"/>
      <c r="JPR43" s="918"/>
      <c r="JPS43" s="918"/>
      <c r="JPT43" s="918"/>
      <c r="JPU43" s="918"/>
      <c r="JPV43" s="918"/>
      <c r="JPW43" s="918"/>
      <c r="JPX43" s="918"/>
      <c r="JPY43" s="918"/>
      <c r="JPZ43" s="918"/>
      <c r="JQA43" s="918"/>
      <c r="JQB43" s="918"/>
      <c r="JQC43" s="918"/>
      <c r="JQD43" s="918"/>
      <c r="JQE43" s="918"/>
      <c r="JQF43" s="918"/>
      <c r="JQG43" s="918"/>
      <c r="JQH43" s="918"/>
      <c r="JQI43" s="918"/>
      <c r="JQJ43" s="918"/>
      <c r="JQK43" s="918"/>
      <c r="JQL43" s="918"/>
      <c r="JQM43" s="918"/>
      <c r="JQN43" s="918"/>
      <c r="JQO43" s="918"/>
      <c r="JQP43" s="918"/>
      <c r="JQQ43" s="918"/>
      <c r="JQR43" s="918"/>
      <c r="JQS43" s="918"/>
      <c r="JQT43" s="918"/>
      <c r="JQU43" s="918"/>
      <c r="JQV43" s="918"/>
      <c r="JQW43" s="918"/>
      <c r="JQX43" s="918"/>
      <c r="JQY43" s="918"/>
      <c r="JQZ43" s="918"/>
      <c r="JRA43" s="918"/>
      <c r="JRB43" s="918"/>
      <c r="JRC43" s="918"/>
      <c r="JRD43" s="918"/>
      <c r="JRE43" s="918"/>
      <c r="JRF43" s="918"/>
      <c r="JRG43" s="918"/>
      <c r="JRH43" s="918"/>
      <c r="JRI43" s="918"/>
      <c r="JRJ43" s="918"/>
      <c r="JRK43" s="918"/>
      <c r="JRL43" s="918"/>
      <c r="JRM43" s="918"/>
      <c r="JRN43" s="918"/>
      <c r="JRO43" s="918"/>
      <c r="JRP43" s="918"/>
      <c r="JRQ43" s="918"/>
      <c r="JRR43" s="918"/>
      <c r="JRS43" s="918"/>
      <c r="JRT43" s="918"/>
      <c r="JRU43" s="918"/>
      <c r="JRV43" s="918"/>
      <c r="JRW43" s="918"/>
      <c r="JRX43" s="918"/>
      <c r="JRY43" s="918"/>
      <c r="JRZ43" s="918"/>
      <c r="JSA43" s="918"/>
      <c r="JSB43" s="918"/>
      <c r="JSC43" s="918"/>
      <c r="JSD43" s="918"/>
      <c r="JSE43" s="918"/>
      <c r="JSF43" s="918"/>
      <c r="JSG43" s="918"/>
      <c r="JSH43" s="918"/>
      <c r="JSI43" s="918"/>
      <c r="JSJ43" s="918"/>
      <c r="JSK43" s="918"/>
      <c r="JSL43" s="918"/>
      <c r="JSM43" s="918"/>
      <c r="JSN43" s="918"/>
      <c r="JSO43" s="918"/>
      <c r="JSP43" s="918"/>
      <c r="JSQ43" s="918"/>
      <c r="JSR43" s="918"/>
      <c r="JSS43" s="918"/>
      <c r="JST43" s="918"/>
      <c r="JSU43" s="918"/>
      <c r="JSV43" s="918"/>
      <c r="JSW43" s="918"/>
      <c r="JSX43" s="918"/>
      <c r="JSY43" s="918"/>
      <c r="JSZ43" s="918"/>
      <c r="JTA43" s="918"/>
      <c r="JTB43" s="918"/>
      <c r="JTC43" s="918"/>
      <c r="JTD43" s="918"/>
      <c r="JTE43" s="918"/>
      <c r="JTF43" s="918"/>
      <c r="JTG43" s="918"/>
      <c r="JTH43" s="918"/>
      <c r="JTI43" s="918"/>
      <c r="JTJ43" s="918"/>
      <c r="JTK43" s="918"/>
      <c r="JTL43" s="918"/>
      <c r="JTM43" s="918"/>
      <c r="JTN43" s="918"/>
      <c r="JTO43" s="918"/>
      <c r="JTP43" s="918"/>
      <c r="JTQ43" s="918"/>
      <c r="JTR43" s="918"/>
      <c r="JTS43" s="918"/>
      <c r="JTT43" s="918"/>
      <c r="JTU43" s="918"/>
      <c r="JTV43" s="918"/>
      <c r="JTW43" s="918"/>
      <c r="JTX43" s="918"/>
      <c r="JTY43" s="918"/>
      <c r="JTZ43" s="918"/>
      <c r="JUA43" s="918"/>
      <c r="JUB43" s="918"/>
      <c r="JUC43" s="918"/>
      <c r="JUD43" s="918"/>
      <c r="JUE43" s="918"/>
      <c r="JUF43" s="918"/>
      <c r="JUG43" s="918"/>
      <c r="JUH43" s="918"/>
      <c r="JUI43" s="918"/>
      <c r="JUJ43" s="918"/>
      <c r="JUK43" s="918"/>
      <c r="JUL43" s="918"/>
      <c r="JUM43" s="918"/>
      <c r="JUN43" s="918"/>
      <c r="JUO43" s="918"/>
      <c r="JUP43" s="918"/>
      <c r="JUQ43" s="918"/>
      <c r="JUR43" s="918"/>
      <c r="JUS43" s="918"/>
      <c r="JUT43" s="918"/>
      <c r="JUU43" s="918"/>
      <c r="JUV43" s="918"/>
      <c r="JUW43" s="918"/>
      <c r="JUX43" s="918"/>
      <c r="JUY43" s="918"/>
      <c r="JUZ43" s="918"/>
      <c r="JVA43" s="918"/>
      <c r="JVB43" s="918"/>
      <c r="JVC43" s="918"/>
      <c r="JVD43" s="918"/>
      <c r="JVE43" s="918"/>
      <c r="JVF43" s="918"/>
      <c r="JVG43" s="918"/>
      <c r="JVH43" s="918"/>
      <c r="JVI43" s="918"/>
      <c r="JVJ43" s="918"/>
      <c r="JVK43" s="918"/>
      <c r="JVL43" s="918"/>
      <c r="JVM43" s="918"/>
      <c r="JVN43" s="918"/>
      <c r="JVO43" s="918"/>
      <c r="JVP43" s="918"/>
      <c r="JVQ43" s="918"/>
      <c r="JVR43" s="918"/>
      <c r="JVS43" s="918"/>
      <c r="JVT43" s="918"/>
      <c r="JVU43" s="918"/>
      <c r="JVV43" s="918"/>
      <c r="JVW43" s="918"/>
      <c r="JVX43" s="918"/>
      <c r="JVY43" s="918"/>
      <c r="JVZ43" s="918"/>
      <c r="JWA43" s="918"/>
      <c r="JWB43" s="918"/>
      <c r="JWC43" s="918"/>
      <c r="JWD43" s="918"/>
      <c r="JWE43" s="918"/>
      <c r="JWF43" s="918"/>
      <c r="JWG43" s="918"/>
      <c r="JWH43" s="918"/>
      <c r="JWI43" s="918"/>
      <c r="JWJ43" s="918"/>
      <c r="JWK43" s="918"/>
      <c r="JWL43" s="918"/>
      <c r="JWM43" s="918"/>
      <c r="JWN43" s="918"/>
      <c r="JWO43" s="918"/>
      <c r="JWP43" s="918"/>
      <c r="JWQ43" s="918"/>
      <c r="JWR43" s="918"/>
      <c r="JWS43" s="918"/>
      <c r="JWT43" s="918"/>
      <c r="JWU43" s="918"/>
      <c r="JWV43" s="918"/>
      <c r="JWW43" s="918"/>
      <c r="JWX43" s="918"/>
      <c r="JWY43" s="918"/>
      <c r="JWZ43" s="918"/>
      <c r="JXA43" s="918"/>
      <c r="JXB43" s="918"/>
      <c r="JXC43" s="918"/>
      <c r="JXD43" s="918"/>
      <c r="JXE43" s="918"/>
      <c r="JXF43" s="918"/>
      <c r="JXG43" s="918"/>
      <c r="JXH43" s="918"/>
      <c r="JXI43" s="918"/>
      <c r="JXJ43" s="918"/>
      <c r="JXK43" s="918"/>
      <c r="JXL43" s="918"/>
      <c r="JXM43" s="918"/>
      <c r="JXN43" s="918"/>
      <c r="JXO43" s="918"/>
      <c r="JXP43" s="918"/>
      <c r="JXQ43" s="918"/>
      <c r="JXR43" s="918"/>
      <c r="JXS43" s="918"/>
      <c r="JXT43" s="918"/>
      <c r="JXU43" s="918"/>
      <c r="JXV43" s="918"/>
      <c r="JXW43" s="918"/>
      <c r="JXX43" s="918"/>
      <c r="JXY43" s="918"/>
      <c r="JXZ43" s="918"/>
      <c r="JYA43" s="918"/>
      <c r="JYB43" s="918"/>
      <c r="JYC43" s="918"/>
      <c r="JYD43" s="918"/>
      <c r="JYE43" s="918"/>
      <c r="JYF43" s="918"/>
      <c r="JYG43" s="918"/>
      <c r="JYH43" s="918"/>
      <c r="JYI43" s="918"/>
      <c r="JYJ43" s="918"/>
      <c r="JYK43" s="918"/>
      <c r="JYL43" s="918"/>
      <c r="JYM43" s="918"/>
      <c r="JYN43" s="918"/>
      <c r="JYO43" s="918"/>
      <c r="JYP43" s="918"/>
      <c r="JYQ43" s="918"/>
      <c r="JYR43" s="918"/>
      <c r="JYS43" s="918"/>
      <c r="JYT43" s="918"/>
      <c r="JYU43" s="918"/>
      <c r="JYV43" s="918"/>
      <c r="JYW43" s="918"/>
      <c r="JYX43" s="918"/>
      <c r="JYY43" s="918"/>
      <c r="JYZ43" s="918"/>
      <c r="JZA43" s="918"/>
      <c r="JZB43" s="918"/>
      <c r="JZC43" s="918"/>
      <c r="JZD43" s="918"/>
      <c r="JZE43" s="918"/>
      <c r="JZF43" s="918"/>
      <c r="JZG43" s="918"/>
      <c r="JZH43" s="918"/>
      <c r="JZI43" s="918"/>
      <c r="JZJ43" s="918"/>
      <c r="JZK43" s="918"/>
      <c r="JZL43" s="918"/>
      <c r="JZM43" s="918"/>
      <c r="JZN43" s="918"/>
      <c r="JZO43" s="918"/>
      <c r="JZP43" s="918"/>
      <c r="JZQ43" s="918"/>
      <c r="JZR43" s="918"/>
      <c r="JZS43" s="918"/>
      <c r="JZT43" s="918"/>
      <c r="JZU43" s="918"/>
      <c r="JZV43" s="918"/>
      <c r="JZW43" s="918"/>
      <c r="JZX43" s="918"/>
      <c r="JZY43" s="918"/>
      <c r="JZZ43" s="918"/>
      <c r="KAA43" s="918"/>
      <c r="KAB43" s="918"/>
      <c r="KAC43" s="918"/>
      <c r="KAD43" s="918"/>
      <c r="KAE43" s="918"/>
      <c r="KAF43" s="918"/>
      <c r="KAG43" s="918"/>
      <c r="KAH43" s="918"/>
      <c r="KAI43" s="918"/>
      <c r="KAJ43" s="918"/>
      <c r="KAK43" s="918"/>
      <c r="KAL43" s="918"/>
      <c r="KAM43" s="918"/>
      <c r="KAN43" s="918"/>
      <c r="KAO43" s="918"/>
      <c r="KAP43" s="918"/>
      <c r="KAQ43" s="918"/>
      <c r="KAR43" s="918"/>
      <c r="KAS43" s="918"/>
      <c r="KAT43" s="918"/>
      <c r="KAU43" s="918"/>
      <c r="KAV43" s="918"/>
      <c r="KAW43" s="918"/>
      <c r="KAX43" s="918"/>
      <c r="KAY43" s="918"/>
      <c r="KAZ43" s="918"/>
      <c r="KBA43" s="918"/>
      <c r="KBB43" s="918"/>
      <c r="KBC43" s="918"/>
      <c r="KBD43" s="918"/>
      <c r="KBE43" s="918"/>
      <c r="KBF43" s="918"/>
      <c r="KBG43" s="918"/>
      <c r="KBH43" s="918"/>
      <c r="KBI43" s="918"/>
      <c r="KBJ43" s="918"/>
      <c r="KBK43" s="918"/>
      <c r="KBL43" s="918"/>
      <c r="KBM43" s="918"/>
      <c r="KBN43" s="918"/>
      <c r="KBO43" s="918"/>
      <c r="KBP43" s="918"/>
      <c r="KBQ43" s="918"/>
      <c r="KBR43" s="918"/>
      <c r="KBS43" s="918"/>
      <c r="KBT43" s="918"/>
      <c r="KBU43" s="918"/>
      <c r="KBV43" s="918"/>
      <c r="KBW43" s="918"/>
      <c r="KBX43" s="918"/>
      <c r="KBY43" s="918"/>
      <c r="KBZ43" s="918"/>
      <c r="KCA43" s="918"/>
      <c r="KCB43" s="918"/>
      <c r="KCC43" s="918"/>
      <c r="KCD43" s="918"/>
      <c r="KCE43" s="918"/>
      <c r="KCF43" s="918"/>
      <c r="KCG43" s="918"/>
      <c r="KCH43" s="918"/>
      <c r="KCI43" s="918"/>
      <c r="KCJ43" s="918"/>
      <c r="KCK43" s="918"/>
      <c r="KCL43" s="918"/>
      <c r="KCM43" s="918"/>
      <c r="KCN43" s="918"/>
      <c r="KCO43" s="918"/>
      <c r="KCP43" s="918"/>
      <c r="KCQ43" s="918"/>
      <c r="KCR43" s="918"/>
      <c r="KCS43" s="918"/>
      <c r="KCT43" s="918"/>
      <c r="KCU43" s="918"/>
      <c r="KCV43" s="918"/>
      <c r="KCW43" s="918"/>
      <c r="KCX43" s="918"/>
      <c r="KCY43" s="918"/>
      <c r="KCZ43" s="918"/>
      <c r="KDA43" s="918"/>
      <c r="KDB43" s="918"/>
      <c r="KDC43" s="918"/>
      <c r="KDD43" s="918"/>
      <c r="KDE43" s="918"/>
      <c r="KDF43" s="918"/>
      <c r="KDG43" s="918"/>
      <c r="KDH43" s="918"/>
      <c r="KDI43" s="918"/>
      <c r="KDJ43" s="918"/>
      <c r="KDK43" s="918"/>
      <c r="KDL43" s="918"/>
      <c r="KDM43" s="918"/>
      <c r="KDN43" s="918"/>
      <c r="KDO43" s="918"/>
      <c r="KDP43" s="918"/>
      <c r="KDQ43" s="918"/>
      <c r="KDR43" s="918"/>
      <c r="KDS43" s="918"/>
      <c r="KDT43" s="918"/>
      <c r="KDU43" s="918"/>
      <c r="KDV43" s="918"/>
      <c r="KDW43" s="918"/>
      <c r="KDX43" s="918"/>
      <c r="KDY43" s="918"/>
      <c r="KDZ43" s="918"/>
      <c r="KEA43" s="918"/>
      <c r="KEB43" s="918"/>
      <c r="KEC43" s="918"/>
      <c r="KED43" s="918"/>
      <c r="KEE43" s="918"/>
      <c r="KEF43" s="918"/>
      <c r="KEG43" s="918"/>
      <c r="KEH43" s="918"/>
      <c r="KEI43" s="918"/>
      <c r="KEJ43" s="918"/>
      <c r="KEK43" s="918"/>
      <c r="KEL43" s="918"/>
      <c r="KEM43" s="918"/>
      <c r="KEN43" s="918"/>
      <c r="KEO43" s="918"/>
      <c r="KEP43" s="918"/>
      <c r="KEQ43" s="918"/>
      <c r="KER43" s="918"/>
      <c r="KES43" s="918"/>
      <c r="KET43" s="918"/>
      <c r="KEU43" s="918"/>
      <c r="KEV43" s="918"/>
      <c r="KEW43" s="918"/>
      <c r="KEX43" s="918"/>
      <c r="KEY43" s="918"/>
      <c r="KEZ43" s="918"/>
      <c r="KFA43" s="918"/>
      <c r="KFB43" s="918"/>
      <c r="KFC43" s="918"/>
      <c r="KFD43" s="918"/>
      <c r="KFE43" s="918"/>
      <c r="KFF43" s="918"/>
      <c r="KFG43" s="918"/>
      <c r="KFH43" s="918"/>
      <c r="KFI43" s="918"/>
      <c r="KFJ43" s="918"/>
      <c r="KFK43" s="918"/>
      <c r="KFL43" s="918"/>
      <c r="KFM43" s="918"/>
      <c r="KFN43" s="918"/>
      <c r="KFO43" s="918"/>
      <c r="KFP43" s="918"/>
      <c r="KFQ43" s="918"/>
      <c r="KFR43" s="918"/>
      <c r="KFS43" s="918"/>
      <c r="KFT43" s="918"/>
      <c r="KFU43" s="918"/>
      <c r="KFV43" s="918"/>
      <c r="KFW43" s="918"/>
      <c r="KFX43" s="918"/>
      <c r="KFY43" s="918"/>
      <c r="KFZ43" s="918"/>
      <c r="KGA43" s="918"/>
      <c r="KGB43" s="918"/>
      <c r="KGC43" s="918"/>
      <c r="KGD43" s="918"/>
      <c r="KGE43" s="918"/>
      <c r="KGF43" s="918"/>
      <c r="KGG43" s="918"/>
      <c r="KGH43" s="918"/>
      <c r="KGI43" s="918"/>
      <c r="KGJ43" s="918"/>
      <c r="KGK43" s="918"/>
      <c r="KGL43" s="918"/>
      <c r="KGM43" s="918"/>
      <c r="KGN43" s="918"/>
      <c r="KGO43" s="918"/>
      <c r="KGP43" s="918"/>
      <c r="KGQ43" s="918"/>
      <c r="KGR43" s="918"/>
      <c r="KGS43" s="918"/>
      <c r="KGT43" s="918"/>
      <c r="KGU43" s="918"/>
      <c r="KGV43" s="918"/>
      <c r="KGW43" s="918"/>
      <c r="KGX43" s="918"/>
      <c r="KGY43" s="918"/>
      <c r="KGZ43" s="918"/>
      <c r="KHA43" s="918"/>
      <c r="KHB43" s="918"/>
      <c r="KHC43" s="918"/>
      <c r="KHD43" s="918"/>
      <c r="KHE43" s="918"/>
      <c r="KHF43" s="918"/>
      <c r="KHG43" s="918"/>
      <c r="KHH43" s="918"/>
      <c r="KHI43" s="918"/>
      <c r="KHJ43" s="918"/>
      <c r="KHK43" s="918"/>
      <c r="KHL43" s="918"/>
      <c r="KHM43" s="918"/>
      <c r="KHN43" s="918"/>
      <c r="KHO43" s="918"/>
      <c r="KHP43" s="918"/>
      <c r="KHQ43" s="918"/>
      <c r="KHR43" s="918"/>
      <c r="KHS43" s="918"/>
      <c r="KHT43" s="918"/>
      <c r="KHU43" s="918"/>
      <c r="KHV43" s="918"/>
      <c r="KHW43" s="918"/>
      <c r="KHX43" s="918"/>
      <c r="KHY43" s="918"/>
      <c r="KHZ43" s="918"/>
      <c r="KIA43" s="918"/>
      <c r="KIB43" s="918"/>
      <c r="KIC43" s="918"/>
      <c r="KID43" s="918"/>
      <c r="KIE43" s="918"/>
      <c r="KIF43" s="918"/>
      <c r="KIG43" s="918"/>
      <c r="KIH43" s="918"/>
      <c r="KII43" s="918"/>
      <c r="KIJ43" s="918"/>
      <c r="KIK43" s="918"/>
      <c r="KIL43" s="918"/>
      <c r="KIM43" s="918"/>
      <c r="KIN43" s="918"/>
      <c r="KIO43" s="918"/>
      <c r="KIP43" s="918"/>
      <c r="KIQ43" s="918"/>
      <c r="KIR43" s="918"/>
      <c r="KIS43" s="918"/>
      <c r="KIT43" s="918"/>
      <c r="KIU43" s="918"/>
      <c r="KIV43" s="918"/>
      <c r="KIW43" s="918"/>
      <c r="KIX43" s="918"/>
      <c r="KIY43" s="918"/>
      <c r="KIZ43" s="918"/>
      <c r="KJA43" s="918"/>
      <c r="KJB43" s="918"/>
      <c r="KJC43" s="918"/>
      <c r="KJD43" s="918"/>
      <c r="KJE43" s="918"/>
      <c r="KJF43" s="918"/>
      <c r="KJG43" s="918"/>
      <c r="KJH43" s="918"/>
      <c r="KJI43" s="918"/>
      <c r="KJJ43" s="918"/>
      <c r="KJK43" s="918"/>
      <c r="KJL43" s="918"/>
      <c r="KJM43" s="918"/>
      <c r="KJN43" s="918"/>
      <c r="KJO43" s="918"/>
      <c r="KJP43" s="918"/>
      <c r="KJQ43" s="918"/>
      <c r="KJR43" s="918"/>
      <c r="KJS43" s="918"/>
      <c r="KJT43" s="918"/>
      <c r="KJU43" s="918"/>
      <c r="KJV43" s="918"/>
      <c r="KJW43" s="918"/>
      <c r="KJX43" s="918"/>
      <c r="KJY43" s="918"/>
      <c r="KJZ43" s="918"/>
      <c r="KKA43" s="918"/>
      <c r="KKB43" s="918"/>
      <c r="KKC43" s="918"/>
      <c r="KKD43" s="918"/>
      <c r="KKE43" s="918"/>
      <c r="KKF43" s="918"/>
      <c r="KKG43" s="918"/>
      <c r="KKH43" s="918"/>
      <c r="KKI43" s="918"/>
      <c r="KKJ43" s="918"/>
      <c r="KKK43" s="918"/>
      <c r="KKL43" s="918"/>
      <c r="KKM43" s="918"/>
      <c r="KKN43" s="918"/>
      <c r="KKO43" s="918"/>
      <c r="KKP43" s="918"/>
      <c r="KKQ43" s="918"/>
      <c r="KKR43" s="918"/>
      <c r="KKS43" s="918"/>
      <c r="KKT43" s="918"/>
      <c r="KKU43" s="918"/>
      <c r="KKV43" s="918"/>
      <c r="KKW43" s="918"/>
      <c r="KKX43" s="918"/>
      <c r="KKY43" s="918"/>
      <c r="KKZ43" s="918"/>
      <c r="KLA43" s="918"/>
      <c r="KLB43" s="918"/>
      <c r="KLC43" s="918"/>
      <c r="KLD43" s="918"/>
      <c r="KLE43" s="918"/>
      <c r="KLF43" s="918"/>
      <c r="KLG43" s="918"/>
      <c r="KLH43" s="918"/>
      <c r="KLI43" s="918"/>
      <c r="KLJ43" s="918"/>
      <c r="KLK43" s="918"/>
      <c r="KLL43" s="918"/>
      <c r="KLM43" s="918"/>
      <c r="KLN43" s="918"/>
      <c r="KLO43" s="918"/>
      <c r="KLP43" s="918"/>
      <c r="KLQ43" s="918"/>
      <c r="KLR43" s="918"/>
      <c r="KLS43" s="918"/>
      <c r="KLT43" s="918"/>
      <c r="KLU43" s="918"/>
      <c r="KLV43" s="918"/>
      <c r="KLW43" s="918"/>
      <c r="KLX43" s="918"/>
      <c r="KLY43" s="918"/>
      <c r="KLZ43" s="918"/>
      <c r="KMA43" s="918"/>
      <c r="KMB43" s="918"/>
      <c r="KMC43" s="918"/>
      <c r="KMD43" s="918"/>
      <c r="KME43" s="918"/>
      <c r="KMF43" s="918"/>
      <c r="KMG43" s="918"/>
      <c r="KMH43" s="918"/>
      <c r="KMI43" s="918"/>
      <c r="KMJ43" s="918"/>
      <c r="KMK43" s="918"/>
      <c r="KML43" s="918"/>
      <c r="KMM43" s="918"/>
      <c r="KMN43" s="918"/>
      <c r="KMO43" s="918"/>
      <c r="KMP43" s="918"/>
      <c r="KMQ43" s="918"/>
      <c r="KMR43" s="918"/>
      <c r="KMS43" s="918"/>
      <c r="KMT43" s="918"/>
      <c r="KMU43" s="918"/>
      <c r="KMV43" s="918"/>
      <c r="KMW43" s="918"/>
      <c r="KMX43" s="918"/>
      <c r="KMY43" s="918"/>
      <c r="KMZ43" s="918"/>
      <c r="KNA43" s="918"/>
      <c r="KNB43" s="918"/>
      <c r="KNC43" s="918"/>
      <c r="KND43" s="918"/>
      <c r="KNE43" s="918"/>
      <c r="KNF43" s="918"/>
      <c r="KNG43" s="918"/>
      <c r="KNH43" s="918"/>
      <c r="KNI43" s="918"/>
      <c r="KNJ43" s="918"/>
      <c r="KNK43" s="918"/>
      <c r="KNL43" s="918"/>
      <c r="KNM43" s="918"/>
      <c r="KNN43" s="918"/>
      <c r="KNO43" s="918"/>
      <c r="KNP43" s="918"/>
      <c r="KNQ43" s="918"/>
      <c r="KNR43" s="918"/>
      <c r="KNS43" s="918"/>
      <c r="KNT43" s="918"/>
      <c r="KNU43" s="918"/>
      <c r="KNV43" s="918"/>
      <c r="KNW43" s="918"/>
      <c r="KNX43" s="918"/>
      <c r="KNY43" s="918"/>
      <c r="KNZ43" s="918"/>
      <c r="KOA43" s="918"/>
      <c r="KOB43" s="918"/>
      <c r="KOC43" s="918"/>
      <c r="KOD43" s="918"/>
      <c r="KOE43" s="918"/>
      <c r="KOF43" s="918"/>
      <c r="KOG43" s="918"/>
      <c r="KOH43" s="918"/>
      <c r="KOI43" s="918"/>
      <c r="KOJ43" s="918"/>
      <c r="KOK43" s="918"/>
      <c r="KOL43" s="918"/>
      <c r="KOM43" s="918"/>
      <c r="KON43" s="918"/>
      <c r="KOO43" s="918"/>
      <c r="KOP43" s="918"/>
      <c r="KOQ43" s="918"/>
      <c r="KOR43" s="918"/>
      <c r="KOS43" s="918"/>
      <c r="KOT43" s="918"/>
      <c r="KOU43" s="918"/>
      <c r="KOV43" s="918"/>
      <c r="KOW43" s="918"/>
      <c r="KOX43" s="918"/>
      <c r="KOY43" s="918"/>
      <c r="KOZ43" s="918"/>
      <c r="KPA43" s="918"/>
      <c r="KPB43" s="918"/>
      <c r="KPC43" s="918"/>
      <c r="KPD43" s="918"/>
      <c r="KPE43" s="918"/>
      <c r="KPF43" s="918"/>
      <c r="KPG43" s="918"/>
      <c r="KPH43" s="918"/>
      <c r="KPI43" s="918"/>
      <c r="KPJ43" s="918"/>
      <c r="KPK43" s="918"/>
      <c r="KPL43" s="918"/>
      <c r="KPM43" s="918"/>
      <c r="KPN43" s="918"/>
      <c r="KPO43" s="918"/>
      <c r="KPP43" s="918"/>
      <c r="KPQ43" s="918"/>
      <c r="KPR43" s="918"/>
      <c r="KPS43" s="918"/>
      <c r="KPT43" s="918"/>
      <c r="KPU43" s="918"/>
      <c r="KPV43" s="918"/>
      <c r="KPW43" s="918"/>
      <c r="KPX43" s="918"/>
      <c r="KPY43" s="918"/>
      <c r="KPZ43" s="918"/>
      <c r="KQA43" s="918"/>
      <c r="KQB43" s="918"/>
      <c r="KQC43" s="918"/>
      <c r="KQD43" s="918"/>
      <c r="KQE43" s="918"/>
      <c r="KQF43" s="918"/>
      <c r="KQG43" s="918"/>
      <c r="KQH43" s="918"/>
      <c r="KQI43" s="918"/>
      <c r="KQJ43" s="918"/>
      <c r="KQK43" s="918"/>
      <c r="KQL43" s="918"/>
      <c r="KQM43" s="918"/>
      <c r="KQN43" s="918"/>
      <c r="KQO43" s="918"/>
      <c r="KQP43" s="918"/>
      <c r="KQQ43" s="918"/>
      <c r="KQR43" s="918"/>
      <c r="KQS43" s="918"/>
      <c r="KQT43" s="918"/>
      <c r="KQU43" s="918"/>
      <c r="KQV43" s="918"/>
      <c r="KQW43" s="918"/>
      <c r="KQX43" s="918"/>
      <c r="KQY43" s="918"/>
      <c r="KQZ43" s="918"/>
      <c r="KRA43" s="918"/>
      <c r="KRB43" s="918"/>
      <c r="KRC43" s="918"/>
      <c r="KRD43" s="918"/>
      <c r="KRE43" s="918"/>
      <c r="KRF43" s="918"/>
      <c r="KRG43" s="918"/>
      <c r="KRH43" s="918"/>
      <c r="KRI43" s="918"/>
      <c r="KRJ43" s="918"/>
      <c r="KRK43" s="918"/>
      <c r="KRL43" s="918"/>
      <c r="KRM43" s="918"/>
      <c r="KRN43" s="918"/>
      <c r="KRO43" s="918"/>
      <c r="KRP43" s="918"/>
      <c r="KRQ43" s="918"/>
      <c r="KRR43" s="918"/>
      <c r="KRS43" s="918"/>
      <c r="KRT43" s="918"/>
      <c r="KRU43" s="918"/>
      <c r="KRV43" s="918"/>
      <c r="KRW43" s="918"/>
      <c r="KRX43" s="918"/>
      <c r="KRY43" s="918"/>
      <c r="KRZ43" s="918"/>
      <c r="KSA43" s="918"/>
      <c r="KSB43" s="918"/>
      <c r="KSC43" s="918"/>
      <c r="KSD43" s="918"/>
      <c r="KSE43" s="918"/>
      <c r="KSF43" s="918"/>
      <c r="KSG43" s="918"/>
      <c r="KSH43" s="918"/>
      <c r="KSI43" s="918"/>
      <c r="KSJ43" s="918"/>
      <c r="KSK43" s="918"/>
      <c r="KSL43" s="918"/>
      <c r="KSM43" s="918"/>
      <c r="KSN43" s="918"/>
      <c r="KSO43" s="918"/>
      <c r="KSP43" s="918"/>
      <c r="KSQ43" s="918"/>
      <c r="KSR43" s="918"/>
      <c r="KSS43" s="918"/>
      <c r="KST43" s="918"/>
      <c r="KSU43" s="918"/>
      <c r="KSV43" s="918"/>
      <c r="KSW43" s="918"/>
      <c r="KSX43" s="918"/>
      <c r="KSY43" s="918"/>
      <c r="KSZ43" s="918"/>
      <c r="KTA43" s="918"/>
      <c r="KTB43" s="918"/>
      <c r="KTC43" s="918"/>
      <c r="KTD43" s="918"/>
      <c r="KTE43" s="918"/>
      <c r="KTF43" s="918"/>
      <c r="KTG43" s="918"/>
      <c r="KTH43" s="918"/>
      <c r="KTI43" s="918"/>
      <c r="KTJ43" s="918"/>
      <c r="KTK43" s="918"/>
      <c r="KTL43" s="918"/>
      <c r="KTM43" s="918"/>
      <c r="KTN43" s="918"/>
      <c r="KTO43" s="918"/>
      <c r="KTP43" s="918"/>
      <c r="KTQ43" s="918"/>
      <c r="KTR43" s="918"/>
      <c r="KTS43" s="918"/>
      <c r="KTT43" s="918"/>
      <c r="KTU43" s="918"/>
      <c r="KTV43" s="918"/>
      <c r="KTW43" s="918"/>
      <c r="KTX43" s="918"/>
      <c r="KTY43" s="918"/>
      <c r="KTZ43" s="918"/>
      <c r="KUA43" s="918"/>
      <c r="KUB43" s="918"/>
      <c r="KUC43" s="918"/>
      <c r="KUD43" s="918"/>
      <c r="KUE43" s="918"/>
      <c r="KUF43" s="918"/>
      <c r="KUG43" s="918"/>
      <c r="KUH43" s="918"/>
      <c r="KUI43" s="918"/>
      <c r="KUJ43" s="918"/>
      <c r="KUK43" s="918"/>
      <c r="KUL43" s="918"/>
      <c r="KUM43" s="918"/>
      <c r="KUN43" s="918"/>
      <c r="KUO43" s="918"/>
      <c r="KUP43" s="918"/>
      <c r="KUQ43" s="918"/>
      <c r="KUR43" s="918"/>
      <c r="KUS43" s="918"/>
      <c r="KUT43" s="918"/>
      <c r="KUU43" s="918"/>
      <c r="KUV43" s="918"/>
      <c r="KUW43" s="918"/>
      <c r="KUX43" s="918"/>
      <c r="KUY43" s="918"/>
      <c r="KUZ43" s="918"/>
      <c r="KVA43" s="918"/>
      <c r="KVB43" s="918"/>
      <c r="KVC43" s="918"/>
      <c r="KVD43" s="918"/>
      <c r="KVE43" s="918"/>
      <c r="KVF43" s="918"/>
      <c r="KVG43" s="918"/>
      <c r="KVH43" s="918"/>
      <c r="KVI43" s="918"/>
      <c r="KVJ43" s="918"/>
      <c r="KVK43" s="918"/>
      <c r="KVL43" s="918"/>
      <c r="KVM43" s="918"/>
      <c r="KVN43" s="918"/>
      <c r="KVO43" s="918"/>
      <c r="KVP43" s="918"/>
      <c r="KVQ43" s="918"/>
      <c r="KVR43" s="918"/>
      <c r="KVS43" s="918"/>
      <c r="KVT43" s="918"/>
      <c r="KVU43" s="918"/>
      <c r="KVV43" s="918"/>
      <c r="KVW43" s="918"/>
      <c r="KVX43" s="918"/>
      <c r="KVY43" s="918"/>
      <c r="KVZ43" s="918"/>
      <c r="KWA43" s="918"/>
      <c r="KWB43" s="918"/>
      <c r="KWC43" s="918"/>
      <c r="KWD43" s="918"/>
      <c r="KWE43" s="918"/>
      <c r="KWF43" s="918"/>
      <c r="KWG43" s="918"/>
      <c r="KWH43" s="918"/>
      <c r="KWI43" s="918"/>
      <c r="KWJ43" s="918"/>
      <c r="KWK43" s="918"/>
      <c r="KWL43" s="918"/>
      <c r="KWM43" s="918"/>
      <c r="KWN43" s="918"/>
      <c r="KWO43" s="918"/>
      <c r="KWP43" s="918"/>
      <c r="KWQ43" s="918"/>
      <c r="KWR43" s="918"/>
      <c r="KWS43" s="918"/>
      <c r="KWT43" s="918"/>
      <c r="KWU43" s="918"/>
      <c r="KWV43" s="918"/>
      <c r="KWW43" s="918"/>
      <c r="KWX43" s="918"/>
      <c r="KWY43" s="918"/>
      <c r="KWZ43" s="918"/>
      <c r="KXA43" s="918"/>
      <c r="KXB43" s="918"/>
      <c r="KXC43" s="918"/>
      <c r="KXD43" s="918"/>
      <c r="KXE43" s="918"/>
      <c r="KXF43" s="918"/>
      <c r="KXG43" s="918"/>
      <c r="KXH43" s="918"/>
      <c r="KXI43" s="918"/>
      <c r="KXJ43" s="918"/>
      <c r="KXK43" s="918"/>
      <c r="KXL43" s="918"/>
      <c r="KXM43" s="918"/>
      <c r="KXN43" s="918"/>
      <c r="KXO43" s="918"/>
      <c r="KXP43" s="918"/>
      <c r="KXQ43" s="918"/>
      <c r="KXR43" s="918"/>
      <c r="KXS43" s="918"/>
      <c r="KXT43" s="918"/>
      <c r="KXU43" s="918"/>
      <c r="KXV43" s="918"/>
      <c r="KXW43" s="918"/>
      <c r="KXX43" s="918"/>
      <c r="KXY43" s="918"/>
      <c r="KXZ43" s="918"/>
      <c r="KYA43" s="918"/>
      <c r="KYB43" s="918"/>
      <c r="KYC43" s="918"/>
      <c r="KYD43" s="918"/>
      <c r="KYE43" s="918"/>
      <c r="KYF43" s="918"/>
      <c r="KYG43" s="918"/>
      <c r="KYH43" s="918"/>
      <c r="KYI43" s="918"/>
      <c r="KYJ43" s="918"/>
      <c r="KYK43" s="918"/>
      <c r="KYL43" s="918"/>
      <c r="KYM43" s="918"/>
      <c r="KYN43" s="918"/>
      <c r="KYO43" s="918"/>
      <c r="KYP43" s="918"/>
      <c r="KYQ43" s="918"/>
      <c r="KYR43" s="918"/>
      <c r="KYS43" s="918"/>
      <c r="KYT43" s="918"/>
      <c r="KYU43" s="918"/>
      <c r="KYV43" s="918"/>
      <c r="KYW43" s="918"/>
      <c r="KYX43" s="918"/>
      <c r="KYY43" s="918"/>
      <c r="KYZ43" s="918"/>
      <c r="KZA43" s="918"/>
      <c r="KZB43" s="918"/>
      <c r="KZC43" s="918"/>
      <c r="KZD43" s="918"/>
      <c r="KZE43" s="918"/>
      <c r="KZF43" s="918"/>
      <c r="KZG43" s="918"/>
      <c r="KZH43" s="918"/>
      <c r="KZI43" s="918"/>
      <c r="KZJ43" s="918"/>
      <c r="KZK43" s="918"/>
      <c r="KZL43" s="918"/>
      <c r="KZM43" s="918"/>
      <c r="KZN43" s="918"/>
      <c r="KZO43" s="918"/>
      <c r="KZP43" s="918"/>
      <c r="KZQ43" s="918"/>
      <c r="KZR43" s="918"/>
      <c r="KZS43" s="918"/>
      <c r="KZT43" s="918"/>
      <c r="KZU43" s="918"/>
      <c r="KZV43" s="918"/>
      <c r="KZW43" s="918"/>
      <c r="KZX43" s="918"/>
      <c r="KZY43" s="918"/>
      <c r="KZZ43" s="918"/>
      <c r="LAA43" s="918"/>
      <c r="LAB43" s="918"/>
      <c r="LAC43" s="918"/>
      <c r="LAD43" s="918"/>
      <c r="LAE43" s="918"/>
      <c r="LAF43" s="918"/>
      <c r="LAG43" s="918"/>
      <c r="LAH43" s="918"/>
      <c r="LAI43" s="918"/>
      <c r="LAJ43" s="918"/>
      <c r="LAK43" s="918"/>
      <c r="LAL43" s="918"/>
      <c r="LAM43" s="918"/>
      <c r="LAN43" s="918"/>
      <c r="LAO43" s="918"/>
      <c r="LAP43" s="918"/>
      <c r="LAQ43" s="918"/>
      <c r="LAR43" s="918"/>
      <c r="LAS43" s="918"/>
      <c r="LAT43" s="918"/>
      <c r="LAU43" s="918"/>
      <c r="LAV43" s="918"/>
      <c r="LAW43" s="918"/>
      <c r="LAX43" s="918"/>
      <c r="LAY43" s="918"/>
      <c r="LAZ43" s="918"/>
      <c r="LBA43" s="918"/>
      <c r="LBB43" s="918"/>
      <c r="LBC43" s="918"/>
      <c r="LBD43" s="918"/>
      <c r="LBE43" s="918"/>
      <c r="LBF43" s="918"/>
      <c r="LBG43" s="918"/>
      <c r="LBH43" s="918"/>
      <c r="LBI43" s="918"/>
      <c r="LBJ43" s="918"/>
      <c r="LBK43" s="918"/>
      <c r="LBL43" s="918"/>
      <c r="LBM43" s="918"/>
      <c r="LBN43" s="918"/>
      <c r="LBO43" s="918"/>
      <c r="LBP43" s="918"/>
      <c r="LBQ43" s="918"/>
      <c r="LBR43" s="918"/>
      <c r="LBS43" s="918"/>
      <c r="LBT43" s="918"/>
      <c r="LBU43" s="918"/>
      <c r="LBV43" s="918"/>
      <c r="LBW43" s="918"/>
      <c r="LBX43" s="918"/>
      <c r="LBY43" s="918"/>
      <c r="LBZ43" s="918"/>
      <c r="LCA43" s="918"/>
      <c r="LCB43" s="918"/>
      <c r="LCC43" s="918"/>
      <c r="LCD43" s="918"/>
      <c r="LCE43" s="918"/>
      <c r="LCF43" s="918"/>
      <c r="LCG43" s="918"/>
      <c r="LCH43" s="918"/>
      <c r="LCI43" s="918"/>
      <c r="LCJ43" s="918"/>
      <c r="LCK43" s="918"/>
      <c r="LCL43" s="918"/>
      <c r="LCM43" s="918"/>
      <c r="LCN43" s="918"/>
      <c r="LCO43" s="918"/>
      <c r="LCP43" s="918"/>
      <c r="LCQ43" s="918"/>
      <c r="LCR43" s="918"/>
      <c r="LCS43" s="918"/>
      <c r="LCT43" s="918"/>
      <c r="LCU43" s="918"/>
      <c r="LCV43" s="918"/>
      <c r="LCW43" s="918"/>
      <c r="LCX43" s="918"/>
      <c r="LCY43" s="918"/>
      <c r="LCZ43" s="918"/>
      <c r="LDA43" s="918"/>
      <c r="LDB43" s="918"/>
      <c r="LDC43" s="918"/>
      <c r="LDD43" s="918"/>
      <c r="LDE43" s="918"/>
      <c r="LDF43" s="918"/>
      <c r="LDG43" s="918"/>
      <c r="LDH43" s="918"/>
      <c r="LDI43" s="918"/>
      <c r="LDJ43" s="918"/>
      <c r="LDK43" s="918"/>
      <c r="LDL43" s="918"/>
      <c r="LDM43" s="918"/>
      <c r="LDN43" s="918"/>
      <c r="LDO43" s="918"/>
      <c r="LDP43" s="918"/>
      <c r="LDQ43" s="918"/>
      <c r="LDR43" s="918"/>
      <c r="LDS43" s="918"/>
      <c r="LDT43" s="918"/>
      <c r="LDU43" s="918"/>
      <c r="LDV43" s="918"/>
      <c r="LDW43" s="918"/>
      <c r="LDX43" s="918"/>
      <c r="LDY43" s="918"/>
      <c r="LDZ43" s="918"/>
      <c r="LEA43" s="918"/>
      <c r="LEB43" s="918"/>
      <c r="LEC43" s="918"/>
      <c r="LED43" s="918"/>
      <c r="LEE43" s="918"/>
      <c r="LEF43" s="918"/>
      <c r="LEG43" s="918"/>
      <c r="LEH43" s="918"/>
      <c r="LEI43" s="918"/>
      <c r="LEJ43" s="918"/>
      <c r="LEK43" s="918"/>
      <c r="LEL43" s="918"/>
      <c r="LEM43" s="918"/>
      <c r="LEN43" s="918"/>
      <c r="LEO43" s="918"/>
      <c r="LEP43" s="918"/>
      <c r="LEQ43" s="918"/>
      <c r="LER43" s="918"/>
      <c r="LES43" s="918"/>
      <c r="LET43" s="918"/>
      <c r="LEU43" s="918"/>
      <c r="LEV43" s="918"/>
      <c r="LEW43" s="918"/>
      <c r="LEX43" s="918"/>
      <c r="LEY43" s="918"/>
      <c r="LEZ43" s="918"/>
      <c r="LFA43" s="918"/>
      <c r="LFB43" s="918"/>
      <c r="LFC43" s="918"/>
      <c r="LFD43" s="918"/>
      <c r="LFE43" s="918"/>
      <c r="LFF43" s="918"/>
      <c r="LFG43" s="918"/>
      <c r="LFH43" s="918"/>
      <c r="LFI43" s="918"/>
      <c r="LFJ43" s="918"/>
      <c r="LFK43" s="918"/>
      <c r="LFL43" s="918"/>
      <c r="LFM43" s="918"/>
      <c r="LFN43" s="918"/>
      <c r="LFO43" s="918"/>
      <c r="LFP43" s="918"/>
      <c r="LFQ43" s="918"/>
      <c r="LFR43" s="918"/>
      <c r="LFS43" s="918"/>
      <c r="LFT43" s="918"/>
      <c r="LFU43" s="918"/>
      <c r="LFV43" s="918"/>
      <c r="LFW43" s="918"/>
      <c r="LFX43" s="918"/>
      <c r="LFY43" s="918"/>
      <c r="LFZ43" s="918"/>
      <c r="LGA43" s="918"/>
      <c r="LGB43" s="918"/>
      <c r="LGC43" s="918"/>
      <c r="LGD43" s="918"/>
      <c r="LGE43" s="918"/>
      <c r="LGF43" s="918"/>
      <c r="LGG43" s="918"/>
      <c r="LGH43" s="918"/>
      <c r="LGI43" s="918"/>
      <c r="LGJ43" s="918"/>
      <c r="LGK43" s="918"/>
      <c r="LGL43" s="918"/>
      <c r="LGM43" s="918"/>
      <c r="LGN43" s="918"/>
      <c r="LGO43" s="918"/>
      <c r="LGP43" s="918"/>
      <c r="LGQ43" s="918"/>
      <c r="LGR43" s="918"/>
      <c r="LGS43" s="918"/>
      <c r="LGT43" s="918"/>
      <c r="LGU43" s="918"/>
      <c r="LGV43" s="918"/>
      <c r="LGW43" s="918"/>
      <c r="LGX43" s="918"/>
      <c r="LGY43" s="918"/>
      <c r="LGZ43" s="918"/>
      <c r="LHA43" s="918"/>
      <c r="LHB43" s="918"/>
      <c r="LHC43" s="918"/>
      <c r="LHD43" s="918"/>
      <c r="LHE43" s="918"/>
      <c r="LHF43" s="918"/>
      <c r="LHG43" s="918"/>
      <c r="LHH43" s="918"/>
      <c r="LHI43" s="918"/>
      <c r="LHJ43" s="918"/>
      <c r="LHK43" s="918"/>
      <c r="LHL43" s="918"/>
      <c r="LHM43" s="918"/>
      <c r="LHN43" s="918"/>
      <c r="LHO43" s="918"/>
      <c r="LHP43" s="918"/>
      <c r="LHQ43" s="918"/>
      <c r="LHR43" s="918"/>
      <c r="LHS43" s="918"/>
      <c r="LHT43" s="918"/>
      <c r="LHU43" s="918"/>
      <c r="LHV43" s="918"/>
      <c r="LHW43" s="918"/>
      <c r="LHX43" s="918"/>
      <c r="LHY43" s="918"/>
      <c r="LHZ43" s="918"/>
      <c r="LIA43" s="918"/>
      <c r="LIB43" s="918"/>
      <c r="LIC43" s="918"/>
      <c r="LID43" s="918"/>
      <c r="LIE43" s="918"/>
      <c r="LIF43" s="918"/>
      <c r="LIG43" s="918"/>
      <c r="LIH43" s="918"/>
      <c r="LII43" s="918"/>
      <c r="LIJ43" s="918"/>
      <c r="LIK43" s="918"/>
      <c r="LIL43" s="918"/>
      <c r="LIM43" s="918"/>
      <c r="LIN43" s="918"/>
      <c r="LIO43" s="918"/>
      <c r="LIP43" s="918"/>
      <c r="LIQ43" s="918"/>
      <c r="LIR43" s="918"/>
      <c r="LIS43" s="918"/>
      <c r="LIT43" s="918"/>
      <c r="LIU43" s="918"/>
      <c r="LIV43" s="918"/>
      <c r="LIW43" s="918"/>
      <c r="LIX43" s="918"/>
      <c r="LIY43" s="918"/>
      <c r="LIZ43" s="918"/>
      <c r="LJA43" s="918"/>
      <c r="LJB43" s="918"/>
      <c r="LJC43" s="918"/>
      <c r="LJD43" s="918"/>
      <c r="LJE43" s="918"/>
      <c r="LJF43" s="918"/>
      <c r="LJG43" s="918"/>
      <c r="LJH43" s="918"/>
      <c r="LJI43" s="918"/>
      <c r="LJJ43" s="918"/>
      <c r="LJK43" s="918"/>
      <c r="LJL43" s="918"/>
      <c r="LJM43" s="918"/>
      <c r="LJN43" s="918"/>
      <c r="LJO43" s="918"/>
      <c r="LJP43" s="918"/>
      <c r="LJQ43" s="918"/>
      <c r="LJR43" s="918"/>
      <c r="LJS43" s="918"/>
      <c r="LJT43" s="918"/>
      <c r="LJU43" s="918"/>
      <c r="LJV43" s="918"/>
      <c r="LJW43" s="918"/>
      <c r="LJX43" s="918"/>
      <c r="LJY43" s="918"/>
      <c r="LJZ43" s="918"/>
      <c r="LKA43" s="918"/>
      <c r="LKB43" s="918"/>
      <c r="LKC43" s="918"/>
      <c r="LKD43" s="918"/>
      <c r="LKE43" s="918"/>
      <c r="LKF43" s="918"/>
      <c r="LKG43" s="918"/>
      <c r="LKH43" s="918"/>
      <c r="LKI43" s="918"/>
      <c r="LKJ43" s="918"/>
      <c r="LKK43" s="918"/>
      <c r="LKL43" s="918"/>
      <c r="LKM43" s="918"/>
      <c r="LKN43" s="918"/>
      <c r="LKO43" s="918"/>
      <c r="LKP43" s="918"/>
      <c r="LKQ43" s="918"/>
      <c r="LKR43" s="918"/>
      <c r="LKS43" s="918"/>
      <c r="LKT43" s="918"/>
      <c r="LKU43" s="918"/>
      <c r="LKV43" s="918"/>
      <c r="LKW43" s="918"/>
      <c r="LKX43" s="918"/>
      <c r="LKY43" s="918"/>
      <c r="LKZ43" s="918"/>
      <c r="LLA43" s="918"/>
      <c r="LLB43" s="918"/>
      <c r="LLC43" s="918"/>
      <c r="LLD43" s="918"/>
      <c r="LLE43" s="918"/>
      <c r="LLF43" s="918"/>
      <c r="LLG43" s="918"/>
      <c r="LLH43" s="918"/>
      <c r="LLI43" s="918"/>
      <c r="LLJ43" s="918"/>
      <c r="LLK43" s="918"/>
      <c r="LLL43" s="918"/>
      <c r="LLM43" s="918"/>
      <c r="LLN43" s="918"/>
      <c r="LLO43" s="918"/>
      <c r="LLP43" s="918"/>
      <c r="LLQ43" s="918"/>
      <c r="LLR43" s="918"/>
      <c r="LLS43" s="918"/>
      <c r="LLT43" s="918"/>
      <c r="LLU43" s="918"/>
      <c r="LLV43" s="918"/>
      <c r="LLW43" s="918"/>
      <c r="LLX43" s="918"/>
      <c r="LLY43" s="918"/>
      <c r="LLZ43" s="918"/>
      <c r="LMA43" s="918"/>
      <c r="LMB43" s="918"/>
      <c r="LMC43" s="918"/>
      <c r="LMD43" s="918"/>
      <c r="LME43" s="918"/>
      <c r="LMF43" s="918"/>
      <c r="LMG43" s="918"/>
      <c r="LMH43" s="918"/>
      <c r="LMI43" s="918"/>
      <c r="LMJ43" s="918"/>
      <c r="LMK43" s="918"/>
      <c r="LML43" s="918"/>
      <c r="LMM43" s="918"/>
      <c r="LMN43" s="918"/>
      <c r="LMO43" s="918"/>
      <c r="LMP43" s="918"/>
      <c r="LMQ43" s="918"/>
      <c r="LMR43" s="918"/>
      <c r="LMS43" s="918"/>
      <c r="LMT43" s="918"/>
      <c r="LMU43" s="918"/>
      <c r="LMV43" s="918"/>
      <c r="LMW43" s="918"/>
      <c r="LMX43" s="918"/>
      <c r="LMY43" s="918"/>
      <c r="LMZ43" s="918"/>
      <c r="LNA43" s="918"/>
      <c r="LNB43" s="918"/>
      <c r="LNC43" s="918"/>
      <c r="LND43" s="918"/>
      <c r="LNE43" s="918"/>
      <c r="LNF43" s="918"/>
      <c r="LNG43" s="918"/>
      <c r="LNH43" s="918"/>
      <c r="LNI43" s="918"/>
      <c r="LNJ43" s="918"/>
      <c r="LNK43" s="918"/>
      <c r="LNL43" s="918"/>
      <c r="LNM43" s="918"/>
      <c r="LNN43" s="918"/>
      <c r="LNO43" s="918"/>
      <c r="LNP43" s="918"/>
      <c r="LNQ43" s="918"/>
      <c r="LNR43" s="918"/>
      <c r="LNS43" s="918"/>
      <c r="LNT43" s="918"/>
      <c r="LNU43" s="918"/>
      <c r="LNV43" s="918"/>
      <c r="LNW43" s="918"/>
      <c r="LNX43" s="918"/>
      <c r="LNY43" s="918"/>
      <c r="LNZ43" s="918"/>
      <c r="LOA43" s="918"/>
      <c r="LOB43" s="918"/>
      <c r="LOC43" s="918"/>
      <c r="LOD43" s="918"/>
      <c r="LOE43" s="918"/>
      <c r="LOF43" s="918"/>
      <c r="LOG43" s="918"/>
      <c r="LOH43" s="918"/>
      <c r="LOI43" s="918"/>
      <c r="LOJ43" s="918"/>
      <c r="LOK43" s="918"/>
      <c r="LOL43" s="918"/>
      <c r="LOM43" s="918"/>
      <c r="LON43" s="918"/>
      <c r="LOO43" s="918"/>
      <c r="LOP43" s="918"/>
      <c r="LOQ43" s="918"/>
      <c r="LOR43" s="918"/>
      <c r="LOS43" s="918"/>
      <c r="LOT43" s="918"/>
      <c r="LOU43" s="918"/>
      <c r="LOV43" s="918"/>
      <c r="LOW43" s="918"/>
      <c r="LOX43" s="918"/>
      <c r="LOY43" s="918"/>
      <c r="LOZ43" s="918"/>
      <c r="LPA43" s="918"/>
      <c r="LPB43" s="918"/>
      <c r="LPC43" s="918"/>
      <c r="LPD43" s="918"/>
      <c r="LPE43" s="918"/>
      <c r="LPF43" s="918"/>
      <c r="LPG43" s="918"/>
      <c r="LPH43" s="918"/>
      <c r="LPI43" s="918"/>
      <c r="LPJ43" s="918"/>
      <c r="LPK43" s="918"/>
      <c r="LPL43" s="918"/>
      <c r="LPM43" s="918"/>
      <c r="LPN43" s="918"/>
      <c r="LPO43" s="918"/>
      <c r="LPP43" s="918"/>
      <c r="LPQ43" s="918"/>
      <c r="LPR43" s="918"/>
      <c r="LPS43" s="918"/>
      <c r="LPT43" s="918"/>
      <c r="LPU43" s="918"/>
      <c r="LPV43" s="918"/>
      <c r="LPW43" s="918"/>
      <c r="LPX43" s="918"/>
      <c r="LPY43" s="918"/>
      <c r="LPZ43" s="918"/>
      <c r="LQA43" s="918"/>
      <c r="LQB43" s="918"/>
      <c r="LQC43" s="918"/>
      <c r="LQD43" s="918"/>
      <c r="LQE43" s="918"/>
      <c r="LQF43" s="918"/>
      <c r="LQG43" s="918"/>
      <c r="LQH43" s="918"/>
      <c r="LQI43" s="918"/>
      <c r="LQJ43" s="918"/>
      <c r="LQK43" s="918"/>
      <c r="LQL43" s="918"/>
      <c r="LQM43" s="918"/>
      <c r="LQN43" s="918"/>
      <c r="LQO43" s="918"/>
      <c r="LQP43" s="918"/>
      <c r="LQQ43" s="918"/>
      <c r="LQR43" s="918"/>
      <c r="LQS43" s="918"/>
      <c r="LQT43" s="918"/>
      <c r="LQU43" s="918"/>
      <c r="LQV43" s="918"/>
      <c r="LQW43" s="918"/>
      <c r="LQX43" s="918"/>
      <c r="LQY43" s="918"/>
      <c r="LQZ43" s="918"/>
      <c r="LRA43" s="918"/>
      <c r="LRB43" s="918"/>
      <c r="LRC43" s="918"/>
      <c r="LRD43" s="918"/>
      <c r="LRE43" s="918"/>
      <c r="LRF43" s="918"/>
      <c r="LRG43" s="918"/>
      <c r="LRH43" s="918"/>
      <c r="LRI43" s="918"/>
      <c r="LRJ43" s="918"/>
      <c r="LRK43" s="918"/>
      <c r="LRL43" s="918"/>
      <c r="LRM43" s="918"/>
      <c r="LRN43" s="918"/>
      <c r="LRO43" s="918"/>
      <c r="LRP43" s="918"/>
      <c r="LRQ43" s="918"/>
      <c r="LRR43" s="918"/>
      <c r="LRS43" s="918"/>
      <c r="LRT43" s="918"/>
      <c r="LRU43" s="918"/>
      <c r="LRV43" s="918"/>
      <c r="LRW43" s="918"/>
      <c r="LRX43" s="918"/>
      <c r="LRY43" s="918"/>
      <c r="LRZ43" s="918"/>
      <c r="LSA43" s="918"/>
      <c r="LSB43" s="918"/>
      <c r="LSC43" s="918"/>
      <c r="LSD43" s="918"/>
      <c r="LSE43" s="918"/>
      <c r="LSF43" s="918"/>
      <c r="LSG43" s="918"/>
      <c r="LSH43" s="918"/>
      <c r="LSI43" s="918"/>
      <c r="LSJ43" s="918"/>
      <c r="LSK43" s="918"/>
      <c r="LSL43" s="918"/>
      <c r="LSM43" s="918"/>
      <c r="LSN43" s="918"/>
      <c r="LSO43" s="918"/>
      <c r="LSP43" s="918"/>
      <c r="LSQ43" s="918"/>
      <c r="LSR43" s="918"/>
      <c r="LSS43" s="918"/>
      <c r="LST43" s="918"/>
      <c r="LSU43" s="918"/>
      <c r="LSV43" s="918"/>
      <c r="LSW43" s="918"/>
      <c r="LSX43" s="918"/>
      <c r="LSY43" s="918"/>
      <c r="LSZ43" s="918"/>
      <c r="LTA43" s="918"/>
      <c r="LTB43" s="918"/>
      <c r="LTC43" s="918"/>
      <c r="LTD43" s="918"/>
      <c r="LTE43" s="918"/>
      <c r="LTF43" s="918"/>
      <c r="LTG43" s="918"/>
      <c r="LTH43" s="918"/>
      <c r="LTI43" s="918"/>
      <c r="LTJ43" s="918"/>
      <c r="LTK43" s="918"/>
      <c r="LTL43" s="918"/>
      <c r="LTM43" s="918"/>
      <c r="LTN43" s="918"/>
      <c r="LTO43" s="918"/>
      <c r="LTP43" s="918"/>
      <c r="LTQ43" s="918"/>
      <c r="LTR43" s="918"/>
      <c r="LTS43" s="918"/>
      <c r="LTT43" s="918"/>
      <c r="LTU43" s="918"/>
      <c r="LTV43" s="918"/>
      <c r="LTW43" s="918"/>
      <c r="LTX43" s="918"/>
      <c r="LTY43" s="918"/>
      <c r="LTZ43" s="918"/>
      <c r="LUA43" s="918"/>
      <c r="LUB43" s="918"/>
      <c r="LUC43" s="918"/>
      <c r="LUD43" s="918"/>
      <c r="LUE43" s="918"/>
      <c r="LUF43" s="918"/>
      <c r="LUG43" s="918"/>
      <c r="LUH43" s="918"/>
      <c r="LUI43" s="918"/>
      <c r="LUJ43" s="918"/>
      <c r="LUK43" s="918"/>
      <c r="LUL43" s="918"/>
      <c r="LUM43" s="918"/>
      <c r="LUN43" s="918"/>
      <c r="LUO43" s="918"/>
      <c r="LUP43" s="918"/>
      <c r="LUQ43" s="918"/>
      <c r="LUR43" s="918"/>
      <c r="LUS43" s="918"/>
      <c r="LUT43" s="918"/>
      <c r="LUU43" s="918"/>
      <c r="LUV43" s="918"/>
      <c r="LUW43" s="918"/>
      <c r="LUX43" s="918"/>
      <c r="LUY43" s="918"/>
      <c r="LUZ43" s="918"/>
      <c r="LVA43" s="918"/>
      <c r="LVB43" s="918"/>
      <c r="LVC43" s="918"/>
      <c r="LVD43" s="918"/>
      <c r="LVE43" s="918"/>
      <c r="LVF43" s="918"/>
      <c r="LVG43" s="918"/>
      <c r="LVH43" s="918"/>
      <c r="LVI43" s="918"/>
      <c r="LVJ43" s="918"/>
      <c r="LVK43" s="918"/>
      <c r="LVL43" s="918"/>
      <c r="LVM43" s="918"/>
      <c r="LVN43" s="918"/>
      <c r="LVO43" s="918"/>
      <c r="LVP43" s="918"/>
      <c r="LVQ43" s="918"/>
      <c r="LVR43" s="918"/>
      <c r="LVS43" s="918"/>
      <c r="LVT43" s="918"/>
      <c r="LVU43" s="918"/>
      <c r="LVV43" s="918"/>
      <c r="LVW43" s="918"/>
      <c r="LVX43" s="918"/>
      <c r="LVY43" s="918"/>
      <c r="LVZ43" s="918"/>
      <c r="LWA43" s="918"/>
      <c r="LWB43" s="918"/>
      <c r="LWC43" s="918"/>
      <c r="LWD43" s="918"/>
      <c r="LWE43" s="918"/>
      <c r="LWF43" s="918"/>
      <c r="LWG43" s="918"/>
      <c r="LWH43" s="918"/>
      <c r="LWI43" s="918"/>
      <c r="LWJ43" s="918"/>
      <c r="LWK43" s="918"/>
      <c r="LWL43" s="918"/>
      <c r="LWM43" s="918"/>
      <c r="LWN43" s="918"/>
      <c r="LWO43" s="918"/>
      <c r="LWP43" s="918"/>
      <c r="LWQ43" s="918"/>
      <c r="LWR43" s="918"/>
      <c r="LWS43" s="918"/>
      <c r="LWT43" s="918"/>
      <c r="LWU43" s="918"/>
      <c r="LWV43" s="918"/>
      <c r="LWW43" s="918"/>
      <c r="LWX43" s="918"/>
      <c r="LWY43" s="918"/>
      <c r="LWZ43" s="918"/>
      <c r="LXA43" s="918"/>
      <c r="LXB43" s="918"/>
      <c r="LXC43" s="918"/>
      <c r="LXD43" s="918"/>
      <c r="LXE43" s="918"/>
      <c r="LXF43" s="918"/>
      <c r="LXG43" s="918"/>
      <c r="LXH43" s="918"/>
      <c r="LXI43" s="918"/>
      <c r="LXJ43" s="918"/>
      <c r="LXK43" s="918"/>
      <c r="LXL43" s="918"/>
      <c r="LXM43" s="918"/>
      <c r="LXN43" s="918"/>
      <c r="LXO43" s="918"/>
      <c r="LXP43" s="918"/>
      <c r="LXQ43" s="918"/>
      <c r="LXR43" s="918"/>
      <c r="LXS43" s="918"/>
      <c r="LXT43" s="918"/>
      <c r="LXU43" s="918"/>
      <c r="LXV43" s="918"/>
      <c r="LXW43" s="918"/>
      <c r="LXX43" s="918"/>
      <c r="LXY43" s="918"/>
      <c r="LXZ43" s="918"/>
      <c r="LYA43" s="918"/>
      <c r="LYB43" s="918"/>
      <c r="LYC43" s="918"/>
      <c r="LYD43" s="918"/>
      <c r="LYE43" s="918"/>
      <c r="LYF43" s="918"/>
      <c r="LYG43" s="918"/>
      <c r="LYH43" s="918"/>
      <c r="LYI43" s="918"/>
      <c r="LYJ43" s="918"/>
      <c r="LYK43" s="918"/>
      <c r="LYL43" s="918"/>
      <c r="LYM43" s="918"/>
      <c r="LYN43" s="918"/>
      <c r="LYO43" s="918"/>
      <c r="LYP43" s="918"/>
      <c r="LYQ43" s="918"/>
      <c r="LYR43" s="918"/>
      <c r="LYS43" s="918"/>
      <c r="LYT43" s="918"/>
      <c r="LYU43" s="918"/>
      <c r="LYV43" s="918"/>
      <c r="LYW43" s="918"/>
      <c r="LYX43" s="918"/>
      <c r="LYY43" s="918"/>
      <c r="LYZ43" s="918"/>
      <c r="LZA43" s="918"/>
      <c r="LZB43" s="918"/>
      <c r="LZC43" s="918"/>
      <c r="LZD43" s="918"/>
      <c r="LZE43" s="918"/>
      <c r="LZF43" s="918"/>
      <c r="LZG43" s="918"/>
      <c r="LZH43" s="918"/>
      <c r="LZI43" s="918"/>
      <c r="LZJ43" s="918"/>
      <c r="LZK43" s="918"/>
      <c r="LZL43" s="918"/>
      <c r="LZM43" s="918"/>
      <c r="LZN43" s="918"/>
      <c r="LZO43" s="918"/>
      <c r="LZP43" s="918"/>
      <c r="LZQ43" s="918"/>
      <c r="LZR43" s="918"/>
      <c r="LZS43" s="918"/>
      <c r="LZT43" s="918"/>
      <c r="LZU43" s="918"/>
      <c r="LZV43" s="918"/>
      <c r="LZW43" s="918"/>
      <c r="LZX43" s="918"/>
      <c r="LZY43" s="918"/>
      <c r="LZZ43" s="918"/>
      <c r="MAA43" s="918"/>
      <c r="MAB43" s="918"/>
      <c r="MAC43" s="918"/>
      <c r="MAD43" s="918"/>
      <c r="MAE43" s="918"/>
      <c r="MAF43" s="918"/>
      <c r="MAG43" s="918"/>
      <c r="MAH43" s="918"/>
      <c r="MAI43" s="918"/>
      <c r="MAJ43" s="918"/>
      <c r="MAK43" s="918"/>
      <c r="MAL43" s="918"/>
      <c r="MAM43" s="918"/>
      <c r="MAN43" s="918"/>
      <c r="MAO43" s="918"/>
      <c r="MAP43" s="918"/>
      <c r="MAQ43" s="918"/>
      <c r="MAR43" s="918"/>
      <c r="MAS43" s="918"/>
      <c r="MAT43" s="918"/>
      <c r="MAU43" s="918"/>
      <c r="MAV43" s="918"/>
      <c r="MAW43" s="918"/>
      <c r="MAX43" s="918"/>
      <c r="MAY43" s="918"/>
      <c r="MAZ43" s="918"/>
      <c r="MBA43" s="918"/>
      <c r="MBB43" s="918"/>
      <c r="MBC43" s="918"/>
      <c r="MBD43" s="918"/>
      <c r="MBE43" s="918"/>
      <c r="MBF43" s="918"/>
      <c r="MBG43" s="918"/>
      <c r="MBH43" s="918"/>
      <c r="MBI43" s="918"/>
      <c r="MBJ43" s="918"/>
      <c r="MBK43" s="918"/>
      <c r="MBL43" s="918"/>
      <c r="MBM43" s="918"/>
      <c r="MBN43" s="918"/>
      <c r="MBO43" s="918"/>
      <c r="MBP43" s="918"/>
      <c r="MBQ43" s="918"/>
      <c r="MBR43" s="918"/>
      <c r="MBS43" s="918"/>
      <c r="MBT43" s="918"/>
      <c r="MBU43" s="918"/>
      <c r="MBV43" s="918"/>
      <c r="MBW43" s="918"/>
      <c r="MBX43" s="918"/>
      <c r="MBY43" s="918"/>
      <c r="MBZ43" s="918"/>
      <c r="MCA43" s="918"/>
      <c r="MCB43" s="918"/>
      <c r="MCC43" s="918"/>
      <c r="MCD43" s="918"/>
      <c r="MCE43" s="918"/>
      <c r="MCF43" s="918"/>
      <c r="MCG43" s="918"/>
      <c r="MCH43" s="918"/>
      <c r="MCI43" s="918"/>
      <c r="MCJ43" s="918"/>
      <c r="MCK43" s="918"/>
      <c r="MCL43" s="918"/>
      <c r="MCM43" s="918"/>
      <c r="MCN43" s="918"/>
      <c r="MCO43" s="918"/>
      <c r="MCP43" s="918"/>
      <c r="MCQ43" s="918"/>
      <c r="MCR43" s="918"/>
      <c r="MCS43" s="918"/>
      <c r="MCT43" s="918"/>
      <c r="MCU43" s="918"/>
      <c r="MCV43" s="918"/>
      <c r="MCW43" s="918"/>
      <c r="MCX43" s="918"/>
      <c r="MCY43" s="918"/>
      <c r="MCZ43" s="918"/>
      <c r="MDA43" s="918"/>
      <c r="MDB43" s="918"/>
      <c r="MDC43" s="918"/>
      <c r="MDD43" s="918"/>
      <c r="MDE43" s="918"/>
      <c r="MDF43" s="918"/>
      <c r="MDG43" s="918"/>
      <c r="MDH43" s="918"/>
      <c r="MDI43" s="918"/>
      <c r="MDJ43" s="918"/>
      <c r="MDK43" s="918"/>
      <c r="MDL43" s="918"/>
      <c r="MDM43" s="918"/>
      <c r="MDN43" s="918"/>
      <c r="MDO43" s="918"/>
      <c r="MDP43" s="918"/>
      <c r="MDQ43" s="918"/>
      <c r="MDR43" s="918"/>
      <c r="MDS43" s="918"/>
      <c r="MDT43" s="918"/>
      <c r="MDU43" s="918"/>
      <c r="MDV43" s="918"/>
      <c r="MDW43" s="918"/>
      <c r="MDX43" s="918"/>
      <c r="MDY43" s="918"/>
      <c r="MDZ43" s="918"/>
      <c r="MEA43" s="918"/>
      <c r="MEB43" s="918"/>
      <c r="MEC43" s="918"/>
      <c r="MED43" s="918"/>
      <c r="MEE43" s="918"/>
      <c r="MEF43" s="918"/>
      <c r="MEG43" s="918"/>
      <c r="MEH43" s="918"/>
      <c r="MEI43" s="918"/>
      <c r="MEJ43" s="918"/>
      <c r="MEK43" s="918"/>
      <c r="MEL43" s="918"/>
      <c r="MEM43" s="918"/>
      <c r="MEN43" s="918"/>
      <c r="MEO43" s="918"/>
      <c r="MEP43" s="918"/>
      <c r="MEQ43" s="918"/>
      <c r="MER43" s="918"/>
      <c r="MES43" s="918"/>
      <c r="MET43" s="918"/>
      <c r="MEU43" s="918"/>
      <c r="MEV43" s="918"/>
      <c r="MEW43" s="918"/>
      <c r="MEX43" s="918"/>
      <c r="MEY43" s="918"/>
      <c r="MEZ43" s="918"/>
      <c r="MFA43" s="918"/>
      <c r="MFB43" s="918"/>
      <c r="MFC43" s="918"/>
      <c r="MFD43" s="918"/>
      <c r="MFE43" s="918"/>
      <c r="MFF43" s="918"/>
      <c r="MFG43" s="918"/>
      <c r="MFH43" s="918"/>
      <c r="MFI43" s="918"/>
      <c r="MFJ43" s="918"/>
      <c r="MFK43" s="918"/>
      <c r="MFL43" s="918"/>
      <c r="MFM43" s="918"/>
      <c r="MFN43" s="918"/>
      <c r="MFO43" s="918"/>
      <c r="MFP43" s="918"/>
      <c r="MFQ43" s="918"/>
      <c r="MFR43" s="918"/>
      <c r="MFS43" s="918"/>
      <c r="MFT43" s="918"/>
      <c r="MFU43" s="918"/>
      <c r="MFV43" s="918"/>
      <c r="MFW43" s="918"/>
      <c r="MFX43" s="918"/>
      <c r="MFY43" s="918"/>
      <c r="MFZ43" s="918"/>
      <c r="MGA43" s="918"/>
      <c r="MGB43" s="918"/>
      <c r="MGC43" s="918"/>
      <c r="MGD43" s="918"/>
      <c r="MGE43" s="918"/>
      <c r="MGF43" s="918"/>
      <c r="MGG43" s="918"/>
      <c r="MGH43" s="918"/>
      <c r="MGI43" s="918"/>
      <c r="MGJ43" s="918"/>
      <c r="MGK43" s="918"/>
      <c r="MGL43" s="918"/>
      <c r="MGM43" s="918"/>
      <c r="MGN43" s="918"/>
      <c r="MGO43" s="918"/>
      <c r="MGP43" s="918"/>
      <c r="MGQ43" s="918"/>
      <c r="MGR43" s="918"/>
      <c r="MGS43" s="918"/>
      <c r="MGT43" s="918"/>
      <c r="MGU43" s="918"/>
      <c r="MGV43" s="918"/>
      <c r="MGW43" s="918"/>
      <c r="MGX43" s="918"/>
      <c r="MGY43" s="918"/>
      <c r="MGZ43" s="918"/>
      <c r="MHA43" s="918"/>
      <c r="MHB43" s="918"/>
      <c r="MHC43" s="918"/>
      <c r="MHD43" s="918"/>
      <c r="MHE43" s="918"/>
      <c r="MHF43" s="918"/>
      <c r="MHG43" s="918"/>
      <c r="MHH43" s="918"/>
      <c r="MHI43" s="918"/>
      <c r="MHJ43" s="918"/>
      <c r="MHK43" s="918"/>
      <c r="MHL43" s="918"/>
      <c r="MHM43" s="918"/>
      <c r="MHN43" s="918"/>
      <c r="MHO43" s="918"/>
      <c r="MHP43" s="918"/>
      <c r="MHQ43" s="918"/>
      <c r="MHR43" s="918"/>
      <c r="MHS43" s="918"/>
      <c r="MHT43" s="918"/>
      <c r="MHU43" s="918"/>
      <c r="MHV43" s="918"/>
      <c r="MHW43" s="918"/>
      <c r="MHX43" s="918"/>
      <c r="MHY43" s="918"/>
      <c r="MHZ43" s="918"/>
      <c r="MIA43" s="918"/>
      <c r="MIB43" s="918"/>
      <c r="MIC43" s="918"/>
      <c r="MID43" s="918"/>
      <c r="MIE43" s="918"/>
      <c r="MIF43" s="918"/>
      <c r="MIG43" s="918"/>
      <c r="MIH43" s="918"/>
      <c r="MII43" s="918"/>
      <c r="MIJ43" s="918"/>
      <c r="MIK43" s="918"/>
      <c r="MIL43" s="918"/>
      <c r="MIM43" s="918"/>
      <c r="MIN43" s="918"/>
      <c r="MIO43" s="918"/>
      <c r="MIP43" s="918"/>
      <c r="MIQ43" s="918"/>
      <c r="MIR43" s="918"/>
      <c r="MIS43" s="918"/>
      <c r="MIT43" s="918"/>
      <c r="MIU43" s="918"/>
      <c r="MIV43" s="918"/>
      <c r="MIW43" s="918"/>
      <c r="MIX43" s="918"/>
      <c r="MIY43" s="918"/>
      <c r="MIZ43" s="918"/>
      <c r="MJA43" s="918"/>
      <c r="MJB43" s="918"/>
      <c r="MJC43" s="918"/>
      <c r="MJD43" s="918"/>
      <c r="MJE43" s="918"/>
      <c r="MJF43" s="918"/>
      <c r="MJG43" s="918"/>
      <c r="MJH43" s="918"/>
      <c r="MJI43" s="918"/>
      <c r="MJJ43" s="918"/>
      <c r="MJK43" s="918"/>
      <c r="MJL43" s="918"/>
      <c r="MJM43" s="918"/>
      <c r="MJN43" s="918"/>
      <c r="MJO43" s="918"/>
      <c r="MJP43" s="918"/>
      <c r="MJQ43" s="918"/>
      <c r="MJR43" s="918"/>
      <c r="MJS43" s="918"/>
      <c r="MJT43" s="918"/>
      <c r="MJU43" s="918"/>
      <c r="MJV43" s="918"/>
      <c r="MJW43" s="918"/>
      <c r="MJX43" s="918"/>
      <c r="MJY43" s="918"/>
      <c r="MJZ43" s="918"/>
      <c r="MKA43" s="918"/>
      <c r="MKB43" s="918"/>
      <c r="MKC43" s="918"/>
      <c r="MKD43" s="918"/>
      <c r="MKE43" s="918"/>
      <c r="MKF43" s="918"/>
      <c r="MKG43" s="918"/>
      <c r="MKH43" s="918"/>
      <c r="MKI43" s="918"/>
      <c r="MKJ43" s="918"/>
      <c r="MKK43" s="918"/>
      <c r="MKL43" s="918"/>
      <c r="MKM43" s="918"/>
      <c r="MKN43" s="918"/>
      <c r="MKO43" s="918"/>
      <c r="MKP43" s="918"/>
      <c r="MKQ43" s="918"/>
      <c r="MKR43" s="918"/>
      <c r="MKS43" s="918"/>
      <c r="MKT43" s="918"/>
      <c r="MKU43" s="918"/>
      <c r="MKV43" s="918"/>
      <c r="MKW43" s="918"/>
      <c r="MKX43" s="918"/>
      <c r="MKY43" s="918"/>
      <c r="MKZ43" s="918"/>
      <c r="MLA43" s="918"/>
      <c r="MLB43" s="918"/>
      <c r="MLC43" s="918"/>
      <c r="MLD43" s="918"/>
      <c r="MLE43" s="918"/>
      <c r="MLF43" s="918"/>
      <c r="MLG43" s="918"/>
      <c r="MLH43" s="918"/>
      <c r="MLI43" s="918"/>
      <c r="MLJ43" s="918"/>
      <c r="MLK43" s="918"/>
      <c r="MLL43" s="918"/>
      <c r="MLM43" s="918"/>
      <c r="MLN43" s="918"/>
      <c r="MLO43" s="918"/>
      <c r="MLP43" s="918"/>
      <c r="MLQ43" s="918"/>
      <c r="MLR43" s="918"/>
      <c r="MLS43" s="918"/>
      <c r="MLT43" s="918"/>
      <c r="MLU43" s="918"/>
      <c r="MLV43" s="918"/>
      <c r="MLW43" s="918"/>
      <c r="MLX43" s="918"/>
      <c r="MLY43" s="918"/>
      <c r="MLZ43" s="918"/>
      <c r="MMA43" s="918"/>
      <c r="MMB43" s="918"/>
      <c r="MMC43" s="918"/>
      <c r="MMD43" s="918"/>
      <c r="MME43" s="918"/>
      <c r="MMF43" s="918"/>
      <c r="MMG43" s="918"/>
      <c r="MMH43" s="918"/>
      <c r="MMI43" s="918"/>
      <c r="MMJ43" s="918"/>
      <c r="MMK43" s="918"/>
      <c r="MML43" s="918"/>
      <c r="MMM43" s="918"/>
      <c r="MMN43" s="918"/>
      <c r="MMO43" s="918"/>
      <c r="MMP43" s="918"/>
      <c r="MMQ43" s="918"/>
      <c r="MMR43" s="918"/>
      <c r="MMS43" s="918"/>
      <c r="MMT43" s="918"/>
      <c r="MMU43" s="918"/>
      <c r="MMV43" s="918"/>
      <c r="MMW43" s="918"/>
      <c r="MMX43" s="918"/>
      <c r="MMY43" s="918"/>
      <c r="MMZ43" s="918"/>
      <c r="MNA43" s="918"/>
      <c r="MNB43" s="918"/>
      <c r="MNC43" s="918"/>
      <c r="MND43" s="918"/>
      <c r="MNE43" s="918"/>
      <c r="MNF43" s="918"/>
      <c r="MNG43" s="918"/>
      <c r="MNH43" s="918"/>
      <c r="MNI43" s="918"/>
      <c r="MNJ43" s="918"/>
      <c r="MNK43" s="918"/>
      <c r="MNL43" s="918"/>
      <c r="MNM43" s="918"/>
      <c r="MNN43" s="918"/>
      <c r="MNO43" s="918"/>
      <c r="MNP43" s="918"/>
      <c r="MNQ43" s="918"/>
      <c r="MNR43" s="918"/>
      <c r="MNS43" s="918"/>
      <c r="MNT43" s="918"/>
      <c r="MNU43" s="918"/>
      <c r="MNV43" s="918"/>
      <c r="MNW43" s="918"/>
      <c r="MNX43" s="918"/>
      <c r="MNY43" s="918"/>
      <c r="MNZ43" s="918"/>
      <c r="MOA43" s="918"/>
      <c r="MOB43" s="918"/>
      <c r="MOC43" s="918"/>
      <c r="MOD43" s="918"/>
      <c r="MOE43" s="918"/>
      <c r="MOF43" s="918"/>
      <c r="MOG43" s="918"/>
      <c r="MOH43" s="918"/>
      <c r="MOI43" s="918"/>
      <c r="MOJ43" s="918"/>
      <c r="MOK43" s="918"/>
      <c r="MOL43" s="918"/>
      <c r="MOM43" s="918"/>
      <c r="MON43" s="918"/>
      <c r="MOO43" s="918"/>
      <c r="MOP43" s="918"/>
      <c r="MOQ43" s="918"/>
      <c r="MOR43" s="918"/>
      <c r="MOS43" s="918"/>
      <c r="MOT43" s="918"/>
      <c r="MOU43" s="918"/>
      <c r="MOV43" s="918"/>
      <c r="MOW43" s="918"/>
      <c r="MOX43" s="918"/>
      <c r="MOY43" s="918"/>
      <c r="MOZ43" s="918"/>
      <c r="MPA43" s="918"/>
      <c r="MPB43" s="918"/>
      <c r="MPC43" s="918"/>
      <c r="MPD43" s="918"/>
      <c r="MPE43" s="918"/>
      <c r="MPF43" s="918"/>
      <c r="MPG43" s="918"/>
      <c r="MPH43" s="918"/>
      <c r="MPI43" s="918"/>
      <c r="MPJ43" s="918"/>
      <c r="MPK43" s="918"/>
      <c r="MPL43" s="918"/>
      <c r="MPM43" s="918"/>
      <c r="MPN43" s="918"/>
      <c r="MPO43" s="918"/>
      <c r="MPP43" s="918"/>
      <c r="MPQ43" s="918"/>
      <c r="MPR43" s="918"/>
      <c r="MPS43" s="918"/>
      <c r="MPT43" s="918"/>
      <c r="MPU43" s="918"/>
      <c r="MPV43" s="918"/>
      <c r="MPW43" s="918"/>
      <c r="MPX43" s="918"/>
      <c r="MPY43" s="918"/>
      <c r="MPZ43" s="918"/>
      <c r="MQA43" s="918"/>
      <c r="MQB43" s="918"/>
      <c r="MQC43" s="918"/>
      <c r="MQD43" s="918"/>
      <c r="MQE43" s="918"/>
      <c r="MQF43" s="918"/>
      <c r="MQG43" s="918"/>
      <c r="MQH43" s="918"/>
      <c r="MQI43" s="918"/>
      <c r="MQJ43" s="918"/>
      <c r="MQK43" s="918"/>
      <c r="MQL43" s="918"/>
      <c r="MQM43" s="918"/>
      <c r="MQN43" s="918"/>
      <c r="MQO43" s="918"/>
      <c r="MQP43" s="918"/>
      <c r="MQQ43" s="918"/>
      <c r="MQR43" s="918"/>
      <c r="MQS43" s="918"/>
      <c r="MQT43" s="918"/>
      <c r="MQU43" s="918"/>
      <c r="MQV43" s="918"/>
      <c r="MQW43" s="918"/>
      <c r="MQX43" s="918"/>
      <c r="MQY43" s="918"/>
      <c r="MQZ43" s="918"/>
      <c r="MRA43" s="918"/>
      <c r="MRB43" s="918"/>
      <c r="MRC43" s="918"/>
      <c r="MRD43" s="918"/>
      <c r="MRE43" s="918"/>
      <c r="MRF43" s="918"/>
      <c r="MRG43" s="918"/>
      <c r="MRH43" s="918"/>
      <c r="MRI43" s="918"/>
      <c r="MRJ43" s="918"/>
      <c r="MRK43" s="918"/>
      <c r="MRL43" s="918"/>
      <c r="MRM43" s="918"/>
      <c r="MRN43" s="918"/>
      <c r="MRO43" s="918"/>
      <c r="MRP43" s="918"/>
      <c r="MRQ43" s="918"/>
      <c r="MRR43" s="918"/>
      <c r="MRS43" s="918"/>
      <c r="MRT43" s="918"/>
      <c r="MRU43" s="918"/>
      <c r="MRV43" s="918"/>
      <c r="MRW43" s="918"/>
      <c r="MRX43" s="918"/>
      <c r="MRY43" s="918"/>
      <c r="MRZ43" s="918"/>
      <c r="MSA43" s="918"/>
      <c r="MSB43" s="918"/>
      <c r="MSC43" s="918"/>
      <c r="MSD43" s="918"/>
      <c r="MSE43" s="918"/>
      <c r="MSF43" s="918"/>
      <c r="MSG43" s="918"/>
      <c r="MSH43" s="918"/>
      <c r="MSI43" s="918"/>
      <c r="MSJ43" s="918"/>
      <c r="MSK43" s="918"/>
      <c r="MSL43" s="918"/>
      <c r="MSM43" s="918"/>
      <c r="MSN43" s="918"/>
      <c r="MSO43" s="918"/>
      <c r="MSP43" s="918"/>
      <c r="MSQ43" s="918"/>
      <c r="MSR43" s="918"/>
      <c r="MSS43" s="918"/>
      <c r="MST43" s="918"/>
      <c r="MSU43" s="918"/>
      <c r="MSV43" s="918"/>
      <c r="MSW43" s="918"/>
      <c r="MSX43" s="918"/>
      <c r="MSY43" s="918"/>
      <c r="MSZ43" s="918"/>
      <c r="MTA43" s="918"/>
      <c r="MTB43" s="918"/>
      <c r="MTC43" s="918"/>
      <c r="MTD43" s="918"/>
      <c r="MTE43" s="918"/>
      <c r="MTF43" s="918"/>
      <c r="MTG43" s="918"/>
      <c r="MTH43" s="918"/>
      <c r="MTI43" s="918"/>
      <c r="MTJ43" s="918"/>
      <c r="MTK43" s="918"/>
      <c r="MTL43" s="918"/>
      <c r="MTM43" s="918"/>
      <c r="MTN43" s="918"/>
      <c r="MTO43" s="918"/>
      <c r="MTP43" s="918"/>
      <c r="MTQ43" s="918"/>
      <c r="MTR43" s="918"/>
      <c r="MTS43" s="918"/>
      <c r="MTT43" s="918"/>
      <c r="MTU43" s="918"/>
      <c r="MTV43" s="918"/>
      <c r="MTW43" s="918"/>
      <c r="MTX43" s="918"/>
      <c r="MTY43" s="918"/>
      <c r="MTZ43" s="918"/>
      <c r="MUA43" s="918"/>
      <c r="MUB43" s="918"/>
      <c r="MUC43" s="918"/>
      <c r="MUD43" s="918"/>
      <c r="MUE43" s="918"/>
      <c r="MUF43" s="918"/>
      <c r="MUG43" s="918"/>
      <c r="MUH43" s="918"/>
      <c r="MUI43" s="918"/>
      <c r="MUJ43" s="918"/>
      <c r="MUK43" s="918"/>
      <c r="MUL43" s="918"/>
      <c r="MUM43" s="918"/>
      <c r="MUN43" s="918"/>
      <c r="MUO43" s="918"/>
      <c r="MUP43" s="918"/>
      <c r="MUQ43" s="918"/>
      <c r="MUR43" s="918"/>
      <c r="MUS43" s="918"/>
      <c r="MUT43" s="918"/>
      <c r="MUU43" s="918"/>
      <c r="MUV43" s="918"/>
      <c r="MUW43" s="918"/>
      <c r="MUX43" s="918"/>
      <c r="MUY43" s="918"/>
      <c r="MUZ43" s="918"/>
      <c r="MVA43" s="918"/>
      <c r="MVB43" s="918"/>
      <c r="MVC43" s="918"/>
      <c r="MVD43" s="918"/>
      <c r="MVE43" s="918"/>
      <c r="MVF43" s="918"/>
      <c r="MVG43" s="918"/>
      <c r="MVH43" s="918"/>
      <c r="MVI43" s="918"/>
      <c r="MVJ43" s="918"/>
      <c r="MVK43" s="918"/>
      <c r="MVL43" s="918"/>
      <c r="MVM43" s="918"/>
      <c r="MVN43" s="918"/>
      <c r="MVO43" s="918"/>
      <c r="MVP43" s="918"/>
      <c r="MVQ43" s="918"/>
      <c r="MVR43" s="918"/>
      <c r="MVS43" s="918"/>
      <c r="MVT43" s="918"/>
      <c r="MVU43" s="918"/>
      <c r="MVV43" s="918"/>
      <c r="MVW43" s="918"/>
      <c r="MVX43" s="918"/>
      <c r="MVY43" s="918"/>
      <c r="MVZ43" s="918"/>
      <c r="MWA43" s="918"/>
      <c r="MWB43" s="918"/>
      <c r="MWC43" s="918"/>
      <c r="MWD43" s="918"/>
      <c r="MWE43" s="918"/>
      <c r="MWF43" s="918"/>
      <c r="MWG43" s="918"/>
      <c r="MWH43" s="918"/>
      <c r="MWI43" s="918"/>
      <c r="MWJ43" s="918"/>
      <c r="MWK43" s="918"/>
      <c r="MWL43" s="918"/>
      <c r="MWM43" s="918"/>
      <c r="MWN43" s="918"/>
      <c r="MWO43" s="918"/>
      <c r="MWP43" s="918"/>
      <c r="MWQ43" s="918"/>
      <c r="MWR43" s="918"/>
      <c r="MWS43" s="918"/>
      <c r="MWT43" s="918"/>
      <c r="MWU43" s="918"/>
      <c r="MWV43" s="918"/>
      <c r="MWW43" s="918"/>
      <c r="MWX43" s="918"/>
      <c r="MWY43" s="918"/>
      <c r="MWZ43" s="918"/>
      <c r="MXA43" s="918"/>
      <c r="MXB43" s="918"/>
      <c r="MXC43" s="918"/>
      <c r="MXD43" s="918"/>
      <c r="MXE43" s="918"/>
      <c r="MXF43" s="918"/>
      <c r="MXG43" s="918"/>
      <c r="MXH43" s="918"/>
      <c r="MXI43" s="918"/>
      <c r="MXJ43" s="918"/>
      <c r="MXK43" s="918"/>
      <c r="MXL43" s="918"/>
      <c r="MXM43" s="918"/>
      <c r="MXN43" s="918"/>
      <c r="MXO43" s="918"/>
      <c r="MXP43" s="918"/>
      <c r="MXQ43" s="918"/>
      <c r="MXR43" s="918"/>
      <c r="MXS43" s="918"/>
      <c r="MXT43" s="918"/>
      <c r="MXU43" s="918"/>
      <c r="MXV43" s="918"/>
      <c r="MXW43" s="918"/>
      <c r="MXX43" s="918"/>
      <c r="MXY43" s="918"/>
      <c r="MXZ43" s="918"/>
      <c r="MYA43" s="918"/>
      <c r="MYB43" s="918"/>
      <c r="MYC43" s="918"/>
      <c r="MYD43" s="918"/>
      <c r="MYE43" s="918"/>
      <c r="MYF43" s="918"/>
      <c r="MYG43" s="918"/>
      <c r="MYH43" s="918"/>
      <c r="MYI43" s="918"/>
      <c r="MYJ43" s="918"/>
      <c r="MYK43" s="918"/>
      <c r="MYL43" s="918"/>
      <c r="MYM43" s="918"/>
      <c r="MYN43" s="918"/>
      <c r="MYO43" s="918"/>
      <c r="MYP43" s="918"/>
      <c r="MYQ43" s="918"/>
      <c r="MYR43" s="918"/>
      <c r="MYS43" s="918"/>
      <c r="MYT43" s="918"/>
      <c r="MYU43" s="918"/>
      <c r="MYV43" s="918"/>
      <c r="MYW43" s="918"/>
      <c r="MYX43" s="918"/>
      <c r="MYY43" s="918"/>
      <c r="MYZ43" s="918"/>
      <c r="MZA43" s="918"/>
      <c r="MZB43" s="918"/>
      <c r="MZC43" s="918"/>
      <c r="MZD43" s="918"/>
      <c r="MZE43" s="918"/>
      <c r="MZF43" s="918"/>
      <c r="MZG43" s="918"/>
      <c r="MZH43" s="918"/>
      <c r="MZI43" s="918"/>
      <c r="MZJ43" s="918"/>
      <c r="MZK43" s="918"/>
      <c r="MZL43" s="918"/>
      <c r="MZM43" s="918"/>
      <c r="MZN43" s="918"/>
      <c r="MZO43" s="918"/>
      <c r="MZP43" s="918"/>
      <c r="MZQ43" s="918"/>
      <c r="MZR43" s="918"/>
      <c r="MZS43" s="918"/>
      <c r="MZT43" s="918"/>
      <c r="MZU43" s="918"/>
      <c r="MZV43" s="918"/>
      <c r="MZW43" s="918"/>
      <c r="MZX43" s="918"/>
      <c r="MZY43" s="918"/>
      <c r="MZZ43" s="918"/>
      <c r="NAA43" s="918"/>
      <c r="NAB43" s="918"/>
      <c r="NAC43" s="918"/>
      <c r="NAD43" s="918"/>
      <c r="NAE43" s="918"/>
      <c r="NAF43" s="918"/>
      <c r="NAG43" s="918"/>
      <c r="NAH43" s="918"/>
      <c r="NAI43" s="918"/>
      <c r="NAJ43" s="918"/>
      <c r="NAK43" s="918"/>
      <c r="NAL43" s="918"/>
      <c r="NAM43" s="918"/>
      <c r="NAN43" s="918"/>
      <c r="NAO43" s="918"/>
      <c r="NAP43" s="918"/>
      <c r="NAQ43" s="918"/>
      <c r="NAR43" s="918"/>
      <c r="NAS43" s="918"/>
      <c r="NAT43" s="918"/>
      <c r="NAU43" s="918"/>
      <c r="NAV43" s="918"/>
      <c r="NAW43" s="918"/>
      <c r="NAX43" s="918"/>
      <c r="NAY43" s="918"/>
      <c r="NAZ43" s="918"/>
      <c r="NBA43" s="918"/>
      <c r="NBB43" s="918"/>
      <c r="NBC43" s="918"/>
      <c r="NBD43" s="918"/>
      <c r="NBE43" s="918"/>
      <c r="NBF43" s="918"/>
      <c r="NBG43" s="918"/>
      <c r="NBH43" s="918"/>
      <c r="NBI43" s="918"/>
      <c r="NBJ43" s="918"/>
      <c r="NBK43" s="918"/>
      <c r="NBL43" s="918"/>
      <c r="NBM43" s="918"/>
      <c r="NBN43" s="918"/>
      <c r="NBO43" s="918"/>
      <c r="NBP43" s="918"/>
      <c r="NBQ43" s="918"/>
      <c r="NBR43" s="918"/>
      <c r="NBS43" s="918"/>
      <c r="NBT43" s="918"/>
      <c r="NBU43" s="918"/>
      <c r="NBV43" s="918"/>
      <c r="NBW43" s="918"/>
      <c r="NBX43" s="918"/>
      <c r="NBY43" s="918"/>
      <c r="NBZ43" s="918"/>
      <c r="NCA43" s="918"/>
      <c r="NCB43" s="918"/>
      <c r="NCC43" s="918"/>
      <c r="NCD43" s="918"/>
      <c r="NCE43" s="918"/>
      <c r="NCF43" s="918"/>
      <c r="NCG43" s="918"/>
      <c r="NCH43" s="918"/>
      <c r="NCI43" s="918"/>
      <c r="NCJ43" s="918"/>
      <c r="NCK43" s="918"/>
      <c r="NCL43" s="918"/>
      <c r="NCM43" s="918"/>
      <c r="NCN43" s="918"/>
      <c r="NCO43" s="918"/>
      <c r="NCP43" s="918"/>
      <c r="NCQ43" s="918"/>
      <c r="NCR43" s="918"/>
      <c r="NCS43" s="918"/>
      <c r="NCT43" s="918"/>
      <c r="NCU43" s="918"/>
      <c r="NCV43" s="918"/>
      <c r="NCW43" s="918"/>
      <c r="NCX43" s="918"/>
      <c r="NCY43" s="918"/>
      <c r="NCZ43" s="918"/>
      <c r="NDA43" s="918"/>
      <c r="NDB43" s="918"/>
      <c r="NDC43" s="918"/>
      <c r="NDD43" s="918"/>
      <c r="NDE43" s="918"/>
      <c r="NDF43" s="918"/>
      <c r="NDG43" s="918"/>
      <c r="NDH43" s="918"/>
      <c r="NDI43" s="918"/>
      <c r="NDJ43" s="918"/>
      <c r="NDK43" s="918"/>
      <c r="NDL43" s="918"/>
      <c r="NDM43" s="918"/>
      <c r="NDN43" s="918"/>
      <c r="NDO43" s="918"/>
      <c r="NDP43" s="918"/>
      <c r="NDQ43" s="918"/>
      <c r="NDR43" s="918"/>
      <c r="NDS43" s="918"/>
      <c r="NDT43" s="918"/>
      <c r="NDU43" s="918"/>
      <c r="NDV43" s="918"/>
      <c r="NDW43" s="918"/>
      <c r="NDX43" s="918"/>
      <c r="NDY43" s="918"/>
      <c r="NDZ43" s="918"/>
      <c r="NEA43" s="918"/>
      <c r="NEB43" s="918"/>
      <c r="NEC43" s="918"/>
      <c r="NED43" s="918"/>
      <c r="NEE43" s="918"/>
      <c r="NEF43" s="918"/>
      <c r="NEG43" s="918"/>
      <c r="NEH43" s="918"/>
      <c r="NEI43" s="918"/>
      <c r="NEJ43" s="918"/>
      <c r="NEK43" s="918"/>
      <c r="NEL43" s="918"/>
      <c r="NEM43" s="918"/>
      <c r="NEN43" s="918"/>
      <c r="NEO43" s="918"/>
      <c r="NEP43" s="918"/>
      <c r="NEQ43" s="918"/>
      <c r="NER43" s="918"/>
      <c r="NES43" s="918"/>
      <c r="NET43" s="918"/>
      <c r="NEU43" s="918"/>
      <c r="NEV43" s="918"/>
      <c r="NEW43" s="918"/>
      <c r="NEX43" s="918"/>
      <c r="NEY43" s="918"/>
      <c r="NEZ43" s="918"/>
      <c r="NFA43" s="918"/>
      <c r="NFB43" s="918"/>
      <c r="NFC43" s="918"/>
      <c r="NFD43" s="918"/>
      <c r="NFE43" s="918"/>
      <c r="NFF43" s="918"/>
      <c r="NFG43" s="918"/>
      <c r="NFH43" s="918"/>
      <c r="NFI43" s="918"/>
      <c r="NFJ43" s="918"/>
      <c r="NFK43" s="918"/>
      <c r="NFL43" s="918"/>
      <c r="NFM43" s="918"/>
      <c r="NFN43" s="918"/>
      <c r="NFO43" s="918"/>
      <c r="NFP43" s="918"/>
      <c r="NFQ43" s="918"/>
      <c r="NFR43" s="918"/>
      <c r="NFS43" s="918"/>
      <c r="NFT43" s="918"/>
      <c r="NFU43" s="918"/>
      <c r="NFV43" s="918"/>
      <c r="NFW43" s="918"/>
      <c r="NFX43" s="918"/>
      <c r="NFY43" s="918"/>
      <c r="NFZ43" s="918"/>
      <c r="NGA43" s="918"/>
      <c r="NGB43" s="918"/>
      <c r="NGC43" s="918"/>
      <c r="NGD43" s="918"/>
      <c r="NGE43" s="918"/>
      <c r="NGF43" s="918"/>
      <c r="NGG43" s="918"/>
      <c r="NGH43" s="918"/>
      <c r="NGI43" s="918"/>
      <c r="NGJ43" s="918"/>
      <c r="NGK43" s="918"/>
      <c r="NGL43" s="918"/>
      <c r="NGM43" s="918"/>
      <c r="NGN43" s="918"/>
      <c r="NGO43" s="918"/>
      <c r="NGP43" s="918"/>
      <c r="NGQ43" s="918"/>
      <c r="NGR43" s="918"/>
      <c r="NGS43" s="918"/>
      <c r="NGT43" s="918"/>
      <c r="NGU43" s="918"/>
      <c r="NGV43" s="918"/>
      <c r="NGW43" s="918"/>
      <c r="NGX43" s="918"/>
      <c r="NGY43" s="918"/>
      <c r="NGZ43" s="918"/>
      <c r="NHA43" s="918"/>
      <c r="NHB43" s="918"/>
      <c r="NHC43" s="918"/>
      <c r="NHD43" s="918"/>
      <c r="NHE43" s="918"/>
      <c r="NHF43" s="918"/>
      <c r="NHG43" s="918"/>
      <c r="NHH43" s="918"/>
      <c r="NHI43" s="918"/>
      <c r="NHJ43" s="918"/>
      <c r="NHK43" s="918"/>
      <c r="NHL43" s="918"/>
      <c r="NHM43" s="918"/>
      <c r="NHN43" s="918"/>
      <c r="NHO43" s="918"/>
      <c r="NHP43" s="918"/>
      <c r="NHQ43" s="918"/>
      <c r="NHR43" s="918"/>
      <c r="NHS43" s="918"/>
      <c r="NHT43" s="918"/>
      <c r="NHU43" s="918"/>
      <c r="NHV43" s="918"/>
      <c r="NHW43" s="918"/>
      <c r="NHX43" s="918"/>
      <c r="NHY43" s="918"/>
      <c r="NHZ43" s="918"/>
      <c r="NIA43" s="918"/>
      <c r="NIB43" s="918"/>
      <c r="NIC43" s="918"/>
      <c r="NID43" s="918"/>
      <c r="NIE43" s="918"/>
      <c r="NIF43" s="918"/>
      <c r="NIG43" s="918"/>
      <c r="NIH43" s="918"/>
      <c r="NII43" s="918"/>
      <c r="NIJ43" s="918"/>
      <c r="NIK43" s="918"/>
      <c r="NIL43" s="918"/>
      <c r="NIM43" s="918"/>
      <c r="NIN43" s="918"/>
      <c r="NIO43" s="918"/>
      <c r="NIP43" s="918"/>
      <c r="NIQ43" s="918"/>
      <c r="NIR43" s="918"/>
      <c r="NIS43" s="918"/>
      <c r="NIT43" s="918"/>
      <c r="NIU43" s="918"/>
      <c r="NIV43" s="918"/>
      <c r="NIW43" s="918"/>
      <c r="NIX43" s="918"/>
      <c r="NIY43" s="918"/>
      <c r="NIZ43" s="918"/>
      <c r="NJA43" s="918"/>
      <c r="NJB43" s="918"/>
      <c r="NJC43" s="918"/>
      <c r="NJD43" s="918"/>
      <c r="NJE43" s="918"/>
      <c r="NJF43" s="918"/>
      <c r="NJG43" s="918"/>
      <c r="NJH43" s="918"/>
      <c r="NJI43" s="918"/>
      <c r="NJJ43" s="918"/>
      <c r="NJK43" s="918"/>
      <c r="NJL43" s="918"/>
      <c r="NJM43" s="918"/>
      <c r="NJN43" s="918"/>
      <c r="NJO43" s="918"/>
      <c r="NJP43" s="918"/>
      <c r="NJQ43" s="918"/>
      <c r="NJR43" s="918"/>
      <c r="NJS43" s="918"/>
      <c r="NJT43" s="918"/>
      <c r="NJU43" s="918"/>
      <c r="NJV43" s="918"/>
      <c r="NJW43" s="918"/>
      <c r="NJX43" s="918"/>
      <c r="NJY43" s="918"/>
      <c r="NJZ43" s="918"/>
      <c r="NKA43" s="918"/>
      <c r="NKB43" s="918"/>
      <c r="NKC43" s="918"/>
      <c r="NKD43" s="918"/>
      <c r="NKE43" s="918"/>
      <c r="NKF43" s="918"/>
      <c r="NKG43" s="918"/>
      <c r="NKH43" s="918"/>
      <c r="NKI43" s="918"/>
      <c r="NKJ43" s="918"/>
      <c r="NKK43" s="918"/>
      <c r="NKL43" s="918"/>
      <c r="NKM43" s="918"/>
      <c r="NKN43" s="918"/>
      <c r="NKO43" s="918"/>
      <c r="NKP43" s="918"/>
      <c r="NKQ43" s="918"/>
      <c r="NKR43" s="918"/>
      <c r="NKS43" s="918"/>
      <c r="NKT43" s="918"/>
      <c r="NKU43" s="918"/>
      <c r="NKV43" s="918"/>
      <c r="NKW43" s="918"/>
      <c r="NKX43" s="918"/>
      <c r="NKY43" s="918"/>
      <c r="NKZ43" s="918"/>
      <c r="NLA43" s="918"/>
      <c r="NLB43" s="918"/>
      <c r="NLC43" s="918"/>
      <c r="NLD43" s="918"/>
      <c r="NLE43" s="918"/>
      <c r="NLF43" s="918"/>
      <c r="NLG43" s="918"/>
      <c r="NLH43" s="918"/>
      <c r="NLI43" s="918"/>
      <c r="NLJ43" s="918"/>
      <c r="NLK43" s="918"/>
      <c r="NLL43" s="918"/>
      <c r="NLM43" s="918"/>
      <c r="NLN43" s="918"/>
      <c r="NLO43" s="918"/>
      <c r="NLP43" s="918"/>
      <c r="NLQ43" s="918"/>
      <c r="NLR43" s="918"/>
      <c r="NLS43" s="918"/>
      <c r="NLT43" s="918"/>
      <c r="NLU43" s="918"/>
      <c r="NLV43" s="918"/>
      <c r="NLW43" s="918"/>
      <c r="NLX43" s="918"/>
      <c r="NLY43" s="918"/>
      <c r="NLZ43" s="918"/>
      <c r="NMA43" s="918"/>
      <c r="NMB43" s="918"/>
      <c r="NMC43" s="918"/>
      <c r="NMD43" s="918"/>
      <c r="NME43" s="918"/>
      <c r="NMF43" s="918"/>
      <c r="NMG43" s="918"/>
      <c r="NMH43" s="918"/>
      <c r="NMI43" s="918"/>
      <c r="NMJ43" s="918"/>
      <c r="NMK43" s="918"/>
      <c r="NML43" s="918"/>
      <c r="NMM43" s="918"/>
      <c r="NMN43" s="918"/>
      <c r="NMO43" s="918"/>
      <c r="NMP43" s="918"/>
      <c r="NMQ43" s="918"/>
      <c r="NMR43" s="918"/>
      <c r="NMS43" s="918"/>
      <c r="NMT43" s="918"/>
      <c r="NMU43" s="918"/>
      <c r="NMV43" s="918"/>
      <c r="NMW43" s="918"/>
      <c r="NMX43" s="918"/>
      <c r="NMY43" s="918"/>
      <c r="NMZ43" s="918"/>
      <c r="NNA43" s="918"/>
      <c r="NNB43" s="918"/>
      <c r="NNC43" s="918"/>
      <c r="NND43" s="918"/>
      <c r="NNE43" s="918"/>
      <c r="NNF43" s="918"/>
      <c r="NNG43" s="918"/>
      <c r="NNH43" s="918"/>
      <c r="NNI43" s="918"/>
      <c r="NNJ43" s="918"/>
      <c r="NNK43" s="918"/>
      <c r="NNL43" s="918"/>
      <c r="NNM43" s="918"/>
      <c r="NNN43" s="918"/>
      <c r="NNO43" s="918"/>
      <c r="NNP43" s="918"/>
      <c r="NNQ43" s="918"/>
      <c r="NNR43" s="918"/>
      <c r="NNS43" s="918"/>
      <c r="NNT43" s="918"/>
      <c r="NNU43" s="918"/>
      <c r="NNV43" s="918"/>
      <c r="NNW43" s="918"/>
      <c r="NNX43" s="918"/>
      <c r="NNY43" s="918"/>
      <c r="NNZ43" s="918"/>
      <c r="NOA43" s="918"/>
      <c r="NOB43" s="918"/>
      <c r="NOC43" s="918"/>
      <c r="NOD43" s="918"/>
      <c r="NOE43" s="918"/>
      <c r="NOF43" s="918"/>
      <c r="NOG43" s="918"/>
      <c r="NOH43" s="918"/>
      <c r="NOI43" s="918"/>
      <c r="NOJ43" s="918"/>
      <c r="NOK43" s="918"/>
      <c r="NOL43" s="918"/>
      <c r="NOM43" s="918"/>
      <c r="NON43" s="918"/>
      <c r="NOO43" s="918"/>
      <c r="NOP43" s="918"/>
      <c r="NOQ43" s="918"/>
      <c r="NOR43" s="918"/>
      <c r="NOS43" s="918"/>
      <c r="NOT43" s="918"/>
      <c r="NOU43" s="918"/>
      <c r="NOV43" s="918"/>
      <c r="NOW43" s="918"/>
      <c r="NOX43" s="918"/>
      <c r="NOY43" s="918"/>
      <c r="NOZ43" s="918"/>
      <c r="NPA43" s="918"/>
      <c r="NPB43" s="918"/>
      <c r="NPC43" s="918"/>
      <c r="NPD43" s="918"/>
      <c r="NPE43" s="918"/>
      <c r="NPF43" s="918"/>
      <c r="NPG43" s="918"/>
      <c r="NPH43" s="918"/>
      <c r="NPI43" s="918"/>
      <c r="NPJ43" s="918"/>
      <c r="NPK43" s="918"/>
      <c r="NPL43" s="918"/>
      <c r="NPM43" s="918"/>
      <c r="NPN43" s="918"/>
      <c r="NPO43" s="918"/>
      <c r="NPP43" s="918"/>
      <c r="NPQ43" s="918"/>
      <c r="NPR43" s="918"/>
      <c r="NPS43" s="918"/>
      <c r="NPT43" s="918"/>
      <c r="NPU43" s="918"/>
      <c r="NPV43" s="918"/>
      <c r="NPW43" s="918"/>
      <c r="NPX43" s="918"/>
      <c r="NPY43" s="918"/>
      <c r="NPZ43" s="918"/>
      <c r="NQA43" s="918"/>
      <c r="NQB43" s="918"/>
      <c r="NQC43" s="918"/>
      <c r="NQD43" s="918"/>
      <c r="NQE43" s="918"/>
      <c r="NQF43" s="918"/>
      <c r="NQG43" s="918"/>
      <c r="NQH43" s="918"/>
      <c r="NQI43" s="918"/>
      <c r="NQJ43" s="918"/>
      <c r="NQK43" s="918"/>
      <c r="NQL43" s="918"/>
      <c r="NQM43" s="918"/>
      <c r="NQN43" s="918"/>
      <c r="NQO43" s="918"/>
      <c r="NQP43" s="918"/>
      <c r="NQQ43" s="918"/>
      <c r="NQR43" s="918"/>
      <c r="NQS43" s="918"/>
      <c r="NQT43" s="918"/>
      <c r="NQU43" s="918"/>
      <c r="NQV43" s="918"/>
      <c r="NQW43" s="918"/>
      <c r="NQX43" s="918"/>
      <c r="NQY43" s="918"/>
      <c r="NQZ43" s="918"/>
      <c r="NRA43" s="918"/>
      <c r="NRB43" s="918"/>
      <c r="NRC43" s="918"/>
      <c r="NRD43" s="918"/>
      <c r="NRE43" s="918"/>
      <c r="NRF43" s="918"/>
      <c r="NRG43" s="918"/>
      <c r="NRH43" s="918"/>
      <c r="NRI43" s="918"/>
      <c r="NRJ43" s="918"/>
      <c r="NRK43" s="918"/>
      <c r="NRL43" s="918"/>
      <c r="NRM43" s="918"/>
      <c r="NRN43" s="918"/>
      <c r="NRO43" s="918"/>
      <c r="NRP43" s="918"/>
      <c r="NRQ43" s="918"/>
      <c r="NRR43" s="918"/>
      <c r="NRS43" s="918"/>
      <c r="NRT43" s="918"/>
      <c r="NRU43" s="918"/>
      <c r="NRV43" s="918"/>
      <c r="NRW43" s="918"/>
      <c r="NRX43" s="918"/>
      <c r="NRY43" s="918"/>
      <c r="NRZ43" s="918"/>
      <c r="NSA43" s="918"/>
      <c r="NSB43" s="918"/>
      <c r="NSC43" s="918"/>
      <c r="NSD43" s="918"/>
      <c r="NSE43" s="918"/>
      <c r="NSF43" s="918"/>
      <c r="NSG43" s="918"/>
      <c r="NSH43" s="918"/>
      <c r="NSI43" s="918"/>
      <c r="NSJ43" s="918"/>
      <c r="NSK43" s="918"/>
      <c r="NSL43" s="918"/>
      <c r="NSM43" s="918"/>
      <c r="NSN43" s="918"/>
      <c r="NSO43" s="918"/>
      <c r="NSP43" s="918"/>
      <c r="NSQ43" s="918"/>
      <c r="NSR43" s="918"/>
      <c r="NSS43" s="918"/>
      <c r="NST43" s="918"/>
      <c r="NSU43" s="918"/>
      <c r="NSV43" s="918"/>
      <c r="NSW43" s="918"/>
      <c r="NSX43" s="918"/>
      <c r="NSY43" s="918"/>
      <c r="NSZ43" s="918"/>
      <c r="NTA43" s="918"/>
      <c r="NTB43" s="918"/>
      <c r="NTC43" s="918"/>
      <c r="NTD43" s="918"/>
      <c r="NTE43" s="918"/>
      <c r="NTF43" s="918"/>
      <c r="NTG43" s="918"/>
      <c r="NTH43" s="918"/>
      <c r="NTI43" s="918"/>
      <c r="NTJ43" s="918"/>
      <c r="NTK43" s="918"/>
      <c r="NTL43" s="918"/>
      <c r="NTM43" s="918"/>
      <c r="NTN43" s="918"/>
      <c r="NTO43" s="918"/>
      <c r="NTP43" s="918"/>
      <c r="NTQ43" s="918"/>
      <c r="NTR43" s="918"/>
      <c r="NTS43" s="918"/>
      <c r="NTT43" s="918"/>
      <c r="NTU43" s="918"/>
      <c r="NTV43" s="918"/>
      <c r="NTW43" s="918"/>
      <c r="NTX43" s="918"/>
      <c r="NTY43" s="918"/>
      <c r="NTZ43" s="918"/>
      <c r="NUA43" s="918"/>
      <c r="NUB43" s="918"/>
      <c r="NUC43" s="918"/>
      <c r="NUD43" s="918"/>
      <c r="NUE43" s="918"/>
      <c r="NUF43" s="918"/>
      <c r="NUG43" s="918"/>
      <c r="NUH43" s="918"/>
      <c r="NUI43" s="918"/>
      <c r="NUJ43" s="918"/>
      <c r="NUK43" s="918"/>
      <c r="NUL43" s="918"/>
      <c r="NUM43" s="918"/>
      <c r="NUN43" s="918"/>
      <c r="NUO43" s="918"/>
      <c r="NUP43" s="918"/>
      <c r="NUQ43" s="918"/>
      <c r="NUR43" s="918"/>
      <c r="NUS43" s="918"/>
      <c r="NUT43" s="918"/>
      <c r="NUU43" s="918"/>
      <c r="NUV43" s="918"/>
      <c r="NUW43" s="918"/>
      <c r="NUX43" s="918"/>
      <c r="NUY43" s="918"/>
      <c r="NUZ43" s="918"/>
      <c r="NVA43" s="918"/>
      <c r="NVB43" s="918"/>
      <c r="NVC43" s="918"/>
      <c r="NVD43" s="918"/>
      <c r="NVE43" s="918"/>
      <c r="NVF43" s="918"/>
      <c r="NVG43" s="918"/>
      <c r="NVH43" s="918"/>
      <c r="NVI43" s="918"/>
      <c r="NVJ43" s="918"/>
      <c r="NVK43" s="918"/>
      <c r="NVL43" s="918"/>
      <c r="NVM43" s="918"/>
      <c r="NVN43" s="918"/>
      <c r="NVO43" s="918"/>
      <c r="NVP43" s="918"/>
      <c r="NVQ43" s="918"/>
      <c r="NVR43" s="918"/>
      <c r="NVS43" s="918"/>
      <c r="NVT43" s="918"/>
      <c r="NVU43" s="918"/>
      <c r="NVV43" s="918"/>
      <c r="NVW43" s="918"/>
      <c r="NVX43" s="918"/>
      <c r="NVY43" s="918"/>
      <c r="NVZ43" s="918"/>
      <c r="NWA43" s="918"/>
      <c r="NWB43" s="918"/>
      <c r="NWC43" s="918"/>
      <c r="NWD43" s="918"/>
      <c r="NWE43" s="918"/>
      <c r="NWF43" s="918"/>
      <c r="NWG43" s="918"/>
      <c r="NWH43" s="918"/>
      <c r="NWI43" s="918"/>
      <c r="NWJ43" s="918"/>
      <c r="NWK43" s="918"/>
      <c r="NWL43" s="918"/>
      <c r="NWM43" s="918"/>
      <c r="NWN43" s="918"/>
      <c r="NWO43" s="918"/>
      <c r="NWP43" s="918"/>
      <c r="NWQ43" s="918"/>
      <c r="NWR43" s="918"/>
      <c r="NWS43" s="918"/>
      <c r="NWT43" s="918"/>
      <c r="NWU43" s="918"/>
      <c r="NWV43" s="918"/>
      <c r="NWW43" s="918"/>
      <c r="NWX43" s="918"/>
      <c r="NWY43" s="918"/>
      <c r="NWZ43" s="918"/>
      <c r="NXA43" s="918"/>
      <c r="NXB43" s="918"/>
      <c r="NXC43" s="918"/>
      <c r="NXD43" s="918"/>
      <c r="NXE43" s="918"/>
      <c r="NXF43" s="918"/>
      <c r="NXG43" s="918"/>
      <c r="NXH43" s="918"/>
      <c r="NXI43" s="918"/>
      <c r="NXJ43" s="918"/>
      <c r="NXK43" s="918"/>
      <c r="NXL43" s="918"/>
      <c r="NXM43" s="918"/>
      <c r="NXN43" s="918"/>
      <c r="NXO43" s="918"/>
      <c r="NXP43" s="918"/>
      <c r="NXQ43" s="918"/>
      <c r="NXR43" s="918"/>
      <c r="NXS43" s="918"/>
      <c r="NXT43" s="918"/>
      <c r="NXU43" s="918"/>
      <c r="NXV43" s="918"/>
      <c r="NXW43" s="918"/>
      <c r="NXX43" s="918"/>
      <c r="NXY43" s="918"/>
      <c r="NXZ43" s="918"/>
      <c r="NYA43" s="918"/>
      <c r="NYB43" s="918"/>
      <c r="NYC43" s="918"/>
      <c r="NYD43" s="918"/>
      <c r="NYE43" s="918"/>
      <c r="NYF43" s="918"/>
      <c r="NYG43" s="918"/>
      <c r="NYH43" s="918"/>
      <c r="NYI43" s="918"/>
      <c r="NYJ43" s="918"/>
      <c r="NYK43" s="918"/>
      <c r="NYL43" s="918"/>
      <c r="NYM43" s="918"/>
      <c r="NYN43" s="918"/>
      <c r="NYO43" s="918"/>
      <c r="NYP43" s="918"/>
      <c r="NYQ43" s="918"/>
      <c r="NYR43" s="918"/>
      <c r="NYS43" s="918"/>
      <c r="NYT43" s="918"/>
      <c r="NYU43" s="918"/>
      <c r="NYV43" s="918"/>
      <c r="NYW43" s="918"/>
      <c r="NYX43" s="918"/>
      <c r="NYY43" s="918"/>
      <c r="NYZ43" s="918"/>
      <c r="NZA43" s="918"/>
      <c r="NZB43" s="918"/>
      <c r="NZC43" s="918"/>
      <c r="NZD43" s="918"/>
      <c r="NZE43" s="918"/>
      <c r="NZF43" s="918"/>
      <c r="NZG43" s="918"/>
      <c r="NZH43" s="918"/>
      <c r="NZI43" s="918"/>
      <c r="NZJ43" s="918"/>
      <c r="NZK43" s="918"/>
      <c r="NZL43" s="918"/>
      <c r="NZM43" s="918"/>
      <c r="NZN43" s="918"/>
      <c r="NZO43" s="918"/>
      <c r="NZP43" s="918"/>
      <c r="NZQ43" s="918"/>
      <c r="NZR43" s="918"/>
      <c r="NZS43" s="918"/>
      <c r="NZT43" s="918"/>
      <c r="NZU43" s="918"/>
      <c r="NZV43" s="918"/>
      <c r="NZW43" s="918"/>
      <c r="NZX43" s="918"/>
      <c r="NZY43" s="918"/>
      <c r="NZZ43" s="918"/>
      <c r="OAA43" s="918"/>
      <c r="OAB43" s="918"/>
      <c r="OAC43" s="918"/>
      <c r="OAD43" s="918"/>
      <c r="OAE43" s="918"/>
      <c r="OAF43" s="918"/>
      <c r="OAG43" s="918"/>
      <c r="OAH43" s="918"/>
      <c r="OAI43" s="918"/>
      <c r="OAJ43" s="918"/>
      <c r="OAK43" s="918"/>
      <c r="OAL43" s="918"/>
      <c r="OAM43" s="918"/>
      <c r="OAN43" s="918"/>
      <c r="OAO43" s="918"/>
      <c r="OAP43" s="918"/>
      <c r="OAQ43" s="918"/>
      <c r="OAR43" s="918"/>
      <c r="OAS43" s="918"/>
      <c r="OAT43" s="918"/>
      <c r="OAU43" s="918"/>
      <c r="OAV43" s="918"/>
      <c r="OAW43" s="918"/>
      <c r="OAX43" s="918"/>
      <c r="OAY43" s="918"/>
      <c r="OAZ43" s="918"/>
      <c r="OBA43" s="918"/>
      <c r="OBB43" s="918"/>
      <c r="OBC43" s="918"/>
      <c r="OBD43" s="918"/>
      <c r="OBE43" s="918"/>
      <c r="OBF43" s="918"/>
      <c r="OBG43" s="918"/>
      <c r="OBH43" s="918"/>
      <c r="OBI43" s="918"/>
      <c r="OBJ43" s="918"/>
      <c r="OBK43" s="918"/>
      <c r="OBL43" s="918"/>
      <c r="OBM43" s="918"/>
      <c r="OBN43" s="918"/>
      <c r="OBO43" s="918"/>
      <c r="OBP43" s="918"/>
      <c r="OBQ43" s="918"/>
      <c r="OBR43" s="918"/>
      <c r="OBS43" s="918"/>
      <c r="OBT43" s="918"/>
      <c r="OBU43" s="918"/>
      <c r="OBV43" s="918"/>
      <c r="OBW43" s="918"/>
      <c r="OBX43" s="918"/>
      <c r="OBY43" s="918"/>
      <c r="OBZ43" s="918"/>
      <c r="OCA43" s="918"/>
      <c r="OCB43" s="918"/>
      <c r="OCC43" s="918"/>
      <c r="OCD43" s="918"/>
      <c r="OCE43" s="918"/>
      <c r="OCF43" s="918"/>
      <c r="OCG43" s="918"/>
      <c r="OCH43" s="918"/>
      <c r="OCI43" s="918"/>
      <c r="OCJ43" s="918"/>
      <c r="OCK43" s="918"/>
      <c r="OCL43" s="918"/>
      <c r="OCM43" s="918"/>
      <c r="OCN43" s="918"/>
      <c r="OCO43" s="918"/>
      <c r="OCP43" s="918"/>
      <c r="OCQ43" s="918"/>
      <c r="OCR43" s="918"/>
      <c r="OCS43" s="918"/>
      <c r="OCT43" s="918"/>
      <c r="OCU43" s="918"/>
      <c r="OCV43" s="918"/>
      <c r="OCW43" s="918"/>
      <c r="OCX43" s="918"/>
      <c r="OCY43" s="918"/>
      <c r="OCZ43" s="918"/>
      <c r="ODA43" s="918"/>
      <c r="ODB43" s="918"/>
      <c r="ODC43" s="918"/>
      <c r="ODD43" s="918"/>
      <c r="ODE43" s="918"/>
      <c r="ODF43" s="918"/>
      <c r="ODG43" s="918"/>
      <c r="ODH43" s="918"/>
      <c r="ODI43" s="918"/>
      <c r="ODJ43" s="918"/>
      <c r="ODK43" s="918"/>
      <c r="ODL43" s="918"/>
      <c r="ODM43" s="918"/>
      <c r="ODN43" s="918"/>
      <c r="ODO43" s="918"/>
      <c r="ODP43" s="918"/>
      <c r="ODQ43" s="918"/>
      <c r="ODR43" s="918"/>
      <c r="ODS43" s="918"/>
      <c r="ODT43" s="918"/>
      <c r="ODU43" s="918"/>
      <c r="ODV43" s="918"/>
      <c r="ODW43" s="918"/>
      <c r="ODX43" s="918"/>
      <c r="ODY43" s="918"/>
      <c r="ODZ43" s="918"/>
      <c r="OEA43" s="918"/>
      <c r="OEB43" s="918"/>
      <c r="OEC43" s="918"/>
      <c r="OED43" s="918"/>
      <c r="OEE43" s="918"/>
      <c r="OEF43" s="918"/>
      <c r="OEG43" s="918"/>
      <c r="OEH43" s="918"/>
      <c r="OEI43" s="918"/>
      <c r="OEJ43" s="918"/>
      <c r="OEK43" s="918"/>
      <c r="OEL43" s="918"/>
      <c r="OEM43" s="918"/>
      <c r="OEN43" s="918"/>
      <c r="OEO43" s="918"/>
      <c r="OEP43" s="918"/>
      <c r="OEQ43" s="918"/>
      <c r="OER43" s="918"/>
      <c r="OES43" s="918"/>
      <c r="OET43" s="918"/>
      <c r="OEU43" s="918"/>
      <c r="OEV43" s="918"/>
      <c r="OEW43" s="918"/>
      <c r="OEX43" s="918"/>
      <c r="OEY43" s="918"/>
      <c r="OEZ43" s="918"/>
      <c r="OFA43" s="918"/>
      <c r="OFB43" s="918"/>
      <c r="OFC43" s="918"/>
      <c r="OFD43" s="918"/>
      <c r="OFE43" s="918"/>
      <c r="OFF43" s="918"/>
      <c r="OFG43" s="918"/>
      <c r="OFH43" s="918"/>
      <c r="OFI43" s="918"/>
      <c r="OFJ43" s="918"/>
      <c r="OFK43" s="918"/>
      <c r="OFL43" s="918"/>
      <c r="OFM43" s="918"/>
      <c r="OFN43" s="918"/>
      <c r="OFO43" s="918"/>
      <c r="OFP43" s="918"/>
      <c r="OFQ43" s="918"/>
      <c r="OFR43" s="918"/>
      <c r="OFS43" s="918"/>
      <c r="OFT43" s="918"/>
      <c r="OFU43" s="918"/>
      <c r="OFV43" s="918"/>
      <c r="OFW43" s="918"/>
      <c r="OFX43" s="918"/>
      <c r="OFY43" s="918"/>
      <c r="OFZ43" s="918"/>
      <c r="OGA43" s="918"/>
      <c r="OGB43" s="918"/>
      <c r="OGC43" s="918"/>
      <c r="OGD43" s="918"/>
      <c r="OGE43" s="918"/>
      <c r="OGF43" s="918"/>
      <c r="OGG43" s="918"/>
      <c r="OGH43" s="918"/>
      <c r="OGI43" s="918"/>
      <c r="OGJ43" s="918"/>
      <c r="OGK43" s="918"/>
      <c r="OGL43" s="918"/>
      <c r="OGM43" s="918"/>
      <c r="OGN43" s="918"/>
      <c r="OGO43" s="918"/>
      <c r="OGP43" s="918"/>
      <c r="OGQ43" s="918"/>
      <c r="OGR43" s="918"/>
      <c r="OGS43" s="918"/>
      <c r="OGT43" s="918"/>
      <c r="OGU43" s="918"/>
      <c r="OGV43" s="918"/>
      <c r="OGW43" s="918"/>
      <c r="OGX43" s="918"/>
      <c r="OGY43" s="918"/>
      <c r="OGZ43" s="918"/>
      <c r="OHA43" s="918"/>
      <c r="OHB43" s="918"/>
      <c r="OHC43" s="918"/>
      <c r="OHD43" s="918"/>
      <c r="OHE43" s="918"/>
      <c r="OHF43" s="918"/>
      <c r="OHG43" s="918"/>
      <c r="OHH43" s="918"/>
      <c r="OHI43" s="918"/>
      <c r="OHJ43" s="918"/>
      <c r="OHK43" s="918"/>
      <c r="OHL43" s="918"/>
      <c r="OHM43" s="918"/>
      <c r="OHN43" s="918"/>
      <c r="OHO43" s="918"/>
      <c r="OHP43" s="918"/>
      <c r="OHQ43" s="918"/>
      <c r="OHR43" s="918"/>
      <c r="OHS43" s="918"/>
      <c r="OHT43" s="918"/>
      <c r="OHU43" s="918"/>
      <c r="OHV43" s="918"/>
      <c r="OHW43" s="918"/>
      <c r="OHX43" s="918"/>
      <c r="OHY43" s="918"/>
      <c r="OHZ43" s="918"/>
      <c r="OIA43" s="918"/>
      <c r="OIB43" s="918"/>
      <c r="OIC43" s="918"/>
      <c r="OID43" s="918"/>
      <c r="OIE43" s="918"/>
      <c r="OIF43" s="918"/>
      <c r="OIG43" s="918"/>
      <c r="OIH43" s="918"/>
      <c r="OII43" s="918"/>
      <c r="OIJ43" s="918"/>
      <c r="OIK43" s="918"/>
      <c r="OIL43" s="918"/>
      <c r="OIM43" s="918"/>
      <c r="OIN43" s="918"/>
      <c r="OIO43" s="918"/>
      <c r="OIP43" s="918"/>
      <c r="OIQ43" s="918"/>
      <c r="OIR43" s="918"/>
      <c r="OIS43" s="918"/>
      <c r="OIT43" s="918"/>
      <c r="OIU43" s="918"/>
      <c r="OIV43" s="918"/>
      <c r="OIW43" s="918"/>
      <c r="OIX43" s="918"/>
      <c r="OIY43" s="918"/>
      <c r="OIZ43" s="918"/>
      <c r="OJA43" s="918"/>
      <c r="OJB43" s="918"/>
      <c r="OJC43" s="918"/>
      <c r="OJD43" s="918"/>
      <c r="OJE43" s="918"/>
      <c r="OJF43" s="918"/>
      <c r="OJG43" s="918"/>
      <c r="OJH43" s="918"/>
      <c r="OJI43" s="918"/>
      <c r="OJJ43" s="918"/>
      <c r="OJK43" s="918"/>
      <c r="OJL43" s="918"/>
      <c r="OJM43" s="918"/>
      <c r="OJN43" s="918"/>
      <c r="OJO43" s="918"/>
      <c r="OJP43" s="918"/>
      <c r="OJQ43" s="918"/>
      <c r="OJR43" s="918"/>
      <c r="OJS43" s="918"/>
      <c r="OJT43" s="918"/>
      <c r="OJU43" s="918"/>
      <c r="OJV43" s="918"/>
      <c r="OJW43" s="918"/>
      <c r="OJX43" s="918"/>
      <c r="OJY43" s="918"/>
      <c r="OJZ43" s="918"/>
      <c r="OKA43" s="918"/>
      <c r="OKB43" s="918"/>
      <c r="OKC43" s="918"/>
      <c r="OKD43" s="918"/>
      <c r="OKE43" s="918"/>
      <c r="OKF43" s="918"/>
      <c r="OKG43" s="918"/>
      <c r="OKH43" s="918"/>
      <c r="OKI43" s="918"/>
      <c r="OKJ43" s="918"/>
      <c r="OKK43" s="918"/>
      <c r="OKL43" s="918"/>
      <c r="OKM43" s="918"/>
      <c r="OKN43" s="918"/>
      <c r="OKO43" s="918"/>
      <c r="OKP43" s="918"/>
      <c r="OKQ43" s="918"/>
      <c r="OKR43" s="918"/>
      <c r="OKS43" s="918"/>
      <c r="OKT43" s="918"/>
      <c r="OKU43" s="918"/>
      <c r="OKV43" s="918"/>
      <c r="OKW43" s="918"/>
      <c r="OKX43" s="918"/>
      <c r="OKY43" s="918"/>
      <c r="OKZ43" s="918"/>
      <c r="OLA43" s="918"/>
      <c r="OLB43" s="918"/>
      <c r="OLC43" s="918"/>
      <c r="OLD43" s="918"/>
      <c r="OLE43" s="918"/>
      <c r="OLF43" s="918"/>
      <c r="OLG43" s="918"/>
      <c r="OLH43" s="918"/>
      <c r="OLI43" s="918"/>
      <c r="OLJ43" s="918"/>
      <c r="OLK43" s="918"/>
      <c r="OLL43" s="918"/>
      <c r="OLM43" s="918"/>
      <c r="OLN43" s="918"/>
      <c r="OLO43" s="918"/>
      <c r="OLP43" s="918"/>
      <c r="OLQ43" s="918"/>
      <c r="OLR43" s="918"/>
      <c r="OLS43" s="918"/>
      <c r="OLT43" s="918"/>
      <c r="OLU43" s="918"/>
      <c r="OLV43" s="918"/>
      <c r="OLW43" s="918"/>
      <c r="OLX43" s="918"/>
      <c r="OLY43" s="918"/>
      <c r="OLZ43" s="918"/>
      <c r="OMA43" s="918"/>
      <c r="OMB43" s="918"/>
      <c r="OMC43" s="918"/>
      <c r="OMD43" s="918"/>
      <c r="OME43" s="918"/>
      <c r="OMF43" s="918"/>
      <c r="OMG43" s="918"/>
      <c r="OMH43" s="918"/>
      <c r="OMI43" s="918"/>
      <c r="OMJ43" s="918"/>
      <c r="OMK43" s="918"/>
      <c r="OML43" s="918"/>
      <c r="OMM43" s="918"/>
      <c r="OMN43" s="918"/>
      <c r="OMO43" s="918"/>
      <c r="OMP43" s="918"/>
      <c r="OMQ43" s="918"/>
      <c r="OMR43" s="918"/>
      <c r="OMS43" s="918"/>
      <c r="OMT43" s="918"/>
      <c r="OMU43" s="918"/>
      <c r="OMV43" s="918"/>
      <c r="OMW43" s="918"/>
      <c r="OMX43" s="918"/>
      <c r="OMY43" s="918"/>
      <c r="OMZ43" s="918"/>
      <c r="ONA43" s="918"/>
      <c r="ONB43" s="918"/>
      <c r="ONC43" s="918"/>
      <c r="OND43" s="918"/>
      <c r="ONE43" s="918"/>
      <c r="ONF43" s="918"/>
      <c r="ONG43" s="918"/>
      <c r="ONH43" s="918"/>
      <c r="ONI43" s="918"/>
      <c r="ONJ43" s="918"/>
      <c r="ONK43" s="918"/>
      <c r="ONL43" s="918"/>
      <c r="ONM43" s="918"/>
      <c r="ONN43" s="918"/>
      <c r="ONO43" s="918"/>
      <c r="ONP43" s="918"/>
      <c r="ONQ43" s="918"/>
      <c r="ONR43" s="918"/>
      <c r="ONS43" s="918"/>
      <c r="ONT43" s="918"/>
      <c r="ONU43" s="918"/>
      <c r="ONV43" s="918"/>
      <c r="ONW43" s="918"/>
      <c r="ONX43" s="918"/>
      <c r="ONY43" s="918"/>
      <c r="ONZ43" s="918"/>
      <c r="OOA43" s="918"/>
      <c r="OOB43" s="918"/>
      <c r="OOC43" s="918"/>
      <c r="OOD43" s="918"/>
      <c r="OOE43" s="918"/>
      <c r="OOF43" s="918"/>
      <c r="OOG43" s="918"/>
      <c r="OOH43" s="918"/>
      <c r="OOI43" s="918"/>
      <c r="OOJ43" s="918"/>
      <c r="OOK43" s="918"/>
      <c r="OOL43" s="918"/>
      <c r="OOM43" s="918"/>
      <c r="OON43" s="918"/>
      <c r="OOO43" s="918"/>
      <c r="OOP43" s="918"/>
      <c r="OOQ43" s="918"/>
      <c r="OOR43" s="918"/>
      <c r="OOS43" s="918"/>
      <c r="OOT43" s="918"/>
      <c r="OOU43" s="918"/>
      <c r="OOV43" s="918"/>
      <c r="OOW43" s="918"/>
      <c r="OOX43" s="918"/>
      <c r="OOY43" s="918"/>
      <c r="OOZ43" s="918"/>
      <c r="OPA43" s="918"/>
      <c r="OPB43" s="918"/>
      <c r="OPC43" s="918"/>
      <c r="OPD43" s="918"/>
      <c r="OPE43" s="918"/>
      <c r="OPF43" s="918"/>
      <c r="OPG43" s="918"/>
      <c r="OPH43" s="918"/>
      <c r="OPI43" s="918"/>
      <c r="OPJ43" s="918"/>
      <c r="OPK43" s="918"/>
      <c r="OPL43" s="918"/>
      <c r="OPM43" s="918"/>
      <c r="OPN43" s="918"/>
      <c r="OPO43" s="918"/>
      <c r="OPP43" s="918"/>
      <c r="OPQ43" s="918"/>
      <c r="OPR43" s="918"/>
      <c r="OPS43" s="918"/>
      <c r="OPT43" s="918"/>
      <c r="OPU43" s="918"/>
      <c r="OPV43" s="918"/>
      <c r="OPW43" s="918"/>
      <c r="OPX43" s="918"/>
      <c r="OPY43" s="918"/>
      <c r="OPZ43" s="918"/>
      <c r="OQA43" s="918"/>
      <c r="OQB43" s="918"/>
      <c r="OQC43" s="918"/>
      <c r="OQD43" s="918"/>
      <c r="OQE43" s="918"/>
      <c r="OQF43" s="918"/>
      <c r="OQG43" s="918"/>
      <c r="OQH43" s="918"/>
      <c r="OQI43" s="918"/>
      <c r="OQJ43" s="918"/>
      <c r="OQK43" s="918"/>
      <c r="OQL43" s="918"/>
      <c r="OQM43" s="918"/>
      <c r="OQN43" s="918"/>
      <c r="OQO43" s="918"/>
      <c r="OQP43" s="918"/>
      <c r="OQQ43" s="918"/>
      <c r="OQR43" s="918"/>
      <c r="OQS43" s="918"/>
      <c r="OQT43" s="918"/>
      <c r="OQU43" s="918"/>
      <c r="OQV43" s="918"/>
      <c r="OQW43" s="918"/>
      <c r="OQX43" s="918"/>
      <c r="OQY43" s="918"/>
      <c r="OQZ43" s="918"/>
      <c r="ORA43" s="918"/>
      <c r="ORB43" s="918"/>
      <c r="ORC43" s="918"/>
      <c r="ORD43" s="918"/>
      <c r="ORE43" s="918"/>
      <c r="ORF43" s="918"/>
      <c r="ORG43" s="918"/>
      <c r="ORH43" s="918"/>
      <c r="ORI43" s="918"/>
      <c r="ORJ43" s="918"/>
      <c r="ORK43" s="918"/>
      <c r="ORL43" s="918"/>
      <c r="ORM43" s="918"/>
      <c r="ORN43" s="918"/>
      <c r="ORO43" s="918"/>
      <c r="ORP43" s="918"/>
      <c r="ORQ43" s="918"/>
      <c r="ORR43" s="918"/>
      <c r="ORS43" s="918"/>
      <c r="ORT43" s="918"/>
      <c r="ORU43" s="918"/>
      <c r="ORV43" s="918"/>
      <c r="ORW43" s="918"/>
      <c r="ORX43" s="918"/>
      <c r="ORY43" s="918"/>
      <c r="ORZ43" s="918"/>
      <c r="OSA43" s="918"/>
      <c r="OSB43" s="918"/>
      <c r="OSC43" s="918"/>
      <c r="OSD43" s="918"/>
      <c r="OSE43" s="918"/>
      <c r="OSF43" s="918"/>
      <c r="OSG43" s="918"/>
      <c r="OSH43" s="918"/>
      <c r="OSI43" s="918"/>
      <c r="OSJ43" s="918"/>
      <c r="OSK43" s="918"/>
      <c r="OSL43" s="918"/>
      <c r="OSM43" s="918"/>
      <c r="OSN43" s="918"/>
      <c r="OSO43" s="918"/>
      <c r="OSP43" s="918"/>
      <c r="OSQ43" s="918"/>
      <c r="OSR43" s="918"/>
      <c r="OSS43" s="918"/>
      <c r="OST43" s="918"/>
      <c r="OSU43" s="918"/>
      <c r="OSV43" s="918"/>
      <c r="OSW43" s="918"/>
      <c r="OSX43" s="918"/>
      <c r="OSY43" s="918"/>
      <c r="OSZ43" s="918"/>
      <c r="OTA43" s="918"/>
      <c r="OTB43" s="918"/>
      <c r="OTC43" s="918"/>
      <c r="OTD43" s="918"/>
      <c r="OTE43" s="918"/>
      <c r="OTF43" s="918"/>
      <c r="OTG43" s="918"/>
      <c r="OTH43" s="918"/>
      <c r="OTI43" s="918"/>
      <c r="OTJ43" s="918"/>
      <c r="OTK43" s="918"/>
      <c r="OTL43" s="918"/>
      <c r="OTM43" s="918"/>
      <c r="OTN43" s="918"/>
      <c r="OTO43" s="918"/>
      <c r="OTP43" s="918"/>
      <c r="OTQ43" s="918"/>
      <c r="OTR43" s="918"/>
      <c r="OTS43" s="918"/>
      <c r="OTT43" s="918"/>
      <c r="OTU43" s="918"/>
      <c r="OTV43" s="918"/>
      <c r="OTW43" s="918"/>
      <c r="OTX43" s="918"/>
      <c r="OTY43" s="918"/>
      <c r="OTZ43" s="918"/>
      <c r="OUA43" s="918"/>
      <c r="OUB43" s="918"/>
      <c r="OUC43" s="918"/>
      <c r="OUD43" s="918"/>
      <c r="OUE43" s="918"/>
      <c r="OUF43" s="918"/>
      <c r="OUG43" s="918"/>
      <c r="OUH43" s="918"/>
      <c r="OUI43" s="918"/>
      <c r="OUJ43" s="918"/>
      <c r="OUK43" s="918"/>
      <c r="OUL43" s="918"/>
      <c r="OUM43" s="918"/>
      <c r="OUN43" s="918"/>
      <c r="OUO43" s="918"/>
      <c r="OUP43" s="918"/>
      <c r="OUQ43" s="918"/>
      <c r="OUR43" s="918"/>
      <c r="OUS43" s="918"/>
      <c r="OUT43" s="918"/>
      <c r="OUU43" s="918"/>
      <c r="OUV43" s="918"/>
      <c r="OUW43" s="918"/>
      <c r="OUX43" s="918"/>
      <c r="OUY43" s="918"/>
      <c r="OUZ43" s="918"/>
      <c r="OVA43" s="918"/>
      <c r="OVB43" s="918"/>
      <c r="OVC43" s="918"/>
      <c r="OVD43" s="918"/>
      <c r="OVE43" s="918"/>
      <c r="OVF43" s="918"/>
      <c r="OVG43" s="918"/>
      <c r="OVH43" s="918"/>
      <c r="OVI43" s="918"/>
      <c r="OVJ43" s="918"/>
      <c r="OVK43" s="918"/>
      <c r="OVL43" s="918"/>
      <c r="OVM43" s="918"/>
      <c r="OVN43" s="918"/>
      <c r="OVO43" s="918"/>
      <c r="OVP43" s="918"/>
      <c r="OVQ43" s="918"/>
      <c r="OVR43" s="918"/>
      <c r="OVS43" s="918"/>
      <c r="OVT43" s="918"/>
      <c r="OVU43" s="918"/>
      <c r="OVV43" s="918"/>
      <c r="OVW43" s="918"/>
      <c r="OVX43" s="918"/>
      <c r="OVY43" s="918"/>
      <c r="OVZ43" s="918"/>
      <c r="OWA43" s="918"/>
      <c r="OWB43" s="918"/>
      <c r="OWC43" s="918"/>
      <c r="OWD43" s="918"/>
      <c r="OWE43" s="918"/>
      <c r="OWF43" s="918"/>
      <c r="OWG43" s="918"/>
      <c r="OWH43" s="918"/>
      <c r="OWI43" s="918"/>
      <c r="OWJ43" s="918"/>
      <c r="OWK43" s="918"/>
      <c r="OWL43" s="918"/>
      <c r="OWM43" s="918"/>
      <c r="OWN43" s="918"/>
      <c r="OWO43" s="918"/>
      <c r="OWP43" s="918"/>
      <c r="OWQ43" s="918"/>
      <c r="OWR43" s="918"/>
      <c r="OWS43" s="918"/>
      <c r="OWT43" s="918"/>
      <c r="OWU43" s="918"/>
      <c r="OWV43" s="918"/>
      <c r="OWW43" s="918"/>
      <c r="OWX43" s="918"/>
      <c r="OWY43" s="918"/>
      <c r="OWZ43" s="918"/>
      <c r="OXA43" s="918"/>
      <c r="OXB43" s="918"/>
      <c r="OXC43" s="918"/>
      <c r="OXD43" s="918"/>
      <c r="OXE43" s="918"/>
      <c r="OXF43" s="918"/>
      <c r="OXG43" s="918"/>
      <c r="OXH43" s="918"/>
      <c r="OXI43" s="918"/>
      <c r="OXJ43" s="918"/>
      <c r="OXK43" s="918"/>
      <c r="OXL43" s="918"/>
      <c r="OXM43" s="918"/>
      <c r="OXN43" s="918"/>
      <c r="OXO43" s="918"/>
      <c r="OXP43" s="918"/>
      <c r="OXQ43" s="918"/>
      <c r="OXR43" s="918"/>
      <c r="OXS43" s="918"/>
      <c r="OXT43" s="918"/>
      <c r="OXU43" s="918"/>
      <c r="OXV43" s="918"/>
      <c r="OXW43" s="918"/>
      <c r="OXX43" s="918"/>
      <c r="OXY43" s="918"/>
      <c r="OXZ43" s="918"/>
      <c r="OYA43" s="918"/>
      <c r="OYB43" s="918"/>
      <c r="OYC43" s="918"/>
      <c r="OYD43" s="918"/>
      <c r="OYE43" s="918"/>
      <c r="OYF43" s="918"/>
      <c r="OYG43" s="918"/>
      <c r="OYH43" s="918"/>
      <c r="OYI43" s="918"/>
      <c r="OYJ43" s="918"/>
      <c r="OYK43" s="918"/>
      <c r="OYL43" s="918"/>
      <c r="OYM43" s="918"/>
      <c r="OYN43" s="918"/>
      <c r="OYO43" s="918"/>
      <c r="OYP43" s="918"/>
      <c r="OYQ43" s="918"/>
      <c r="OYR43" s="918"/>
      <c r="OYS43" s="918"/>
      <c r="OYT43" s="918"/>
      <c r="OYU43" s="918"/>
      <c r="OYV43" s="918"/>
      <c r="OYW43" s="918"/>
      <c r="OYX43" s="918"/>
      <c r="OYY43" s="918"/>
      <c r="OYZ43" s="918"/>
      <c r="OZA43" s="918"/>
      <c r="OZB43" s="918"/>
      <c r="OZC43" s="918"/>
      <c r="OZD43" s="918"/>
      <c r="OZE43" s="918"/>
      <c r="OZF43" s="918"/>
      <c r="OZG43" s="918"/>
      <c r="OZH43" s="918"/>
      <c r="OZI43" s="918"/>
      <c r="OZJ43" s="918"/>
      <c r="OZK43" s="918"/>
      <c r="OZL43" s="918"/>
      <c r="OZM43" s="918"/>
      <c r="OZN43" s="918"/>
      <c r="OZO43" s="918"/>
      <c r="OZP43" s="918"/>
      <c r="OZQ43" s="918"/>
      <c r="OZR43" s="918"/>
      <c r="OZS43" s="918"/>
      <c r="OZT43" s="918"/>
      <c r="OZU43" s="918"/>
      <c r="OZV43" s="918"/>
      <c r="OZW43" s="918"/>
      <c r="OZX43" s="918"/>
      <c r="OZY43" s="918"/>
      <c r="OZZ43" s="918"/>
      <c r="PAA43" s="918"/>
      <c r="PAB43" s="918"/>
      <c r="PAC43" s="918"/>
      <c r="PAD43" s="918"/>
      <c r="PAE43" s="918"/>
      <c r="PAF43" s="918"/>
      <c r="PAG43" s="918"/>
      <c r="PAH43" s="918"/>
      <c r="PAI43" s="918"/>
      <c r="PAJ43" s="918"/>
      <c r="PAK43" s="918"/>
      <c r="PAL43" s="918"/>
      <c r="PAM43" s="918"/>
      <c r="PAN43" s="918"/>
      <c r="PAO43" s="918"/>
      <c r="PAP43" s="918"/>
      <c r="PAQ43" s="918"/>
      <c r="PAR43" s="918"/>
      <c r="PAS43" s="918"/>
      <c r="PAT43" s="918"/>
      <c r="PAU43" s="918"/>
      <c r="PAV43" s="918"/>
      <c r="PAW43" s="918"/>
      <c r="PAX43" s="918"/>
      <c r="PAY43" s="918"/>
      <c r="PAZ43" s="918"/>
      <c r="PBA43" s="918"/>
      <c r="PBB43" s="918"/>
      <c r="PBC43" s="918"/>
      <c r="PBD43" s="918"/>
      <c r="PBE43" s="918"/>
      <c r="PBF43" s="918"/>
      <c r="PBG43" s="918"/>
      <c r="PBH43" s="918"/>
      <c r="PBI43" s="918"/>
      <c r="PBJ43" s="918"/>
      <c r="PBK43" s="918"/>
      <c r="PBL43" s="918"/>
      <c r="PBM43" s="918"/>
      <c r="PBN43" s="918"/>
      <c r="PBO43" s="918"/>
      <c r="PBP43" s="918"/>
      <c r="PBQ43" s="918"/>
      <c r="PBR43" s="918"/>
      <c r="PBS43" s="918"/>
      <c r="PBT43" s="918"/>
      <c r="PBU43" s="918"/>
      <c r="PBV43" s="918"/>
      <c r="PBW43" s="918"/>
      <c r="PBX43" s="918"/>
      <c r="PBY43" s="918"/>
      <c r="PBZ43" s="918"/>
      <c r="PCA43" s="918"/>
      <c r="PCB43" s="918"/>
      <c r="PCC43" s="918"/>
      <c r="PCD43" s="918"/>
      <c r="PCE43" s="918"/>
      <c r="PCF43" s="918"/>
      <c r="PCG43" s="918"/>
      <c r="PCH43" s="918"/>
      <c r="PCI43" s="918"/>
      <c r="PCJ43" s="918"/>
      <c r="PCK43" s="918"/>
      <c r="PCL43" s="918"/>
      <c r="PCM43" s="918"/>
      <c r="PCN43" s="918"/>
      <c r="PCO43" s="918"/>
      <c r="PCP43" s="918"/>
      <c r="PCQ43" s="918"/>
      <c r="PCR43" s="918"/>
      <c r="PCS43" s="918"/>
      <c r="PCT43" s="918"/>
      <c r="PCU43" s="918"/>
      <c r="PCV43" s="918"/>
      <c r="PCW43" s="918"/>
      <c r="PCX43" s="918"/>
      <c r="PCY43" s="918"/>
      <c r="PCZ43" s="918"/>
      <c r="PDA43" s="918"/>
      <c r="PDB43" s="918"/>
      <c r="PDC43" s="918"/>
      <c r="PDD43" s="918"/>
      <c r="PDE43" s="918"/>
      <c r="PDF43" s="918"/>
      <c r="PDG43" s="918"/>
      <c r="PDH43" s="918"/>
      <c r="PDI43" s="918"/>
      <c r="PDJ43" s="918"/>
      <c r="PDK43" s="918"/>
      <c r="PDL43" s="918"/>
      <c r="PDM43" s="918"/>
      <c r="PDN43" s="918"/>
      <c r="PDO43" s="918"/>
      <c r="PDP43" s="918"/>
      <c r="PDQ43" s="918"/>
      <c r="PDR43" s="918"/>
      <c r="PDS43" s="918"/>
      <c r="PDT43" s="918"/>
      <c r="PDU43" s="918"/>
      <c r="PDV43" s="918"/>
      <c r="PDW43" s="918"/>
      <c r="PDX43" s="918"/>
      <c r="PDY43" s="918"/>
      <c r="PDZ43" s="918"/>
      <c r="PEA43" s="918"/>
      <c r="PEB43" s="918"/>
      <c r="PEC43" s="918"/>
      <c r="PED43" s="918"/>
      <c r="PEE43" s="918"/>
      <c r="PEF43" s="918"/>
      <c r="PEG43" s="918"/>
      <c r="PEH43" s="918"/>
      <c r="PEI43" s="918"/>
      <c r="PEJ43" s="918"/>
      <c r="PEK43" s="918"/>
      <c r="PEL43" s="918"/>
      <c r="PEM43" s="918"/>
      <c r="PEN43" s="918"/>
      <c r="PEO43" s="918"/>
      <c r="PEP43" s="918"/>
      <c r="PEQ43" s="918"/>
      <c r="PER43" s="918"/>
      <c r="PES43" s="918"/>
      <c r="PET43" s="918"/>
      <c r="PEU43" s="918"/>
      <c r="PEV43" s="918"/>
      <c r="PEW43" s="918"/>
      <c r="PEX43" s="918"/>
      <c r="PEY43" s="918"/>
      <c r="PEZ43" s="918"/>
      <c r="PFA43" s="918"/>
      <c r="PFB43" s="918"/>
      <c r="PFC43" s="918"/>
      <c r="PFD43" s="918"/>
      <c r="PFE43" s="918"/>
      <c r="PFF43" s="918"/>
      <c r="PFG43" s="918"/>
      <c r="PFH43" s="918"/>
      <c r="PFI43" s="918"/>
      <c r="PFJ43" s="918"/>
      <c r="PFK43" s="918"/>
      <c r="PFL43" s="918"/>
      <c r="PFM43" s="918"/>
      <c r="PFN43" s="918"/>
      <c r="PFO43" s="918"/>
      <c r="PFP43" s="918"/>
      <c r="PFQ43" s="918"/>
      <c r="PFR43" s="918"/>
      <c r="PFS43" s="918"/>
      <c r="PFT43" s="918"/>
      <c r="PFU43" s="918"/>
      <c r="PFV43" s="918"/>
      <c r="PFW43" s="918"/>
      <c r="PFX43" s="918"/>
      <c r="PFY43" s="918"/>
      <c r="PFZ43" s="918"/>
      <c r="PGA43" s="918"/>
      <c r="PGB43" s="918"/>
      <c r="PGC43" s="918"/>
      <c r="PGD43" s="918"/>
      <c r="PGE43" s="918"/>
      <c r="PGF43" s="918"/>
      <c r="PGG43" s="918"/>
      <c r="PGH43" s="918"/>
      <c r="PGI43" s="918"/>
      <c r="PGJ43" s="918"/>
      <c r="PGK43" s="918"/>
      <c r="PGL43" s="918"/>
      <c r="PGM43" s="918"/>
      <c r="PGN43" s="918"/>
      <c r="PGO43" s="918"/>
      <c r="PGP43" s="918"/>
      <c r="PGQ43" s="918"/>
      <c r="PGR43" s="918"/>
      <c r="PGS43" s="918"/>
      <c r="PGT43" s="918"/>
      <c r="PGU43" s="918"/>
      <c r="PGV43" s="918"/>
      <c r="PGW43" s="918"/>
      <c r="PGX43" s="918"/>
      <c r="PGY43" s="918"/>
      <c r="PGZ43" s="918"/>
      <c r="PHA43" s="918"/>
      <c r="PHB43" s="918"/>
      <c r="PHC43" s="918"/>
      <c r="PHD43" s="918"/>
      <c r="PHE43" s="918"/>
      <c r="PHF43" s="918"/>
      <c r="PHG43" s="918"/>
      <c r="PHH43" s="918"/>
      <c r="PHI43" s="918"/>
      <c r="PHJ43" s="918"/>
      <c r="PHK43" s="918"/>
      <c r="PHL43" s="918"/>
      <c r="PHM43" s="918"/>
      <c r="PHN43" s="918"/>
      <c r="PHO43" s="918"/>
      <c r="PHP43" s="918"/>
      <c r="PHQ43" s="918"/>
      <c r="PHR43" s="918"/>
      <c r="PHS43" s="918"/>
      <c r="PHT43" s="918"/>
      <c r="PHU43" s="918"/>
      <c r="PHV43" s="918"/>
      <c r="PHW43" s="918"/>
      <c r="PHX43" s="918"/>
      <c r="PHY43" s="918"/>
      <c r="PHZ43" s="918"/>
      <c r="PIA43" s="918"/>
      <c r="PIB43" s="918"/>
      <c r="PIC43" s="918"/>
      <c r="PID43" s="918"/>
      <c r="PIE43" s="918"/>
      <c r="PIF43" s="918"/>
      <c r="PIG43" s="918"/>
      <c r="PIH43" s="918"/>
      <c r="PII43" s="918"/>
      <c r="PIJ43" s="918"/>
      <c r="PIK43" s="918"/>
      <c r="PIL43" s="918"/>
      <c r="PIM43" s="918"/>
      <c r="PIN43" s="918"/>
      <c r="PIO43" s="918"/>
      <c r="PIP43" s="918"/>
      <c r="PIQ43" s="918"/>
      <c r="PIR43" s="918"/>
      <c r="PIS43" s="918"/>
      <c r="PIT43" s="918"/>
      <c r="PIU43" s="918"/>
      <c r="PIV43" s="918"/>
      <c r="PIW43" s="918"/>
      <c r="PIX43" s="918"/>
      <c r="PIY43" s="918"/>
      <c r="PIZ43" s="918"/>
      <c r="PJA43" s="918"/>
      <c r="PJB43" s="918"/>
      <c r="PJC43" s="918"/>
      <c r="PJD43" s="918"/>
      <c r="PJE43" s="918"/>
      <c r="PJF43" s="918"/>
      <c r="PJG43" s="918"/>
      <c r="PJH43" s="918"/>
      <c r="PJI43" s="918"/>
      <c r="PJJ43" s="918"/>
      <c r="PJK43" s="918"/>
      <c r="PJL43" s="918"/>
      <c r="PJM43" s="918"/>
      <c r="PJN43" s="918"/>
      <c r="PJO43" s="918"/>
      <c r="PJP43" s="918"/>
      <c r="PJQ43" s="918"/>
      <c r="PJR43" s="918"/>
      <c r="PJS43" s="918"/>
      <c r="PJT43" s="918"/>
      <c r="PJU43" s="918"/>
      <c r="PJV43" s="918"/>
      <c r="PJW43" s="918"/>
      <c r="PJX43" s="918"/>
      <c r="PJY43" s="918"/>
      <c r="PJZ43" s="918"/>
      <c r="PKA43" s="918"/>
      <c r="PKB43" s="918"/>
      <c r="PKC43" s="918"/>
      <c r="PKD43" s="918"/>
      <c r="PKE43" s="918"/>
      <c r="PKF43" s="918"/>
      <c r="PKG43" s="918"/>
      <c r="PKH43" s="918"/>
      <c r="PKI43" s="918"/>
      <c r="PKJ43" s="918"/>
      <c r="PKK43" s="918"/>
      <c r="PKL43" s="918"/>
      <c r="PKM43" s="918"/>
      <c r="PKN43" s="918"/>
      <c r="PKO43" s="918"/>
      <c r="PKP43" s="918"/>
      <c r="PKQ43" s="918"/>
      <c r="PKR43" s="918"/>
      <c r="PKS43" s="918"/>
      <c r="PKT43" s="918"/>
      <c r="PKU43" s="918"/>
      <c r="PKV43" s="918"/>
      <c r="PKW43" s="918"/>
      <c r="PKX43" s="918"/>
      <c r="PKY43" s="918"/>
      <c r="PKZ43" s="918"/>
      <c r="PLA43" s="918"/>
      <c r="PLB43" s="918"/>
      <c r="PLC43" s="918"/>
      <c r="PLD43" s="918"/>
      <c r="PLE43" s="918"/>
      <c r="PLF43" s="918"/>
      <c r="PLG43" s="918"/>
      <c r="PLH43" s="918"/>
      <c r="PLI43" s="918"/>
      <c r="PLJ43" s="918"/>
      <c r="PLK43" s="918"/>
      <c r="PLL43" s="918"/>
      <c r="PLM43" s="918"/>
      <c r="PLN43" s="918"/>
      <c r="PLO43" s="918"/>
      <c r="PLP43" s="918"/>
      <c r="PLQ43" s="918"/>
      <c r="PLR43" s="918"/>
      <c r="PLS43" s="918"/>
      <c r="PLT43" s="918"/>
      <c r="PLU43" s="918"/>
      <c r="PLV43" s="918"/>
      <c r="PLW43" s="918"/>
      <c r="PLX43" s="918"/>
      <c r="PLY43" s="918"/>
      <c r="PLZ43" s="918"/>
      <c r="PMA43" s="918"/>
      <c r="PMB43" s="918"/>
      <c r="PMC43" s="918"/>
      <c r="PMD43" s="918"/>
      <c r="PME43" s="918"/>
      <c r="PMF43" s="918"/>
      <c r="PMG43" s="918"/>
      <c r="PMH43" s="918"/>
      <c r="PMI43" s="918"/>
      <c r="PMJ43" s="918"/>
      <c r="PMK43" s="918"/>
      <c r="PML43" s="918"/>
      <c r="PMM43" s="918"/>
      <c r="PMN43" s="918"/>
      <c r="PMO43" s="918"/>
      <c r="PMP43" s="918"/>
      <c r="PMQ43" s="918"/>
      <c r="PMR43" s="918"/>
      <c r="PMS43" s="918"/>
      <c r="PMT43" s="918"/>
      <c r="PMU43" s="918"/>
      <c r="PMV43" s="918"/>
      <c r="PMW43" s="918"/>
      <c r="PMX43" s="918"/>
      <c r="PMY43" s="918"/>
      <c r="PMZ43" s="918"/>
      <c r="PNA43" s="918"/>
      <c r="PNB43" s="918"/>
      <c r="PNC43" s="918"/>
      <c r="PND43" s="918"/>
      <c r="PNE43" s="918"/>
      <c r="PNF43" s="918"/>
      <c r="PNG43" s="918"/>
      <c r="PNH43" s="918"/>
      <c r="PNI43" s="918"/>
      <c r="PNJ43" s="918"/>
      <c r="PNK43" s="918"/>
      <c r="PNL43" s="918"/>
      <c r="PNM43" s="918"/>
      <c r="PNN43" s="918"/>
      <c r="PNO43" s="918"/>
      <c r="PNP43" s="918"/>
      <c r="PNQ43" s="918"/>
      <c r="PNR43" s="918"/>
      <c r="PNS43" s="918"/>
      <c r="PNT43" s="918"/>
      <c r="PNU43" s="918"/>
      <c r="PNV43" s="918"/>
      <c r="PNW43" s="918"/>
      <c r="PNX43" s="918"/>
      <c r="PNY43" s="918"/>
      <c r="PNZ43" s="918"/>
      <c r="POA43" s="918"/>
      <c r="POB43" s="918"/>
      <c r="POC43" s="918"/>
      <c r="POD43" s="918"/>
      <c r="POE43" s="918"/>
      <c r="POF43" s="918"/>
      <c r="POG43" s="918"/>
      <c r="POH43" s="918"/>
      <c r="POI43" s="918"/>
      <c r="POJ43" s="918"/>
      <c r="POK43" s="918"/>
      <c r="POL43" s="918"/>
      <c r="POM43" s="918"/>
      <c r="PON43" s="918"/>
      <c r="POO43" s="918"/>
      <c r="POP43" s="918"/>
      <c r="POQ43" s="918"/>
      <c r="POR43" s="918"/>
      <c r="POS43" s="918"/>
      <c r="POT43" s="918"/>
      <c r="POU43" s="918"/>
      <c r="POV43" s="918"/>
      <c r="POW43" s="918"/>
      <c r="POX43" s="918"/>
      <c r="POY43" s="918"/>
      <c r="POZ43" s="918"/>
      <c r="PPA43" s="918"/>
      <c r="PPB43" s="918"/>
      <c r="PPC43" s="918"/>
      <c r="PPD43" s="918"/>
      <c r="PPE43" s="918"/>
      <c r="PPF43" s="918"/>
      <c r="PPG43" s="918"/>
      <c r="PPH43" s="918"/>
      <c r="PPI43" s="918"/>
      <c r="PPJ43" s="918"/>
      <c r="PPK43" s="918"/>
      <c r="PPL43" s="918"/>
      <c r="PPM43" s="918"/>
      <c r="PPN43" s="918"/>
      <c r="PPO43" s="918"/>
      <c r="PPP43" s="918"/>
      <c r="PPQ43" s="918"/>
      <c r="PPR43" s="918"/>
      <c r="PPS43" s="918"/>
      <c r="PPT43" s="918"/>
      <c r="PPU43" s="918"/>
      <c r="PPV43" s="918"/>
      <c r="PPW43" s="918"/>
      <c r="PPX43" s="918"/>
      <c r="PPY43" s="918"/>
      <c r="PPZ43" s="918"/>
      <c r="PQA43" s="918"/>
      <c r="PQB43" s="918"/>
      <c r="PQC43" s="918"/>
      <c r="PQD43" s="918"/>
      <c r="PQE43" s="918"/>
      <c r="PQF43" s="918"/>
      <c r="PQG43" s="918"/>
      <c r="PQH43" s="918"/>
      <c r="PQI43" s="918"/>
      <c r="PQJ43" s="918"/>
      <c r="PQK43" s="918"/>
      <c r="PQL43" s="918"/>
      <c r="PQM43" s="918"/>
      <c r="PQN43" s="918"/>
      <c r="PQO43" s="918"/>
      <c r="PQP43" s="918"/>
      <c r="PQQ43" s="918"/>
      <c r="PQR43" s="918"/>
      <c r="PQS43" s="918"/>
      <c r="PQT43" s="918"/>
      <c r="PQU43" s="918"/>
      <c r="PQV43" s="918"/>
      <c r="PQW43" s="918"/>
      <c r="PQX43" s="918"/>
      <c r="PQY43" s="918"/>
      <c r="PQZ43" s="918"/>
      <c r="PRA43" s="918"/>
      <c r="PRB43" s="918"/>
      <c r="PRC43" s="918"/>
      <c r="PRD43" s="918"/>
      <c r="PRE43" s="918"/>
      <c r="PRF43" s="918"/>
      <c r="PRG43" s="918"/>
      <c r="PRH43" s="918"/>
      <c r="PRI43" s="918"/>
      <c r="PRJ43" s="918"/>
      <c r="PRK43" s="918"/>
      <c r="PRL43" s="918"/>
      <c r="PRM43" s="918"/>
      <c r="PRN43" s="918"/>
      <c r="PRO43" s="918"/>
      <c r="PRP43" s="918"/>
      <c r="PRQ43" s="918"/>
      <c r="PRR43" s="918"/>
      <c r="PRS43" s="918"/>
      <c r="PRT43" s="918"/>
      <c r="PRU43" s="918"/>
      <c r="PRV43" s="918"/>
      <c r="PRW43" s="918"/>
      <c r="PRX43" s="918"/>
      <c r="PRY43" s="918"/>
      <c r="PRZ43" s="918"/>
      <c r="PSA43" s="918"/>
      <c r="PSB43" s="918"/>
      <c r="PSC43" s="918"/>
      <c r="PSD43" s="918"/>
      <c r="PSE43" s="918"/>
      <c r="PSF43" s="918"/>
      <c r="PSG43" s="918"/>
      <c r="PSH43" s="918"/>
      <c r="PSI43" s="918"/>
      <c r="PSJ43" s="918"/>
      <c r="PSK43" s="918"/>
      <c r="PSL43" s="918"/>
      <c r="PSM43" s="918"/>
      <c r="PSN43" s="918"/>
      <c r="PSO43" s="918"/>
      <c r="PSP43" s="918"/>
      <c r="PSQ43" s="918"/>
      <c r="PSR43" s="918"/>
      <c r="PSS43" s="918"/>
      <c r="PST43" s="918"/>
      <c r="PSU43" s="918"/>
      <c r="PSV43" s="918"/>
      <c r="PSW43" s="918"/>
      <c r="PSX43" s="918"/>
      <c r="PSY43" s="918"/>
      <c r="PSZ43" s="918"/>
      <c r="PTA43" s="918"/>
      <c r="PTB43" s="918"/>
      <c r="PTC43" s="918"/>
      <c r="PTD43" s="918"/>
      <c r="PTE43" s="918"/>
      <c r="PTF43" s="918"/>
      <c r="PTG43" s="918"/>
      <c r="PTH43" s="918"/>
      <c r="PTI43" s="918"/>
      <c r="PTJ43" s="918"/>
      <c r="PTK43" s="918"/>
      <c r="PTL43" s="918"/>
      <c r="PTM43" s="918"/>
      <c r="PTN43" s="918"/>
      <c r="PTO43" s="918"/>
      <c r="PTP43" s="918"/>
      <c r="PTQ43" s="918"/>
      <c r="PTR43" s="918"/>
      <c r="PTS43" s="918"/>
      <c r="PTT43" s="918"/>
      <c r="PTU43" s="918"/>
      <c r="PTV43" s="918"/>
      <c r="PTW43" s="918"/>
      <c r="PTX43" s="918"/>
      <c r="PTY43" s="918"/>
      <c r="PTZ43" s="918"/>
      <c r="PUA43" s="918"/>
      <c r="PUB43" s="918"/>
      <c r="PUC43" s="918"/>
      <c r="PUD43" s="918"/>
      <c r="PUE43" s="918"/>
      <c r="PUF43" s="918"/>
      <c r="PUG43" s="918"/>
      <c r="PUH43" s="918"/>
      <c r="PUI43" s="918"/>
      <c r="PUJ43" s="918"/>
      <c r="PUK43" s="918"/>
      <c r="PUL43" s="918"/>
      <c r="PUM43" s="918"/>
      <c r="PUN43" s="918"/>
      <c r="PUO43" s="918"/>
      <c r="PUP43" s="918"/>
      <c r="PUQ43" s="918"/>
      <c r="PUR43" s="918"/>
      <c r="PUS43" s="918"/>
      <c r="PUT43" s="918"/>
      <c r="PUU43" s="918"/>
      <c r="PUV43" s="918"/>
      <c r="PUW43" s="918"/>
      <c r="PUX43" s="918"/>
      <c r="PUY43" s="918"/>
      <c r="PUZ43" s="918"/>
      <c r="PVA43" s="918"/>
      <c r="PVB43" s="918"/>
      <c r="PVC43" s="918"/>
      <c r="PVD43" s="918"/>
      <c r="PVE43" s="918"/>
      <c r="PVF43" s="918"/>
      <c r="PVG43" s="918"/>
      <c r="PVH43" s="918"/>
      <c r="PVI43" s="918"/>
      <c r="PVJ43" s="918"/>
      <c r="PVK43" s="918"/>
      <c r="PVL43" s="918"/>
      <c r="PVM43" s="918"/>
      <c r="PVN43" s="918"/>
      <c r="PVO43" s="918"/>
      <c r="PVP43" s="918"/>
      <c r="PVQ43" s="918"/>
      <c r="PVR43" s="918"/>
      <c r="PVS43" s="918"/>
      <c r="PVT43" s="918"/>
      <c r="PVU43" s="918"/>
      <c r="PVV43" s="918"/>
      <c r="PVW43" s="918"/>
      <c r="PVX43" s="918"/>
      <c r="PVY43" s="918"/>
      <c r="PVZ43" s="918"/>
      <c r="PWA43" s="918"/>
      <c r="PWB43" s="918"/>
      <c r="PWC43" s="918"/>
      <c r="PWD43" s="918"/>
      <c r="PWE43" s="918"/>
      <c r="PWF43" s="918"/>
      <c r="PWG43" s="918"/>
      <c r="PWH43" s="918"/>
      <c r="PWI43" s="918"/>
      <c r="PWJ43" s="918"/>
      <c r="PWK43" s="918"/>
      <c r="PWL43" s="918"/>
      <c r="PWM43" s="918"/>
      <c r="PWN43" s="918"/>
      <c r="PWO43" s="918"/>
      <c r="PWP43" s="918"/>
      <c r="PWQ43" s="918"/>
      <c r="PWR43" s="918"/>
      <c r="PWS43" s="918"/>
      <c r="PWT43" s="918"/>
      <c r="PWU43" s="918"/>
      <c r="PWV43" s="918"/>
      <c r="PWW43" s="918"/>
      <c r="PWX43" s="918"/>
      <c r="PWY43" s="918"/>
      <c r="PWZ43" s="918"/>
      <c r="PXA43" s="918"/>
      <c r="PXB43" s="918"/>
      <c r="PXC43" s="918"/>
      <c r="PXD43" s="918"/>
      <c r="PXE43" s="918"/>
      <c r="PXF43" s="918"/>
      <c r="PXG43" s="918"/>
      <c r="PXH43" s="918"/>
      <c r="PXI43" s="918"/>
      <c r="PXJ43" s="918"/>
      <c r="PXK43" s="918"/>
      <c r="PXL43" s="918"/>
      <c r="PXM43" s="918"/>
      <c r="PXN43" s="918"/>
      <c r="PXO43" s="918"/>
      <c r="PXP43" s="918"/>
      <c r="PXQ43" s="918"/>
      <c r="PXR43" s="918"/>
      <c r="PXS43" s="918"/>
      <c r="PXT43" s="918"/>
      <c r="PXU43" s="918"/>
      <c r="PXV43" s="918"/>
      <c r="PXW43" s="918"/>
      <c r="PXX43" s="918"/>
      <c r="PXY43" s="918"/>
      <c r="PXZ43" s="918"/>
      <c r="PYA43" s="918"/>
      <c r="PYB43" s="918"/>
      <c r="PYC43" s="918"/>
      <c r="PYD43" s="918"/>
      <c r="PYE43" s="918"/>
      <c r="PYF43" s="918"/>
      <c r="PYG43" s="918"/>
      <c r="PYH43" s="918"/>
      <c r="PYI43" s="918"/>
      <c r="PYJ43" s="918"/>
      <c r="PYK43" s="918"/>
      <c r="PYL43" s="918"/>
      <c r="PYM43" s="918"/>
      <c r="PYN43" s="918"/>
      <c r="PYO43" s="918"/>
      <c r="PYP43" s="918"/>
      <c r="PYQ43" s="918"/>
      <c r="PYR43" s="918"/>
      <c r="PYS43" s="918"/>
      <c r="PYT43" s="918"/>
      <c r="PYU43" s="918"/>
      <c r="PYV43" s="918"/>
      <c r="PYW43" s="918"/>
      <c r="PYX43" s="918"/>
      <c r="PYY43" s="918"/>
      <c r="PYZ43" s="918"/>
      <c r="PZA43" s="918"/>
      <c r="PZB43" s="918"/>
      <c r="PZC43" s="918"/>
      <c r="PZD43" s="918"/>
      <c r="PZE43" s="918"/>
      <c r="PZF43" s="918"/>
      <c r="PZG43" s="918"/>
      <c r="PZH43" s="918"/>
      <c r="PZI43" s="918"/>
      <c r="PZJ43" s="918"/>
      <c r="PZK43" s="918"/>
      <c r="PZL43" s="918"/>
      <c r="PZM43" s="918"/>
      <c r="PZN43" s="918"/>
      <c r="PZO43" s="918"/>
      <c r="PZP43" s="918"/>
      <c r="PZQ43" s="918"/>
      <c r="PZR43" s="918"/>
      <c r="PZS43" s="918"/>
      <c r="PZT43" s="918"/>
      <c r="PZU43" s="918"/>
      <c r="PZV43" s="918"/>
      <c r="PZW43" s="918"/>
      <c r="PZX43" s="918"/>
      <c r="PZY43" s="918"/>
      <c r="PZZ43" s="918"/>
      <c r="QAA43" s="918"/>
      <c r="QAB43" s="918"/>
      <c r="QAC43" s="918"/>
      <c r="QAD43" s="918"/>
      <c r="QAE43" s="918"/>
      <c r="QAF43" s="918"/>
      <c r="QAG43" s="918"/>
      <c r="QAH43" s="918"/>
      <c r="QAI43" s="918"/>
      <c r="QAJ43" s="918"/>
      <c r="QAK43" s="918"/>
      <c r="QAL43" s="918"/>
      <c r="QAM43" s="918"/>
      <c r="QAN43" s="918"/>
      <c r="QAO43" s="918"/>
      <c r="QAP43" s="918"/>
      <c r="QAQ43" s="918"/>
      <c r="QAR43" s="918"/>
      <c r="QAS43" s="918"/>
      <c r="QAT43" s="918"/>
      <c r="QAU43" s="918"/>
      <c r="QAV43" s="918"/>
      <c r="QAW43" s="918"/>
      <c r="QAX43" s="918"/>
      <c r="QAY43" s="918"/>
      <c r="QAZ43" s="918"/>
      <c r="QBA43" s="918"/>
      <c r="QBB43" s="918"/>
      <c r="QBC43" s="918"/>
      <c r="QBD43" s="918"/>
      <c r="QBE43" s="918"/>
      <c r="QBF43" s="918"/>
      <c r="QBG43" s="918"/>
      <c r="QBH43" s="918"/>
      <c r="QBI43" s="918"/>
      <c r="QBJ43" s="918"/>
      <c r="QBK43" s="918"/>
      <c r="QBL43" s="918"/>
      <c r="QBM43" s="918"/>
      <c r="QBN43" s="918"/>
      <c r="QBO43" s="918"/>
      <c r="QBP43" s="918"/>
      <c r="QBQ43" s="918"/>
      <c r="QBR43" s="918"/>
      <c r="QBS43" s="918"/>
      <c r="QBT43" s="918"/>
      <c r="QBU43" s="918"/>
      <c r="QBV43" s="918"/>
      <c r="QBW43" s="918"/>
      <c r="QBX43" s="918"/>
      <c r="QBY43" s="918"/>
      <c r="QBZ43" s="918"/>
      <c r="QCA43" s="918"/>
      <c r="QCB43" s="918"/>
      <c r="QCC43" s="918"/>
      <c r="QCD43" s="918"/>
      <c r="QCE43" s="918"/>
      <c r="QCF43" s="918"/>
      <c r="QCG43" s="918"/>
      <c r="QCH43" s="918"/>
      <c r="QCI43" s="918"/>
      <c r="QCJ43" s="918"/>
      <c r="QCK43" s="918"/>
      <c r="QCL43" s="918"/>
      <c r="QCM43" s="918"/>
      <c r="QCN43" s="918"/>
      <c r="QCO43" s="918"/>
      <c r="QCP43" s="918"/>
      <c r="QCQ43" s="918"/>
      <c r="QCR43" s="918"/>
      <c r="QCS43" s="918"/>
      <c r="QCT43" s="918"/>
      <c r="QCU43" s="918"/>
      <c r="QCV43" s="918"/>
      <c r="QCW43" s="918"/>
      <c r="QCX43" s="918"/>
      <c r="QCY43" s="918"/>
      <c r="QCZ43" s="918"/>
      <c r="QDA43" s="918"/>
      <c r="QDB43" s="918"/>
      <c r="QDC43" s="918"/>
      <c r="QDD43" s="918"/>
      <c r="QDE43" s="918"/>
      <c r="QDF43" s="918"/>
      <c r="QDG43" s="918"/>
      <c r="QDH43" s="918"/>
      <c r="QDI43" s="918"/>
      <c r="QDJ43" s="918"/>
      <c r="QDK43" s="918"/>
      <c r="QDL43" s="918"/>
      <c r="QDM43" s="918"/>
      <c r="QDN43" s="918"/>
      <c r="QDO43" s="918"/>
      <c r="QDP43" s="918"/>
      <c r="QDQ43" s="918"/>
      <c r="QDR43" s="918"/>
      <c r="QDS43" s="918"/>
      <c r="QDT43" s="918"/>
      <c r="QDU43" s="918"/>
      <c r="QDV43" s="918"/>
      <c r="QDW43" s="918"/>
      <c r="QDX43" s="918"/>
      <c r="QDY43" s="918"/>
      <c r="QDZ43" s="918"/>
      <c r="QEA43" s="918"/>
      <c r="QEB43" s="918"/>
      <c r="QEC43" s="918"/>
      <c r="QED43" s="918"/>
      <c r="QEE43" s="918"/>
      <c r="QEF43" s="918"/>
      <c r="QEG43" s="918"/>
      <c r="QEH43" s="918"/>
      <c r="QEI43" s="918"/>
      <c r="QEJ43" s="918"/>
      <c r="QEK43" s="918"/>
      <c r="QEL43" s="918"/>
      <c r="QEM43" s="918"/>
      <c r="QEN43" s="918"/>
      <c r="QEO43" s="918"/>
      <c r="QEP43" s="918"/>
      <c r="QEQ43" s="918"/>
      <c r="QER43" s="918"/>
      <c r="QES43" s="918"/>
      <c r="QET43" s="918"/>
      <c r="QEU43" s="918"/>
      <c r="QEV43" s="918"/>
      <c r="QEW43" s="918"/>
      <c r="QEX43" s="918"/>
      <c r="QEY43" s="918"/>
      <c r="QEZ43" s="918"/>
      <c r="QFA43" s="918"/>
      <c r="QFB43" s="918"/>
      <c r="QFC43" s="918"/>
      <c r="QFD43" s="918"/>
      <c r="QFE43" s="918"/>
      <c r="QFF43" s="918"/>
      <c r="QFG43" s="918"/>
      <c r="QFH43" s="918"/>
      <c r="QFI43" s="918"/>
      <c r="QFJ43" s="918"/>
      <c r="QFK43" s="918"/>
      <c r="QFL43" s="918"/>
      <c r="QFM43" s="918"/>
      <c r="QFN43" s="918"/>
      <c r="QFO43" s="918"/>
      <c r="QFP43" s="918"/>
      <c r="QFQ43" s="918"/>
      <c r="QFR43" s="918"/>
      <c r="QFS43" s="918"/>
      <c r="QFT43" s="918"/>
      <c r="QFU43" s="918"/>
      <c r="QFV43" s="918"/>
      <c r="QFW43" s="918"/>
      <c r="QFX43" s="918"/>
      <c r="QFY43" s="918"/>
      <c r="QFZ43" s="918"/>
      <c r="QGA43" s="918"/>
      <c r="QGB43" s="918"/>
      <c r="QGC43" s="918"/>
      <c r="QGD43" s="918"/>
      <c r="QGE43" s="918"/>
      <c r="QGF43" s="918"/>
      <c r="QGG43" s="918"/>
      <c r="QGH43" s="918"/>
      <c r="QGI43" s="918"/>
      <c r="QGJ43" s="918"/>
      <c r="QGK43" s="918"/>
      <c r="QGL43" s="918"/>
      <c r="QGM43" s="918"/>
      <c r="QGN43" s="918"/>
      <c r="QGO43" s="918"/>
      <c r="QGP43" s="918"/>
      <c r="QGQ43" s="918"/>
      <c r="QGR43" s="918"/>
      <c r="QGS43" s="918"/>
      <c r="QGT43" s="918"/>
      <c r="QGU43" s="918"/>
      <c r="QGV43" s="918"/>
      <c r="QGW43" s="918"/>
      <c r="QGX43" s="918"/>
      <c r="QGY43" s="918"/>
      <c r="QGZ43" s="918"/>
      <c r="QHA43" s="918"/>
      <c r="QHB43" s="918"/>
      <c r="QHC43" s="918"/>
      <c r="QHD43" s="918"/>
      <c r="QHE43" s="918"/>
      <c r="QHF43" s="918"/>
      <c r="QHG43" s="918"/>
      <c r="QHH43" s="918"/>
      <c r="QHI43" s="918"/>
      <c r="QHJ43" s="918"/>
      <c r="QHK43" s="918"/>
      <c r="QHL43" s="918"/>
      <c r="QHM43" s="918"/>
      <c r="QHN43" s="918"/>
      <c r="QHO43" s="918"/>
      <c r="QHP43" s="918"/>
      <c r="QHQ43" s="918"/>
      <c r="QHR43" s="918"/>
      <c r="QHS43" s="918"/>
      <c r="QHT43" s="918"/>
      <c r="QHU43" s="918"/>
      <c r="QHV43" s="918"/>
      <c r="QHW43" s="918"/>
      <c r="QHX43" s="918"/>
      <c r="QHY43" s="918"/>
      <c r="QHZ43" s="918"/>
      <c r="QIA43" s="918"/>
      <c r="QIB43" s="918"/>
      <c r="QIC43" s="918"/>
      <c r="QID43" s="918"/>
      <c r="QIE43" s="918"/>
      <c r="QIF43" s="918"/>
      <c r="QIG43" s="918"/>
      <c r="QIH43" s="918"/>
      <c r="QII43" s="918"/>
      <c r="QIJ43" s="918"/>
      <c r="QIK43" s="918"/>
      <c r="QIL43" s="918"/>
      <c r="QIM43" s="918"/>
      <c r="QIN43" s="918"/>
      <c r="QIO43" s="918"/>
      <c r="QIP43" s="918"/>
      <c r="QIQ43" s="918"/>
      <c r="QIR43" s="918"/>
      <c r="QIS43" s="918"/>
      <c r="QIT43" s="918"/>
      <c r="QIU43" s="918"/>
      <c r="QIV43" s="918"/>
      <c r="QIW43" s="918"/>
      <c r="QIX43" s="918"/>
      <c r="QIY43" s="918"/>
      <c r="QIZ43" s="918"/>
      <c r="QJA43" s="918"/>
      <c r="QJB43" s="918"/>
      <c r="QJC43" s="918"/>
      <c r="QJD43" s="918"/>
      <c r="QJE43" s="918"/>
      <c r="QJF43" s="918"/>
      <c r="QJG43" s="918"/>
      <c r="QJH43" s="918"/>
      <c r="QJI43" s="918"/>
      <c r="QJJ43" s="918"/>
      <c r="QJK43" s="918"/>
      <c r="QJL43" s="918"/>
      <c r="QJM43" s="918"/>
      <c r="QJN43" s="918"/>
      <c r="QJO43" s="918"/>
      <c r="QJP43" s="918"/>
      <c r="QJQ43" s="918"/>
      <c r="QJR43" s="918"/>
      <c r="QJS43" s="918"/>
      <c r="QJT43" s="918"/>
      <c r="QJU43" s="918"/>
      <c r="QJV43" s="918"/>
      <c r="QJW43" s="918"/>
      <c r="QJX43" s="918"/>
      <c r="QJY43" s="918"/>
      <c r="QJZ43" s="918"/>
      <c r="QKA43" s="918"/>
      <c r="QKB43" s="918"/>
      <c r="QKC43" s="918"/>
      <c r="QKD43" s="918"/>
      <c r="QKE43" s="918"/>
      <c r="QKF43" s="918"/>
      <c r="QKG43" s="918"/>
      <c r="QKH43" s="918"/>
      <c r="QKI43" s="918"/>
      <c r="QKJ43" s="918"/>
      <c r="QKK43" s="918"/>
      <c r="QKL43" s="918"/>
      <c r="QKM43" s="918"/>
      <c r="QKN43" s="918"/>
      <c r="QKO43" s="918"/>
      <c r="QKP43" s="918"/>
      <c r="QKQ43" s="918"/>
      <c r="QKR43" s="918"/>
      <c r="QKS43" s="918"/>
      <c r="QKT43" s="918"/>
      <c r="QKU43" s="918"/>
      <c r="QKV43" s="918"/>
      <c r="QKW43" s="918"/>
      <c r="QKX43" s="918"/>
      <c r="QKY43" s="918"/>
      <c r="QKZ43" s="918"/>
      <c r="QLA43" s="918"/>
      <c r="QLB43" s="918"/>
      <c r="QLC43" s="918"/>
      <c r="QLD43" s="918"/>
      <c r="QLE43" s="918"/>
      <c r="QLF43" s="918"/>
      <c r="QLG43" s="918"/>
      <c r="QLH43" s="918"/>
      <c r="QLI43" s="918"/>
      <c r="QLJ43" s="918"/>
      <c r="QLK43" s="918"/>
      <c r="QLL43" s="918"/>
      <c r="QLM43" s="918"/>
      <c r="QLN43" s="918"/>
      <c r="QLO43" s="918"/>
      <c r="QLP43" s="918"/>
      <c r="QLQ43" s="918"/>
      <c r="QLR43" s="918"/>
      <c r="QLS43" s="918"/>
      <c r="QLT43" s="918"/>
      <c r="QLU43" s="918"/>
      <c r="QLV43" s="918"/>
      <c r="QLW43" s="918"/>
      <c r="QLX43" s="918"/>
      <c r="QLY43" s="918"/>
      <c r="QLZ43" s="918"/>
      <c r="QMA43" s="918"/>
      <c r="QMB43" s="918"/>
      <c r="QMC43" s="918"/>
      <c r="QMD43" s="918"/>
      <c r="QME43" s="918"/>
      <c r="QMF43" s="918"/>
      <c r="QMG43" s="918"/>
      <c r="QMH43" s="918"/>
      <c r="QMI43" s="918"/>
      <c r="QMJ43" s="918"/>
      <c r="QMK43" s="918"/>
      <c r="QML43" s="918"/>
      <c r="QMM43" s="918"/>
      <c r="QMN43" s="918"/>
      <c r="QMO43" s="918"/>
      <c r="QMP43" s="918"/>
      <c r="QMQ43" s="918"/>
      <c r="QMR43" s="918"/>
      <c r="QMS43" s="918"/>
      <c r="QMT43" s="918"/>
      <c r="QMU43" s="918"/>
      <c r="QMV43" s="918"/>
      <c r="QMW43" s="918"/>
      <c r="QMX43" s="918"/>
      <c r="QMY43" s="918"/>
      <c r="QMZ43" s="918"/>
      <c r="QNA43" s="918"/>
      <c r="QNB43" s="918"/>
      <c r="QNC43" s="918"/>
      <c r="QND43" s="918"/>
      <c r="QNE43" s="918"/>
      <c r="QNF43" s="918"/>
      <c r="QNG43" s="918"/>
      <c r="QNH43" s="918"/>
      <c r="QNI43" s="918"/>
      <c r="QNJ43" s="918"/>
      <c r="QNK43" s="918"/>
      <c r="QNL43" s="918"/>
      <c r="QNM43" s="918"/>
      <c r="QNN43" s="918"/>
      <c r="QNO43" s="918"/>
      <c r="QNP43" s="918"/>
      <c r="QNQ43" s="918"/>
      <c r="QNR43" s="918"/>
      <c r="QNS43" s="918"/>
      <c r="QNT43" s="918"/>
      <c r="QNU43" s="918"/>
      <c r="QNV43" s="918"/>
      <c r="QNW43" s="918"/>
      <c r="QNX43" s="918"/>
      <c r="QNY43" s="918"/>
      <c r="QNZ43" s="918"/>
      <c r="QOA43" s="918"/>
      <c r="QOB43" s="918"/>
      <c r="QOC43" s="918"/>
      <c r="QOD43" s="918"/>
      <c r="QOE43" s="918"/>
      <c r="QOF43" s="918"/>
      <c r="QOG43" s="918"/>
      <c r="QOH43" s="918"/>
      <c r="QOI43" s="918"/>
      <c r="QOJ43" s="918"/>
      <c r="QOK43" s="918"/>
      <c r="QOL43" s="918"/>
      <c r="QOM43" s="918"/>
      <c r="QON43" s="918"/>
      <c r="QOO43" s="918"/>
      <c r="QOP43" s="918"/>
      <c r="QOQ43" s="918"/>
      <c r="QOR43" s="918"/>
      <c r="QOS43" s="918"/>
      <c r="QOT43" s="918"/>
      <c r="QOU43" s="918"/>
      <c r="QOV43" s="918"/>
      <c r="QOW43" s="918"/>
      <c r="QOX43" s="918"/>
      <c r="QOY43" s="918"/>
      <c r="QOZ43" s="918"/>
      <c r="QPA43" s="918"/>
      <c r="QPB43" s="918"/>
      <c r="QPC43" s="918"/>
      <c r="QPD43" s="918"/>
      <c r="QPE43" s="918"/>
      <c r="QPF43" s="918"/>
      <c r="QPG43" s="918"/>
      <c r="QPH43" s="918"/>
      <c r="QPI43" s="918"/>
      <c r="QPJ43" s="918"/>
      <c r="QPK43" s="918"/>
      <c r="QPL43" s="918"/>
      <c r="QPM43" s="918"/>
      <c r="QPN43" s="918"/>
      <c r="QPO43" s="918"/>
      <c r="QPP43" s="918"/>
      <c r="QPQ43" s="918"/>
      <c r="QPR43" s="918"/>
      <c r="QPS43" s="918"/>
      <c r="QPT43" s="918"/>
      <c r="QPU43" s="918"/>
      <c r="QPV43" s="918"/>
      <c r="QPW43" s="918"/>
      <c r="QPX43" s="918"/>
      <c r="QPY43" s="918"/>
      <c r="QPZ43" s="918"/>
      <c r="QQA43" s="918"/>
      <c r="QQB43" s="918"/>
      <c r="QQC43" s="918"/>
      <c r="QQD43" s="918"/>
      <c r="QQE43" s="918"/>
      <c r="QQF43" s="918"/>
      <c r="QQG43" s="918"/>
      <c r="QQH43" s="918"/>
      <c r="QQI43" s="918"/>
      <c r="QQJ43" s="918"/>
      <c r="QQK43" s="918"/>
      <c r="QQL43" s="918"/>
      <c r="QQM43" s="918"/>
      <c r="QQN43" s="918"/>
      <c r="QQO43" s="918"/>
      <c r="QQP43" s="918"/>
      <c r="QQQ43" s="918"/>
      <c r="QQR43" s="918"/>
      <c r="QQS43" s="918"/>
      <c r="QQT43" s="918"/>
      <c r="QQU43" s="918"/>
      <c r="QQV43" s="918"/>
      <c r="QQW43" s="918"/>
      <c r="QQX43" s="918"/>
      <c r="QQY43" s="918"/>
      <c r="QQZ43" s="918"/>
      <c r="QRA43" s="918"/>
      <c r="QRB43" s="918"/>
      <c r="QRC43" s="918"/>
      <c r="QRD43" s="918"/>
      <c r="QRE43" s="918"/>
      <c r="QRF43" s="918"/>
      <c r="QRG43" s="918"/>
      <c r="QRH43" s="918"/>
      <c r="QRI43" s="918"/>
      <c r="QRJ43" s="918"/>
      <c r="QRK43" s="918"/>
      <c r="QRL43" s="918"/>
      <c r="QRM43" s="918"/>
      <c r="QRN43" s="918"/>
      <c r="QRO43" s="918"/>
      <c r="QRP43" s="918"/>
      <c r="QRQ43" s="918"/>
      <c r="QRR43" s="918"/>
      <c r="QRS43" s="918"/>
      <c r="QRT43" s="918"/>
      <c r="QRU43" s="918"/>
      <c r="QRV43" s="918"/>
      <c r="QRW43" s="918"/>
      <c r="QRX43" s="918"/>
      <c r="QRY43" s="918"/>
      <c r="QRZ43" s="918"/>
      <c r="QSA43" s="918"/>
      <c r="QSB43" s="918"/>
      <c r="QSC43" s="918"/>
      <c r="QSD43" s="918"/>
      <c r="QSE43" s="918"/>
      <c r="QSF43" s="918"/>
      <c r="QSG43" s="918"/>
      <c r="QSH43" s="918"/>
      <c r="QSI43" s="918"/>
      <c r="QSJ43" s="918"/>
      <c r="QSK43" s="918"/>
      <c r="QSL43" s="918"/>
      <c r="QSM43" s="918"/>
      <c r="QSN43" s="918"/>
      <c r="QSO43" s="918"/>
      <c r="QSP43" s="918"/>
      <c r="QSQ43" s="918"/>
      <c r="QSR43" s="918"/>
      <c r="QSS43" s="918"/>
      <c r="QST43" s="918"/>
      <c r="QSU43" s="918"/>
      <c r="QSV43" s="918"/>
      <c r="QSW43" s="918"/>
      <c r="QSX43" s="918"/>
      <c r="QSY43" s="918"/>
      <c r="QSZ43" s="918"/>
      <c r="QTA43" s="918"/>
      <c r="QTB43" s="918"/>
      <c r="QTC43" s="918"/>
      <c r="QTD43" s="918"/>
      <c r="QTE43" s="918"/>
      <c r="QTF43" s="918"/>
      <c r="QTG43" s="918"/>
      <c r="QTH43" s="918"/>
      <c r="QTI43" s="918"/>
      <c r="QTJ43" s="918"/>
      <c r="QTK43" s="918"/>
      <c r="QTL43" s="918"/>
      <c r="QTM43" s="918"/>
      <c r="QTN43" s="918"/>
      <c r="QTO43" s="918"/>
      <c r="QTP43" s="918"/>
      <c r="QTQ43" s="918"/>
      <c r="QTR43" s="918"/>
      <c r="QTS43" s="918"/>
      <c r="QTT43" s="918"/>
      <c r="QTU43" s="918"/>
      <c r="QTV43" s="918"/>
      <c r="QTW43" s="918"/>
      <c r="QTX43" s="918"/>
      <c r="QTY43" s="918"/>
      <c r="QTZ43" s="918"/>
      <c r="QUA43" s="918"/>
      <c r="QUB43" s="918"/>
      <c r="QUC43" s="918"/>
      <c r="QUD43" s="918"/>
      <c r="QUE43" s="918"/>
      <c r="QUF43" s="918"/>
      <c r="QUG43" s="918"/>
      <c r="QUH43" s="918"/>
      <c r="QUI43" s="918"/>
      <c r="QUJ43" s="918"/>
      <c r="QUK43" s="918"/>
      <c r="QUL43" s="918"/>
      <c r="QUM43" s="918"/>
      <c r="QUN43" s="918"/>
      <c r="QUO43" s="918"/>
      <c r="QUP43" s="918"/>
      <c r="QUQ43" s="918"/>
      <c r="QUR43" s="918"/>
      <c r="QUS43" s="918"/>
      <c r="QUT43" s="918"/>
      <c r="QUU43" s="918"/>
      <c r="QUV43" s="918"/>
      <c r="QUW43" s="918"/>
      <c r="QUX43" s="918"/>
      <c r="QUY43" s="918"/>
      <c r="QUZ43" s="918"/>
      <c r="QVA43" s="918"/>
      <c r="QVB43" s="918"/>
      <c r="QVC43" s="918"/>
      <c r="QVD43" s="918"/>
      <c r="QVE43" s="918"/>
      <c r="QVF43" s="918"/>
      <c r="QVG43" s="918"/>
      <c r="QVH43" s="918"/>
      <c r="QVI43" s="918"/>
      <c r="QVJ43" s="918"/>
      <c r="QVK43" s="918"/>
      <c r="QVL43" s="918"/>
      <c r="QVM43" s="918"/>
      <c r="QVN43" s="918"/>
      <c r="QVO43" s="918"/>
      <c r="QVP43" s="918"/>
      <c r="QVQ43" s="918"/>
      <c r="QVR43" s="918"/>
      <c r="QVS43" s="918"/>
      <c r="QVT43" s="918"/>
      <c r="QVU43" s="918"/>
      <c r="QVV43" s="918"/>
      <c r="QVW43" s="918"/>
      <c r="QVX43" s="918"/>
      <c r="QVY43" s="918"/>
      <c r="QVZ43" s="918"/>
      <c r="QWA43" s="918"/>
      <c r="QWB43" s="918"/>
      <c r="QWC43" s="918"/>
      <c r="QWD43" s="918"/>
      <c r="QWE43" s="918"/>
      <c r="QWF43" s="918"/>
      <c r="QWG43" s="918"/>
      <c r="QWH43" s="918"/>
      <c r="QWI43" s="918"/>
      <c r="QWJ43" s="918"/>
      <c r="QWK43" s="918"/>
      <c r="QWL43" s="918"/>
      <c r="QWM43" s="918"/>
      <c r="QWN43" s="918"/>
      <c r="QWO43" s="918"/>
      <c r="QWP43" s="918"/>
      <c r="QWQ43" s="918"/>
      <c r="QWR43" s="918"/>
      <c r="QWS43" s="918"/>
      <c r="QWT43" s="918"/>
      <c r="QWU43" s="918"/>
      <c r="QWV43" s="918"/>
      <c r="QWW43" s="918"/>
      <c r="QWX43" s="918"/>
      <c r="QWY43" s="918"/>
      <c r="QWZ43" s="918"/>
      <c r="QXA43" s="918"/>
      <c r="QXB43" s="918"/>
      <c r="QXC43" s="918"/>
      <c r="QXD43" s="918"/>
      <c r="QXE43" s="918"/>
      <c r="QXF43" s="918"/>
      <c r="QXG43" s="918"/>
      <c r="QXH43" s="918"/>
      <c r="QXI43" s="918"/>
      <c r="QXJ43" s="918"/>
      <c r="QXK43" s="918"/>
      <c r="QXL43" s="918"/>
      <c r="QXM43" s="918"/>
      <c r="QXN43" s="918"/>
      <c r="QXO43" s="918"/>
      <c r="QXP43" s="918"/>
      <c r="QXQ43" s="918"/>
      <c r="QXR43" s="918"/>
      <c r="QXS43" s="918"/>
      <c r="QXT43" s="918"/>
      <c r="QXU43" s="918"/>
      <c r="QXV43" s="918"/>
      <c r="QXW43" s="918"/>
      <c r="QXX43" s="918"/>
      <c r="QXY43" s="918"/>
      <c r="QXZ43" s="918"/>
      <c r="QYA43" s="918"/>
      <c r="QYB43" s="918"/>
      <c r="QYC43" s="918"/>
      <c r="QYD43" s="918"/>
      <c r="QYE43" s="918"/>
      <c r="QYF43" s="918"/>
      <c r="QYG43" s="918"/>
      <c r="QYH43" s="918"/>
      <c r="QYI43" s="918"/>
      <c r="QYJ43" s="918"/>
      <c r="QYK43" s="918"/>
      <c r="QYL43" s="918"/>
      <c r="QYM43" s="918"/>
      <c r="QYN43" s="918"/>
      <c r="QYO43" s="918"/>
      <c r="QYP43" s="918"/>
      <c r="QYQ43" s="918"/>
      <c r="QYR43" s="918"/>
      <c r="QYS43" s="918"/>
      <c r="QYT43" s="918"/>
      <c r="QYU43" s="918"/>
      <c r="QYV43" s="918"/>
      <c r="QYW43" s="918"/>
      <c r="QYX43" s="918"/>
      <c r="QYY43" s="918"/>
      <c r="QYZ43" s="918"/>
      <c r="QZA43" s="918"/>
      <c r="QZB43" s="918"/>
      <c r="QZC43" s="918"/>
      <c r="QZD43" s="918"/>
      <c r="QZE43" s="918"/>
      <c r="QZF43" s="918"/>
      <c r="QZG43" s="918"/>
      <c r="QZH43" s="918"/>
      <c r="QZI43" s="918"/>
      <c r="QZJ43" s="918"/>
      <c r="QZK43" s="918"/>
      <c r="QZL43" s="918"/>
      <c r="QZM43" s="918"/>
      <c r="QZN43" s="918"/>
      <c r="QZO43" s="918"/>
      <c r="QZP43" s="918"/>
      <c r="QZQ43" s="918"/>
      <c r="QZR43" s="918"/>
      <c r="QZS43" s="918"/>
      <c r="QZT43" s="918"/>
      <c r="QZU43" s="918"/>
      <c r="QZV43" s="918"/>
      <c r="QZW43" s="918"/>
      <c r="QZX43" s="918"/>
      <c r="QZY43" s="918"/>
      <c r="QZZ43" s="918"/>
      <c r="RAA43" s="918"/>
      <c r="RAB43" s="918"/>
      <c r="RAC43" s="918"/>
      <c r="RAD43" s="918"/>
      <c r="RAE43" s="918"/>
      <c r="RAF43" s="918"/>
      <c r="RAG43" s="918"/>
      <c r="RAH43" s="918"/>
      <c r="RAI43" s="918"/>
      <c r="RAJ43" s="918"/>
      <c r="RAK43" s="918"/>
      <c r="RAL43" s="918"/>
      <c r="RAM43" s="918"/>
      <c r="RAN43" s="918"/>
      <c r="RAO43" s="918"/>
      <c r="RAP43" s="918"/>
      <c r="RAQ43" s="918"/>
      <c r="RAR43" s="918"/>
      <c r="RAS43" s="918"/>
      <c r="RAT43" s="918"/>
      <c r="RAU43" s="918"/>
      <c r="RAV43" s="918"/>
      <c r="RAW43" s="918"/>
      <c r="RAX43" s="918"/>
      <c r="RAY43" s="918"/>
      <c r="RAZ43" s="918"/>
      <c r="RBA43" s="918"/>
      <c r="RBB43" s="918"/>
      <c r="RBC43" s="918"/>
      <c r="RBD43" s="918"/>
      <c r="RBE43" s="918"/>
      <c r="RBF43" s="918"/>
      <c r="RBG43" s="918"/>
      <c r="RBH43" s="918"/>
      <c r="RBI43" s="918"/>
      <c r="RBJ43" s="918"/>
      <c r="RBK43" s="918"/>
      <c r="RBL43" s="918"/>
      <c r="RBM43" s="918"/>
      <c r="RBN43" s="918"/>
      <c r="RBO43" s="918"/>
      <c r="RBP43" s="918"/>
      <c r="RBQ43" s="918"/>
      <c r="RBR43" s="918"/>
      <c r="RBS43" s="918"/>
      <c r="RBT43" s="918"/>
      <c r="RBU43" s="918"/>
      <c r="RBV43" s="918"/>
      <c r="RBW43" s="918"/>
      <c r="RBX43" s="918"/>
      <c r="RBY43" s="918"/>
      <c r="RBZ43" s="918"/>
      <c r="RCA43" s="918"/>
      <c r="RCB43" s="918"/>
      <c r="RCC43" s="918"/>
      <c r="RCD43" s="918"/>
      <c r="RCE43" s="918"/>
      <c r="RCF43" s="918"/>
      <c r="RCG43" s="918"/>
      <c r="RCH43" s="918"/>
      <c r="RCI43" s="918"/>
      <c r="RCJ43" s="918"/>
      <c r="RCK43" s="918"/>
      <c r="RCL43" s="918"/>
      <c r="RCM43" s="918"/>
      <c r="RCN43" s="918"/>
      <c r="RCO43" s="918"/>
      <c r="RCP43" s="918"/>
      <c r="RCQ43" s="918"/>
      <c r="RCR43" s="918"/>
      <c r="RCS43" s="918"/>
      <c r="RCT43" s="918"/>
      <c r="RCU43" s="918"/>
      <c r="RCV43" s="918"/>
      <c r="RCW43" s="918"/>
      <c r="RCX43" s="918"/>
      <c r="RCY43" s="918"/>
      <c r="RCZ43" s="918"/>
      <c r="RDA43" s="918"/>
      <c r="RDB43" s="918"/>
      <c r="RDC43" s="918"/>
      <c r="RDD43" s="918"/>
      <c r="RDE43" s="918"/>
      <c r="RDF43" s="918"/>
      <c r="RDG43" s="918"/>
      <c r="RDH43" s="918"/>
      <c r="RDI43" s="918"/>
      <c r="RDJ43" s="918"/>
      <c r="RDK43" s="918"/>
      <c r="RDL43" s="918"/>
      <c r="RDM43" s="918"/>
      <c r="RDN43" s="918"/>
      <c r="RDO43" s="918"/>
      <c r="RDP43" s="918"/>
      <c r="RDQ43" s="918"/>
      <c r="RDR43" s="918"/>
      <c r="RDS43" s="918"/>
      <c r="RDT43" s="918"/>
      <c r="RDU43" s="918"/>
      <c r="RDV43" s="918"/>
      <c r="RDW43" s="918"/>
      <c r="RDX43" s="918"/>
      <c r="RDY43" s="918"/>
      <c r="RDZ43" s="918"/>
      <c r="REA43" s="918"/>
      <c r="REB43" s="918"/>
      <c r="REC43" s="918"/>
      <c r="RED43" s="918"/>
      <c r="REE43" s="918"/>
      <c r="REF43" s="918"/>
      <c r="REG43" s="918"/>
      <c r="REH43" s="918"/>
      <c r="REI43" s="918"/>
      <c r="REJ43" s="918"/>
      <c r="REK43" s="918"/>
      <c r="REL43" s="918"/>
      <c r="REM43" s="918"/>
      <c r="REN43" s="918"/>
      <c r="REO43" s="918"/>
      <c r="REP43" s="918"/>
      <c r="REQ43" s="918"/>
      <c r="RER43" s="918"/>
      <c r="RES43" s="918"/>
      <c r="RET43" s="918"/>
      <c r="REU43" s="918"/>
      <c r="REV43" s="918"/>
      <c r="REW43" s="918"/>
      <c r="REX43" s="918"/>
      <c r="REY43" s="918"/>
      <c r="REZ43" s="918"/>
      <c r="RFA43" s="918"/>
      <c r="RFB43" s="918"/>
      <c r="RFC43" s="918"/>
      <c r="RFD43" s="918"/>
      <c r="RFE43" s="918"/>
      <c r="RFF43" s="918"/>
      <c r="RFG43" s="918"/>
      <c r="RFH43" s="918"/>
      <c r="RFI43" s="918"/>
      <c r="RFJ43" s="918"/>
      <c r="RFK43" s="918"/>
      <c r="RFL43" s="918"/>
      <c r="RFM43" s="918"/>
      <c r="RFN43" s="918"/>
      <c r="RFO43" s="918"/>
      <c r="RFP43" s="918"/>
      <c r="RFQ43" s="918"/>
      <c r="RFR43" s="918"/>
      <c r="RFS43" s="918"/>
      <c r="RFT43" s="918"/>
      <c r="RFU43" s="918"/>
      <c r="RFV43" s="918"/>
      <c r="RFW43" s="918"/>
      <c r="RFX43" s="918"/>
      <c r="RFY43" s="918"/>
      <c r="RFZ43" s="918"/>
      <c r="RGA43" s="918"/>
      <c r="RGB43" s="918"/>
      <c r="RGC43" s="918"/>
      <c r="RGD43" s="918"/>
      <c r="RGE43" s="918"/>
      <c r="RGF43" s="918"/>
      <c r="RGG43" s="918"/>
      <c r="RGH43" s="918"/>
      <c r="RGI43" s="918"/>
      <c r="RGJ43" s="918"/>
      <c r="RGK43" s="918"/>
      <c r="RGL43" s="918"/>
      <c r="RGM43" s="918"/>
      <c r="RGN43" s="918"/>
      <c r="RGO43" s="918"/>
      <c r="RGP43" s="918"/>
      <c r="RGQ43" s="918"/>
      <c r="RGR43" s="918"/>
      <c r="RGS43" s="918"/>
      <c r="RGT43" s="918"/>
      <c r="RGU43" s="918"/>
      <c r="RGV43" s="918"/>
      <c r="RGW43" s="918"/>
      <c r="RGX43" s="918"/>
      <c r="RGY43" s="918"/>
      <c r="RGZ43" s="918"/>
      <c r="RHA43" s="918"/>
      <c r="RHB43" s="918"/>
      <c r="RHC43" s="918"/>
      <c r="RHD43" s="918"/>
      <c r="RHE43" s="918"/>
      <c r="RHF43" s="918"/>
      <c r="RHG43" s="918"/>
      <c r="RHH43" s="918"/>
      <c r="RHI43" s="918"/>
      <c r="RHJ43" s="918"/>
      <c r="RHK43" s="918"/>
      <c r="RHL43" s="918"/>
      <c r="RHM43" s="918"/>
      <c r="RHN43" s="918"/>
      <c r="RHO43" s="918"/>
      <c r="RHP43" s="918"/>
      <c r="RHQ43" s="918"/>
      <c r="RHR43" s="918"/>
      <c r="RHS43" s="918"/>
      <c r="RHT43" s="918"/>
      <c r="RHU43" s="918"/>
      <c r="RHV43" s="918"/>
      <c r="RHW43" s="918"/>
      <c r="RHX43" s="918"/>
      <c r="RHY43" s="918"/>
      <c r="RHZ43" s="918"/>
      <c r="RIA43" s="918"/>
      <c r="RIB43" s="918"/>
      <c r="RIC43" s="918"/>
      <c r="RID43" s="918"/>
      <c r="RIE43" s="918"/>
      <c r="RIF43" s="918"/>
      <c r="RIG43" s="918"/>
      <c r="RIH43" s="918"/>
      <c r="RII43" s="918"/>
      <c r="RIJ43" s="918"/>
      <c r="RIK43" s="918"/>
      <c r="RIL43" s="918"/>
      <c r="RIM43" s="918"/>
      <c r="RIN43" s="918"/>
      <c r="RIO43" s="918"/>
      <c r="RIP43" s="918"/>
      <c r="RIQ43" s="918"/>
      <c r="RIR43" s="918"/>
      <c r="RIS43" s="918"/>
      <c r="RIT43" s="918"/>
      <c r="RIU43" s="918"/>
      <c r="RIV43" s="918"/>
      <c r="RIW43" s="918"/>
      <c r="RIX43" s="918"/>
      <c r="RIY43" s="918"/>
      <c r="RIZ43" s="918"/>
      <c r="RJA43" s="918"/>
      <c r="RJB43" s="918"/>
      <c r="RJC43" s="918"/>
      <c r="RJD43" s="918"/>
      <c r="RJE43" s="918"/>
      <c r="RJF43" s="918"/>
      <c r="RJG43" s="918"/>
      <c r="RJH43" s="918"/>
      <c r="RJI43" s="918"/>
      <c r="RJJ43" s="918"/>
      <c r="RJK43" s="918"/>
      <c r="RJL43" s="918"/>
      <c r="RJM43" s="918"/>
      <c r="RJN43" s="918"/>
      <c r="RJO43" s="918"/>
      <c r="RJP43" s="918"/>
      <c r="RJQ43" s="918"/>
      <c r="RJR43" s="918"/>
      <c r="RJS43" s="918"/>
      <c r="RJT43" s="918"/>
      <c r="RJU43" s="918"/>
      <c r="RJV43" s="918"/>
      <c r="RJW43" s="918"/>
      <c r="RJX43" s="918"/>
      <c r="RJY43" s="918"/>
      <c r="RJZ43" s="918"/>
      <c r="RKA43" s="918"/>
      <c r="RKB43" s="918"/>
      <c r="RKC43" s="918"/>
      <c r="RKD43" s="918"/>
      <c r="RKE43" s="918"/>
      <c r="RKF43" s="918"/>
      <c r="RKG43" s="918"/>
      <c r="RKH43" s="918"/>
      <c r="RKI43" s="918"/>
      <c r="RKJ43" s="918"/>
      <c r="RKK43" s="918"/>
      <c r="RKL43" s="918"/>
      <c r="RKM43" s="918"/>
      <c r="RKN43" s="918"/>
      <c r="RKO43" s="918"/>
      <c r="RKP43" s="918"/>
      <c r="RKQ43" s="918"/>
      <c r="RKR43" s="918"/>
      <c r="RKS43" s="918"/>
      <c r="RKT43" s="918"/>
      <c r="RKU43" s="918"/>
      <c r="RKV43" s="918"/>
      <c r="RKW43" s="918"/>
      <c r="RKX43" s="918"/>
      <c r="RKY43" s="918"/>
      <c r="RKZ43" s="918"/>
      <c r="RLA43" s="918"/>
      <c r="RLB43" s="918"/>
      <c r="RLC43" s="918"/>
      <c r="RLD43" s="918"/>
      <c r="RLE43" s="918"/>
      <c r="RLF43" s="918"/>
      <c r="RLG43" s="918"/>
      <c r="RLH43" s="918"/>
      <c r="RLI43" s="918"/>
      <c r="RLJ43" s="918"/>
      <c r="RLK43" s="918"/>
      <c r="RLL43" s="918"/>
      <c r="RLM43" s="918"/>
      <c r="RLN43" s="918"/>
      <c r="RLO43" s="918"/>
      <c r="RLP43" s="918"/>
      <c r="RLQ43" s="918"/>
      <c r="RLR43" s="918"/>
      <c r="RLS43" s="918"/>
      <c r="RLT43" s="918"/>
      <c r="RLU43" s="918"/>
      <c r="RLV43" s="918"/>
      <c r="RLW43" s="918"/>
      <c r="RLX43" s="918"/>
      <c r="RLY43" s="918"/>
      <c r="RLZ43" s="918"/>
      <c r="RMA43" s="918"/>
      <c r="RMB43" s="918"/>
      <c r="RMC43" s="918"/>
      <c r="RMD43" s="918"/>
      <c r="RME43" s="918"/>
      <c r="RMF43" s="918"/>
      <c r="RMG43" s="918"/>
      <c r="RMH43" s="918"/>
      <c r="RMI43" s="918"/>
      <c r="RMJ43" s="918"/>
      <c r="RMK43" s="918"/>
      <c r="RML43" s="918"/>
      <c r="RMM43" s="918"/>
      <c r="RMN43" s="918"/>
      <c r="RMO43" s="918"/>
      <c r="RMP43" s="918"/>
      <c r="RMQ43" s="918"/>
      <c r="RMR43" s="918"/>
      <c r="RMS43" s="918"/>
      <c r="RMT43" s="918"/>
      <c r="RMU43" s="918"/>
      <c r="RMV43" s="918"/>
      <c r="RMW43" s="918"/>
      <c r="RMX43" s="918"/>
      <c r="RMY43" s="918"/>
      <c r="RMZ43" s="918"/>
      <c r="RNA43" s="918"/>
      <c r="RNB43" s="918"/>
      <c r="RNC43" s="918"/>
      <c r="RND43" s="918"/>
      <c r="RNE43" s="918"/>
      <c r="RNF43" s="918"/>
      <c r="RNG43" s="918"/>
      <c r="RNH43" s="918"/>
      <c r="RNI43" s="918"/>
      <c r="RNJ43" s="918"/>
      <c r="RNK43" s="918"/>
      <c r="RNL43" s="918"/>
      <c r="RNM43" s="918"/>
      <c r="RNN43" s="918"/>
      <c r="RNO43" s="918"/>
      <c r="RNP43" s="918"/>
      <c r="RNQ43" s="918"/>
      <c r="RNR43" s="918"/>
      <c r="RNS43" s="918"/>
      <c r="RNT43" s="918"/>
      <c r="RNU43" s="918"/>
      <c r="RNV43" s="918"/>
      <c r="RNW43" s="918"/>
      <c r="RNX43" s="918"/>
      <c r="RNY43" s="918"/>
      <c r="RNZ43" s="918"/>
      <c r="ROA43" s="918"/>
      <c r="ROB43" s="918"/>
      <c r="ROC43" s="918"/>
      <c r="ROD43" s="918"/>
      <c r="ROE43" s="918"/>
      <c r="ROF43" s="918"/>
      <c r="ROG43" s="918"/>
      <c r="ROH43" s="918"/>
      <c r="ROI43" s="918"/>
      <c r="ROJ43" s="918"/>
      <c r="ROK43" s="918"/>
      <c r="ROL43" s="918"/>
      <c r="ROM43" s="918"/>
      <c r="RON43" s="918"/>
      <c r="ROO43" s="918"/>
      <c r="ROP43" s="918"/>
      <c r="ROQ43" s="918"/>
      <c r="ROR43" s="918"/>
      <c r="ROS43" s="918"/>
      <c r="ROT43" s="918"/>
      <c r="ROU43" s="918"/>
      <c r="ROV43" s="918"/>
      <c r="ROW43" s="918"/>
      <c r="ROX43" s="918"/>
      <c r="ROY43" s="918"/>
      <c r="ROZ43" s="918"/>
      <c r="RPA43" s="918"/>
      <c r="RPB43" s="918"/>
      <c r="RPC43" s="918"/>
      <c r="RPD43" s="918"/>
      <c r="RPE43" s="918"/>
      <c r="RPF43" s="918"/>
      <c r="RPG43" s="918"/>
      <c r="RPH43" s="918"/>
      <c r="RPI43" s="918"/>
      <c r="RPJ43" s="918"/>
      <c r="RPK43" s="918"/>
      <c r="RPL43" s="918"/>
      <c r="RPM43" s="918"/>
      <c r="RPN43" s="918"/>
      <c r="RPO43" s="918"/>
      <c r="RPP43" s="918"/>
      <c r="RPQ43" s="918"/>
      <c r="RPR43" s="918"/>
      <c r="RPS43" s="918"/>
      <c r="RPT43" s="918"/>
      <c r="RPU43" s="918"/>
      <c r="RPV43" s="918"/>
      <c r="RPW43" s="918"/>
      <c r="RPX43" s="918"/>
      <c r="RPY43" s="918"/>
      <c r="RPZ43" s="918"/>
      <c r="RQA43" s="918"/>
      <c r="RQB43" s="918"/>
      <c r="RQC43" s="918"/>
      <c r="RQD43" s="918"/>
      <c r="RQE43" s="918"/>
      <c r="RQF43" s="918"/>
      <c r="RQG43" s="918"/>
      <c r="RQH43" s="918"/>
      <c r="RQI43" s="918"/>
      <c r="RQJ43" s="918"/>
      <c r="RQK43" s="918"/>
      <c r="RQL43" s="918"/>
      <c r="RQM43" s="918"/>
      <c r="RQN43" s="918"/>
      <c r="RQO43" s="918"/>
      <c r="RQP43" s="918"/>
      <c r="RQQ43" s="918"/>
      <c r="RQR43" s="918"/>
      <c r="RQS43" s="918"/>
      <c r="RQT43" s="918"/>
      <c r="RQU43" s="918"/>
      <c r="RQV43" s="918"/>
      <c r="RQW43" s="918"/>
      <c r="RQX43" s="918"/>
      <c r="RQY43" s="918"/>
      <c r="RQZ43" s="918"/>
      <c r="RRA43" s="918"/>
      <c r="RRB43" s="918"/>
      <c r="RRC43" s="918"/>
      <c r="RRD43" s="918"/>
      <c r="RRE43" s="918"/>
      <c r="RRF43" s="918"/>
      <c r="RRG43" s="918"/>
      <c r="RRH43" s="918"/>
      <c r="RRI43" s="918"/>
      <c r="RRJ43" s="918"/>
      <c r="RRK43" s="918"/>
      <c r="RRL43" s="918"/>
      <c r="RRM43" s="918"/>
      <c r="RRN43" s="918"/>
      <c r="RRO43" s="918"/>
      <c r="RRP43" s="918"/>
      <c r="RRQ43" s="918"/>
      <c r="RRR43" s="918"/>
      <c r="RRS43" s="918"/>
      <c r="RRT43" s="918"/>
      <c r="RRU43" s="918"/>
      <c r="RRV43" s="918"/>
      <c r="RRW43" s="918"/>
      <c r="RRX43" s="918"/>
      <c r="RRY43" s="918"/>
      <c r="RRZ43" s="918"/>
      <c r="RSA43" s="918"/>
      <c r="RSB43" s="918"/>
      <c r="RSC43" s="918"/>
      <c r="RSD43" s="918"/>
      <c r="RSE43" s="918"/>
      <c r="RSF43" s="918"/>
      <c r="RSG43" s="918"/>
      <c r="RSH43" s="918"/>
      <c r="RSI43" s="918"/>
      <c r="RSJ43" s="918"/>
      <c r="RSK43" s="918"/>
      <c r="RSL43" s="918"/>
      <c r="RSM43" s="918"/>
      <c r="RSN43" s="918"/>
      <c r="RSO43" s="918"/>
      <c r="RSP43" s="918"/>
      <c r="RSQ43" s="918"/>
      <c r="RSR43" s="918"/>
      <c r="RSS43" s="918"/>
      <c r="RST43" s="918"/>
      <c r="RSU43" s="918"/>
      <c r="RSV43" s="918"/>
      <c r="RSW43" s="918"/>
      <c r="RSX43" s="918"/>
      <c r="RSY43" s="918"/>
      <c r="RSZ43" s="918"/>
      <c r="RTA43" s="918"/>
      <c r="RTB43" s="918"/>
      <c r="RTC43" s="918"/>
      <c r="RTD43" s="918"/>
      <c r="RTE43" s="918"/>
      <c r="RTF43" s="918"/>
      <c r="RTG43" s="918"/>
      <c r="RTH43" s="918"/>
      <c r="RTI43" s="918"/>
      <c r="RTJ43" s="918"/>
      <c r="RTK43" s="918"/>
      <c r="RTL43" s="918"/>
      <c r="RTM43" s="918"/>
      <c r="RTN43" s="918"/>
      <c r="RTO43" s="918"/>
      <c r="RTP43" s="918"/>
      <c r="RTQ43" s="918"/>
      <c r="RTR43" s="918"/>
      <c r="RTS43" s="918"/>
      <c r="RTT43" s="918"/>
      <c r="RTU43" s="918"/>
      <c r="RTV43" s="918"/>
      <c r="RTW43" s="918"/>
      <c r="RTX43" s="918"/>
      <c r="RTY43" s="918"/>
      <c r="RTZ43" s="918"/>
      <c r="RUA43" s="918"/>
      <c r="RUB43" s="918"/>
      <c r="RUC43" s="918"/>
      <c r="RUD43" s="918"/>
      <c r="RUE43" s="918"/>
      <c r="RUF43" s="918"/>
      <c r="RUG43" s="918"/>
      <c r="RUH43" s="918"/>
      <c r="RUI43" s="918"/>
      <c r="RUJ43" s="918"/>
      <c r="RUK43" s="918"/>
      <c r="RUL43" s="918"/>
      <c r="RUM43" s="918"/>
      <c r="RUN43" s="918"/>
      <c r="RUO43" s="918"/>
      <c r="RUP43" s="918"/>
      <c r="RUQ43" s="918"/>
      <c r="RUR43" s="918"/>
      <c r="RUS43" s="918"/>
      <c r="RUT43" s="918"/>
      <c r="RUU43" s="918"/>
      <c r="RUV43" s="918"/>
      <c r="RUW43" s="918"/>
      <c r="RUX43" s="918"/>
      <c r="RUY43" s="918"/>
      <c r="RUZ43" s="918"/>
      <c r="RVA43" s="918"/>
      <c r="RVB43" s="918"/>
      <c r="RVC43" s="918"/>
      <c r="RVD43" s="918"/>
      <c r="RVE43" s="918"/>
      <c r="RVF43" s="918"/>
      <c r="RVG43" s="918"/>
      <c r="RVH43" s="918"/>
      <c r="RVI43" s="918"/>
      <c r="RVJ43" s="918"/>
      <c r="RVK43" s="918"/>
      <c r="RVL43" s="918"/>
      <c r="RVM43" s="918"/>
      <c r="RVN43" s="918"/>
      <c r="RVO43" s="918"/>
      <c r="RVP43" s="918"/>
      <c r="RVQ43" s="918"/>
      <c r="RVR43" s="918"/>
      <c r="RVS43" s="918"/>
      <c r="RVT43" s="918"/>
      <c r="RVU43" s="918"/>
      <c r="RVV43" s="918"/>
      <c r="RVW43" s="918"/>
      <c r="RVX43" s="918"/>
      <c r="RVY43" s="918"/>
      <c r="RVZ43" s="918"/>
      <c r="RWA43" s="918"/>
      <c r="RWB43" s="918"/>
      <c r="RWC43" s="918"/>
      <c r="RWD43" s="918"/>
      <c r="RWE43" s="918"/>
      <c r="RWF43" s="918"/>
      <c r="RWG43" s="918"/>
      <c r="RWH43" s="918"/>
      <c r="RWI43" s="918"/>
      <c r="RWJ43" s="918"/>
      <c r="RWK43" s="918"/>
      <c r="RWL43" s="918"/>
      <c r="RWM43" s="918"/>
      <c r="RWN43" s="918"/>
      <c r="RWO43" s="918"/>
      <c r="RWP43" s="918"/>
      <c r="RWQ43" s="918"/>
      <c r="RWR43" s="918"/>
      <c r="RWS43" s="918"/>
      <c r="RWT43" s="918"/>
      <c r="RWU43" s="918"/>
      <c r="RWV43" s="918"/>
      <c r="RWW43" s="918"/>
      <c r="RWX43" s="918"/>
      <c r="RWY43" s="918"/>
      <c r="RWZ43" s="918"/>
      <c r="RXA43" s="918"/>
      <c r="RXB43" s="918"/>
      <c r="RXC43" s="918"/>
      <c r="RXD43" s="918"/>
      <c r="RXE43" s="918"/>
      <c r="RXF43" s="918"/>
      <c r="RXG43" s="918"/>
      <c r="RXH43" s="918"/>
      <c r="RXI43" s="918"/>
      <c r="RXJ43" s="918"/>
      <c r="RXK43" s="918"/>
      <c r="RXL43" s="918"/>
      <c r="RXM43" s="918"/>
      <c r="RXN43" s="918"/>
      <c r="RXO43" s="918"/>
      <c r="RXP43" s="918"/>
      <c r="RXQ43" s="918"/>
      <c r="RXR43" s="918"/>
      <c r="RXS43" s="918"/>
      <c r="RXT43" s="918"/>
      <c r="RXU43" s="918"/>
      <c r="RXV43" s="918"/>
      <c r="RXW43" s="918"/>
      <c r="RXX43" s="918"/>
      <c r="RXY43" s="918"/>
      <c r="RXZ43" s="918"/>
      <c r="RYA43" s="918"/>
      <c r="RYB43" s="918"/>
      <c r="RYC43" s="918"/>
      <c r="RYD43" s="918"/>
      <c r="RYE43" s="918"/>
      <c r="RYF43" s="918"/>
      <c r="RYG43" s="918"/>
      <c r="RYH43" s="918"/>
      <c r="RYI43" s="918"/>
      <c r="RYJ43" s="918"/>
      <c r="RYK43" s="918"/>
      <c r="RYL43" s="918"/>
      <c r="RYM43" s="918"/>
      <c r="RYN43" s="918"/>
      <c r="RYO43" s="918"/>
      <c r="RYP43" s="918"/>
      <c r="RYQ43" s="918"/>
      <c r="RYR43" s="918"/>
      <c r="RYS43" s="918"/>
      <c r="RYT43" s="918"/>
      <c r="RYU43" s="918"/>
      <c r="RYV43" s="918"/>
      <c r="RYW43" s="918"/>
      <c r="RYX43" s="918"/>
      <c r="RYY43" s="918"/>
      <c r="RYZ43" s="918"/>
      <c r="RZA43" s="918"/>
      <c r="RZB43" s="918"/>
      <c r="RZC43" s="918"/>
      <c r="RZD43" s="918"/>
      <c r="RZE43" s="918"/>
      <c r="RZF43" s="918"/>
      <c r="RZG43" s="918"/>
      <c r="RZH43" s="918"/>
      <c r="RZI43" s="918"/>
      <c r="RZJ43" s="918"/>
      <c r="RZK43" s="918"/>
      <c r="RZL43" s="918"/>
      <c r="RZM43" s="918"/>
      <c r="RZN43" s="918"/>
      <c r="RZO43" s="918"/>
      <c r="RZP43" s="918"/>
      <c r="RZQ43" s="918"/>
      <c r="RZR43" s="918"/>
      <c r="RZS43" s="918"/>
      <c r="RZT43" s="918"/>
      <c r="RZU43" s="918"/>
      <c r="RZV43" s="918"/>
      <c r="RZW43" s="918"/>
      <c r="RZX43" s="918"/>
      <c r="RZY43" s="918"/>
      <c r="RZZ43" s="918"/>
      <c r="SAA43" s="918"/>
      <c r="SAB43" s="918"/>
      <c r="SAC43" s="918"/>
      <c r="SAD43" s="918"/>
      <c r="SAE43" s="918"/>
      <c r="SAF43" s="918"/>
      <c r="SAG43" s="918"/>
      <c r="SAH43" s="918"/>
      <c r="SAI43" s="918"/>
      <c r="SAJ43" s="918"/>
      <c r="SAK43" s="918"/>
      <c r="SAL43" s="918"/>
      <c r="SAM43" s="918"/>
      <c r="SAN43" s="918"/>
      <c r="SAO43" s="918"/>
      <c r="SAP43" s="918"/>
      <c r="SAQ43" s="918"/>
      <c r="SAR43" s="918"/>
      <c r="SAS43" s="918"/>
      <c r="SAT43" s="918"/>
      <c r="SAU43" s="918"/>
      <c r="SAV43" s="918"/>
      <c r="SAW43" s="918"/>
      <c r="SAX43" s="918"/>
      <c r="SAY43" s="918"/>
      <c r="SAZ43" s="918"/>
      <c r="SBA43" s="918"/>
      <c r="SBB43" s="918"/>
      <c r="SBC43" s="918"/>
      <c r="SBD43" s="918"/>
      <c r="SBE43" s="918"/>
      <c r="SBF43" s="918"/>
      <c r="SBG43" s="918"/>
      <c r="SBH43" s="918"/>
      <c r="SBI43" s="918"/>
      <c r="SBJ43" s="918"/>
      <c r="SBK43" s="918"/>
      <c r="SBL43" s="918"/>
      <c r="SBM43" s="918"/>
      <c r="SBN43" s="918"/>
      <c r="SBO43" s="918"/>
      <c r="SBP43" s="918"/>
      <c r="SBQ43" s="918"/>
      <c r="SBR43" s="918"/>
      <c r="SBS43" s="918"/>
      <c r="SBT43" s="918"/>
      <c r="SBU43" s="918"/>
      <c r="SBV43" s="918"/>
      <c r="SBW43" s="918"/>
      <c r="SBX43" s="918"/>
      <c r="SBY43" s="918"/>
      <c r="SBZ43" s="918"/>
      <c r="SCA43" s="918"/>
      <c r="SCB43" s="918"/>
      <c r="SCC43" s="918"/>
      <c r="SCD43" s="918"/>
      <c r="SCE43" s="918"/>
      <c r="SCF43" s="918"/>
      <c r="SCG43" s="918"/>
      <c r="SCH43" s="918"/>
      <c r="SCI43" s="918"/>
      <c r="SCJ43" s="918"/>
      <c r="SCK43" s="918"/>
      <c r="SCL43" s="918"/>
      <c r="SCM43" s="918"/>
      <c r="SCN43" s="918"/>
      <c r="SCO43" s="918"/>
      <c r="SCP43" s="918"/>
      <c r="SCQ43" s="918"/>
      <c r="SCR43" s="918"/>
      <c r="SCS43" s="918"/>
      <c r="SCT43" s="918"/>
      <c r="SCU43" s="918"/>
      <c r="SCV43" s="918"/>
      <c r="SCW43" s="918"/>
      <c r="SCX43" s="918"/>
      <c r="SCY43" s="918"/>
      <c r="SCZ43" s="918"/>
      <c r="SDA43" s="918"/>
      <c r="SDB43" s="918"/>
      <c r="SDC43" s="918"/>
      <c r="SDD43" s="918"/>
      <c r="SDE43" s="918"/>
      <c r="SDF43" s="918"/>
      <c r="SDG43" s="918"/>
      <c r="SDH43" s="918"/>
      <c r="SDI43" s="918"/>
      <c r="SDJ43" s="918"/>
      <c r="SDK43" s="918"/>
      <c r="SDL43" s="918"/>
      <c r="SDM43" s="918"/>
      <c r="SDN43" s="918"/>
      <c r="SDO43" s="918"/>
      <c r="SDP43" s="918"/>
      <c r="SDQ43" s="918"/>
      <c r="SDR43" s="918"/>
      <c r="SDS43" s="918"/>
      <c r="SDT43" s="918"/>
      <c r="SDU43" s="918"/>
      <c r="SDV43" s="918"/>
      <c r="SDW43" s="918"/>
      <c r="SDX43" s="918"/>
      <c r="SDY43" s="918"/>
      <c r="SDZ43" s="918"/>
      <c r="SEA43" s="918"/>
      <c r="SEB43" s="918"/>
      <c r="SEC43" s="918"/>
      <c r="SED43" s="918"/>
      <c r="SEE43" s="918"/>
      <c r="SEF43" s="918"/>
      <c r="SEG43" s="918"/>
      <c r="SEH43" s="918"/>
      <c r="SEI43" s="918"/>
      <c r="SEJ43" s="918"/>
      <c r="SEK43" s="918"/>
      <c r="SEL43" s="918"/>
      <c r="SEM43" s="918"/>
      <c r="SEN43" s="918"/>
      <c r="SEO43" s="918"/>
      <c r="SEP43" s="918"/>
      <c r="SEQ43" s="918"/>
      <c r="SER43" s="918"/>
      <c r="SES43" s="918"/>
      <c r="SET43" s="918"/>
      <c r="SEU43" s="918"/>
      <c r="SEV43" s="918"/>
      <c r="SEW43" s="918"/>
      <c r="SEX43" s="918"/>
      <c r="SEY43" s="918"/>
      <c r="SEZ43" s="918"/>
      <c r="SFA43" s="918"/>
      <c r="SFB43" s="918"/>
      <c r="SFC43" s="918"/>
      <c r="SFD43" s="918"/>
      <c r="SFE43" s="918"/>
      <c r="SFF43" s="918"/>
      <c r="SFG43" s="918"/>
      <c r="SFH43" s="918"/>
      <c r="SFI43" s="918"/>
      <c r="SFJ43" s="918"/>
      <c r="SFK43" s="918"/>
      <c r="SFL43" s="918"/>
      <c r="SFM43" s="918"/>
      <c r="SFN43" s="918"/>
      <c r="SFO43" s="918"/>
      <c r="SFP43" s="918"/>
      <c r="SFQ43" s="918"/>
      <c r="SFR43" s="918"/>
      <c r="SFS43" s="918"/>
      <c r="SFT43" s="918"/>
      <c r="SFU43" s="918"/>
      <c r="SFV43" s="918"/>
      <c r="SFW43" s="918"/>
      <c r="SFX43" s="918"/>
      <c r="SFY43" s="918"/>
      <c r="SFZ43" s="918"/>
      <c r="SGA43" s="918"/>
      <c r="SGB43" s="918"/>
      <c r="SGC43" s="918"/>
      <c r="SGD43" s="918"/>
      <c r="SGE43" s="918"/>
      <c r="SGF43" s="918"/>
      <c r="SGG43" s="918"/>
      <c r="SGH43" s="918"/>
      <c r="SGI43" s="918"/>
      <c r="SGJ43" s="918"/>
      <c r="SGK43" s="918"/>
      <c r="SGL43" s="918"/>
      <c r="SGM43" s="918"/>
      <c r="SGN43" s="918"/>
      <c r="SGO43" s="918"/>
      <c r="SGP43" s="918"/>
      <c r="SGQ43" s="918"/>
      <c r="SGR43" s="918"/>
      <c r="SGS43" s="918"/>
      <c r="SGT43" s="918"/>
      <c r="SGU43" s="918"/>
      <c r="SGV43" s="918"/>
      <c r="SGW43" s="918"/>
      <c r="SGX43" s="918"/>
      <c r="SGY43" s="918"/>
      <c r="SGZ43" s="918"/>
      <c r="SHA43" s="918"/>
      <c r="SHB43" s="918"/>
      <c r="SHC43" s="918"/>
      <c r="SHD43" s="918"/>
      <c r="SHE43" s="918"/>
      <c r="SHF43" s="918"/>
      <c r="SHG43" s="918"/>
      <c r="SHH43" s="918"/>
      <c r="SHI43" s="918"/>
      <c r="SHJ43" s="918"/>
      <c r="SHK43" s="918"/>
      <c r="SHL43" s="918"/>
      <c r="SHM43" s="918"/>
      <c r="SHN43" s="918"/>
      <c r="SHO43" s="918"/>
      <c r="SHP43" s="918"/>
      <c r="SHQ43" s="918"/>
      <c r="SHR43" s="918"/>
      <c r="SHS43" s="918"/>
      <c r="SHT43" s="918"/>
      <c r="SHU43" s="918"/>
      <c r="SHV43" s="918"/>
      <c r="SHW43" s="918"/>
      <c r="SHX43" s="918"/>
      <c r="SHY43" s="918"/>
      <c r="SHZ43" s="918"/>
      <c r="SIA43" s="918"/>
      <c r="SIB43" s="918"/>
      <c r="SIC43" s="918"/>
      <c r="SID43" s="918"/>
      <c r="SIE43" s="918"/>
      <c r="SIF43" s="918"/>
      <c r="SIG43" s="918"/>
      <c r="SIH43" s="918"/>
      <c r="SII43" s="918"/>
      <c r="SIJ43" s="918"/>
      <c r="SIK43" s="918"/>
      <c r="SIL43" s="918"/>
      <c r="SIM43" s="918"/>
      <c r="SIN43" s="918"/>
      <c r="SIO43" s="918"/>
      <c r="SIP43" s="918"/>
      <c r="SIQ43" s="918"/>
      <c r="SIR43" s="918"/>
      <c r="SIS43" s="918"/>
      <c r="SIT43" s="918"/>
      <c r="SIU43" s="918"/>
      <c r="SIV43" s="918"/>
      <c r="SIW43" s="918"/>
      <c r="SIX43" s="918"/>
      <c r="SIY43" s="918"/>
      <c r="SIZ43" s="918"/>
      <c r="SJA43" s="918"/>
      <c r="SJB43" s="918"/>
      <c r="SJC43" s="918"/>
      <c r="SJD43" s="918"/>
      <c r="SJE43" s="918"/>
      <c r="SJF43" s="918"/>
      <c r="SJG43" s="918"/>
      <c r="SJH43" s="918"/>
      <c r="SJI43" s="918"/>
      <c r="SJJ43" s="918"/>
      <c r="SJK43" s="918"/>
      <c r="SJL43" s="918"/>
      <c r="SJM43" s="918"/>
      <c r="SJN43" s="918"/>
      <c r="SJO43" s="918"/>
      <c r="SJP43" s="918"/>
      <c r="SJQ43" s="918"/>
      <c r="SJR43" s="918"/>
      <c r="SJS43" s="918"/>
      <c r="SJT43" s="918"/>
      <c r="SJU43" s="918"/>
      <c r="SJV43" s="918"/>
      <c r="SJW43" s="918"/>
      <c r="SJX43" s="918"/>
      <c r="SJY43" s="918"/>
      <c r="SJZ43" s="918"/>
      <c r="SKA43" s="918"/>
      <c r="SKB43" s="918"/>
      <c r="SKC43" s="918"/>
      <c r="SKD43" s="918"/>
      <c r="SKE43" s="918"/>
      <c r="SKF43" s="918"/>
      <c r="SKG43" s="918"/>
      <c r="SKH43" s="918"/>
      <c r="SKI43" s="918"/>
      <c r="SKJ43" s="918"/>
      <c r="SKK43" s="918"/>
      <c r="SKL43" s="918"/>
      <c r="SKM43" s="918"/>
      <c r="SKN43" s="918"/>
      <c r="SKO43" s="918"/>
      <c r="SKP43" s="918"/>
      <c r="SKQ43" s="918"/>
      <c r="SKR43" s="918"/>
      <c r="SKS43" s="918"/>
      <c r="SKT43" s="918"/>
      <c r="SKU43" s="918"/>
      <c r="SKV43" s="918"/>
      <c r="SKW43" s="918"/>
      <c r="SKX43" s="918"/>
      <c r="SKY43" s="918"/>
      <c r="SKZ43" s="918"/>
      <c r="SLA43" s="918"/>
      <c r="SLB43" s="918"/>
      <c r="SLC43" s="918"/>
      <c r="SLD43" s="918"/>
      <c r="SLE43" s="918"/>
      <c r="SLF43" s="918"/>
      <c r="SLG43" s="918"/>
      <c r="SLH43" s="918"/>
      <c r="SLI43" s="918"/>
      <c r="SLJ43" s="918"/>
      <c r="SLK43" s="918"/>
      <c r="SLL43" s="918"/>
      <c r="SLM43" s="918"/>
      <c r="SLN43" s="918"/>
      <c r="SLO43" s="918"/>
      <c r="SLP43" s="918"/>
      <c r="SLQ43" s="918"/>
      <c r="SLR43" s="918"/>
      <c r="SLS43" s="918"/>
      <c r="SLT43" s="918"/>
      <c r="SLU43" s="918"/>
      <c r="SLV43" s="918"/>
      <c r="SLW43" s="918"/>
      <c r="SLX43" s="918"/>
      <c r="SLY43" s="918"/>
      <c r="SLZ43" s="918"/>
      <c r="SMA43" s="918"/>
      <c r="SMB43" s="918"/>
      <c r="SMC43" s="918"/>
      <c r="SMD43" s="918"/>
      <c r="SME43" s="918"/>
      <c r="SMF43" s="918"/>
      <c r="SMG43" s="918"/>
      <c r="SMH43" s="918"/>
      <c r="SMI43" s="918"/>
      <c r="SMJ43" s="918"/>
      <c r="SMK43" s="918"/>
      <c r="SML43" s="918"/>
      <c r="SMM43" s="918"/>
      <c r="SMN43" s="918"/>
      <c r="SMO43" s="918"/>
      <c r="SMP43" s="918"/>
      <c r="SMQ43" s="918"/>
      <c r="SMR43" s="918"/>
      <c r="SMS43" s="918"/>
      <c r="SMT43" s="918"/>
      <c r="SMU43" s="918"/>
      <c r="SMV43" s="918"/>
      <c r="SMW43" s="918"/>
      <c r="SMX43" s="918"/>
      <c r="SMY43" s="918"/>
      <c r="SMZ43" s="918"/>
      <c r="SNA43" s="918"/>
      <c r="SNB43" s="918"/>
      <c r="SNC43" s="918"/>
      <c r="SND43" s="918"/>
      <c r="SNE43" s="918"/>
      <c r="SNF43" s="918"/>
      <c r="SNG43" s="918"/>
      <c r="SNH43" s="918"/>
      <c r="SNI43" s="918"/>
      <c r="SNJ43" s="918"/>
      <c r="SNK43" s="918"/>
      <c r="SNL43" s="918"/>
      <c r="SNM43" s="918"/>
      <c r="SNN43" s="918"/>
      <c r="SNO43" s="918"/>
      <c r="SNP43" s="918"/>
      <c r="SNQ43" s="918"/>
      <c r="SNR43" s="918"/>
      <c r="SNS43" s="918"/>
      <c r="SNT43" s="918"/>
      <c r="SNU43" s="918"/>
      <c r="SNV43" s="918"/>
      <c r="SNW43" s="918"/>
      <c r="SNX43" s="918"/>
      <c r="SNY43" s="918"/>
      <c r="SNZ43" s="918"/>
      <c r="SOA43" s="918"/>
      <c r="SOB43" s="918"/>
      <c r="SOC43" s="918"/>
      <c r="SOD43" s="918"/>
      <c r="SOE43" s="918"/>
      <c r="SOF43" s="918"/>
      <c r="SOG43" s="918"/>
      <c r="SOH43" s="918"/>
      <c r="SOI43" s="918"/>
      <c r="SOJ43" s="918"/>
      <c r="SOK43" s="918"/>
      <c r="SOL43" s="918"/>
      <c r="SOM43" s="918"/>
      <c r="SON43" s="918"/>
      <c r="SOO43" s="918"/>
      <c r="SOP43" s="918"/>
      <c r="SOQ43" s="918"/>
      <c r="SOR43" s="918"/>
      <c r="SOS43" s="918"/>
      <c r="SOT43" s="918"/>
      <c r="SOU43" s="918"/>
      <c r="SOV43" s="918"/>
      <c r="SOW43" s="918"/>
      <c r="SOX43" s="918"/>
      <c r="SOY43" s="918"/>
      <c r="SOZ43" s="918"/>
      <c r="SPA43" s="918"/>
      <c r="SPB43" s="918"/>
      <c r="SPC43" s="918"/>
      <c r="SPD43" s="918"/>
      <c r="SPE43" s="918"/>
      <c r="SPF43" s="918"/>
      <c r="SPG43" s="918"/>
      <c r="SPH43" s="918"/>
      <c r="SPI43" s="918"/>
      <c r="SPJ43" s="918"/>
      <c r="SPK43" s="918"/>
      <c r="SPL43" s="918"/>
      <c r="SPM43" s="918"/>
      <c r="SPN43" s="918"/>
      <c r="SPO43" s="918"/>
      <c r="SPP43" s="918"/>
      <c r="SPQ43" s="918"/>
      <c r="SPR43" s="918"/>
      <c r="SPS43" s="918"/>
      <c r="SPT43" s="918"/>
      <c r="SPU43" s="918"/>
      <c r="SPV43" s="918"/>
      <c r="SPW43" s="918"/>
      <c r="SPX43" s="918"/>
      <c r="SPY43" s="918"/>
      <c r="SPZ43" s="918"/>
      <c r="SQA43" s="918"/>
      <c r="SQB43" s="918"/>
      <c r="SQC43" s="918"/>
      <c r="SQD43" s="918"/>
      <c r="SQE43" s="918"/>
      <c r="SQF43" s="918"/>
      <c r="SQG43" s="918"/>
      <c r="SQH43" s="918"/>
      <c r="SQI43" s="918"/>
      <c r="SQJ43" s="918"/>
      <c r="SQK43" s="918"/>
      <c r="SQL43" s="918"/>
      <c r="SQM43" s="918"/>
      <c r="SQN43" s="918"/>
      <c r="SQO43" s="918"/>
      <c r="SQP43" s="918"/>
      <c r="SQQ43" s="918"/>
      <c r="SQR43" s="918"/>
      <c r="SQS43" s="918"/>
      <c r="SQT43" s="918"/>
      <c r="SQU43" s="918"/>
      <c r="SQV43" s="918"/>
      <c r="SQW43" s="918"/>
      <c r="SQX43" s="918"/>
      <c r="SQY43" s="918"/>
      <c r="SQZ43" s="918"/>
      <c r="SRA43" s="918"/>
      <c r="SRB43" s="918"/>
      <c r="SRC43" s="918"/>
      <c r="SRD43" s="918"/>
      <c r="SRE43" s="918"/>
      <c r="SRF43" s="918"/>
      <c r="SRG43" s="918"/>
      <c r="SRH43" s="918"/>
      <c r="SRI43" s="918"/>
      <c r="SRJ43" s="918"/>
      <c r="SRK43" s="918"/>
      <c r="SRL43" s="918"/>
      <c r="SRM43" s="918"/>
      <c r="SRN43" s="918"/>
      <c r="SRO43" s="918"/>
      <c r="SRP43" s="918"/>
      <c r="SRQ43" s="918"/>
      <c r="SRR43" s="918"/>
      <c r="SRS43" s="918"/>
      <c r="SRT43" s="918"/>
      <c r="SRU43" s="918"/>
      <c r="SRV43" s="918"/>
      <c r="SRW43" s="918"/>
      <c r="SRX43" s="918"/>
      <c r="SRY43" s="918"/>
      <c r="SRZ43" s="918"/>
      <c r="SSA43" s="918"/>
      <c r="SSB43" s="918"/>
      <c r="SSC43" s="918"/>
      <c r="SSD43" s="918"/>
      <c r="SSE43" s="918"/>
      <c r="SSF43" s="918"/>
      <c r="SSG43" s="918"/>
      <c r="SSH43" s="918"/>
      <c r="SSI43" s="918"/>
      <c r="SSJ43" s="918"/>
      <c r="SSK43" s="918"/>
      <c r="SSL43" s="918"/>
      <c r="SSM43" s="918"/>
      <c r="SSN43" s="918"/>
      <c r="SSO43" s="918"/>
      <c r="SSP43" s="918"/>
      <c r="SSQ43" s="918"/>
      <c r="SSR43" s="918"/>
      <c r="SSS43" s="918"/>
      <c r="SST43" s="918"/>
      <c r="SSU43" s="918"/>
      <c r="SSV43" s="918"/>
      <c r="SSW43" s="918"/>
      <c r="SSX43" s="918"/>
      <c r="SSY43" s="918"/>
      <c r="SSZ43" s="918"/>
      <c r="STA43" s="918"/>
      <c r="STB43" s="918"/>
      <c r="STC43" s="918"/>
      <c r="STD43" s="918"/>
      <c r="STE43" s="918"/>
      <c r="STF43" s="918"/>
      <c r="STG43" s="918"/>
      <c r="STH43" s="918"/>
      <c r="STI43" s="918"/>
      <c r="STJ43" s="918"/>
      <c r="STK43" s="918"/>
      <c r="STL43" s="918"/>
      <c r="STM43" s="918"/>
      <c r="STN43" s="918"/>
      <c r="STO43" s="918"/>
      <c r="STP43" s="918"/>
      <c r="STQ43" s="918"/>
      <c r="STR43" s="918"/>
      <c r="STS43" s="918"/>
      <c r="STT43" s="918"/>
      <c r="STU43" s="918"/>
      <c r="STV43" s="918"/>
      <c r="STW43" s="918"/>
      <c r="STX43" s="918"/>
      <c r="STY43" s="918"/>
      <c r="STZ43" s="918"/>
      <c r="SUA43" s="918"/>
      <c r="SUB43" s="918"/>
      <c r="SUC43" s="918"/>
      <c r="SUD43" s="918"/>
      <c r="SUE43" s="918"/>
      <c r="SUF43" s="918"/>
      <c r="SUG43" s="918"/>
      <c r="SUH43" s="918"/>
      <c r="SUI43" s="918"/>
      <c r="SUJ43" s="918"/>
      <c r="SUK43" s="918"/>
      <c r="SUL43" s="918"/>
      <c r="SUM43" s="918"/>
      <c r="SUN43" s="918"/>
      <c r="SUO43" s="918"/>
      <c r="SUP43" s="918"/>
      <c r="SUQ43" s="918"/>
      <c r="SUR43" s="918"/>
      <c r="SUS43" s="918"/>
      <c r="SUT43" s="918"/>
      <c r="SUU43" s="918"/>
      <c r="SUV43" s="918"/>
      <c r="SUW43" s="918"/>
      <c r="SUX43" s="918"/>
      <c r="SUY43" s="918"/>
      <c r="SUZ43" s="918"/>
      <c r="SVA43" s="918"/>
      <c r="SVB43" s="918"/>
      <c r="SVC43" s="918"/>
      <c r="SVD43" s="918"/>
      <c r="SVE43" s="918"/>
      <c r="SVF43" s="918"/>
      <c r="SVG43" s="918"/>
      <c r="SVH43" s="918"/>
      <c r="SVI43" s="918"/>
      <c r="SVJ43" s="918"/>
      <c r="SVK43" s="918"/>
      <c r="SVL43" s="918"/>
      <c r="SVM43" s="918"/>
      <c r="SVN43" s="918"/>
      <c r="SVO43" s="918"/>
      <c r="SVP43" s="918"/>
      <c r="SVQ43" s="918"/>
      <c r="SVR43" s="918"/>
      <c r="SVS43" s="918"/>
      <c r="SVT43" s="918"/>
      <c r="SVU43" s="918"/>
      <c r="SVV43" s="918"/>
      <c r="SVW43" s="918"/>
      <c r="SVX43" s="918"/>
      <c r="SVY43" s="918"/>
      <c r="SVZ43" s="918"/>
      <c r="SWA43" s="918"/>
      <c r="SWB43" s="918"/>
      <c r="SWC43" s="918"/>
      <c r="SWD43" s="918"/>
      <c r="SWE43" s="918"/>
      <c r="SWF43" s="918"/>
      <c r="SWG43" s="918"/>
      <c r="SWH43" s="918"/>
      <c r="SWI43" s="918"/>
      <c r="SWJ43" s="918"/>
      <c r="SWK43" s="918"/>
      <c r="SWL43" s="918"/>
      <c r="SWM43" s="918"/>
      <c r="SWN43" s="918"/>
      <c r="SWO43" s="918"/>
      <c r="SWP43" s="918"/>
      <c r="SWQ43" s="918"/>
      <c r="SWR43" s="918"/>
      <c r="SWS43" s="918"/>
      <c r="SWT43" s="918"/>
      <c r="SWU43" s="918"/>
      <c r="SWV43" s="918"/>
      <c r="SWW43" s="918"/>
      <c r="SWX43" s="918"/>
      <c r="SWY43" s="918"/>
      <c r="SWZ43" s="918"/>
      <c r="SXA43" s="918"/>
      <c r="SXB43" s="918"/>
      <c r="SXC43" s="918"/>
      <c r="SXD43" s="918"/>
      <c r="SXE43" s="918"/>
      <c r="SXF43" s="918"/>
      <c r="SXG43" s="918"/>
      <c r="SXH43" s="918"/>
      <c r="SXI43" s="918"/>
      <c r="SXJ43" s="918"/>
      <c r="SXK43" s="918"/>
      <c r="SXL43" s="918"/>
      <c r="SXM43" s="918"/>
      <c r="SXN43" s="918"/>
      <c r="SXO43" s="918"/>
      <c r="SXP43" s="918"/>
      <c r="SXQ43" s="918"/>
      <c r="SXR43" s="918"/>
      <c r="SXS43" s="918"/>
      <c r="SXT43" s="918"/>
      <c r="SXU43" s="918"/>
      <c r="SXV43" s="918"/>
      <c r="SXW43" s="918"/>
      <c r="SXX43" s="918"/>
      <c r="SXY43" s="918"/>
      <c r="SXZ43" s="918"/>
      <c r="SYA43" s="918"/>
      <c r="SYB43" s="918"/>
      <c r="SYC43" s="918"/>
      <c r="SYD43" s="918"/>
      <c r="SYE43" s="918"/>
      <c r="SYF43" s="918"/>
      <c r="SYG43" s="918"/>
      <c r="SYH43" s="918"/>
      <c r="SYI43" s="918"/>
      <c r="SYJ43" s="918"/>
      <c r="SYK43" s="918"/>
      <c r="SYL43" s="918"/>
      <c r="SYM43" s="918"/>
      <c r="SYN43" s="918"/>
      <c r="SYO43" s="918"/>
      <c r="SYP43" s="918"/>
      <c r="SYQ43" s="918"/>
      <c r="SYR43" s="918"/>
      <c r="SYS43" s="918"/>
      <c r="SYT43" s="918"/>
      <c r="SYU43" s="918"/>
      <c r="SYV43" s="918"/>
      <c r="SYW43" s="918"/>
      <c r="SYX43" s="918"/>
      <c r="SYY43" s="918"/>
      <c r="SYZ43" s="918"/>
      <c r="SZA43" s="918"/>
      <c r="SZB43" s="918"/>
      <c r="SZC43" s="918"/>
      <c r="SZD43" s="918"/>
      <c r="SZE43" s="918"/>
      <c r="SZF43" s="918"/>
      <c r="SZG43" s="918"/>
      <c r="SZH43" s="918"/>
      <c r="SZI43" s="918"/>
      <c r="SZJ43" s="918"/>
      <c r="SZK43" s="918"/>
      <c r="SZL43" s="918"/>
      <c r="SZM43" s="918"/>
      <c r="SZN43" s="918"/>
      <c r="SZO43" s="918"/>
      <c r="SZP43" s="918"/>
      <c r="SZQ43" s="918"/>
      <c r="SZR43" s="918"/>
      <c r="SZS43" s="918"/>
      <c r="SZT43" s="918"/>
      <c r="SZU43" s="918"/>
      <c r="SZV43" s="918"/>
      <c r="SZW43" s="918"/>
      <c r="SZX43" s="918"/>
      <c r="SZY43" s="918"/>
      <c r="SZZ43" s="918"/>
      <c r="TAA43" s="918"/>
      <c r="TAB43" s="918"/>
      <c r="TAC43" s="918"/>
      <c r="TAD43" s="918"/>
      <c r="TAE43" s="918"/>
      <c r="TAF43" s="918"/>
      <c r="TAG43" s="918"/>
      <c r="TAH43" s="918"/>
      <c r="TAI43" s="918"/>
      <c r="TAJ43" s="918"/>
      <c r="TAK43" s="918"/>
      <c r="TAL43" s="918"/>
      <c r="TAM43" s="918"/>
      <c r="TAN43" s="918"/>
      <c r="TAO43" s="918"/>
      <c r="TAP43" s="918"/>
      <c r="TAQ43" s="918"/>
      <c r="TAR43" s="918"/>
      <c r="TAS43" s="918"/>
      <c r="TAT43" s="918"/>
      <c r="TAU43" s="918"/>
      <c r="TAV43" s="918"/>
      <c r="TAW43" s="918"/>
      <c r="TAX43" s="918"/>
      <c r="TAY43" s="918"/>
      <c r="TAZ43" s="918"/>
      <c r="TBA43" s="918"/>
      <c r="TBB43" s="918"/>
      <c r="TBC43" s="918"/>
      <c r="TBD43" s="918"/>
      <c r="TBE43" s="918"/>
      <c r="TBF43" s="918"/>
      <c r="TBG43" s="918"/>
      <c r="TBH43" s="918"/>
      <c r="TBI43" s="918"/>
      <c r="TBJ43" s="918"/>
      <c r="TBK43" s="918"/>
      <c r="TBL43" s="918"/>
      <c r="TBM43" s="918"/>
      <c r="TBN43" s="918"/>
      <c r="TBO43" s="918"/>
      <c r="TBP43" s="918"/>
      <c r="TBQ43" s="918"/>
      <c r="TBR43" s="918"/>
      <c r="TBS43" s="918"/>
      <c r="TBT43" s="918"/>
      <c r="TBU43" s="918"/>
      <c r="TBV43" s="918"/>
      <c r="TBW43" s="918"/>
      <c r="TBX43" s="918"/>
      <c r="TBY43" s="918"/>
      <c r="TBZ43" s="918"/>
      <c r="TCA43" s="918"/>
      <c r="TCB43" s="918"/>
      <c r="TCC43" s="918"/>
      <c r="TCD43" s="918"/>
      <c r="TCE43" s="918"/>
      <c r="TCF43" s="918"/>
      <c r="TCG43" s="918"/>
      <c r="TCH43" s="918"/>
      <c r="TCI43" s="918"/>
      <c r="TCJ43" s="918"/>
      <c r="TCK43" s="918"/>
      <c r="TCL43" s="918"/>
      <c r="TCM43" s="918"/>
      <c r="TCN43" s="918"/>
      <c r="TCO43" s="918"/>
      <c r="TCP43" s="918"/>
      <c r="TCQ43" s="918"/>
      <c r="TCR43" s="918"/>
      <c r="TCS43" s="918"/>
      <c r="TCT43" s="918"/>
      <c r="TCU43" s="918"/>
      <c r="TCV43" s="918"/>
      <c r="TCW43" s="918"/>
      <c r="TCX43" s="918"/>
      <c r="TCY43" s="918"/>
      <c r="TCZ43" s="918"/>
      <c r="TDA43" s="918"/>
      <c r="TDB43" s="918"/>
      <c r="TDC43" s="918"/>
      <c r="TDD43" s="918"/>
      <c r="TDE43" s="918"/>
      <c r="TDF43" s="918"/>
      <c r="TDG43" s="918"/>
      <c r="TDH43" s="918"/>
      <c r="TDI43" s="918"/>
      <c r="TDJ43" s="918"/>
      <c r="TDK43" s="918"/>
      <c r="TDL43" s="918"/>
      <c r="TDM43" s="918"/>
      <c r="TDN43" s="918"/>
      <c r="TDO43" s="918"/>
      <c r="TDP43" s="918"/>
      <c r="TDQ43" s="918"/>
      <c r="TDR43" s="918"/>
      <c r="TDS43" s="918"/>
      <c r="TDT43" s="918"/>
      <c r="TDU43" s="918"/>
      <c r="TDV43" s="918"/>
      <c r="TDW43" s="918"/>
      <c r="TDX43" s="918"/>
      <c r="TDY43" s="918"/>
      <c r="TDZ43" s="918"/>
      <c r="TEA43" s="918"/>
      <c r="TEB43" s="918"/>
      <c r="TEC43" s="918"/>
      <c r="TED43" s="918"/>
      <c r="TEE43" s="918"/>
      <c r="TEF43" s="918"/>
      <c r="TEG43" s="918"/>
      <c r="TEH43" s="918"/>
      <c r="TEI43" s="918"/>
      <c r="TEJ43" s="918"/>
      <c r="TEK43" s="918"/>
      <c r="TEL43" s="918"/>
      <c r="TEM43" s="918"/>
      <c r="TEN43" s="918"/>
      <c r="TEO43" s="918"/>
      <c r="TEP43" s="918"/>
      <c r="TEQ43" s="918"/>
      <c r="TER43" s="918"/>
      <c r="TES43" s="918"/>
      <c r="TET43" s="918"/>
      <c r="TEU43" s="918"/>
      <c r="TEV43" s="918"/>
      <c r="TEW43" s="918"/>
      <c r="TEX43" s="918"/>
      <c r="TEY43" s="918"/>
      <c r="TEZ43" s="918"/>
      <c r="TFA43" s="918"/>
      <c r="TFB43" s="918"/>
      <c r="TFC43" s="918"/>
      <c r="TFD43" s="918"/>
      <c r="TFE43" s="918"/>
      <c r="TFF43" s="918"/>
      <c r="TFG43" s="918"/>
      <c r="TFH43" s="918"/>
      <c r="TFI43" s="918"/>
      <c r="TFJ43" s="918"/>
      <c r="TFK43" s="918"/>
      <c r="TFL43" s="918"/>
      <c r="TFM43" s="918"/>
      <c r="TFN43" s="918"/>
      <c r="TFO43" s="918"/>
      <c r="TFP43" s="918"/>
      <c r="TFQ43" s="918"/>
      <c r="TFR43" s="918"/>
      <c r="TFS43" s="918"/>
      <c r="TFT43" s="918"/>
      <c r="TFU43" s="918"/>
      <c r="TFV43" s="918"/>
      <c r="TFW43" s="918"/>
      <c r="TFX43" s="918"/>
      <c r="TFY43" s="918"/>
      <c r="TFZ43" s="918"/>
      <c r="TGA43" s="918"/>
      <c r="TGB43" s="918"/>
      <c r="TGC43" s="918"/>
      <c r="TGD43" s="918"/>
      <c r="TGE43" s="918"/>
      <c r="TGF43" s="918"/>
      <c r="TGG43" s="918"/>
      <c r="TGH43" s="918"/>
      <c r="TGI43" s="918"/>
      <c r="TGJ43" s="918"/>
      <c r="TGK43" s="918"/>
      <c r="TGL43" s="918"/>
      <c r="TGM43" s="918"/>
      <c r="TGN43" s="918"/>
      <c r="TGO43" s="918"/>
      <c r="TGP43" s="918"/>
      <c r="TGQ43" s="918"/>
      <c r="TGR43" s="918"/>
      <c r="TGS43" s="918"/>
      <c r="TGT43" s="918"/>
      <c r="TGU43" s="918"/>
      <c r="TGV43" s="918"/>
      <c r="TGW43" s="918"/>
      <c r="TGX43" s="918"/>
      <c r="TGY43" s="918"/>
      <c r="TGZ43" s="918"/>
      <c r="THA43" s="918"/>
      <c r="THB43" s="918"/>
      <c r="THC43" s="918"/>
      <c r="THD43" s="918"/>
      <c r="THE43" s="918"/>
      <c r="THF43" s="918"/>
      <c r="THG43" s="918"/>
      <c r="THH43" s="918"/>
      <c r="THI43" s="918"/>
      <c r="THJ43" s="918"/>
      <c r="THK43" s="918"/>
      <c r="THL43" s="918"/>
      <c r="THM43" s="918"/>
      <c r="THN43" s="918"/>
      <c r="THO43" s="918"/>
      <c r="THP43" s="918"/>
      <c r="THQ43" s="918"/>
      <c r="THR43" s="918"/>
      <c r="THS43" s="918"/>
      <c r="THT43" s="918"/>
      <c r="THU43" s="918"/>
      <c r="THV43" s="918"/>
      <c r="THW43" s="918"/>
      <c r="THX43" s="918"/>
      <c r="THY43" s="918"/>
      <c r="THZ43" s="918"/>
      <c r="TIA43" s="918"/>
      <c r="TIB43" s="918"/>
      <c r="TIC43" s="918"/>
      <c r="TID43" s="918"/>
      <c r="TIE43" s="918"/>
      <c r="TIF43" s="918"/>
      <c r="TIG43" s="918"/>
      <c r="TIH43" s="918"/>
      <c r="TII43" s="918"/>
      <c r="TIJ43" s="918"/>
      <c r="TIK43" s="918"/>
      <c r="TIL43" s="918"/>
      <c r="TIM43" s="918"/>
      <c r="TIN43" s="918"/>
      <c r="TIO43" s="918"/>
      <c r="TIP43" s="918"/>
      <c r="TIQ43" s="918"/>
      <c r="TIR43" s="918"/>
      <c r="TIS43" s="918"/>
      <c r="TIT43" s="918"/>
      <c r="TIU43" s="918"/>
      <c r="TIV43" s="918"/>
      <c r="TIW43" s="918"/>
      <c r="TIX43" s="918"/>
      <c r="TIY43" s="918"/>
      <c r="TIZ43" s="918"/>
      <c r="TJA43" s="918"/>
      <c r="TJB43" s="918"/>
      <c r="TJC43" s="918"/>
      <c r="TJD43" s="918"/>
      <c r="TJE43" s="918"/>
      <c r="TJF43" s="918"/>
      <c r="TJG43" s="918"/>
      <c r="TJH43" s="918"/>
      <c r="TJI43" s="918"/>
      <c r="TJJ43" s="918"/>
      <c r="TJK43" s="918"/>
      <c r="TJL43" s="918"/>
      <c r="TJM43" s="918"/>
      <c r="TJN43" s="918"/>
      <c r="TJO43" s="918"/>
      <c r="TJP43" s="918"/>
      <c r="TJQ43" s="918"/>
      <c r="TJR43" s="918"/>
      <c r="TJS43" s="918"/>
      <c r="TJT43" s="918"/>
      <c r="TJU43" s="918"/>
      <c r="TJV43" s="918"/>
      <c r="TJW43" s="918"/>
      <c r="TJX43" s="918"/>
      <c r="TJY43" s="918"/>
      <c r="TJZ43" s="918"/>
      <c r="TKA43" s="918"/>
      <c r="TKB43" s="918"/>
      <c r="TKC43" s="918"/>
      <c r="TKD43" s="918"/>
      <c r="TKE43" s="918"/>
      <c r="TKF43" s="918"/>
      <c r="TKG43" s="918"/>
      <c r="TKH43" s="918"/>
      <c r="TKI43" s="918"/>
      <c r="TKJ43" s="918"/>
      <c r="TKK43" s="918"/>
      <c r="TKL43" s="918"/>
      <c r="TKM43" s="918"/>
      <c r="TKN43" s="918"/>
      <c r="TKO43" s="918"/>
      <c r="TKP43" s="918"/>
      <c r="TKQ43" s="918"/>
      <c r="TKR43" s="918"/>
      <c r="TKS43" s="918"/>
      <c r="TKT43" s="918"/>
      <c r="TKU43" s="918"/>
      <c r="TKV43" s="918"/>
      <c r="TKW43" s="918"/>
      <c r="TKX43" s="918"/>
      <c r="TKY43" s="918"/>
      <c r="TKZ43" s="918"/>
      <c r="TLA43" s="918"/>
      <c r="TLB43" s="918"/>
      <c r="TLC43" s="918"/>
      <c r="TLD43" s="918"/>
      <c r="TLE43" s="918"/>
      <c r="TLF43" s="918"/>
      <c r="TLG43" s="918"/>
      <c r="TLH43" s="918"/>
      <c r="TLI43" s="918"/>
      <c r="TLJ43" s="918"/>
      <c r="TLK43" s="918"/>
      <c r="TLL43" s="918"/>
      <c r="TLM43" s="918"/>
      <c r="TLN43" s="918"/>
      <c r="TLO43" s="918"/>
      <c r="TLP43" s="918"/>
      <c r="TLQ43" s="918"/>
      <c r="TLR43" s="918"/>
      <c r="TLS43" s="918"/>
      <c r="TLT43" s="918"/>
      <c r="TLU43" s="918"/>
      <c r="TLV43" s="918"/>
      <c r="TLW43" s="918"/>
      <c r="TLX43" s="918"/>
      <c r="TLY43" s="918"/>
      <c r="TLZ43" s="918"/>
      <c r="TMA43" s="918"/>
      <c r="TMB43" s="918"/>
      <c r="TMC43" s="918"/>
      <c r="TMD43" s="918"/>
      <c r="TME43" s="918"/>
      <c r="TMF43" s="918"/>
      <c r="TMG43" s="918"/>
      <c r="TMH43" s="918"/>
      <c r="TMI43" s="918"/>
      <c r="TMJ43" s="918"/>
      <c r="TMK43" s="918"/>
      <c r="TML43" s="918"/>
      <c r="TMM43" s="918"/>
      <c r="TMN43" s="918"/>
      <c r="TMO43" s="918"/>
      <c r="TMP43" s="918"/>
      <c r="TMQ43" s="918"/>
      <c r="TMR43" s="918"/>
      <c r="TMS43" s="918"/>
      <c r="TMT43" s="918"/>
      <c r="TMU43" s="918"/>
      <c r="TMV43" s="918"/>
      <c r="TMW43" s="918"/>
      <c r="TMX43" s="918"/>
      <c r="TMY43" s="918"/>
      <c r="TMZ43" s="918"/>
      <c r="TNA43" s="918"/>
      <c r="TNB43" s="918"/>
      <c r="TNC43" s="918"/>
      <c r="TND43" s="918"/>
      <c r="TNE43" s="918"/>
      <c r="TNF43" s="918"/>
      <c r="TNG43" s="918"/>
      <c r="TNH43" s="918"/>
      <c r="TNI43" s="918"/>
      <c r="TNJ43" s="918"/>
      <c r="TNK43" s="918"/>
      <c r="TNL43" s="918"/>
      <c r="TNM43" s="918"/>
      <c r="TNN43" s="918"/>
      <c r="TNO43" s="918"/>
      <c r="TNP43" s="918"/>
      <c r="TNQ43" s="918"/>
      <c r="TNR43" s="918"/>
      <c r="TNS43" s="918"/>
      <c r="TNT43" s="918"/>
      <c r="TNU43" s="918"/>
      <c r="TNV43" s="918"/>
      <c r="TNW43" s="918"/>
      <c r="TNX43" s="918"/>
      <c r="TNY43" s="918"/>
      <c r="TNZ43" s="918"/>
      <c r="TOA43" s="918"/>
      <c r="TOB43" s="918"/>
      <c r="TOC43" s="918"/>
      <c r="TOD43" s="918"/>
      <c r="TOE43" s="918"/>
      <c r="TOF43" s="918"/>
      <c r="TOG43" s="918"/>
      <c r="TOH43" s="918"/>
      <c r="TOI43" s="918"/>
      <c r="TOJ43" s="918"/>
      <c r="TOK43" s="918"/>
      <c r="TOL43" s="918"/>
      <c r="TOM43" s="918"/>
      <c r="TON43" s="918"/>
      <c r="TOO43" s="918"/>
      <c r="TOP43" s="918"/>
      <c r="TOQ43" s="918"/>
      <c r="TOR43" s="918"/>
      <c r="TOS43" s="918"/>
      <c r="TOT43" s="918"/>
      <c r="TOU43" s="918"/>
      <c r="TOV43" s="918"/>
      <c r="TOW43" s="918"/>
      <c r="TOX43" s="918"/>
      <c r="TOY43" s="918"/>
      <c r="TOZ43" s="918"/>
      <c r="TPA43" s="918"/>
      <c r="TPB43" s="918"/>
      <c r="TPC43" s="918"/>
      <c r="TPD43" s="918"/>
      <c r="TPE43" s="918"/>
      <c r="TPF43" s="918"/>
      <c r="TPG43" s="918"/>
      <c r="TPH43" s="918"/>
      <c r="TPI43" s="918"/>
      <c r="TPJ43" s="918"/>
      <c r="TPK43" s="918"/>
      <c r="TPL43" s="918"/>
      <c r="TPM43" s="918"/>
      <c r="TPN43" s="918"/>
      <c r="TPO43" s="918"/>
      <c r="TPP43" s="918"/>
      <c r="TPQ43" s="918"/>
      <c r="TPR43" s="918"/>
      <c r="TPS43" s="918"/>
      <c r="TPT43" s="918"/>
      <c r="TPU43" s="918"/>
      <c r="TPV43" s="918"/>
      <c r="TPW43" s="918"/>
      <c r="TPX43" s="918"/>
      <c r="TPY43" s="918"/>
      <c r="TPZ43" s="918"/>
      <c r="TQA43" s="918"/>
      <c r="TQB43" s="918"/>
      <c r="TQC43" s="918"/>
      <c r="TQD43" s="918"/>
      <c r="TQE43" s="918"/>
      <c r="TQF43" s="918"/>
      <c r="TQG43" s="918"/>
      <c r="TQH43" s="918"/>
      <c r="TQI43" s="918"/>
      <c r="TQJ43" s="918"/>
      <c r="TQK43" s="918"/>
      <c r="TQL43" s="918"/>
      <c r="TQM43" s="918"/>
      <c r="TQN43" s="918"/>
      <c r="TQO43" s="918"/>
      <c r="TQP43" s="918"/>
      <c r="TQQ43" s="918"/>
      <c r="TQR43" s="918"/>
      <c r="TQS43" s="918"/>
      <c r="TQT43" s="918"/>
      <c r="TQU43" s="918"/>
      <c r="TQV43" s="918"/>
      <c r="TQW43" s="918"/>
      <c r="TQX43" s="918"/>
      <c r="TQY43" s="918"/>
      <c r="TQZ43" s="918"/>
      <c r="TRA43" s="918"/>
      <c r="TRB43" s="918"/>
      <c r="TRC43" s="918"/>
      <c r="TRD43" s="918"/>
      <c r="TRE43" s="918"/>
      <c r="TRF43" s="918"/>
      <c r="TRG43" s="918"/>
      <c r="TRH43" s="918"/>
      <c r="TRI43" s="918"/>
      <c r="TRJ43" s="918"/>
      <c r="TRK43" s="918"/>
      <c r="TRL43" s="918"/>
      <c r="TRM43" s="918"/>
      <c r="TRN43" s="918"/>
      <c r="TRO43" s="918"/>
      <c r="TRP43" s="918"/>
      <c r="TRQ43" s="918"/>
      <c r="TRR43" s="918"/>
      <c r="TRS43" s="918"/>
      <c r="TRT43" s="918"/>
      <c r="TRU43" s="918"/>
      <c r="TRV43" s="918"/>
      <c r="TRW43" s="918"/>
      <c r="TRX43" s="918"/>
      <c r="TRY43" s="918"/>
      <c r="TRZ43" s="918"/>
      <c r="TSA43" s="918"/>
      <c r="TSB43" s="918"/>
      <c r="TSC43" s="918"/>
      <c r="TSD43" s="918"/>
      <c r="TSE43" s="918"/>
      <c r="TSF43" s="918"/>
      <c r="TSG43" s="918"/>
      <c r="TSH43" s="918"/>
      <c r="TSI43" s="918"/>
      <c r="TSJ43" s="918"/>
      <c r="TSK43" s="918"/>
      <c r="TSL43" s="918"/>
      <c r="TSM43" s="918"/>
      <c r="TSN43" s="918"/>
      <c r="TSO43" s="918"/>
      <c r="TSP43" s="918"/>
      <c r="TSQ43" s="918"/>
      <c r="TSR43" s="918"/>
      <c r="TSS43" s="918"/>
      <c r="TST43" s="918"/>
      <c r="TSU43" s="918"/>
      <c r="TSV43" s="918"/>
      <c r="TSW43" s="918"/>
      <c r="TSX43" s="918"/>
      <c r="TSY43" s="918"/>
      <c r="TSZ43" s="918"/>
      <c r="TTA43" s="918"/>
      <c r="TTB43" s="918"/>
      <c r="TTC43" s="918"/>
      <c r="TTD43" s="918"/>
      <c r="TTE43" s="918"/>
      <c r="TTF43" s="918"/>
      <c r="TTG43" s="918"/>
      <c r="TTH43" s="918"/>
      <c r="TTI43" s="918"/>
      <c r="TTJ43" s="918"/>
      <c r="TTK43" s="918"/>
      <c r="TTL43" s="918"/>
      <c r="TTM43" s="918"/>
      <c r="TTN43" s="918"/>
      <c r="TTO43" s="918"/>
      <c r="TTP43" s="918"/>
      <c r="TTQ43" s="918"/>
      <c r="TTR43" s="918"/>
      <c r="TTS43" s="918"/>
      <c r="TTT43" s="918"/>
      <c r="TTU43" s="918"/>
      <c r="TTV43" s="918"/>
      <c r="TTW43" s="918"/>
      <c r="TTX43" s="918"/>
      <c r="TTY43" s="918"/>
      <c r="TTZ43" s="918"/>
      <c r="TUA43" s="918"/>
      <c r="TUB43" s="918"/>
      <c r="TUC43" s="918"/>
      <c r="TUD43" s="918"/>
      <c r="TUE43" s="918"/>
      <c r="TUF43" s="918"/>
      <c r="TUG43" s="918"/>
      <c r="TUH43" s="918"/>
      <c r="TUI43" s="918"/>
      <c r="TUJ43" s="918"/>
      <c r="TUK43" s="918"/>
      <c r="TUL43" s="918"/>
      <c r="TUM43" s="918"/>
      <c r="TUN43" s="918"/>
      <c r="TUO43" s="918"/>
      <c r="TUP43" s="918"/>
      <c r="TUQ43" s="918"/>
      <c r="TUR43" s="918"/>
      <c r="TUS43" s="918"/>
      <c r="TUT43" s="918"/>
      <c r="TUU43" s="918"/>
      <c r="TUV43" s="918"/>
      <c r="TUW43" s="918"/>
      <c r="TUX43" s="918"/>
      <c r="TUY43" s="918"/>
      <c r="TUZ43" s="918"/>
      <c r="TVA43" s="918"/>
      <c r="TVB43" s="918"/>
      <c r="TVC43" s="918"/>
      <c r="TVD43" s="918"/>
      <c r="TVE43" s="918"/>
      <c r="TVF43" s="918"/>
      <c r="TVG43" s="918"/>
      <c r="TVH43" s="918"/>
      <c r="TVI43" s="918"/>
      <c r="TVJ43" s="918"/>
      <c r="TVK43" s="918"/>
      <c r="TVL43" s="918"/>
      <c r="TVM43" s="918"/>
      <c r="TVN43" s="918"/>
      <c r="TVO43" s="918"/>
      <c r="TVP43" s="918"/>
      <c r="TVQ43" s="918"/>
      <c r="TVR43" s="918"/>
      <c r="TVS43" s="918"/>
      <c r="TVT43" s="918"/>
      <c r="TVU43" s="918"/>
      <c r="TVV43" s="918"/>
      <c r="TVW43" s="918"/>
      <c r="TVX43" s="918"/>
      <c r="TVY43" s="918"/>
      <c r="TVZ43" s="918"/>
      <c r="TWA43" s="918"/>
      <c r="TWB43" s="918"/>
      <c r="TWC43" s="918"/>
      <c r="TWD43" s="918"/>
      <c r="TWE43" s="918"/>
      <c r="TWF43" s="918"/>
      <c r="TWG43" s="918"/>
      <c r="TWH43" s="918"/>
      <c r="TWI43" s="918"/>
      <c r="TWJ43" s="918"/>
      <c r="TWK43" s="918"/>
      <c r="TWL43" s="918"/>
      <c r="TWM43" s="918"/>
      <c r="TWN43" s="918"/>
      <c r="TWO43" s="918"/>
      <c r="TWP43" s="918"/>
      <c r="TWQ43" s="918"/>
      <c r="TWR43" s="918"/>
      <c r="TWS43" s="918"/>
      <c r="TWT43" s="918"/>
      <c r="TWU43" s="918"/>
      <c r="TWV43" s="918"/>
      <c r="TWW43" s="918"/>
      <c r="TWX43" s="918"/>
      <c r="TWY43" s="918"/>
      <c r="TWZ43" s="918"/>
      <c r="TXA43" s="918"/>
      <c r="TXB43" s="918"/>
      <c r="TXC43" s="918"/>
      <c r="TXD43" s="918"/>
      <c r="TXE43" s="918"/>
      <c r="TXF43" s="918"/>
      <c r="TXG43" s="918"/>
      <c r="TXH43" s="918"/>
      <c r="TXI43" s="918"/>
      <c r="TXJ43" s="918"/>
      <c r="TXK43" s="918"/>
      <c r="TXL43" s="918"/>
      <c r="TXM43" s="918"/>
      <c r="TXN43" s="918"/>
      <c r="TXO43" s="918"/>
      <c r="TXP43" s="918"/>
      <c r="TXQ43" s="918"/>
      <c r="TXR43" s="918"/>
      <c r="TXS43" s="918"/>
      <c r="TXT43" s="918"/>
      <c r="TXU43" s="918"/>
      <c r="TXV43" s="918"/>
      <c r="TXW43" s="918"/>
      <c r="TXX43" s="918"/>
      <c r="TXY43" s="918"/>
      <c r="TXZ43" s="918"/>
      <c r="TYA43" s="918"/>
      <c r="TYB43" s="918"/>
      <c r="TYC43" s="918"/>
      <c r="TYD43" s="918"/>
      <c r="TYE43" s="918"/>
      <c r="TYF43" s="918"/>
      <c r="TYG43" s="918"/>
      <c r="TYH43" s="918"/>
      <c r="TYI43" s="918"/>
      <c r="TYJ43" s="918"/>
      <c r="TYK43" s="918"/>
      <c r="TYL43" s="918"/>
      <c r="TYM43" s="918"/>
      <c r="TYN43" s="918"/>
      <c r="TYO43" s="918"/>
      <c r="TYP43" s="918"/>
      <c r="TYQ43" s="918"/>
      <c r="TYR43" s="918"/>
      <c r="TYS43" s="918"/>
      <c r="TYT43" s="918"/>
      <c r="TYU43" s="918"/>
      <c r="TYV43" s="918"/>
      <c r="TYW43" s="918"/>
      <c r="TYX43" s="918"/>
      <c r="TYY43" s="918"/>
      <c r="TYZ43" s="918"/>
      <c r="TZA43" s="918"/>
      <c r="TZB43" s="918"/>
      <c r="TZC43" s="918"/>
      <c r="TZD43" s="918"/>
      <c r="TZE43" s="918"/>
      <c r="TZF43" s="918"/>
      <c r="TZG43" s="918"/>
      <c r="TZH43" s="918"/>
      <c r="TZI43" s="918"/>
      <c r="TZJ43" s="918"/>
      <c r="TZK43" s="918"/>
      <c r="TZL43" s="918"/>
      <c r="TZM43" s="918"/>
      <c r="TZN43" s="918"/>
      <c r="TZO43" s="918"/>
      <c r="TZP43" s="918"/>
      <c r="TZQ43" s="918"/>
      <c r="TZR43" s="918"/>
      <c r="TZS43" s="918"/>
      <c r="TZT43" s="918"/>
      <c r="TZU43" s="918"/>
      <c r="TZV43" s="918"/>
      <c r="TZW43" s="918"/>
      <c r="TZX43" s="918"/>
      <c r="TZY43" s="918"/>
      <c r="TZZ43" s="918"/>
      <c r="UAA43" s="918"/>
      <c r="UAB43" s="918"/>
      <c r="UAC43" s="918"/>
      <c r="UAD43" s="918"/>
      <c r="UAE43" s="918"/>
      <c r="UAF43" s="918"/>
      <c r="UAG43" s="918"/>
      <c r="UAH43" s="918"/>
      <c r="UAI43" s="918"/>
      <c r="UAJ43" s="918"/>
      <c r="UAK43" s="918"/>
      <c r="UAL43" s="918"/>
      <c r="UAM43" s="918"/>
      <c r="UAN43" s="918"/>
      <c r="UAO43" s="918"/>
      <c r="UAP43" s="918"/>
      <c r="UAQ43" s="918"/>
      <c r="UAR43" s="918"/>
      <c r="UAS43" s="918"/>
      <c r="UAT43" s="918"/>
      <c r="UAU43" s="918"/>
      <c r="UAV43" s="918"/>
      <c r="UAW43" s="918"/>
      <c r="UAX43" s="918"/>
      <c r="UAY43" s="918"/>
      <c r="UAZ43" s="918"/>
      <c r="UBA43" s="918"/>
      <c r="UBB43" s="918"/>
      <c r="UBC43" s="918"/>
      <c r="UBD43" s="918"/>
      <c r="UBE43" s="918"/>
      <c r="UBF43" s="918"/>
      <c r="UBG43" s="918"/>
      <c r="UBH43" s="918"/>
      <c r="UBI43" s="918"/>
      <c r="UBJ43" s="918"/>
      <c r="UBK43" s="918"/>
      <c r="UBL43" s="918"/>
      <c r="UBM43" s="918"/>
      <c r="UBN43" s="918"/>
      <c r="UBO43" s="918"/>
      <c r="UBP43" s="918"/>
      <c r="UBQ43" s="918"/>
      <c r="UBR43" s="918"/>
      <c r="UBS43" s="918"/>
      <c r="UBT43" s="918"/>
      <c r="UBU43" s="918"/>
      <c r="UBV43" s="918"/>
      <c r="UBW43" s="918"/>
      <c r="UBX43" s="918"/>
      <c r="UBY43" s="918"/>
      <c r="UBZ43" s="918"/>
      <c r="UCA43" s="918"/>
      <c r="UCB43" s="918"/>
      <c r="UCC43" s="918"/>
      <c r="UCD43" s="918"/>
      <c r="UCE43" s="918"/>
      <c r="UCF43" s="918"/>
      <c r="UCG43" s="918"/>
      <c r="UCH43" s="918"/>
      <c r="UCI43" s="918"/>
      <c r="UCJ43" s="918"/>
      <c r="UCK43" s="918"/>
      <c r="UCL43" s="918"/>
      <c r="UCM43" s="918"/>
      <c r="UCN43" s="918"/>
      <c r="UCO43" s="918"/>
      <c r="UCP43" s="918"/>
      <c r="UCQ43" s="918"/>
      <c r="UCR43" s="918"/>
      <c r="UCS43" s="918"/>
      <c r="UCT43" s="918"/>
      <c r="UCU43" s="918"/>
      <c r="UCV43" s="918"/>
      <c r="UCW43" s="918"/>
      <c r="UCX43" s="918"/>
      <c r="UCY43" s="918"/>
      <c r="UCZ43" s="918"/>
      <c r="UDA43" s="918"/>
      <c r="UDB43" s="918"/>
      <c r="UDC43" s="918"/>
      <c r="UDD43" s="918"/>
      <c r="UDE43" s="918"/>
      <c r="UDF43" s="918"/>
      <c r="UDG43" s="918"/>
      <c r="UDH43" s="918"/>
      <c r="UDI43" s="918"/>
      <c r="UDJ43" s="918"/>
      <c r="UDK43" s="918"/>
      <c r="UDL43" s="918"/>
      <c r="UDM43" s="918"/>
      <c r="UDN43" s="918"/>
      <c r="UDO43" s="918"/>
      <c r="UDP43" s="918"/>
      <c r="UDQ43" s="918"/>
      <c r="UDR43" s="918"/>
      <c r="UDS43" s="918"/>
      <c r="UDT43" s="918"/>
      <c r="UDU43" s="918"/>
      <c r="UDV43" s="918"/>
      <c r="UDW43" s="918"/>
      <c r="UDX43" s="918"/>
      <c r="UDY43" s="918"/>
      <c r="UDZ43" s="918"/>
      <c r="UEA43" s="918"/>
      <c r="UEB43" s="918"/>
      <c r="UEC43" s="918"/>
      <c r="UED43" s="918"/>
      <c r="UEE43" s="918"/>
      <c r="UEF43" s="918"/>
      <c r="UEG43" s="918"/>
      <c r="UEH43" s="918"/>
      <c r="UEI43" s="918"/>
      <c r="UEJ43" s="918"/>
      <c r="UEK43" s="918"/>
      <c r="UEL43" s="918"/>
      <c r="UEM43" s="918"/>
      <c r="UEN43" s="918"/>
      <c r="UEO43" s="918"/>
      <c r="UEP43" s="918"/>
      <c r="UEQ43" s="918"/>
      <c r="UER43" s="918"/>
      <c r="UES43" s="918"/>
      <c r="UET43" s="918"/>
      <c r="UEU43" s="918"/>
      <c r="UEV43" s="918"/>
      <c r="UEW43" s="918"/>
      <c r="UEX43" s="918"/>
      <c r="UEY43" s="918"/>
      <c r="UEZ43" s="918"/>
      <c r="UFA43" s="918"/>
      <c r="UFB43" s="918"/>
      <c r="UFC43" s="918"/>
      <c r="UFD43" s="918"/>
      <c r="UFE43" s="918"/>
      <c r="UFF43" s="918"/>
      <c r="UFG43" s="918"/>
      <c r="UFH43" s="918"/>
      <c r="UFI43" s="918"/>
      <c r="UFJ43" s="918"/>
      <c r="UFK43" s="918"/>
      <c r="UFL43" s="918"/>
      <c r="UFM43" s="918"/>
      <c r="UFN43" s="918"/>
      <c r="UFO43" s="918"/>
      <c r="UFP43" s="918"/>
      <c r="UFQ43" s="918"/>
      <c r="UFR43" s="918"/>
      <c r="UFS43" s="918"/>
      <c r="UFT43" s="918"/>
      <c r="UFU43" s="918"/>
      <c r="UFV43" s="918"/>
      <c r="UFW43" s="918"/>
      <c r="UFX43" s="918"/>
      <c r="UFY43" s="918"/>
      <c r="UFZ43" s="918"/>
      <c r="UGA43" s="918"/>
      <c r="UGB43" s="918"/>
      <c r="UGC43" s="918"/>
      <c r="UGD43" s="918"/>
      <c r="UGE43" s="918"/>
      <c r="UGF43" s="918"/>
      <c r="UGG43" s="918"/>
      <c r="UGH43" s="918"/>
      <c r="UGI43" s="918"/>
      <c r="UGJ43" s="918"/>
      <c r="UGK43" s="918"/>
      <c r="UGL43" s="918"/>
      <c r="UGM43" s="918"/>
      <c r="UGN43" s="918"/>
      <c r="UGO43" s="918"/>
      <c r="UGP43" s="918"/>
      <c r="UGQ43" s="918"/>
      <c r="UGR43" s="918"/>
      <c r="UGS43" s="918"/>
      <c r="UGT43" s="918"/>
      <c r="UGU43" s="918"/>
      <c r="UGV43" s="918"/>
      <c r="UGW43" s="918"/>
      <c r="UGX43" s="918"/>
      <c r="UGY43" s="918"/>
      <c r="UGZ43" s="918"/>
      <c r="UHA43" s="918"/>
      <c r="UHB43" s="918"/>
      <c r="UHC43" s="918"/>
      <c r="UHD43" s="918"/>
      <c r="UHE43" s="918"/>
      <c r="UHF43" s="918"/>
      <c r="UHG43" s="918"/>
      <c r="UHH43" s="918"/>
      <c r="UHI43" s="918"/>
      <c r="UHJ43" s="918"/>
      <c r="UHK43" s="918"/>
      <c r="UHL43" s="918"/>
      <c r="UHM43" s="918"/>
      <c r="UHN43" s="918"/>
      <c r="UHO43" s="918"/>
      <c r="UHP43" s="918"/>
      <c r="UHQ43" s="918"/>
      <c r="UHR43" s="918"/>
      <c r="UHS43" s="918"/>
      <c r="UHT43" s="918"/>
      <c r="UHU43" s="918"/>
      <c r="UHV43" s="918"/>
      <c r="UHW43" s="918"/>
      <c r="UHX43" s="918"/>
      <c r="UHY43" s="918"/>
      <c r="UHZ43" s="918"/>
      <c r="UIA43" s="918"/>
      <c r="UIB43" s="918"/>
      <c r="UIC43" s="918"/>
      <c r="UID43" s="918"/>
      <c r="UIE43" s="918"/>
      <c r="UIF43" s="918"/>
      <c r="UIG43" s="918"/>
      <c r="UIH43" s="918"/>
      <c r="UII43" s="918"/>
      <c r="UIJ43" s="918"/>
      <c r="UIK43" s="918"/>
      <c r="UIL43" s="918"/>
      <c r="UIM43" s="918"/>
      <c r="UIN43" s="918"/>
      <c r="UIO43" s="918"/>
      <c r="UIP43" s="918"/>
      <c r="UIQ43" s="918"/>
      <c r="UIR43" s="918"/>
      <c r="UIS43" s="918"/>
      <c r="UIT43" s="918"/>
      <c r="UIU43" s="918"/>
      <c r="UIV43" s="918"/>
      <c r="UIW43" s="918"/>
      <c r="UIX43" s="918"/>
      <c r="UIY43" s="918"/>
      <c r="UIZ43" s="918"/>
      <c r="UJA43" s="918"/>
      <c r="UJB43" s="918"/>
      <c r="UJC43" s="918"/>
      <c r="UJD43" s="918"/>
      <c r="UJE43" s="918"/>
      <c r="UJF43" s="918"/>
      <c r="UJG43" s="918"/>
      <c r="UJH43" s="918"/>
      <c r="UJI43" s="918"/>
      <c r="UJJ43" s="918"/>
      <c r="UJK43" s="918"/>
      <c r="UJL43" s="918"/>
      <c r="UJM43" s="918"/>
      <c r="UJN43" s="918"/>
      <c r="UJO43" s="918"/>
      <c r="UJP43" s="918"/>
      <c r="UJQ43" s="918"/>
      <c r="UJR43" s="918"/>
      <c r="UJS43" s="918"/>
      <c r="UJT43" s="918"/>
      <c r="UJU43" s="918"/>
      <c r="UJV43" s="918"/>
      <c r="UJW43" s="918"/>
      <c r="UJX43" s="918"/>
      <c r="UJY43" s="918"/>
      <c r="UJZ43" s="918"/>
      <c r="UKA43" s="918"/>
      <c r="UKB43" s="918"/>
      <c r="UKC43" s="918"/>
      <c r="UKD43" s="918"/>
      <c r="UKE43" s="918"/>
      <c r="UKF43" s="918"/>
      <c r="UKG43" s="918"/>
      <c r="UKH43" s="918"/>
      <c r="UKI43" s="918"/>
      <c r="UKJ43" s="918"/>
      <c r="UKK43" s="918"/>
      <c r="UKL43" s="918"/>
      <c r="UKM43" s="918"/>
      <c r="UKN43" s="918"/>
      <c r="UKO43" s="918"/>
      <c r="UKP43" s="918"/>
      <c r="UKQ43" s="918"/>
      <c r="UKR43" s="918"/>
      <c r="UKS43" s="918"/>
      <c r="UKT43" s="918"/>
      <c r="UKU43" s="918"/>
      <c r="UKV43" s="918"/>
      <c r="UKW43" s="918"/>
      <c r="UKX43" s="918"/>
      <c r="UKY43" s="918"/>
      <c r="UKZ43" s="918"/>
      <c r="ULA43" s="918"/>
      <c r="ULB43" s="918"/>
      <c r="ULC43" s="918"/>
      <c r="ULD43" s="918"/>
      <c r="ULE43" s="918"/>
      <c r="ULF43" s="918"/>
      <c r="ULG43" s="918"/>
      <c r="ULH43" s="918"/>
      <c r="ULI43" s="918"/>
      <c r="ULJ43" s="918"/>
      <c r="ULK43" s="918"/>
      <c r="ULL43" s="918"/>
      <c r="ULM43" s="918"/>
      <c r="ULN43" s="918"/>
      <c r="ULO43" s="918"/>
      <c r="ULP43" s="918"/>
      <c r="ULQ43" s="918"/>
      <c r="ULR43" s="918"/>
      <c r="ULS43" s="918"/>
      <c r="ULT43" s="918"/>
      <c r="ULU43" s="918"/>
      <c r="ULV43" s="918"/>
      <c r="ULW43" s="918"/>
      <c r="ULX43" s="918"/>
      <c r="ULY43" s="918"/>
      <c r="ULZ43" s="918"/>
      <c r="UMA43" s="918"/>
      <c r="UMB43" s="918"/>
      <c r="UMC43" s="918"/>
      <c r="UMD43" s="918"/>
      <c r="UME43" s="918"/>
      <c r="UMF43" s="918"/>
      <c r="UMG43" s="918"/>
      <c r="UMH43" s="918"/>
      <c r="UMI43" s="918"/>
      <c r="UMJ43" s="918"/>
      <c r="UMK43" s="918"/>
      <c r="UML43" s="918"/>
      <c r="UMM43" s="918"/>
      <c r="UMN43" s="918"/>
      <c r="UMO43" s="918"/>
      <c r="UMP43" s="918"/>
      <c r="UMQ43" s="918"/>
      <c r="UMR43" s="918"/>
      <c r="UMS43" s="918"/>
      <c r="UMT43" s="918"/>
      <c r="UMU43" s="918"/>
      <c r="UMV43" s="918"/>
      <c r="UMW43" s="918"/>
      <c r="UMX43" s="918"/>
      <c r="UMY43" s="918"/>
      <c r="UMZ43" s="918"/>
      <c r="UNA43" s="918"/>
      <c r="UNB43" s="918"/>
      <c r="UNC43" s="918"/>
      <c r="UND43" s="918"/>
      <c r="UNE43" s="918"/>
      <c r="UNF43" s="918"/>
      <c r="UNG43" s="918"/>
      <c r="UNH43" s="918"/>
      <c r="UNI43" s="918"/>
      <c r="UNJ43" s="918"/>
      <c r="UNK43" s="918"/>
      <c r="UNL43" s="918"/>
      <c r="UNM43" s="918"/>
      <c r="UNN43" s="918"/>
      <c r="UNO43" s="918"/>
      <c r="UNP43" s="918"/>
      <c r="UNQ43" s="918"/>
      <c r="UNR43" s="918"/>
      <c r="UNS43" s="918"/>
      <c r="UNT43" s="918"/>
      <c r="UNU43" s="918"/>
      <c r="UNV43" s="918"/>
      <c r="UNW43" s="918"/>
      <c r="UNX43" s="918"/>
      <c r="UNY43" s="918"/>
      <c r="UNZ43" s="918"/>
      <c r="UOA43" s="918"/>
      <c r="UOB43" s="918"/>
      <c r="UOC43" s="918"/>
      <c r="UOD43" s="918"/>
      <c r="UOE43" s="918"/>
      <c r="UOF43" s="918"/>
      <c r="UOG43" s="918"/>
      <c r="UOH43" s="918"/>
      <c r="UOI43" s="918"/>
      <c r="UOJ43" s="918"/>
      <c r="UOK43" s="918"/>
      <c r="UOL43" s="918"/>
      <c r="UOM43" s="918"/>
      <c r="UON43" s="918"/>
      <c r="UOO43" s="918"/>
      <c r="UOP43" s="918"/>
      <c r="UOQ43" s="918"/>
      <c r="UOR43" s="918"/>
      <c r="UOS43" s="918"/>
      <c r="UOT43" s="918"/>
      <c r="UOU43" s="918"/>
      <c r="UOV43" s="918"/>
      <c r="UOW43" s="918"/>
      <c r="UOX43" s="918"/>
      <c r="UOY43" s="918"/>
      <c r="UOZ43" s="918"/>
      <c r="UPA43" s="918"/>
      <c r="UPB43" s="918"/>
      <c r="UPC43" s="918"/>
      <c r="UPD43" s="918"/>
      <c r="UPE43" s="918"/>
      <c r="UPF43" s="918"/>
      <c r="UPG43" s="918"/>
      <c r="UPH43" s="918"/>
      <c r="UPI43" s="918"/>
      <c r="UPJ43" s="918"/>
      <c r="UPK43" s="918"/>
      <c r="UPL43" s="918"/>
      <c r="UPM43" s="918"/>
      <c r="UPN43" s="918"/>
      <c r="UPO43" s="918"/>
      <c r="UPP43" s="918"/>
      <c r="UPQ43" s="918"/>
      <c r="UPR43" s="918"/>
      <c r="UPS43" s="918"/>
      <c r="UPT43" s="918"/>
      <c r="UPU43" s="918"/>
      <c r="UPV43" s="918"/>
      <c r="UPW43" s="918"/>
      <c r="UPX43" s="918"/>
      <c r="UPY43" s="918"/>
      <c r="UPZ43" s="918"/>
      <c r="UQA43" s="918"/>
      <c r="UQB43" s="918"/>
      <c r="UQC43" s="918"/>
      <c r="UQD43" s="918"/>
      <c r="UQE43" s="918"/>
      <c r="UQF43" s="918"/>
      <c r="UQG43" s="918"/>
      <c r="UQH43" s="918"/>
      <c r="UQI43" s="918"/>
      <c r="UQJ43" s="918"/>
      <c r="UQK43" s="918"/>
      <c r="UQL43" s="918"/>
      <c r="UQM43" s="918"/>
      <c r="UQN43" s="918"/>
      <c r="UQO43" s="918"/>
      <c r="UQP43" s="918"/>
      <c r="UQQ43" s="918"/>
      <c r="UQR43" s="918"/>
      <c r="UQS43" s="918"/>
      <c r="UQT43" s="918"/>
      <c r="UQU43" s="918"/>
      <c r="UQV43" s="918"/>
      <c r="UQW43" s="918"/>
      <c r="UQX43" s="918"/>
      <c r="UQY43" s="918"/>
      <c r="UQZ43" s="918"/>
      <c r="URA43" s="918"/>
      <c r="URB43" s="918"/>
      <c r="URC43" s="918"/>
      <c r="URD43" s="918"/>
      <c r="URE43" s="918"/>
      <c r="URF43" s="918"/>
      <c r="URG43" s="918"/>
      <c r="URH43" s="918"/>
      <c r="URI43" s="918"/>
      <c r="URJ43" s="918"/>
      <c r="URK43" s="918"/>
      <c r="URL43" s="918"/>
      <c r="URM43" s="918"/>
      <c r="URN43" s="918"/>
      <c r="URO43" s="918"/>
      <c r="URP43" s="918"/>
      <c r="URQ43" s="918"/>
      <c r="URR43" s="918"/>
      <c r="URS43" s="918"/>
      <c r="URT43" s="918"/>
      <c r="URU43" s="918"/>
      <c r="URV43" s="918"/>
      <c r="URW43" s="918"/>
      <c r="URX43" s="918"/>
      <c r="URY43" s="918"/>
      <c r="URZ43" s="918"/>
      <c r="USA43" s="918"/>
      <c r="USB43" s="918"/>
      <c r="USC43" s="918"/>
      <c r="USD43" s="918"/>
      <c r="USE43" s="918"/>
      <c r="USF43" s="918"/>
      <c r="USG43" s="918"/>
      <c r="USH43" s="918"/>
      <c r="USI43" s="918"/>
      <c r="USJ43" s="918"/>
      <c r="USK43" s="918"/>
      <c r="USL43" s="918"/>
      <c r="USM43" s="918"/>
      <c r="USN43" s="918"/>
      <c r="USO43" s="918"/>
      <c r="USP43" s="918"/>
      <c r="USQ43" s="918"/>
      <c r="USR43" s="918"/>
      <c r="USS43" s="918"/>
      <c r="UST43" s="918"/>
      <c r="USU43" s="918"/>
      <c r="USV43" s="918"/>
      <c r="USW43" s="918"/>
      <c r="USX43" s="918"/>
      <c r="USY43" s="918"/>
      <c r="USZ43" s="918"/>
      <c r="UTA43" s="918"/>
      <c r="UTB43" s="918"/>
      <c r="UTC43" s="918"/>
      <c r="UTD43" s="918"/>
      <c r="UTE43" s="918"/>
      <c r="UTF43" s="918"/>
      <c r="UTG43" s="918"/>
      <c r="UTH43" s="918"/>
      <c r="UTI43" s="918"/>
      <c r="UTJ43" s="918"/>
      <c r="UTK43" s="918"/>
      <c r="UTL43" s="918"/>
      <c r="UTM43" s="918"/>
      <c r="UTN43" s="918"/>
      <c r="UTO43" s="918"/>
      <c r="UTP43" s="918"/>
      <c r="UTQ43" s="918"/>
      <c r="UTR43" s="918"/>
      <c r="UTS43" s="918"/>
      <c r="UTT43" s="918"/>
      <c r="UTU43" s="918"/>
      <c r="UTV43" s="918"/>
      <c r="UTW43" s="918"/>
      <c r="UTX43" s="918"/>
      <c r="UTY43" s="918"/>
      <c r="UTZ43" s="918"/>
      <c r="UUA43" s="918"/>
      <c r="UUB43" s="918"/>
      <c r="UUC43" s="918"/>
      <c r="UUD43" s="918"/>
      <c r="UUE43" s="918"/>
      <c r="UUF43" s="918"/>
      <c r="UUG43" s="918"/>
      <c r="UUH43" s="918"/>
      <c r="UUI43" s="918"/>
      <c r="UUJ43" s="918"/>
      <c r="UUK43" s="918"/>
      <c r="UUL43" s="918"/>
      <c r="UUM43" s="918"/>
      <c r="UUN43" s="918"/>
      <c r="UUO43" s="918"/>
      <c r="UUP43" s="918"/>
      <c r="UUQ43" s="918"/>
      <c r="UUR43" s="918"/>
      <c r="UUS43" s="918"/>
      <c r="UUT43" s="918"/>
      <c r="UUU43" s="918"/>
      <c r="UUV43" s="918"/>
      <c r="UUW43" s="918"/>
      <c r="UUX43" s="918"/>
      <c r="UUY43" s="918"/>
      <c r="UUZ43" s="918"/>
      <c r="UVA43" s="918"/>
      <c r="UVB43" s="918"/>
      <c r="UVC43" s="918"/>
      <c r="UVD43" s="918"/>
      <c r="UVE43" s="918"/>
      <c r="UVF43" s="918"/>
      <c r="UVG43" s="918"/>
      <c r="UVH43" s="918"/>
      <c r="UVI43" s="918"/>
      <c r="UVJ43" s="918"/>
      <c r="UVK43" s="918"/>
      <c r="UVL43" s="918"/>
      <c r="UVM43" s="918"/>
      <c r="UVN43" s="918"/>
      <c r="UVO43" s="918"/>
      <c r="UVP43" s="918"/>
      <c r="UVQ43" s="918"/>
      <c r="UVR43" s="918"/>
      <c r="UVS43" s="918"/>
      <c r="UVT43" s="918"/>
      <c r="UVU43" s="918"/>
      <c r="UVV43" s="918"/>
      <c r="UVW43" s="918"/>
      <c r="UVX43" s="918"/>
      <c r="UVY43" s="918"/>
      <c r="UVZ43" s="918"/>
      <c r="UWA43" s="918"/>
      <c r="UWB43" s="918"/>
      <c r="UWC43" s="918"/>
      <c r="UWD43" s="918"/>
      <c r="UWE43" s="918"/>
      <c r="UWF43" s="918"/>
      <c r="UWG43" s="918"/>
      <c r="UWH43" s="918"/>
      <c r="UWI43" s="918"/>
      <c r="UWJ43" s="918"/>
      <c r="UWK43" s="918"/>
      <c r="UWL43" s="918"/>
      <c r="UWM43" s="918"/>
      <c r="UWN43" s="918"/>
      <c r="UWO43" s="918"/>
      <c r="UWP43" s="918"/>
      <c r="UWQ43" s="918"/>
      <c r="UWR43" s="918"/>
      <c r="UWS43" s="918"/>
      <c r="UWT43" s="918"/>
      <c r="UWU43" s="918"/>
      <c r="UWV43" s="918"/>
      <c r="UWW43" s="918"/>
      <c r="UWX43" s="918"/>
      <c r="UWY43" s="918"/>
      <c r="UWZ43" s="918"/>
      <c r="UXA43" s="918"/>
      <c r="UXB43" s="918"/>
      <c r="UXC43" s="918"/>
      <c r="UXD43" s="918"/>
      <c r="UXE43" s="918"/>
      <c r="UXF43" s="918"/>
      <c r="UXG43" s="918"/>
      <c r="UXH43" s="918"/>
      <c r="UXI43" s="918"/>
      <c r="UXJ43" s="918"/>
      <c r="UXK43" s="918"/>
      <c r="UXL43" s="918"/>
      <c r="UXM43" s="918"/>
      <c r="UXN43" s="918"/>
      <c r="UXO43" s="918"/>
      <c r="UXP43" s="918"/>
      <c r="UXQ43" s="918"/>
      <c r="UXR43" s="918"/>
      <c r="UXS43" s="918"/>
      <c r="UXT43" s="918"/>
      <c r="UXU43" s="918"/>
      <c r="UXV43" s="918"/>
      <c r="UXW43" s="918"/>
      <c r="UXX43" s="918"/>
      <c r="UXY43" s="918"/>
      <c r="UXZ43" s="918"/>
      <c r="UYA43" s="918"/>
      <c r="UYB43" s="918"/>
      <c r="UYC43" s="918"/>
      <c r="UYD43" s="918"/>
      <c r="UYE43" s="918"/>
      <c r="UYF43" s="918"/>
      <c r="UYG43" s="918"/>
      <c r="UYH43" s="918"/>
      <c r="UYI43" s="918"/>
      <c r="UYJ43" s="918"/>
      <c r="UYK43" s="918"/>
      <c r="UYL43" s="918"/>
      <c r="UYM43" s="918"/>
      <c r="UYN43" s="918"/>
      <c r="UYO43" s="918"/>
      <c r="UYP43" s="918"/>
      <c r="UYQ43" s="918"/>
      <c r="UYR43" s="918"/>
      <c r="UYS43" s="918"/>
      <c r="UYT43" s="918"/>
      <c r="UYU43" s="918"/>
      <c r="UYV43" s="918"/>
      <c r="UYW43" s="918"/>
      <c r="UYX43" s="918"/>
      <c r="UYY43" s="918"/>
      <c r="UYZ43" s="918"/>
      <c r="UZA43" s="918"/>
      <c r="UZB43" s="918"/>
      <c r="UZC43" s="918"/>
      <c r="UZD43" s="918"/>
      <c r="UZE43" s="918"/>
      <c r="UZF43" s="918"/>
      <c r="UZG43" s="918"/>
      <c r="UZH43" s="918"/>
      <c r="UZI43" s="918"/>
      <c r="UZJ43" s="918"/>
      <c r="UZK43" s="918"/>
      <c r="UZL43" s="918"/>
      <c r="UZM43" s="918"/>
      <c r="UZN43" s="918"/>
      <c r="UZO43" s="918"/>
      <c r="UZP43" s="918"/>
      <c r="UZQ43" s="918"/>
      <c r="UZR43" s="918"/>
      <c r="UZS43" s="918"/>
      <c r="UZT43" s="918"/>
      <c r="UZU43" s="918"/>
      <c r="UZV43" s="918"/>
      <c r="UZW43" s="918"/>
      <c r="UZX43" s="918"/>
      <c r="UZY43" s="918"/>
      <c r="UZZ43" s="918"/>
      <c r="VAA43" s="918"/>
      <c r="VAB43" s="918"/>
      <c r="VAC43" s="918"/>
      <c r="VAD43" s="918"/>
      <c r="VAE43" s="918"/>
      <c r="VAF43" s="918"/>
      <c r="VAG43" s="918"/>
      <c r="VAH43" s="918"/>
      <c r="VAI43" s="918"/>
      <c r="VAJ43" s="918"/>
      <c r="VAK43" s="918"/>
      <c r="VAL43" s="918"/>
      <c r="VAM43" s="918"/>
      <c r="VAN43" s="918"/>
      <c r="VAO43" s="918"/>
      <c r="VAP43" s="918"/>
      <c r="VAQ43" s="918"/>
      <c r="VAR43" s="918"/>
      <c r="VAS43" s="918"/>
      <c r="VAT43" s="918"/>
      <c r="VAU43" s="918"/>
      <c r="VAV43" s="918"/>
      <c r="VAW43" s="918"/>
      <c r="VAX43" s="918"/>
      <c r="VAY43" s="918"/>
      <c r="VAZ43" s="918"/>
      <c r="VBA43" s="918"/>
      <c r="VBB43" s="918"/>
      <c r="VBC43" s="918"/>
      <c r="VBD43" s="918"/>
      <c r="VBE43" s="918"/>
      <c r="VBF43" s="918"/>
      <c r="VBG43" s="918"/>
      <c r="VBH43" s="918"/>
      <c r="VBI43" s="918"/>
      <c r="VBJ43" s="918"/>
      <c r="VBK43" s="918"/>
      <c r="VBL43" s="918"/>
      <c r="VBM43" s="918"/>
      <c r="VBN43" s="918"/>
      <c r="VBO43" s="918"/>
      <c r="VBP43" s="918"/>
      <c r="VBQ43" s="918"/>
      <c r="VBR43" s="918"/>
      <c r="VBS43" s="918"/>
      <c r="VBT43" s="918"/>
      <c r="VBU43" s="918"/>
      <c r="VBV43" s="918"/>
      <c r="VBW43" s="918"/>
      <c r="VBX43" s="918"/>
      <c r="VBY43" s="918"/>
      <c r="VBZ43" s="918"/>
      <c r="VCA43" s="918"/>
      <c r="VCB43" s="918"/>
      <c r="VCC43" s="918"/>
      <c r="VCD43" s="918"/>
      <c r="VCE43" s="918"/>
      <c r="VCF43" s="918"/>
      <c r="VCG43" s="918"/>
      <c r="VCH43" s="918"/>
      <c r="VCI43" s="918"/>
      <c r="VCJ43" s="918"/>
      <c r="VCK43" s="918"/>
      <c r="VCL43" s="918"/>
      <c r="VCM43" s="918"/>
      <c r="VCN43" s="918"/>
      <c r="VCO43" s="918"/>
      <c r="VCP43" s="918"/>
      <c r="VCQ43" s="918"/>
      <c r="VCR43" s="918"/>
      <c r="VCS43" s="918"/>
      <c r="VCT43" s="918"/>
      <c r="VCU43" s="918"/>
      <c r="VCV43" s="918"/>
      <c r="VCW43" s="918"/>
      <c r="VCX43" s="918"/>
      <c r="VCY43" s="918"/>
      <c r="VCZ43" s="918"/>
      <c r="VDA43" s="918"/>
      <c r="VDB43" s="918"/>
      <c r="VDC43" s="918"/>
      <c r="VDD43" s="918"/>
      <c r="VDE43" s="918"/>
      <c r="VDF43" s="918"/>
      <c r="VDG43" s="918"/>
      <c r="VDH43" s="918"/>
      <c r="VDI43" s="918"/>
      <c r="VDJ43" s="918"/>
      <c r="VDK43" s="918"/>
      <c r="VDL43" s="918"/>
      <c r="VDM43" s="918"/>
      <c r="VDN43" s="918"/>
      <c r="VDO43" s="918"/>
      <c r="VDP43" s="918"/>
      <c r="VDQ43" s="918"/>
      <c r="VDR43" s="918"/>
      <c r="VDS43" s="918"/>
      <c r="VDT43" s="918"/>
      <c r="VDU43" s="918"/>
      <c r="VDV43" s="918"/>
      <c r="VDW43" s="918"/>
      <c r="VDX43" s="918"/>
      <c r="VDY43" s="918"/>
      <c r="VDZ43" s="918"/>
      <c r="VEA43" s="918"/>
      <c r="VEB43" s="918"/>
      <c r="VEC43" s="918"/>
      <c r="VED43" s="918"/>
      <c r="VEE43" s="918"/>
      <c r="VEF43" s="918"/>
      <c r="VEG43" s="918"/>
      <c r="VEH43" s="918"/>
      <c r="VEI43" s="918"/>
      <c r="VEJ43" s="918"/>
      <c r="VEK43" s="918"/>
      <c r="VEL43" s="918"/>
      <c r="VEM43" s="918"/>
      <c r="VEN43" s="918"/>
      <c r="VEO43" s="918"/>
      <c r="VEP43" s="918"/>
      <c r="VEQ43" s="918"/>
      <c r="VER43" s="918"/>
      <c r="VES43" s="918"/>
      <c r="VET43" s="918"/>
      <c r="VEU43" s="918"/>
      <c r="VEV43" s="918"/>
      <c r="VEW43" s="918"/>
      <c r="VEX43" s="918"/>
      <c r="VEY43" s="918"/>
      <c r="VEZ43" s="918"/>
      <c r="VFA43" s="918"/>
      <c r="VFB43" s="918"/>
      <c r="VFC43" s="918"/>
      <c r="VFD43" s="918"/>
      <c r="VFE43" s="918"/>
      <c r="VFF43" s="918"/>
      <c r="VFG43" s="918"/>
      <c r="VFH43" s="918"/>
      <c r="VFI43" s="918"/>
      <c r="VFJ43" s="918"/>
      <c r="VFK43" s="918"/>
      <c r="VFL43" s="918"/>
      <c r="VFM43" s="918"/>
      <c r="VFN43" s="918"/>
      <c r="VFO43" s="918"/>
      <c r="VFP43" s="918"/>
      <c r="VFQ43" s="918"/>
      <c r="VFR43" s="918"/>
      <c r="VFS43" s="918"/>
      <c r="VFT43" s="918"/>
      <c r="VFU43" s="918"/>
      <c r="VFV43" s="918"/>
      <c r="VFW43" s="918"/>
      <c r="VFX43" s="918"/>
      <c r="VFY43" s="918"/>
      <c r="VFZ43" s="918"/>
      <c r="VGA43" s="918"/>
      <c r="VGB43" s="918"/>
      <c r="VGC43" s="918"/>
      <c r="VGD43" s="918"/>
      <c r="VGE43" s="918"/>
      <c r="VGF43" s="918"/>
      <c r="VGG43" s="918"/>
      <c r="VGH43" s="918"/>
      <c r="VGI43" s="918"/>
      <c r="VGJ43" s="918"/>
      <c r="VGK43" s="918"/>
      <c r="VGL43" s="918"/>
      <c r="VGM43" s="918"/>
      <c r="VGN43" s="918"/>
      <c r="VGO43" s="918"/>
      <c r="VGP43" s="918"/>
      <c r="VGQ43" s="918"/>
      <c r="VGR43" s="918"/>
      <c r="VGS43" s="918"/>
      <c r="VGT43" s="918"/>
      <c r="VGU43" s="918"/>
      <c r="VGV43" s="918"/>
      <c r="VGW43" s="918"/>
      <c r="VGX43" s="918"/>
      <c r="VGY43" s="918"/>
      <c r="VGZ43" s="918"/>
      <c r="VHA43" s="918"/>
      <c r="VHB43" s="918"/>
      <c r="VHC43" s="918"/>
      <c r="VHD43" s="918"/>
      <c r="VHE43" s="918"/>
      <c r="VHF43" s="918"/>
      <c r="VHG43" s="918"/>
      <c r="VHH43" s="918"/>
      <c r="VHI43" s="918"/>
      <c r="VHJ43" s="918"/>
      <c r="VHK43" s="918"/>
      <c r="VHL43" s="918"/>
      <c r="VHM43" s="918"/>
      <c r="VHN43" s="918"/>
      <c r="VHO43" s="918"/>
      <c r="VHP43" s="918"/>
      <c r="VHQ43" s="918"/>
      <c r="VHR43" s="918"/>
      <c r="VHS43" s="918"/>
      <c r="VHT43" s="918"/>
      <c r="VHU43" s="918"/>
      <c r="VHV43" s="918"/>
      <c r="VHW43" s="918"/>
      <c r="VHX43" s="918"/>
      <c r="VHY43" s="918"/>
      <c r="VHZ43" s="918"/>
      <c r="VIA43" s="918"/>
      <c r="VIB43" s="918"/>
      <c r="VIC43" s="918"/>
      <c r="VID43" s="918"/>
      <c r="VIE43" s="918"/>
      <c r="VIF43" s="918"/>
      <c r="VIG43" s="918"/>
      <c r="VIH43" s="918"/>
      <c r="VII43" s="918"/>
      <c r="VIJ43" s="918"/>
      <c r="VIK43" s="918"/>
      <c r="VIL43" s="918"/>
      <c r="VIM43" s="918"/>
      <c r="VIN43" s="918"/>
      <c r="VIO43" s="918"/>
      <c r="VIP43" s="918"/>
      <c r="VIQ43" s="918"/>
      <c r="VIR43" s="918"/>
      <c r="VIS43" s="918"/>
      <c r="VIT43" s="918"/>
      <c r="VIU43" s="918"/>
      <c r="VIV43" s="918"/>
      <c r="VIW43" s="918"/>
      <c r="VIX43" s="918"/>
      <c r="VIY43" s="918"/>
      <c r="VIZ43" s="918"/>
      <c r="VJA43" s="918"/>
      <c r="VJB43" s="918"/>
      <c r="VJC43" s="918"/>
      <c r="VJD43" s="918"/>
      <c r="VJE43" s="918"/>
      <c r="VJF43" s="918"/>
      <c r="VJG43" s="918"/>
      <c r="VJH43" s="918"/>
      <c r="VJI43" s="918"/>
      <c r="VJJ43" s="918"/>
      <c r="VJK43" s="918"/>
      <c r="VJL43" s="918"/>
      <c r="VJM43" s="918"/>
      <c r="VJN43" s="918"/>
      <c r="VJO43" s="918"/>
      <c r="VJP43" s="918"/>
      <c r="VJQ43" s="918"/>
      <c r="VJR43" s="918"/>
      <c r="VJS43" s="918"/>
      <c r="VJT43" s="918"/>
      <c r="VJU43" s="918"/>
      <c r="VJV43" s="918"/>
      <c r="VJW43" s="918"/>
      <c r="VJX43" s="918"/>
      <c r="VJY43" s="918"/>
      <c r="VJZ43" s="918"/>
      <c r="VKA43" s="918"/>
      <c r="VKB43" s="918"/>
      <c r="VKC43" s="918"/>
      <c r="VKD43" s="918"/>
      <c r="VKE43" s="918"/>
      <c r="VKF43" s="918"/>
      <c r="VKG43" s="918"/>
      <c r="VKH43" s="918"/>
      <c r="VKI43" s="918"/>
      <c r="VKJ43" s="918"/>
      <c r="VKK43" s="918"/>
      <c r="VKL43" s="918"/>
      <c r="VKM43" s="918"/>
      <c r="VKN43" s="918"/>
      <c r="VKO43" s="918"/>
      <c r="VKP43" s="918"/>
      <c r="VKQ43" s="918"/>
      <c r="VKR43" s="918"/>
      <c r="VKS43" s="918"/>
      <c r="VKT43" s="918"/>
      <c r="VKU43" s="918"/>
      <c r="VKV43" s="918"/>
      <c r="VKW43" s="918"/>
      <c r="VKX43" s="918"/>
      <c r="VKY43" s="918"/>
      <c r="VKZ43" s="918"/>
      <c r="VLA43" s="918"/>
      <c r="VLB43" s="918"/>
      <c r="VLC43" s="918"/>
      <c r="VLD43" s="918"/>
      <c r="VLE43" s="918"/>
      <c r="VLF43" s="918"/>
      <c r="VLG43" s="918"/>
      <c r="VLH43" s="918"/>
      <c r="VLI43" s="918"/>
      <c r="VLJ43" s="918"/>
      <c r="VLK43" s="918"/>
      <c r="VLL43" s="918"/>
      <c r="VLM43" s="918"/>
      <c r="VLN43" s="918"/>
      <c r="VLO43" s="918"/>
      <c r="VLP43" s="918"/>
      <c r="VLQ43" s="918"/>
      <c r="VLR43" s="918"/>
      <c r="VLS43" s="918"/>
      <c r="VLT43" s="918"/>
      <c r="VLU43" s="918"/>
      <c r="VLV43" s="918"/>
      <c r="VLW43" s="918"/>
      <c r="VLX43" s="918"/>
      <c r="VLY43" s="918"/>
      <c r="VLZ43" s="918"/>
      <c r="VMA43" s="918"/>
      <c r="VMB43" s="918"/>
      <c r="VMC43" s="918"/>
      <c r="VMD43" s="918"/>
      <c r="VME43" s="918"/>
      <c r="VMF43" s="918"/>
      <c r="VMG43" s="918"/>
      <c r="VMH43" s="918"/>
      <c r="VMI43" s="918"/>
      <c r="VMJ43" s="918"/>
      <c r="VMK43" s="918"/>
      <c r="VML43" s="918"/>
      <c r="VMM43" s="918"/>
      <c r="VMN43" s="918"/>
      <c r="VMO43" s="918"/>
      <c r="VMP43" s="918"/>
      <c r="VMQ43" s="918"/>
      <c r="VMR43" s="918"/>
      <c r="VMS43" s="918"/>
      <c r="VMT43" s="918"/>
      <c r="VMU43" s="918"/>
      <c r="VMV43" s="918"/>
      <c r="VMW43" s="918"/>
      <c r="VMX43" s="918"/>
      <c r="VMY43" s="918"/>
      <c r="VMZ43" s="918"/>
      <c r="VNA43" s="918"/>
      <c r="VNB43" s="918"/>
      <c r="VNC43" s="918"/>
      <c r="VND43" s="918"/>
      <c r="VNE43" s="918"/>
      <c r="VNF43" s="918"/>
      <c r="VNG43" s="918"/>
      <c r="VNH43" s="918"/>
      <c r="VNI43" s="918"/>
      <c r="VNJ43" s="918"/>
      <c r="VNK43" s="918"/>
      <c r="VNL43" s="918"/>
      <c r="VNM43" s="918"/>
      <c r="VNN43" s="918"/>
      <c r="VNO43" s="918"/>
      <c r="VNP43" s="918"/>
      <c r="VNQ43" s="918"/>
      <c r="VNR43" s="918"/>
      <c r="VNS43" s="918"/>
      <c r="VNT43" s="918"/>
      <c r="VNU43" s="918"/>
      <c r="VNV43" s="918"/>
      <c r="VNW43" s="918"/>
      <c r="VNX43" s="918"/>
      <c r="VNY43" s="918"/>
      <c r="VNZ43" s="918"/>
      <c r="VOA43" s="918"/>
      <c r="VOB43" s="918"/>
      <c r="VOC43" s="918"/>
      <c r="VOD43" s="918"/>
      <c r="VOE43" s="918"/>
      <c r="VOF43" s="918"/>
      <c r="VOG43" s="918"/>
      <c r="VOH43" s="918"/>
      <c r="VOI43" s="918"/>
      <c r="VOJ43" s="918"/>
      <c r="VOK43" s="918"/>
      <c r="VOL43" s="918"/>
      <c r="VOM43" s="918"/>
      <c r="VON43" s="918"/>
      <c r="VOO43" s="918"/>
      <c r="VOP43" s="918"/>
      <c r="VOQ43" s="918"/>
      <c r="VOR43" s="918"/>
      <c r="VOS43" s="918"/>
      <c r="VOT43" s="918"/>
      <c r="VOU43" s="918"/>
      <c r="VOV43" s="918"/>
      <c r="VOW43" s="918"/>
      <c r="VOX43" s="918"/>
      <c r="VOY43" s="918"/>
      <c r="VOZ43" s="918"/>
      <c r="VPA43" s="918"/>
      <c r="VPB43" s="918"/>
      <c r="VPC43" s="918"/>
      <c r="VPD43" s="918"/>
      <c r="VPE43" s="918"/>
      <c r="VPF43" s="918"/>
      <c r="VPG43" s="918"/>
      <c r="VPH43" s="918"/>
      <c r="VPI43" s="918"/>
      <c r="VPJ43" s="918"/>
      <c r="VPK43" s="918"/>
      <c r="VPL43" s="918"/>
      <c r="VPM43" s="918"/>
      <c r="VPN43" s="918"/>
      <c r="VPO43" s="918"/>
      <c r="VPP43" s="918"/>
      <c r="VPQ43" s="918"/>
      <c r="VPR43" s="918"/>
      <c r="VPS43" s="918"/>
      <c r="VPT43" s="918"/>
      <c r="VPU43" s="918"/>
      <c r="VPV43" s="918"/>
      <c r="VPW43" s="918"/>
      <c r="VPX43" s="918"/>
      <c r="VPY43" s="918"/>
      <c r="VPZ43" s="918"/>
      <c r="VQA43" s="918"/>
      <c r="VQB43" s="918"/>
      <c r="VQC43" s="918"/>
      <c r="VQD43" s="918"/>
      <c r="VQE43" s="918"/>
      <c r="VQF43" s="918"/>
      <c r="VQG43" s="918"/>
      <c r="VQH43" s="918"/>
      <c r="VQI43" s="918"/>
      <c r="VQJ43" s="918"/>
      <c r="VQK43" s="918"/>
      <c r="VQL43" s="918"/>
      <c r="VQM43" s="918"/>
      <c r="VQN43" s="918"/>
      <c r="VQO43" s="918"/>
      <c r="VQP43" s="918"/>
      <c r="VQQ43" s="918"/>
      <c r="VQR43" s="918"/>
      <c r="VQS43" s="918"/>
      <c r="VQT43" s="918"/>
      <c r="VQU43" s="918"/>
      <c r="VQV43" s="918"/>
      <c r="VQW43" s="918"/>
      <c r="VQX43" s="918"/>
      <c r="VQY43" s="918"/>
      <c r="VQZ43" s="918"/>
      <c r="VRA43" s="918"/>
      <c r="VRB43" s="918"/>
      <c r="VRC43" s="918"/>
      <c r="VRD43" s="918"/>
      <c r="VRE43" s="918"/>
      <c r="VRF43" s="918"/>
      <c r="VRG43" s="918"/>
      <c r="VRH43" s="918"/>
      <c r="VRI43" s="918"/>
      <c r="VRJ43" s="918"/>
      <c r="VRK43" s="918"/>
      <c r="VRL43" s="918"/>
      <c r="VRM43" s="918"/>
      <c r="VRN43" s="918"/>
      <c r="VRO43" s="918"/>
      <c r="VRP43" s="918"/>
      <c r="VRQ43" s="918"/>
      <c r="VRR43" s="918"/>
      <c r="VRS43" s="918"/>
      <c r="VRT43" s="918"/>
      <c r="VRU43" s="918"/>
      <c r="VRV43" s="918"/>
      <c r="VRW43" s="918"/>
      <c r="VRX43" s="918"/>
      <c r="VRY43" s="918"/>
      <c r="VRZ43" s="918"/>
      <c r="VSA43" s="918"/>
      <c r="VSB43" s="918"/>
      <c r="VSC43" s="918"/>
      <c r="VSD43" s="918"/>
      <c r="VSE43" s="918"/>
      <c r="VSF43" s="918"/>
      <c r="VSG43" s="918"/>
      <c r="VSH43" s="918"/>
      <c r="VSI43" s="918"/>
      <c r="VSJ43" s="918"/>
      <c r="VSK43" s="918"/>
      <c r="VSL43" s="918"/>
      <c r="VSM43" s="918"/>
      <c r="VSN43" s="918"/>
      <c r="VSO43" s="918"/>
      <c r="VSP43" s="918"/>
      <c r="VSQ43" s="918"/>
      <c r="VSR43" s="918"/>
      <c r="VSS43" s="918"/>
      <c r="VST43" s="918"/>
      <c r="VSU43" s="918"/>
      <c r="VSV43" s="918"/>
      <c r="VSW43" s="918"/>
      <c r="VSX43" s="918"/>
      <c r="VSY43" s="918"/>
      <c r="VSZ43" s="918"/>
      <c r="VTA43" s="918"/>
      <c r="VTB43" s="918"/>
      <c r="VTC43" s="918"/>
      <c r="VTD43" s="918"/>
      <c r="VTE43" s="918"/>
      <c r="VTF43" s="918"/>
      <c r="VTG43" s="918"/>
      <c r="VTH43" s="918"/>
      <c r="VTI43" s="918"/>
      <c r="VTJ43" s="918"/>
      <c r="VTK43" s="918"/>
      <c r="VTL43" s="918"/>
      <c r="VTM43" s="918"/>
      <c r="VTN43" s="918"/>
      <c r="VTO43" s="918"/>
      <c r="VTP43" s="918"/>
      <c r="VTQ43" s="918"/>
      <c r="VTR43" s="918"/>
      <c r="VTS43" s="918"/>
      <c r="VTT43" s="918"/>
      <c r="VTU43" s="918"/>
      <c r="VTV43" s="918"/>
      <c r="VTW43" s="918"/>
      <c r="VTX43" s="918"/>
      <c r="VTY43" s="918"/>
      <c r="VTZ43" s="918"/>
      <c r="VUA43" s="918"/>
      <c r="VUB43" s="918"/>
      <c r="VUC43" s="918"/>
      <c r="VUD43" s="918"/>
      <c r="VUE43" s="918"/>
      <c r="VUF43" s="918"/>
      <c r="VUG43" s="918"/>
      <c r="VUH43" s="918"/>
      <c r="VUI43" s="918"/>
      <c r="VUJ43" s="918"/>
      <c r="VUK43" s="918"/>
      <c r="VUL43" s="918"/>
      <c r="VUM43" s="918"/>
      <c r="VUN43" s="918"/>
      <c r="VUO43" s="918"/>
      <c r="VUP43" s="918"/>
      <c r="VUQ43" s="918"/>
      <c r="VUR43" s="918"/>
      <c r="VUS43" s="918"/>
      <c r="VUT43" s="918"/>
      <c r="VUU43" s="918"/>
      <c r="VUV43" s="918"/>
      <c r="VUW43" s="918"/>
      <c r="VUX43" s="918"/>
      <c r="VUY43" s="918"/>
      <c r="VUZ43" s="918"/>
      <c r="VVA43" s="918"/>
      <c r="VVB43" s="918"/>
      <c r="VVC43" s="918"/>
      <c r="VVD43" s="918"/>
      <c r="VVE43" s="918"/>
      <c r="VVF43" s="918"/>
      <c r="VVG43" s="918"/>
      <c r="VVH43" s="918"/>
      <c r="VVI43" s="918"/>
      <c r="VVJ43" s="918"/>
      <c r="VVK43" s="918"/>
      <c r="VVL43" s="918"/>
      <c r="VVM43" s="918"/>
      <c r="VVN43" s="918"/>
      <c r="VVO43" s="918"/>
      <c r="VVP43" s="918"/>
      <c r="VVQ43" s="918"/>
      <c r="VVR43" s="918"/>
      <c r="VVS43" s="918"/>
      <c r="VVT43" s="918"/>
      <c r="VVU43" s="918"/>
      <c r="VVV43" s="918"/>
      <c r="VVW43" s="918"/>
      <c r="VVX43" s="918"/>
      <c r="VVY43" s="918"/>
      <c r="VVZ43" s="918"/>
      <c r="VWA43" s="918"/>
      <c r="VWB43" s="918"/>
      <c r="VWC43" s="918"/>
      <c r="VWD43" s="918"/>
      <c r="VWE43" s="918"/>
      <c r="VWF43" s="918"/>
      <c r="VWG43" s="918"/>
      <c r="VWH43" s="918"/>
      <c r="VWI43" s="918"/>
      <c r="VWJ43" s="918"/>
      <c r="VWK43" s="918"/>
      <c r="VWL43" s="918"/>
      <c r="VWM43" s="918"/>
      <c r="VWN43" s="918"/>
      <c r="VWO43" s="918"/>
      <c r="VWP43" s="918"/>
      <c r="VWQ43" s="918"/>
      <c r="VWR43" s="918"/>
      <c r="VWS43" s="918"/>
      <c r="VWT43" s="918"/>
      <c r="VWU43" s="918"/>
      <c r="VWV43" s="918"/>
      <c r="VWW43" s="918"/>
      <c r="VWX43" s="918"/>
      <c r="VWY43" s="918"/>
      <c r="VWZ43" s="918"/>
      <c r="VXA43" s="918"/>
      <c r="VXB43" s="918"/>
      <c r="VXC43" s="918"/>
      <c r="VXD43" s="918"/>
      <c r="VXE43" s="918"/>
      <c r="VXF43" s="918"/>
      <c r="VXG43" s="918"/>
      <c r="VXH43" s="918"/>
      <c r="VXI43" s="918"/>
      <c r="VXJ43" s="918"/>
      <c r="VXK43" s="918"/>
      <c r="VXL43" s="918"/>
      <c r="VXM43" s="918"/>
      <c r="VXN43" s="918"/>
      <c r="VXO43" s="918"/>
      <c r="VXP43" s="918"/>
      <c r="VXQ43" s="918"/>
      <c r="VXR43" s="918"/>
      <c r="VXS43" s="918"/>
      <c r="VXT43" s="918"/>
      <c r="VXU43" s="918"/>
      <c r="VXV43" s="918"/>
      <c r="VXW43" s="918"/>
      <c r="VXX43" s="918"/>
      <c r="VXY43" s="918"/>
      <c r="VXZ43" s="918"/>
      <c r="VYA43" s="918"/>
      <c r="VYB43" s="918"/>
      <c r="VYC43" s="918"/>
      <c r="VYD43" s="918"/>
      <c r="VYE43" s="918"/>
      <c r="VYF43" s="918"/>
      <c r="VYG43" s="918"/>
      <c r="VYH43" s="918"/>
      <c r="VYI43" s="918"/>
      <c r="VYJ43" s="918"/>
      <c r="VYK43" s="918"/>
      <c r="VYL43" s="918"/>
      <c r="VYM43" s="918"/>
      <c r="VYN43" s="918"/>
      <c r="VYO43" s="918"/>
      <c r="VYP43" s="918"/>
      <c r="VYQ43" s="918"/>
      <c r="VYR43" s="918"/>
      <c r="VYS43" s="918"/>
      <c r="VYT43" s="918"/>
      <c r="VYU43" s="918"/>
      <c r="VYV43" s="918"/>
      <c r="VYW43" s="918"/>
      <c r="VYX43" s="918"/>
      <c r="VYY43" s="918"/>
      <c r="VYZ43" s="918"/>
      <c r="VZA43" s="918"/>
      <c r="VZB43" s="918"/>
      <c r="VZC43" s="918"/>
      <c r="VZD43" s="918"/>
      <c r="VZE43" s="918"/>
      <c r="VZF43" s="918"/>
      <c r="VZG43" s="918"/>
      <c r="VZH43" s="918"/>
      <c r="VZI43" s="918"/>
      <c r="VZJ43" s="918"/>
      <c r="VZK43" s="918"/>
      <c r="VZL43" s="918"/>
      <c r="VZM43" s="918"/>
      <c r="VZN43" s="918"/>
      <c r="VZO43" s="918"/>
      <c r="VZP43" s="918"/>
      <c r="VZQ43" s="918"/>
      <c r="VZR43" s="918"/>
      <c r="VZS43" s="918"/>
      <c r="VZT43" s="918"/>
      <c r="VZU43" s="918"/>
      <c r="VZV43" s="918"/>
      <c r="VZW43" s="918"/>
      <c r="VZX43" s="918"/>
      <c r="VZY43" s="918"/>
      <c r="VZZ43" s="918"/>
      <c r="WAA43" s="918"/>
      <c r="WAB43" s="918"/>
      <c r="WAC43" s="918"/>
      <c r="WAD43" s="918"/>
      <c r="WAE43" s="918"/>
      <c r="WAF43" s="918"/>
      <c r="WAG43" s="918"/>
      <c r="WAH43" s="918"/>
      <c r="WAI43" s="918"/>
      <c r="WAJ43" s="918"/>
      <c r="WAK43" s="918"/>
      <c r="WAL43" s="918"/>
      <c r="WAM43" s="918"/>
      <c r="WAN43" s="918"/>
      <c r="WAO43" s="918"/>
      <c r="WAP43" s="918"/>
      <c r="WAQ43" s="918"/>
      <c r="WAR43" s="918"/>
      <c r="WAS43" s="918"/>
      <c r="WAT43" s="918"/>
      <c r="WAU43" s="918"/>
      <c r="WAV43" s="918"/>
      <c r="WAW43" s="918"/>
      <c r="WAX43" s="918"/>
      <c r="WAY43" s="918"/>
      <c r="WAZ43" s="918"/>
      <c r="WBA43" s="918"/>
      <c r="WBB43" s="918"/>
      <c r="WBC43" s="918"/>
      <c r="WBD43" s="918"/>
      <c r="WBE43" s="918"/>
      <c r="WBF43" s="918"/>
      <c r="WBG43" s="918"/>
      <c r="WBH43" s="918"/>
      <c r="WBI43" s="918"/>
      <c r="WBJ43" s="918"/>
      <c r="WBK43" s="918"/>
      <c r="WBL43" s="918"/>
      <c r="WBM43" s="918"/>
      <c r="WBN43" s="918"/>
      <c r="WBO43" s="918"/>
      <c r="WBP43" s="918"/>
      <c r="WBQ43" s="918"/>
      <c r="WBR43" s="918"/>
      <c r="WBS43" s="918"/>
      <c r="WBT43" s="918"/>
      <c r="WBU43" s="918"/>
      <c r="WBV43" s="918"/>
      <c r="WBW43" s="918"/>
      <c r="WBX43" s="918"/>
      <c r="WBY43" s="918"/>
      <c r="WBZ43" s="918"/>
      <c r="WCA43" s="918"/>
      <c r="WCB43" s="918"/>
      <c r="WCC43" s="918"/>
      <c r="WCD43" s="918"/>
      <c r="WCE43" s="918"/>
      <c r="WCF43" s="918"/>
      <c r="WCG43" s="918"/>
      <c r="WCH43" s="918"/>
      <c r="WCI43" s="918"/>
      <c r="WCJ43" s="918"/>
      <c r="WCK43" s="918"/>
      <c r="WCL43" s="918"/>
      <c r="WCM43" s="918"/>
      <c r="WCN43" s="918"/>
      <c r="WCO43" s="918"/>
      <c r="WCP43" s="918"/>
      <c r="WCQ43" s="918"/>
      <c r="WCR43" s="918"/>
      <c r="WCS43" s="918"/>
      <c r="WCT43" s="918"/>
      <c r="WCU43" s="918"/>
      <c r="WCV43" s="918"/>
      <c r="WCW43" s="918"/>
      <c r="WCX43" s="918"/>
      <c r="WCY43" s="918"/>
      <c r="WCZ43" s="918"/>
      <c r="WDA43" s="918"/>
      <c r="WDB43" s="918"/>
      <c r="WDC43" s="918"/>
      <c r="WDD43" s="918"/>
      <c r="WDE43" s="918"/>
      <c r="WDF43" s="918"/>
      <c r="WDG43" s="918"/>
      <c r="WDH43" s="918"/>
      <c r="WDI43" s="918"/>
      <c r="WDJ43" s="918"/>
      <c r="WDK43" s="918"/>
      <c r="WDL43" s="918"/>
      <c r="WDM43" s="918"/>
      <c r="WDN43" s="918"/>
      <c r="WDO43" s="918"/>
      <c r="WDP43" s="918"/>
      <c r="WDQ43" s="918"/>
      <c r="WDR43" s="918"/>
      <c r="WDS43" s="918"/>
      <c r="WDT43" s="918"/>
      <c r="WDU43" s="918"/>
      <c r="WDV43" s="918"/>
      <c r="WDW43" s="918"/>
      <c r="WDX43" s="918"/>
      <c r="WDY43" s="918"/>
      <c r="WDZ43" s="918"/>
      <c r="WEA43" s="918"/>
      <c r="WEB43" s="918"/>
      <c r="WEC43" s="918"/>
      <c r="WED43" s="918"/>
      <c r="WEE43" s="918"/>
      <c r="WEF43" s="918"/>
      <c r="WEG43" s="918"/>
      <c r="WEH43" s="918"/>
      <c r="WEI43" s="918"/>
      <c r="WEJ43" s="918"/>
      <c r="WEK43" s="918"/>
      <c r="WEL43" s="918"/>
      <c r="WEM43" s="918"/>
      <c r="WEN43" s="918"/>
      <c r="WEO43" s="918"/>
      <c r="WEP43" s="918"/>
      <c r="WEQ43" s="918"/>
      <c r="WER43" s="918"/>
      <c r="WES43" s="918"/>
      <c r="WET43" s="918"/>
      <c r="WEU43" s="918"/>
      <c r="WEV43" s="918"/>
      <c r="WEW43" s="918"/>
      <c r="WEX43" s="918"/>
      <c r="WEY43" s="918"/>
      <c r="WEZ43" s="918"/>
      <c r="WFA43" s="918"/>
      <c r="WFB43" s="918"/>
      <c r="WFC43" s="918"/>
      <c r="WFD43" s="918"/>
      <c r="WFE43" s="918"/>
      <c r="WFF43" s="918"/>
      <c r="WFG43" s="918"/>
      <c r="WFH43" s="918"/>
      <c r="WFI43" s="918"/>
      <c r="WFJ43" s="918"/>
      <c r="WFK43" s="918"/>
      <c r="WFL43" s="918"/>
      <c r="WFM43" s="918"/>
      <c r="WFN43" s="918"/>
      <c r="WFO43" s="918"/>
      <c r="WFP43" s="918"/>
      <c r="WFQ43" s="918"/>
      <c r="WFR43" s="918"/>
      <c r="WFS43" s="918"/>
      <c r="WFT43" s="918"/>
      <c r="WFU43" s="918"/>
      <c r="WFV43" s="918"/>
      <c r="WFW43" s="918"/>
      <c r="WFX43" s="918"/>
      <c r="WFY43" s="918"/>
      <c r="WFZ43" s="918"/>
      <c r="WGA43" s="918"/>
      <c r="WGB43" s="918"/>
      <c r="WGC43" s="918"/>
      <c r="WGD43" s="918"/>
      <c r="WGE43" s="918"/>
      <c r="WGF43" s="918"/>
      <c r="WGG43" s="918"/>
      <c r="WGH43" s="918"/>
      <c r="WGI43" s="918"/>
      <c r="WGJ43" s="918"/>
      <c r="WGK43" s="918"/>
      <c r="WGL43" s="918"/>
      <c r="WGM43" s="918"/>
      <c r="WGN43" s="918"/>
      <c r="WGO43" s="918"/>
      <c r="WGP43" s="918"/>
      <c r="WGQ43" s="918"/>
      <c r="WGR43" s="918"/>
      <c r="WGS43" s="918"/>
      <c r="WGT43" s="918"/>
      <c r="WGU43" s="918"/>
      <c r="WGV43" s="918"/>
      <c r="WGW43" s="918"/>
      <c r="WGX43" s="918"/>
      <c r="WGY43" s="918"/>
      <c r="WGZ43" s="918"/>
      <c r="WHA43" s="918"/>
      <c r="WHB43" s="918"/>
      <c r="WHC43" s="918"/>
      <c r="WHD43" s="918"/>
      <c r="WHE43" s="918"/>
      <c r="WHF43" s="918"/>
      <c r="WHG43" s="918"/>
      <c r="WHH43" s="918"/>
      <c r="WHI43" s="918"/>
      <c r="WHJ43" s="918"/>
      <c r="WHK43" s="918"/>
      <c r="WHL43" s="918"/>
      <c r="WHM43" s="918"/>
      <c r="WHN43" s="918"/>
      <c r="WHO43" s="918"/>
      <c r="WHP43" s="918"/>
      <c r="WHQ43" s="918"/>
      <c r="WHR43" s="918"/>
      <c r="WHS43" s="918"/>
      <c r="WHT43" s="918"/>
      <c r="WHU43" s="918"/>
      <c r="WHV43" s="918"/>
      <c r="WHW43" s="918"/>
      <c r="WHX43" s="918"/>
      <c r="WHY43" s="918"/>
      <c r="WHZ43" s="918"/>
      <c r="WIA43" s="918"/>
      <c r="WIB43" s="918"/>
      <c r="WIC43" s="918"/>
      <c r="WID43" s="918"/>
      <c r="WIE43" s="918"/>
      <c r="WIF43" s="918"/>
      <c r="WIG43" s="918"/>
      <c r="WIH43" s="918"/>
      <c r="WII43" s="918"/>
      <c r="WIJ43" s="918"/>
      <c r="WIK43" s="918"/>
      <c r="WIL43" s="918"/>
      <c r="WIM43" s="918"/>
      <c r="WIN43" s="918"/>
      <c r="WIO43" s="918"/>
      <c r="WIP43" s="918"/>
      <c r="WIQ43" s="918"/>
      <c r="WIR43" s="918"/>
      <c r="WIS43" s="918"/>
      <c r="WIT43" s="918"/>
      <c r="WIU43" s="918"/>
      <c r="WIV43" s="918"/>
      <c r="WIW43" s="918"/>
      <c r="WIX43" s="918"/>
      <c r="WIY43" s="918"/>
      <c r="WIZ43" s="918"/>
      <c r="WJA43" s="918"/>
      <c r="WJB43" s="918"/>
      <c r="WJC43" s="918"/>
      <c r="WJD43" s="918"/>
      <c r="WJE43" s="918"/>
      <c r="WJF43" s="918"/>
      <c r="WJG43" s="918"/>
      <c r="WJH43" s="918"/>
      <c r="WJI43" s="918"/>
      <c r="WJJ43" s="918"/>
      <c r="WJK43" s="918"/>
      <c r="WJL43" s="918"/>
      <c r="WJM43" s="918"/>
      <c r="WJN43" s="918"/>
      <c r="WJO43" s="918"/>
      <c r="WJP43" s="918"/>
      <c r="WJQ43" s="918"/>
      <c r="WJR43" s="918"/>
      <c r="WJS43" s="918"/>
      <c r="WJT43" s="918"/>
      <c r="WJU43" s="918"/>
      <c r="WJV43" s="918"/>
      <c r="WJW43" s="918"/>
      <c r="WJX43" s="918"/>
      <c r="WJY43" s="918"/>
      <c r="WJZ43" s="918"/>
      <c r="WKA43" s="918"/>
      <c r="WKB43" s="918"/>
      <c r="WKC43" s="918"/>
      <c r="WKD43" s="918"/>
      <c r="WKE43" s="918"/>
      <c r="WKF43" s="918"/>
      <c r="WKG43" s="918"/>
      <c r="WKH43" s="918"/>
      <c r="WKI43" s="918"/>
      <c r="WKJ43" s="918"/>
      <c r="WKK43" s="918"/>
      <c r="WKL43" s="918"/>
      <c r="WKM43" s="918"/>
      <c r="WKN43" s="918"/>
      <c r="WKO43" s="918"/>
      <c r="WKP43" s="918"/>
      <c r="WKQ43" s="918"/>
      <c r="WKR43" s="918"/>
      <c r="WKS43" s="918"/>
      <c r="WKT43" s="918"/>
      <c r="WKU43" s="918"/>
      <c r="WKV43" s="918"/>
      <c r="WKW43" s="918"/>
      <c r="WKX43" s="918"/>
      <c r="WKY43" s="918"/>
      <c r="WKZ43" s="918"/>
      <c r="WLA43" s="918"/>
      <c r="WLB43" s="918"/>
      <c r="WLC43" s="918"/>
      <c r="WLD43" s="918"/>
      <c r="WLE43" s="918"/>
      <c r="WLF43" s="918"/>
      <c r="WLG43" s="918"/>
      <c r="WLH43" s="918"/>
      <c r="WLI43" s="918"/>
      <c r="WLJ43" s="918"/>
      <c r="WLK43" s="918"/>
      <c r="WLL43" s="918"/>
      <c r="WLM43" s="918"/>
      <c r="WLN43" s="918"/>
      <c r="WLO43" s="918"/>
      <c r="WLP43" s="918"/>
      <c r="WLQ43" s="918"/>
      <c r="WLR43" s="918"/>
      <c r="WLS43" s="918"/>
      <c r="WLT43" s="918"/>
      <c r="WLU43" s="918"/>
      <c r="WLV43" s="918"/>
      <c r="WLW43" s="918"/>
      <c r="WLX43" s="918"/>
      <c r="WLY43" s="918"/>
      <c r="WLZ43" s="918"/>
      <c r="WMA43" s="918"/>
      <c r="WMB43" s="918"/>
      <c r="WMC43" s="918"/>
      <c r="WMD43" s="918"/>
      <c r="WME43" s="918"/>
      <c r="WMF43" s="918"/>
      <c r="WMG43" s="918"/>
      <c r="WMH43" s="918"/>
      <c r="WMI43" s="918"/>
      <c r="WMJ43" s="918"/>
      <c r="WMK43" s="918"/>
      <c r="WML43" s="918"/>
      <c r="WMM43" s="918"/>
      <c r="WMN43" s="918"/>
      <c r="WMO43" s="918"/>
      <c r="WMP43" s="918"/>
      <c r="WMQ43" s="918"/>
      <c r="WMR43" s="918"/>
      <c r="WMS43" s="918"/>
      <c r="WMT43" s="918"/>
      <c r="WMU43" s="918"/>
      <c r="WMV43" s="918"/>
      <c r="WMW43" s="918"/>
      <c r="WMX43" s="918"/>
      <c r="WMY43" s="918"/>
      <c r="WMZ43" s="918"/>
      <c r="WNA43" s="918"/>
      <c r="WNB43" s="918"/>
      <c r="WNC43" s="918"/>
      <c r="WND43" s="918"/>
      <c r="WNE43" s="918"/>
      <c r="WNF43" s="918"/>
      <c r="WNG43" s="918"/>
      <c r="WNH43" s="918"/>
      <c r="WNI43" s="918"/>
      <c r="WNJ43" s="918"/>
      <c r="WNK43" s="918"/>
      <c r="WNL43" s="918"/>
      <c r="WNM43" s="918"/>
      <c r="WNN43" s="918"/>
      <c r="WNO43" s="918"/>
      <c r="WNP43" s="918"/>
      <c r="WNQ43" s="918"/>
      <c r="WNR43" s="918"/>
      <c r="WNS43" s="918"/>
      <c r="WNT43" s="918"/>
      <c r="WNU43" s="918"/>
      <c r="WNV43" s="918"/>
      <c r="WNW43" s="918"/>
      <c r="WNX43" s="918"/>
      <c r="WNY43" s="918"/>
      <c r="WNZ43" s="918"/>
      <c r="WOA43" s="918"/>
      <c r="WOB43" s="918"/>
      <c r="WOC43" s="918"/>
      <c r="WOD43" s="918"/>
      <c r="WOE43" s="918"/>
      <c r="WOF43" s="918"/>
      <c r="WOG43" s="918"/>
      <c r="WOH43" s="918"/>
      <c r="WOI43" s="918"/>
      <c r="WOJ43" s="918"/>
      <c r="WOK43" s="918"/>
      <c r="WOL43" s="918"/>
      <c r="WOM43" s="918"/>
      <c r="WON43" s="918"/>
      <c r="WOO43" s="918"/>
      <c r="WOP43" s="918"/>
      <c r="WOQ43" s="918"/>
      <c r="WOR43" s="918"/>
      <c r="WOS43" s="918"/>
      <c r="WOT43" s="918"/>
      <c r="WOU43" s="918"/>
      <c r="WOV43" s="918"/>
      <c r="WOW43" s="918"/>
      <c r="WOX43" s="918"/>
      <c r="WOY43" s="918"/>
      <c r="WOZ43" s="918"/>
      <c r="WPA43" s="918"/>
      <c r="WPB43" s="918"/>
      <c r="WPC43" s="918"/>
      <c r="WPD43" s="918"/>
      <c r="WPE43" s="918"/>
      <c r="WPF43" s="918"/>
      <c r="WPG43" s="918"/>
      <c r="WPH43" s="918"/>
      <c r="WPI43" s="918"/>
      <c r="WPJ43" s="918"/>
      <c r="WPK43" s="918"/>
      <c r="WPL43" s="918"/>
      <c r="WPM43" s="918"/>
      <c r="WPN43" s="918"/>
      <c r="WPO43" s="918"/>
      <c r="WPP43" s="918"/>
      <c r="WPQ43" s="918"/>
      <c r="WPR43" s="918"/>
      <c r="WPS43" s="918"/>
      <c r="WPT43" s="918"/>
      <c r="WPU43" s="918"/>
      <c r="WPV43" s="918"/>
      <c r="WPW43" s="918"/>
      <c r="WPX43" s="918"/>
      <c r="WPY43" s="918"/>
      <c r="WPZ43" s="918"/>
      <c r="WQA43" s="918"/>
      <c r="WQB43" s="918"/>
      <c r="WQC43" s="918"/>
      <c r="WQD43" s="918"/>
      <c r="WQE43" s="918"/>
      <c r="WQF43" s="918"/>
      <c r="WQG43" s="918"/>
      <c r="WQH43" s="918"/>
      <c r="WQI43" s="918"/>
      <c r="WQJ43" s="918"/>
      <c r="WQK43" s="918"/>
      <c r="WQL43" s="918"/>
      <c r="WQM43" s="918"/>
      <c r="WQN43" s="918"/>
      <c r="WQO43" s="918"/>
      <c r="WQP43" s="918"/>
      <c r="WQQ43" s="918"/>
      <c r="WQR43" s="918"/>
      <c r="WQS43" s="918"/>
      <c r="WQT43" s="918"/>
      <c r="WQU43" s="918"/>
      <c r="WQV43" s="918"/>
      <c r="WQW43" s="918"/>
      <c r="WQX43" s="918"/>
      <c r="WQY43" s="918"/>
      <c r="WQZ43" s="918"/>
      <c r="WRA43" s="918"/>
      <c r="WRB43" s="918"/>
      <c r="WRC43" s="918"/>
      <c r="WRD43" s="918"/>
      <c r="WRE43" s="918"/>
      <c r="WRF43" s="918"/>
      <c r="WRG43" s="918"/>
      <c r="WRH43" s="918"/>
      <c r="WRI43" s="918"/>
      <c r="WRJ43" s="918"/>
      <c r="WRK43" s="918"/>
      <c r="WRL43" s="918"/>
      <c r="WRM43" s="918"/>
      <c r="WRN43" s="918"/>
      <c r="WRO43" s="918"/>
      <c r="WRP43" s="918"/>
      <c r="WRQ43" s="918"/>
      <c r="WRR43" s="918"/>
      <c r="WRS43" s="918"/>
      <c r="WRT43" s="918"/>
      <c r="WRU43" s="918"/>
      <c r="WRV43" s="918"/>
      <c r="WRW43" s="918"/>
      <c r="WRX43" s="918"/>
      <c r="WRY43" s="918"/>
      <c r="WRZ43" s="918"/>
      <c r="WSA43" s="918"/>
      <c r="WSB43" s="918"/>
      <c r="WSC43" s="918"/>
      <c r="WSD43" s="918"/>
      <c r="WSE43" s="918"/>
      <c r="WSF43" s="918"/>
      <c r="WSG43" s="918"/>
      <c r="WSH43" s="918"/>
      <c r="WSI43" s="918"/>
      <c r="WSJ43" s="918"/>
      <c r="WSK43" s="918"/>
      <c r="WSL43" s="918"/>
      <c r="WSM43" s="918"/>
      <c r="WSN43" s="918"/>
      <c r="WSO43" s="918"/>
      <c r="WSP43" s="918"/>
      <c r="WSQ43" s="918"/>
      <c r="WSR43" s="918"/>
      <c r="WSS43" s="918"/>
      <c r="WST43" s="918"/>
      <c r="WSU43" s="918"/>
      <c r="WSV43" s="918"/>
      <c r="WSW43" s="918"/>
      <c r="WSX43" s="918"/>
      <c r="WSY43" s="918"/>
      <c r="WSZ43" s="918"/>
      <c r="WTA43" s="918"/>
      <c r="WTB43" s="918"/>
      <c r="WTC43" s="918"/>
      <c r="WTD43" s="918"/>
      <c r="WTE43" s="918"/>
      <c r="WTF43" s="918"/>
      <c r="WTG43" s="918"/>
      <c r="WTH43" s="918"/>
      <c r="WTI43" s="918"/>
      <c r="WTJ43" s="918"/>
      <c r="WTK43" s="918"/>
      <c r="WTL43" s="918"/>
      <c r="WTM43" s="918"/>
      <c r="WTN43" s="918"/>
      <c r="WTO43" s="918"/>
      <c r="WTP43" s="918"/>
      <c r="WTQ43" s="918"/>
      <c r="WTR43" s="918"/>
      <c r="WTS43" s="918"/>
      <c r="WTT43" s="918"/>
      <c r="WTU43" s="918"/>
      <c r="WTV43" s="918"/>
      <c r="WTW43" s="918"/>
      <c r="WTX43" s="918"/>
      <c r="WTY43" s="918"/>
      <c r="WTZ43" s="918"/>
      <c r="WUA43" s="918"/>
      <c r="WUB43" s="918"/>
      <c r="WUC43" s="918"/>
      <c r="WUD43" s="918"/>
      <c r="WUE43" s="918"/>
      <c r="WUF43" s="918"/>
      <c r="WUG43" s="918"/>
      <c r="WUH43" s="918"/>
      <c r="WUI43" s="918"/>
      <c r="WUJ43" s="918"/>
      <c r="WUK43" s="918"/>
      <c r="WUL43" s="918"/>
      <c r="WUM43" s="918"/>
      <c r="WUN43" s="918"/>
      <c r="WUO43" s="918"/>
      <c r="WUP43" s="918"/>
      <c r="WUQ43" s="918"/>
      <c r="WUR43" s="918"/>
      <c r="WUS43" s="918"/>
      <c r="WUT43" s="918"/>
      <c r="WUU43" s="918"/>
      <c r="WUV43" s="918"/>
      <c r="WUW43" s="918"/>
      <c r="WUX43" s="918"/>
      <c r="WUY43" s="918"/>
      <c r="WUZ43" s="918"/>
      <c r="WVA43" s="918"/>
      <c r="WVB43" s="918"/>
      <c r="WVC43" s="918"/>
      <c r="WVD43" s="918"/>
      <c r="WVE43" s="918"/>
      <c r="WVF43" s="918"/>
      <c r="WVG43" s="918"/>
      <c r="WVH43" s="918"/>
      <c r="WVI43" s="918"/>
      <c r="WVJ43" s="918"/>
      <c r="WVK43" s="918"/>
      <c r="WVL43" s="918"/>
      <c r="WVM43" s="918"/>
      <c r="WVN43" s="918"/>
      <c r="WVO43" s="918"/>
      <c r="WVP43" s="918"/>
      <c r="WVQ43" s="918"/>
      <c r="WVR43" s="918"/>
      <c r="WVS43" s="918"/>
      <c r="WVT43" s="918"/>
      <c r="WVU43" s="918"/>
      <c r="WVV43" s="918"/>
      <c r="WVW43" s="918"/>
      <c r="WVX43" s="918"/>
      <c r="WVY43" s="918"/>
      <c r="WVZ43" s="918"/>
      <c r="WWA43" s="918"/>
      <c r="WWB43" s="918"/>
      <c r="WWC43" s="918"/>
      <c r="WWD43" s="918"/>
      <c r="WWE43" s="918"/>
      <c r="WWF43" s="918"/>
      <c r="WWG43" s="918"/>
      <c r="WWH43" s="918"/>
      <c r="WWI43" s="918"/>
      <c r="WWJ43" s="918"/>
      <c r="WWK43" s="918"/>
      <c r="WWL43" s="918"/>
      <c r="WWM43" s="918"/>
      <c r="WWN43" s="918"/>
      <c r="WWO43" s="918"/>
      <c r="WWP43" s="918"/>
      <c r="WWQ43" s="918"/>
      <c r="WWR43" s="918"/>
      <c r="WWS43" s="918"/>
      <c r="WWT43" s="918"/>
      <c r="WWU43" s="918"/>
      <c r="WWV43" s="918"/>
      <c r="WWW43" s="918"/>
      <c r="WWX43" s="918"/>
      <c r="WWY43" s="918"/>
      <c r="WWZ43" s="918"/>
      <c r="WXA43" s="918"/>
      <c r="WXB43" s="918"/>
      <c r="WXC43" s="918"/>
      <c r="WXD43" s="918"/>
      <c r="WXE43" s="918"/>
      <c r="WXF43" s="918"/>
      <c r="WXG43" s="918"/>
      <c r="WXH43" s="918"/>
      <c r="WXI43" s="918"/>
      <c r="WXJ43" s="918"/>
      <c r="WXK43" s="918"/>
      <c r="WXL43" s="918"/>
      <c r="WXM43" s="918"/>
      <c r="WXN43" s="918"/>
      <c r="WXO43" s="918"/>
      <c r="WXP43" s="918"/>
      <c r="WXQ43" s="918"/>
      <c r="WXR43" s="918"/>
      <c r="WXS43" s="918"/>
      <c r="WXT43" s="918"/>
      <c r="WXU43" s="918"/>
      <c r="WXV43" s="918"/>
      <c r="WXW43" s="918"/>
      <c r="WXX43" s="918"/>
      <c r="WXY43" s="918"/>
      <c r="WXZ43" s="918"/>
      <c r="WYA43" s="918"/>
      <c r="WYB43" s="918"/>
      <c r="WYC43" s="918"/>
      <c r="WYD43" s="918"/>
      <c r="WYE43" s="918"/>
      <c r="WYF43" s="918"/>
      <c r="WYG43" s="918"/>
      <c r="WYH43" s="918"/>
      <c r="WYI43" s="918"/>
      <c r="WYJ43" s="918"/>
      <c r="WYK43" s="918"/>
      <c r="WYL43" s="918"/>
      <c r="WYM43" s="918"/>
      <c r="WYN43" s="918"/>
      <c r="WYO43" s="918"/>
      <c r="WYP43" s="918"/>
      <c r="WYQ43" s="918"/>
      <c r="WYR43" s="918"/>
      <c r="WYS43" s="918"/>
      <c r="WYT43" s="918"/>
      <c r="WYU43" s="918"/>
      <c r="WYV43" s="918"/>
      <c r="WYW43" s="918"/>
      <c r="WYX43" s="918"/>
      <c r="WYY43" s="918"/>
      <c r="WYZ43" s="918"/>
      <c r="WZA43" s="918"/>
      <c r="WZB43" s="918"/>
      <c r="WZC43" s="918"/>
      <c r="WZD43" s="918"/>
      <c r="WZE43" s="918"/>
      <c r="WZF43" s="918"/>
      <c r="WZG43" s="918"/>
      <c r="WZH43" s="918"/>
      <c r="WZI43" s="918"/>
      <c r="WZJ43" s="918"/>
      <c r="WZK43" s="918"/>
      <c r="WZL43" s="918"/>
      <c r="WZM43" s="918"/>
      <c r="WZN43" s="918"/>
      <c r="WZO43" s="918"/>
      <c r="WZP43" s="918"/>
      <c r="WZQ43" s="918"/>
      <c r="WZR43" s="918"/>
    </row>
    <row r="44" spans="1:16242" s="925" customFormat="1">
      <c r="A44" s="834"/>
      <c r="B44" s="835"/>
      <c r="C44" s="835"/>
      <c r="D44" s="835" t="s">
        <v>953</v>
      </c>
      <c r="E44" s="903"/>
      <c r="F44" s="904"/>
      <c r="G44" s="848" t="str">
        <f>IF(G$11="Fri",
IF(SUM(K$36:CV$36)&gt;0,INDEX(K$12:CV$12,1,MATCH(1,K$36:CV$36,0)),"Outside 92 days"),
IF(G$11="Sat",
IF(SUM(J$36:CV$36)&gt;0,INDEX(J$12:CV$12,1,MATCH(1,J$36:CV$36,0)),"Outside 92 days"),
IF(SUM(I$36:CV$36)&gt;0,INDEX(I$12:CV$12,1,MATCH(1,I$36:CV$36,0)),"Outside 92 days")))</f>
        <v>Outside 92 days</v>
      </c>
      <c r="H44" s="905">
        <f t="shared" ref="H44:AM44" si="103">IF(H30&gt;=0,0,1)</f>
        <v>0</v>
      </c>
      <c r="I44" s="905">
        <f t="shared" si="103"/>
        <v>0</v>
      </c>
      <c r="J44" s="905">
        <f t="shared" si="103"/>
        <v>0</v>
      </c>
      <c r="K44" s="905">
        <f t="shared" si="103"/>
        <v>0</v>
      </c>
      <c r="L44" s="905">
        <f t="shared" si="103"/>
        <v>0</v>
      </c>
      <c r="M44" s="905">
        <f t="shared" si="103"/>
        <v>0</v>
      </c>
      <c r="N44" s="905">
        <f t="shared" si="103"/>
        <v>0</v>
      </c>
      <c r="O44" s="905">
        <f t="shared" si="103"/>
        <v>0</v>
      </c>
      <c r="P44" s="905">
        <f t="shared" si="103"/>
        <v>0</v>
      </c>
      <c r="Q44" s="905">
        <f t="shared" si="103"/>
        <v>0</v>
      </c>
      <c r="R44" s="905">
        <f t="shared" si="103"/>
        <v>0</v>
      </c>
      <c r="S44" s="905">
        <f t="shared" si="103"/>
        <v>0</v>
      </c>
      <c r="T44" s="905">
        <f t="shared" si="103"/>
        <v>0</v>
      </c>
      <c r="U44" s="905">
        <f t="shared" si="103"/>
        <v>0</v>
      </c>
      <c r="V44" s="905">
        <f t="shared" si="103"/>
        <v>0</v>
      </c>
      <c r="W44" s="905">
        <f t="shared" si="103"/>
        <v>0</v>
      </c>
      <c r="X44" s="905">
        <f t="shared" si="103"/>
        <v>0</v>
      </c>
      <c r="Y44" s="905">
        <f t="shared" si="103"/>
        <v>0</v>
      </c>
      <c r="Z44" s="905">
        <f t="shared" si="103"/>
        <v>0</v>
      </c>
      <c r="AA44" s="905">
        <f t="shared" si="103"/>
        <v>0</v>
      </c>
      <c r="AB44" s="905">
        <f t="shared" si="103"/>
        <v>0</v>
      </c>
      <c r="AC44" s="905">
        <f t="shared" si="103"/>
        <v>0</v>
      </c>
      <c r="AD44" s="905">
        <f t="shared" si="103"/>
        <v>0</v>
      </c>
      <c r="AE44" s="905">
        <f t="shared" si="103"/>
        <v>0</v>
      </c>
      <c r="AF44" s="905">
        <f t="shared" si="103"/>
        <v>0</v>
      </c>
      <c r="AG44" s="905">
        <f t="shared" si="103"/>
        <v>0</v>
      </c>
      <c r="AH44" s="905">
        <f t="shared" si="103"/>
        <v>0</v>
      </c>
      <c r="AI44" s="905">
        <f t="shared" si="103"/>
        <v>0</v>
      </c>
      <c r="AJ44" s="905">
        <f t="shared" si="103"/>
        <v>0</v>
      </c>
      <c r="AK44" s="905">
        <f t="shared" si="103"/>
        <v>0</v>
      </c>
      <c r="AL44" s="905">
        <f t="shared" si="103"/>
        <v>0</v>
      </c>
      <c r="AM44" s="905">
        <f t="shared" si="103"/>
        <v>0</v>
      </c>
      <c r="AN44" s="905">
        <f t="shared" ref="AN44:BS44" si="104">IF(AN30&gt;=0,0,1)</f>
        <v>0</v>
      </c>
      <c r="AO44" s="905">
        <f t="shared" si="104"/>
        <v>0</v>
      </c>
      <c r="AP44" s="905">
        <f t="shared" si="104"/>
        <v>0</v>
      </c>
      <c r="AQ44" s="905">
        <f t="shared" si="104"/>
        <v>0</v>
      </c>
      <c r="AR44" s="905">
        <f t="shared" si="104"/>
        <v>0</v>
      </c>
      <c r="AS44" s="905">
        <f t="shared" si="104"/>
        <v>0</v>
      </c>
      <c r="AT44" s="905">
        <f t="shared" si="104"/>
        <v>0</v>
      </c>
      <c r="AU44" s="905">
        <f t="shared" si="104"/>
        <v>0</v>
      </c>
      <c r="AV44" s="905">
        <f t="shared" si="104"/>
        <v>0</v>
      </c>
      <c r="AW44" s="905">
        <f t="shared" si="104"/>
        <v>0</v>
      </c>
      <c r="AX44" s="905">
        <f t="shared" si="104"/>
        <v>0</v>
      </c>
      <c r="AY44" s="905">
        <f t="shared" si="104"/>
        <v>0</v>
      </c>
      <c r="AZ44" s="905">
        <f t="shared" si="104"/>
        <v>0</v>
      </c>
      <c r="BA44" s="905">
        <f t="shared" si="104"/>
        <v>0</v>
      </c>
      <c r="BB44" s="905">
        <f t="shared" si="104"/>
        <v>0</v>
      </c>
      <c r="BC44" s="905">
        <f t="shared" si="104"/>
        <v>0</v>
      </c>
      <c r="BD44" s="905">
        <f t="shared" si="104"/>
        <v>0</v>
      </c>
      <c r="BE44" s="905">
        <f t="shared" si="104"/>
        <v>0</v>
      </c>
      <c r="BF44" s="905">
        <f t="shared" si="104"/>
        <v>0</v>
      </c>
      <c r="BG44" s="905">
        <f t="shared" si="104"/>
        <v>0</v>
      </c>
      <c r="BH44" s="905">
        <f t="shared" si="104"/>
        <v>0</v>
      </c>
      <c r="BI44" s="905">
        <f t="shared" si="104"/>
        <v>0</v>
      </c>
      <c r="BJ44" s="905">
        <f t="shared" si="104"/>
        <v>0</v>
      </c>
      <c r="BK44" s="905">
        <f t="shared" si="104"/>
        <v>0</v>
      </c>
      <c r="BL44" s="905">
        <f t="shared" si="104"/>
        <v>0</v>
      </c>
      <c r="BM44" s="905">
        <f t="shared" si="104"/>
        <v>0</v>
      </c>
      <c r="BN44" s="905">
        <f t="shared" si="104"/>
        <v>0</v>
      </c>
      <c r="BO44" s="905">
        <f t="shared" si="104"/>
        <v>0</v>
      </c>
      <c r="BP44" s="905">
        <f t="shared" si="104"/>
        <v>0</v>
      </c>
      <c r="BQ44" s="905">
        <f t="shared" si="104"/>
        <v>0</v>
      </c>
      <c r="BR44" s="905">
        <f t="shared" si="104"/>
        <v>0</v>
      </c>
      <c r="BS44" s="905">
        <f t="shared" si="104"/>
        <v>0</v>
      </c>
      <c r="BT44" s="905">
        <f t="shared" ref="BT44:CV44" si="105">IF(BT30&gt;=0,0,1)</f>
        <v>0</v>
      </c>
      <c r="BU44" s="905">
        <f t="shared" si="105"/>
        <v>0</v>
      </c>
      <c r="BV44" s="905">
        <f t="shared" si="105"/>
        <v>0</v>
      </c>
      <c r="BW44" s="905">
        <f t="shared" si="105"/>
        <v>0</v>
      </c>
      <c r="BX44" s="905">
        <f t="shared" si="105"/>
        <v>0</v>
      </c>
      <c r="BY44" s="905">
        <f t="shared" si="105"/>
        <v>0</v>
      </c>
      <c r="BZ44" s="905">
        <f t="shared" si="105"/>
        <v>0</v>
      </c>
      <c r="CA44" s="905">
        <f t="shared" si="105"/>
        <v>0</v>
      </c>
      <c r="CB44" s="905">
        <f t="shared" si="105"/>
        <v>0</v>
      </c>
      <c r="CC44" s="905">
        <f t="shared" si="105"/>
        <v>0</v>
      </c>
      <c r="CD44" s="905">
        <f t="shared" si="105"/>
        <v>0</v>
      </c>
      <c r="CE44" s="905">
        <f t="shared" si="105"/>
        <v>0</v>
      </c>
      <c r="CF44" s="905">
        <f t="shared" si="105"/>
        <v>0</v>
      </c>
      <c r="CG44" s="905">
        <f t="shared" si="105"/>
        <v>0</v>
      </c>
      <c r="CH44" s="905">
        <f t="shared" si="105"/>
        <v>0</v>
      </c>
      <c r="CI44" s="905">
        <f t="shared" si="105"/>
        <v>0</v>
      </c>
      <c r="CJ44" s="905">
        <f t="shared" si="105"/>
        <v>0</v>
      </c>
      <c r="CK44" s="905">
        <f t="shared" si="105"/>
        <v>0</v>
      </c>
      <c r="CL44" s="905">
        <f t="shared" si="105"/>
        <v>0</v>
      </c>
      <c r="CM44" s="905">
        <f t="shared" si="105"/>
        <v>0</v>
      </c>
      <c r="CN44" s="905">
        <f t="shared" si="105"/>
        <v>0</v>
      </c>
      <c r="CO44" s="905">
        <f t="shared" si="105"/>
        <v>0</v>
      </c>
      <c r="CP44" s="905">
        <f t="shared" si="105"/>
        <v>0</v>
      </c>
      <c r="CQ44" s="905">
        <f t="shared" si="105"/>
        <v>0</v>
      </c>
      <c r="CR44" s="905">
        <f t="shared" si="105"/>
        <v>0</v>
      </c>
      <c r="CS44" s="905">
        <f t="shared" si="105"/>
        <v>0</v>
      </c>
      <c r="CT44" s="905">
        <f t="shared" si="105"/>
        <v>0</v>
      </c>
      <c r="CU44" s="905">
        <f t="shared" si="105"/>
        <v>0</v>
      </c>
      <c r="CV44" s="905">
        <f t="shared" si="105"/>
        <v>0</v>
      </c>
      <c r="CW44" s="883"/>
      <c r="CX44" s="883"/>
      <c r="CY44" s="883"/>
      <c r="CZ44" s="883"/>
      <c r="DA44" s="883"/>
      <c r="DB44" s="883"/>
      <c r="DC44" s="883"/>
      <c r="DD44" s="883"/>
      <c r="DE44" s="883"/>
      <c r="DF44" s="883"/>
      <c r="DG44" s="883"/>
      <c r="DH44" s="883"/>
      <c r="DI44" s="883"/>
      <c r="DJ44" s="883"/>
      <c r="DK44" s="918"/>
      <c r="DL44" s="918"/>
      <c r="DM44" s="918"/>
      <c r="DN44" s="918"/>
      <c r="DO44" s="918"/>
      <c r="DP44" s="918"/>
      <c r="DQ44" s="918"/>
      <c r="DR44" s="918"/>
      <c r="DS44" s="918"/>
      <c r="DT44" s="918"/>
      <c r="DU44" s="918"/>
      <c r="DV44" s="918"/>
      <c r="DW44" s="918"/>
      <c r="DX44" s="918"/>
      <c r="DY44" s="918"/>
      <c r="DZ44" s="918"/>
      <c r="EA44" s="918"/>
      <c r="EB44" s="918"/>
      <c r="EC44" s="918"/>
      <c r="ED44" s="918"/>
      <c r="EE44" s="918"/>
      <c r="EF44" s="918"/>
      <c r="EG44" s="918"/>
      <c r="EH44" s="918"/>
      <c r="EI44" s="918"/>
      <c r="EJ44" s="918"/>
      <c r="EK44" s="918"/>
      <c r="EL44" s="918"/>
      <c r="EM44" s="918"/>
      <c r="EN44" s="918"/>
      <c r="EO44" s="918"/>
      <c r="EP44" s="918"/>
      <c r="EQ44" s="918"/>
      <c r="ER44" s="918"/>
      <c r="ES44" s="918"/>
      <c r="ET44" s="918"/>
      <c r="EU44" s="918"/>
      <c r="EV44" s="918"/>
      <c r="EW44" s="918"/>
      <c r="EX44" s="918"/>
      <c r="EY44" s="918"/>
      <c r="EZ44" s="918"/>
      <c r="FA44" s="918"/>
      <c r="FB44" s="918"/>
      <c r="FC44" s="918"/>
      <c r="FD44" s="918"/>
      <c r="FE44" s="918"/>
      <c r="FF44" s="918"/>
      <c r="FG44" s="918"/>
      <c r="FH44" s="918"/>
      <c r="FI44" s="918"/>
      <c r="FJ44" s="918"/>
      <c r="FK44" s="918"/>
      <c r="FL44" s="918"/>
      <c r="FM44" s="918"/>
      <c r="FN44" s="918"/>
      <c r="FO44" s="918"/>
      <c r="FP44" s="918"/>
      <c r="FQ44" s="918"/>
      <c r="FR44" s="918"/>
      <c r="FS44" s="918"/>
      <c r="FT44" s="918"/>
      <c r="FU44" s="918"/>
      <c r="FV44" s="918"/>
      <c r="FW44" s="918"/>
      <c r="FX44" s="918"/>
      <c r="FY44" s="918"/>
      <c r="FZ44" s="918"/>
      <c r="GA44" s="918"/>
      <c r="GB44" s="918"/>
      <c r="GC44" s="918"/>
      <c r="GD44" s="918"/>
      <c r="GE44" s="918"/>
      <c r="GF44" s="918"/>
      <c r="GG44" s="918"/>
      <c r="GH44" s="918"/>
      <c r="GI44" s="918"/>
      <c r="GJ44" s="918"/>
      <c r="GK44" s="918"/>
      <c r="GL44" s="918"/>
      <c r="GM44" s="918"/>
      <c r="GN44" s="918"/>
      <c r="GO44" s="918"/>
      <c r="GP44" s="918"/>
      <c r="GQ44" s="918"/>
      <c r="GR44" s="918"/>
      <c r="GS44" s="918"/>
      <c r="GT44" s="918"/>
      <c r="GU44" s="918"/>
      <c r="GV44" s="918"/>
      <c r="GW44" s="918"/>
      <c r="GX44" s="918"/>
      <c r="GY44" s="918"/>
      <c r="GZ44" s="918"/>
      <c r="HA44" s="918"/>
      <c r="HB44" s="918"/>
      <c r="HC44" s="918"/>
      <c r="HD44" s="918"/>
      <c r="HE44" s="918"/>
      <c r="HF44" s="918"/>
      <c r="HG44" s="918"/>
      <c r="HH44" s="918"/>
      <c r="HI44" s="918"/>
      <c r="HJ44" s="918"/>
      <c r="HK44" s="918"/>
      <c r="HL44" s="918"/>
      <c r="HM44" s="918"/>
      <c r="HN44" s="918"/>
      <c r="HO44" s="918"/>
      <c r="HP44" s="918"/>
      <c r="HQ44" s="918"/>
      <c r="HR44" s="918"/>
      <c r="HS44" s="918"/>
      <c r="HT44" s="918"/>
      <c r="HU44" s="918"/>
      <c r="HV44" s="918"/>
      <c r="HW44" s="918"/>
      <c r="HX44" s="918"/>
      <c r="HY44" s="918"/>
      <c r="HZ44" s="918"/>
      <c r="IA44" s="918"/>
      <c r="IB44" s="918"/>
      <c r="IC44" s="918"/>
      <c r="ID44" s="918"/>
      <c r="IE44" s="918"/>
      <c r="IF44" s="918"/>
      <c r="IG44" s="918"/>
      <c r="IH44" s="918"/>
      <c r="II44" s="918"/>
      <c r="IJ44" s="918"/>
      <c r="IK44" s="918"/>
      <c r="IL44" s="918"/>
      <c r="IM44" s="918"/>
      <c r="IN44" s="918"/>
      <c r="IO44" s="918"/>
      <c r="IP44" s="918"/>
      <c r="IQ44" s="918"/>
      <c r="IR44" s="918"/>
      <c r="IS44" s="918"/>
      <c r="IT44" s="918"/>
      <c r="IU44" s="918"/>
      <c r="IV44" s="918"/>
      <c r="IW44" s="918"/>
      <c r="IX44" s="918"/>
      <c r="IY44" s="918"/>
      <c r="IZ44" s="918"/>
      <c r="JA44" s="918"/>
      <c r="JB44" s="918"/>
      <c r="JC44" s="918"/>
      <c r="JD44" s="918"/>
      <c r="JE44" s="918"/>
      <c r="JF44" s="918"/>
      <c r="JG44" s="918"/>
      <c r="JH44" s="918"/>
      <c r="JI44" s="918"/>
      <c r="JJ44" s="918"/>
      <c r="JK44" s="918"/>
      <c r="JL44" s="918"/>
      <c r="JM44" s="918"/>
      <c r="JN44" s="918"/>
      <c r="JO44" s="918"/>
      <c r="JP44" s="918"/>
      <c r="JQ44" s="918"/>
      <c r="JR44" s="918"/>
      <c r="JS44" s="918"/>
      <c r="JT44" s="918"/>
      <c r="JU44" s="918"/>
      <c r="JV44" s="918"/>
      <c r="JW44" s="918"/>
      <c r="JX44" s="918"/>
      <c r="JY44" s="918"/>
      <c r="JZ44" s="918"/>
      <c r="KA44" s="918"/>
      <c r="KB44" s="918"/>
      <c r="KC44" s="918"/>
      <c r="KD44" s="918"/>
      <c r="KE44" s="918"/>
      <c r="KF44" s="918"/>
      <c r="KG44" s="918"/>
      <c r="KH44" s="918"/>
      <c r="KI44" s="918"/>
      <c r="KJ44" s="918"/>
      <c r="KK44" s="918"/>
      <c r="KL44" s="918"/>
      <c r="KM44" s="918"/>
      <c r="KN44" s="918"/>
      <c r="KO44" s="918"/>
      <c r="KP44" s="918"/>
      <c r="KQ44" s="918"/>
      <c r="KR44" s="918"/>
      <c r="KS44" s="918"/>
      <c r="KT44" s="918"/>
      <c r="KU44" s="918"/>
      <c r="KV44" s="918"/>
      <c r="KW44" s="918"/>
      <c r="KX44" s="918"/>
      <c r="KY44" s="918"/>
      <c r="KZ44" s="918"/>
      <c r="LA44" s="918"/>
      <c r="LB44" s="918"/>
      <c r="LC44" s="918"/>
      <c r="LD44" s="918"/>
      <c r="LE44" s="918"/>
      <c r="LF44" s="918"/>
      <c r="LG44" s="918"/>
      <c r="LH44" s="918"/>
      <c r="LI44" s="918"/>
      <c r="LJ44" s="918"/>
      <c r="LK44" s="918"/>
      <c r="LL44" s="918"/>
      <c r="LM44" s="918"/>
      <c r="LN44" s="918"/>
      <c r="LO44" s="918"/>
      <c r="LP44" s="918"/>
      <c r="LQ44" s="918"/>
      <c r="LR44" s="918"/>
      <c r="LS44" s="918"/>
      <c r="LT44" s="918"/>
      <c r="LU44" s="918"/>
      <c r="LV44" s="918"/>
      <c r="LW44" s="918"/>
      <c r="LX44" s="918"/>
      <c r="LY44" s="918"/>
      <c r="LZ44" s="918"/>
      <c r="MA44" s="918"/>
      <c r="MB44" s="918"/>
      <c r="MC44" s="918"/>
      <c r="MD44" s="918"/>
      <c r="ME44" s="918"/>
      <c r="MF44" s="918"/>
      <c r="MG44" s="918"/>
      <c r="MH44" s="918"/>
      <c r="MI44" s="918"/>
      <c r="MJ44" s="918"/>
      <c r="MK44" s="918"/>
      <c r="ML44" s="918"/>
      <c r="MM44" s="918"/>
      <c r="MN44" s="918"/>
      <c r="MO44" s="918"/>
      <c r="MP44" s="918"/>
      <c r="MQ44" s="918"/>
      <c r="MR44" s="918"/>
      <c r="MS44" s="918"/>
      <c r="MT44" s="918"/>
      <c r="MU44" s="918"/>
      <c r="MV44" s="918"/>
      <c r="MW44" s="918"/>
      <c r="MX44" s="918"/>
      <c r="MY44" s="918"/>
      <c r="MZ44" s="918"/>
      <c r="NA44" s="918"/>
      <c r="NB44" s="918"/>
      <c r="NC44" s="918"/>
      <c r="ND44" s="918"/>
      <c r="NE44" s="918"/>
      <c r="NF44" s="918"/>
      <c r="NG44" s="918"/>
      <c r="NH44" s="918"/>
      <c r="NI44" s="918"/>
      <c r="NJ44" s="918"/>
      <c r="NK44" s="918"/>
      <c r="NL44" s="918"/>
      <c r="NM44" s="918"/>
      <c r="NN44" s="918"/>
      <c r="NO44" s="918"/>
      <c r="NP44" s="918"/>
      <c r="NQ44" s="918"/>
      <c r="NR44" s="918"/>
      <c r="NS44" s="918"/>
      <c r="NT44" s="918"/>
      <c r="NU44" s="918"/>
      <c r="NV44" s="918"/>
      <c r="NW44" s="918"/>
      <c r="NX44" s="918"/>
      <c r="NY44" s="918"/>
      <c r="NZ44" s="918"/>
      <c r="OA44" s="918"/>
      <c r="OB44" s="918"/>
      <c r="OC44" s="918"/>
      <c r="OD44" s="918"/>
      <c r="OE44" s="918"/>
      <c r="OF44" s="918"/>
      <c r="OG44" s="918"/>
      <c r="OH44" s="918"/>
      <c r="OI44" s="918"/>
      <c r="OJ44" s="918"/>
      <c r="OK44" s="918"/>
      <c r="OL44" s="918"/>
      <c r="OM44" s="918"/>
      <c r="ON44" s="918"/>
      <c r="OO44" s="918"/>
      <c r="OP44" s="918"/>
      <c r="OQ44" s="918"/>
      <c r="OR44" s="918"/>
      <c r="OS44" s="918"/>
      <c r="OT44" s="918"/>
      <c r="OU44" s="918"/>
      <c r="OV44" s="918"/>
      <c r="OW44" s="918"/>
      <c r="OX44" s="918"/>
      <c r="OY44" s="918"/>
      <c r="OZ44" s="918"/>
      <c r="PA44" s="918"/>
      <c r="PB44" s="918"/>
      <c r="PC44" s="918"/>
      <c r="PD44" s="918"/>
      <c r="PE44" s="918"/>
      <c r="PF44" s="918"/>
      <c r="PG44" s="918"/>
      <c r="PH44" s="918"/>
      <c r="PI44" s="918"/>
      <c r="PJ44" s="918"/>
      <c r="PK44" s="918"/>
      <c r="PL44" s="918"/>
      <c r="PM44" s="918"/>
      <c r="PN44" s="918"/>
      <c r="PO44" s="918"/>
      <c r="PP44" s="918"/>
      <c r="PQ44" s="918"/>
      <c r="PR44" s="918"/>
      <c r="PS44" s="918"/>
      <c r="PT44" s="918"/>
      <c r="PU44" s="918"/>
      <c r="PV44" s="918"/>
      <c r="PW44" s="918"/>
      <c r="PX44" s="918"/>
      <c r="PY44" s="918"/>
      <c r="PZ44" s="918"/>
      <c r="QA44" s="918"/>
      <c r="QB44" s="918"/>
      <c r="QC44" s="918"/>
      <c r="QD44" s="918"/>
      <c r="QE44" s="918"/>
      <c r="QF44" s="918"/>
      <c r="QG44" s="918"/>
      <c r="QH44" s="918"/>
      <c r="QI44" s="918"/>
      <c r="QJ44" s="918"/>
      <c r="QK44" s="918"/>
      <c r="QL44" s="918"/>
      <c r="QM44" s="918"/>
      <c r="QN44" s="918"/>
      <c r="QO44" s="918"/>
      <c r="QP44" s="918"/>
      <c r="QQ44" s="918"/>
      <c r="QR44" s="918"/>
      <c r="QS44" s="918"/>
      <c r="QT44" s="918"/>
      <c r="QU44" s="918"/>
      <c r="QV44" s="918"/>
      <c r="QW44" s="918"/>
      <c r="QX44" s="918"/>
      <c r="QY44" s="918"/>
      <c r="QZ44" s="918"/>
      <c r="RA44" s="918"/>
      <c r="RB44" s="918"/>
      <c r="RC44" s="918"/>
      <c r="RD44" s="918"/>
      <c r="RE44" s="918"/>
      <c r="RF44" s="918"/>
      <c r="RG44" s="918"/>
      <c r="RH44" s="918"/>
      <c r="RI44" s="918"/>
      <c r="RJ44" s="918"/>
      <c r="RK44" s="918"/>
      <c r="RL44" s="918"/>
      <c r="RM44" s="918"/>
      <c r="RN44" s="918"/>
      <c r="RO44" s="918"/>
      <c r="RP44" s="918"/>
      <c r="RQ44" s="918"/>
      <c r="RR44" s="918"/>
      <c r="RS44" s="918"/>
      <c r="RT44" s="918"/>
      <c r="RU44" s="918"/>
      <c r="RV44" s="918"/>
      <c r="RW44" s="918"/>
      <c r="RX44" s="918"/>
      <c r="RY44" s="918"/>
      <c r="RZ44" s="918"/>
      <c r="SA44" s="918"/>
      <c r="SB44" s="918"/>
      <c r="SC44" s="918"/>
      <c r="SD44" s="918"/>
      <c r="SE44" s="918"/>
      <c r="SF44" s="918"/>
      <c r="SG44" s="918"/>
      <c r="SH44" s="918"/>
      <c r="SI44" s="918"/>
      <c r="SJ44" s="918"/>
      <c r="SK44" s="918"/>
      <c r="SL44" s="918"/>
      <c r="SM44" s="918"/>
      <c r="SN44" s="918"/>
      <c r="SO44" s="918"/>
      <c r="SP44" s="918"/>
      <c r="SQ44" s="918"/>
      <c r="SR44" s="918"/>
      <c r="SS44" s="918"/>
      <c r="ST44" s="918"/>
      <c r="SU44" s="918"/>
      <c r="SV44" s="918"/>
      <c r="SW44" s="918"/>
      <c r="SX44" s="918"/>
      <c r="SY44" s="918"/>
      <c r="SZ44" s="918"/>
      <c r="TA44" s="918"/>
      <c r="TB44" s="918"/>
      <c r="TC44" s="918"/>
      <c r="TD44" s="918"/>
      <c r="TE44" s="918"/>
      <c r="TF44" s="918"/>
      <c r="TG44" s="918"/>
      <c r="TH44" s="918"/>
      <c r="TI44" s="918"/>
      <c r="TJ44" s="918"/>
      <c r="TK44" s="918"/>
      <c r="TL44" s="918"/>
      <c r="TM44" s="918"/>
      <c r="TN44" s="918"/>
      <c r="TO44" s="918"/>
      <c r="TP44" s="918"/>
      <c r="TQ44" s="918"/>
      <c r="TR44" s="918"/>
      <c r="TS44" s="918"/>
      <c r="TT44" s="918"/>
      <c r="TU44" s="918"/>
      <c r="TV44" s="918"/>
      <c r="TW44" s="918"/>
      <c r="TX44" s="918"/>
      <c r="TY44" s="918"/>
      <c r="TZ44" s="918"/>
      <c r="UA44" s="918"/>
      <c r="UB44" s="918"/>
      <c r="UC44" s="918"/>
      <c r="UD44" s="918"/>
      <c r="UE44" s="918"/>
      <c r="UF44" s="918"/>
      <c r="UG44" s="918"/>
      <c r="UH44" s="918"/>
      <c r="UI44" s="918"/>
      <c r="UJ44" s="918"/>
      <c r="UK44" s="918"/>
      <c r="UL44" s="918"/>
      <c r="UM44" s="918"/>
      <c r="UN44" s="918"/>
      <c r="UO44" s="918"/>
      <c r="UP44" s="918"/>
      <c r="UQ44" s="918"/>
      <c r="UR44" s="918"/>
      <c r="US44" s="918"/>
      <c r="UT44" s="918"/>
      <c r="UU44" s="918"/>
      <c r="UV44" s="918"/>
      <c r="UW44" s="918"/>
      <c r="UX44" s="918"/>
      <c r="UY44" s="918"/>
      <c r="UZ44" s="918"/>
      <c r="VA44" s="918"/>
      <c r="VB44" s="918"/>
      <c r="VC44" s="918"/>
      <c r="VD44" s="918"/>
      <c r="VE44" s="918"/>
      <c r="VF44" s="918"/>
      <c r="VG44" s="918"/>
      <c r="VH44" s="918"/>
      <c r="VI44" s="918"/>
      <c r="VJ44" s="918"/>
      <c r="VK44" s="918"/>
      <c r="VL44" s="918"/>
      <c r="VM44" s="918"/>
      <c r="VN44" s="918"/>
      <c r="VO44" s="918"/>
      <c r="VP44" s="918"/>
      <c r="VQ44" s="918"/>
      <c r="VR44" s="918"/>
      <c r="VS44" s="918"/>
      <c r="VT44" s="918"/>
      <c r="VU44" s="918"/>
      <c r="VV44" s="918"/>
      <c r="VW44" s="918"/>
      <c r="VX44" s="918"/>
      <c r="VY44" s="918"/>
      <c r="VZ44" s="918"/>
      <c r="WA44" s="918"/>
      <c r="WB44" s="918"/>
      <c r="WC44" s="918"/>
      <c r="WD44" s="918"/>
      <c r="WE44" s="918"/>
      <c r="WF44" s="918"/>
      <c r="WG44" s="918"/>
      <c r="WH44" s="918"/>
      <c r="WI44" s="918"/>
      <c r="WJ44" s="918"/>
      <c r="WK44" s="918"/>
      <c r="WL44" s="918"/>
      <c r="WM44" s="918"/>
      <c r="WN44" s="918"/>
      <c r="WO44" s="918"/>
      <c r="WP44" s="918"/>
      <c r="WQ44" s="918"/>
      <c r="WR44" s="918"/>
      <c r="WS44" s="918"/>
      <c r="WT44" s="918"/>
      <c r="WU44" s="918"/>
      <c r="WV44" s="918"/>
      <c r="WW44" s="918"/>
      <c r="WX44" s="918"/>
      <c r="WY44" s="918"/>
      <c r="WZ44" s="918"/>
      <c r="XA44" s="918"/>
      <c r="XB44" s="918"/>
      <c r="XC44" s="918"/>
      <c r="XD44" s="918"/>
      <c r="XE44" s="918"/>
      <c r="XF44" s="918"/>
      <c r="XG44" s="918"/>
      <c r="XH44" s="918"/>
      <c r="XI44" s="918"/>
      <c r="XJ44" s="918"/>
      <c r="XK44" s="918"/>
      <c r="XL44" s="918"/>
      <c r="XM44" s="918"/>
      <c r="XN44" s="918"/>
      <c r="XO44" s="918"/>
      <c r="XP44" s="918"/>
      <c r="XQ44" s="918"/>
      <c r="XR44" s="918"/>
      <c r="XS44" s="918"/>
      <c r="XT44" s="918"/>
      <c r="XU44" s="918"/>
      <c r="XV44" s="918"/>
      <c r="XW44" s="918"/>
      <c r="XX44" s="918"/>
      <c r="XY44" s="918"/>
      <c r="XZ44" s="918"/>
      <c r="YA44" s="918"/>
      <c r="YB44" s="918"/>
      <c r="YC44" s="918"/>
      <c r="YD44" s="918"/>
      <c r="YE44" s="918"/>
      <c r="YF44" s="918"/>
      <c r="YG44" s="918"/>
      <c r="YH44" s="918"/>
      <c r="YI44" s="918"/>
      <c r="YJ44" s="918"/>
      <c r="YK44" s="918"/>
      <c r="YL44" s="918"/>
      <c r="YM44" s="918"/>
      <c r="YN44" s="918"/>
      <c r="YO44" s="918"/>
      <c r="YP44" s="918"/>
      <c r="YQ44" s="918"/>
      <c r="YR44" s="918"/>
      <c r="YS44" s="918"/>
      <c r="YT44" s="918"/>
      <c r="YU44" s="918"/>
      <c r="YV44" s="918"/>
      <c r="YW44" s="918"/>
      <c r="YX44" s="918"/>
      <c r="YY44" s="918"/>
      <c r="YZ44" s="918"/>
      <c r="ZA44" s="918"/>
      <c r="ZB44" s="918"/>
      <c r="ZC44" s="918"/>
      <c r="ZD44" s="918"/>
      <c r="ZE44" s="918"/>
      <c r="ZF44" s="918"/>
      <c r="ZG44" s="918"/>
      <c r="ZH44" s="918"/>
      <c r="ZI44" s="918"/>
      <c r="ZJ44" s="918"/>
      <c r="ZK44" s="918"/>
      <c r="ZL44" s="918"/>
      <c r="ZM44" s="918"/>
      <c r="ZN44" s="918"/>
      <c r="ZO44" s="918"/>
      <c r="ZP44" s="918"/>
      <c r="ZQ44" s="918"/>
      <c r="ZR44" s="918"/>
      <c r="ZS44" s="918"/>
      <c r="ZT44" s="918"/>
      <c r="ZU44" s="918"/>
      <c r="ZV44" s="918"/>
      <c r="ZW44" s="918"/>
      <c r="ZX44" s="918"/>
      <c r="ZY44" s="918"/>
      <c r="ZZ44" s="918"/>
      <c r="AAA44" s="918"/>
      <c r="AAB44" s="918"/>
      <c r="AAC44" s="918"/>
      <c r="AAD44" s="918"/>
      <c r="AAE44" s="918"/>
      <c r="AAF44" s="918"/>
      <c r="AAG44" s="918"/>
      <c r="AAH44" s="918"/>
      <c r="AAI44" s="918"/>
      <c r="AAJ44" s="918"/>
      <c r="AAK44" s="918"/>
      <c r="AAL44" s="918"/>
      <c r="AAM44" s="918"/>
      <c r="AAN44" s="918"/>
      <c r="AAO44" s="918"/>
      <c r="AAP44" s="918"/>
      <c r="AAQ44" s="918"/>
      <c r="AAR44" s="918"/>
      <c r="AAS44" s="918"/>
      <c r="AAT44" s="918"/>
      <c r="AAU44" s="918"/>
      <c r="AAV44" s="918"/>
      <c r="AAW44" s="918"/>
      <c r="AAX44" s="918"/>
      <c r="AAY44" s="918"/>
      <c r="AAZ44" s="918"/>
      <c r="ABA44" s="918"/>
      <c r="ABB44" s="918"/>
      <c r="ABC44" s="918"/>
      <c r="ABD44" s="918"/>
      <c r="ABE44" s="918"/>
      <c r="ABF44" s="918"/>
      <c r="ABG44" s="918"/>
      <c r="ABH44" s="918"/>
      <c r="ABI44" s="918"/>
      <c r="ABJ44" s="918"/>
      <c r="ABK44" s="918"/>
      <c r="ABL44" s="918"/>
      <c r="ABM44" s="918"/>
      <c r="ABN44" s="918"/>
      <c r="ABO44" s="918"/>
      <c r="ABP44" s="918"/>
      <c r="ABQ44" s="918"/>
      <c r="ABR44" s="918"/>
      <c r="ABS44" s="918"/>
      <c r="ABT44" s="918"/>
      <c r="ABU44" s="918"/>
      <c r="ABV44" s="918"/>
      <c r="ABW44" s="918"/>
      <c r="ABX44" s="918"/>
      <c r="ABY44" s="918"/>
      <c r="ABZ44" s="918"/>
      <c r="ACA44" s="918"/>
      <c r="ACB44" s="918"/>
      <c r="ACC44" s="918"/>
      <c r="ACD44" s="918"/>
      <c r="ACE44" s="918"/>
      <c r="ACF44" s="918"/>
      <c r="ACG44" s="918"/>
      <c r="ACH44" s="918"/>
      <c r="ACI44" s="918"/>
      <c r="ACJ44" s="918"/>
      <c r="ACK44" s="918"/>
      <c r="ACL44" s="918"/>
      <c r="ACM44" s="918"/>
      <c r="ACN44" s="918"/>
      <c r="ACO44" s="918"/>
      <c r="ACP44" s="918"/>
      <c r="ACQ44" s="918"/>
      <c r="ACR44" s="918"/>
      <c r="ACS44" s="918"/>
      <c r="ACT44" s="918"/>
      <c r="ACU44" s="918"/>
      <c r="ACV44" s="918"/>
      <c r="ACW44" s="918"/>
      <c r="ACX44" s="918"/>
      <c r="ACY44" s="918"/>
      <c r="ACZ44" s="918"/>
      <c r="ADA44" s="918"/>
      <c r="ADB44" s="918"/>
      <c r="ADC44" s="918"/>
      <c r="ADD44" s="918"/>
      <c r="ADE44" s="918"/>
      <c r="ADF44" s="918"/>
      <c r="ADG44" s="918"/>
      <c r="ADH44" s="918"/>
      <c r="ADI44" s="918"/>
      <c r="ADJ44" s="918"/>
      <c r="ADK44" s="918"/>
      <c r="ADL44" s="918"/>
      <c r="ADM44" s="918"/>
      <c r="ADN44" s="918"/>
      <c r="ADO44" s="918"/>
      <c r="ADP44" s="918"/>
      <c r="ADQ44" s="918"/>
      <c r="ADR44" s="918"/>
      <c r="ADS44" s="918"/>
      <c r="ADT44" s="918"/>
      <c r="ADU44" s="918"/>
      <c r="ADV44" s="918"/>
      <c r="ADW44" s="918"/>
      <c r="ADX44" s="918"/>
      <c r="ADY44" s="918"/>
      <c r="ADZ44" s="918"/>
      <c r="AEA44" s="918"/>
      <c r="AEB44" s="918"/>
      <c r="AEC44" s="918"/>
      <c r="AED44" s="918"/>
      <c r="AEE44" s="918"/>
      <c r="AEF44" s="918"/>
      <c r="AEG44" s="918"/>
      <c r="AEH44" s="918"/>
      <c r="AEI44" s="918"/>
      <c r="AEJ44" s="918"/>
      <c r="AEK44" s="918"/>
      <c r="AEL44" s="918"/>
      <c r="AEM44" s="918"/>
      <c r="AEN44" s="918"/>
      <c r="AEO44" s="918"/>
      <c r="AEP44" s="918"/>
      <c r="AEQ44" s="918"/>
      <c r="AER44" s="918"/>
      <c r="AES44" s="918"/>
      <c r="AET44" s="918"/>
      <c r="AEU44" s="918"/>
      <c r="AEV44" s="918"/>
      <c r="AEW44" s="918"/>
      <c r="AEX44" s="918"/>
      <c r="AEY44" s="918"/>
      <c r="AEZ44" s="918"/>
      <c r="AFA44" s="918"/>
      <c r="AFB44" s="918"/>
      <c r="AFC44" s="918"/>
      <c r="AFD44" s="918"/>
      <c r="AFE44" s="918"/>
      <c r="AFF44" s="918"/>
      <c r="AFG44" s="918"/>
      <c r="AFH44" s="918"/>
      <c r="AFI44" s="918"/>
      <c r="AFJ44" s="918"/>
      <c r="AFK44" s="918"/>
      <c r="AFL44" s="918"/>
      <c r="AFM44" s="918"/>
      <c r="AFN44" s="918"/>
      <c r="AFO44" s="918"/>
      <c r="AFP44" s="918"/>
      <c r="AFQ44" s="918"/>
      <c r="AFR44" s="918"/>
      <c r="AFS44" s="918"/>
      <c r="AFT44" s="918"/>
      <c r="AFU44" s="918"/>
      <c r="AFV44" s="918"/>
      <c r="AFW44" s="918"/>
      <c r="AFX44" s="918"/>
      <c r="AFY44" s="918"/>
      <c r="AFZ44" s="918"/>
      <c r="AGA44" s="918"/>
      <c r="AGB44" s="918"/>
      <c r="AGC44" s="918"/>
      <c r="AGD44" s="918"/>
      <c r="AGE44" s="918"/>
      <c r="AGF44" s="918"/>
      <c r="AGG44" s="918"/>
      <c r="AGH44" s="918"/>
      <c r="AGI44" s="918"/>
      <c r="AGJ44" s="918"/>
      <c r="AGK44" s="918"/>
      <c r="AGL44" s="918"/>
      <c r="AGM44" s="918"/>
      <c r="AGN44" s="918"/>
      <c r="AGO44" s="918"/>
      <c r="AGP44" s="918"/>
      <c r="AGQ44" s="918"/>
      <c r="AGR44" s="918"/>
      <c r="AGS44" s="918"/>
      <c r="AGT44" s="918"/>
      <c r="AGU44" s="918"/>
      <c r="AGV44" s="918"/>
      <c r="AGW44" s="918"/>
      <c r="AGX44" s="918"/>
      <c r="AGY44" s="918"/>
      <c r="AGZ44" s="918"/>
      <c r="AHA44" s="918"/>
      <c r="AHB44" s="918"/>
      <c r="AHC44" s="918"/>
      <c r="AHD44" s="918"/>
      <c r="AHE44" s="918"/>
      <c r="AHF44" s="918"/>
      <c r="AHG44" s="918"/>
      <c r="AHH44" s="918"/>
      <c r="AHI44" s="918"/>
      <c r="AHJ44" s="918"/>
      <c r="AHK44" s="918"/>
      <c r="AHL44" s="918"/>
      <c r="AHM44" s="918"/>
      <c r="AHN44" s="918"/>
      <c r="AHO44" s="918"/>
      <c r="AHP44" s="918"/>
      <c r="AHQ44" s="918"/>
      <c r="AHR44" s="918"/>
      <c r="AHS44" s="918"/>
      <c r="AHT44" s="918"/>
      <c r="AHU44" s="918"/>
      <c r="AHV44" s="918"/>
      <c r="AHW44" s="918"/>
      <c r="AHX44" s="918"/>
      <c r="AHY44" s="918"/>
      <c r="AHZ44" s="918"/>
      <c r="AIA44" s="918"/>
      <c r="AIB44" s="918"/>
      <c r="AIC44" s="918"/>
      <c r="AID44" s="918"/>
      <c r="AIE44" s="918"/>
      <c r="AIF44" s="918"/>
      <c r="AIG44" s="918"/>
      <c r="AIH44" s="918"/>
      <c r="AII44" s="918"/>
      <c r="AIJ44" s="918"/>
      <c r="AIK44" s="918"/>
      <c r="AIL44" s="918"/>
      <c r="AIM44" s="918"/>
      <c r="AIN44" s="918"/>
      <c r="AIO44" s="918"/>
      <c r="AIP44" s="918"/>
      <c r="AIQ44" s="918"/>
      <c r="AIR44" s="918"/>
      <c r="AIS44" s="918"/>
      <c r="AIT44" s="918"/>
      <c r="AIU44" s="918"/>
      <c r="AIV44" s="918"/>
      <c r="AIW44" s="918"/>
      <c r="AIX44" s="918"/>
      <c r="AIY44" s="918"/>
      <c r="AIZ44" s="918"/>
      <c r="AJA44" s="918"/>
      <c r="AJB44" s="918"/>
      <c r="AJC44" s="918"/>
      <c r="AJD44" s="918"/>
      <c r="AJE44" s="918"/>
      <c r="AJF44" s="918"/>
      <c r="AJG44" s="918"/>
      <c r="AJH44" s="918"/>
      <c r="AJI44" s="918"/>
      <c r="AJJ44" s="918"/>
      <c r="AJK44" s="918"/>
      <c r="AJL44" s="918"/>
      <c r="AJM44" s="918"/>
      <c r="AJN44" s="918"/>
      <c r="AJO44" s="918"/>
      <c r="AJP44" s="918"/>
      <c r="AJQ44" s="918"/>
      <c r="AJR44" s="918"/>
      <c r="AJS44" s="918"/>
      <c r="AJT44" s="918"/>
      <c r="AJU44" s="918"/>
      <c r="AJV44" s="918"/>
      <c r="AJW44" s="918"/>
      <c r="AJX44" s="918"/>
      <c r="AJY44" s="918"/>
      <c r="AJZ44" s="918"/>
      <c r="AKA44" s="918"/>
      <c r="AKB44" s="918"/>
      <c r="AKC44" s="918"/>
      <c r="AKD44" s="918"/>
      <c r="AKE44" s="918"/>
      <c r="AKF44" s="918"/>
      <c r="AKG44" s="918"/>
      <c r="AKH44" s="918"/>
      <c r="AKI44" s="918"/>
      <c r="AKJ44" s="918"/>
      <c r="AKK44" s="918"/>
      <c r="AKL44" s="918"/>
      <c r="AKM44" s="918"/>
      <c r="AKN44" s="918"/>
      <c r="AKO44" s="918"/>
      <c r="AKP44" s="918"/>
      <c r="AKQ44" s="918"/>
      <c r="AKR44" s="918"/>
      <c r="AKS44" s="918"/>
      <c r="AKT44" s="918"/>
      <c r="AKU44" s="918"/>
      <c r="AKV44" s="918"/>
      <c r="AKW44" s="918"/>
      <c r="AKX44" s="918"/>
      <c r="AKY44" s="918"/>
      <c r="AKZ44" s="918"/>
      <c r="ALA44" s="918"/>
      <c r="ALB44" s="918"/>
      <c r="ALC44" s="918"/>
      <c r="ALD44" s="918"/>
      <c r="ALE44" s="918"/>
      <c r="ALF44" s="918"/>
      <c r="ALG44" s="918"/>
      <c r="ALH44" s="918"/>
      <c r="ALI44" s="918"/>
      <c r="ALJ44" s="918"/>
      <c r="ALK44" s="918"/>
      <c r="ALL44" s="918"/>
      <c r="ALM44" s="918"/>
      <c r="ALN44" s="918"/>
      <c r="ALO44" s="918"/>
      <c r="ALP44" s="918"/>
      <c r="ALQ44" s="918"/>
      <c r="ALR44" s="918"/>
      <c r="ALS44" s="918"/>
      <c r="ALT44" s="918"/>
      <c r="ALU44" s="918"/>
      <c r="ALV44" s="918"/>
      <c r="ALW44" s="918"/>
      <c r="ALX44" s="918"/>
      <c r="ALY44" s="918"/>
      <c r="ALZ44" s="918"/>
      <c r="AMA44" s="918"/>
      <c r="AMB44" s="918"/>
      <c r="AMC44" s="918"/>
      <c r="AMD44" s="918"/>
      <c r="AME44" s="918"/>
      <c r="AMF44" s="918"/>
      <c r="AMG44" s="918"/>
      <c r="AMH44" s="918"/>
      <c r="AMI44" s="918"/>
      <c r="AMJ44" s="918"/>
      <c r="AMK44" s="918"/>
      <c r="AML44" s="918"/>
      <c r="AMM44" s="918"/>
      <c r="AMN44" s="918"/>
      <c r="AMO44" s="918"/>
      <c r="AMP44" s="918"/>
      <c r="AMQ44" s="918"/>
      <c r="AMR44" s="918"/>
      <c r="AMS44" s="918"/>
      <c r="AMT44" s="918"/>
      <c r="AMU44" s="918"/>
      <c r="AMV44" s="918"/>
      <c r="AMW44" s="918"/>
      <c r="AMX44" s="918"/>
      <c r="AMY44" s="918"/>
      <c r="AMZ44" s="918"/>
      <c r="ANA44" s="918"/>
      <c r="ANB44" s="918"/>
      <c r="ANC44" s="918"/>
      <c r="AND44" s="918"/>
      <c r="ANE44" s="918"/>
      <c r="ANF44" s="918"/>
      <c r="ANG44" s="918"/>
      <c r="ANH44" s="918"/>
      <c r="ANI44" s="918"/>
      <c r="ANJ44" s="918"/>
      <c r="ANK44" s="918"/>
      <c r="ANL44" s="918"/>
      <c r="ANM44" s="918"/>
      <c r="ANN44" s="918"/>
      <c r="ANO44" s="918"/>
      <c r="ANP44" s="918"/>
      <c r="ANQ44" s="918"/>
      <c r="ANR44" s="918"/>
      <c r="ANS44" s="918"/>
      <c r="ANT44" s="918"/>
      <c r="ANU44" s="918"/>
      <c r="ANV44" s="918"/>
      <c r="ANW44" s="918"/>
      <c r="ANX44" s="918"/>
      <c r="ANY44" s="918"/>
      <c r="ANZ44" s="918"/>
      <c r="AOA44" s="918"/>
      <c r="AOB44" s="918"/>
      <c r="AOC44" s="918"/>
      <c r="AOD44" s="918"/>
      <c r="AOE44" s="918"/>
      <c r="AOF44" s="918"/>
      <c r="AOG44" s="918"/>
      <c r="AOH44" s="918"/>
      <c r="AOI44" s="918"/>
      <c r="AOJ44" s="918"/>
      <c r="AOK44" s="918"/>
      <c r="AOL44" s="918"/>
      <c r="AOM44" s="918"/>
      <c r="AON44" s="918"/>
      <c r="AOO44" s="918"/>
      <c r="AOP44" s="918"/>
      <c r="AOQ44" s="918"/>
      <c r="AOR44" s="918"/>
      <c r="AOS44" s="918"/>
      <c r="AOT44" s="918"/>
      <c r="AOU44" s="918"/>
      <c r="AOV44" s="918"/>
      <c r="AOW44" s="918"/>
      <c r="AOX44" s="918"/>
      <c r="AOY44" s="918"/>
      <c r="AOZ44" s="918"/>
      <c r="APA44" s="918"/>
      <c r="APB44" s="918"/>
      <c r="APC44" s="918"/>
      <c r="APD44" s="918"/>
      <c r="APE44" s="918"/>
      <c r="APF44" s="918"/>
      <c r="APG44" s="918"/>
      <c r="APH44" s="918"/>
      <c r="API44" s="918"/>
      <c r="APJ44" s="918"/>
      <c r="APK44" s="918"/>
      <c r="APL44" s="918"/>
      <c r="APM44" s="918"/>
      <c r="APN44" s="918"/>
      <c r="APO44" s="918"/>
      <c r="APP44" s="918"/>
      <c r="APQ44" s="918"/>
      <c r="APR44" s="918"/>
      <c r="APS44" s="918"/>
      <c r="APT44" s="918"/>
      <c r="APU44" s="918"/>
      <c r="APV44" s="918"/>
      <c r="APW44" s="918"/>
      <c r="APX44" s="918"/>
      <c r="APY44" s="918"/>
      <c r="APZ44" s="918"/>
      <c r="AQA44" s="918"/>
      <c r="AQB44" s="918"/>
      <c r="AQC44" s="918"/>
      <c r="AQD44" s="918"/>
      <c r="AQE44" s="918"/>
      <c r="AQF44" s="918"/>
      <c r="AQG44" s="918"/>
      <c r="AQH44" s="918"/>
      <c r="AQI44" s="918"/>
      <c r="AQJ44" s="918"/>
      <c r="AQK44" s="918"/>
      <c r="AQL44" s="918"/>
      <c r="AQM44" s="918"/>
      <c r="AQN44" s="918"/>
      <c r="AQO44" s="918"/>
      <c r="AQP44" s="918"/>
      <c r="AQQ44" s="918"/>
      <c r="AQR44" s="918"/>
      <c r="AQS44" s="918"/>
      <c r="AQT44" s="918"/>
      <c r="AQU44" s="918"/>
      <c r="AQV44" s="918"/>
      <c r="AQW44" s="918"/>
      <c r="AQX44" s="918"/>
      <c r="AQY44" s="918"/>
      <c r="AQZ44" s="918"/>
      <c r="ARA44" s="918"/>
      <c r="ARB44" s="918"/>
      <c r="ARC44" s="918"/>
      <c r="ARD44" s="918"/>
      <c r="ARE44" s="918"/>
      <c r="ARF44" s="918"/>
      <c r="ARG44" s="918"/>
      <c r="ARH44" s="918"/>
      <c r="ARI44" s="918"/>
      <c r="ARJ44" s="918"/>
      <c r="ARK44" s="918"/>
      <c r="ARL44" s="918"/>
      <c r="ARM44" s="918"/>
      <c r="ARN44" s="918"/>
      <c r="ARO44" s="918"/>
      <c r="ARP44" s="918"/>
      <c r="ARQ44" s="918"/>
      <c r="ARR44" s="918"/>
      <c r="ARS44" s="918"/>
      <c r="ART44" s="918"/>
      <c r="ARU44" s="918"/>
      <c r="ARV44" s="918"/>
      <c r="ARW44" s="918"/>
      <c r="ARX44" s="918"/>
      <c r="ARY44" s="918"/>
      <c r="ARZ44" s="918"/>
      <c r="ASA44" s="918"/>
      <c r="ASB44" s="918"/>
      <c r="ASC44" s="918"/>
      <c r="ASD44" s="918"/>
      <c r="ASE44" s="918"/>
      <c r="ASF44" s="918"/>
      <c r="ASG44" s="918"/>
      <c r="ASH44" s="918"/>
      <c r="ASI44" s="918"/>
      <c r="ASJ44" s="918"/>
      <c r="ASK44" s="918"/>
      <c r="ASL44" s="918"/>
      <c r="ASM44" s="918"/>
      <c r="ASN44" s="918"/>
      <c r="ASO44" s="918"/>
      <c r="ASP44" s="918"/>
      <c r="ASQ44" s="918"/>
      <c r="ASR44" s="918"/>
      <c r="ASS44" s="918"/>
      <c r="AST44" s="918"/>
      <c r="ASU44" s="918"/>
      <c r="ASV44" s="918"/>
      <c r="ASW44" s="918"/>
      <c r="ASX44" s="918"/>
      <c r="ASY44" s="918"/>
      <c r="ASZ44" s="918"/>
      <c r="ATA44" s="918"/>
      <c r="ATB44" s="918"/>
      <c r="ATC44" s="918"/>
      <c r="ATD44" s="918"/>
      <c r="ATE44" s="918"/>
      <c r="ATF44" s="918"/>
      <c r="ATG44" s="918"/>
      <c r="ATH44" s="918"/>
      <c r="ATI44" s="918"/>
      <c r="ATJ44" s="918"/>
      <c r="ATK44" s="918"/>
      <c r="ATL44" s="918"/>
      <c r="ATM44" s="918"/>
      <c r="ATN44" s="918"/>
      <c r="ATO44" s="918"/>
      <c r="ATP44" s="918"/>
      <c r="ATQ44" s="918"/>
      <c r="ATR44" s="918"/>
      <c r="ATS44" s="918"/>
      <c r="ATT44" s="918"/>
      <c r="ATU44" s="918"/>
      <c r="ATV44" s="918"/>
      <c r="ATW44" s="918"/>
      <c r="ATX44" s="918"/>
      <c r="ATY44" s="918"/>
      <c r="ATZ44" s="918"/>
      <c r="AUA44" s="918"/>
      <c r="AUB44" s="918"/>
      <c r="AUC44" s="918"/>
      <c r="AUD44" s="918"/>
      <c r="AUE44" s="918"/>
      <c r="AUF44" s="918"/>
      <c r="AUG44" s="918"/>
      <c r="AUH44" s="918"/>
      <c r="AUI44" s="918"/>
      <c r="AUJ44" s="918"/>
      <c r="AUK44" s="918"/>
      <c r="AUL44" s="918"/>
      <c r="AUM44" s="918"/>
      <c r="AUN44" s="918"/>
      <c r="AUO44" s="918"/>
      <c r="AUP44" s="918"/>
      <c r="AUQ44" s="918"/>
      <c r="AUR44" s="918"/>
      <c r="AUS44" s="918"/>
      <c r="AUT44" s="918"/>
      <c r="AUU44" s="918"/>
      <c r="AUV44" s="918"/>
      <c r="AUW44" s="918"/>
      <c r="AUX44" s="918"/>
      <c r="AUY44" s="918"/>
      <c r="AUZ44" s="918"/>
      <c r="AVA44" s="918"/>
      <c r="AVB44" s="918"/>
      <c r="AVC44" s="918"/>
      <c r="AVD44" s="918"/>
      <c r="AVE44" s="918"/>
      <c r="AVF44" s="918"/>
      <c r="AVG44" s="918"/>
      <c r="AVH44" s="918"/>
      <c r="AVI44" s="918"/>
      <c r="AVJ44" s="918"/>
      <c r="AVK44" s="918"/>
      <c r="AVL44" s="918"/>
      <c r="AVM44" s="918"/>
      <c r="AVN44" s="918"/>
      <c r="AVO44" s="918"/>
      <c r="AVP44" s="918"/>
      <c r="AVQ44" s="918"/>
      <c r="AVR44" s="918"/>
      <c r="AVS44" s="918"/>
      <c r="AVT44" s="918"/>
      <c r="AVU44" s="918"/>
      <c r="AVV44" s="918"/>
      <c r="AVW44" s="918"/>
      <c r="AVX44" s="918"/>
      <c r="AVY44" s="918"/>
      <c r="AVZ44" s="918"/>
      <c r="AWA44" s="918"/>
      <c r="AWB44" s="918"/>
      <c r="AWC44" s="918"/>
      <c r="AWD44" s="918"/>
      <c r="AWE44" s="918"/>
      <c r="AWF44" s="918"/>
      <c r="AWG44" s="918"/>
      <c r="AWH44" s="918"/>
      <c r="AWI44" s="918"/>
      <c r="AWJ44" s="918"/>
      <c r="AWK44" s="918"/>
      <c r="AWL44" s="918"/>
      <c r="AWM44" s="918"/>
      <c r="AWN44" s="918"/>
      <c r="AWO44" s="918"/>
      <c r="AWP44" s="918"/>
      <c r="AWQ44" s="918"/>
      <c r="AWR44" s="918"/>
      <c r="AWS44" s="918"/>
      <c r="AWT44" s="918"/>
      <c r="AWU44" s="918"/>
      <c r="AWV44" s="918"/>
      <c r="AWW44" s="918"/>
      <c r="AWX44" s="918"/>
      <c r="AWY44" s="918"/>
      <c r="AWZ44" s="918"/>
      <c r="AXA44" s="918"/>
      <c r="AXB44" s="918"/>
      <c r="AXC44" s="918"/>
      <c r="AXD44" s="918"/>
      <c r="AXE44" s="918"/>
      <c r="AXF44" s="918"/>
      <c r="AXG44" s="918"/>
      <c r="AXH44" s="918"/>
      <c r="AXI44" s="918"/>
      <c r="AXJ44" s="918"/>
      <c r="AXK44" s="918"/>
      <c r="AXL44" s="918"/>
      <c r="AXM44" s="918"/>
      <c r="AXN44" s="918"/>
      <c r="AXO44" s="918"/>
      <c r="AXP44" s="918"/>
      <c r="AXQ44" s="918"/>
      <c r="AXR44" s="918"/>
      <c r="AXS44" s="918"/>
      <c r="AXT44" s="918"/>
      <c r="AXU44" s="918"/>
      <c r="AXV44" s="918"/>
      <c r="AXW44" s="918"/>
      <c r="AXX44" s="918"/>
      <c r="AXY44" s="918"/>
      <c r="AXZ44" s="918"/>
      <c r="AYA44" s="918"/>
      <c r="AYB44" s="918"/>
      <c r="AYC44" s="918"/>
      <c r="AYD44" s="918"/>
      <c r="AYE44" s="918"/>
      <c r="AYF44" s="918"/>
      <c r="AYG44" s="918"/>
      <c r="AYH44" s="918"/>
      <c r="AYI44" s="918"/>
      <c r="AYJ44" s="918"/>
      <c r="AYK44" s="918"/>
      <c r="AYL44" s="918"/>
      <c r="AYM44" s="918"/>
      <c r="AYN44" s="918"/>
      <c r="AYO44" s="918"/>
      <c r="AYP44" s="918"/>
      <c r="AYQ44" s="918"/>
      <c r="AYR44" s="918"/>
      <c r="AYS44" s="918"/>
      <c r="AYT44" s="918"/>
      <c r="AYU44" s="918"/>
      <c r="AYV44" s="918"/>
      <c r="AYW44" s="918"/>
      <c r="AYX44" s="918"/>
      <c r="AYY44" s="918"/>
      <c r="AYZ44" s="918"/>
      <c r="AZA44" s="918"/>
      <c r="AZB44" s="918"/>
      <c r="AZC44" s="918"/>
      <c r="AZD44" s="918"/>
      <c r="AZE44" s="918"/>
      <c r="AZF44" s="918"/>
      <c r="AZG44" s="918"/>
      <c r="AZH44" s="918"/>
      <c r="AZI44" s="918"/>
      <c r="AZJ44" s="918"/>
      <c r="AZK44" s="918"/>
      <c r="AZL44" s="918"/>
      <c r="AZM44" s="918"/>
      <c r="AZN44" s="918"/>
      <c r="AZO44" s="918"/>
      <c r="AZP44" s="918"/>
      <c r="AZQ44" s="918"/>
      <c r="AZR44" s="918"/>
      <c r="AZS44" s="918"/>
      <c r="AZT44" s="918"/>
      <c r="AZU44" s="918"/>
      <c r="AZV44" s="918"/>
      <c r="AZW44" s="918"/>
      <c r="AZX44" s="918"/>
      <c r="AZY44" s="918"/>
      <c r="AZZ44" s="918"/>
      <c r="BAA44" s="918"/>
      <c r="BAB44" s="918"/>
      <c r="BAC44" s="918"/>
      <c r="BAD44" s="918"/>
      <c r="BAE44" s="918"/>
      <c r="BAF44" s="918"/>
      <c r="BAG44" s="918"/>
      <c r="BAH44" s="918"/>
      <c r="BAI44" s="918"/>
      <c r="BAJ44" s="918"/>
      <c r="BAK44" s="918"/>
      <c r="BAL44" s="918"/>
      <c r="BAM44" s="918"/>
      <c r="BAN44" s="918"/>
      <c r="BAO44" s="918"/>
      <c r="BAP44" s="918"/>
      <c r="BAQ44" s="918"/>
      <c r="BAR44" s="918"/>
      <c r="BAS44" s="918"/>
      <c r="BAT44" s="918"/>
      <c r="BAU44" s="918"/>
      <c r="BAV44" s="918"/>
      <c r="BAW44" s="918"/>
      <c r="BAX44" s="918"/>
      <c r="BAY44" s="918"/>
      <c r="BAZ44" s="918"/>
      <c r="BBA44" s="918"/>
      <c r="BBB44" s="918"/>
      <c r="BBC44" s="918"/>
      <c r="BBD44" s="918"/>
      <c r="BBE44" s="918"/>
      <c r="BBF44" s="918"/>
      <c r="BBG44" s="918"/>
      <c r="BBH44" s="918"/>
      <c r="BBI44" s="918"/>
      <c r="BBJ44" s="918"/>
      <c r="BBK44" s="918"/>
      <c r="BBL44" s="918"/>
      <c r="BBM44" s="918"/>
      <c r="BBN44" s="918"/>
      <c r="BBO44" s="918"/>
      <c r="BBP44" s="918"/>
      <c r="BBQ44" s="918"/>
      <c r="BBR44" s="918"/>
      <c r="BBS44" s="918"/>
      <c r="BBT44" s="918"/>
      <c r="BBU44" s="918"/>
      <c r="BBV44" s="918"/>
      <c r="BBW44" s="918"/>
      <c r="BBX44" s="918"/>
      <c r="BBY44" s="918"/>
      <c r="BBZ44" s="918"/>
      <c r="BCA44" s="918"/>
      <c r="BCB44" s="918"/>
      <c r="BCC44" s="918"/>
      <c r="BCD44" s="918"/>
      <c r="BCE44" s="918"/>
      <c r="BCF44" s="918"/>
      <c r="BCG44" s="918"/>
      <c r="BCH44" s="918"/>
      <c r="BCI44" s="918"/>
      <c r="BCJ44" s="918"/>
      <c r="BCK44" s="918"/>
      <c r="BCL44" s="918"/>
      <c r="BCM44" s="918"/>
      <c r="BCN44" s="918"/>
      <c r="BCO44" s="918"/>
      <c r="BCP44" s="918"/>
      <c r="BCQ44" s="918"/>
      <c r="BCR44" s="918"/>
      <c r="BCS44" s="918"/>
      <c r="BCT44" s="918"/>
      <c r="BCU44" s="918"/>
      <c r="BCV44" s="918"/>
      <c r="BCW44" s="918"/>
      <c r="BCX44" s="918"/>
      <c r="BCY44" s="918"/>
      <c r="BCZ44" s="918"/>
      <c r="BDA44" s="918"/>
      <c r="BDB44" s="918"/>
      <c r="BDC44" s="918"/>
      <c r="BDD44" s="918"/>
      <c r="BDE44" s="918"/>
      <c r="BDF44" s="918"/>
      <c r="BDG44" s="918"/>
      <c r="BDH44" s="918"/>
      <c r="BDI44" s="918"/>
      <c r="BDJ44" s="918"/>
      <c r="BDK44" s="918"/>
      <c r="BDL44" s="918"/>
      <c r="BDM44" s="918"/>
      <c r="BDN44" s="918"/>
      <c r="BDO44" s="918"/>
      <c r="BDP44" s="918"/>
      <c r="BDQ44" s="918"/>
      <c r="BDR44" s="918"/>
      <c r="BDS44" s="918"/>
      <c r="BDT44" s="918"/>
      <c r="BDU44" s="918"/>
      <c r="BDV44" s="918"/>
      <c r="BDW44" s="918"/>
      <c r="BDX44" s="918"/>
      <c r="BDY44" s="918"/>
      <c r="BDZ44" s="918"/>
      <c r="BEA44" s="918"/>
      <c r="BEB44" s="918"/>
      <c r="BEC44" s="918"/>
      <c r="BED44" s="918"/>
      <c r="BEE44" s="918"/>
      <c r="BEF44" s="918"/>
      <c r="BEG44" s="918"/>
      <c r="BEH44" s="918"/>
      <c r="BEI44" s="918"/>
      <c r="BEJ44" s="918"/>
      <c r="BEK44" s="918"/>
      <c r="BEL44" s="918"/>
      <c r="BEM44" s="918"/>
      <c r="BEN44" s="918"/>
      <c r="BEO44" s="918"/>
      <c r="BEP44" s="918"/>
      <c r="BEQ44" s="918"/>
      <c r="BER44" s="918"/>
      <c r="BES44" s="918"/>
      <c r="BET44" s="918"/>
      <c r="BEU44" s="918"/>
      <c r="BEV44" s="918"/>
      <c r="BEW44" s="918"/>
      <c r="BEX44" s="918"/>
      <c r="BEY44" s="918"/>
      <c r="BEZ44" s="918"/>
      <c r="BFA44" s="918"/>
      <c r="BFB44" s="918"/>
      <c r="BFC44" s="918"/>
      <c r="BFD44" s="918"/>
      <c r="BFE44" s="918"/>
      <c r="BFF44" s="918"/>
      <c r="BFG44" s="918"/>
      <c r="BFH44" s="918"/>
      <c r="BFI44" s="918"/>
      <c r="BFJ44" s="918"/>
      <c r="BFK44" s="918"/>
      <c r="BFL44" s="918"/>
      <c r="BFM44" s="918"/>
      <c r="BFN44" s="918"/>
      <c r="BFO44" s="918"/>
      <c r="BFP44" s="918"/>
      <c r="BFQ44" s="918"/>
      <c r="BFR44" s="918"/>
      <c r="BFS44" s="918"/>
      <c r="BFT44" s="918"/>
      <c r="BFU44" s="918"/>
      <c r="BFV44" s="918"/>
      <c r="BFW44" s="918"/>
      <c r="BFX44" s="918"/>
      <c r="BFY44" s="918"/>
      <c r="BFZ44" s="918"/>
      <c r="BGA44" s="918"/>
      <c r="BGB44" s="918"/>
      <c r="BGC44" s="918"/>
      <c r="BGD44" s="918"/>
      <c r="BGE44" s="918"/>
      <c r="BGF44" s="918"/>
      <c r="BGG44" s="918"/>
      <c r="BGH44" s="918"/>
      <c r="BGI44" s="918"/>
      <c r="BGJ44" s="918"/>
      <c r="BGK44" s="918"/>
      <c r="BGL44" s="918"/>
      <c r="BGM44" s="918"/>
      <c r="BGN44" s="918"/>
      <c r="BGO44" s="918"/>
      <c r="BGP44" s="918"/>
      <c r="BGQ44" s="918"/>
      <c r="BGR44" s="918"/>
      <c r="BGS44" s="918"/>
      <c r="BGT44" s="918"/>
      <c r="BGU44" s="918"/>
      <c r="BGV44" s="918"/>
      <c r="BGW44" s="918"/>
      <c r="BGX44" s="918"/>
      <c r="BGY44" s="918"/>
      <c r="BGZ44" s="918"/>
      <c r="BHA44" s="918"/>
      <c r="BHB44" s="918"/>
      <c r="BHC44" s="918"/>
      <c r="BHD44" s="918"/>
      <c r="BHE44" s="918"/>
      <c r="BHF44" s="918"/>
      <c r="BHG44" s="918"/>
      <c r="BHH44" s="918"/>
      <c r="BHI44" s="918"/>
      <c r="BHJ44" s="918"/>
      <c r="BHK44" s="918"/>
      <c r="BHL44" s="918"/>
      <c r="BHM44" s="918"/>
      <c r="BHN44" s="918"/>
      <c r="BHO44" s="918"/>
      <c r="BHP44" s="918"/>
      <c r="BHQ44" s="918"/>
      <c r="BHR44" s="918"/>
      <c r="BHS44" s="918"/>
      <c r="BHT44" s="918"/>
      <c r="BHU44" s="918"/>
      <c r="BHV44" s="918"/>
      <c r="BHW44" s="918"/>
      <c r="BHX44" s="918"/>
      <c r="BHY44" s="918"/>
      <c r="BHZ44" s="918"/>
      <c r="BIA44" s="918"/>
      <c r="BIB44" s="918"/>
      <c r="BIC44" s="918"/>
      <c r="BID44" s="918"/>
      <c r="BIE44" s="918"/>
      <c r="BIF44" s="918"/>
      <c r="BIG44" s="918"/>
      <c r="BIH44" s="918"/>
      <c r="BII44" s="918"/>
      <c r="BIJ44" s="918"/>
      <c r="BIK44" s="918"/>
      <c r="BIL44" s="918"/>
      <c r="BIM44" s="918"/>
      <c r="BIN44" s="918"/>
      <c r="BIO44" s="918"/>
      <c r="BIP44" s="918"/>
      <c r="BIQ44" s="918"/>
      <c r="BIR44" s="918"/>
      <c r="BIS44" s="918"/>
      <c r="BIT44" s="918"/>
      <c r="BIU44" s="918"/>
      <c r="BIV44" s="918"/>
      <c r="BIW44" s="918"/>
      <c r="BIX44" s="918"/>
      <c r="BIY44" s="918"/>
      <c r="BIZ44" s="918"/>
      <c r="BJA44" s="918"/>
      <c r="BJB44" s="918"/>
      <c r="BJC44" s="918"/>
      <c r="BJD44" s="918"/>
      <c r="BJE44" s="918"/>
      <c r="BJF44" s="918"/>
      <c r="BJG44" s="918"/>
      <c r="BJH44" s="918"/>
      <c r="BJI44" s="918"/>
      <c r="BJJ44" s="918"/>
      <c r="BJK44" s="918"/>
      <c r="BJL44" s="918"/>
      <c r="BJM44" s="918"/>
      <c r="BJN44" s="918"/>
      <c r="BJO44" s="918"/>
      <c r="BJP44" s="918"/>
      <c r="BJQ44" s="918"/>
      <c r="BJR44" s="918"/>
      <c r="BJS44" s="918"/>
      <c r="BJT44" s="918"/>
      <c r="BJU44" s="918"/>
      <c r="BJV44" s="918"/>
      <c r="BJW44" s="918"/>
      <c r="BJX44" s="918"/>
      <c r="BJY44" s="918"/>
      <c r="BJZ44" s="918"/>
      <c r="BKA44" s="918"/>
      <c r="BKB44" s="918"/>
      <c r="BKC44" s="918"/>
      <c r="BKD44" s="918"/>
      <c r="BKE44" s="918"/>
      <c r="BKF44" s="918"/>
      <c r="BKG44" s="918"/>
      <c r="BKH44" s="918"/>
      <c r="BKI44" s="918"/>
      <c r="BKJ44" s="918"/>
      <c r="BKK44" s="918"/>
      <c r="BKL44" s="918"/>
      <c r="BKM44" s="918"/>
      <c r="BKN44" s="918"/>
      <c r="BKO44" s="918"/>
      <c r="BKP44" s="918"/>
      <c r="BKQ44" s="918"/>
      <c r="BKR44" s="918"/>
      <c r="BKS44" s="918"/>
      <c r="BKT44" s="918"/>
      <c r="BKU44" s="918"/>
      <c r="BKV44" s="918"/>
      <c r="BKW44" s="918"/>
      <c r="BKX44" s="918"/>
      <c r="BKY44" s="918"/>
      <c r="BKZ44" s="918"/>
      <c r="BLA44" s="918"/>
      <c r="BLB44" s="918"/>
      <c r="BLC44" s="918"/>
      <c r="BLD44" s="918"/>
      <c r="BLE44" s="918"/>
      <c r="BLF44" s="918"/>
      <c r="BLG44" s="918"/>
      <c r="BLH44" s="918"/>
      <c r="BLI44" s="918"/>
      <c r="BLJ44" s="918"/>
      <c r="BLK44" s="918"/>
      <c r="BLL44" s="918"/>
      <c r="BLM44" s="918"/>
      <c r="BLN44" s="918"/>
      <c r="BLO44" s="918"/>
      <c r="BLP44" s="918"/>
      <c r="BLQ44" s="918"/>
      <c r="BLR44" s="918"/>
      <c r="BLS44" s="918"/>
      <c r="BLT44" s="918"/>
      <c r="BLU44" s="918"/>
      <c r="BLV44" s="918"/>
      <c r="BLW44" s="918"/>
      <c r="BLX44" s="918"/>
      <c r="BLY44" s="918"/>
      <c r="BLZ44" s="918"/>
      <c r="BMA44" s="918"/>
      <c r="BMB44" s="918"/>
      <c r="BMC44" s="918"/>
      <c r="BMD44" s="918"/>
      <c r="BME44" s="918"/>
      <c r="BMF44" s="918"/>
      <c r="BMG44" s="918"/>
      <c r="BMH44" s="918"/>
      <c r="BMI44" s="918"/>
      <c r="BMJ44" s="918"/>
      <c r="BMK44" s="918"/>
      <c r="BML44" s="918"/>
      <c r="BMM44" s="918"/>
      <c r="BMN44" s="918"/>
      <c r="BMO44" s="918"/>
      <c r="BMP44" s="918"/>
      <c r="BMQ44" s="918"/>
      <c r="BMR44" s="918"/>
      <c r="BMS44" s="918"/>
      <c r="BMT44" s="918"/>
      <c r="BMU44" s="918"/>
      <c r="BMV44" s="918"/>
      <c r="BMW44" s="918"/>
      <c r="BMX44" s="918"/>
      <c r="BMY44" s="918"/>
      <c r="BMZ44" s="918"/>
      <c r="BNA44" s="918"/>
      <c r="BNB44" s="918"/>
      <c r="BNC44" s="918"/>
      <c r="BND44" s="918"/>
      <c r="BNE44" s="918"/>
      <c r="BNF44" s="918"/>
      <c r="BNG44" s="918"/>
      <c r="BNH44" s="918"/>
      <c r="BNI44" s="918"/>
      <c r="BNJ44" s="918"/>
      <c r="BNK44" s="918"/>
      <c r="BNL44" s="918"/>
      <c r="BNM44" s="918"/>
      <c r="BNN44" s="918"/>
      <c r="BNO44" s="918"/>
      <c r="BNP44" s="918"/>
      <c r="BNQ44" s="918"/>
      <c r="BNR44" s="918"/>
      <c r="BNS44" s="918"/>
      <c r="BNT44" s="918"/>
      <c r="BNU44" s="918"/>
      <c r="BNV44" s="918"/>
      <c r="BNW44" s="918"/>
      <c r="BNX44" s="918"/>
      <c r="BNY44" s="918"/>
      <c r="BNZ44" s="918"/>
      <c r="BOA44" s="918"/>
      <c r="BOB44" s="918"/>
      <c r="BOC44" s="918"/>
      <c r="BOD44" s="918"/>
      <c r="BOE44" s="918"/>
      <c r="BOF44" s="918"/>
      <c r="BOG44" s="918"/>
      <c r="BOH44" s="918"/>
      <c r="BOI44" s="918"/>
      <c r="BOJ44" s="918"/>
      <c r="BOK44" s="918"/>
      <c r="BOL44" s="918"/>
      <c r="BOM44" s="918"/>
      <c r="BON44" s="918"/>
      <c r="BOO44" s="918"/>
      <c r="BOP44" s="918"/>
      <c r="BOQ44" s="918"/>
      <c r="BOR44" s="918"/>
      <c r="BOS44" s="918"/>
      <c r="BOT44" s="918"/>
      <c r="BOU44" s="918"/>
      <c r="BOV44" s="918"/>
      <c r="BOW44" s="918"/>
      <c r="BOX44" s="918"/>
      <c r="BOY44" s="918"/>
      <c r="BOZ44" s="918"/>
      <c r="BPA44" s="918"/>
      <c r="BPB44" s="918"/>
      <c r="BPC44" s="918"/>
      <c r="BPD44" s="918"/>
      <c r="BPE44" s="918"/>
      <c r="BPF44" s="918"/>
      <c r="BPG44" s="918"/>
      <c r="BPH44" s="918"/>
      <c r="BPI44" s="918"/>
      <c r="BPJ44" s="918"/>
      <c r="BPK44" s="918"/>
      <c r="BPL44" s="918"/>
      <c r="BPM44" s="918"/>
      <c r="BPN44" s="918"/>
      <c r="BPO44" s="918"/>
      <c r="BPP44" s="918"/>
      <c r="BPQ44" s="918"/>
      <c r="BPR44" s="918"/>
      <c r="BPS44" s="918"/>
      <c r="BPT44" s="918"/>
      <c r="BPU44" s="918"/>
      <c r="BPV44" s="918"/>
      <c r="BPW44" s="918"/>
      <c r="BPX44" s="918"/>
      <c r="BPY44" s="918"/>
      <c r="BPZ44" s="918"/>
      <c r="BQA44" s="918"/>
      <c r="BQB44" s="918"/>
      <c r="BQC44" s="918"/>
      <c r="BQD44" s="918"/>
      <c r="BQE44" s="918"/>
      <c r="BQF44" s="918"/>
      <c r="BQG44" s="918"/>
      <c r="BQH44" s="918"/>
      <c r="BQI44" s="918"/>
      <c r="BQJ44" s="918"/>
      <c r="BQK44" s="918"/>
      <c r="BQL44" s="918"/>
      <c r="BQM44" s="918"/>
      <c r="BQN44" s="918"/>
      <c r="BQO44" s="918"/>
      <c r="BQP44" s="918"/>
      <c r="BQQ44" s="918"/>
      <c r="BQR44" s="918"/>
      <c r="BQS44" s="918"/>
      <c r="BQT44" s="918"/>
      <c r="BQU44" s="918"/>
      <c r="BQV44" s="918"/>
      <c r="BQW44" s="918"/>
      <c r="BQX44" s="918"/>
      <c r="BQY44" s="918"/>
      <c r="BQZ44" s="918"/>
      <c r="BRA44" s="918"/>
      <c r="BRB44" s="918"/>
      <c r="BRC44" s="918"/>
      <c r="BRD44" s="918"/>
      <c r="BRE44" s="918"/>
      <c r="BRF44" s="918"/>
      <c r="BRG44" s="918"/>
      <c r="BRH44" s="918"/>
      <c r="BRI44" s="918"/>
      <c r="BRJ44" s="918"/>
      <c r="BRK44" s="918"/>
      <c r="BRL44" s="918"/>
      <c r="BRM44" s="918"/>
      <c r="BRN44" s="918"/>
      <c r="BRO44" s="918"/>
      <c r="BRP44" s="918"/>
      <c r="BRQ44" s="918"/>
      <c r="BRR44" s="918"/>
      <c r="BRS44" s="918"/>
      <c r="BRT44" s="918"/>
      <c r="BRU44" s="918"/>
      <c r="BRV44" s="918"/>
      <c r="BRW44" s="918"/>
      <c r="BRX44" s="918"/>
      <c r="BRY44" s="918"/>
      <c r="BRZ44" s="918"/>
      <c r="BSA44" s="918"/>
      <c r="BSB44" s="918"/>
      <c r="BSC44" s="918"/>
      <c r="BSD44" s="918"/>
      <c r="BSE44" s="918"/>
      <c r="BSF44" s="918"/>
      <c r="BSG44" s="918"/>
      <c r="BSH44" s="918"/>
      <c r="BSI44" s="918"/>
      <c r="BSJ44" s="918"/>
      <c r="BSK44" s="918"/>
      <c r="BSL44" s="918"/>
      <c r="BSM44" s="918"/>
      <c r="BSN44" s="918"/>
      <c r="BSO44" s="918"/>
      <c r="BSP44" s="918"/>
      <c r="BSQ44" s="918"/>
      <c r="BSR44" s="918"/>
      <c r="BSS44" s="918"/>
      <c r="BST44" s="918"/>
      <c r="BSU44" s="918"/>
      <c r="BSV44" s="918"/>
      <c r="BSW44" s="918"/>
      <c r="BSX44" s="918"/>
      <c r="BSY44" s="918"/>
      <c r="BSZ44" s="918"/>
      <c r="BTA44" s="918"/>
      <c r="BTB44" s="918"/>
      <c r="BTC44" s="918"/>
      <c r="BTD44" s="918"/>
      <c r="BTE44" s="918"/>
      <c r="BTF44" s="918"/>
      <c r="BTG44" s="918"/>
      <c r="BTH44" s="918"/>
      <c r="BTI44" s="918"/>
      <c r="BTJ44" s="918"/>
      <c r="BTK44" s="918"/>
      <c r="BTL44" s="918"/>
      <c r="BTM44" s="918"/>
      <c r="BTN44" s="918"/>
      <c r="BTO44" s="918"/>
      <c r="BTP44" s="918"/>
      <c r="BTQ44" s="918"/>
      <c r="BTR44" s="918"/>
      <c r="BTS44" s="918"/>
      <c r="BTT44" s="918"/>
      <c r="BTU44" s="918"/>
      <c r="BTV44" s="918"/>
      <c r="BTW44" s="918"/>
      <c r="BTX44" s="918"/>
      <c r="BTY44" s="918"/>
      <c r="BTZ44" s="918"/>
      <c r="BUA44" s="918"/>
      <c r="BUB44" s="918"/>
      <c r="BUC44" s="918"/>
      <c r="BUD44" s="918"/>
      <c r="BUE44" s="918"/>
      <c r="BUF44" s="918"/>
      <c r="BUG44" s="918"/>
      <c r="BUH44" s="918"/>
      <c r="BUI44" s="918"/>
      <c r="BUJ44" s="918"/>
      <c r="BUK44" s="918"/>
      <c r="BUL44" s="918"/>
      <c r="BUM44" s="918"/>
      <c r="BUN44" s="918"/>
      <c r="BUO44" s="918"/>
      <c r="BUP44" s="918"/>
      <c r="BUQ44" s="918"/>
      <c r="BUR44" s="918"/>
      <c r="BUS44" s="918"/>
      <c r="BUT44" s="918"/>
      <c r="BUU44" s="918"/>
      <c r="BUV44" s="918"/>
      <c r="BUW44" s="918"/>
      <c r="BUX44" s="918"/>
      <c r="BUY44" s="918"/>
      <c r="BUZ44" s="918"/>
      <c r="BVA44" s="918"/>
      <c r="BVB44" s="918"/>
      <c r="BVC44" s="918"/>
      <c r="BVD44" s="918"/>
      <c r="BVE44" s="918"/>
      <c r="BVF44" s="918"/>
      <c r="BVG44" s="918"/>
      <c r="BVH44" s="918"/>
      <c r="BVI44" s="918"/>
      <c r="BVJ44" s="918"/>
      <c r="BVK44" s="918"/>
      <c r="BVL44" s="918"/>
      <c r="BVM44" s="918"/>
      <c r="BVN44" s="918"/>
      <c r="BVO44" s="918"/>
      <c r="BVP44" s="918"/>
      <c r="BVQ44" s="918"/>
      <c r="BVR44" s="918"/>
      <c r="BVS44" s="918"/>
      <c r="BVT44" s="918"/>
      <c r="BVU44" s="918"/>
      <c r="BVV44" s="918"/>
      <c r="BVW44" s="918"/>
      <c r="BVX44" s="918"/>
      <c r="BVY44" s="918"/>
      <c r="BVZ44" s="918"/>
      <c r="BWA44" s="918"/>
      <c r="BWB44" s="918"/>
      <c r="BWC44" s="918"/>
      <c r="BWD44" s="918"/>
      <c r="BWE44" s="918"/>
      <c r="BWF44" s="918"/>
      <c r="BWG44" s="918"/>
      <c r="BWH44" s="918"/>
      <c r="BWI44" s="918"/>
      <c r="BWJ44" s="918"/>
      <c r="BWK44" s="918"/>
      <c r="BWL44" s="918"/>
      <c r="BWM44" s="918"/>
      <c r="BWN44" s="918"/>
      <c r="BWO44" s="918"/>
      <c r="BWP44" s="918"/>
      <c r="BWQ44" s="918"/>
      <c r="BWR44" s="918"/>
      <c r="BWS44" s="918"/>
      <c r="BWT44" s="918"/>
      <c r="BWU44" s="918"/>
      <c r="BWV44" s="918"/>
      <c r="BWW44" s="918"/>
      <c r="BWX44" s="918"/>
      <c r="BWY44" s="918"/>
      <c r="BWZ44" s="918"/>
      <c r="BXA44" s="918"/>
      <c r="BXB44" s="918"/>
      <c r="BXC44" s="918"/>
      <c r="BXD44" s="918"/>
      <c r="BXE44" s="918"/>
      <c r="BXF44" s="918"/>
      <c r="BXG44" s="918"/>
      <c r="BXH44" s="918"/>
      <c r="BXI44" s="918"/>
      <c r="BXJ44" s="918"/>
      <c r="BXK44" s="918"/>
      <c r="BXL44" s="918"/>
      <c r="BXM44" s="918"/>
      <c r="BXN44" s="918"/>
      <c r="BXO44" s="918"/>
      <c r="BXP44" s="918"/>
      <c r="BXQ44" s="918"/>
      <c r="BXR44" s="918"/>
      <c r="BXS44" s="918"/>
      <c r="BXT44" s="918"/>
      <c r="BXU44" s="918"/>
      <c r="BXV44" s="918"/>
      <c r="BXW44" s="918"/>
      <c r="BXX44" s="918"/>
      <c r="BXY44" s="918"/>
      <c r="BXZ44" s="918"/>
      <c r="BYA44" s="918"/>
      <c r="BYB44" s="918"/>
      <c r="BYC44" s="918"/>
      <c r="BYD44" s="918"/>
      <c r="BYE44" s="918"/>
      <c r="BYF44" s="918"/>
      <c r="BYG44" s="918"/>
      <c r="BYH44" s="918"/>
      <c r="BYI44" s="918"/>
      <c r="BYJ44" s="918"/>
      <c r="BYK44" s="918"/>
      <c r="BYL44" s="918"/>
      <c r="BYM44" s="918"/>
      <c r="BYN44" s="918"/>
      <c r="BYO44" s="918"/>
      <c r="BYP44" s="918"/>
      <c r="BYQ44" s="918"/>
      <c r="BYR44" s="918"/>
      <c r="BYS44" s="918"/>
      <c r="BYT44" s="918"/>
      <c r="BYU44" s="918"/>
      <c r="BYV44" s="918"/>
      <c r="BYW44" s="918"/>
      <c r="BYX44" s="918"/>
      <c r="BYY44" s="918"/>
      <c r="BYZ44" s="918"/>
      <c r="BZA44" s="918"/>
      <c r="BZB44" s="918"/>
      <c r="BZC44" s="918"/>
      <c r="BZD44" s="918"/>
      <c r="BZE44" s="918"/>
      <c r="BZF44" s="918"/>
      <c r="BZG44" s="918"/>
      <c r="BZH44" s="918"/>
      <c r="BZI44" s="918"/>
      <c r="BZJ44" s="918"/>
      <c r="BZK44" s="918"/>
      <c r="BZL44" s="918"/>
      <c r="BZM44" s="918"/>
      <c r="BZN44" s="918"/>
      <c r="BZO44" s="918"/>
      <c r="BZP44" s="918"/>
      <c r="BZQ44" s="918"/>
      <c r="BZR44" s="918"/>
      <c r="BZS44" s="918"/>
      <c r="BZT44" s="918"/>
      <c r="BZU44" s="918"/>
      <c r="BZV44" s="918"/>
      <c r="BZW44" s="918"/>
      <c r="BZX44" s="918"/>
      <c r="BZY44" s="918"/>
      <c r="BZZ44" s="918"/>
      <c r="CAA44" s="918"/>
      <c r="CAB44" s="918"/>
      <c r="CAC44" s="918"/>
      <c r="CAD44" s="918"/>
      <c r="CAE44" s="918"/>
      <c r="CAF44" s="918"/>
      <c r="CAG44" s="918"/>
      <c r="CAH44" s="918"/>
      <c r="CAI44" s="918"/>
      <c r="CAJ44" s="918"/>
      <c r="CAK44" s="918"/>
      <c r="CAL44" s="918"/>
      <c r="CAM44" s="918"/>
      <c r="CAN44" s="918"/>
      <c r="CAO44" s="918"/>
      <c r="CAP44" s="918"/>
      <c r="CAQ44" s="918"/>
      <c r="CAR44" s="918"/>
      <c r="CAS44" s="918"/>
      <c r="CAT44" s="918"/>
      <c r="CAU44" s="918"/>
      <c r="CAV44" s="918"/>
      <c r="CAW44" s="918"/>
      <c r="CAX44" s="918"/>
      <c r="CAY44" s="918"/>
      <c r="CAZ44" s="918"/>
      <c r="CBA44" s="918"/>
      <c r="CBB44" s="918"/>
      <c r="CBC44" s="918"/>
      <c r="CBD44" s="918"/>
      <c r="CBE44" s="918"/>
      <c r="CBF44" s="918"/>
      <c r="CBG44" s="918"/>
      <c r="CBH44" s="918"/>
      <c r="CBI44" s="918"/>
      <c r="CBJ44" s="918"/>
      <c r="CBK44" s="918"/>
      <c r="CBL44" s="918"/>
      <c r="CBM44" s="918"/>
      <c r="CBN44" s="918"/>
      <c r="CBO44" s="918"/>
      <c r="CBP44" s="918"/>
      <c r="CBQ44" s="918"/>
      <c r="CBR44" s="918"/>
      <c r="CBS44" s="918"/>
      <c r="CBT44" s="918"/>
      <c r="CBU44" s="918"/>
      <c r="CBV44" s="918"/>
      <c r="CBW44" s="918"/>
      <c r="CBX44" s="918"/>
      <c r="CBY44" s="918"/>
      <c r="CBZ44" s="918"/>
      <c r="CCA44" s="918"/>
      <c r="CCB44" s="918"/>
      <c r="CCC44" s="918"/>
      <c r="CCD44" s="918"/>
      <c r="CCE44" s="918"/>
      <c r="CCF44" s="918"/>
      <c r="CCG44" s="918"/>
      <c r="CCH44" s="918"/>
      <c r="CCI44" s="918"/>
      <c r="CCJ44" s="918"/>
      <c r="CCK44" s="918"/>
      <c r="CCL44" s="918"/>
      <c r="CCM44" s="918"/>
      <c r="CCN44" s="918"/>
      <c r="CCO44" s="918"/>
      <c r="CCP44" s="918"/>
      <c r="CCQ44" s="918"/>
      <c r="CCR44" s="918"/>
      <c r="CCS44" s="918"/>
      <c r="CCT44" s="918"/>
      <c r="CCU44" s="918"/>
      <c r="CCV44" s="918"/>
      <c r="CCW44" s="918"/>
      <c r="CCX44" s="918"/>
      <c r="CCY44" s="918"/>
      <c r="CCZ44" s="918"/>
      <c r="CDA44" s="918"/>
      <c r="CDB44" s="918"/>
      <c r="CDC44" s="918"/>
      <c r="CDD44" s="918"/>
      <c r="CDE44" s="918"/>
      <c r="CDF44" s="918"/>
      <c r="CDG44" s="918"/>
      <c r="CDH44" s="918"/>
      <c r="CDI44" s="918"/>
      <c r="CDJ44" s="918"/>
      <c r="CDK44" s="918"/>
      <c r="CDL44" s="918"/>
      <c r="CDM44" s="918"/>
      <c r="CDN44" s="918"/>
      <c r="CDO44" s="918"/>
      <c r="CDP44" s="918"/>
      <c r="CDQ44" s="918"/>
      <c r="CDR44" s="918"/>
      <c r="CDS44" s="918"/>
      <c r="CDT44" s="918"/>
      <c r="CDU44" s="918"/>
      <c r="CDV44" s="918"/>
      <c r="CDW44" s="918"/>
      <c r="CDX44" s="918"/>
      <c r="CDY44" s="918"/>
      <c r="CDZ44" s="918"/>
      <c r="CEA44" s="918"/>
      <c r="CEB44" s="918"/>
      <c r="CEC44" s="918"/>
      <c r="CED44" s="918"/>
      <c r="CEE44" s="918"/>
      <c r="CEF44" s="918"/>
      <c r="CEG44" s="918"/>
      <c r="CEH44" s="918"/>
      <c r="CEI44" s="918"/>
      <c r="CEJ44" s="918"/>
      <c r="CEK44" s="918"/>
      <c r="CEL44" s="918"/>
      <c r="CEM44" s="918"/>
      <c r="CEN44" s="918"/>
      <c r="CEO44" s="918"/>
      <c r="CEP44" s="918"/>
      <c r="CEQ44" s="918"/>
      <c r="CER44" s="918"/>
      <c r="CES44" s="918"/>
      <c r="CET44" s="918"/>
      <c r="CEU44" s="918"/>
      <c r="CEV44" s="918"/>
      <c r="CEW44" s="918"/>
      <c r="CEX44" s="918"/>
      <c r="CEY44" s="918"/>
      <c r="CEZ44" s="918"/>
      <c r="CFA44" s="918"/>
      <c r="CFB44" s="918"/>
      <c r="CFC44" s="918"/>
      <c r="CFD44" s="918"/>
      <c r="CFE44" s="918"/>
      <c r="CFF44" s="918"/>
      <c r="CFG44" s="918"/>
      <c r="CFH44" s="918"/>
      <c r="CFI44" s="918"/>
      <c r="CFJ44" s="918"/>
      <c r="CFK44" s="918"/>
      <c r="CFL44" s="918"/>
      <c r="CFM44" s="918"/>
      <c r="CFN44" s="918"/>
      <c r="CFO44" s="918"/>
      <c r="CFP44" s="918"/>
      <c r="CFQ44" s="918"/>
      <c r="CFR44" s="918"/>
      <c r="CFS44" s="918"/>
      <c r="CFT44" s="918"/>
      <c r="CFU44" s="918"/>
      <c r="CFV44" s="918"/>
      <c r="CFW44" s="918"/>
      <c r="CFX44" s="918"/>
      <c r="CFY44" s="918"/>
      <c r="CFZ44" s="918"/>
      <c r="CGA44" s="918"/>
      <c r="CGB44" s="918"/>
      <c r="CGC44" s="918"/>
      <c r="CGD44" s="918"/>
      <c r="CGE44" s="918"/>
      <c r="CGF44" s="918"/>
      <c r="CGG44" s="918"/>
      <c r="CGH44" s="918"/>
      <c r="CGI44" s="918"/>
      <c r="CGJ44" s="918"/>
      <c r="CGK44" s="918"/>
      <c r="CGL44" s="918"/>
      <c r="CGM44" s="918"/>
      <c r="CGN44" s="918"/>
      <c r="CGO44" s="918"/>
      <c r="CGP44" s="918"/>
      <c r="CGQ44" s="918"/>
      <c r="CGR44" s="918"/>
      <c r="CGS44" s="918"/>
      <c r="CGT44" s="918"/>
      <c r="CGU44" s="918"/>
      <c r="CGV44" s="918"/>
      <c r="CGW44" s="918"/>
      <c r="CGX44" s="918"/>
      <c r="CGY44" s="918"/>
      <c r="CGZ44" s="918"/>
      <c r="CHA44" s="918"/>
      <c r="CHB44" s="918"/>
      <c r="CHC44" s="918"/>
      <c r="CHD44" s="918"/>
      <c r="CHE44" s="918"/>
      <c r="CHF44" s="918"/>
      <c r="CHG44" s="918"/>
      <c r="CHH44" s="918"/>
      <c r="CHI44" s="918"/>
      <c r="CHJ44" s="918"/>
      <c r="CHK44" s="918"/>
      <c r="CHL44" s="918"/>
      <c r="CHM44" s="918"/>
      <c r="CHN44" s="918"/>
      <c r="CHO44" s="918"/>
      <c r="CHP44" s="918"/>
      <c r="CHQ44" s="918"/>
      <c r="CHR44" s="918"/>
      <c r="CHS44" s="918"/>
      <c r="CHT44" s="918"/>
      <c r="CHU44" s="918"/>
      <c r="CHV44" s="918"/>
      <c r="CHW44" s="918"/>
      <c r="CHX44" s="918"/>
      <c r="CHY44" s="918"/>
      <c r="CHZ44" s="918"/>
      <c r="CIA44" s="918"/>
      <c r="CIB44" s="918"/>
      <c r="CIC44" s="918"/>
      <c r="CID44" s="918"/>
      <c r="CIE44" s="918"/>
      <c r="CIF44" s="918"/>
      <c r="CIG44" s="918"/>
      <c r="CIH44" s="918"/>
      <c r="CII44" s="918"/>
      <c r="CIJ44" s="918"/>
      <c r="CIK44" s="918"/>
      <c r="CIL44" s="918"/>
      <c r="CIM44" s="918"/>
      <c r="CIN44" s="918"/>
      <c r="CIO44" s="918"/>
      <c r="CIP44" s="918"/>
      <c r="CIQ44" s="918"/>
      <c r="CIR44" s="918"/>
      <c r="CIS44" s="918"/>
      <c r="CIT44" s="918"/>
      <c r="CIU44" s="918"/>
      <c r="CIV44" s="918"/>
      <c r="CIW44" s="918"/>
      <c r="CIX44" s="918"/>
      <c r="CIY44" s="918"/>
      <c r="CIZ44" s="918"/>
      <c r="CJA44" s="918"/>
      <c r="CJB44" s="918"/>
      <c r="CJC44" s="918"/>
      <c r="CJD44" s="918"/>
      <c r="CJE44" s="918"/>
      <c r="CJF44" s="918"/>
      <c r="CJG44" s="918"/>
      <c r="CJH44" s="918"/>
      <c r="CJI44" s="918"/>
      <c r="CJJ44" s="918"/>
      <c r="CJK44" s="918"/>
      <c r="CJL44" s="918"/>
      <c r="CJM44" s="918"/>
      <c r="CJN44" s="918"/>
      <c r="CJO44" s="918"/>
      <c r="CJP44" s="918"/>
      <c r="CJQ44" s="918"/>
      <c r="CJR44" s="918"/>
      <c r="CJS44" s="918"/>
      <c r="CJT44" s="918"/>
      <c r="CJU44" s="918"/>
      <c r="CJV44" s="918"/>
      <c r="CJW44" s="918"/>
      <c r="CJX44" s="918"/>
      <c r="CJY44" s="918"/>
      <c r="CJZ44" s="918"/>
      <c r="CKA44" s="918"/>
      <c r="CKB44" s="918"/>
      <c r="CKC44" s="918"/>
      <c r="CKD44" s="918"/>
      <c r="CKE44" s="918"/>
      <c r="CKF44" s="918"/>
      <c r="CKG44" s="918"/>
      <c r="CKH44" s="918"/>
      <c r="CKI44" s="918"/>
      <c r="CKJ44" s="918"/>
      <c r="CKK44" s="918"/>
      <c r="CKL44" s="918"/>
      <c r="CKM44" s="918"/>
      <c r="CKN44" s="918"/>
      <c r="CKO44" s="918"/>
      <c r="CKP44" s="918"/>
      <c r="CKQ44" s="918"/>
      <c r="CKR44" s="918"/>
      <c r="CKS44" s="918"/>
      <c r="CKT44" s="918"/>
      <c r="CKU44" s="918"/>
      <c r="CKV44" s="918"/>
      <c r="CKW44" s="918"/>
      <c r="CKX44" s="918"/>
      <c r="CKY44" s="918"/>
      <c r="CKZ44" s="918"/>
      <c r="CLA44" s="918"/>
      <c r="CLB44" s="918"/>
      <c r="CLC44" s="918"/>
      <c r="CLD44" s="918"/>
      <c r="CLE44" s="918"/>
      <c r="CLF44" s="918"/>
      <c r="CLG44" s="918"/>
      <c r="CLH44" s="918"/>
      <c r="CLI44" s="918"/>
      <c r="CLJ44" s="918"/>
      <c r="CLK44" s="918"/>
      <c r="CLL44" s="918"/>
      <c r="CLM44" s="918"/>
      <c r="CLN44" s="918"/>
      <c r="CLO44" s="918"/>
      <c r="CLP44" s="918"/>
      <c r="CLQ44" s="918"/>
      <c r="CLR44" s="918"/>
      <c r="CLS44" s="918"/>
      <c r="CLT44" s="918"/>
      <c r="CLU44" s="918"/>
      <c r="CLV44" s="918"/>
      <c r="CLW44" s="918"/>
      <c r="CLX44" s="918"/>
      <c r="CLY44" s="918"/>
      <c r="CLZ44" s="918"/>
      <c r="CMA44" s="918"/>
      <c r="CMB44" s="918"/>
      <c r="CMC44" s="918"/>
      <c r="CMD44" s="918"/>
      <c r="CME44" s="918"/>
      <c r="CMF44" s="918"/>
      <c r="CMG44" s="918"/>
      <c r="CMH44" s="918"/>
      <c r="CMI44" s="918"/>
      <c r="CMJ44" s="918"/>
      <c r="CMK44" s="918"/>
      <c r="CML44" s="918"/>
      <c r="CMM44" s="918"/>
      <c r="CMN44" s="918"/>
      <c r="CMO44" s="918"/>
      <c r="CMP44" s="918"/>
      <c r="CMQ44" s="918"/>
      <c r="CMR44" s="918"/>
      <c r="CMS44" s="918"/>
      <c r="CMT44" s="918"/>
      <c r="CMU44" s="918"/>
      <c r="CMV44" s="918"/>
      <c r="CMW44" s="918"/>
      <c r="CMX44" s="918"/>
      <c r="CMY44" s="918"/>
      <c r="CMZ44" s="918"/>
      <c r="CNA44" s="918"/>
      <c r="CNB44" s="918"/>
      <c r="CNC44" s="918"/>
      <c r="CND44" s="918"/>
      <c r="CNE44" s="918"/>
      <c r="CNF44" s="918"/>
      <c r="CNG44" s="918"/>
      <c r="CNH44" s="918"/>
      <c r="CNI44" s="918"/>
      <c r="CNJ44" s="918"/>
      <c r="CNK44" s="918"/>
      <c r="CNL44" s="918"/>
      <c r="CNM44" s="918"/>
      <c r="CNN44" s="918"/>
      <c r="CNO44" s="918"/>
      <c r="CNP44" s="918"/>
      <c r="CNQ44" s="918"/>
      <c r="CNR44" s="918"/>
      <c r="CNS44" s="918"/>
      <c r="CNT44" s="918"/>
      <c r="CNU44" s="918"/>
      <c r="CNV44" s="918"/>
      <c r="CNW44" s="918"/>
      <c r="CNX44" s="918"/>
      <c r="CNY44" s="918"/>
      <c r="CNZ44" s="918"/>
      <c r="COA44" s="918"/>
      <c r="COB44" s="918"/>
      <c r="COC44" s="918"/>
      <c r="COD44" s="918"/>
      <c r="COE44" s="918"/>
      <c r="COF44" s="918"/>
      <c r="COG44" s="918"/>
      <c r="COH44" s="918"/>
      <c r="COI44" s="918"/>
      <c r="COJ44" s="918"/>
      <c r="COK44" s="918"/>
      <c r="COL44" s="918"/>
      <c r="COM44" s="918"/>
      <c r="CON44" s="918"/>
      <c r="COO44" s="918"/>
      <c r="COP44" s="918"/>
      <c r="COQ44" s="918"/>
      <c r="COR44" s="918"/>
      <c r="COS44" s="918"/>
      <c r="COT44" s="918"/>
      <c r="COU44" s="918"/>
      <c r="COV44" s="918"/>
      <c r="COW44" s="918"/>
      <c r="COX44" s="918"/>
      <c r="COY44" s="918"/>
      <c r="COZ44" s="918"/>
      <c r="CPA44" s="918"/>
      <c r="CPB44" s="918"/>
      <c r="CPC44" s="918"/>
      <c r="CPD44" s="918"/>
      <c r="CPE44" s="918"/>
      <c r="CPF44" s="918"/>
      <c r="CPG44" s="918"/>
      <c r="CPH44" s="918"/>
      <c r="CPI44" s="918"/>
      <c r="CPJ44" s="918"/>
      <c r="CPK44" s="918"/>
      <c r="CPL44" s="918"/>
      <c r="CPM44" s="918"/>
      <c r="CPN44" s="918"/>
      <c r="CPO44" s="918"/>
      <c r="CPP44" s="918"/>
      <c r="CPQ44" s="918"/>
      <c r="CPR44" s="918"/>
      <c r="CPS44" s="918"/>
      <c r="CPT44" s="918"/>
      <c r="CPU44" s="918"/>
      <c r="CPV44" s="918"/>
      <c r="CPW44" s="918"/>
      <c r="CPX44" s="918"/>
      <c r="CPY44" s="918"/>
      <c r="CPZ44" s="918"/>
      <c r="CQA44" s="918"/>
      <c r="CQB44" s="918"/>
      <c r="CQC44" s="918"/>
      <c r="CQD44" s="918"/>
      <c r="CQE44" s="918"/>
      <c r="CQF44" s="918"/>
      <c r="CQG44" s="918"/>
      <c r="CQH44" s="918"/>
      <c r="CQI44" s="918"/>
      <c r="CQJ44" s="918"/>
      <c r="CQK44" s="918"/>
      <c r="CQL44" s="918"/>
      <c r="CQM44" s="918"/>
      <c r="CQN44" s="918"/>
      <c r="CQO44" s="918"/>
      <c r="CQP44" s="918"/>
      <c r="CQQ44" s="918"/>
      <c r="CQR44" s="918"/>
      <c r="CQS44" s="918"/>
      <c r="CQT44" s="918"/>
      <c r="CQU44" s="918"/>
      <c r="CQV44" s="918"/>
      <c r="CQW44" s="918"/>
      <c r="CQX44" s="918"/>
      <c r="CQY44" s="918"/>
      <c r="CQZ44" s="918"/>
      <c r="CRA44" s="918"/>
      <c r="CRB44" s="918"/>
      <c r="CRC44" s="918"/>
      <c r="CRD44" s="918"/>
      <c r="CRE44" s="918"/>
      <c r="CRF44" s="918"/>
      <c r="CRG44" s="918"/>
      <c r="CRH44" s="918"/>
      <c r="CRI44" s="918"/>
      <c r="CRJ44" s="918"/>
      <c r="CRK44" s="918"/>
      <c r="CRL44" s="918"/>
      <c r="CRM44" s="918"/>
      <c r="CRN44" s="918"/>
      <c r="CRO44" s="918"/>
      <c r="CRP44" s="918"/>
      <c r="CRQ44" s="918"/>
      <c r="CRR44" s="918"/>
      <c r="CRS44" s="918"/>
      <c r="CRT44" s="918"/>
      <c r="CRU44" s="918"/>
      <c r="CRV44" s="918"/>
      <c r="CRW44" s="918"/>
      <c r="CRX44" s="918"/>
      <c r="CRY44" s="918"/>
      <c r="CRZ44" s="918"/>
      <c r="CSA44" s="918"/>
      <c r="CSB44" s="918"/>
      <c r="CSC44" s="918"/>
      <c r="CSD44" s="918"/>
      <c r="CSE44" s="918"/>
      <c r="CSF44" s="918"/>
      <c r="CSG44" s="918"/>
      <c r="CSH44" s="918"/>
      <c r="CSI44" s="918"/>
      <c r="CSJ44" s="918"/>
      <c r="CSK44" s="918"/>
      <c r="CSL44" s="918"/>
      <c r="CSM44" s="918"/>
      <c r="CSN44" s="918"/>
      <c r="CSO44" s="918"/>
      <c r="CSP44" s="918"/>
      <c r="CSQ44" s="918"/>
      <c r="CSR44" s="918"/>
      <c r="CSS44" s="918"/>
      <c r="CST44" s="918"/>
      <c r="CSU44" s="918"/>
      <c r="CSV44" s="918"/>
      <c r="CSW44" s="918"/>
      <c r="CSX44" s="918"/>
      <c r="CSY44" s="918"/>
      <c r="CSZ44" s="918"/>
      <c r="CTA44" s="918"/>
      <c r="CTB44" s="918"/>
      <c r="CTC44" s="918"/>
      <c r="CTD44" s="918"/>
      <c r="CTE44" s="918"/>
      <c r="CTF44" s="918"/>
      <c r="CTG44" s="918"/>
      <c r="CTH44" s="918"/>
      <c r="CTI44" s="918"/>
      <c r="CTJ44" s="918"/>
      <c r="CTK44" s="918"/>
      <c r="CTL44" s="918"/>
      <c r="CTM44" s="918"/>
      <c r="CTN44" s="918"/>
      <c r="CTO44" s="918"/>
      <c r="CTP44" s="918"/>
      <c r="CTQ44" s="918"/>
      <c r="CTR44" s="918"/>
      <c r="CTS44" s="918"/>
      <c r="CTT44" s="918"/>
      <c r="CTU44" s="918"/>
      <c r="CTV44" s="918"/>
      <c r="CTW44" s="918"/>
      <c r="CTX44" s="918"/>
      <c r="CTY44" s="918"/>
      <c r="CTZ44" s="918"/>
      <c r="CUA44" s="918"/>
      <c r="CUB44" s="918"/>
      <c r="CUC44" s="918"/>
      <c r="CUD44" s="918"/>
      <c r="CUE44" s="918"/>
      <c r="CUF44" s="918"/>
      <c r="CUG44" s="918"/>
      <c r="CUH44" s="918"/>
      <c r="CUI44" s="918"/>
      <c r="CUJ44" s="918"/>
      <c r="CUK44" s="918"/>
      <c r="CUL44" s="918"/>
      <c r="CUM44" s="918"/>
      <c r="CUN44" s="918"/>
      <c r="CUO44" s="918"/>
      <c r="CUP44" s="918"/>
      <c r="CUQ44" s="918"/>
      <c r="CUR44" s="918"/>
      <c r="CUS44" s="918"/>
      <c r="CUT44" s="918"/>
      <c r="CUU44" s="918"/>
      <c r="CUV44" s="918"/>
      <c r="CUW44" s="918"/>
      <c r="CUX44" s="918"/>
      <c r="CUY44" s="918"/>
      <c r="CUZ44" s="918"/>
      <c r="CVA44" s="918"/>
      <c r="CVB44" s="918"/>
      <c r="CVC44" s="918"/>
      <c r="CVD44" s="918"/>
      <c r="CVE44" s="918"/>
      <c r="CVF44" s="918"/>
      <c r="CVG44" s="918"/>
      <c r="CVH44" s="918"/>
      <c r="CVI44" s="918"/>
      <c r="CVJ44" s="918"/>
      <c r="CVK44" s="918"/>
      <c r="CVL44" s="918"/>
      <c r="CVM44" s="918"/>
      <c r="CVN44" s="918"/>
      <c r="CVO44" s="918"/>
      <c r="CVP44" s="918"/>
      <c r="CVQ44" s="918"/>
      <c r="CVR44" s="918"/>
      <c r="CVS44" s="918"/>
      <c r="CVT44" s="918"/>
      <c r="CVU44" s="918"/>
      <c r="CVV44" s="918"/>
      <c r="CVW44" s="918"/>
      <c r="CVX44" s="918"/>
      <c r="CVY44" s="918"/>
      <c r="CVZ44" s="918"/>
      <c r="CWA44" s="918"/>
      <c r="CWB44" s="918"/>
      <c r="CWC44" s="918"/>
      <c r="CWD44" s="918"/>
      <c r="CWE44" s="918"/>
      <c r="CWF44" s="918"/>
      <c r="CWG44" s="918"/>
      <c r="CWH44" s="918"/>
      <c r="CWI44" s="918"/>
      <c r="CWJ44" s="918"/>
      <c r="CWK44" s="918"/>
      <c r="CWL44" s="918"/>
      <c r="CWM44" s="918"/>
      <c r="CWN44" s="918"/>
      <c r="CWO44" s="918"/>
      <c r="CWP44" s="918"/>
      <c r="CWQ44" s="918"/>
      <c r="CWR44" s="918"/>
      <c r="CWS44" s="918"/>
      <c r="CWT44" s="918"/>
      <c r="CWU44" s="918"/>
      <c r="CWV44" s="918"/>
      <c r="CWW44" s="918"/>
      <c r="CWX44" s="918"/>
      <c r="CWY44" s="918"/>
      <c r="CWZ44" s="918"/>
      <c r="CXA44" s="918"/>
      <c r="CXB44" s="918"/>
      <c r="CXC44" s="918"/>
      <c r="CXD44" s="918"/>
      <c r="CXE44" s="918"/>
      <c r="CXF44" s="918"/>
      <c r="CXG44" s="918"/>
      <c r="CXH44" s="918"/>
      <c r="CXI44" s="918"/>
      <c r="CXJ44" s="918"/>
      <c r="CXK44" s="918"/>
      <c r="CXL44" s="918"/>
      <c r="CXM44" s="918"/>
      <c r="CXN44" s="918"/>
      <c r="CXO44" s="918"/>
      <c r="CXP44" s="918"/>
      <c r="CXQ44" s="918"/>
      <c r="CXR44" s="918"/>
      <c r="CXS44" s="918"/>
      <c r="CXT44" s="918"/>
      <c r="CXU44" s="918"/>
      <c r="CXV44" s="918"/>
      <c r="CXW44" s="918"/>
      <c r="CXX44" s="918"/>
      <c r="CXY44" s="918"/>
      <c r="CXZ44" s="918"/>
      <c r="CYA44" s="918"/>
      <c r="CYB44" s="918"/>
      <c r="CYC44" s="918"/>
      <c r="CYD44" s="918"/>
      <c r="CYE44" s="918"/>
      <c r="CYF44" s="918"/>
      <c r="CYG44" s="918"/>
      <c r="CYH44" s="918"/>
      <c r="CYI44" s="918"/>
      <c r="CYJ44" s="918"/>
      <c r="CYK44" s="918"/>
      <c r="CYL44" s="918"/>
      <c r="CYM44" s="918"/>
      <c r="CYN44" s="918"/>
      <c r="CYO44" s="918"/>
      <c r="CYP44" s="918"/>
      <c r="CYQ44" s="918"/>
      <c r="CYR44" s="918"/>
      <c r="CYS44" s="918"/>
      <c r="CYT44" s="918"/>
      <c r="CYU44" s="918"/>
      <c r="CYV44" s="918"/>
      <c r="CYW44" s="918"/>
      <c r="CYX44" s="918"/>
      <c r="CYY44" s="918"/>
      <c r="CYZ44" s="918"/>
      <c r="CZA44" s="918"/>
      <c r="CZB44" s="918"/>
      <c r="CZC44" s="918"/>
      <c r="CZD44" s="918"/>
      <c r="CZE44" s="918"/>
      <c r="CZF44" s="918"/>
      <c r="CZG44" s="918"/>
      <c r="CZH44" s="918"/>
      <c r="CZI44" s="918"/>
      <c r="CZJ44" s="918"/>
      <c r="CZK44" s="918"/>
      <c r="CZL44" s="918"/>
      <c r="CZM44" s="918"/>
      <c r="CZN44" s="918"/>
      <c r="CZO44" s="918"/>
      <c r="CZP44" s="918"/>
      <c r="CZQ44" s="918"/>
      <c r="CZR44" s="918"/>
      <c r="CZS44" s="918"/>
      <c r="CZT44" s="918"/>
      <c r="CZU44" s="918"/>
      <c r="CZV44" s="918"/>
      <c r="CZW44" s="918"/>
      <c r="CZX44" s="918"/>
      <c r="CZY44" s="918"/>
      <c r="CZZ44" s="918"/>
      <c r="DAA44" s="918"/>
      <c r="DAB44" s="918"/>
      <c r="DAC44" s="918"/>
      <c r="DAD44" s="918"/>
      <c r="DAE44" s="918"/>
      <c r="DAF44" s="918"/>
      <c r="DAG44" s="918"/>
      <c r="DAH44" s="918"/>
      <c r="DAI44" s="918"/>
      <c r="DAJ44" s="918"/>
      <c r="DAK44" s="918"/>
      <c r="DAL44" s="918"/>
      <c r="DAM44" s="918"/>
      <c r="DAN44" s="918"/>
      <c r="DAO44" s="918"/>
      <c r="DAP44" s="918"/>
      <c r="DAQ44" s="918"/>
      <c r="DAR44" s="918"/>
      <c r="DAS44" s="918"/>
      <c r="DAT44" s="918"/>
      <c r="DAU44" s="918"/>
      <c r="DAV44" s="918"/>
      <c r="DAW44" s="918"/>
      <c r="DAX44" s="918"/>
      <c r="DAY44" s="918"/>
      <c r="DAZ44" s="918"/>
      <c r="DBA44" s="918"/>
      <c r="DBB44" s="918"/>
      <c r="DBC44" s="918"/>
      <c r="DBD44" s="918"/>
      <c r="DBE44" s="918"/>
      <c r="DBF44" s="918"/>
      <c r="DBG44" s="918"/>
      <c r="DBH44" s="918"/>
      <c r="DBI44" s="918"/>
      <c r="DBJ44" s="918"/>
      <c r="DBK44" s="918"/>
      <c r="DBL44" s="918"/>
      <c r="DBM44" s="918"/>
      <c r="DBN44" s="918"/>
      <c r="DBO44" s="918"/>
      <c r="DBP44" s="918"/>
      <c r="DBQ44" s="918"/>
      <c r="DBR44" s="918"/>
      <c r="DBS44" s="918"/>
      <c r="DBT44" s="918"/>
      <c r="DBU44" s="918"/>
      <c r="DBV44" s="918"/>
      <c r="DBW44" s="918"/>
      <c r="DBX44" s="918"/>
      <c r="DBY44" s="918"/>
      <c r="DBZ44" s="918"/>
      <c r="DCA44" s="918"/>
      <c r="DCB44" s="918"/>
      <c r="DCC44" s="918"/>
      <c r="DCD44" s="918"/>
      <c r="DCE44" s="918"/>
      <c r="DCF44" s="918"/>
      <c r="DCG44" s="918"/>
      <c r="DCH44" s="918"/>
      <c r="DCI44" s="918"/>
      <c r="DCJ44" s="918"/>
      <c r="DCK44" s="918"/>
      <c r="DCL44" s="918"/>
      <c r="DCM44" s="918"/>
      <c r="DCN44" s="918"/>
      <c r="DCO44" s="918"/>
      <c r="DCP44" s="918"/>
      <c r="DCQ44" s="918"/>
      <c r="DCR44" s="918"/>
      <c r="DCS44" s="918"/>
      <c r="DCT44" s="918"/>
      <c r="DCU44" s="918"/>
      <c r="DCV44" s="918"/>
      <c r="DCW44" s="918"/>
      <c r="DCX44" s="918"/>
      <c r="DCY44" s="918"/>
      <c r="DCZ44" s="918"/>
      <c r="DDA44" s="918"/>
      <c r="DDB44" s="918"/>
      <c r="DDC44" s="918"/>
      <c r="DDD44" s="918"/>
      <c r="DDE44" s="918"/>
      <c r="DDF44" s="918"/>
      <c r="DDG44" s="918"/>
      <c r="DDH44" s="918"/>
      <c r="DDI44" s="918"/>
      <c r="DDJ44" s="918"/>
      <c r="DDK44" s="918"/>
      <c r="DDL44" s="918"/>
      <c r="DDM44" s="918"/>
      <c r="DDN44" s="918"/>
      <c r="DDO44" s="918"/>
      <c r="DDP44" s="918"/>
      <c r="DDQ44" s="918"/>
      <c r="DDR44" s="918"/>
      <c r="DDS44" s="918"/>
      <c r="DDT44" s="918"/>
      <c r="DDU44" s="918"/>
      <c r="DDV44" s="918"/>
      <c r="DDW44" s="918"/>
      <c r="DDX44" s="918"/>
      <c r="DDY44" s="918"/>
      <c r="DDZ44" s="918"/>
      <c r="DEA44" s="918"/>
      <c r="DEB44" s="918"/>
      <c r="DEC44" s="918"/>
      <c r="DED44" s="918"/>
      <c r="DEE44" s="918"/>
      <c r="DEF44" s="918"/>
      <c r="DEG44" s="918"/>
      <c r="DEH44" s="918"/>
      <c r="DEI44" s="918"/>
      <c r="DEJ44" s="918"/>
      <c r="DEK44" s="918"/>
      <c r="DEL44" s="918"/>
      <c r="DEM44" s="918"/>
      <c r="DEN44" s="918"/>
      <c r="DEO44" s="918"/>
      <c r="DEP44" s="918"/>
      <c r="DEQ44" s="918"/>
      <c r="DER44" s="918"/>
      <c r="DES44" s="918"/>
      <c r="DET44" s="918"/>
      <c r="DEU44" s="918"/>
      <c r="DEV44" s="918"/>
      <c r="DEW44" s="918"/>
      <c r="DEX44" s="918"/>
      <c r="DEY44" s="918"/>
      <c r="DEZ44" s="918"/>
      <c r="DFA44" s="918"/>
      <c r="DFB44" s="918"/>
      <c r="DFC44" s="918"/>
      <c r="DFD44" s="918"/>
      <c r="DFE44" s="918"/>
      <c r="DFF44" s="918"/>
      <c r="DFG44" s="918"/>
      <c r="DFH44" s="918"/>
      <c r="DFI44" s="918"/>
      <c r="DFJ44" s="918"/>
      <c r="DFK44" s="918"/>
      <c r="DFL44" s="918"/>
      <c r="DFM44" s="918"/>
      <c r="DFN44" s="918"/>
      <c r="DFO44" s="918"/>
      <c r="DFP44" s="918"/>
      <c r="DFQ44" s="918"/>
      <c r="DFR44" s="918"/>
      <c r="DFS44" s="918"/>
      <c r="DFT44" s="918"/>
      <c r="DFU44" s="918"/>
      <c r="DFV44" s="918"/>
      <c r="DFW44" s="918"/>
      <c r="DFX44" s="918"/>
      <c r="DFY44" s="918"/>
      <c r="DFZ44" s="918"/>
      <c r="DGA44" s="918"/>
      <c r="DGB44" s="918"/>
      <c r="DGC44" s="918"/>
      <c r="DGD44" s="918"/>
      <c r="DGE44" s="918"/>
      <c r="DGF44" s="918"/>
      <c r="DGG44" s="918"/>
      <c r="DGH44" s="918"/>
      <c r="DGI44" s="918"/>
      <c r="DGJ44" s="918"/>
      <c r="DGK44" s="918"/>
      <c r="DGL44" s="918"/>
      <c r="DGM44" s="918"/>
      <c r="DGN44" s="918"/>
      <c r="DGO44" s="918"/>
      <c r="DGP44" s="918"/>
      <c r="DGQ44" s="918"/>
      <c r="DGR44" s="918"/>
      <c r="DGS44" s="918"/>
      <c r="DGT44" s="918"/>
      <c r="DGU44" s="918"/>
      <c r="DGV44" s="918"/>
      <c r="DGW44" s="918"/>
      <c r="DGX44" s="918"/>
      <c r="DGY44" s="918"/>
      <c r="DGZ44" s="918"/>
      <c r="DHA44" s="918"/>
      <c r="DHB44" s="918"/>
      <c r="DHC44" s="918"/>
      <c r="DHD44" s="918"/>
      <c r="DHE44" s="918"/>
      <c r="DHF44" s="918"/>
      <c r="DHG44" s="918"/>
      <c r="DHH44" s="918"/>
      <c r="DHI44" s="918"/>
      <c r="DHJ44" s="918"/>
      <c r="DHK44" s="918"/>
      <c r="DHL44" s="918"/>
      <c r="DHM44" s="918"/>
      <c r="DHN44" s="918"/>
      <c r="DHO44" s="918"/>
      <c r="DHP44" s="918"/>
      <c r="DHQ44" s="918"/>
      <c r="DHR44" s="918"/>
      <c r="DHS44" s="918"/>
      <c r="DHT44" s="918"/>
      <c r="DHU44" s="918"/>
      <c r="DHV44" s="918"/>
      <c r="DHW44" s="918"/>
      <c r="DHX44" s="918"/>
      <c r="DHY44" s="918"/>
      <c r="DHZ44" s="918"/>
      <c r="DIA44" s="918"/>
      <c r="DIB44" s="918"/>
      <c r="DIC44" s="918"/>
      <c r="DID44" s="918"/>
      <c r="DIE44" s="918"/>
      <c r="DIF44" s="918"/>
      <c r="DIG44" s="918"/>
      <c r="DIH44" s="918"/>
      <c r="DII44" s="918"/>
      <c r="DIJ44" s="918"/>
      <c r="DIK44" s="918"/>
      <c r="DIL44" s="918"/>
      <c r="DIM44" s="918"/>
      <c r="DIN44" s="918"/>
      <c r="DIO44" s="918"/>
      <c r="DIP44" s="918"/>
      <c r="DIQ44" s="918"/>
      <c r="DIR44" s="918"/>
      <c r="DIS44" s="918"/>
      <c r="DIT44" s="918"/>
      <c r="DIU44" s="918"/>
      <c r="DIV44" s="918"/>
      <c r="DIW44" s="918"/>
      <c r="DIX44" s="918"/>
      <c r="DIY44" s="918"/>
      <c r="DIZ44" s="918"/>
      <c r="DJA44" s="918"/>
      <c r="DJB44" s="918"/>
      <c r="DJC44" s="918"/>
      <c r="DJD44" s="918"/>
      <c r="DJE44" s="918"/>
      <c r="DJF44" s="918"/>
      <c r="DJG44" s="918"/>
      <c r="DJH44" s="918"/>
      <c r="DJI44" s="918"/>
      <c r="DJJ44" s="918"/>
      <c r="DJK44" s="918"/>
      <c r="DJL44" s="918"/>
      <c r="DJM44" s="918"/>
      <c r="DJN44" s="918"/>
      <c r="DJO44" s="918"/>
      <c r="DJP44" s="918"/>
      <c r="DJQ44" s="918"/>
      <c r="DJR44" s="918"/>
      <c r="DJS44" s="918"/>
      <c r="DJT44" s="918"/>
      <c r="DJU44" s="918"/>
      <c r="DJV44" s="918"/>
      <c r="DJW44" s="918"/>
      <c r="DJX44" s="918"/>
      <c r="DJY44" s="918"/>
      <c r="DJZ44" s="918"/>
      <c r="DKA44" s="918"/>
      <c r="DKB44" s="918"/>
      <c r="DKC44" s="918"/>
      <c r="DKD44" s="918"/>
      <c r="DKE44" s="918"/>
      <c r="DKF44" s="918"/>
      <c r="DKG44" s="918"/>
      <c r="DKH44" s="918"/>
      <c r="DKI44" s="918"/>
      <c r="DKJ44" s="918"/>
      <c r="DKK44" s="918"/>
      <c r="DKL44" s="918"/>
      <c r="DKM44" s="918"/>
      <c r="DKN44" s="918"/>
      <c r="DKO44" s="918"/>
      <c r="DKP44" s="918"/>
      <c r="DKQ44" s="918"/>
      <c r="DKR44" s="918"/>
      <c r="DKS44" s="918"/>
      <c r="DKT44" s="918"/>
      <c r="DKU44" s="918"/>
      <c r="DKV44" s="918"/>
      <c r="DKW44" s="918"/>
      <c r="DKX44" s="918"/>
      <c r="DKY44" s="918"/>
      <c r="DKZ44" s="918"/>
      <c r="DLA44" s="918"/>
      <c r="DLB44" s="918"/>
      <c r="DLC44" s="918"/>
      <c r="DLD44" s="918"/>
      <c r="DLE44" s="918"/>
      <c r="DLF44" s="918"/>
      <c r="DLG44" s="918"/>
      <c r="DLH44" s="918"/>
      <c r="DLI44" s="918"/>
      <c r="DLJ44" s="918"/>
      <c r="DLK44" s="918"/>
      <c r="DLL44" s="918"/>
      <c r="DLM44" s="918"/>
      <c r="DLN44" s="918"/>
      <c r="DLO44" s="918"/>
      <c r="DLP44" s="918"/>
      <c r="DLQ44" s="918"/>
      <c r="DLR44" s="918"/>
      <c r="DLS44" s="918"/>
      <c r="DLT44" s="918"/>
      <c r="DLU44" s="918"/>
      <c r="DLV44" s="918"/>
      <c r="DLW44" s="918"/>
      <c r="DLX44" s="918"/>
      <c r="DLY44" s="918"/>
      <c r="DLZ44" s="918"/>
      <c r="DMA44" s="918"/>
      <c r="DMB44" s="918"/>
      <c r="DMC44" s="918"/>
      <c r="DMD44" s="918"/>
      <c r="DME44" s="918"/>
      <c r="DMF44" s="918"/>
      <c r="DMG44" s="918"/>
      <c r="DMH44" s="918"/>
      <c r="DMI44" s="918"/>
      <c r="DMJ44" s="918"/>
      <c r="DMK44" s="918"/>
      <c r="DML44" s="918"/>
      <c r="DMM44" s="918"/>
      <c r="DMN44" s="918"/>
      <c r="DMO44" s="918"/>
      <c r="DMP44" s="918"/>
      <c r="DMQ44" s="918"/>
      <c r="DMR44" s="918"/>
      <c r="DMS44" s="918"/>
      <c r="DMT44" s="918"/>
      <c r="DMU44" s="918"/>
      <c r="DMV44" s="918"/>
      <c r="DMW44" s="918"/>
      <c r="DMX44" s="918"/>
      <c r="DMY44" s="918"/>
      <c r="DMZ44" s="918"/>
      <c r="DNA44" s="918"/>
      <c r="DNB44" s="918"/>
      <c r="DNC44" s="918"/>
      <c r="DND44" s="918"/>
      <c r="DNE44" s="918"/>
      <c r="DNF44" s="918"/>
      <c r="DNG44" s="918"/>
      <c r="DNH44" s="918"/>
      <c r="DNI44" s="918"/>
      <c r="DNJ44" s="918"/>
      <c r="DNK44" s="918"/>
      <c r="DNL44" s="918"/>
      <c r="DNM44" s="918"/>
      <c r="DNN44" s="918"/>
      <c r="DNO44" s="918"/>
      <c r="DNP44" s="918"/>
      <c r="DNQ44" s="918"/>
      <c r="DNR44" s="918"/>
      <c r="DNS44" s="918"/>
      <c r="DNT44" s="918"/>
      <c r="DNU44" s="918"/>
      <c r="DNV44" s="918"/>
      <c r="DNW44" s="918"/>
      <c r="DNX44" s="918"/>
      <c r="DNY44" s="918"/>
      <c r="DNZ44" s="918"/>
      <c r="DOA44" s="918"/>
      <c r="DOB44" s="918"/>
      <c r="DOC44" s="918"/>
      <c r="DOD44" s="918"/>
      <c r="DOE44" s="918"/>
      <c r="DOF44" s="918"/>
      <c r="DOG44" s="918"/>
      <c r="DOH44" s="918"/>
      <c r="DOI44" s="918"/>
      <c r="DOJ44" s="918"/>
      <c r="DOK44" s="918"/>
      <c r="DOL44" s="918"/>
      <c r="DOM44" s="918"/>
      <c r="DON44" s="918"/>
      <c r="DOO44" s="918"/>
      <c r="DOP44" s="918"/>
      <c r="DOQ44" s="918"/>
      <c r="DOR44" s="918"/>
      <c r="DOS44" s="918"/>
      <c r="DOT44" s="918"/>
      <c r="DOU44" s="918"/>
      <c r="DOV44" s="918"/>
      <c r="DOW44" s="918"/>
      <c r="DOX44" s="918"/>
      <c r="DOY44" s="918"/>
      <c r="DOZ44" s="918"/>
      <c r="DPA44" s="918"/>
      <c r="DPB44" s="918"/>
      <c r="DPC44" s="918"/>
      <c r="DPD44" s="918"/>
      <c r="DPE44" s="918"/>
      <c r="DPF44" s="918"/>
      <c r="DPG44" s="918"/>
      <c r="DPH44" s="918"/>
      <c r="DPI44" s="918"/>
      <c r="DPJ44" s="918"/>
      <c r="DPK44" s="918"/>
      <c r="DPL44" s="918"/>
      <c r="DPM44" s="918"/>
      <c r="DPN44" s="918"/>
      <c r="DPO44" s="918"/>
      <c r="DPP44" s="918"/>
      <c r="DPQ44" s="918"/>
      <c r="DPR44" s="918"/>
      <c r="DPS44" s="918"/>
      <c r="DPT44" s="918"/>
      <c r="DPU44" s="918"/>
      <c r="DPV44" s="918"/>
      <c r="DPW44" s="918"/>
      <c r="DPX44" s="918"/>
      <c r="DPY44" s="918"/>
      <c r="DPZ44" s="918"/>
      <c r="DQA44" s="918"/>
      <c r="DQB44" s="918"/>
      <c r="DQC44" s="918"/>
      <c r="DQD44" s="918"/>
      <c r="DQE44" s="918"/>
      <c r="DQF44" s="918"/>
      <c r="DQG44" s="918"/>
      <c r="DQH44" s="918"/>
      <c r="DQI44" s="918"/>
      <c r="DQJ44" s="918"/>
      <c r="DQK44" s="918"/>
      <c r="DQL44" s="918"/>
      <c r="DQM44" s="918"/>
      <c r="DQN44" s="918"/>
      <c r="DQO44" s="918"/>
      <c r="DQP44" s="918"/>
      <c r="DQQ44" s="918"/>
      <c r="DQR44" s="918"/>
      <c r="DQS44" s="918"/>
      <c r="DQT44" s="918"/>
      <c r="DQU44" s="918"/>
      <c r="DQV44" s="918"/>
      <c r="DQW44" s="918"/>
      <c r="DQX44" s="918"/>
      <c r="DQY44" s="918"/>
      <c r="DQZ44" s="918"/>
      <c r="DRA44" s="918"/>
      <c r="DRB44" s="918"/>
      <c r="DRC44" s="918"/>
      <c r="DRD44" s="918"/>
      <c r="DRE44" s="918"/>
      <c r="DRF44" s="918"/>
      <c r="DRG44" s="918"/>
      <c r="DRH44" s="918"/>
      <c r="DRI44" s="918"/>
      <c r="DRJ44" s="918"/>
      <c r="DRK44" s="918"/>
      <c r="DRL44" s="918"/>
      <c r="DRM44" s="918"/>
      <c r="DRN44" s="918"/>
      <c r="DRO44" s="918"/>
      <c r="DRP44" s="918"/>
      <c r="DRQ44" s="918"/>
      <c r="DRR44" s="918"/>
      <c r="DRS44" s="918"/>
      <c r="DRT44" s="918"/>
      <c r="DRU44" s="918"/>
      <c r="DRV44" s="918"/>
      <c r="DRW44" s="918"/>
      <c r="DRX44" s="918"/>
      <c r="DRY44" s="918"/>
      <c r="DRZ44" s="918"/>
      <c r="DSA44" s="918"/>
      <c r="DSB44" s="918"/>
      <c r="DSC44" s="918"/>
      <c r="DSD44" s="918"/>
      <c r="DSE44" s="918"/>
      <c r="DSF44" s="918"/>
      <c r="DSG44" s="918"/>
      <c r="DSH44" s="918"/>
      <c r="DSI44" s="918"/>
      <c r="DSJ44" s="918"/>
      <c r="DSK44" s="918"/>
      <c r="DSL44" s="918"/>
      <c r="DSM44" s="918"/>
      <c r="DSN44" s="918"/>
      <c r="DSO44" s="918"/>
      <c r="DSP44" s="918"/>
      <c r="DSQ44" s="918"/>
      <c r="DSR44" s="918"/>
      <c r="DSS44" s="918"/>
      <c r="DST44" s="918"/>
      <c r="DSU44" s="918"/>
      <c r="DSV44" s="918"/>
      <c r="DSW44" s="918"/>
      <c r="DSX44" s="918"/>
      <c r="DSY44" s="918"/>
      <c r="DSZ44" s="918"/>
      <c r="DTA44" s="918"/>
      <c r="DTB44" s="918"/>
      <c r="DTC44" s="918"/>
      <c r="DTD44" s="918"/>
      <c r="DTE44" s="918"/>
      <c r="DTF44" s="918"/>
      <c r="DTG44" s="918"/>
      <c r="DTH44" s="918"/>
      <c r="DTI44" s="918"/>
      <c r="DTJ44" s="918"/>
      <c r="DTK44" s="918"/>
      <c r="DTL44" s="918"/>
      <c r="DTM44" s="918"/>
      <c r="DTN44" s="918"/>
      <c r="DTO44" s="918"/>
      <c r="DTP44" s="918"/>
      <c r="DTQ44" s="918"/>
      <c r="DTR44" s="918"/>
      <c r="DTS44" s="918"/>
      <c r="DTT44" s="918"/>
      <c r="DTU44" s="918"/>
      <c r="DTV44" s="918"/>
      <c r="DTW44" s="918"/>
      <c r="DTX44" s="918"/>
      <c r="DTY44" s="918"/>
      <c r="DTZ44" s="918"/>
      <c r="DUA44" s="918"/>
      <c r="DUB44" s="918"/>
      <c r="DUC44" s="918"/>
      <c r="DUD44" s="918"/>
      <c r="DUE44" s="918"/>
      <c r="DUF44" s="918"/>
      <c r="DUG44" s="918"/>
      <c r="DUH44" s="918"/>
      <c r="DUI44" s="918"/>
      <c r="DUJ44" s="918"/>
      <c r="DUK44" s="918"/>
      <c r="DUL44" s="918"/>
      <c r="DUM44" s="918"/>
      <c r="DUN44" s="918"/>
      <c r="DUO44" s="918"/>
      <c r="DUP44" s="918"/>
      <c r="DUQ44" s="918"/>
      <c r="DUR44" s="918"/>
      <c r="DUS44" s="918"/>
      <c r="DUT44" s="918"/>
      <c r="DUU44" s="918"/>
      <c r="DUV44" s="918"/>
      <c r="DUW44" s="918"/>
      <c r="DUX44" s="918"/>
      <c r="DUY44" s="918"/>
      <c r="DUZ44" s="918"/>
      <c r="DVA44" s="918"/>
      <c r="DVB44" s="918"/>
      <c r="DVC44" s="918"/>
      <c r="DVD44" s="918"/>
      <c r="DVE44" s="918"/>
      <c r="DVF44" s="918"/>
      <c r="DVG44" s="918"/>
      <c r="DVH44" s="918"/>
      <c r="DVI44" s="918"/>
      <c r="DVJ44" s="918"/>
      <c r="DVK44" s="918"/>
      <c r="DVL44" s="918"/>
      <c r="DVM44" s="918"/>
      <c r="DVN44" s="918"/>
      <c r="DVO44" s="918"/>
      <c r="DVP44" s="918"/>
      <c r="DVQ44" s="918"/>
      <c r="DVR44" s="918"/>
      <c r="DVS44" s="918"/>
      <c r="DVT44" s="918"/>
      <c r="DVU44" s="918"/>
      <c r="DVV44" s="918"/>
      <c r="DVW44" s="918"/>
      <c r="DVX44" s="918"/>
      <c r="DVY44" s="918"/>
      <c r="DVZ44" s="918"/>
      <c r="DWA44" s="918"/>
      <c r="DWB44" s="918"/>
      <c r="DWC44" s="918"/>
      <c r="DWD44" s="918"/>
      <c r="DWE44" s="918"/>
      <c r="DWF44" s="918"/>
      <c r="DWG44" s="918"/>
      <c r="DWH44" s="918"/>
      <c r="DWI44" s="918"/>
      <c r="DWJ44" s="918"/>
      <c r="DWK44" s="918"/>
      <c r="DWL44" s="918"/>
      <c r="DWM44" s="918"/>
      <c r="DWN44" s="918"/>
      <c r="DWO44" s="918"/>
      <c r="DWP44" s="918"/>
      <c r="DWQ44" s="918"/>
      <c r="DWR44" s="918"/>
      <c r="DWS44" s="918"/>
      <c r="DWT44" s="918"/>
      <c r="DWU44" s="918"/>
      <c r="DWV44" s="918"/>
      <c r="DWW44" s="918"/>
      <c r="DWX44" s="918"/>
      <c r="DWY44" s="918"/>
      <c r="DWZ44" s="918"/>
      <c r="DXA44" s="918"/>
      <c r="DXB44" s="918"/>
      <c r="DXC44" s="918"/>
      <c r="DXD44" s="918"/>
      <c r="DXE44" s="918"/>
      <c r="DXF44" s="918"/>
      <c r="DXG44" s="918"/>
      <c r="DXH44" s="918"/>
      <c r="DXI44" s="918"/>
      <c r="DXJ44" s="918"/>
      <c r="DXK44" s="918"/>
      <c r="DXL44" s="918"/>
      <c r="DXM44" s="918"/>
      <c r="DXN44" s="918"/>
      <c r="DXO44" s="918"/>
      <c r="DXP44" s="918"/>
      <c r="DXQ44" s="918"/>
      <c r="DXR44" s="918"/>
      <c r="DXS44" s="918"/>
      <c r="DXT44" s="918"/>
      <c r="DXU44" s="918"/>
      <c r="DXV44" s="918"/>
      <c r="DXW44" s="918"/>
      <c r="DXX44" s="918"/>
      <c r="DXY44" s="918"/>
      <c r="DXZ44" s="918"/>
      <c r="DYA44" s="918"/>
      <c r="DYB44" s="918"/>
      <c r="DYC44" s="918"/>
      <c r="DYD44" s="918"/>
      <c r="DYE44" s="918"/>
      <c r="DYF44" s="918"/>
      <c r="DYG44" s="918"/>
      <c r="DYH44" s="918"/>
      <c r="DYI44" s="918"/>
      <c r="DYJ44" s="918"/>
      <c r="DYK44" s="918"/>
      <c r="DYL44" s="918"/>
      <c r="DYM44" s="918"/>
      <c r="DYN44" s="918"/>
      <c r="DYO44" s="918"/>
      <c r="DYP44" s="918"/>
      <c r="DYQ44" s="918"/>
      <c r="DYR44" s="918"/>
      <c r="DYS44" s="918"/>
      <c r="DYT44" s="918"/>
      <c r="DYU44" s="918"/>
      <c r="DYV44" s="918"/>
      <c r="DYW44" s="918"/>
      <c r="DYX44" s="918"/>
      <c r="DYY44" s="918"/>
      <c r="DYZ44" s="918"/>
      <c r="DZA44" s="918"/>
      <c r="DZB44" s="918"/>
      <c r="DZC44" s="918"/>
      <c r="DZD44" s="918"/>
      <c r="DZE44" s="918"/>
      <c r="DZF44" s="918"/>
      <c r="DZG44" s="918"/>
      <c r="DZH44" s="918"/>
      <c r="DZI44" s="918"/>
      <c r="DZJ44" s="918"/>
      <c r="DZK44" s="918"/>
      <c r="DZL44" s="918"/>
      <c r="DZM44" s="918"/>
      <c r="DZN44" s="918"/>
      <c r="DZO44" s="918"/>
      <c r="DZP44" s="918"/>
      <c r="DZQ44" s="918"/>
      <c r="DZR44" s="918"/>
      <c r="DZS44" s="918"/>
      <c r="DZT44" s="918"/>
      <c r="DZU44" s="918"/>
      <c r="DZV44" s="918"/>
      <c r="DZW44" s="918"/>
      <c r="DZX44" s="918"/>
      <c r="DZY44" s="918"/>
      <c r="DZZ44" s="918"/>
      <c r="EAA44" s="918"/>
      <c r="EAB44" s="918"/>
      <c r="EAC44" s="918"/>
      <c r="EAD44" s="918"/>
      <c r="EAE44" s="918"/>
      <c r="EAF44" s="918"/>
      <c r="EAG44" s="918"/>
      <c r="EAH44" s="918"/>
      <c r="EAI44" s="918"/>
      <c r="EAJ44" s="918"/>
      <c r="EAK44" s="918"/>
      <c r="EAL44" s="918"/>
      <c r="EAM44" s="918"/>
      <c r="EAN44" s="918"/>
      <c r="EAO44" s="918"/>
      <c r="EAP44" s="918"/>
      <c r="EAQ44" s="918"/>
      <c r="EAR44" s="918"/>
      <c r="EAS44" s="918"/>
      <c r="EAT44" s="918"/>
      <c r="EAU44" s="918"/>
      <c r="EAV44" s="918"/>
      <c r="EAW44" s="918"/>
      <c r="EAX44" s="918"/>
      <c r="EAY44" s="918"/>
      <c r="EAZ44" s="918"/>
      <c r="EBA44" s="918"/>
      <c r="EBB44" s="918"/>
      <c r="EBC44" s="918"/>
      <c r="EBD44" s="918"/>
      <c r="EBE44" s="918"/>
      <c r="EBF44" s="918"/>
      <c r="EBG44" s="918"/>
      <c r="EBH44" s="918"/>
      <c r="EBI44" s="918"/>
      <c r="EBJ44" s="918"/>
      <c r="EBK44" s="918"/>
      <c r="EBL44" s="918"/>
      <c r="EBM44" s="918"/>
      <c r="EBN44" s="918"/>
      <c r="EBO44" s="918"/>
      <c r="EBP44" s="918"/>
      <c r="EBQ44" s="918"/>
      <c r="EBR44" s="918"/>
      <c r="EBS44" s="918"/>
      <c r="EBT44" s="918"/>
      <c r="EBU44" s="918"/>
      <c r="EBV44" s="918"/>
      <c r="EBW44" s="918"/>
      <c r="EBX44" s="918"/>
      <c r="EBY44" s="918"/>
      <c r="EBZ44" s="918"/>
      <c r="ECA44" s="918"/>
      <c r="ECB44" s="918"/>
      <c r="ECC44" s="918"/>
      <c r="ECD44" s="918"/>
      <c r="ECE44" s="918"/>
      <c r="ECF44" s="918"/>
      <c r="ECG44" s="918"/>
      <c r="ECH44" s="918"/>
      <c r="ECI44" s="918"/>
      <c r="ECJ44" s="918"/>
      <c r="ECK44" s="918"/>
      <c r="ECL44" s="918"/>
      <c r="ECM44" s="918"/>
      <c r="ECN44" s="918"/>
      <c r="ECO44" s="918"/>
      <c r="ECP44" s="918"/>
      <c r="ECQ44" s="918"/>
      <c r="ECR44" s="918"/>
      <c r="ECS44" s="918"/>
      <c r="ECT44" s="918"/>
      <c r="ECU44" s="918"/>
      <c r="ECV44" s="918"/>
      <c r="ECW44" s="918"/>
      <c r="ECX44" s="918"/>
      <c r="ECY44" s="918"/>
      <c r="ECZ44" s="918"/>
      <c r="EDA44" s="918"/>
      <c r="EDB44" s="918"/>
      <c r="EDC44" s="918"/>
      <c r="EDD44" s="918"/>
      <c r="EDE44" s="918"/>
      <c r="EDF44" s="918"/>
      <c r="EDG44" s="918"/>
      <c r="EDH44" s="918"/>
      <c r="EDI44" s="918"/>
      <c r="EDJ44" s="918"/>
      <c r="EDK44" s="918"/>
      <c r="EDL44" s="918"/>
      <c r="EDM44" s="918"/>
      <c r="EDN44" s="918"/>
      <c r="EDO44" s="918"/>
      <c r="EDP44" s="918"/>
      <c r="EDQ44" s="918"/>
      <c r="EDR44" s="918"/>
      <c r="EDS44" s="918"/>
      <c r="EDT44" s="918"/>
      <c r="EDU44" s="918"/>
      <c r="EDV44" s="918"/>
      <c r="EDW44" s="918"/>
      <c r="EDX44" s="918"/>
      <c r="EDY44" s="918"/>
      <c r="EDZ44" s="918"/>
      <c r="EEA44" s="918"/>
      <c r="EEB44" s="918"/>
      <c r="EEC44" s="918"/>
      <c r="EED44" s="918"/>
      <c r="EEE44" s="918"/>
      <c r="EEF44" s="918"/>
      <c r="EEG44" s="918"/>
      <c r="EEH44" s="918"/>
      <c r="EEI44" s="918"/>
      <c r="EEJ44" s="918"/>
      <c r="EEK44" s="918"/>
      <c r="EEL44" s="918"/>
      <c r="EEM44" s="918"/>
      <c r="EEN44" s="918"/>
      <c r="EEO44" s="918"/>
      <c r="EEP44" s="918"/>
      <c r="EEQ44" s="918"/>
      <c r="EER44" s="918"/>
      <c r="EES44" s="918"/>
      <c r="EET44" s="918"/>
      <c r="EEU44" s="918"/>
      <c r="EEV44" s="918"/>
      <c r="EEW44" s="918"/>
      <c r="EEX44" s="918"/>
      <c r="EEY44" s="918"/>
      <c r="EEZ44" s="918"/>
      <c r="EFA44" s="918"/>
      <c r="EFB44" s="918"/>
      <c r="EFC44" s="918"/>
      <c r="EFD44" s="918"/>
      <c r="EFE44" s="918"/>
      <c r="EFF44" s="918"/>
      <c r="EFG44" s="918"/>
      <c r="EFH44" s="918"/>
      <c r="EFI44" s="918"/>
      <c r="EFJ44" s="918"/>
      <c r="EFK44" s="918"/>
      <c r="EFL44" s="918"/>
      <c r="EFM44" s="918"/>
      <c r="EFN44" s="918"/>
      <c r="EFO44" s="918"/>
      <c r="EFP44" s="918"/>
      <c r="EFQ44" s="918"/>
      <c r="EFR44" s="918"/>
      <c r="EFS44" s="918"/>
      <c r="EFT44" s="918"/>
      <c r="EFU44" s="918"/>
      <c r="EFV44" s="918"/>
      <c r="EFW44" s="918"/>
      <c r="EFX44" s="918"/>
      <c r="EFY44" s="918"/>
      <c r="EFZ44" s="918"/>
      <c r="EGA44" s="918"/>
      <c r="EGB44" s="918"/>
      <c r="EGC44" s="918"/>
      <c r="EGD44" s="918"/>
      <c r="EGE44" s="918"/>
      <c r="EGF44" s="918"/>
      <c r="EGG44" s="918"/>
      <c r="EGH44" s="918"/>
      <c r="EGI44" s="918"/>
      <c r="EGJ44" s="918"/>
      <c r="EGK44" s="918"/>
      <c r="EGL44" s="918"/>
      <c r="EGM44" s="918"/>
      <c r="EGN44" s="918"/>
      <c r="EGO44" s="918"/>
      <c r="EGP44" s="918"/>
      <c r="EGQ44" s="918"/>
      <c r="EGR44" s="918"/>
      <c r="EGS44" s="918"/>
      <c r="EGT44" s="918"/>
      <c r="EGU44" s="918"/>
      <c r="EGV44" s="918"/>
      <c r="EGW44" s="918"/>
      <c r="EGX44" s="918"/>
      <c r="EGY44" s="918"/>
      <c r="EGZ44" s="918"/>
      <c r="EHA44" s="918"/>
      <c r="EHB44" s="918"/>
      <c r="EHC44" s="918"/>
      <c r="EHD44" s="918"/>
      <c r="EHE44" s="918"/>
      <c r="EHF44" s="918"/>
      <c r="EHG44" s="918"/>
      <c r="EHH44" s="918"/>
      <c r="EHI44" s="918"/>
      <c r="EHJ44" s="918"/>
      <c r="EHK44" s="918"/>
      <c r="EHL44" s="918"/>
      <c r="EHM44" s="918"/>
      <c r="EHN44" s="918"/>
      <c r="EHO44" s="918"/>
      <c r="EHP44" s="918"/>
      <c r="EHQ44" s="918"/>
      <c r="EHR44" s="918"/>
      <c r="EHS44" s="918"/>
      <c r="EHT44" s="918"/>
      <c r="EHU44" s="918"/>
      <c r="EHV44" s="918"/>
      <c r="EHW44" s="918"/>
      <c r="EHX44" s="918"/>
      <c r="EHY44" s="918"/>
      <c r="EHZ44" s="918"/>
      <c r="EIA44" s="918"/>
      <c r="EIB44" s="918"/>
      <c r="EIC44" s="918"/>
      <c r="EID44" s="918"/>
      <c r="EIE44" s="918"/>
      <c r="EIF44" s="918"/>
      <c r="EIG44" s="918"/>
      <c r="EIH44" s="918"/>
      <c r="EII44" s="918"/>
      <c r="EIJ44" s="918"/>
      <c r="EIK44" s="918"/>
      <c r="EIL44" s="918"/>
      <c r="EIM44" s="918"/>
      <c r="EIN44" s="918"/>
      <c r="EIO44" s="918"/>
      <c r="EIP44" s="918"/>
      <c r="EIQ44" s="918"/>
      <c r="EIR44" s="918"/>
      <c r="EIS44" s="918"/>
      <c r="EIT44" s="918"/>
      <c r="EIU44" s="918"/>
      <c r="EIV44" s="918"/>
      <c r="EIW44" s="918"/>
      <c r="EIX44" s="918"/>
      <c r="EIY44" s="918"/>
      <c r="EIZ44" s="918"/>
      <c r="EJA44" s="918"/>
      <c r="EJB44" s="918"/>
      <c r="EJC44" s="918"/>
      <c r="EJD44" s="918"/>
      <c r="EJE44" s="918"/>
      <c r="EJF44" s="918"/>
      <c r="EJG44" s="918"/>
      <c r="EJH44" s="918"/>
      <c r="EJI44" s="918"/>
      <c r="EJJ44" s="918"/>
      <c r="EJK44" s="918"/>
      <c r="EJL44" s="918"/>
      <c r="EJM44" s="918"/>
      <c r="EJN44" s="918"/>
      <c r="EJO44" s="918"/>
      <c r="EJP44" s="918"/>
      <c r="EJQ44" s="918"/>
      <c r="EJR44" s="918"/>
      <c r="EJS44" s="918"/>
      <c r="EJT44" s="918"/>
      <c r="EJU44" s="918"/>
      <c r="EJV44" s="918"/>
      <c r="EJW44" s="918"/>
      <c r="EJX44" s="918"/>
      <c r="EJY44" s="918"/>
      <c r="EJZ44" s="918"/>
      <c r="EKA44" s="918"/>
      <c r="EKB44" s="918"/>
      <c r="EKC44" s="918"/>
      <c r="EKD44" s="918"/>
      <c r="EKE44" s="918"/>
      <c r="EKF44" s="918"/>
      <c r="EKG44" s="918"/>
      <c r="EKH44" s="918"/>
      <c r="EKI44" s="918"/>
      <c r="EKJ44" s="918"/>
      <c r="EKK44" s="918"/>
      <c r="EKL44" s="918"/>
      <c r="EKM44" s="918"/>
      <c r="EKN44" s="918"/>
      <c r="EKO44" s="918"/>
      <c r="EKP44" s="918"/>
      <c r="EKQ44" s="918"/>
      <c r="EKR44" s="918"/>
      <c r="EKS44" s="918"/>
      <c r="EKT44" s="918"/>
      <c r="EKU44" s="918"/>
      <c r="EKV44" s="918"/>
      <c r="EKW44" s="918"/>
      <c r="EKX44" s="918"/>
      <c r="EKY44" s="918"/>
      <c r="EKZ44" s="918"/>
      <c r="ELA44" s="918"/>
      <c r="ELB44" s="918"/>
      <c r="ELC44" s="918"/>
      <c r="ELD44" s="918"/>
      <c r="ELE44" s="918"/>
      <c r="ELF44" s="918"/>
      <c r="ELG44" s="918"/>
      <c r="ELH44" s="918"/>
      <c r="ELI44" s="918"/>
      <c r="ELJ44" s="918"/>
      <c r="ELK44" s="918"/>
      <c r="ELL44" s="918"/>
      <c r="ELM44" s="918"/>
      <c r="ELN44" s="918"/>
      <c r="ELO44" s="918"/>
      <c r="ELP44" s="918"/>
      <c r="ELQ44" s="918"/>
      <c r="ELR44" s="918"/>
      <c r="ELS44" s="918"/>
      <c r="ELT44" s="918"/>
      <c r="ELU44" s="918"/>
      <c r="ELV44" s="918"/>
      <c r="ELW44" s="918"/>
      <c r="ELX44" s="918"/>
      <c r="ELY44" s="918"/>
      <c r="ELZ44" s="918"/>
      <c r="EMA44" s="918"/>
      <c r="EMB44" s="918"/>
      <c r="EMC44" s="918"/>
      <c r="EMD44" s="918"/>
      <c r="EME44" s="918"/>
      <c r="EMF44" s="918"/>
      <c r="EMG44" s="918"/>
      <c r="EMH44" s="918"/>
      <c r="EMI44" s="918"/>
      <c r="EMJ44" s="918"/>
      <c r="EMK44" s="918"/>
      <c r="EML44" s="918"/>
      <c r="EMM44" s="918"/>
      <c r="EMN44" s="918"/>
      <c r="EMO44" s="918"/>
      <c r="EMP44" s="918"/>
      <c r="EMQ44" s="918"/>
      <c r="EMR44" s="918"/>
      <c r="EMS44" s="918"/>
      <c r="EMT44" s="918"/>
      <c r="EMU44" s="918"/>
      <c r="EMV44" s="918"/>
      <c r="EMW44" s="918"/>
      <c r="EMX44" s="918"/>
      <c r="EMY44" s="918"/>
      <c r="EMZ44" s="918"/>
      <c r="ENA44" s="918"/>
      <c r="ENB44" s="918"/>
      <c r="ENC44" s="918"/>
      <c r="END44" s="918"/>
      <c r="ENE44" s="918"/>
      <c r="ENF44" s="918"/>
      <c r="ENG44" s="918"/>
      <c r="ENH44" s="918"/>
      <c r="ENI44" s="918"/>
      <c r="ENJ44" s="918"/>
      <c r="ENK44" s="918"/>
      <c r="ENL44" s="918"/>
      <c r="ENM44" s="918"/>
      <c r="ENN44" s="918"/>
      <c r="ENO44" s="918"/>
      <c r="ENP44" s="918"/>
      <c r="ENQ44" s="918"/>
      <c r="ENR44" s="918"/>
      <c r="ENS44" s="918"/>
      <c r="ENT44" s="918"/>
      <c r="ENU44" s="918"/>
      <c r="ENV44" s="918"/>
      <c r="ENW44" s="918"/>
      <c r="ENX44" s="918"/>
      <c r="ENY44" s="918"/>
      <c r="ENZ44" s="918"/>
      <c r="EOA44" s="918"/>
      <c r="EOB44" s="918"/>
      <c r="EOC44" s="918"/>
      <c r="EOD44" s="918"/>
      <c r="EOE44" s="918"/>
      <c r="EOF44" s="918"/>
      <c r="EOG44" s="918"/>
      <c r="EOH44" s="918"/>
      <c r="EOI44" s="918"/>
      <c r="EOJ44" s="918"/>
      <c r="EOK44" s="918"/>
      <c r="EOL44" s="918"/>
      <c r="EOM44" s="918"/>
      <c r="EON44" s="918"/>
      <c r="EOO44" s="918"/>
      <c r="EOP44" s="918"/>
      <c r="EOQ44" s="918"/>
      <c r="EOR44" s="918"/>
      <c r="EOS44" s="918"/>
      <c r="EOT44" s="918"/>
      <c r="EOU44" s="918"/>
      <c r="EOV44" s="918"/>
      <c r="EOW44" s="918"/>
      <c r="EOX44" s="918"/>
      <c r="EOY44" s="918"/>
      <c r="EOZ44" s="918"/>
      <c r="EPA44" s="918"/>
      <c r="EPB44" s="918"/>
      <c r="EPC44" s="918"/>
      <c r="EPD44" s="918"/>
      <c r="EPE44" s="918"/>
      <c r="EPF44" s="918"/>
      <c r="EPG44" s="918"/>
      <c r="EPH44" s="918"/>
      <c r="EPI44" s="918"/>
      <c r="EPJ44" s="918"/>
      <c r="EPK44" s="918"/>
      <c r="EPL44" s="918"/>
      <c r="EPM44" s="918"/>
      <c r="EPN44" s="918"/>
      <c r="EPO44" s="918"/>
      <c r="EPP44" s="918"/>
      <c r="EPQ44" s="918"/>
      <c r="EPR44" s="918"/>
      <c r="EPS44" s="918"/>
      <c r="EPT44" s="918"/>
      <c r="EPU44" s="918"/>
      <c r="EPV44" s="918"/>
      <c r="EPW44" s="918"/>
      <c r="EPX44" s="918"/>
      <c r="EPY44" s="918"/>
      <c r="EPZ44" s="918"/>
      <c r="EQA44" s="918"/>
      <c r="EQB44" s="918"/>
      <c r="EQC44" s="918"/>
      <c r="EQD44" s="918"/>
      <c r="EQE44" s="918"/>
      <c r="EQF44" s="918"/>
      <c r="EQG44" s="918"/>
      <c r="EQH44" s="918"/>
      <c r="EQI44" s="918"/>
      <c r="EQJ44" s="918"/>
      <c r="EQK44" s="918"/>
      <c r="EQL44" s="918"/>
      <c r="EQM44" s="918"/>
      <c r="EQN44" s="918"/>
      <c r="EQO44" s="918"/>
      <c r="EQP44" s="918"/>
      <c r="EQQ44" s="918"/>
      <c r="EQR44" s="918"/>
      <c r="EQS44" s="918"/>
      <c r="EQT44" s="918"/>
      <c r="EQU44" s="918"/>
      <c r="EQV44" s="918"/>
      <c r="EQW44" s="918"/>
      <c r="EQX44" s="918"/>
      <c r="EQY44" s="918"/>
      <c r="EQZ44" s="918"/>
      <c r="ERA44" s="918"/>
      <c r="ERB44" s="918"/>
      <c r="ERC44" s="918"/>
      <c r="ERD44" s="918"/>
      <c r="ERE44" s="918"/>
      <c r="ERF44" s="918"/>
      <c r="ERG44" s="918"/>
      <c r="ERH44" s="918"/>
      <c r="ERI44" s="918"/>
      <c r="ERJ44" s="918"/>
      <c r="ERK44" s="918"/>
      <c r="ERL44" s="918"/>
      <c r="ERM44" s="918"/>
      <c r="ERN44" s="918"/>
      <c r="ERO44" s="918"/>
      <c r="ERP44" s="918"/>
      <c r="ERQ44" s="918"/>
      <c r="ERR44" s="918"/>
      <c r="ERS44" s="918"/>
      <c r="ERT44" s="918"/>
      <c r="ERU44" s="918"/>
      <c r="ERV44" s="918"/>
      <c r="ERW44" s="918"/>
      <c r="ERX44" s="918"/>
      <c r="ERY44" s="918"/>
      <c r="ERZ44" s="918"/>
      <c r="ESA44" s="918"/>
      <c r="ESB44" s="918"/>
      <c r="ESC44" s="918"/>
      <c r="ESD44" s="918"/>
      <c r="ESE44" s="918"/>
      <c r="ESF44" s="918"/>
      <c r="ESG44" s="918"/>
      <c r="ESH44" s="918"/>
      <c r="ESI44" s="918"/>
      <c r="ESJ44" s="918"/>
      <c r="ESK44" s="918"/>
      <c r="ESL44" s="918"/>
      <c r="ESM44" s="918"/>
      <c r="ESN44" s="918"/>
      <c r="ESO44" s="918"/>
      <c r="ESP44" s="918"/>
      <c r="ESQ44" s="918"/>
      <c r="ESR44" s="918"/>
      <c r="ESS44" s="918"/>
      <c r="EST44" s="918"/>
      <c r="ESU44" s="918"/>
      <c r="ESV44" s="918"/>
      <c r="ESW44" s="918"/>
      <c r="ESX44" s="918"/>
      <c r="ESY44" s="918"/>
      <c r="ESZ44" s="918"/>
      <c r="ETA44" s="918"/>
      <c r="ETB44" s="918"/>
      <c r="ETC44" s="918"/>
      <c r="ETD44" s="918"/>
      <c r="ETE44" s="918"/>
      <c r="ETF44" s="918"/>
      <c r="ETG44" s="918"/>
      <c r="ETH44" s="918"/>
      <c r="ETI44" s="918"/>
      <c r="ETJ44" s="918"/>
      <c r="ETK44" s="918"/>
      <c r="ETL44" s="918"/>
      <c r="ETM44" s="918"/>
      <c r="ETN44" s="918"/>
      <c r="ETO44" s="918"/>
      <c r="ETP44" s="918"/>
      <c r="ETQ44" s="918"/>
      <c r="ETR44" s="918"/>
      <c r="ETS44" s="918"/>
      <c r="ETT44" s="918"/>
      <c r="ETU44" s="918"/>
      <c r="ETV44" s="918"/>
      <c r="ETW44" s="918"/>
      <c r="ETX44" s="918"/>
      <c r="ETY44" s="918"/>
      <c r="ETZ44" s="918"/>
      <c r="EUA44" s="918"/>
      <c r="EUB44" s="918"/>
      <c r="EUC44" s="918"/>
      <c r="EUD44" s="918"/>
      <c r="EUE44" s="918"/>
      <c r="EUF44" s="918"/>
      <c r="EUG44" s="918"/>
      <c r="EUH44" s="918"/>
      <c r="EUI44" s="918"/>
      <c r="EUJ44" s="918"/>
      <c r="EUK44" s="918"/>
      <c r="EUL44" s="918"/>
      <c r="EUM44" s="918"/>
      <c r="EUN44" s="918"/>
      <c r="EUO44" s="918"/>
      <c r="EUP44" s="918"/>
      <c r="EUQ44" s="918"/>
      <c r="EUR44" s="918"/>
      <c r="EUS44" s="918"/>
      <c r="EUT44" s="918"/>
      <c r="EUU44" s="918"/>
      <c r="EUV44" s="918"/>
      <c r="EUW44" s="918"/>
      <c r="EUX44" s="918"/>
      <c r="EUY44" s="918"/>
      <c r="EUZ44" s="918"/>
      <c r="EVA44" s="918"/>
      <c r="EVB44" s="918"/>
      <c r="EVC44" s="918"/>
      <c r="EVD44" s="918"/>
      <c r="EVE44" s="918"/>
      <c r="EVF44" s="918"/>
      <c r="EVG44" s="918"/>
      <c r="EVH44" s="918"/>
      <c r="EVI44" s="918"/>
      <c r="EVJ44" s="918"/>
      <c r="EVK44" s="918"/>
      <c r="EVL44" s="918"/>
      <c r="EVM44" s="918"/>
      <c r="EVN44" s="918"/>
      <c r="EVO44" s="918"/>
      <c r="EVP44" s="918"/>
      <c r="EVQ44" s="918"/>
      <c r="EVR44" s="918"/>
      <c r="EVS44" s="918"/>
      <c r="EVT44" s="918"/>
      <c r="EVU44" s="918"/>
      <c r="EVV44" s="918"/>
      <c r="EVW44" s="918"/>
      <c r="EVX44" s="918"/>
      <c r="EVY44" s="918"/>
      <c r="EVZ44" s="918"/>
      <c r="EWA44" s="918"/>
      <c r="EWB44" s="918"/>
      <c r="EWC44" s="918"/>
      <c r="EWD44" s="918"/>
      <c r="EWE44" s="918"/>
      <c r="EWF44" s="918"/>
      <c r="EWG44" s="918"/>
      <c r="EWH44" s="918"/>
      <c r="EWI44" s="918"/>
      <c r="EWJ44" s="918"/>
      <c r="EWK44" s="918"/>
      <c r="EWL44" s="918"/>
      <c r="EWM44" s="918"/>
      <c r="EWN44" s="918"/>
      <c r="EWO44" s="918"/>
      <c r="EWP44" s="918"/>
      <c r="EWQ44" s="918"/>
      <c r="EWR44" s="918"/>
      <c r="EWS44" s="918"/>
      <c r="EWT44" s="918"/>
      <c r="EWU44" s="918"/>
      <c r="EWV44" s="918"/>
      <c r="EWW44" s="918"/>
      <c r="EWX44" s="918"/>
      <c r="EWY44" s="918"/>
      <c r="EWZ44" s="918"/>
      <c r="EXA44" s="918"/>
      <c r="EXB44" s="918"/>
      <c r="EXC44" s="918"/>
      <c r="EXD44" s="918"/>
      <c r="EXE44" s="918"/>
      <c r="EXF44" s="918"/>
      <c r="EXG44" s="918"/>
      <c r="EXH44" s="918"/>
      <c r="EXI44" s="918"/>
      <c r="EXJ44" s="918"/>
      <c r="EXK44" s="918"/>
      <c r="EXL44" s="918"/>
      <c r="EXM44" s="918"/>
      <c r="EXN44" s="918"/>
      <c r="EXO44" s="918"/>
      <c r="EXP44" s="918"/>
      <c r="EXQ44" s="918"/>
      <c r="EXR44" s="918"/>
      <c r="EXS44" s="918"/>
      <c r="EXT44" s="918"/>
      <c r="EXU44" s="918"/>
      <c r="EXV44" s="918"/>
      <c r="EXW44" s="918"/>
      <c r="EXX44" s="918"/>
      <c r="EXY44" s="918"/>
      <c r="EXZ44" s="918"/>
      <c r="EYA44" s="918"/>
      <c r="EYB44" s="918"/>
      <c r="EYC44" s="918"/>
      <c r="EYD44" s="918"/>
      <c r="EYE44" s="918"/>
      <c r="EYF44" s="918"/>
      <c r="EYG44" s="918"/>
      <c r="EYH44" s="918"/>
      <c r="EYI44" s="918"/>
      <c r="EYJ44" s="918"/>
      <c r="EYK44" s="918"/>
      <c r="EYL44" s="918"/>
      <c r="EYM44" s="918"/>
      <c r="EYN44" s="918"/>
      <c r="EYO44" s="918"/>
      <c r="EYP44" s="918"/>
      <c r="EYQ44" s="918"/>
      <c r="EYR44" s="918"/>
      <c r="EYS44" s="918"/>
      <c r="EYT44" s="918"/>
      <c r="EYU44" s="918"/>
      <c r="EYV44" s="918"/>
      <c r="EYW44" s="918"/>
      <c r="EYX44" s="918"/>
      <c r="EYY44" s="918"/>
      <c r="EYZ44" s="918"/>
      <c r="EZA44" s="918"/>
      <c r="EZB44" s="918"/>
      <c r="EZC44" s="918"/>
      <c r="EZD44" s="918"/>
      <c r="EZE44" s="918"/>
      <c r="EZF44" s="918"/>
      <c r="EZG44" s="918"/>
      <c r="EZH44" s="918"/>
      <c r="EZI44" s="918"/>
      <c r="EZJ44" s="918"/>
      <c r="EZK44" s="918"/>
      <c r="EZL44" s="918"/>
      <c r="EZM44" s="918"/>
      <c r="EZN44" s="918"/>
      <c r="EZO44" s="918"/>
      <c r="EZP44" s="918"/>
      <c r="EZQ44" s="918"/>
      <c r="EZR44" s="918"/>
      <c r="EZS44" s="918"/>
      <c r="EZT44" s="918"/>
      <c r="EZU44" s="918"/>
      <c r="EZV44" s="918"/>
      <c r="EZW44" s="918"/>
      <c r="EZX44" s="918"/>
      <c r="EZY44" s="918"/>
      <c r="EZZ44" s="918"/>
      <c r="FAA44" s="918"/>
      <c r="FAB44" s="918"/>
      <c r="FAC44" s="918"/>
      <c r="FAD44" s="918"/>
      <c r="FAE44" s="918"/>
      <c r="FAF44" s="918"/>
      <c r="FAG44" s="918"/>
      <c r="FAH44" s="918"/>
      <c r="FAI44" s="918"/>
      <c r="FAJ44" s="918"/>
      <c r="FAK44" s="918"/>
      <c r="FAL44" s="918"/>
      <c r="FAM44" s="918"/>
      <c r="FAN44" s="918"/>
      <c r="FAO44" s="918"/>
      <c r="FAP44" s="918"/>
      <c r="FAQ44" s="918"/>
      <c r="FAR44" s="918"/>
      <c r="FAS44" s="918"/>
      <c r="FAT44" s="918"/>
      <c r="FAU44" s="918"/>
      <c r="FAV44" s="918"/>
      <c r="FAW44" s="918"/>
      <c r="FAX44" s="918"/>
      <c r="FAY44" s="918"/>
      <c r="FAZ44" s="918"/>
      <c r="FBA44" s="918"/>
      <c r="FBB44" s="918"/>
      <c r="FBC44" s="918"/>
      <c r="FBD44" s="918"/>
      <c r="FBE44" s="918"/>
      <c r="FBF44" s="918"/>
      <c r="FBG44" s="918"/>
      <c r="FBH44" s="918"/>
      <c r="FBI44" s="918"/>
      <c r="FBJ44" s="918"/>
      <c r="FBK44" s="918"/>
      <c r="FBL44" s="918"/>
      <c r="FBM44" s="918"/>
      <c r="FBN44" s="918"/>
      <c r="FBO44" s="918"/>
      <c r="FBP44" s="918"/>
      <c r="FBQ44" s="918"/>
      <c r="FBR44" s="918"/>
      <c r="FBS44" s="918"/>
      <c r="FBT44" s="918"/>
      <c r="FBU44" s="918"/>
      <c r="FBV44" s="918"/>
      <c r="FBW44" s="918"/>
      <c r="FBX44" s="918"/>
      <c r="FBY44" s="918"/>
      <c r="FBZ44" s="918"/>
      <c r="FCA44" s="918"/>
      <c r="FCB44" s="918"/>
      <c r="FCC44" s="918"/>
      <c r="FCD44" s="918"/>
      <c r="FCE44" s="918"/>
      <c r="FCF44" s="918"/>
      <c r="FCG44" s="918"/>
      <c r="FCH44" s="918"/>
      <c r="FCI44" s="918"/>
      <c r="FCJ44" s="918"/>
      <c r="FCK44" s="918"/>
      <c r="FCL44" s="918"/>
      <c r="FCM44" s="918"/>
      <c r="FCN44" s="918"/>
      <c r="FCO44" s="918"/>
      <c r="FCP44" s="918"/>
      <c r="FCQ44" s="918"/>
      <c r="FCR44" s="918"/>
      <c r="FCS44" s="918"/>
      <c r="FCT44" s="918"/>
      <c r="FCU44" s="918"/>
      <c r="FCV44" s="918"/>
      <c r="FCW44" s="918"/>
      <c r="FCX44" s="918"/>
      <c r="FCY44" s="918"/>
      <c r="FCZ44" s="918"/>
      <c r="FDA44" s="918"/>
      <c r="FDB44" s="918"/>
      <c r="FDC44" s="918"/>
      <c r="FDD44" s="918"/>
      <c r="FDE44" s="918"/>
      <c r="FDF44" s="918"/>
      <c r="FDG44" s="918"/>
      <c r="FDH44" s="918"/>
      <c r="FDI44" s="918"/>
      <c r="FDJ44" s="918"/>
      <c r="FDK44" s="918"/>
      <c r="FDL44" s="918"/>
      <c r="FDM44" s="918"/>
      <c r="FDN44" s="918"/>
      <c r="FDO44" s="918"/>
      <c r="FDP44" s="918"/>
      <c r="FDQ44" s="918"/>
      <c r="FDR44" s="918"/>
      <c r="FDS44" s="918"/>
      <c r="FDT44" s="918"/>
      <c r="FDU44" s="918"/>
      <c r="FDV44" s="918"/>
      <c r="FDW44" s="918"/>
      <c r="FDX44" s="918"/>
      <c r="FDY44" s="918"/>
      <c r="FDZ44" s="918"/>
      <c r="FEA44" s="918"/>
      <c r="FEB44" s="918"/>
      <c r="FEC44" s="918"/>
      <c r="FED44" s="918"/>
      <c r="FEE44" s="918"/>
      <c r="FEF44" s="918"/>
      <c r="FEG44" s="918"/>
      <c r="FEH44" s="918"/>
      <c r="FEI44" s="918"/>
      <c r="FEJ44" s="918"/>
      <c r="FEK44" s="918"/>
      <c r="FEL44" s="918"/>
      <c r="FEM44" s="918"/>
      <c r="FEN44" s="918"/>
      <c r="FEO44" s="918"/>
      <c r="FEP44" s="918"/>
      <c r="FEQ44" s="918"/>
      <c r="FER44" s="918"/>
      <c r="FES44" s="918"/>
      <c r="FET44" s="918"/>
      <c r="FEU44" s="918"/>
      <c r="FEV44" s="918"/>
      <c r="FEW44" s="918"/>
      <c r="FEX44" s="918"/>
      <c r="FEY44" s="918"/>
      <c r="FEZ44" s="918"/>
      <c r="FFA44" s="918"/>
      <c r="FFB44" s="918"/>
      <c r="FFC44" s="918"/>
      <c r="FFD44" s="918"/>
      <c r="FFE44" s="918"/>
      <c r="FFF44" s="918"/>
      <c r="FFG44" s="918"/>
      <c r="FFH44" s="918"/>
      <c r="FFI44" s="918"/>
      <c r="FFJ44" s="918"/>
      <c r="FFK44" s="918"/>
      <c r="FFL44" s="918"/>
      <c r="FFM44" s="918"/>
      <c r="FFN44" s="918"/>
      <c r="FFO44" s="918"/>
      <c r="FFP44" s="918"/>
      <c r="FFQ44" s="918"/>
      <c r="FFR44" s="918"/>
      <c r="FFS44" s="918"/>
      <c r="FFT44" s="918"/>
      <c r="FFU44" s="918"/>
      <c r="FFV44" s="918"/>
      <c r="FFW44" s="918"/>
      <c r="FFX44" s="918"/>
      <c r="FFY44" s="918"/>
      <c r="FFZ44" s="918"/>
      <c r="FGA44" s="918"/>
      <c r="FGB44" s="918"/>
      <c r="FGC44" s="918"/>
      <c r="FGD44" s="918"/>
      <c r="FGE44" s="918"/>
      <c r="FGF44" s="918"/>
      <c r="FGG44" s="918"/>
      <c r="FGH44" s="918"/>
      <c r="FGI44" s="918"/>
      <c r="FGJ44" s="918"/>
      <c r="FGK44" s="918"/>
      <c r="FGL44" s="918"/>
      <c r="FGM44" s="918"/>
      <c r="FGN44" s="918"/>
      <c r="FGO44" s="918"/>
      <c r="FGP44" s="918"/>
      <c r="FGQ44" s="918"/>
      <c r="FGR44" s="918"/>
      <c r="FGS44" s="918"/>
      <c r="FGT44" s="918"/>
      <c r="FGU44" s="918"/>
      <c r="FGV44" s="918"/>
      <c r="FGW44" s="918"/>
      <c r="FGX44" s="918"/>
      <c r="FGY44" s="918"/>
      <c r="FGZ44" s="918"/>
      <c r="FHA44" s="918"/>
      <c r="FHB44" s="918"/>
      <c r="FHC44" s="918"/>
      <c r="FHD44" s="918"/>
      <c r="FHE44" s="918"/>
      <c r="FHF44" s="918"/>
      <c r="FHG44" s="918"/>
      <c r="FHH44" s="918"/>
      <c r="FHI44" s="918"/>
      <c r="FHJ44" s="918"/>
      <c r="FHK44" s="918"/>
      <c r="FHL44" s="918"/>
      <c r="FHM44" s="918"/>
      <c r="FHN44" s="918"/>
      <c r="FHO44" s="918"/>
      <c r="FHP44" s="918"/>
      <c r="FHQ44" s="918"/>
      <c r="FHR44" s="918"/>
      <c r="FHS44" s="918"/>
      <c r="FHT44" s="918"/>
      <c r="FHU44" s="918"/>
      <c r="FHV44" s="918"/>
      <c r="FHW44" s="918"/>
      <c r="FHX44" s="918"/>
      <c r="FHY44" s="918"/>
      <c r="FHZ44" s="918"/>
      <c r="FIA44" s="918"/>
      <c r="FIB44" s="918"/>
      <c r="FIC44" s="918"/>
      <c r="FID44" s="918"/>
      <c r="FIE44" s="918"/>
      <c r="FIF44" s="918"/>
      <c r="FIG44" s="918"/>
      <c r="FIH44" s="918"/>
      <c r="FII44" s="918"/>
      <c r="FIJ44" s="918"/>
      <c r="FIK44" s="918"/>
      <c r="FIL44" s="918"/>
      <c r="FIM44" s="918"/>
      <c r="FIN44" s="918"/>
      <c r="FIO44" s="918"/>
      <c r="FIP44" s="918"/>
      <c r="FIQ44" s="918"/>
      <c r="FIR44" s="918"/>
      <c r="FIS44" s="918"/>
      <c r="FIT44" s="918"/>
      <c r="FIU44" s="918"/>
      <c r="FIV44" s="918"/>
      <c r="FIW44" s="918"/>
      <c r="FIX44" s="918"/>
      <c r="FIY44" s="918"/>
      <c r="FIZ44" s="918"/>
      <c r="FJA44" s="918"/>
      <c r="FJB44" s="918"/>
      <c r="FJC44" s="918"/>
      <c r="FJD44" s="918"/>
      <c r="FJE44" s="918"/>
      <c r="FJF44" s="918"/>
      <c r="FJG44" s="918"/>
      <c r="FJH44" s="918"/>
      <c r="FJI44" s="918"/>
      <c r="FJJ44" s="918"/>
      <c r="FJK44" s="918"/>
      <c r="FJL44" s="918"/>
      <c r="FJM44" s="918"/>
      <c r="FJN44" s="918"/>
      <c r="FJO44" s="918"/>
      <c r="FJP44" s="918"/>
      <c r="FJQ44" s="918"/>
      <c r="FJR44" s="918"/>
      <c r="FJS44" s="918"/>
      <c r="FJT44" s="918"/>
      <c r="FJU44" s="918"/>
      <c r="FJV44" s="918"/>
      <c r="FJW44" s="918"/>
      <c r="FJX44" s="918"/>
      <c r="FJY44" s="918"/>
      <c r="FJZ44" s="918"/>
      <c r="FKA44" s="918"/>
      <c r="FKB44" s="918"/>
      <c r="FKC44" s="918"/>
      <c r="FKD44" s="918"/>
      <c r="FKE44" s="918"/>
      <c r="FKF44" s="918"/>
      <c r="FKG44" s="918"/>
      <c r="FKH44" s="918"/>
      <c r="FKI44" s="918"/>
      <c r="FKJ44" s="918"/>
      <c r="FKK44" s="918"/>
      <c r="FKL44" s="918"/>
      <c r="FKM44" s="918"/>
      <c r="FKN44" s="918"/>
      <c r="FKO44" s="918"/>
      <c r="FKP44" s="918"/>
      <c r="FKQ44" s="918"/>
      <c r="FKR44" s="918"/>
      <c r="FKS44" s="918"/>
      <c r="FKT44" s="918"/>
      <c r="FKU44" s="918"/>
      <c r="FKV44" s="918"/>
      <c r="FKW44" s="918"/>
      <c r="FKX44" s="918"/>
      <c r="FKY44" s="918"/>
      <c r="FKZ44" s="918"/>
      <c r="FLA44" s="918"/>
      <c r="FLB44" s="918"/>
      <c r="FLC44" s="918"/>
      <c r="FLD44" s="918"/>
      <c r="FLE44" s="918"/>
      <c r="FLF44" s="918"/>
      <c r="FLG44" s="918"/>
      <c r="FLH44" s="918"/>
      <c r="FLI44" s="918"/>
      <c r="FLJ44" s="918"/>
      <c r="FLK44" s="918"/>
      <c r="FLL44" s="918"/>
      <c r="FLM44" s="918"/>
      <c r="FLN44" s="918"/>
      <c r="FLO44" s="918"/>
      <c r="FLP44" s="918"/>
      <c r="FLQ44" s="918"/>
      <c r="FLR44" s="918"/>
      <c r="FLS44" s="918"/>
      <c r="FLT44" s="918"/>
      <c r="FLU44" s="918"/>
      <c r="FLV44" s="918"/>
      <c r="FLW44" s="918"/>
      <c r="FLX44" s="918"/>
      <c r="FLY44" s="918"/>
      <c r="FLZ44" s="918"/>
      <c r="FMA44" s="918"/>
      <c r="FMB44" s="918"/>
      <c r="FMC44" s="918"/>
      <c r="FMD44" s="918"/>
      <c r="FME44" s="918"/>
      <c r="FMF44" s="918"/>
      <c r="FMG44" s="918"/>
      <c r="FMH44" s="918"/>
      <c r="FMI44" s="918"/>
      <c r="FMJ44" s="918"/>
      <c r="FMK44" s="918"/>
      <c r="FML44" s="918"/>
      <c r="FMM44" s="918"/>
      <c r="FMN44" s="918"/>
      <c r="FMO44" s="918"/>
      <c r="FMP44" s="918"/>
      <c r="FMQ44" s="918"/>
      <c r="FMR44" s="918"/>
      <c r="FMS44" s="918"/>
      <c r="FMT44" s="918"/>
      <c r="FMU44" s="918"/>
      <c r="FMV44" s="918"/>
      <c r="FMW44" s="918"/>
      <c r="FMX44" s="918"/>
      <c r="FMY44" s="918"/>
      <c r="FMZ44" s="918"/>
      <c r="FNA44" s="918"/>
      <c r="FNB44" s="918"/>
      <c r="FNC44" s="918"/>
      <c r="FND44" s="918"/>
      <c r="FNE44" s="918"/>
      <c r="FNF44" s="918"/>
      <c r="FNG44" s="918"/>
      <c r="FNH44" s="918"/>
      <c r="FNI44" s="918"/>
      <c r="FNJ44" s="918"/>
      <c r="FNK44" s="918"/>
      <c r="FNL44" s="918"/>
      <c r="FNM44" s="918"/>
      <c r="FNN44" s="918"/>
      <c r="FNO44" s="918"/>
      <c r="FNP44" s="918"/>
      <c r="FNQ44" s="918"/>
      <c r="FNR44" s="918"/>
      <c r="FNS44" s="918"/>
      <c r="FNT44" s="918"/>
      <c r="FNU44" s="918"/>
      <c r="FNV44" s="918"/>
      <c r="FNW44" s="918"/>
      <c r="FNX44" s="918"/>
      <c r="FNY44" s="918"/>
      <c r="FNZ44" s="918"/>
      <c r="FOA44" s="918"/>
      <c r="FOB44" s="918"/>
      <c r="FOC44" s="918"/>
      <c r="FOD44" s="918"/>
      <c r="FOE44" s="918"/>
      <c r="FOF44" s="918"/>
      <c r="FOG44" s="918"/>
      <c r="FOH44" s="918"/>
      <c r="FOI44" s="918"/>
      <c r="FOJ44" s="918"/>
      <c r="FOK44" s="918"/>
      <c r="FOL44" s="918"/>
      <c r="FOM44" s="918"/>
      <c r="FON44" s="918"/>
      <c r="FOO44" s="918"/>
      <c r="FOP44" s="918"/>
      <c r="FOQ44" s="918"/>
      <c r="FOR44" s="918"/>
      <c r="FOS44" s="918"/>
      <c r="FOT44" s="918"/>
      <c r="FOU44" s="918"/>
      <c r="FOV44" s="918"/>
      <c r="FOW44" s="918"/>
      <c r="FOX44" s="918"/>
      <c r="FOY44" s="918"/>
      <c r="FOZ44" s="918"/>
      <c r="FPA44" s="918"/>
      <c r="FPB44" s="918"/>
      <c r="FPC44" s="918"/>
      <c r="FPD44" s="918"/>
      <c r="FPE44" s="918"/>
      <c r="FPF44" s="918"/>
      <c r="FPG44" s="918"/>
      <c r="FPH44" s="918"/>
      <c r="FPI44" s="918"/>
      <c r="FPJ44" s="918"/>
      <c r="FPK44" s="918"/>
      <c r="FPL44" s="918"/>
      <c r="FPM44" s="918"/>
      <c r="FPN44" s="918"/>
      <c r="FPO44" s="918"/>
      <c r="FPP44" s="918"/>
      <c r="FPQ44" s="918"/>
      <c r="FPR44" s="918"/>
      <c r="FPS44" s="918"/>
      <c r="FPT44" s="918"/>
      <c r="FPU44" s="918"/>
      <c r="FPV44" s="918"/>
      <c r="FPW44" s="918"/>
      <c r="FPX44" s="918"/>
      <c r="FPY44" s="918"/>
      <c r="FPZ44" s="918"/>
      <c r="FQA44" s="918"/>
      <c r="FQB44" s="918"/>
      <c r="FQC44" s="918"/>
      <c r="FQD44" s="918"/>
      <c r="FQE44" s="918"/>
      <c r="FQF44" s="918"/>
      <c r="FQG44" s="918"/>
      <c r="FQH44" s="918"/>
      <c r="FQI44" s="918"/>
      <c r="FQJ44" s="918"/>
      <c r="FQK44" s="918"/>
      <c r="FQL44" s="918"/>
      <c r="FQM44" s="918"/>
      <c r="FQN44" s="918"/>
      <c r="FQO44" s="918"/>
      <c r="FQP44" s="918"/>
      <c r="FQQ44" s="918"/>
      <c r="FQR44" s="918"/>
      <c r="FQS44" s="918"/>
      <c r="FQT44" s="918"/>
      <c r="FQU44" s="918"/>
      <c r="FQV44" s="918"/>
      <c r="FQW44" s="918"/>
      <c r="FQX44" s="918"/>
      <c r="FQY44" s="918"/>
      <c r="FQZ44" s="918"/>
      <c r="FRA44" s="918"/>
      <c r="FRB44" s="918"/>
      <c r="FRC44" s="918"/>
      <c r="FRD44" s="918"/>
      <c r="FRE44" s="918"/>
      <c r="FRF44" s="918"/>
      <c r="FRG44" s="918"/>
      <c r="FRH44" s="918"/>
      <c r="FRI44" s="918"/>
      <c r="FRJ44" s="918"/>
      <c r="FRK44" s="918"/>
      <c r="FRL44" s="918"/>
      <c r="FRM44" s="918"/>
      <c r="FRN44" s="918"/>
      <c r="FRO44" s="918"/>
      <c r="FRP44" s="918"/>
      <c r="FRQ44" s="918"/>
      <c r="FRR44" s="918"/>
      <c r="FRS44" s="918"/>
      <c r="FRT44" s="918"/>
      <c r="FRU44" s="918"/>
      <c r="FRV44" s="918"/>
      <c r="FRW44" s="918"/>
      <c r="FRX44" s="918"/>
      <c r="FRY44" s="918"/>
      <c r="FRZ44" s="918"/>
      <c r="FSA44" s="918"/>
      <c r="FSB44" s="918"/>
      <c r="FSC44" s="918"/>
      <c r="FSD44" s="918"/>
      <c r="FSE44" s="918"/>
      <c r="FSF44" s="918"/>
      <c r="FSG44" s="918"/>
      <c r="FSH44" s="918"/>
      <c r="FSI44" s="918"/>
      <c r="FSJ44" s="918"/>
      <c r="FSK44" s="918"/>
      <c r="FSL44" s="918"/>
      <c r="FSM44" s="918"/>
      <c r="FSN44" s="918"/>
      <c r="FSO44" s="918"/>
      <c r="FSP44" s="918"/>
      <c r="FSQ44" s="918"/>
      <c r="FSR44" s="918"/>
      <c r="FSS44" s="918"/>
      <c r="FST44" s="918"/>
      <c r="FSU44" s="918"/>
      <c r="FSV44" s="918"/>
      <c r="FSW44" s="918"/>
      <c r="FSX44" s="918"/>
      <c r="FSY44" s="918"/>
      <c r="FSZ44" s="918"/>
      <c r="FTA44" s="918"/>
      <c r="FTB44" s="918"/>
      <c r="FTC44" s="918"/>
      <c r="FTD44" s="918"/>
      <c r="FTE44" s="918"/>
      <c r="FTF44" s="918"/>
      <c r="FTG44" s="918"/>
      <c r="FTH44" s="918"/>
      <c r="FTI44" s="918"/>
      <c r="FTJ44" s="918"/>
      <c r="FTK44" s="918"/>
      <c r="FTL44" s="918"/>
      <c r="FTM44" s="918"/>
      <c r="FTN44" s="918"/>
      <c r="FTO44" s="918"/>
      <c r="FTP44" s="918"/>
      <c r="FTQ44" s="918"/>
      <c r="FTR44" s="918"/>
      <c r="FTS44" s="918"/>
      <c r="FTT44" s="918"/>
      <c r="FTU44" s="918"/>
      <c r="FTV44" s="918"/>
      <c r="FTW44" s="918"/>
      <c r="FTX44" s="918"/>
      <c r="FTY44" s="918"/>
      <c r="FTZ44" s="918"/>
      <c r="FUA44" s="918"/>
      <c r="FUB44" s="918"/>
      <c r="FUC44" s="918"/>
      <c r="FUD44" s="918"/>
      <c r="FUE44" s="918"/>
      <c r="FUF44" s="918"/>
      <c r="FUG44" s="918"/>
      <c r="FUH44" s="918"/>
      <c r="FUI44" s="918"/>
      <c r="FUJ44" s="918"/>
      <c r="FUK44" s="918"/>
      <c r="FUL44" s="918"/>
      <c r="FUM44" s="918"/>
      <c r="FUN44" s="918"/>
      <c r="FUO44" s="918"/>
      <c r="FUP44" s="918"/>
      <c r="FUQ44" s="918"/>
      <c r="FUR44" s="918"/>
      <c r="FUS44" s="918"/>
      <c r="FUT44" s="918"/>
      <c r="FUU44" s="918"/>
      <c r="FUV44" s="918"/>
      <c r="FUW44" s="918"/>
      <c r="FUX44" s="918"/>
      <c r="FUY44" s="918"/>
      <c r="FUZ44" s="918"/>
      <c r="FVA44" s="918"/>
      <c r="FVB44" s="918"/>
      <c r="FVC44" s="918"/>
      <c r="FVD44" s="918"/>
      <c r="FVE44" s="918"/>
      <c r="FVF44" s="918"/>
      <c r="FVG44" s="918"/>
      <c r="FVH44" s="918"/>
      <c r="FVI44" s="918"/>
      <c r="FVJ44" s="918"/>
      <c r="FVK44" s="918"/>
      <c r="FVL44" s="918"/>
      <c r="FVM44" s="918"/>
      <c r="FVN44" s="918"/>
      <c r="FVO44" s="918"/>
      <c r="FVP44" s="918"/>
      <c r="FVQ44" s="918"/>
      <c r="FVR44" s="918"/>
      <c r="FVS44" s="918"/>
      <c r="FVT44" s="918"/>
      <c r="FVU44" s="918"/>
      <c r="FVV44" s="918"/>
      <c r="FVW44" s="918"/>
      <c r="FVX44" s="918"/>
      <c r="FVY44" s="918"/>
      <c r="FVZ44" s="918"/>
      <c r="FWA44" s="918"/>
      <c r="FWB44" s="918"/>
      <c r="FWC44" s="918"/>
      <c r="FWD44" s="918"/>
      <c r="FWE44" s="918"/>
      <c r="FWF44" s="918"/>
      <c r="FWG44" s="918"/>
      <c r="FWH44" s="918"/>
      <c r="FWI44" s="918"/>
      <c r="FWJ44" s="918"/>
      <c r="FWK44" s="918"/>
      <c r="FWL44" s="918"/>
      <c r="FWM44" s="918"/>
      <c r="FWN44" s="918"/>
      <c r="FWO44" s="918"/>
      <c r="FWP44" s="918"/>
      <c r="FWQ44" s="918"/>
      <c r="FWR44" s="918"/>
      <c r="FWS44" s="918"/>
      <c r="FWT44" s="918"/>
      <c r="FWU44" s="918"/>
      <c r="FWV44" s="918"/>
      <c r="FWW44" s="918"/>
      <c r="FWX44" s="918"/>
      <c r="FWY44" s="918"/>
      <c r="FWZ44" s="918"/>
      <c r="FXA44" s="918"/>
      <c r="FXB44" s="918"/>
      <c r="FXC44" s="918"/>
      <c r="FXD44" s="918"/>
      <c r="FXE44" s="918"/>
      <c r="FXF44" s="918"/>
      <c r="FXG44" s="918"/>
      <c r="FXH44" s="918"/>
      <c r="FXI44" s="918"/>
      <c r="FXJ44" s="918"/>
      <c r="FXK44" s="918"/>
      <c r="FXL44" s="918"/>
      <c r="FXM44" s="918"/>
      <c r="FXN44" s="918"/>
      <c r="FXO44" s="918"/>
      <c r="FXP44" s="918"/>
      <c r="FXQ44" s="918"/>
      <c r="FXR44" s="918"/>
      <c r="FXS44" s="918"/>
      <c r="FXT44" s="918"/>
      <c r="FXU44" s="918"/>
      <c r="FXV44" s="918"/>
      <c r="FXW44" s="918"/>
      <c r="FXX44" s="918"/>
      <c r="FXY44" s="918"/>
      <c r="FXZ44" s="918"/>
      <c r="FYA44" s="918"/>
      <c r="FYB44" s="918"/>
      <c r="FYC44" s="918"/>
      <c r="FYD44" s="918"/>
      <c r="FYE44" s="918"/>
      <c r="FYF44" s="918"/>
      <c r="FYG44" s="918"/>
      <c r="FYH44" s="918"/>
      <c r="FYI44" s="918"/>
      <c r="FYJ44" s="918"/>
      <c r="FYK44" s="918"/>
      <c r="FYL44" s="918"/>
      <c r="FYM44" s="918"/>
      <c r="FYN44" s="918"/>
      <c r="FYO44" s="918"/>
      <c r="FYP44" s="918"/>
      <c r="FYQ44" s="918"/>
      <c r="FYR44" s="918"/>
      <c r="FYS44" s="918"/>
      <c r="FYT44" s="918"/>
      <c r="FYU44" s="918"/>
      <c r="FYV44" s="918"/>
      <c r="FYW44" s="918"/>
      <c r="FYX44" s="918"/>
      <c r="FYY44" s="918"/>
      <c r="FYZ44" s="918"/>
      <c r="FZA44" s="918"/>
      <c r="FZB44" s="918"/>
      <c r="FZC44" s="918"/>
      <c r="FZD44" s="918"/>
      <c r="FZE44" s="918"/>
      <c r="FZF44" s="918"/>
      <c r="FZG44" s="918"/>
      <c r="FZH44" s="918"/>
      <c r="FZI44" s="918"/>
      <c r="FZJ44" s="918"/>
      <c r="FZK44" s="918"/>
      <c r="FZL44" s="918"/>
      <c r="FZM44" s="918"/>
      <c r="FZN44" s="918"/>
      <c r="FZO44" s="918"/>
      <c r="FZP44" s="918"/>
      <c r="FZQ44" s="918"/>
      <c r="FZR44" s="918"/>
      <c r="FZS44" s="918"/>
      <c r="FZT44" s="918"/>
      <c r="FZU44" s="918"/>
      <c r="FZV44" s="918"/>
      <c r="FZW44" s="918"/>
      <c r="FZX44" s="918"/>
      <c r="FZY44" s="918"/>
      <c r="FZZ44" s="918"/>
      <c r="GAA44" s="918"/>
      <c r="GAB44" s="918"/>
      <c r="GAC44" s="918"/>
      <c r="GAD44" s="918"/>
      <c r="GAE44" s="918"/>
      <c r="GAF44" s="918"/>
      <c r="GAG44" s="918"/>
      <c r="GAH44" s="918"/>
      <c r="GAI44" s="918"/>
      <c r="GAJ44" s="918"/>
      <c r="GAK44" s="918"/>
      <c r="GAL44" s="918"/>
      <c r="GAM44" s="918"/>
      <c r="GAN44" s="918"/>
      <c r="GAO44" s="918"/>
      <c r="GAP44" s="918"/>
      <c r="GAQ44" s="918"/>
      <c r="GAR44" s="918"/>
      <c r="GAS44" s="918"/>
      <c r="GAT44" s="918"/>
      <c r="GAU44" s="918"/>
      <c r="GAV44" s="918"/>
      <c r="GAW44" s="918"/>
      <c r="GAX44" s="918"/>
      <c r="GAY44" s="918"/>
      <c r="GAZ44" s="918"/>
      <c r="GBA44" s="918"/>
      <c r="GBB44" s="918"/>
      <c r="GBC44" s="918"/>
      <c r="GBD44" s="918"/>
      <c r="GBE44" s="918"/>
      <c r="GBF44" s="918"/>
      <c r="GBG44" s="918"/>
      <c r="GBH44" s="918"/>
      <c r="GBI44" s="918"/>
      <c r="GBJ44" s="918"/>
      <c r="GBK44" s="918"/>
      <c r="GBL44" s="918"/>
      <c r="GBM44" s="918"/>
      <c r="GBN44" s="918"/>
      <c r="GBO44" s="918"/>
      <c r="GBP44" s="918"/>
      <c r="GBQ44" s="918"/>
      <c r="GBR44" s="918"/>
      <c r="GBS44" s="918"/>
      <c r="GBT44" s="918"/>
      <c r="GBU44" s="918"/>
      <c r="GBV44" s="918"/>
      <c r="GBW44" s="918"/>
      <c r="GBX44" s="918"/>
      <c r="GBY44" s="918"/>
      <c r="GBZ44" s="918"/>
      <c r="GCA44" s="918"/>
      <c r="GCB44" s="918"/>
      <c r="GCC44" s="918"/>
      <c r="GCD44" s="918"/>
      <c r="GCE44" s="918"/>
      <c r="GCF44" s="918"/>
      <c r="GCG44" s="918"/>
      <c r="GCH44" s="918"/>
      <c r="GCI44" s="918"/>
      <c r="GCJ44" s="918"/>
      <c r="GCK44" s="918"/>
      <c r="GCL44" s="918"/>
      <c r="GCM44" s="918"/>
      <c r="GCN44" s="918"/>
      <c r="GCO44" s="918"/>
      <c r="GCP44" s="918"/>
      <c r="GCQ44" s="918"/>
      <c r="GCR44" s="918"/>
      <c r="GCS44" s="918"/>
      <c r="GCT44" s="918"/>
      <c r="GCU44" s="918"/>
      <c r="GCV44" s="918"/>
      <c r="GCW44" s="918"/>
      <c r="GCX44" s="918"/>
      <c r="GCY44" s="918"/>
      <c r="GCZ44" s="918"/>
      <c r="GDA44" s="918"/>
      <c r="GDB44" s="918"/>
      <c r="GDC44" s="918"/>
      <c r="GDD44" s="918"/>
      <c r="GDE44" s="918"/>
      <c r="GDF44" s="918"/>
      <c r="GDG44" s="918"/>
      <c r="GDH44" s="918"/>
      <c r="GDI44" s="918"/>
      <c r="GDJ44" s="918"/>
      <c r="GDK44" s="918"/>
      <c r="GDL44" s="918"/>
      <c r="GDM44" s="918"/>
      <c r="GDN44" s="918"/>
      <c r="GDO44" s="918"/>
      <c r="GDP44" s="918"/>
      <c r="GDQ44" s="918"/>
      <c r="GDR44" s="918"/>
      <c r="GDS44" s="918"/>
      <c r="GDT44" s="918"/>
      <c r="GDU44" s="918"/>
      <c r="GDV44" s="918"/>
      <c r="GDW44" s="918"/>
      <c r="GDX44" s="918"/>
      <c r="GDY44" s="918"/>
      <c r="GDZ44" s="918"/>
      <c r="GEA44" s="918"/>
      <c r="GEB44" s="918"/>
      <c r="GEC44" s="918"/>
      <c r="GED44" s="918"/>
      <c r="GEE44" s="918"/>
      <c r="GEF44" s="918"/>
      <c r="GEG44" s="918"/>
      <c r="GEH44" s="918"/>
      <c r="GEI44" s="918"/>
      <c r="GEJ44" s="918"/>
      <c r="GEK44" s="918"/>
      <c r="GEL44" s="918"/>
      <c r="GEM44" s="918"/>
      <c r="GEN44" s="918"/>
      <c r="GEO44" s="918"/>
      <c r="GEP44" s="918"/>
      <c r="GEQ44" s="918"/>
      <c r="GER44" s="918"/>
      <c r="GES44" s="918"/>
      <c r="GET44" s="918"/>
      <c r="GEU44" s="918"/>
      <c r="GEV44" s="918"/>
      <c r="GEW44" s="918"/>
      <c r="GEX44" s="918"/>
      <c r="GEY44" s="918"/>
      <c r="GEZ44" s="918"/>
      <c r="GFA44" s="918"/>
      <c r="GFB44" s="918"/>
      <c r="GFC44" s="918"/>
      <c r="GFD44" s="918"/>
      <c r="GFE44" s="918"/>
      <c r="GFF44" s="918"/>
      <c r="GFG44" s="918"/>
      <c r="GFH44" s="918"/>
      <c r="GFI44" s="918"/>
      <c r="GFJ44" s="918"/>
      <c r="GFK44" s="918"/>
      <c r="GFL44" s="918"/>
      <c r="GFM44" s="918"/>
      <c r="GFN44" s="918"/>
      <c r="GFO44" s="918"/>
      <c r="GFP44" s="918"/>
      <c r="GFQ44" s="918"/>
      <c r="GFR44" s="918"/>
      <c r="GFS44" s="918"/>
      <c r="GFT44" s="918"/>
      <c r="GFU44" s="918"/>
      <c r="GFV44" s="918"/>
      <c r="GFW44" s="918"/>
      <c r="GFX44" s="918"/>
      <c r="GFY44" s="918"/>
      <c r="GFZ44" s="918"/>
      <c r="GGA44" s="918"/>
      <c r="GGB44" s="918"/>
      <c r="GGC44" s="918"/>
      <c r="GGD44" s="918"/>
      <c r="GGE44" s="918"/>
      <c r="GGF44" s="918"/>
      <c r="GGG44" s="918"/>
      <c r="GGH44" s="918"/>
      <c r="GGI44" s="918"/>
      <c r="GGJ44" s="918"/>
      <c r="GGK44" s="918"/>
      <c r="GGL44" s="918"/>
      <c r="GGM44" s="918"/>
      <c r="GGN44" s="918"/>
      <c r="GGO44" s="918"/>
      <c r="GGP44" s="918"/>
      <c r="GGQ44" s="918"/>
      <c r="GGR44" s="918"/>
      <c r="GGS44" s="918"/>
      <c r="GGT44" s="918"/>
      <c r="GGU44" s="918"/>
      <c r="GGV44" s="918"/>
      <c r="GGW44" s="918"/>
      <c r="GGX44" s="918"/>
      <c r="GGY44" s="918"/>
      <c r="GGZ44" s="918"/>
      <c r="GHA44" s="918"/>
      <c r="GHB44" s="918"/>
      <c r="GHC44" s="918"/>
      <c r="GHD44" s="918"/>
      <c r="GHE44" s="918"/>
      <c r="GHF44" s="918"/>
      <c r="GHG44" s="918"/>
      <c r="GHH44" s="918"/>
      <c r="GHI44" s="918"/>
      <c r="GHJ44" s="918"/>
      <c r="GHK44" s="918"/>
      <c r="GHL44" s="918"/>
      <c r="GHM44" s="918"/>
      <c r="GHN44" s="918"/>
      <c r="GHO44" s="918"/>
      <c r="GHP44" s="918"/>
      <c r="GHQ44" s="918"/>
      <c r="GHR44" s="918"/>
      <c r="GHS44" s="918"/>
      <c r="GHT44" s="918"/>
      <c r="GHU44" s="918"/>
      <c r="GHV44" s="918"/>
      <c r="GHW44" s="918"/>
      <c r="GHX44" s="918"/>
      <c r="GHY44" s="918"/>
      <c r="GHZ44" s="918"/>
      <c r="GIA44" s="918"/>
      <c r="GIB44" s="918"/>
      <c r="GIC44" s="918"/>
      <c r="GID44" s="918"/>
      <c r="GIE44" s="918"/>
      <c r="GIF44" s="918"/>
      <c r="GIG44" s="918"/>
      <c r="GIH44" s="918"/>
      <c r="GII44" s="918"/>
      <c r="GIJ44" s="918"/>
      <c r="GIK44" s="918"/>
      <c r="GIL44" s="918"/>
      <c r="GIM44" s="918"/>
      <c r="GIN44" s="918"/>
      <c r="GIO44" s="918"/>
      <c r="GIP44" s="918"/>
      <c r="GIQ44" s="918"/>
      <c r="GIR44" s="918"/>
      <c r="GIS44" s="918"/>
      <c r="GIT44" s="918"/>
      <c r="GIU44" s="918"/>
      <c r="GIV44" s="918"/>
      <c r="GIW44" s="918"/>
      <c r="GIX44" s="918"/>
      <c r="GIY44" s="918"/>
      <c r="GIZ44" s="918"/>
      <c r="GJA44" s="918"/>
      <c r="GJB44" s="918"/>
      <c r="GJC44" s="918"/>
      <c r="GJD44" s="918"/>
      <c r="GJE44" s="918"/>
      <c r="GJF44" s="918"/>
      <c r="GJG44" s="918"/>
      <c r="GJH44" s="918"/>
      <c r="GJI44" s="918"/>
      <c r="GJJ44" s="918"/>
      <c r="GJK44" s="918"/>
      <c r="GJL44" s="918"/>
      <c r="GJM44" s="918"/>
      <c r="GJN44" s="918"/>
      <c r="GJO44" s="918"/>
      <c r="GJP44" s="918"/>
      <c r="GJQ44" s="918"/>
      <c r="GJR44" s="918"/>
      <c r="GJS44" s="918"/>
      <c r="GJT44" s="918"/>
      <c r="GJU44" s="918"/>
      <c r="GJV44" s="918"/>
      <c r="GJW44" s="918"/>
      <c r="GJX44" s="918"/>
      <c r="GJY44" s="918"/>
      <c r="GJZ44" s="918"/>
      <c r="GKA44" s="918"/>
      <c r="GKB44" s="918"/>
      <c r="GKC44" s="918"/>
      <c r="GKD44" s="918"/>
      <c r="GKE44" s="918"/>
      <c r="GKF44" s="918"/>
      <c r="GKG44" s="918"/>
      <c r="GKH44" s="918"/>
      <c r="GKI44" s="918"/>
      <c r="GKJ44" s="918"/>
      <c r="GKK44" s="918"/>
      <c r="GKL44" s="918"/>
      <c r="GKM44" s="918"/>
      <c r="GKN44" s="918"/>
      <c r="GKO44" s="918"/>
      <c r="GKP44" s="918"/>
      <c r="GKQ44" s="918"/>
      <c r="GKR44" s="918"/>
      <c r="GKS44" s="918"/>
      <c r="GKT44" s="918"/>
      <c r="GKU44" s="918"/>
      <c r="GKV44" s="918"/>
      <c r="GKW44" s="918"/>
      <c r="GKX44" s="918"/>
      <c r="GKY44" s="918"/>
      <c r="GKZ44" s="918"/>
      <c r="GLA44" s="918"/>
      <c r="GLB44" s="918"/>
      <c r="GLC44" s="918"/>
      <c r="GLD44" s="918"/>
      <c r="GLE44" s="918"/>
      <c r="GLF44" s="918"/>
      <c r="GLG44" s="918"/>
      <c r="GLH44" s="918"/>
      <c r="GLI44" s="918"/>
      <c r="GLJ44" s="918"/>
      <c r="GLK44" s="918"/>
      <c r="GLL44" s="918"/>
      <c r="GLM44" s="918"/>
      <c r="GLN44" s="918"/>
      <c r="GLO44" s="918"/>
      <c r="GLP44" s="918"/>
      <c r="GLQ44" s="918"/>
      <c r="GLR44" s="918"/>
      <c r="GLS44" s="918"/>
      <c r="GLT44" s="918"/>
      <c r="GLU44" s="918"/>
      <c r="GLV44" s="918"/>
      <c r="GLW44" s="918"/>
      <c r="GLX44" s="918"/>
      <c r="GLY44" s="918"/>
      <c r="GLZ44" s="918"/>
      <c r="GMA44" s="918"/>
      <c r="GMB44" s="918"/>
      <c r="GMC44" s="918"/>
      <c r="GMD44" s="918"/>
      <c r="GME44" s="918"/>
      <c r="GMF44" s="918"/>
      <c r="GMG44" s="918"/>
      <c r="GMH44" s="918"/>
      <c r="GMI44" s="918"/>
      <c r="GMJ44" s="918"/>
      <c r="GMK44" s="918"/>
      <c r="GML44" s="918"/>
      <c r="GMM44" s="918"/>
      <c r="GMN44" s="918"/>
      <c r="GMO44" s="918"/>
      <c r="GMP44" s="918"/>
      <c r="GMQ44" s="918"/>
      <c r="GMR44" s="918"/>
      <c r="GMS44" s="918"/>
      <c r="GMT44" s="918"/>
      <c r="GMU44" s="918"/>
      <c r="GMV44" s="918"/>
      <c r="GMW44" s="918"/>
      <c r="GMX44" s="918"/>
      <c r="GMY44" s="918"/>
      <c r="GMZ44" s="918"/>
      <c r="GNA44" s="918"/>
      <c r="GNB44" s="918"/>
      <c r="GNC44" s="918"/>
      <c r="GND44" s="918"/>
      <c r="GNE44" s="918"/>
      <c r="GNF44" s="918"/>
      <c r="GNG44" s="918"/>
      <c r="GNH44" s="918"/>
      <c r="GNI44" s="918"/>
      <c r="GNJ44" s="918"/>
      <c r="GNK44" s="918"/>
      <c r="GNL44" s="918"/>
      <c r="GNM44" s="918"/>
      <c r="GNN44" s="918"/>
      <c r="GNO44" s="918"/>
      <c r="GNP44" s="918"/>
      <c r="GNQ44" s="918"/>
      <c r="GNR44" s="918"/>
      <c r="GNS44" s="918"/>
      <c r="GNT44" s="918"/>
      <c r="GNU44" s="918"/>
      <c r="GNV44" s="918"/>
      <c r="GNW44" s="918"/>
      <c r="GNX44" s="918"/>
      <c r="GNY44" s="918"/>
      <c r="GNZ44" s="918"/>
      <c r="GOA44" s="918"/>
      <c r="GOB44" s="918"/>
      <c r="GOC44" s="918"/>
      <c r="GOD44" s="918"/>
      <c r="GOE44" s="918"/>
      <c r="GOF44" s="918"/>
      <c r="GOG44" s="918"/>
      <c r="GOH44" s="918"/>
      <c r="GOI44" s="918"/>
      <c r="GOJ44" s="918"/>
      <c r="GOK44" s="918"/>
      <c r="GOL44" s="918"/>
      <c r="GOM44" s="918"/>
      <c r="GON44" s="918"/>
      <c r="GOO44" s="918"/>
      <c r="GOP44" s="918"/>
      <c r="GOQ44" s="918"/>
      <c r="GOR44" s="918"/>
      <c r="GOS44" s="918"/>
      <c r="GOT44" s="918"/>
      <c r="GOU44" s="918"/>
      <c r="GOV44" s="918"/>
      <c r="GOW44" s="918"/>
      <c r="GOX44" s="918"/>
      <c r="GOY44" s="918"/>
      <c r="GOZ44" s="918"/>
      <c r="GPA44" s="918"/>
      <c r="GPB44" s="918"/>
      <c r="GPC44" s="918"/>
      <c r="GPD44" s="918"/>
      <c r="GPE44" s="918"/>
      <c r="GPF44" s="918"/>
      <c r="GPG44" s="918"/>
      <c r="GPH44" s="918"/>
      <c r="GPI44" s="918"/>
      <c r="GPJ44" s="918"/>
      <c r="GPK44" s="918"/>
      <c r="GPL44" s="918"/>
      <c r="GPM44" s="918"/>
      <c r="GPN44" s="918"/>
      <c r="GPO44" s="918"/>
      <c r="GPP44" s="918"/>
      <c r="GPQ44" s="918"/>
      <c r="GPR44" s="918"/>
      <c r="GPS44" s="918"/>
      <c r="GPT44" s="918"/>
      <c r="GPU44" s="918"/>
      <c r="GPV44" s="918"/>
      <c r="GPW44" s="918"/>
      <c r="GPX44" s="918"/>
      <c r="GPY44" s="918"/>
      <c r="GPZ44" s="918"/>
      <c r="GQA44" s="918"/>
      <c r="GQB44" s="918"/>
      <c r="GQC44" s="918"/>
      <c r="GQD44" s="918"/>
      <c r="GQE44" s="918"/>
      <c r="GQF44" s="918"/>
      <c r="GQG44" s="918"/>
      <c r="GQH44" s="918"/>
      <c r="GQI44" s="918"/>
      <c r="GQJ44" s="918"/>
      <c r="GQK44" s="918"/>
      <c r="GQL44" s="918"/>
      <c r="GQM44" s="918"/>
      <c r="GQN44" s="918"/>
      <c r="GQO44" s="918"/>
      <c r="GQP44" s="918"/>
      <c r="GQQ44" s="918"/>
      <c r="GQR44" s="918"/>
      <c r="GQS44" s="918"/>
      <c r="GQT44" s="918"/>
      <c r="GQU44" s="918"/>
      <c r="GQV44" s="918"/>
      <c r="GQW44" s="918"/>
      <c r="GQX44" s="918"/>
      <c r="GQY44" s="918"/>
      <c r="GQZ44" s="918"/>
      <c r="GRA44" s="918"/>
      <c r="GRB44" s="918"/>
      <c r="GRC44" s="918"/>
      <c r="GRD44" s="918"/>
      <c r="GRE44" s="918"/>
      <c r="GRF44" s="918"/>
      <c r="GRG44" s="918"/>
      <c r="GRH44" s="918"/>
      <c r="GRI44" s="918"/>
      <c r="GRJ44" s="918"/>
      <c r="GRK44" s="918"/>
      <c r="GRL44" s="918"/>
      <c r="GRM44" s="918"/>
      <c r="GRN44" s="918"/>
      <c r="GRO44" s="918"/>
      <c r="GRP44" s="918"/>
      <c r="GRQ44" s="918"/>
      <c r="GRR44" s="918"/>
      <c r="GRS44" s="918"/>
      <c r="GRT44" s="918"/>
      <c r="GRU44" s="918"/>
      <c r="GRV44" s="918"/>
      <c r="GRW44" s="918"/>
      <c r="GRX44" s="918"/>
      <c r="GRY44" s="918"/>
      <c r="GRZ44" s="918"/>
      <c r="GSA44" s="918"/>
      <c r="GSB44" s="918"/>
      <c r="GSC44" s="918"/>
      <c r="GSD44" s="918"/>
      <c r="GSE44" s="918"/>
      <c r="GSF44" s="918"/>
      <c r="GSG44" s="918"/>
      <c r="GSH44" s="918"/>
      <c r="GSI44" s="918"/>
      <c r="GSJ44" s="918"/>
      <c r="GSK44" s="918"/>
      <c r="GSL44" s="918"/>
      <c r="GSM44" s="918"/>
      <c r="GSN44" s="918"/>
      <c r="GSO44" s="918"/>
      <c r="GSP44" s="918"/>
      <c r="GSQ44" s="918"/>
      <c r="GSR44" s="918"/>
      <c r="GSS44" s="918"/>
      <c r="GST44" s="918"/>
      <c r="GSU44" s="918"/>
      <c r="GSV44" s="918"/>
      <c r="GSW44" s="918"/>
      <c r="GSX44" s="918"/>
      <c r="GSY44" s="918"/>
      <c r="GSZ44" s="918"/>
      <c r="GTA44" s="918"/>
      <c r="GTB44" s="918"/>
      <c r="GTC44" s="918"/>
      <c r="GTD44" s="918"/>
      <c r="GTE44" s="918"/>
      <c r="GTF44" s="918"/>
      <c r="GTG44" s="918"/>
      <c r="GTH44" s="918"/>
      <c r="GTI44" s="918"/>
      <c r="GTJ44" s="918"/>
      <c r="GTK44" s="918"/>
      <c r="GTL44" s="918"/>
      <c r="GTM44" s="918"/>
      <c r="GTN44" s="918"/>
      <c r="GTO44" s="918"/>
      <c r="GTP44" s="918"/>
      <c r="GTQ44" s="918"/>
      <c r="GTR44" s="918"/>
      <c r="GTS44" s="918"/>
      <c r="GTT44" s="918"/>
      <c r="GTU44" s="918"/>
      <c r="GTV44" s="918"/>
      <c r="GTW44" s="918"/>
      <c r="GTX44" s="918"/>
      <c r="GTY44" s="918"/>
      <c r="GTZ44" s="918"/>
      <c r="GUA44" s="918"/>
      <c r="GUB44" s="918"/>
      <c r="GUC44" s="918"/>
      <c r="GUD44" s="918"/>
      <c r="GUE44" s="918"/>
      <c r="GUF44" s="918"/>
      <c r="GUG44" s="918"/>
      <c r="GUH44" s="918"/>
      <c r="GUI44" s="918"/>
      <c r="GUJ44" s="918"/>
      <c r="GUK44" s="918"/>
      <c r="GUL44" s="918"/>
      <c r="GUM44" s="918"/>
      <c r="GUN44" s="918"/>
      <c r="GUO44" s="918"/>
      <c r="GUP44" s="918"/>
      <c r="GUQ44" s="918"/>
      <c r="GUR44" s="918"/>
      <c r="GUS44" s="918"/>
      <c r="GUT44" s="918"/>
      <c r="GUU44" s="918"/>
      <c r="GUV44" s="918"/>
      <c r="GUW44" s="918"/>
      <c r="GUX44" s="918"/>
      <c r="GUY44" s="918"/>
      <c r="GUZ44" s="918"/>
      <c r="GVA44" s="918"/>
      <c r="GVB44" s="918"/>
      <c r="GVC44" s="918"/>
      <c r="GVD44" s="918"/>
      <c r="GVE44" s="918"/>
      <c r="GVF44" s="918"/>
      <c r="GVG44" s="918"/>
      <c r="GVH44" s="918"/>
      <c r="GVI44" s="918"/>
      <c r="GVJ44" s="918"/>
      <c r="GVK44" s="918"/>
      <c r="GVL44" s="918"/>
      <c r="GVM44" s="918"/>
      <c r="GVN44" s="918"/>
      <c r="GVO44" s="918"/>
      <c r="GVP44" s="918"/>
      <c r="GVQ44" s="918"/>
      <c r="GVR44" s="918"/>
      <c r="GVS44" s="918"/>
      <c r="GVT44" s="918"/>
      <c r="GVU44" s="918"/>
      <c r="GVV44" s="918"/>
      <c r="GVW44" s="918"/>
      <c r="GVX44" s="918"/>
      <c r="GVY44" s="918"/>
      <c r="GVZ44" s="918"/>
      <c r="GWA44" s="918"/>
      <c r="GWB44" s="918"/>
      <c r="GWC44" s="918"/>
      <c r="GWD44" s="918"/>
      <c r="GWE44" s="918"/>
      <c r="GWF44" s="918"/>
      <c r="GWG44" s="918"/>
      <c r="GWH44" s="918"/>
      <c r="GWI44" s="918"/>
      <c r="GWJ44" s="918"/>
      <c r="GWK44" s="918"/>
      <c r="GWL44" s="918"/>
      <c r="GWM44" s="918"/>
      <c r="GWN44" s="918"/>
      <c r="GWO44" s="918"/>
      <c r="GWP44" s="918"/>
      <c r="GWQ44" s="918"/>
      <c r="GWR44" s="918"/>
      <c r="GWS44" s="918"/>
      <c r="GWT44" s="918"/>
      <c r="GWU44" s="918"/>
      <c r="GWV44" s="918"/>
      <c r="GWW44" s="918"/>
      <c r="GWX44" s="918"/>
      <c r="GWY44" s="918"/>
      <c r="GWZ44" s="918"/>
      <c r="GXA44" s="918"/>
      <c r="GXB44" s="918"/>
      <c r="GXC44" s="918"/>
      <c r="GXD44" s="918"/>
      <c r="GXE44" s="918"/>
      <c r="GXF44" s="918"/>
      <c r="GXG44" s="918"/>
      <c r="GXH44" s="918"/>
      <c r="GXI44" s="918"/>
      <c r="GXJ44" s="918"/>
      <c r="GXK44" s="918"/>
      <c r="GXL44" s="918"/>
      <c r="GXM44" s="918"/>
      <c r="GXN44" s="918"/>
      <c r="GXO44" s="918"/>
      <c r="GXP44" s="918"/>
      <c r="GXQ44" s="918"/>
      <c r="GXR44" s="918"/>
      <c r="GXS44" s="918"/>
      <c r="GXT44" s="918"/>
      <c r="GXU44" s="918"/>
      <c r="GXV44" s="918"/>
      <c r="GXW44" s="918"/>
      <c r="GXX44" s="918"/>
      <c r="GXY44" s="918"/>
      <c r="GXZ44" s="918"/>
      <c r="GYA44" s="918"/>
      <c r="GYB44" s="918"/>
      <c r="GYC44" s="918"/>
      <c r="GYD44" s="918"/>
      <c r="GYE44" s="918"/>
      <c r="GYF44" s="918"/>
      <c r="GYG44" s="918"/>
      <c r="GYH44" s="918"/>
      <c r="GYI44" s="918"/>
      <c r="GYJ44" s="918"/>
      <c r="GYK44" s="918"/>
      <c r="GYL44" s="918"/>
      <c r="GYM44" s="918"/>
      <c r="GYN44" s="918"/>
      <c r="GYO44" s="918"/>
      <c r="GYP44" s="918"/>
      <c r="GYQ44" s="918"/>
      <c r="GYR44" s="918"/>
      <c r="GYS44" s="918"/>
      <c r="GYT44" s="918"/>
      <c r="GYU44" s="918"/>
      <c r="GYV44" s="918"/>
      <c r="GYW44" s="918"/>
      <c r="GYX44" s="918"/>
      <c r="GYY44" s="918"/>
      <c r="GYZ44" s="918"/>
      <c r="GZA44" s="918"/>
      <c r="GZB44" s="918"/>
      <c r="GZC44" s="918"/>
      <c r="GZD44" s="918"/>
      <c r="GZE44" s="918"/>
      <c r="GZF44" s="918"/>
      <c r="GZG44" s="918"/>
      <c r="GZH44" s="918"/>
      <c r="GZI44" s="918"/>
      <c r="GZJ44" s="918"/>
      <c r="GZK44" s="918"/>
      <c r="GZL44" s="918"/>
      <c r="GZM44" s="918"/>
      <c r="GZN44" s="918"/>
      <c r="GZO44" s="918"/>
      <c r="GZP44" s="918"/>
      <c r="GZQ44" s="918"/>
      <c r="GZR44" s="918"/>
      <c r="GZS44" s="918"/>
      <c r="GZT44" s="918"/>
      <c r="GZU44" s="918"/>
      <c r="GZV44" s="918"/>
      <c r="GZW44" s="918"/>
      <c r="GZX44" s="918"/>
      <c r="GZY44" s="918"/>
      <c r="GZZ44" s="918"/>
      <c r="HAA44" s="918"/>
      <c r="HAB44" s="918"/>
      <c r="HAC44" s="918"/>
      <c r="HAD44" s="918"/>
      <c r="HAE44" s="918"/>
      <c r="HAF44" s="918"/>
      <c r="HAG44" s="918"/>
      <c r="HAH44" s="918"/>
      <c r="HAI44" s="918"/>
      <c r="HAJ44" s="918"/>
      <c r="HAK44" s="918"/>
      <c r="HAL44" s="918"/>
      <c r="HAM44" s="918"/>
      <c r="HAN44" s="918"/>
      <c r="HAO44" s="918"/>
      <c r="HAP44" s="918"/>
      <c r="HAQ44" s="918"/>
      <c r="HAR44" s="918"/>
      <c r="HAS44" s="918"/>
      <c r="HAT44" s="918"/>
      <c r="HAU44" s="918"/>
      <c r="HAV44" s="918"/>
      <c r="HAW44" s="918"/>
      <c r="HAX44" s="918"/>
      <c r="HAY44" s="918"/>
      <c r="HAZ44" s="918"/>
      <c r="HBA44" s="918"/>
      <c r="HBB44" s="918"/>
      <c r="HBC44" s="918"/>
      <c r="HBD44" s="918"/>
      <c r="HBE44" s="918"/>
      <c r="HBF44" s="918"/>
      <c r="HBG44" s="918"/>
      <c r="HBH44" s="918"/>
      <c r="HBI44" s="918"/>
      <c r="HBJ44" s="918"/>
      <c r="HBK44" s="918"/>
      <c r="HBL44" s="918"/>
      <c r="HBM44" s="918"/>
      <c r="HBN44" s="918"/>
      <c r="HBO44" s="918"/>
      <c r="HBP44" s="918"/>
      <c r="HBQ44" s="918"/>
      <c r="HBR44" s="918"/>
      <c r="HBS44" s="918"/>
      <c r="HBT44" s="918"/>
      <c r="HBU44" s="918"/>
      <c r="HBV44" s="918"/>
      <c r="HBW44" s="918"/>
      <c r="HBX44" s="918"/>
      <c r="HBY44" s="918"/>
      <c r="HBZ44" s="918"/>
      <c r="HCA44" s="918"/>
      <c r="HCB44" s="918"/>
      <c r="HCC44" s="918"/>
      <c r="HCD44" s="918"/>
      <c r="HCE44" s="918"/>
      <c r="HCF44" s="918"/>
      <c r="HCG44" s="918"/>
      <c r="HCH44" s="918"/>
      <c r="HCI44" s="918"/>
      <c r="HCJ44" s="918"/>
      <c r="HCK44" s="918"/>
      <c r="HCL44" s="918"/>
      <c r="HCM44" s="918"/>
      <c r="HCN44" s="918"/>
      <c r="HCO44" s="918"/>
      <c r="HCP44" s="918"/>
      <c r="HCQ44" s="918"/>
      <c r="HCR44" s="918"/>
      <c r="HCS44" s="918"/>
      <c r="HCT44" s="918"/>
      <c r="HCU44" s="918"/>
      <c r="HCV44" s="918"/>
      <c r="HCW44" s="918"/>
      <c r="HCX44" s="918"/>
      <c r="HCY44" s="918"/>
      <c r="HCZ44" s="918"/>
      <c r="HDA44" s="918"/>
      <c r="HDB44" s="918"/>
      <c r="HDC44" s="918"/>
      <c r="HDD44" s="918"/>
      <c r="HDE44" s="918"/>
      <c r="HDF44" s="918"/>
      <c r="HDG44" s="918"/>
      <c r="HDH44" s="918"/>
      <c r="HDI44" s="918"/>
      <c r="HDJ44" s="918"/>
      <c r="HDK44" s="918"/>
      <c r="HDL44" s="918"/>
      <c r="HDM44" s="918"/>
      <c r="HDN44" s="918"/>
      <c r="HDO44" s="918"/>
      <c r="HDP44" s="918"/>
      <c r="HDQ44" s="918"/>
      <c r="HDR44" s="918"/>
      <c r="HDS44" s="918"/>
      <c r="HDT44" s="918"/>
      <c r="HDU44" s="918"/>
      <c r="HDV44" s="918"/>
      <c r="HDW44" s="918"/>
      <c r="HDX44" s="918"/>
      <c r="HDY44" s="918"/>
      <c r="HDZ44" s="918"/>
      <c r="HEA44" s="918"/>
      <c r="HEB44" s="918"/>
      <c r="HEC44" s="918"/>
      <c r="HED44" s="918"/>
      <c r="HEE44" s="918"/>
      <c r="HEF44" s="918"/>
      <c r="HEG44" s="918"/>
      <c r="HEH44" s="918"/>
      <c r="HEI44" s="918"/>
      <c r="HEJ44" s="918"/>
      <c r="HEK44" s="918"/>
      <c r="HEL44" s="918"/>
      <c r="HEM44" s="918"/>
      <c r="HEN44" s="918"/>
      <c r="HEO44" s="918"/>
      <c r="HEP44" s="918"/>
      <c r="HEQ44" s="918"/>
      <c r="HER44" s="918"/>
      <c r="HES44" s="918"/>
      <c r="HET44" s="918"/>
      <c r="HEU44" s="918"/>
      <c r="HEV44" s="918"/>
      <c r="HEW44" s="918"/>
      <c r="HEX44" s="918"/>
      <c r="HEY44" s="918"/>
      <c r="HEZ44" s="918"/>
      <c r="HFA44" s="918"/>
      <c r="HFB44" s="918"/>
      <c r="HFC44" s="918"/>
      <c r="HFD44" s="918"/>
      <c r="HFE44" s="918"/>
      <c r="HFF44" s="918"/>
      <c r="HFG44" s="918"/>
      <c r="HFH44" s="918"/>
      <c r="HFI44" s="918"/>
      <c r="HFJ44" s="918"/>
      <c r="HFK44" s="918"/>
      <c r="HFL44" s="918"/>
      <c r="HFM44" s="918"/>
      <c r="HFN44" s="918"/>
      <c r="HFO44" s="918"/>
      <c r="HFP44" s="918"/>
      <c r="HFQ44" s="918"/>
      <c r="HFR44" s="918"/>
      <c r="HFS44" s="918"/>
      <c r="HFT44" s="918"/>
      <c r="HFU44" s="918"/>
      <c r="HFV44" s="918"/>
      <c r="HFW44" s="918"/>
      <c r="HFX44" s="918"/>
      <c r="HFY44" s="918"/>
      <c r="HFZ44" s="918"/>
      <c r="HGA44" s="918"/>
      <c r="HGB44" s="918"/>
      <c r="HGC44" s="918"/>
      <c r="HGD44" s="918"/>
      <c r="HGE44" s="918"/>
      <c r="HGF44" s="918"/>
      <c r="HGG44" s="918"/>
      <c r="HGH44" s="918"/>
      <c r="HGI44" s="918"/>
      <c r="HGJ44" s="918"/>
      <c r="HGK44" s="918"/>
      <c r="HGL44" s="918"/>
      <c r="HGM44" s="918"/>
      <c r="HGN44" s="918"/>
      <c r="HGO44" s="918"/>
      <c r="HGP44" s="918"/>
      <c r="HGQ44" s="918"/>
      <c r="HGR44" s="918"/>
      <c r="HGS44" s="918"/>
      <c r="HGT44" s="918"/>
      <c r="HGU44" s="918"/>
      <c r="HGV44" s="918"/>
      <c r="HGW44" s="918"/>
      <c r="HGX44" s="918"/>
      <c r="HGY44" s="918"/>
      <c r="HGZ44" s="918"/>
      <c r="HHA44" s="918"/>
      <c r="HHB44" s="918"/>
      <c r="HHC44" s="918"/>
      <c r="HHD44" s="918"/>
      <c r="HHE44" s="918"/>
      <c r="HHF44" s="918"/>
      <c r="HHG44" s="918"/>
      <c r="HHH44" s="918"/>
      <c r="HHI44" s="918"/>
      <c r="HHJ44" s="918"/>
      <c r="HHK44" s="918"/>
      <c r="HHL44" s="918"/>
      <c r="HHM44" s="918"/>
      <c r="HHN44" s="918"/>
      <c r="HHO44" s="918"/>
      <c r="HHP44" s="918"/>
      <c r="HHQ44" s="918"/>
      <c r="HHR44" s="918"/>
      <c r="HHS44" s="918"/>
      <c r="HHT44" s="918"/>
      <c r="HHU44" s="918"/>
      <c r="HHV44" s="918"/>
      <c r="HHW44" s="918"/>
      <c r="HHX44" s="918"/>
      <c r="HHY44" s="918"/>
      <c r="HHZ44" s="918"/>
      <c r="HIA44" s="918"/>
      <c r="HIB44" s="918"/>
      <c r="HIC44" s="918"/>
      <c r="HID44" s="918"/>
      <c r="HIE44" s="918"/>
      <c r="HIF44" s="918"/>
      <c r="HIG44" s="918"/>
      <c r="HIH44" s="918"/>
      <c r="HII44" s="918"/>
      <c r="HIJ44" s="918"/>
      <c r="HIK44" s="918"/>
      <c r="HIL44" s="918"/>
      <c r="HIM44" s="918"/>
      <c r="HIN44" s="918"/>
      <c r="HIO44" s="918"/>
      <c r="HIP44" s="918"/>
      <c r="HIQ44" s="918"/>
      <c r="HIR44" s="918"/>
      <c r="HIS44" s="918"/>
      <c r="HIT44" s="918"/>
      <c r="HIU44" s="918"/>
      <c r="HIV44" s="918"/>
      <c r="HIW44" s="918"/>
      <c r="HIX44" s="918"/>
      <c r="HIY44" s="918"/>
      <c r="HIZ44" s="918"/>
      <c r="HJA44" s="918"/>
      <c r="HJB44" s="918"/>
      <c r="HJC44" s="918"/>
      <c r="HJD44" s="918"/>
      <c r="HJE44" s="918"/>
      <c r="HJF44" s="918"/>
      <c r="HJG44" s="918"/>
      <c r="HJH44" s="918"/>
      <c r="HJI44" s="918"/>
      <c r="HJJ44" s="918"/>
      <c r="HJK44" s="918"/>
      <c r="HJL44" s="918"/>
      <c r="HJM44" s="918"/>
      <c r="HJN44" s="918"/>
      <c r="HJO44" s="918"/>
      <c r="HJP44" s="918"/>
      <c r="HJQ44" s="918"/>
      <c r="HJR44" s="918"/>
      <c r="HJS44" s="918"/>
      <c r="HJT44" s="918"/>
      <c r="HJU44" s="918"/>
      <c r="HJV44" s="918"/>
      <c r="HJW44" s="918"/>
      <c r="HJX44" s="918"/>
      <c r="HJY44" s="918"/>
      <c r="HJZ44" s="918"/>
      <c r="HKA44" s="918"/>
      <c r="HKB44" s="918"/>
      <c r="HKC44" s="918"/>
      <c r="HKD44" s="918"/>
      <c r="HKE44" s="918"/>
      <c r="HKF44" s="918"/>
      <c r="HKG44" s="918"/>
      <c r="HKH44" s="918"/>
      <c r="HKI44" s="918"/>
      <c r="HKJ44" s="918"/>
      <c r="HKK44" s="918"/>
      <c r="HKL44" s="918"/>
      <c r="HKM44" s="918"/>
      <c r="HKN44" s="918"/>
      <c r="HKO44" s="918"/>
      <c r="HKP44" s="918"/>
      <c r="HKQ44" s="918"/>
      <c r="HKR44" s="918"/>
      <c r="HKS44" s="918"/>
      <c r="HKT44" s="918"/>
      <c r="HKU44" s="918"/>
      <c r="HKV44" s="918"/>
      <c r="HKW44" s="918"/>
      <c r="HKX44" s="918"/>
      <c r="HKY44" s="918"/>
      <c r="HKZ44" s="918"/>
      <c r="HLA44" s="918"/>
      <c r="HLB44" s="918"/>
      <c r="HLC44" s="918"/>
      <c r="HLD44" s="918"/>
      <c r="HLE44" s="918"/>
      <c r="HLF44" s="918"/>
      <c r="HLG44" s="918"/>
      <c r="HLH44" s="918"/>
      <c r="HLI44" s="918"/>
      <c r="HLJ44" s="918"/>
      <c r="HLK44" s="918"/>
      <c r="HLL44" s="918"/>
      <c r="HLM44" s="918"/>
      <c r="HLN44" s="918"/>
      <c r="HLO44" s="918"/>
      <c r="HLP44" s="918"/>
      <c r="HLQ44" s="918"/>
      <c r="HLR44" s="918"/>
      <c r="HLS44" s="918"/>
      <c r="HLT44" s="918"/>
      <c r="HLU44" s="918"/>
      <c r="HLV44" s="918"/>
      <c r="HLW44" s="918"/>
      <c r="HLX44" s="918"/>
      <c r="HLY44" s="918"/>
      <c r="HLZ44" s="918"/>
      <c r="HMA44" s="918"/>
      <c r="HMB44" s="918"/>
      <c r="HMC44" s="918"/>
      <c r="HMD44" s="918"/>
      <c r="HME44" s="918"/>
      <c r="HMF44" s="918"/>
      <c r="HMG44" s="918"/>
      <c r="HMH44" s="918"/>
      <c r="HMI44" s="918"/>
      <c r="HMJ44" s="918"/>
      <c r="HMK44" s="918"/>
      <c r="HML44" s="918"/>
      <c r="HMM44" s="918"/>
      <c r="HMN44" s="918"/>
      <c r="HMO44" s="918"/>
      <c r="HMP44" s="918"/>
      <c r="HMQ44" s="918"/>
      <c r="HMR44" s="918"/>
      <c r="HMS44" s="918"/>
      <c r="HMT44" s="918"/>
      <c r="HMU44" s="918"/>
      <c r="HMV44" s="918"/>
      <c r="HMW44" s="918"/>
      <c r="HMX44" s="918"/>
      <c r="HMY44" s="918"/>
      <c r="HMZ44" s="918"/>
      <c r="HNA44" s="918"/>
      <c r="HNB44" s="918"/>
      <c r="HNC44" s="918"/>
      <c r="HND44" s="918"/>
      <c r="HNE44" s="918"/>
      <c r="HNF44" s="918"/>
      <c r="HNG44" s="918"/>
      <c r="HNH44" s="918"/>
      <c r="HNI44" s="918"/>
      <c r="HNJ44" s="918"/>
      <c r="HNK44" s="918"/>
      <c r="HNL44" s="918"/>
      <c r="HNM44" s="918"/>
      <c r="HNN44" s="918"/>
      <c r="HNO44" s="918"/>
      <c r="HNP44" s="918"/>
      <c r="HNQ44" s="918"/>
      <c r="HNR44" s="918"/>
      <c r="HNS44" s="918"/>
      <c r="HNT44" s="918"/>
      <c r="HNU44" s="918"/>
      <c r="HNV44" s="918"/>
      <c r="HNW44" s="918"/>
      <c r="HNX44" s="918"/>
      <c r="HNY44" s="918"/>
      <c r="HNZ44" s="918"/>
      <c r="HOA44" s="918"/>
      <c r="HOB44" s="918"/>
      <c r="HOC44" s="918"/>
      <c r="HOD44" s="918"/>
      <c r="HOE44" s="918"/>
      <c r="HOF44" s="918"/>
      <c r="HOG44" s="918"/>
      <c r="HOH44" s="918"/>
      <c r="HOI44" s="918"/>
      <c r="HOJ44" s="918"/>
      <c r="HOK44" s="918"/>
      <c r="HOL44" s="918"/>
      <c r="HOM44" s="918"/>
      <c r="HON44" s="918"/>
      <c r="HOO44" s="918"/>
      <c r="HOP44" s="918"/>
      <c r="HOQ44" s="918"/>
      <c r="HOR44" s="918"/>
      <c r="HOS44" s="918"/>
      <c r="HOT44" s="918"/>
      <c r="HOU44" s="918"/>
      <c r="HOV44" s="918"/>
      <c r="HOW44" s="918"/>
      <c r="HOX44" s="918"/>
      <c r="HOY44" s="918"/>
      <c r="HOZ44" s="918"/>
      <c r="HPA44" s="918"/>
      <c r="HPB44" s="918"/>
      <c r="HPC44" s="918"/>
      <c r="HPD44" s="918"/>
      <c r="HPE44" s="918"/>
      <c r="HPF44" s="918"/>
      <c r="HPG44" s="918"/>
      <c r="HPH44" s="918"/>
      <c r="HPI44" s="918"/>
      <c r="HPJ44" s="918"/>
      <c r="HPK44" s="918"/>
      <c r="HPL44" s="918"/>
      <c r="HPM44" s="918"/>
      <c r="HPN44" s="918"/>
      <c r="HPO44" s="918"/>
      <c r="HPP44" s="918"/>
      <c r="HPQ44" s="918"/>
      <c r="HPR44" s="918"/>
      <c r="HPS44" s="918"/>
      <c r="HPT44" s="918"/>
      <c r="HPU44" s="918"/>
      <c r="HPV44" s="918"/>
      <c r="HPW44" s="918"/>
      <c r="HPX44" s="918"/>
      <c r="HPY44" s="918"/>
      <c r="HPZ44" s="918"/>
      <c r="HQA44" s="918"/>
      <c r="HQB44" s="918"/>
      <c r="HQC44" s="918"/>
      <c r="HQD44" s="918"/>
      <c r="HQE44" s="918"/>
      <c r="HQF44" s="918"/>
      <c r="HQG44" s="918"/>
      <c r="HQH44" s="918"/>
      <c r="HQI44" s="918"/>
      <c r="HQJ44" s="918"/>
      <c r="HQK44" s="918"/>
      <c r="HQL44" s="918"/>
      <c r="HQM44" s="918"/>
      <c r="HQN44" s="918"/>
      <c r="HQO44" s="918"/>
      <c r="HQP44" s="918"/>
      <c r="HQQ44" s="918"/>
      <c r="HQR44" s="918"/>
      <c r="HQS44" s="918"/>
      <c r="HQT44" s="918"/>
      <c r="HQU44" s="918"/>
      <c r="HQV44" s="918"/>
      <c r="HQW44" s="918"/>
      <c r="HQX44" s="918"/>
      <c r="HQY44" s="918"/>
      <c r="HQZ44" s="918"/>
      <c r="HRA44" s="918"/>
      <c r="HRB44" s="918"/>
      <c r="HRC44" s="918"/>
      <c r="HRD44" s="918"/>
      <c r="HRE44" s="918"/>
      <c r="HRF44" s="918"/>
      <c r="HRG44" s="918"/>
      <c r="HRH44" s="918"/>
      <c r="HRI44" s="918"/>
      <c r="HRJ44" s="918"/>
      <c r="HRK44" s="918"/>
      <c r="HRL44" s="918"/>
      <c r="HRM44" s="918"/>
      <c r="HRN44" s="918"/>
      <c r="HRO44" s="918"/>
      <c r="HRP44" s="918"/>
      <c r="HRQ44" s="918"/>
      <c r="HRR44" s="918"/>
      <c r="HRS44" s="918"/>
      <c r="HRT44" s="918"/>
      <c r="HRU44" s="918"/>
      <c r="HRV44" s="918"/>
      <c r="HRW44" s="918"/>
      <c r="HRX44" s="918"/>
      <c r="HRY44" s="918"/>
      <c r="HRZ44" s="918"/>
      <c r="HSA44" s="918"/>
      <c r="HSB44" s="918"/>
      <c r="HSC44" s="918"/>
      <c r="HSD44" s="918"/>
      <c r="HSE44" s="918"/>
      <c r="HSF44" s="918"/>
      <c r="HSG44" s="918"/>
      <c r="HSH44" s="918"/>
      <c r="HSI44" s="918"/>
      <c r="HSJ44" s="918"/>
      <c r="HSK44" s="918"/>
      <c r="HSL44" s="918"/>
      <c r="HSM44" s="918"/>
      <c r="HSN44" s="918"/>
      <c r="HSO44" s="918"/>
      <c r="HSP44" s="918"/>
      <c r="HSQ44" s="918"/>
      <c r="HSR44" s="918"/>
      <c r="HSS44" s="918"/>
      <c r="HST44" s="918"/>
      <c r="HSU44" s="918"/>
      <c r="HSV44" s="918"/>
      <c r="HSW44" s="918"/>
      <c r="HSX44" s="918"/>
      <c r="HSY44" s="918"/>
      <c r="HSZ44" s="918"/>
      <c r="HTA44" s="918"/>
      <c r="HTB44" s="918"/>
      <c r="HTC44" s="918"/>
      <c r="HTD44" s="918"/>
      <c r="HTE44" s="918"/>
      <c r="HTF44" s="918"/>
      <c r="HTG44" s="918"/>
      <c r="HTH44" s="918"/>
      <c r="HTI44" s="918"/>
      <c r="HTJ44" s="918"/>
      <c r="HTK44" s="918"/>
      <c r="HTL44" s="918"/>
      <c r="HTM44" s="918"/>
      <c r="HTN44" s="918"/>
      <c r="HTO44" s="918"/>
      <c r="HTP44" s="918"/>
      <c r="HTQ44" s="918"/>
      <c r="HTR44" s="918"/>
      <c r="HTS44" s="918"/>
      <c r="HTT44" s="918"/>
      <c r="HTU44" s="918"/>
      <c r="HTV44" s="918"/>
      <c r="HTW44" s="918"/>
      <c r="HTX44" s="918"/>
      <c r="HTY44" s="918"/>
      <c r="HTZ44" s="918"/>
      <c r="HUA44" s="918"/>
      <c r="HUB44" s="918"/>
      <c r="HUC44" s="918"/>
      <c r="HUD44" s="918"/>
      <c r="HUE44" s="918"/>
      <c r="HUF44" s="918"/>
      <c r="HUG44" s="918"/>
      <c r="HUH44" s="918"/>
      <c r="HUI44" s="918"/>
      <c r="HUJ44" s="918"/>
      <c r="HUK44" s="918"/>
      <c r="HUL44" s="918"/>
      <c r="HUM44" s="918"/>
      <c r="HUN44" s="918"/>
      <c r="HUO44" s="918"/>
      <c r="HUP44" s="918"/>
      <c r="HUQ44" s="918"/>
      <c r="HUR44" s="918"/>
      <c r="HUS44" s="918"/>
      <c r="HUT44" s="918"/>
      <c r="HUU44" s="918"/>
      <c r="HUV44" s="918"/>
      <c r="HUW44" s="918"/>
      <c r="HUX44" s="918"/>
      <c r="HUY44" s="918"/>
      <c r="HUZ44" s="918"/>
      <c r="HVA44" s="918"/>
      <c r="HVB44" s="918"/>
      <c r="HVC44" s="918"/>
      <c r="HVD44" s="918"/>
      <c r="HVE44" s="918"/>
      <c r="HVF44" s="918"/>
      <c r="HVG44" s="918"/>
      <c r="HVH44" s="918"/>
      <c r="HVI44" s="918"/>
      <c r="HVJ44" s="918"/>
      <c r="HVK44" s="918"/>
      <c r="HVL44" s="918"/>
      <c r="HVM44" s="918"/>
      <c r="HVN44" s="918"/>
      <c r="HVO44" s="918"/>
      <c r="HVP44" s="918"/>
      <c r="HVQ44" s="918"/>
      <c r="HVR44" s="918"/>
      <c r="HVS44" s="918"/>
      <c r="HVT44" s="918"/>
      <c r="HVU44" s="918"/>
      <c r="HVV44" s="918"/>
      <c r="HVW44" s="918"/>
      <c r="HVX44" s="918"/>
      <c r="HVY44" s="918"/>
      <c r="HVZ44" s="918"/>
      <c r="HWA44" s="918"/>
      <c r="HWB44" s="918"/>
      <c r="HWC44" s="918"/>
      <c r="HWD44" s="918"/>
      <c r="HWE44" s="918"/>
      <c r="HWF44" s="918"/>
      <c r="HWG44" s="918"/>
      <c r="HWH44" s="918"/>
      <c r="HWI44" s="918"/>
      <c r="HWJ44" s="918"/>
      <c r="HWK44" s="918"/>
      <c r="HWL44" s="918"/>
      <c r="HWM44" s="918"/>
      <c r="HWN44" s="918"/>
      <c r="HWO44" s="918"/>
      <c r="HWP44" s="918"/>
      <c r="HWQ44" s="918"/>
      <c r="HWR44" s="918"/>
      <c r="HWS44" s="918"/>
      <c r="HWT44" s="918"/>
      <c r="HWU44" s="918"/>
      <c r="HWV44" s="918"/>
      <c r="HWW44" s="918"/>
      <c r="HWX44" s="918"/>
      <c r="HWY44" s="918"/>
      <c r="HWZ44" s="918"/>
      <c r="HXA44" s="918"/>
      <c r="HXB44" s="918"/>
      <c r="HXC44" s="918"/>
      <c r="HXD44" s="918"/>
      <c r="HXE44" s="918"/>
      <c r="HXF44" s="918"/>
      <c r="HXG44" s="918"/>
      <c r="HXH44" s="918"/>
      <c r="HXI44" s="918"/>
      <c r="HXJ44" s="918"/>
      <c r="HXK44" s="918"/>
      <c r="HXL44" s="918"/>
      <c r="HXM44" s="918"/>
      <c r="HXN44" s="918"/>
      <c r="HXO44" s="918"/>
      <c r="HXP44" s="918"/>
      <c r="HXQ44" s="918"/>
      <c r="HXR44" s="918"/>
      <c r="HXS44" s="918"/>
      <c r="HXT44" s="918"/>
      <c r="HXU44" s="918"/>
      <c r="HXV44" s="918"/>
      <c r="HXW44" s="918"/>
      <c r="HXX44" s="918"/>
      <c r="HXY44" s="918"/>
      <c r="HXZ44" s="918"/>
      <c r="HYA44" s="918"/>
      <c r="HYB44" s="918"/>
      <c r="HYC44" s="918"/>
      <c r="HYD44" s="918"/>
      <c r="HYE44" s="918"/>
      <c r="HYF44" s="918"/>
      <c r="HYG44" s="918"/>
      <c r="HYH44" s="918"/>
      <c r="HYI44" s="918"/>
      <c r="HYJ44" s="918"/>
      <c r="HYK44" s="918"/>
      <c r="HYL44" s="918"/>
      <c r="HYM44" s="918"/>
      <c r="HYN44" s="918"/>
      <c r="HYO44" s="918"/>
      <c r="HYP44" s="918"/>
      <c r="HYQ44" s="918"/>
      <c r="HYR44" s="918"/>
      <c r="HYS44" s="918"/>
      <c r="HYT44" s="918"/>
      <c r="HYU44" s="918"/>
      <c r="HYV44" s="918"/>
      <c r="HYW44" s="918"/>
      <c r="HYX44" s="918"/>
      <c r="HYY44" s="918"/>
      <c r="HYZ44" s="918"/>
      <c r="HZA44" s="918"/>
      <c r="HZB44" s="918"/>
      <c r="HZC44" s="918"/>
      <c r="HZD44" s="918"/>
      <c r="HZE44" s="918"/>
      <c r="HZF44" s="918"/>
      <c r="HZG44" s="918"/>
      <c r="HZH44" s="918"/>
      <c r="HZI44" s="918"/>
      <c r="HZJ44" s="918"/>
      <c r="HZK44" s="918"/>
      <c r="HZL44" s="918"/>
      <c r="HZM44" s="918"/>
      <c r="HZN44" s="918"/>
      <c r="HZO44" s="918"/>
      <c r="HZP44" s="918"/>
      <c r="HZQ44" s="918"/>
      <c r="HZR44" s="918"/>
      <c r="HZS44" s="918"/>
      <c r="HZT44" s="918"/>
      <c r="HZU44" s="918"/>
      <c r="HZV44" s="918"/>
      <c r="HZW44" s="918"/>
      <c r="HZX44" s="918"/>
      <c r="HZY44" s="918"/>
      <c r="HZZ44" s="918"/>
      <c r="IAA44" s="918"/>
      <c r="IAB44" s="918"/>
      <c r="IAC44" s="918"/>
      <c r="IAD44" s="918"/>
      <c r="IAE44" s="918"/>
      <c r="IAF44" s="918"/>
      <c r="IAG44" s="918"/>
      <c r="IAH44" s="918"/>
      <c r="IAI44" s="918"/>
      <c r="IAJ44" s="918"/>
      <c r="IAK44" s="918"/>
      <c r="IAL44" s="918"/>
      <c r="IAM44" s="918"/>
      <c r="IAN44" s="918"/>
      <c r="IAO44" s="918"/>
      <c r="IAP44" s="918"/>
      <c r="IAQ44" s="918"/>
      <c r="IAR44" s="918"/>
      <c r="IAS44" s="918"/>
      <c r="IAT44" s="918"/>
      <c r="IAU44" s="918"/>
      <c r="IAV44" s="918"/>
      <c r="IAW44" s="918"/>
      <c r="IAX44" s="918"/>
      <c r="IAY44" s="918"/>
      <c r="IAZ44" s="918"/>
      <c r="IBA44" s="918"/>
      <c r="IBB44" s="918"/>
      <c r="IBC44" s="918"/>
      <c r="IBD44" s="918"/>
      <c r="IBE44" s="918"/>
      <c r="IBF44" s="918"/>
      <c r="IBG44" s="918"/>
      <c r="IBH44" s="918"/>
      <c r="IBI44" s="918"/>
      <c r="IBJ44" s="918"/>
      <c r="IBK44" s="918"/>
      <c r="IBL44" s="918"/>
      <c r="IBM44" s="918"/>
      <c r="IBN44" s="918"/>
      <c r="IBO44" s="918"/>
      <c r="IBP44" s="918"/>
      <c r="IBQ44" s="918"/>
      <c r="IBR44" s="918"/>
      <c r="IBS44" s="918"/>
      <c r="IBT44" s="918"/>
      <c r="IBU44" s="918"/>
      <c r="IBV44" s="918"/>
      <c r="IBW44" s="918"/>
      <c r="IBX44" s="918"/>
      <c r="IBY44" s="918"/>
      <c r="IBZ44" s="918"/>
      <c r="ICA44" s="918"/>
      <c r="ICB44" s="918"/>
      <c r="ICC44" s="918"/>
      <c r="ICD44" s="918"/>
      <c r="ICE44" s="918"/>
      <c r="ICF44" s="918"/>
      <c r="ICG44" s="918"/>
      <c r="ICH44" s="918"/>
      <c r="ICI44" s="918"/>
      <c r="ICJ44" s="918"/>
      <c r="ICK44" s="918"/>
      <c r="ICL44" s="918"/>
      <c r="ICM44" s="918"/>
      <c r="ICN44" s="918"/>
      <c r="ICO44" s="918"/>
      <c r="ICP44" s="918"/>
      <c r="ICQ44" s="918"/>
      <c r="ICR44" s="918"/>
      <c r="ICS44" s="918"/>
      <c r="ICT44" s="918"/>
      <c r="ICU44" s="918"/>
      <c r="ICV44" s="918"/>
      <c r="ICW44" s="918"/>
      <c r="ICX44" s="918"/>
      <c r="ICY44" s="918"/>
      <c r="ICZ44" s="918"/>
      <c r="IDA44" s="918"/>
      <c r="IDB44" s="918"/>
      <c r="IDC44" s="918"/>
      <c r="IDD44" s="918"/>
      <c r="IDE44" s="918"/>
      <c r="IDF44" s="918"/>
      <c r="IDG44" s="918"/>
      <c r="IDH44" s="918"/>
      <c r="IDI44" s="918"/>
      <c r="IDJ44" s="918"/>
      <c r="IDK44" s="918"/>
      <c r="IDL44" s="918"/>
      <c r="IDM44" s="918"/>
      <c r="IDN44" s="918"/>
      <c r="IDO44" s="918"/>
      <c r="IDP44" s="918"/>
      <c r="IDQ44" s="918"/>
      <c r="IDR44" s="918"/>
      <c r="IDS44" s="918"/>
      <c r="IDT44" s="918"/>
      <c r="IDU44" s="918"/>
      <c r="IDV44" s="918"/>
      <c r="IDW44" s="918"/>
      <c r="IDX44" s="918"/>
      <c r="IDY44" s="918"/>
      <c r="IDZ44" s="918"/>
      <c r="IEA44" s="918"/>
      <c r="IEB44" s="918"/>
      <c r="IEC44" s="918"/>
      <c r="IED44" s="918"/>
      <c r="IEE44" s="918"/>
      <c r="IEF44" s="918"/>
      <c r="IEG44" s="918"/>
      <c r="IEH44" s="918"/>
      <c r="IEI44" s="918"/>
      <c r="IEJ44" s="918"/>
      <c r="IEK44" s="918"/>
      <c r="IEL44" s="918"/>
      <c r="IEM44" s="918"/>
      <c r="IEN44" s="918"/>
      <c r="IEO44" s="918"/>
      <c r="IEP44" s="918"/>
      <c r="IEQ44" s="918"/>
      <c r="IER44" s="918"/>
      <c r="IES44" s="918"/>
      <c r="IET44" s="918"/>
      <c r="IEU44" s="918"/>
      <c r="IEV44" s="918"/>
      <c r="IEW44" s="918"/>
      <c r="IEX44" s="918"/>
      <c r="IEY44" s="918"/>
      <c r="IEZ44" s="918"/>
      <c r="IFA44" s="918"/>
      <c r="IFB44" s="918"/>
      <c r="IFC44" s="918"/>
      <c r="IFD44" s="918"/>
      <c r="IFE44" s="918"/>
      <c r="IFF44" s="918"/>
      <c r="IFG44" s="918"/>
      <c r="IFH44" s="918"/>
      <c r="IFI44" s="918"/>
      <c r="IFJ44" s="918"/>
      <c r="IFK44" s="918"/>
      <c r="IFL44" s="918"/>
      <c r="IFM44" s="918"/>
      <c r="IFN44" s="918"/>
      <c r="IFO44" s="918"/>
      <c r="IFP44" s="918"/>
      <c r="IFQ44" s="918"/>
      <c r="IFR44" s="918"/>
      <c r="IFS44" s="918"/>
      <c r="IFT44" s="918"/>
      <c r="IFU44" s="918"/>
      <c r="IFV44" s="918"/>
      <c r="IFW44" s="918"/>
      <c r="IFX44" s="918"/>
      <c r="IFY44" s="918"/>
      <c r="IFZ44" s="918"/>
      <c r="IGA44" s="918"/>
      <c r="IGB44" s="918"/>
      <c r="IGC44" s="918"/>
      <c r="IGD44" s="918"/>
      <c r="IGE44" s="918"/>
      <c r="IGF44" s="918"/>
      <c r="IGG44" s="918"/>
      <c r="IGH44" s="918"/>
      <c r="IGI44" s="918"/>
      <c r="IGJ44" s="918"/>
      <c r="IGK44" s="918"/>
      <c r="IGL44" s="918"/>
      <c r="IGM44" s="918"/>
      <c r="IGN44" s="918"/>
      <c r="IGO44" s="918"/>
      <c r="IGP44" s="918"/>
      <c r="IGQ44" s="918"/>
      <c r="IGR44" s="918"/>
      <c r="IGS44" s="918"/>
      <c r="IGT44" s="918"/>
      <c r="IGU44" s="918"/>
      <c r="IGV44" s="918"/>
      <c r="IGW44" s="918"/>
      <c r="IGX44" s="918"/>
      <c r="IGY44" s="918"/>
      <c r="IGZ44" s="918"/>
      <c r="IHA44" s="918"/>
      <c r="IHB44" s="918"/>
      <c r="IHC44" s="918"/>
      <c r="IHD44" s="918"/>
      <c r="IHE44" s="918"/>
      <c r="IHF44" s="918"/>
      <c r="IHG44" s="918"/>
      <c r="IHH44" s="918"/>
      <c r="IHI44" s="918"/>
      <c r="IHJ44" s="918"/>
      <c r="IHK44" s="918"/>
      <c r="IHL44" s="918"/>
      <c r="IHM44" s="918"/>
      <c r="IHN44" s="918"/>
      <c r="IHO44" s="918"/>
      <c r="IHP44" s="918"/>
      <c r="IHQ44" s="918"/>
      <c r="IHR44" s="918"/>
      <c r="IHS44" s="918"/>
      <c r="IHT44" s="918"/>
      <c r="IHU44" s="918"/>
      <c r="IHV44" s="918"/>
      <c r="IHW44" s="918"/>
      <c r="IHX44" s="918"/>
      <c r="IHY44" s="918"/>
      <c r="IHZ44" s="918"/>
      <c r="IIA44" s="918"/>
      <c r="IIB44" s="918"/>
      <c r="IIC44" s="918"/>
      <c r="IID44" s="918"/>
      <c r="IIE44" s="918"/>
      <c r="IIF44" s="918"/>
      <c r="IIG44" s="918"/>
      <c r="IIH44" s="918"/>
      <c r="III44" s="918"/>
      <c r="IIJ44" s="918"/>
      <c r="IIK44" s="918"/>
      <c r="IIL44" s="918"/>
      <c r="IIM44" s="918"/>
      <c r="IIN44" s="918"/>
      <c r="IIO44" s="918"/>
      <c r="IIP44" s="918"/>
      <c r="IIQ44" s="918"/>
      <c r="IIR44" s="918"/>
      <c r="IIS44" s="918"/>
      <c r="IIT44" s="918"/>
      <c r="IIU44" s="918"/>
      <c r="IIV44" s="918"/>
      <c r="IIW44" s="918"/>
      <c r="IIX44" s="918"/>
      <c r="IIY44" s="918"/>
      <c r="IIZ44" s="918"/>
      <c r="IJA44" s="918"/>
      <c r="IJB44" s="918"/>
      <c r="IJC44" s="918"/>
      <c r="IJD44" s="918"/>
      <c r="IJE44" s="918"/>
      <c r="IJF44" s="918"/>
      <c r="IJG44" s="918"/>
      <c r="IJH44" s="918"/>
      <c r="IJI44" s="918"/>
      <c r="IJJ44" s="918"/>
      <c r="IJK44" s="918"/>
      <c r="IJL44" s="918"/>
      <c r="IJM44" s="918"/>
      <c r="IJN44" s="918"/>
      <c r="IJO44" s="918"/>
      <c r="IJP44" s="918"/>
      <c r="IJQ44" s="918"/>
      <c r="IJR44" s="918"/>
      <c r="IJS44" s="918"/>
      <c r="IJT44" s="918"/>
      <c r="IJU44" s="918"/>
      <c r="IJV44" s="918"/>
      <c r="IJW44" s="918"/>
      <c r="IJX44" s="918"/>
      <c r="IJY44" s="918"/>
      <c r="IJZ44" s="918"/>
      <c r="IKA44" s="918"/>
      <c r="IKB44" s="918"/>
      <c r="IKC44" s="918"/>
      <c r="IKD44" s="918"/>
      <c r="IKE44" s="918"/>
      <c r="IKF44" s="918"/>
      <c r="IKG44" s="918"/>
      <c r="IKH44" s="918"/>
      <c r="IKI44" s="918"/>
      <c r="IKJ44" s="918"/>
      <c r="IKK44" s="918"/>
      <c r="IKL44" s="918"/>
      <c r="IKM44" s="918"/>
      <c r="IKN44" s="918"/>
      <c r="IKO44" s="918"/>
      <c r="IKP44" s="918"/>
      <c r="IKQ44" s="918"/>
      <c r="IKR44" s="918"/>
      <c r="IKS44" s="918"/>
      <c r="IKT44" s="918"/>
      <c r="IKU44" s="918"/>
      <c r="IKV44" s="918"/>
      <c r="IKW44" s="918"/>
      <c r="IKX44" s="918"/>
      <c r="IKY44" s="918"/>
      <c r="IKZ44" s="918"/>
      <c r="ILA44" s="918"/>
      <c r="ILB44" s="918"/>
      <c r="ILC44" s="918"/>
      <c r="ILD44" s="918"/>
      <c r="ILE44" s="918"/>
      <c r="ILF44" s="918"/>
      <c r="ILG44" s="918"/>
      <c r="ILH44" s="918"/>
      <c r="ILI44" s="918"/>
      <c r="ILJ44" s="918"/>
      <c r="ILK44" s="918"/>
      <c r="ILL44" s="918"/>
      <c r="ILM44" s="918"/>
      <c r="ILN44" s="918"/>
      <c r="ILO44" s="918"/>
      <c r="ILP44" s="918"/>
      <c r="ILQ44" s="918"/>
      <c r="ILR44" s="918"/>
      <c r="ILS44" s="918"/>
      <c r="ILT44" s="918"/>
      <c r="ILU44" s="918"/>
      <c r="ILV44" s="918"/>
      <c r="ILW44" s="918"/>
      <c r="ILX44" s="918"/>
      <c r="ILY44" s="918"/>
      <c r="ILZ44" s="918"/>
      <c r="IMA44" s="918"/>
      <c r="IMB44" s="918"/>
      <c r="IMC44" s="918"/>
      <c r="IMD44" s="918"/>
      <c r="IME44" s="918"/>
      <c r="IMF44" s="918"/>
      <c r="IMG44" s="918"/>
      <c r="IMH44" s="918"/>
      <c r="IMI44" s="918"/>
      <c r="IMJ44" s="918"/>
      <c r="IMK44" s="918"/>
      <c r="IML44" s="918"/>
      <c r="IMM44" s="918"/>
      <c r="IMN44" s="918"/>
      <c r="IMO44" s="918"/>
      <c r="IMP44" s="918"/>
      <c r="IMQ44" s="918"/>
      <c r="IMR44" s="918"/>
      <c r="IMS44" s="918"/>
      <c r="IMT44" s="918"/>
      <c r="IMU44" s="918"/>
      <c r="IMV44" s="918"/>
      <c r="IMW44" s="918"/>
      <c r="IMX44" s="918"/>
      <c r="IMY44" s="918"/>
      <c r="IMZ44" s="918"/>
      <c r="INA44" s="918"/>
      <c r="INB44" s="918"/>
      <c r="INC44" s="918"/>
      <c r="IND44" s="918"/>
      <c r="INE44" s="918"/>
      <c r="INF44" s="918"/>
      <c r="ING44" s="918"/>
      <c r="INH44" s="918"/>
      <c r="INI44" s="918"/>
      <c r="INJ44" s="918"/>
      <c r="INK44" s="918"/>
      <c r="INL44" s="918"/>
      <c r="INM44" s="918"/>
      <c r="INN44" s="918"/>
      <c r="INO44" s="918"/>
      <c r="INP44" s="918"/>
      <c r="INQ44" s="918"/>
      <c r="INR44" s="918"/>
      <c r="INS44" s="918"/>
      <c r="INT44" s="918"/>
      <c r="INU44" s="918"/>
      <c r="INV44" s="918"/>
      <c r="INW44" s="918"/>
      <c r="INX44" s="918"/>
      <c r="INY44" s="918"/>
      <c r="INZ44" s="918"/>
      <c r="IOA44" s="918"/>
      <c r="IOB44" s="918"/>
      <c r="IOC44" s="918"/>
      <c r="IOD44" s="918"/>
      <c r="IOE44" s="918"/>
      <c r="IOF44" s="918"/>
      <c r="IOG44" s="918"/>
      <c r="IOH44" s="918"/>
      <c r="IOI44" s="918"/>
      <c r="IOJ44" s="918"/>
      <c r="IOK44" s="918"/>
      <c r="IOL44" s="918"/>
      <c r="IOM44" s="918"/>
      <c r="ION44" s="918"/>
      <c r="IOO44" s="918"/>
      <c r="IOP44" s="918"/>
      <c r="IOQ44" s="918"/>
      <c r="IOR44" s="918"/>
      <c r="IOS44" s="918"/>
      <c r="IOT44" s="918"/>
      <c r="IOU44" s="918"/>
      <c r="IOV44" s="918"/>
      <c r="IOW44" s="918"/>
      <c r="IOX44" s="918"/>
      <c r="IOY44" s="918"/>
      <c r="IOZ44" s="918"/>
      <c r="IPA44" s="918"/>
      <c r="IPB44" s="918"/>
      <c r="IPC44" s="918"/>
      <c r="IPD44" s="918"/>
      <c r="IPE44" s="918"/>
      <c r="IPF44" s="918"/>
      <c r="IPG44" s="918"/>
      <c r="IPH44" s="918"/>
      <c r="IPI44" s="918"/>
      <c r="IPJ44" s="918"/>
      <c r="IPK44" s="918"/>
      <c r="IPL44" s="918"/>
      <c r="IPM44" s="918"/>
      <c r="IPN44" s="918"/>
      <c r="IPO44" s="918"/>
      <c r="IPP44" s="918"/>
      <c r="IPQ44" s="918"/>
      <c r="IPR44" s="918"/>
      <c r="IPS44" s="918"/>
      <c r="IPT44" s="918"/>
      <c r="IPU44" s="918"/>
      <c r="IPV44" s="918"/>
      <c r="IPW44" s="918"/>
      <c r="IPX44" s="918"/>
      <c r="IPY44" s="918"/>
      <c r="IPZ44" s="918"/>
      <c r="IQA44" s="918"/>
      <c r="IQB44" s="918"/>
      <c r="IQC44" s="918"/>
      <c r="IQD44" s="918"/>
      <c r="IQE44" s="918"/>
      <c r="IQF44" s="918"/>
      <c r="IQG44" s="918"/>
      <c r="IQH44" s="918"/>
      <c r="IQI44" s="918"/>
      <c r="IQJ44" s="918"/>
      <c r="IQK44" s="918"/>
      <c r="IQL44" s="918"/>
      <c r="IQM44" s="918"/>
      <c r="IQN44" s="918"/>
      <c r="IQO44" s="918"/>
      <c r="IQP44" s="918"/>
      <c r="IQQ44" s="918"/>
      <c r="IQR44" s="918"/>
      <c r="IQS44" s="918"/>
      <c r="IQT44" s="918"/>
      <c r="IQU44" s="918"/>
      <c r="IQV44" s="918"/>
      <c r="IQW44" s="918"/>
      <c r="IQX44" s="918"/>
      <c r="IQY44" s="918"/>
      <c r="IQZ44" s="918"/>
      <c r="IRA44" s="918"/>
      <c r="IRB44" s="918"/>
      <c r="IRC44" s="918"/>
      <c r="IRD44" s="918"/>
      <c r="IRE44" s="918"/>
      <c r="IRF44" s="918"/>
      <c r="IRG44" s="918"/>
      <c r="IRH44" s="918"/>
      <c r="IRI44" s="918"/>
      <c r="IRJ44" s="918"/>
      <c r="IRK44" s="918"/>
      <c r="IRL44" s="918"/>
      <c r="IRM44" s="918"/>
      <c r="IRN44" s="918"/>
      <c r="IRO44" s="918"/>
      <c r="IRP44" s="918"/>
      <c r="IRQ44" s="918"/>
      <c r="IRR44" s="918"/>
      <c r="IRS44" s="918"/>
      <c r="IRT44" s="918"/>
      <c r="IRU44" s="918"/>
      <c r="IRV44" s="918"/>
      <c r="IRW44" s="918"/>
      <c r="IRX44" s="918"/>
      <c r="IRY44" s="918"/>
      <c r="IRZ44" s="918"/>
      <c r="ISA44" s="918"/>
      <c r="ISB44" s="918"/>
      <c r="ISC44" s="918"/>
      <c r="ISD44" s="918"/>
      <c r="ISE44" s="918"/>
      <c r="ISF44" s="918"/>
      <c r="ISG44" s="918"/>
      <c r="ISH44" s="918"/>
      <c r="ISI44" s="918"/>
      <c r="ISJ44" s="918"/>
      <c r="ISK44" s="918"/>
      <c r="ISL44" s="918"/>
      <c r="ISM44" s="918"/>
      <c r="ISN44" s="918"/>
      <c r="ISO44" s="918"/>
      <c r="ISP44" s="918"/>
      <c r="ISQ44" s="918"/>
      <c r="ISR44" s="918"/>
      <c r="ISS44" s="918"/>
      <c r="IST44" s="918"/>
      <c r="ISU44" s="918"/>
      <c r="ISV44" s="918"/>
      <c r="ISW44" s="918"/>
      <c r="ISX44" s="918"/>
      <c r="ISY44" s="918"/>
      <c r="ISZ44" s="918"/>
      <c r="ITA44" s="918"/>
      <c r="ITB44" s="918"/>
      <c r="ITC44" s="918"/>
      <c r="ITD44" s="918"/>
      <c r="ITE44" s="918"/>
      <c r="ITF44" s="918"/>
      <c r="ITG44" s="918"/>
      <c r="ITH44" s="918"/>
      <c r="ITI44" s="918"/>
      <c r="ITJ44" s="918"/>
      <c r="ITK44" s="918"/>
      <c r="ITL44" s="918"/>
      <c r="ITM44" s="918"/>
      <c r="ITN44" s="918"/>
      <c r="ITO44" s="918"/>
      <c r="ITP44" s="918"/>
      <c r="ITQ44" s="918"/>
      <c r="ITR44" s="918"/>
      <c r="ITS44" s="918"/>
      <c r="ITT44" s="918"/>
      <c r="ITU44" s="918"/>
      <c r="ITV44" s="918"/>
      <c r="ITW44" s="918"/>
      <c r="ITX44" s="918"/>
      <c r="ITY44" s="918"/>
      <c r="ITZ44" s="918"/>
      <c r="IUA44" s="918"/>
      <c r="IUB44" s="918"/>
      <c r="IUC44" s="918"/>
      <c r="IUD44" s="918"/>
      <c r="IUE44" s="918"/>
      <c r="IUF44" s="918"/>
      <c r="IUG44" s="918"/>
      <c r="IUH44" s="918"/>
      <c r="IUI44" s="918"/>
      <c r="IUJ44" s="918"/>
      <c r="IUK44" s="918"/>
      <c r="IUL44" s="918"/>
      <c r="IUM44" s="918"/>
      <c r="IUN44" s="918"/>
      <c r="IUO44" s="918"/>
      <c r="IUP44" s="918"/>
      <c r="IUQ44" s="918"/>
      <c r="IUR44" s="918"/>
      <c r="IUS44" s="918"/>
      <c r="IUT44" s="918"/>
      <c r="IUU44" s="918"/>
      <c r="IUV44" s="918"/>
      <c r="IUW44" s="918"/>
      <c r="IUX44" s="918"/>
      <c r="IUY44" s="918"/>
      <c r="IUZ44" s="918"/>
      <c r="IVA44" s="918"/>
      <c r="IVB44" s="918"/>
      <c r="IVC44" s="918"/>
      <c r="IVD44" s="918"/>
      <c r="IVE44" s="918"/>
      <c r="IVF44" s="918"/>
      <c r="IVG44" s="918"/>
      <c r="IVH44" s="918"/>
      <c r="IVI44" s="918"/>
      <c r="IVJ44" s="918"/>
      <c r="IVK44" s="918"/>
      <c r="IVL44" s="918"/>
      <c r="IVM44" s="918"/>
      <c r="IVN44" s="918"/>
      <c r="IVO44" s="918"/>
      <c r="IVP44" s="918"/>
      <c r="IVQ44" s="918"/>
      <c r="IVR44" s="918"/>
      <c r="IVS44" s="918"/>
      <c r="IVT44" s="918"/>
      <c r="IVU44" s="918"/>
      <c r="IVV44" s="918"/>
      <c r="IVW44" s="918"/>
      <c r="IVX44" s="918"/>
      <c r="IVY44" s="918"/>
      <c r="IVZ44" s="918"/>
      <c r="IWA44" s="918"/>
      <c r="IWB44" s="918"/>
      <c r="IWC44" s="918"/>
      <c r="IWD44" s="918"/>
      <c r="IWE44" s="918"/>
      <c r="IWF44" s="918"/>
      <c r="IWG44" s="918"/>
      <c r="IWH44" s="918"/>
      <c r="IWI44" s="918"/>
      <c r="IWJ44" s="918"/>
      <c r="IWK44" s="918"/>
      <c r="IWL44" s="918"/>
      <c r="IWM44" s="918"/>
      <c r="IWN44" s="918"/>
      <c r="IWO44" s="918"/>
      <c r="IWP44" s="918"/>
      <c r="IWQ44" s="918"/>
      <c r="IWR44" s="918"/>
      <c r="IWS44" s="918"/>
      <c r="IWT44" s="918"/>
      <c r="IWU44" s="918"/>
      <c r="IWV44" s="918"/>
      <c r="IWW44" s="918"/>
      <c r="IWX44" s="918"/>
      <c r="IWY44" s="918"/>
      <c r="IWZ44" s="918"/>
      <c r="IXA44" s="918"/>
      <c r="IXB44" s="918"/>
      <c r="IXC44" s="918"/>
      <c r="IXD44" s="918"/>
      <c r="IXE44" s="918"/>
      <c r="IXF44" s="918"/>
      <c r="IXG44" s="918"/>
      <c r="IXH44" s="918"/>
      <c r="IXI44" s="918"/>
      <c r="IXJ44" s="918"/>
      <c r="IXK44" s="918"/>
      <c r="IXL44" s="918"/>
      <c r="IXM44" s="918"/>
      <c r="IXN44" s="918"/>
      <c r="IXO44" s="918"/>
      <c r="IXP44" s="918"/>
      <c r="IXQ44" s="918"/>
      <c r="IXR44" s="918"/>
      <c r="IXS44" s="918"/>
      <c r="IXT44" s="918"/>
      <c r="IXU44" s="918"/>
      <c r="IXV44" s="918"/>
      <c r="IXW44" s="918"/>
      <c r="IXX44" s="918"/>
      <c r="IXY44" s="918"/>
      <c r="IXZ44" s="918"/>
      <c r="IYA44" s="918"/>
      <c r="IYB44" s="918"/>
      <c r="IYC44" s="918"/>
      <c r="IYD44" s="918"/>
      <c r="IYE44" s="918"/>
      <c r="IYF44" s="918"/>
      <c r="IYG44" s="918"/>
      <c r="IYH44" s="918"/>
      <c r="IYI44" s="918"/>
      <c r="IYJ44" s="918"/>
      <c r="IYK44" s="918"/>
      <c r="IYL44" s="918"/>
      <c r="IYM44" s="918"/>
      <c r="IYN44" s="918"/>
      <c r="IYO44" s="918"/>
      <c r="IYP44" s="918"/>
      <c r="IYQ44" s="918"/>
      <c r="IYR44" s="918"/>
      <c r="IYS44" s="918"/>
      <c r="IYT44" s="918"/>
      <c r="IYU44" s="918"/>
      <c r="IYV44" s="918"/>
      <c r="IYW44" s="918"/>
      <c r="IYX44" s="918"/>
      <c r="IYY44" s="918"/>
      <c r="IYZ44" s="918"/>
      <c r="IZA44" s="918"/>
      <c r="IZB44" s="918"/>
      <c r="IZC44" s="918"/>
      <c r="IZD44" s="918"/>
      <c r="IZE44" s="918"/>
      <c r="IZF44" s="918"/>
      <c r="IZG44" s="918"/>
      <c r="IZH44" s="918"/>
      <c r="IZI44" s="918"/>
      <c r="IZJ44" s="918"/>
      <c r="IZK44" s="918"/>
      <c r="IZL44" s="918"/>
      <c r="IZM44" s="918"/>
      <c r="IZN44" s="918"/>
      <c r="IZO44" s="918"/>
      <c r="IZP44" s="918"/>
      <c r="IZQ44" s="918"/>
      <c r="IZR44" s="918"/>
      <c r="IZS44" s="918"/>
      <c r="IZT44" s="918"/>
      <c r="IZU44" s="918"/>
      <c r="IZV44" s="918"/>
      <c r="IZW44" s="918"/>
      <c r="IZX44" s="918"/>
      <c r="IZY44" s="918"/>
      <c r="IZZ44" s="918"/>
      <c r="JAA44" s="918"/>
      <c r="JAB44" s="918"/>
      <c r="JAC44" s="918"/>
      <c r="JAD44" s="918"/>
      <c r="JAE44" s="918"/>
      <c r="JAF44" s="918"/>
      <c r="JAG44" s="918"/>
      <c r="JAH44" s="918"/>
      <c r="JAI44" s="918"/>
      <c r="JAJ44" s="918"/>
      <c r="JAK44" s="918"/>
      <c r="JAL44" s="918"/>
      <c r="JAM44" s="918"/>
      <c r="JAN44" s="918"/>
      <c r="JAO44" s="918"/>
      <c r="JAP44" s="918"/>
      <c r="JAQ44" s="918"/>
      <c r="JAR44" s="918"/>
      <c r="JAS44" s="918"/>
      <c r="JAT44" s="918"/>
      <c r="JAU44" s="918"/>
      <c r="JAV44" s="918"/>
      <c r="JAW44" s="918"/>
      <c r="JAX44" s="918"/>
      <c r="JAY44" s="918"/>
      <c r="JAZ44" s="918"/>
      <c r="JBA44" s="918"/>
      <c r="JBB44" s="918"/>
      <c r="JBC44" s="918"/>
      <c r="JBD44" s="918"/>
      <c r="JBE44" s="918"/>
      <c r="JBF44" s="918"/>
      <c r="JBG44" s="918"/>
      <c r="JBH44" s="918"/>
      <c r="JBI44" s="918"/>
      <c r="JBJ44" s="918"/>
      <c r="JBK44" s="918"/>
      <c r="JBL44" s="918"/>
      <c r="JBM44" s="918"/>
      <c r="JBN44" s="918"/>
      <c r="JBO44" s="918"/>
      <c r="JBP44" s="918"/>
      <c r="JBQ44" s="918"/>
      <c r="JBR44" s="918"/>
      <c r="JBS44" s="918"/>
      <c r="JBT44" s="918"/>
      <c r="JBU44" s="918"/>
      <c r="JBV44" s="918"/>
      <c r="JBW44" s="918"/>
      <c r="JBX44" s="918"/>
      <c r="JBY44" s="918"/>
      <c r="JBZ44" s="918"/>
      <c r="JCA44" s="918"/>
      <c r="JCB44" s="918"/>
      <c r="JCC44" s="918"/>
      <c r="JCD44" s="918"/>
      <c r="JCE44" s="918"/>
      <c r="JCF44" s="918"/>
      <c r="JCG44" s="918"/>
      <c r="JCH44" s="918"/>
      <c r="JCI44" s="918"/>
      <c r="JCJ44" s="918"/>
      <c r="JCK44" s="918"/>
      <c r="JCL44" s="918"/>
      <c r="JCM44" s="918"/>
      <c r="JCN44" s="918"/>
      <c r="JCO44" s="918"/>
      <c r="JCP44" s="918"/>
      <c r="JCQ44" s="918"/>
      <c r="JCR44" s="918"/>
      <c r="JCS44" s="918"/>
      <c r="JCT44" s="918"/>
      <c r="JCU44" s="918"/>
      <c r="JCV44" s="918"/>
      <c r="JCW44" s="918"/>
      <c r="JCX44" s="918"/>
      <c r="JCY44" s="918"/>
      <c r="JCZ44" s="918"/>
      <c r="JDA44" s="918"/>
      <c r="JDB44" s="918"/>
      <c r="JDC44" s="918"/>
      <c r="JDD44" s="918"/>
      <c r="JDE44" s="918"/>
      <c r="JDF44" s="918"/>
      <c r="JDG44" s="918"/>
      <c r="JDH44" s="918"/>
      <c r="JDI44" s="918"/>
      <c r="JDJ44" s="918"/>
      <c r="JDK44" s="918"/>
      <c r="JDL44" s="918"/>
      <c r="JDM44" s="918"/>
      <c r="JDN44" s="918"/>
      <c r="JDO44" s="918"/>
      <c r="JDP44" s="918"/>
      <c r="JDQ44" s="918"/>
      <c r="JDR44" s="918"/>
      <c r="JDS44" s="918"/>
      <c r="JDT44" s="918"/>
      <c r="JDU44" s="918"/>
      <c r="JDV44" s="918"/>
      <c r="JDW44" s="918"/>
      <c r="JDX44" s="918"/>
      <c r="JDY44" s="918"/>
      <c r="JDZ44" s="918"/>
      <c r="JEA44" s="918"/>
      <c r="JEB44" s="918"/>
      <c r="JEC44" s="918"/>
      <c r="JED44" s="918"/>
      <c r="JEE44" s="918"/>
      <c r="JEF44" s="918"/>
      <c r="JEG44" s="918"/>
      <c r="JEH44" s="918"/>
      <c r="JEI44" s="918"/>
      <c r="JEJ44" s="918"/>
      <c r="JEK44" s="918"/>
      <c r="JEL44" s="918"/>
      <c r="JEM44" s="918"/>
      <c r="JEN44" s="918"/>
      <c r="JEO44" s="918"/>
      <c r="JEP44" s="918"/>
      <c r="JEQ44" s="918"/>
      <c r="JER44" s="918"/>
      <c r="JES44" s="918"/>
      <c r="JET44" s="918"/>
      <c r="JEU44" s="918"/>
      <c r="JEV44" s="918"/>
      <c r="JEW44" s="918"/>
      <c r="JEX44" s="918"/>
      <c r="JEY44" s="918"/>
      <c r="JEZ44" s="918"/>
      <c r="JFA44" s="918"/>
      <c r="JFB44" s="918"/>
      <c r="JFC44" s="918"/>
      <c r="JFD44" s="918"/>
      <c r="JFE44" s="918"/>
      <c r="JFF44" s="918"/>
      <c r="JFG44" s="918"/>
      <c r="JFH44" s="918"/>
      <c r="JFI44" s="918"/>
      <c r="JFJ44" s="918"/>
      <c r="JFK44" s="918"/>
      <c r="JFL44" s="918"/>
      <c r="JFM44" s="918"/>
      <c r="JFN44" s="918"/>
      <c r="JFO44" s="918"/>
      <c r="JFP44" s="918"/>
      <c r="JFQ44" s="918"/>
      <c r="JFR44" s="918"/>
      <c r="JFS44" s="918"/>
      <c r="JFT44" s="918"/>
      <c r="JFU44" s="918"/>
      <c r="JFV44" s="918"/>
      <c r="JFW44" s="918"/>
      <c r="JFX44" s="918"/>
      <c r="JFY44" s="918"/>
      <c r="JFZ44" s="918"/>
      <c r="JGA44" s="918"/>
      <c r="JGB44" s="918"/>
      <c r="JGC44" s="918"/>
      <c r="JGD44" s="918"/>
      <c r="JGE44" s="918"/>
      <c r="JGF44" s="918"/>
      <c r="JGG44" s="918"/>
      <c r="JGH44" s="918"/>
      <c r="JGI44" s="918"/>
      <c r="JGJ44" s="918"/>
      <c r="JGK44" s="918"/>
      <c r="JGL44" s="918"/>
      <c r="JGM44" s="918"/>
      <c r="JGN44" s="918"/>
      <c r="JGO44" s="918"/>
      <c r="JGP44" s="918"/>
      <c r="JGQ44" s="918"/>
      <c r="JGR44" s="918"/>
      <c r="JGS44" s="918"/>
      <c r="JGT44" s="918"/>
      <c r="JGU44" s="918"/>
      <c r="JGV44" s="918"/>
      <c r="JGW44" s="918"/>
      <c r="JGX44" s="918"/>
      <c r="JGY44" s="918"/>
      <c r="JGZ44" s="918"/>
      <c r="JHA44" s="918"/>
      <c r="JHB44" s="918"/>
      <c r="JHC44" s="918"/>
      <c r="JHD44" s="918"/>
      <c r="JHE44" s="918"/>
      <c r="JHF44" s="918"/>
      <c r="JHG44" s="918"/>
      <c r="JHH44" s="918"/>
      <c r="JHI44" s="918"/>
      <c r="JHJ44" s="918"/>
      <c r="JHK44" s="918"/>
      <c r="JHL44" s="918"/>
      <c r="JHM44" s="918"/>
      <c r="JHN44" s="918"/>
      <c r="JHO44" s="918"/>
      <c r="JHP44" s="918"/>
      <c r="JHQ44" s="918"/>
      <c r="JHR44" s="918"/>
      <c r="JHS44" s="918"/>
      <c r="JHT44" s="918"/>
      <c r="JHU44" s="918"/>
      <c r="JHV44" s="918"/>
      <c r="JHW44" s="918"/>
      <c r="JHX44" s="918"/>
      <c r="JHY44" s="918"/>
      <c r="JHZ44" s="918"/>
      <c r="JIA44" s="918"/>
      <c r="JIB44" s="918"/>
      <c r="JIC44" s="918"/>
      <c r="JID44" s="918"/>
      <c r="JIE44" s="918"/>
      <c r="JIF44" s="918"/>
      <c r="JIG44" s="918"/>
      <c r="JIH44" s="918"/>
      <c r="JII44" s="918"/>
      <c r="JIJ44" s="918"/>
      <c r="JIK44" s="918"/>
      <c r="JIL44" s="918"/>
      <c r="JIM44" s="918"/>
      <c r="JIN44" s="918"/>
      <c r="JIO44" s="918"/>
      <c r="JIP44" s="918"/>
      <c r="JIQ44" s="918"/>
      <c r="JIR44" s="918"/>
      <c r="JIS44" s="918"/>
      <c r="JIT44" s="918"/>
      <c r="JIU44" s="918"/>
      <c r="JIV44" s="918"/>
      <c r="JIW44" s="918"/>
      <c r="JIX44" s="918"/>
      <c r="JIY44" s="918"/>
      <c r="JIZ44" s="918"/>
      <c r="JJA44" s="918"/>
      <c r="JJB44" s="918"/>
      <c r="JJC44" s="918"/>
      <c r="JJD44" s="918"/>
      <c r="JJE44" s="918"/>
      <c r="JJF44" s="918"/>
      <c r="JJG44" s="918"/>
      <c r="JJH44" s="918"/>
      <c r="JJI44" s="918"/>
      <c r="JJJ44" s="918"/>
      <c r="JJK44" s="918"/>
      <c r="JJL44" s="918"/>
      <c r="JJM44" s="918"/>
      <c r="JJN44" s="918"/>
      <c r="JJO44" s="918"/>
      <c r="JJP44" s="918"/>
      <c r="JJQ44" s="918"/>
      <c r="JJR44" s="918"/>
      <c r="JJS44" s="918"/>
      <c r="JJT44" s="918"/>
      <c r="JJU44" s="918"/>
      <c r="JJV44" s="918"/>
      <c r="JJW44" s="918"/>
      <c r="JJX44" s="918"/>
      <c r="JJY44" s="918"/>
      <c r="JJZ44" s="918"/>
      <c r="JKA44" s="918"/>
      <c r="JKB44" s="918"/>
      <c r="JKC44" s="918"/>
      <c r="JKD44" s="918"/>
      <c r="JKE44" s="918"/>
      <c r="JKF44" s="918"/>
      <c r="JKG44" s="918"/>
      <c r="JKH44" s="918"/>
      <c r="JKI44" s="918"/>
      <c r="JKJ44" s="918"/>
      <c r="JKK44" s="918"/>
      <c r="JKL44" s="918"/>
      <c r="JKM44" s="918"/>
      <c r="JKN44" s="918"/>
      <c r="JKO44" s="918"/>
      <c r="JKP44" s="918"/>
      <c r="JKQ44" s="918"/>
      <c r="JKR44" s="918"/>
      <c r="JKS44" s="918"/>
      <c r="JKT44" s="918"/>
      <c r="JKU44" s="918"/>
      <c r="JKV44" s="918"/>
      <c r="JKW44" s="918"/>
      <c r="JKX44" s="918"/>
      <c r="JKY44" s="918"/>
      <c r="JKZ44" s="918"/>
      <c r="JLA44" s="918"/>
      <c r="JLB44" s="918"/>
      <c r="JLC44" s="918"/>
      <c r="JLD44" s="918"/>
      <c r="JLE44" s="918"/>
      <c r="JLF44" s="918"/>
      <c r="JLG44" s="918"/>
      <c r="JLH44" s="918"/>
      <c r="JLI44" s="918"/>
      <c r="JLJ44" s="918"/>
      <c r="JLK44" s="918"/>
      <c r="JLL44" s="918"/>
      <c r="JLM44" s="918"/>
      <c r="JLN44" s="918"/>
      <c r="JLO44" s="918"/>
      <c r="JLP44" s="918"/>
      <c r="JLQ44" s="918"/>
      <c r="JLR44" s="918"/>
      <c r="JLS44" s="918"/>
      <c r="JLT44" s="918"/>
      <c r="JLU44" s="918"/>
      <c r="JLV44" s="918"/>
      <c r="JLW44" s="918"/>
      <c r="JLX44" s="918"/>
      <c r="JLY44" s="918"/>
      <c r="JLZ44" s="918"/>
      <c r="JMA44" s="918"/>
      <c r="JMB44" s="918"/>
      <c r="JMC44" s="918"/>
      <c r="JMD44" s="918"/>
      <c r="JME44" s="918"/>
      <c r="JMF44" s="918"/>
      <c r="JMG44" s="918"/>
      <c r="JMH44" s="918"/>
      <c r="JMI44" s="918"/>
      <c r="JMJ44" s="918"/>
      <c r="JMK44" s="918"/>
      <c r="JML44" s="918"/>
      <c r="JMM44" s="918"/>
      <c r="JMN44" s="918"/>
      <c r="JMO44" s="918"/>
      <c r="JMP44" s="918"/>
      <c r="JMQ44" s="918"/>
      <c r="JMR44" s="918"/>
      <c r="JMS44" s="918"/>
      <c r="JMT44" s="918"/>
      <c r="JMU44" s="918"/>
      <c r="JMV44" s="918"/>
      <c r="JMW44" s="918"/>
      <c r="JMX44" s="918"/>
      <c r="JMY44" s="918"/>
      <c r="JMZ44" s="918"/>
      <c r="JNA44" s="918"/>
      <c r="JNB44" s="918"/>
      <c r="JNC44" s="918"/>
      <c r="JND44" s="918"/>
      <c r="JNE44" s="918"/>
      <c r="JNF44" s="918"/>
      <c r="JNG44" s="918"/>
      <c r="JNH44" s="918"/>
      <c r="JNI44" s="918"/>
      <c r="JNJ44" s="918"/>
      <c r="JNK44" s="918"/>
      <c r="JNL44" s="918"/>
      <c r="JNM44" s="918"/>
      <c r="JNN44" s="918"/>
      <c r="JNO44" s="918"/>
      <c r="JNP44" s="918"/>
      <c r="JNQ44" s="918"/>
      <c r="JNR44" s="918"/>
      <c r="JNS44" s="918"/>
      <c r="JNT44" s="918"/>
      <c r="JNU44" s="918"/>
      <c r="JNV44" s="918"/>
      <c r="JNW44" s="918"/>
      <c r="JNX44" s="918"/>
      <c r="JNY44" s="918"/>
      <c r="JNZ44" s="918"/>
      <c r="JOA44" s="918"/>
      <c r="JOB44" s="918"/>
      <c r="JOC44" s="918"/>
      <c r="JOD44" s="918"/>
      <c r="JOE44" s="918"/>
      <c r="JOF44" s="918"/>
      <c r="JOG44" s="918"/>
      <c r="JOH44" s="918"/>
      <c r="JOI44" s="918"/>
      <c r="JOJ44" s="918"/>
      <c r="JOK44" s="918"/>
      <c r="JOL44" s="918"/>
      <c r="JOM44" s="918"/>
      <c r="JON44" s="918"/>
      <c r="JOO44" s="918"/>
      <c r="JOP44" s="918"/>
      <c r="JOQ44" s="918"/>
      <c r="JOR44" s="918"/>
      <c r="JOS44" s="918"/>
      <c r="JOT44" s="918"/>
      <c r="JOU44" s="918"/>
      <c r="JOV44" s="918"/>
      <c r="JOW44" s="918"/>
      <c r="JOX44" s="918"/>
      <c r="JOY44" s="918"/>
      <c r="JOZ44" s="918"/>
      <c r="JPA44" s="918"/>
      <c r="JPB44" s="918"/>
      <c r="JPC44" s="918"/>
      <c r="JPD44" s="918"/>
      <c r="JPE44" s="918"/>
      <c r="JPF44" s="918"/>
      <c r="JPG44" s="918"/>
      <c r="JPH44" s="918"/>
      <c r="JPI44" s="918"/>
      <c r="JPJ44" s="918"/>
      <c r="JPK44" s="918"/>
      <c r="JPL44" s="918"/>
      <c r="JPM44" s="918"/>
      <c r="JPN44" s="918"/>
      <c r="JPO44" s="918"/>
      <c r="JPP44" s="918"/>
      <c r="JPQ44" s="918"/>
      <c r="JPR44" s="918"/>
      <c r="JPS44" s="918"/>
      <c r="JPT44" s="918"/>
      <c r="JPU44" s="918"/>
      <c r="JPV44" s="918"/>
      <c r="JPW44" s="918"/>
      <c r="JPX44" s="918"/>
      <c r="JPY44" s="918"/>
      <c r="JPZ44" s="918"/>
      <c r="JQA44" s="918"/>
      <c r="JQB44" s="918"/>
      <c r="JQC44" s="918"/>
      <c r="JQD44" s="918"/>
      <c r="JQE44" s="918"/>
      <c r="JQF44" s="918"/>
      <c r="JQG44" s="918"/>
      <c r="JQH44" s="918"/>
      <c r="JQI44" s="918"/>
      <c r="JQJ44" s="918"/>
      <c r="JQK44" s="918"/>
      <c r="JQL44" s="918"/>
      <c r="JQM44" s="918"/>
      <c r="JQN44" s="918"/>
      <c r="JQO44" s="918"/>
      <c r="JQP44" s="918"/>
      <c r="JQQ44" s="918"/>
      <c r="JQR44" s="918"/>
      <c r="JQS44" s="918"/>
      <c r="JQT44" s="918"/>
      <c r="JQU44" s="918"/>
      <c r="JQV44" s="918"/>
      <c r="JQW44" s="918"/>
      <c r="JQX44" s="918"/>
      <c r="JQY44" s="918"/>
      <c r="JQZ44" s="918"/>
      <c r="JRA44" s="918"/>
      <c r="JRB44" s="918"/>
      <c r="JRC44" s="918"/>
      <c r="JRD44" s="918"/>
      <c r="JRE44" s="918"/>
      <c r="JRF44" s="918"/>
      <c r="JRG44" s="918"/>
      <c r="JRH44" s="918"/>
      <c r="JRI44" s="918"/>
      <c r="JRJ44" s="918"/>
      <c r="JRK44" s="918"/>
      <c r="JRL44" s="918"/>
      <c r="JRM44" s="918"/>
      <c r="JRN44" s="918"/>
      <c r="JRO44" s="918"/>
      <c r="JRP44" s="918"/>
      <c r="JRQ44" s="918"/>
      <c r="JRR44" s="918"/>
      <c r="JRS44" s="918"/>
      <c r="JRT44" s="918"/>
      <c r="JRU44" s="918"/>
      <c r="JRV44" s="918"/>
      <c r="JRW44" s="918"/>
      <c r="JRX44" s="918"/>
      <c r="JRY44" s="918"/>
      <c r="JRZ44" s="918"/>
      <c r="JSA44" s="918"/>
      <c r="JSB44" s="918"/>
      <c r="JSC44" s="918"/>
      <c r="JSD44" s="918"/>
      <c r="JSE44" s="918"/>
      <c r="JSF44" s="918"/>
      <c r="JSG44" s="918"/>
      <c r="JSH44" s="918"/>
      <c r="JSI44" s="918"/>
      <c r="JSJ44" s="918"/>
      <c r="JSK44" s="918"/>
      <c r="JSL44" s="918"/>
      <c r="JSM44" s="918"/>
      <c r="JSN44" s="918"/>
      <c r="JSO44" s="918"/>
      <c r="JSP44" s="918"/>
      <c r="JSQ44" s="918"/>
      <c r="JSR44" s="918"/>
      <c r="JSS44" s="918"/>
      <c r="JST44" s="918"/>
      <c r="JSU44" s="918"/>
      <c r="JSV44" s="918"/>
      <c r="JSW44" s="918"/>
      <c r="JSX44" s="918"/>
      <c r="JSY44" s="918"/>
      <c r="JSZ44" s="918"/>
      <c r="JTA44" s="918"/>
      <c r="JTB44" s="918"/>
      <c r="JTC44" s="918"/>
      <c r="JTD44" s="918"/>
      <c r="JTE44" s="918"/>
      <c r="JTF44" s="918"/>
      <c r="JTG44" s="918"/>
      <c r="JTH44" s="918"/>
      <c r="JTI44" s="918"/>
      <c r="JTJ44" s="918"/>
      <c r="JTK44" s="918"/>
      <c r="JTL44" s="918"/>
      <c r="JTM44" s="918"/>
      <c r="JTN44" s="918"/>
      <c r="JTO44" s="918"/>
      <c r="JTP44" s="918"/>
      <c r="JTQ44" s="918"/>
      <c r="JTR44" s="918"/>
      <c r="JTS44" s="918"/>
      <c r="JTT44" s="918"/>
      <c r="JTU44" s="918"/>
      <c r="JTV44" s="918"/>
      <c r="JTW44" s="918"/>
      <c r="JTX44" s="918"/>
      <c r="JTY44" s="918"/>
      <c r="JTZ44" s="918"/>
      <c r="JUA44" s="918"/>
      <c r="JUB44" s="918"/>
      <c r="JUC44" s="918"/>
      <c r="JUD44" s="918"/>
      <c r="JUE44" s="918"/>
      <c r="JUF44" s="918"/>
      <c r="JUG44" s="918"/>
      <c r="JUH44" s="918"/>
      <c r="JUI44" s="918"/>
      <c r="JUJ44" s="918"/>
      <c r="JUK44" s="918"/>
      <c r="JUL44" s="918"/>
      <c r="JUM44" s="918"/>
      <c r="JUN44" s="918"/>
      <c r="JUO44" s="918"/>
      <c r="JUP44" s="918"/>
      <c r="JUQ44" s="918"/>
      <c r="JUR44" s="918"/>
      <c r="JUS44" s="918"/>
      <c r="JUT44" s="918"/>
      <c r="JUU44" s="918"/>
      <c r="JUV44" s="918"/>
      <c r="JUW44" s="918"/>
      <c r="JUX44" s="918"/>
      <c r="JUY44" s="918"/>
      <c r="JUZ44" s="918"/>
      <c r="JVA44" s="918"/>
      <c r="JVB44" s="918"/>
      <c r="JVC44" s="918"/>
      <c r="JVD44" s="918"/>
      <c r="JVE44" s="918"/>
      <c r="JVF44" s="918"/>
      <c r="JVG44" s="918"/>
      <c r="JVH44" s="918"/>
      <c r="JVI44" s="918"/>
      <c r="JVJ44" s="918"/>
      <c r="JVK44" s="918"/>
      <c r="JVL44" s="918"/>
      <c r="JVM44" s="918"/>
      <c r="JVN44" s="918"/>
      <c r="JVO44" s="918"/>
      <c r="JVP44" s="918"/>
      <c r="JVQ44" s="918"/>
      <c r="JVR44" s="918"/>
      <c r="JVS44" s="918"/>
      <c r="JVT44" s="918"/>
      <c r="JVU44" s="918"/>
      <c r="JVV44" s="918"/>
      <c r="JVW44" s="918"/>
      <c r="JVX44" s="918"/>
      <c r="JVY44" s="918"/>
      <c r="JVZ44" s="918"/>
      <c r="JWA44" s="918"/>
      <c r="JWB44" s="918"/>
      <c r="JWC44" s="918"/>
      <c r="JWD44" s="918"/>
      <c r="JWE44" s="918"/>
      <c r="JWF44" s="918"/>
      <c r="JWG44" s="918"/>
      <c r="JWH44" s="918"/>
      <c r="JWI44" s="918"/>
      <c r="JWJ44" s="918"/>
      <c r="JWK44" s="918"/>
      <c r="JWL44" s="918"/>
      <c r="JWM44" s="918"/>
      <c r="JWN44" s="918"/>
      <c r="JWO44" s="918"/>
      <c r="JWP44" s="918"/>
      <c r="JWQ44" s="918"/>
      <c r="JWR44" s="918"/>
      <c r="JWS44" s="918"/>
      <c r="JWT44" s="918"/>
      <c r="JWU44" s="918"/>
      <c r="JWV44" s="918"/>
      <c r="JWW44" s="918"/>
      <c r="JWX44" s="918"/>
      <c r="JWY44" s="918"/>
      <c r="JWZ44" s="918"/>
      <c r="JXA44" s="918"/>
      <c r="JXB44" s="918"/>
      <c r="JXC44" s="918"/>
      <c r="JXD44" s="918"/>
      <c r="JXE44" s="918"/>
      <c r="JXF44" s="918"/>
      <c r="JXG44" s="918"/>
      <c r="JXH44" s="918"/>
      <c r="JXI44" s="918"/>
      <c r="JXJ44" s="918"/>
      <c r="JXK44" s="918"/>
      <c r="JXL44" s="918"/>
      <c r="JXM44" s="918"/>
      <c r="JXN44" s="918"/>
      <c r="JXO44" s="918"/>
      <c r="JXP44" s="918"/>
      <c r="JXQ44" s="918"/>
      <c r="JXR44" s="918"/>
      <c r="JXS44" s="918"/>
      <c r="JXT44" s="918"/>
      <c r="JXU44" s="918"/>
      <c r="JXV44" s="918"/>
      <c r="JXW44" s="918"/>
      <c r="JXX44" s="918"/>
      <c r="JXY44" s="918"/>
      <c r="JXZ44" s="918"/>
      <c r="JYA44" s="918"/>
      <c r="JYB44" s="918"/>
      <c r="JYC44" s="918"/>
      <c r="JYD44" s="918"/>
      <c r="JYE44" s="918"/>
      <c r="JYF44" s="918"/>
      <c r="JYG44" s="918"/>
      <c r="JYH44" s="918"/>
      <c r="JYI44" s="918"/>
      <c r="JYJ44" s="918"/>
      <c r="JYK44" s="918"/>
      <c r="JYL44" s="918"/>
      <c r="JYM44" s="918"/>
      <c r="JYN44" s="918"/>
      <c r="JYO44" s="918"/>
      <c r="JYP44" s="918"/>
      <c r="JYQ44" s="918"/>
      <c r="JYR44" s="918"/>
      <c r="JYS44" s="918"/>
      <c r="JYT44" s="918"/>
      <c r="JYU44" s="918"/>
      <c r="JYV44" s="918"/>
      <c r="JYW44" s="918"/>
      <c r="JYX44" s="918"/>
      <c r="JYY44" s="918"/>
      <c r="JYZ44" s="918"/>
      <c r="JZA44" s="918"/>
      <c r="JZB44" s="918"/>
      <c r="JZC44" s="918"/>
      <c r="JZD44" s="918"/>
      <c r="JZE44" s="918"/>
      <c r="JZF44" s="918"/>
      <c r="JZG44" s="918"/>
      <c r="JZH44" s="918"/>
      <c r="JZI44" s="918"/>
      <c r="JZJ44" s="918"/>
      <c r="JZK44" s="918"/>
      <c r="JZL44" s="918"/>
      <c r="JZM44" s="918"/>
      <c r="JZN44" s="918"/>
      <c r="JZO44" s="918"/>
      <c r="JZP44" s="918"/>
      <c r="JZQ44" s="918"/>
      <c r="JZR44" s="918"/>
      <c r="JZS44" s="918"/>
      <c r="JZT44" s="918"/>
      <c r="JZU44" s="918"/>
      <c r="JZV44" s="918"/>
      <c r="JZW44" s="918"/>
      <c r="JZX44" s="918"/>
      <c r="JZY44" s="918"/>
      <c r="JZZ44" s="918"/>
      <c r="KAA44" s="918"/>
      <c r="KAB44" s="918"/>
      <c r="KAC44" s="918"/>
      <c r="KAD44" s="918"/>
      <c r="KAE44" s="918"/>
      <c r="KAF44" s="918"/>
      <c r="KAG44" s="918"/>
      <c r="KAH44" s="918"/>
      <c r="KAI44" s="918"/>
      <c r="KAJ44" s="918"/>
      <c r="KAK44" s="918"/>
      <c r="KAL44" s="918"/>
      <c r="KAM44" s="918"/>
      <c r="KAN44" s="918"/>
      <c r="KAO44" s="918"/>
      <c r="KAP44" s="918"/>
      <c r="KAQ44" s="918"/>
      <c r="KAR44" s="918"/>
      <c r="KAS44" s="918"/>
      <c r="KAT44" s="918"/>
      <c r="KAU44" s="918"/>
      <c r="KAV44" s="918"/>
      <c r="KAW44" s="918"/>
      <c r="KAX44" s="918"/>
      <c r="KAY44" s="918"/>
      <c r="KAZ44" s="918"/>
      <c r="KBA44" s="918"/>
      <c r="KBB44" s="918"/>
      <c r="KBC44" s="918"/>
      <c r="KBD44" s="918"/>
      <c r="KBE44" s="918"/>
      <c r="KBF44" s="918"/>
      <c r="KBG44" s="918"/>
      <c r="KBH44" s="918"/>
      <c r="KBI44" s="918"/>
      <c r="KBJ44" s="918"/>
      <c r="KBK44" s="918"/>
      <c r="KBL44" s="918"/>
      <c r="KBM44" s="918"/>
      <c r="KBN44" s="918"/>
      <c r="KBO44" s="918"/>
      <c r="KBP44" s="918"/>
      <c r="KBQ44" s="918"/>
      <c r="KBR44" s="918"/>
      <c r="KBS44" s="918"/>
      <c r="KBT44" s="918"/>
      <c r="KBU44" s="918"/>
      <c r="KBV44" s="918"/>
      <c r="KBW44" s="918"/>
      <c r="KBX44" s="918"/>
      <c r="KBY44" s="918"/>
      <c r="KBZ44" s="918"/>
      <c r="KCA44" s="918"/>
      <c r="KCB44" s="918"/>
      <c r="KCC44" s="918"/>
      <c r="KCD44" s="918"/>
      <c r="KCE44" s="918"/>
      <c r="KCF44" s="918"/>
      <c r="KCG44" s="918"/>
      <c r="KCH44" s="918"/>
      <c r="KCI44" s="918"/>
      <c r="KCJ44" s="918"/>
      <c r="KCK44" s="918"/>
      <c r="KCL44" s="918"/>
      <c r="KCM44" s="918"/>
      <c r="KCN44" s="918"/>
      <c r="KCO44" s="918"/>
      <c r="KCP44" s="918"/>
      <c r="KCQ44" s="918"/>
      <c r="KCR44" s="918"/>
      <c r="KCS44" s="918"/>
      <c r="KCT44" s="918"/>
      <c r="KCU44" s="918"/>
      <c r="KCV44" s="918"/>
      <c r="KCW44" s="918"/>
      <c r="KCX44" s="918"/>
      <c r="KCY44" s="918"/>
      <c r="KCZ44" s="918"/>
      <c r="KDA44" s="918"/>
      <c r="KDB44" s="918"/>
      <c r="KDC44" s="918"/>
      <c r="KDD44" s="918"/>
      <c r="KDE44" s="918"/>
      <c r="KDF44" s="918"/>
      <c r="KDG44" s="918"/>
      <c r="KDH44" s="918"/>
      <c r="KDI44" s="918"/>
      <c r="KDJ44" s="918"/>
      <c r="KDK44" s="918"/>
      <c r="KDL44" s="918"/>
      <c r="KDM44" s="918"/>
      <c r="KDN44" s="918"/>
      <c r="KDO44" s="918"/>
      <c r="KDP44" s="918"/>
      <c r="KDQ44" s="918"/>
      <c r="KDR44" s="918"/>
      <c r="KDS44" s="918"/>
      <c r="KDT44" s="918"/>
      <c r="KDU44" s="918"/>
      <c r="KDV44" s="918"/>
      <c r="KDW44" s="918"/>
      <c r="KDX44" s="918"/>
      <c r="KDY44" s="918"/>
      <c r="KDZ44" s="918"/>
      <c r="KEA44" s="918"/>
      <c r="KEB44" s="918"/>
      <c r="KEC44" s="918"/>
      <c r="KED44" s="918"/>
      <c r="KEE44" s="918"/>
      <c r="KEF44" s="918"/>
      <c r="KEG44" s="918"/>
      <c r="KEH44" s="918"/>
      <c r="KEI44" s="918"/>
      <c r="KEJ44" s="918"/>
      <c r="KEK44" s="918"/>
      <c r="KEL44" s="918"/>
      <c r="KEM44" s="918"/>
      <c r="KEN44" s="918"/>
      <c r="KEO44" s="918"/>
      <c r="KEP44" s="918"/>
      <c r="KEQ44" s="918"/>
      <c r="KER44" s="918"/>
      <c r="KES44" s="918"/>
      <c r="KET44" s="918"/>
      <c r="KEU44" s="918"/>
      <c r="KEV44" s="918"/>
      <c r="KEW44" s="918"/>
      <c r="KEX44" s="918"/>
      <c r="KEY44" s="918"/>
      <c r="KEZ44" s="918"/>
      <c r="KFA44" s="918"/>
      <c r="KFB44" s="918"/>
      <c r="KFC44" s="918"/>
      <c r="KFD44" s="918"/>
      <c r="KFE44" s="918"/>
      <c r="KFF44" s="918"/>
      <c r="KFG44" s="918"/>
      <c r="KFH44" s="918"/>
      <c r="KFI44" s="918"/>
      <c r="KFJ44" s="918"/>
      <c r="KFK44" s="918"/>
      <c r="KFL44" s="918"/>
      <c r="KFM44" s="918"/>
      <c r="KFN44" s="918"/>
      <c r="KFO44" s="918"/>
      <c r="KFP44" s="918"/>
      <c r="KFQ44" s="918"/>
      <c r="KFR44" s="918"/>
      <c r="KFS44" s="918"/>
      <c r="KFT44" s="918"/>
      <c r="KFU44" s="918"/>
      <c r="KFV44" s="918"/>
      <c r="KFW44" s="918"/>
      <c r="KFX44" s="918"/>
      <c r="KFY44" s="918"/>
      <c r="KFZ44" s="918"/>
      <c r="KGA44" s="918"/>
      <c r="KGB44" s="918"/>
      <c r="KGC44" s="918"/>
      <c r="KGD44" s="918"/>
      <c r="KGE44" s="918"/>
      <c r="KGF44" s="918"/>
      <c r="KGG44" s="918"/>
      <c r="KGH44" s="918"/>
      <c r="KGI44" s="918"/>
      <c r="KGJ44" s="918"/>
      <c r="KGK44" s="918"/>
      <c r="KGL44" s="918"/>
      <c r="KGM44" s="918"/>
      <c r="KGN44" s="918"/>
      <c r="KGO44" s="918"/>
      <c r="KGP44" s="918"/>
      <c r="KGQ44" s="918"/>
      <c r="KGR44" s="918"/>
      <c r="KGS44" s="918"/>
      <c r="KGT44" s="918"/>
      <c r="KGU44" s="918"/>
      <c r="KGV44" s="918"/>
      <c r="KGW44" s="918"/>
      <c r="KGX44" s="918"/>
      <c r="KGY44" s="918"/>
      <c r="KGZ44" s="918"/>
      <c r="KHA44" s="918"/>
      <c r="KHB44" s="918"/>
      <c r="KHC44" s="918"/>
      <c r="KHD44" s="918"/>
      <c r="KHE44" s="918"/>
      <c r="KHF44" s="918"/>
      <c r="KHG44" s="918"/>
      <c r="KHH44" s="918"/>
      <c r="KHI44" s="918"/>
      <c r="KHJ44" s="918"/>
      <c r="KHK44" s="918"/>
      <c r="KHL44" s="918"/>
      <c r="KHM44" s="918"/>
      <c r="KHN44" s="918"/>
      <c r="KHO44" s="918"/>
      <c r="KHP44" s="918"/>
      <c r="KHQ44" s="918"/>
      <c r="KHR44" s="918"/>
      <c r="KHS44" s="918"/>
      <c r="KHT44" s="918"/>
      <c r="KHU44" s="918"/>
      <c r="KHV44" s="918"/>
      <c r="KHW44" s="918"/>
      <c r="KHX44" s="918"/>
      <c r="KHY44" s="918"/>
      <c r="KHZ44" s="918"/>
      <c r="KIA44" s="918"/>
      <c r="KIB44" s="918"/>
      <c r="KIC44" s="918"/>
      <c r="KID44" s="918"/>
      <c r="KIE44" s="918"/>
      <c r="KIF44" s="918"/>
      <c r="KIG44" s="918"/>
      <c r="KIH44" s="918"/>
      <c r="KII44" s="918"/>
      <c r="KIJ44" s="918"/>
      <c r="KIK44" s="918"/>
      <c r="KIL44" s="918"/>
      <c r="KIM44" s="918"/>
      <c r="KIN44" s="918"/>
      <c r="KIO44" s="918"/>
      <c r="KIP44" s="918"/>
      <c r="KIQ44" s="918"/>
      <c r="KIR44" s="918"/>
      <c r="KIS44" s="918"/>
      <c r="KIT44" s="918"/>
      <c r="KIU44" s="918"/>
      <c r="KIV44" s="918"/>
      <c r="KIW44" s="918"/>
      <c r="KIX44" s="918"/>
      <c r="KIY44" s="918"/>
      <c r="KIZ44" s="918"/>
      <c r="KJA44" s="918"/>
      <c r="KJB44" s="918"/>
      <c r="KJC44" s="918"/>
      <c r="KJD44" s="918"/>
      <c r="KJE44" s="918"/>
      <c r="KJF44" s="918"/>
      <c r="KJG44" s="918"/>
      <c r="KJH44" s="918"/>
      <c r="KJI44" s="918"/>
      <c r="KJJ44" s="918"/>
      <c r="KJK44" s="918"/>
      <c r="KJL44" s="918"/>
      <c r="KJM44" s="918"/>
      <c r="KJN44" s="918"/>
      <c r="KJO44" s="918"/>
      <c r="KJP44" s="918"/>
      <c r="KJQ44" s="918"/>
      <c r="KJR44" s="918"/>
      <c r="KJS44" s="918"/>
      <c r="KJT44" s="918"/>
      <c r="KJU44" s="918"/>
      <c r="KJV44" s="918"/>
      <c r="KJW44" s="918"/>
      <c r="KJX44" s="918"/>
      <c r="KJY44" s="918"/>
      <c r="KJZ44" s="918"/>
      <c r="KKA44" s="918"/>
      <c r="KKB44" s="918"/>
      <c r="KKC44" s="918"/>
      <c r="KKD44" s="918"/>
      <c r="KKE44" s="918"/>
      <c r="KKF44" s="918"/>
      <c r="KKG44" s="918"/>
      <c r="KKH44" s="918"/>
      <c r="KKI44" s="918"/>
      <c r="KKJ44" s="918"/>
      <c r="KKK44" s="918"/>
      <c r="KKL44" s="918"/>
      <c r="KKM44" s="918"/>
      <c r="KKN44" s="918"/>
      <c r="KKO44" s="918"/>
      <c r="KKP44" s="918"/>
      <c r="KKQ44" s="918"/>
      <c r="KKR44" s="918"/>
      <c r="KKS44" s="918"/>
      <c r="KKT44" s="918"/>
      <c r="KKU44" s="918"/>
      <c r="KKV44" s="918"/>
      <c r="KKW44" s="918"/>
      <c r="KKX44" s="918"/>
      <c r="KKY44" s="918"/>
      <c r="KKZ44" s="918"/>
      <c r="KLA44" s="918"/>
      <c r="KLB44" s="918"/>
      <c r="KLC44" s="918"/>
      <c r="KLD44" s="918"/>
      <c r="KLE44" s="918"/>
      <c r="KLF44" s="918"/>
      <c r="KLG44" s="918"/>
      <c r="KLH44" s="918"/>
      <c r="KLI44" s="918"/>
      <c r="KLJ44" s="918"/>
      <c r="KLK44" s="918"/>
      <c r="KLL44" s="918"/>
      <c r="KLM44" s="918"/>
      <c r="KLN44" s="918"/>
      <c r="KLO44" s="918"/>
      <c r="KLP44" s="918"/>
      <c r="KLQ44" s="918"/>
      <c r="KLR44" s="918"/>
      <c r="KLS44" s="918"/>
      <c r="KLT44" s="918"/>
      <c r="KLU44" s="918"/>
      <c r="KLV44" s="918"/>
      <c r="KLW44" s="918"/>
      <c r="KLX44" s="918"/>
      <c r="KLY44" s="918"/>
      <c r="KLZ44" s="918"/>
      <c r="KMA44" s="918"/>
      <c r="KMB44" s="918"/>
      <c r="KMC44" s="918"/>
      <c r="KMD44" s="918"/>
      <c r="KME44" s="918"/>
      <c r="KMF44" s="918"/>
      <c r="KMG44" s="918"/>
      <c r="KMH44" s="918"/>
      <c r="KMI44" s="918"/>
      <c r="KMJ44" s="918"/>
      <c r="KMK44" s="918"/>
      <c r="KML44" s="918"/>
      <c r="KMM44" s="918"/>
      <c r="KMN44" s="918"/>
      <c r="KMO44" s="918"/>
      <c r="KMP44" s="918"/>
      <c r="KMQ44" s="918"/>
      <c r="KMR44" s="918"/>
      <c r="KMS44" s="918"/>
      <c r="KMT44" s="918"/>
      <c r="KMU44" s="918"/>
      <c r="KMV44" s="918"/>
      <c r="KMW44" s="918"/>
      <c r="KMX44" s="918"/>
      <c r="KMY44" s="918"/>
      <c r="KMZ44" s="918"/>
      <c r="KNA44" s="918"/>
      <c r="KNB44" s="918"/>
      <c r="KNC44" s="918"/>
      <c r="KND44" s="918"/>
      <c r="KNE44" s="918"/>
      <c r="KNF44" s="918"/>
      <c r="KNG44" s="918"/>
      <c r="KNH44" s="918"/>
      <c r="KNI44" s="918"/>
      <c r="KNJ44" s="918"/>
      <c r="KNK44" s="918"/>
      <c r="KNL44" s="918"/>
      <c r="KNM44" s="918"/>
      <c r="KNN44" s="918"/>
      <c r="KNO44" s="918"/>
      <c r="KNP44" s="918"/>
      <c r="KNQ44" s="918"/>
      <c r="KNR44" s="918"/>
      <c r="KNS44" s="918"/>
      <c r="KNT44" s="918"/>
      <c r="KNU44" s="918"/>
      <c r="KNV44" s="918"/>
      <c r="KNW44" s="918"/>
      <c r="KNX44" s="918"/>
      <c r="KNY44" s="918"/>
      <c r="KNZ44" s="918"/>
      <c r="KOA44" s="918"/>
      <c r="KOB44" s="918"/>
      <c r="KOC44" s="918"/>
      <c r="KOD44" s="918"/>
      <c r="KOE44" s="918"/>
      <c r="KOF44" s="918"/>
      <c r="KOG44" s="918"/>
      <c r="KOH44" s="918"/>
      <c r="KOI44" s="918"/>
      <c r="KOJ44" s="918"/>
      <c r="KOK44" s="918"/>
      <c r="KOL44" s="918"/>
      <c r="KOM44" s="918"/>
      <c r="KON44" s="918"/>
      <c r="KOO44" s="918"/>
      <c r="KOP44" s="918"/>
      <c r="KOQ44" s="918"/>
      <c r="KOR44" s="918"/>
      <c r="KOS44" s="918"/>
      <c r="KOT44" s="918"/>
      <c r="KOU44" s="918"/>
      <c r="KOV44" s="918"/>
      <c r="KOW44" s="918"/>
      <c r="KOX44" s="918"/>
      <c r="KOY44" s="918"/>
      <c r="KOZ44" s="918"/>
      <c r="KPA44" s="918"/>
      <c r="KPB44" s="918"/>
      <c r="KPC44" s="918"/>
      <c r="KPD44" s="918"/>
      <c r="KPE44" s="918"/>
      <c r="KPF44" s="918"/>
      <c r="KPG44" s="918"/>
      <c r="KPH44" s="918"/>
      <c r="KPI44" s="918"/>
      <c r="KPJ44" s="918"/>
      <c r="KPK44" s="918"/>
      <c r="KPL44" s="918"/>
      <c r="KPM44" s="918"/>
      <c r="KPN44" s="918"/>
      <c r="KPO44" s="918"/>
      <c r="KPP44" s="918"/>
      <c r="KPQ44" s="918"/>
      <c r="KPR44" s="918"/>
      <c r="KPS44" s="918"/>
      <c r="KPT44" s="918"/>
      <c r="KPU44" s="918"/>
      <c r="KPV44" s="918"/>
      <c r="KPW44" s="918"/>
      <c r="KPX44" s="918"/>
      <c r="KPY44" s="918"/>
      <c r="KPZ44" s="918"/>
      <c r="KQA44" s="918"/>
      <c r="KQB44" s="918"/>
      <c r="KQC44" s="918"/>
      <c r="KQD44" s="918"/>
      <c r="KQE44" s="918"/>
      <c r="KQF44" s="918"/>
      <c r="KQG44" s="918"/>
      <c r="KQH44" s="918"/>
      <c r="KQI44" s="918"/>
      <c r="KQJ44" s="918"/>
      <c r="KQK44" s="918"/>
      <c r="KQL44" s="918"/>
      <c r="KQM44" s="918"/>
      <c r="KQN44" s="918"/>
      <c r="KQO44" s="918"/>
      <c r="KQP44" s="918"/>
      <c r="KQQ44" s="918"/>
      <c r="KQR44" s="918"/>
      <c r="KQS44" s="918"/>
      <c r="KQT44" s="918"/>
      <c r="KQU44" s="918"/>
      <c r="KQV44" s="918"/>
      <c r="KQW44" s="918"/>
      <c r="KQX44" s="918"/>
      <c r="KQY44" s="918"/>
      <c r="KQZ44" s="918"/>
      <c r="KRA44" s="918"/>
      <c r="KRB44" s="918"/>
      <c r="KRC44" s="918"/>
      <c r="KRD44" s="918"/>
      <c r="KRE44" s="918"/>
      <c r="KRF44" s="918"/>
      <c r="KRG44" s="918"/>
      <c r="KRH44" s="918"/>
      <c r="KRI44" s="918"/>
      <c r="KRJ44" s="918"/>
      <c r="KRK44" s="918"/>
      <c r="KRL44" s="918"/>
      <c r="KRM44" s="918"/>
      <c r="KRN44" s="918"/>
      <c r="KRO44" s="918"/>
      <c r="KRP44" s="918"/>
      <c r="KRQ44" s="918"/>
      <c r="KRR44" s="918"/>
      <c r="KRS44" s="918"/>
      <c r="KRT44" s="918"/>
      <c r="KRU44" s="918"/>
      <c r="KRV44" s="918"/>
      <c r="KRW44" s="918"/>
      <c r="KRX44" s="918"/>
      <c r="KRY44" s="918"/>
      <c r="KRZ44" s="918"/>
      <c r="KSA44" s="918"/>
      <c r="KSB44" s="918"/>
      <c r="KSC44" s="918"/>
      <c r="KSD44" s="918"/>
      <c r="KSE44" s="918"/>
      <c r="KSF44" s="918"/>
      <c r="KSG44" s="918"/>
      <c r="KSH44" s="918"/>
      <c r="KSI44" s="918"/>
      <c r="KSJ44" s="918"/>
      <c r="KSK44" s="918"/>
      <c r="KSL44" s="918"/>
      <c r="KSM44" s="918"/>
      <c r="KSN44" s="918"/>
      <c r="KSO44" s="918"/>
      <c r="KSP44" s="918"/>
      <c r="KSQ44" s="918"/>
      <c r="KSR44" s="918"/>
      <c r="KSS44" s="918"/>
      <c r="KST44" s="918"/>
      <c r="KSU44" s="918"/>
      <c r="KSV44" s="918"/>
      <c r="KSW44" s="918"/>
      <c r="KSX44" s="918"/>
      <c r="KSY44" s="918"/>
      <c r="KSZ44" s="918"/>
      <c r="KTA44" s="918"/>
      <c r="KTB44" s="918"/>
      <c r="KTC44" s="918"/>
      <c r="KTD44" s="918"/>
      <c r="KTE44" s="918"/>
      <c r="KTF44" s="918"/>
      <c r="KTG44" s="918"/>
      <c r="KTH44" s="918"/>
      <c r="KTI44" s="918"/>
      <c r="KTJ44" s="918"/>
      <c r="KTK44" s="918"/>
      <c r="KTL44" s="918"/>
      <c r="KTM44" s="918"/>
      <c r="KTN44" s="918"/>
      <c r="KTO44" s="918"/>
      <c r="KTP44" s="918"/>
      <c r="KTQ44" s="918"/>
      <c r="KTR44" s="918"/>
      <c r="KTS44" s="918"/>
      <c r="KTT44" s="918"/>
      <c r="KTU44" s="918"/>
      <c r="KTV44" s="918"/>
      <c r="KTW44" s="918"/>
      <c r="KTX44" s="918"/>
      <c r="KTY44" s="918"/>
      <c r="KTZ44" s="918"/>
      <c r="KUA44" s="918"/>
      <c r="KUB44" s="918"/>
      <c r="KUC44" s="918"/>
      <c r="KUD44" s="918"/>
      <c r="KUE44" s="918"/>
      <c r="KUF44" s="918"/>
      <c r="KUG44" s="918"/>
      <c r="KUH44" s="918"/>
      <c r="KUI44" s="918"/>
      <c r="KUJ44" s="918"/>
      <c r="KUK44" s="918"/>
      <c r="KUL44" s="918"/>
      <c r="KUM44" s="918"/>
      <c r="KUN44" s="918"/>
      <c r="KUO44" s="918"/>
      <c r="KUP44" s="918"/>
      <c r="KUQ44" s="918"/>
      <c r="KUR44" s="918"/>
      <c r="KUS44" s="918"/>
      <c r="KUT44" s="918"/>
      <c r="KUU44" s="918"/>
      <c r="KUV44" s="918"/>
      <c r="KUW44" s="918"/>
      <c r="KUX44" s="918"/>
      <c r="KUY44" s="918"/>
      <c r="KUZ44" s="918"/>
      <c r="KVA44" s="918"/>
      <c r="KVB44" s="918"/>
      <c r="KVC44" s="918"/>
      <c r="KVD44" s="918"/>
      <c r="KVE44" s="918"/>
      <c r="KVF44" s="918"/>
      <c r="KVG44" s="918"/>
      <c r="KVH44" s="918"/>
      <c r="KVI44" s="918"/>
      <c r="KVJ44" s="918"/>
      <c r="KVK44" s="918"/>
      <c r="KVL44" s="918"/>
      <c r="KVM44" s="918"/>
      <c r="KVN44" s="918"/>
      <c r="KVO44" s="918"/>
      <c r="KVP44" s="918"/>
      <c r="KVQ44" s="918"/>
      <c r="KVR44" s="918"/>
      <c r="KVS44" s="918"/>
      <c r="KVT44" s="918"/>
      <c r="KVU44" s="918"/>
      <c r="KVV44" s="918"/>
      <c r="KVW44" s="918"/>
      <c r="KVX44" s="918"/>
      <c r="KVY44" s="918"/>
      <c r="KVZ44" s="918"/>
      <c r="KWA44" s="918"/>
      <c r="KWB44" s="918"/>
      <c r="KWC44" s="918"/>
      <c r="KWD44" s="918"/>
      <c r="KWE44" s="918"/>
      <c r="KWF44" s="918"/>
      <c r="KWG44" s="918"/>
      <c r="KWH44" s="918"/>
      <c r="KWI44" s="918"/>
      <c r="KWJ44" s="918"/>
      <c r="KWK44" s="918"/>
      <c r="KWL44" s="918"/>
      <c r="KWM44" s="918"/>
      <c r="KWN44" s="918"/>
      <c r="KWO44" s="918"/>
      <c r="KWP44" s="918"/>
      <c r="KWQ44" s="918"/>
      <c r="KWR44" s="918"/>
      <c r="KWS44" s="918"/>
      <c r="KWT44" s="918"/>
      <c r="KWU44" s="918"/>
      <c r="KWV44" s="918"/>
      <c r="KWW44" s="918"/>
      <c r="KWX44" s="918"/>
      <c r="KWY44" s="918"/>
      <c r="KWZ44" s="918"/>
      <c r="KXA44" s="918"/>
      <c r="KXB44" s="918"/>
      <c r="KXC44" s="918"/>
      <c r="KXD44" s="918"/>
      <c r="KXE44" s="918"/>
      <c r="KXF44" s="918"/>
      <c r="KXG44" s="918"/>
      <c r="KXH44" s="918"/>
      <c r="KXI44" s="918"/>
      <c r="KXJ44" s="918"/>
      <c r="KXK44" s="918"/>
      <c r="KXL44" s="918"/>
      <c r="KXM44" s="918"/>
      <c r="KXN44" s="918"/>
      <c r="KXO44" s="918"/>
      <c r="KXP44" s="918"/>
      <c r="KXQ44" s="918"/>
      <c r="KXR44" s="918"/>
      <c r="KXS44" s="918"/>
      <c r="KXT44" s="918"/>
      <c r="KXU44" s="918"/>
      <c r="KXV44" s="918"/>
      <c r="KXW44" s="918"/>
      <c r="KXX44" s="918"/>
      <c r="KXY44" s="918"/>
      <c r="KXZ44" s="918"/>
      <c r="KYA44" s="918"/>
      <c r="KYB44" s="918"/>
      <c r="KYC44" s="918"/>
      <c r="KYD44" s="918"/>
      <c r="KYE44" s="918"/>
      <c r="KYF44" s="918"/>
      <c r="KYG44" s="918"/>
      <c r="KYH44" s="918"/>
      <c r="KYI44" s="918"/>
      <c r="KYJ44" s="918"/>
      <c r="KYK44" s="918"/>
      <c r="KYL44" s="918"/>
      <c r="KYM44" s="918"/>
      <c r="KYN44" s="918"/>
      <c r="KYO44" s="918"/>
      <c r="KYP44" s="918"/>
      <c r="KYQ44" s="918"/>
      <c r="KYR44" s="918"/>
      <c r="KYS44" s="918"/>
      <c r="KYT44" s="918"/>
      <c r="KYU44" s="918"/>
      <c r="KYV44" s="918"/>
      <c r="KYW44" s="918"/>
      <c r="KYX44" s="918"/>
      <c r="KYY44" s="918"/>
      <c r="KYZ44" s="918"/>
      <c r="KZA44" s="918"/>
      <c r="KZB44" s="918"/>
      <c r="KZC44" s="918"/>
      <c r="KZD44" s="918"/>
      <c r="KZE44" s="918"/>
      <c r="KZF44" s="918"/>
      <c r="KZG44" s="918"/>
      <c r="KZH44" s="918"/>
      <c r="KZI44" s="918"/>
      <c r="KZJ44" s="918"/>
      <c r="KZK44" s="918"/>
      <c r="KZL44" s="918"/>
      <c r="KZM44" s="918"/>
      <c r="KZN44" s="918"/>
      <c r="KZO44" s="918"/>
      <c r="KZP44" s="918"/>
      <c r="KZQ44" s="918"/>
      <c r="KZR44" s="918"/>
      <c r="KZS44" s="918"/>
      <c r="KZT44" s="918"/>
      <c r="KZU44" s="918"/>
      <c r="KZV44" s="918"/>
      <c r="KZW44" s="918"/>
      <c r="KZX44" s="918"/>
      <c r="KZY44" s="918"/>
      <c r="KZZ44" s="918"/>
      <c r="LAA44" s="918"/>
      <c r="LAB44" s="918"/>
      <c r="LAC44" s="918"/>
      <c r="LAD44" s="918"/>
      <c r="LAE44" s="918"/>
      <c r="LAF44" s="918"/>
      <c r="LAG44" s="918"/>
      <c r="LAH44" s="918"/>
      <c r="LAI44" s="918"/>
      <c r="LAJ44" s="918"/>
      <c r="LAK44" s="918"/>
      <c r="LAL44" s="918"/>
      <c r="LAM44" s="918"/>
      <c r="LAN44" s="918"/>
      <c r="LAO44" s="918"/>
      <c r="LAP44" s="918"/>
      <c r="LAQ44" s="918"/>
      <c r="LAR44" s="918"/>
      <c r="LAS44" s="918"/>
      <c r="LAT44" s="918"/>
      <c r="LAU44" s="918"/>
      <c r="LAV44" s="918"/>
      <c r="LAW44" s="918"/>
      <c r="LAX44" s="918"/>
      <c r="LAY44" s="918"/>
      <c r="LAZ44" s="918"/>
      <c r="LBA44" s="918"/>
      <c r="LBB44" s="918"/>
      <c r="LBC44" s="918"/>
      <c r="LBD44" s="918"/>
      <c r="LBE44" s="918"/>
      <c r="LBF44" s="918"/>
      <c r="LBG44" s="918"/>
      <c r="LBH44" s="918"/>
      <c r="LBI44" s="918"/>
      <c r="LBJ44" s="918"/>
      <c r="LBK44" s="918"/>
      <c r="LBL44" s="918"/>
      <c r="LBM44" s="918"/>
      <c r="LBN44" s="918"/>
      <c r="LBO44" s="918"/>
      <c r="LBP44" s="918"/>
      <c r="LBQ44" s="918"/>
      <c r="LBR44" s="918"/>
      <c r="LBS44" s="918"/>
      <c r="LBT44" s="918"/>
      <c r="LBU44" s="918"/>
      <c r="LBV44" s="918"/>
      <c r="LBW44" s="918"/>
      <c r="LBX44" s="918"/>
      <c r="LBY44" s="918"/>
      <c r="LBZ44" s="918"/>
      <c r="LCA44" s="918"/>
      <c r="LCB44" s="918"/>
      <c r="LCC44" s="918"/>
      <c r="LCD44" s="918"/>
      <c r="LCE44" s="918"/>
      <c r="LCF44" s="918"/>
      <c r="LCG44" s="918"/>
      <c r="LCH44" s="918"/>
      <c r="LCI44" s="918"/>
      <c r="LCJ44" s="918"/>
      <c r="LCK44" s="918"/>
      <c r="LCL44" s="918"/>
      <c r="LCM44" s="918"/>
      <c r="LCN44" s="918"/>
      <c r="LCO44" s="918"/>
      <c r="LCP44" s="918"/>
      <c r="LCQ44" s="918"/>
      <c r="LCR44" s="918"/>
      <c r="LCS44" s="918"/>
      <c r="LCT44" s="918"/>
      <c r="LCU44" s="918"/>
      <c r="LCV44" s="918"/>
      <c r="LCW44" s="918"/>
      <c r="LCX44" s="918"/>
      <c r="LCY44" s="918"/>
      <c r="LCZ44" s="918"/>
      <c r="LDA44" s="918"/>
      <c r="LDB44" s="918"/>
      <c r="LDC44" s="918"/>
      <c r="LDD44" s="918"/>
      <c r="LDE44" s="918"/>
      <c r="LDF44" s="918"/>
      <c r="LDG44" s="918"/>
      <c r="LDH44" s="918"/>
      <c r="LDI44" s="918"/>
      <c r="LDJ44" s="918"/>
      <c r="LDK44" s="918"/>
      <c r="LDL44" s="918"/>
      <c r="LDM44" s="918"/>
      <c r="LDN44" s="918"/>
      <c r="LDO44" s="918"/>
      <c r="LDP44" s="918"/>
      <c r="LDQ44" s="918"/>
      <c r="LDR44" s="918"/>
      <c r="LDS44" s="918"/>
      <c r="LDT44" s="918"/>
      <c r="LDU44" s="918"/>
      <c r="LDV44" s="918"/>
      <c r="LDW44" s="918"/>
      <c r="LDX44" s="918"/>
      <c r="LDY44" s="918"/>
      <c r="LDZ44" s="918"/>
      <c r="LEA44" s="918"/>
      <c r="LEB44" s="918"/>
      <c r="LEC44" s="918"/>
      <c r="LED44" s="918"/>
      <c r="LEE44" s="918"/>
      <c r="LEF44" s="918"/>
      <c r="LEG44" s="918"/>
      <c r="LEH44" s="918"/>
      <c r="LEI44" s="918"/>
      <c r="LEJ44" s="918"/>
      <c r="LEK44" s="918"/>
      <c r="LEL44" s="918"/>
      <c r="LEM44" s="918"/>
      <c r="LEN44" s="918"/>
      <c r="LEO44" s="918"/>
      <c r="LEP44" s="918"/>
      <c r="LEQ44" s="918"/>
      <c r="LER44" s="918"/>
      <c r="LES44" s="918"/>
      <c r="LET44" s="918"/>
      <c r="LEU44" s="918"/>
      <c r="LEV44" s="918"/>
      <c r="LEW44" s="918"/>
      <c r="LEX44" s="918"/>
      <c r="LEY44" s="918"/>
      <c r="LEZ44" s="918"/>
      <c r="LFA44" s="918"/>
      <c r="LFB44" s="918"/>
      <c r="LFC44" s="918"/>
      <c r="LFD44" s="918"/>
      <c r="LFE44" s="918"/>
      <c r="LFF44" s="918"/>
      <c r="LFG44" s="918"/>
      <c r="LFH44" s="918"/>
      <c r="LFI44" s="918"/>
      <c r="LFJ44" s="918"/>
      <c r="LFK44" s="918"/>
      <c r="LFL44" s="918"/>
      <c r="LFM44" s="918"/>
      <c r="LFN44" s="918"/>
      <c r="LFO44" s="918"/>
      <c r="LFP44" s="918"/>
      <c r="LFQ44" s="918"/>
      <c r="LFR44" s="918"/>
      <c r="LFS44" s="918"/>
      <c r="LFT44" s="918"/>
      <c r="LFU44" s="918"/>
      <c r="LFV44" s="918"/>
      <c r="LFW44" s="918"/>
      <c r="LFX44" s="918"/>
      <c r="LFY44" s="918"/>
      <c r="LFZ44" s="918"/>
      <c r="LGA44" s="918"/>
      <c r="LGB44" s="918"/>
      <c r="LGC44" s="918"/>
      <c r="LGD44" s="918"/>
      <c r="LGE44" s="918"/>
      <c r="LGF44" s="918"/>
      <c r="LGG44" s="918"/>
      <c r="LGH44" s="918"/>
      <c r="LGI44" s="918"/>
      <c r="LGJ44" s="918"/>
      <c r="LGK44" s="918"/>
      <c r="LGL44" s="918"/>
      <c r="LGM44" s="918"/>
      <c r="LGN44" s="918"/>
      <c r="LGO44" s="918"/>
      <c r="LGP44" s="918"/>
      <c r="LGQ44" s="918"/>
      <c r="LGR44" s="918"/>
      <c r="LGS44" s="918"/>
      <c r="LGT44" s="918"/>
      <c r="LGU44" s="918"/>
      <c r="LGV44" s="918"/>
      <c r="LGW44" s="918"/>
      <c r="LGX44" s="918"/>
      <c r="LGY44" s="918"/>
      <c r="LGZ44" s="918"/>
      <c r="LHA44" s="918"/>
      <c r="LHB44" s="918"/>
      <c r="LHC44" s="918"/>
      <c r="LHD44" s="918"/>
      <c r="LHE44" s="918"/>
      <c r="LHF44" s="918"/>
      <c r="LHG44" s="918"/>
      <c r="LHH44" s="918"/>
      <c r="LHI44" s="918"/>
      <c r="LHJ44" s="918"/>
      <c r="LHK44" s="918"/>
      <c r="LHL44" s="918"/>
      <c r="LHM44" s="918"/>
      <c r="LHN44" s="918"/>
      <c r="LHO44" s="918"/>
      <c r="LHP44" s="918"/>
      <c r="LHQ44" s="918"/>
      <c r="LHR44" s="918"/>
      <c r="LHS44" s="918"/>
      <c r="LHT44" s="918"/>
      <c r="LHU44" s="918"/>
      <c r="LHV44" s="918"/>
      <c r="LHW44" s="918"/>
      <c r="LHX44" s="918"/>
      <c r="LHY44" s="918"/>
      <c r="LHZ44" s="918"/>
      <c r="LIA44" s="918"/>
      <c r="LIB44" s="918"/>
      <c r="LIC44" s="918"/>
      <c r="LID44" s="918"/>
      <c r="LIE44" s="918"/>
      <c r="LIF44" s="918"/>
      <c r="LIG44" s="918"/>
      <c r="LIH44" s="918"/>
      <c r="LII44" s="918"/>
      <c r="LIJ44" s="918"/>
      <c r="LIK44" s="918"/>
      <c r="LIL44" s="918"/>
      <c r="LIM44" s="918"/>
      <c r="LIN44" s="918"/>
      <c r="LIO44" s="918"/>
      <c r="LIP44" s="918"/>
      <c r="LIQ44" s="918"/>
      <c r="LIR44" s="918"/>
      <c r="LIS44" s="918"/>
      <c r="LIT44" s="918"/>
      <c r="LIU44" s="918"/>
      <c r="LIV44" s="918"/>
      <c r="LIW44" s="918"/>
      <c r="LIX44" s="918"/>
      <c r="LIY44" s="918"/>
      <c r="LIZ44" s="918"/>
      <c r="LJA44" s="918"/>
      <c r="LJB44" s="918"/>
      <c r="LJC44" s="918"/>
      <c r="LJD44" s="918"/>
      <c r="LJE44" s="918"/>
      <c r="LJF44" s="918"/>
      <c r="LJG44" s="918"/>
      <c r="LJH44" s="918"/>
      <c r="LJI44" s="918"/>
      <c r="LJJ44" s="918"/>
      <c r="LJK44" s="918"/>
      <c r="LJL44" s="918"/>
      <c r="LJM44" s="918"/>
      <c r="LJN44" s="918"/>
      <c r="LJO44" s="918"/>
      <c r="LJP44" s="918"/>
      <c r="LJQ44" s="918"/>
      <c r="LJR44" s="918"/>
      <c r="LJS44" s="918"/>
      <c r="LJT44" s="918"/>
      <c r="LJU44" s="918"/>
      <c r="LJV44" s="918"/>
      <c r="LJW44" s="918"/>
      <c r="LJX44" s="918"/>
      <c r="LJY44" s="918"/>
      <c r="LJZ44" s="918"/>
      <c r="LKA44" s="918"/>
      <c r="LKB44" s="918"/>
      <c r="LKC44" s="918"/>
      <c r="LKD44" s="918"/>
      <c r="LKE44" s="918"/>
      <c r="LKF44" s="918"/>
      <c r="LKG44" s="918"/>
      <c r="LKH44" s="918"/>
      <c r="LKI44" s="918"/>
      <c r="LKJ44" s="918"/>
      <c r="LKK44" s="918"/>
      <c r="LKL44" s="918"/>
      <c r="LKM44" s="918"/>
      <c r="LKN44" s="918"/>
      <c r="LKO44" s="918"/>
      <c r="LKP44" s="918"/>
      <c r="LKQ44" s="918"/>
      <c r="LKR44" s="918"/>
      <c r="LKS44" s="918"/>
      <c r="LKT44" s="918"/>
      <c r="LKU44" s="918"/>
      <c r="LKV44" s="918"/>
      <c r="LKW44" s="918"/>
      <c r="LKX44" s="918"/>
      <c r="LKY44" s="918"/>
      <c r="LKZ44" s="918"/>
      <c r="LLA44" s="918"/>
      <c r="LLB44" s="918"/>
      <c r="LLC44" s="918"/>
      <c r="LLD44" s="918"/>
      <c r="LLE44" s="918"/>
      <c r="LLF44" s="918"/>
      <c r="LLG44" s="918"/>
      <c r="LLH44" s="918"/>
      <c r="LLI44" s="918"/>
      <c r="LLJ44" s="918"/>
      <c r="LLK44" s="918"/>
      <c r="LLL44" s="918"/>
      <c r="LLM44" s="918"/>
      <c r="LLN44" s="918"/>
      <c r="LLO44" s="918"/>
      <c r="LLP44" s="918"/>
      <c r="LLQ44" s="918"/>
      <c r="LLR44" s="918"/>
      <c r="LLS44" s="918"/>
      <c r="LLT44" s="918"/>
      <c r="LLU44" s="918"/>
      <c r="LLV44" s="918"/>
      <c r="LLW44" s="918"/>
      <c r="LLX44" s="918"/>
      <c r="LLY44" s="918"/>
      <c r="LLZ44" s="918"/>
      <c r="LMA44" s="918"/>
      <c r="LMB44" s="918"/>
      <c r="LMC44" s="918"/>
      <c r="LMD44" s="918"/>
      <c r="LME44" s="918"/>
      <c r="LMF44" s="918"/>
      <c r="LMG44" s="918"/>
      <c r="LMH44" s="918"/>
      <c r="LMI44" s="918"/>
      <c r="LMJ44" s="918"/>
      <c r="LMK44" s="918"/>
      <c r="LML44" s="918"/>
      <c r="LMM44" s="918"/>
      <c r="LMN44" s="918"/>
      <c r="LMO44" s="918"/>
      <c r="LMP44" s="918"/>
      <c r="LMQ44" s="918"/>
      <c r="LMR44" s="918"/>
      <c r="LMS44" s="918"/>
      <c r="LMT44" s="918"/>
      <c r="LMU44" s="918"/>
      <c r="LMV44" s="918"/>
      <c r="LMW44" s="918"/>
      <c r="LMX44" s="918"/>
      <c r="LMY44" s="918"/>
      <c r="LMZ44" s="918"/>
      <c r="LNA44" s="918"/>
      <c r="LNB44" s="918"/>
      <c r="LNC44" s="918"/>
      <c r="LND44" s="918"/>
      <c r="LNE44" s="918"/>
      <c r="LNF44" s="918"/>
      <c r="LNG44" s="918"/>
      <c r="LNH44" s="918"/>
      <c r="LNI44" s="918"/>
      <c r="LNJ44" s="918"/>
      <c r="LNK44" s="918"/>
      <c r="LNL44" s="918"/>
      <c r="LNM44" s="918"/>
      <c r="LNN44" s="918"/>
      <c r="LNO44" s="918"/>
      <c r="LNP44" s="918"/>
      <c r="LNQ44" s="918"/>
      <c r="LNR44" s="918"/>
      <c r="LNS44" s="918"/>
      <c r="LNT44" s="918"/>
      <c r="LNU44" s="918"/>
      <c r="LNV44" s="918"/>
      <c r="LNW44" s="918"/>
      <c r="LNX44" s="918"/>
      <c r="LNY44" s="918"/>
      <c r="LNZ44" s="918"/>
      <c r="LOA44" s="918"/>
      <c r="LOB44" s="918"/>
      <c r="LOC44" s="918"/>
      <c r="LOD44" s="918"/>
      <c r="LOE44" s="918"/>
      <c r="LOF44" s="918"/>
      <c r="LOG44" s="918"/>
      <c r="LOH44" s="918"/>
      <c r="LOI44" s="918"/>
      <c r="LOJ44" s="918"/>
      <c r="LOK44" s="918"/>
      <c r="LOL44" s="918"/>
      <c r="LOM44" s="918"/>
      <c r="LON44" s="918"/>
      <c r="LOO44" s="918"/>
      <c r="LOP44" s="918"/>
      <c r="LOQ44" s="918"/>
      <c r="LOR44" s="918"/>
      <c r="LOS44" s="918"/>
      <c r="LOT44" s="918"/>
      <c r="LOU44" s="918"/>
      <c r="LOV44" s="918"/>
      <c r="LOW44" s="918"/>
      <c r="LOX44" s="918"/>
      <c r="LOY44" s="918"/>
      <c r="LOZ44" s="918"/>
      <c r="LPA44" s="918"/>
      <c r="LPB44" s="918"/>
      <c r="LPC44" s="918"/>
      <c r="LPD44" s="918"/>
      <c r="LPE44" s="918"/>
      <c r="LPF44" s="918"/>
      <c r="LPG44" s="918"/>
      <c r="LPH44" s="918"/>
      <c r="LPI44" s="918"/>
      <c r="LPJ44" s="918"/>
      <c r="LPK44" s="918"/>
      <c r="LPL44" s="918"/>
      <c r="LPM44" s="918"/>
      <c r="LPN44" s="918"/>
      <c r="LPO44" s="918"/>
      <c r="LPP44" s="918"/>
      <c r="LPQ44" s="918"/>
      <c r="LPR44" s="918"/>
      <c r="LPS44" s="918"/>
      <c r="LPT44" s="918"/>
      <c r="LPU44" s="918"/>
      <c r="LPV44" s="918"/>
      <c r="LPW44" s="918"/>
      <c r="LPX44" s="918"/>
      <c r="LPY44" s="918"/>
      <c r="LPZ44" s="918"/>
      <c r="LQA44" s="918"/>
      <c r="LQB44" s="918"/>
      <c r="LQC44" s="918"/>
      <c r="LQD44" s="918"/>
      <c r="LQE44" s="918"/>
      <c r="LQF44" s="918"/>
      <c r="LQG44" s="918"/>
      <c r="LQH44" s="918"/>
      <c r="LQI44" s="918"/>
      <c r="LQJ44" s="918"/>
      <c r="LQK44" s="918"/>
      <c r="LQL44" s="918"/>
      <c r="LQM44" s="918"/>
      <c r="LQN44" s="918"/>
      <c r="LQO44" s="918"/>
      <c r="LQP44" s="918"/>
      <c r="LQQ44" s="918"/>
      <c r="LQR44" s="918"/>
      <c r="LQS44" s="918"/>
      <c r="LQT44" s="918"/>
      <c r="LQU44" s="918"/>
      <c r="LQV44" s="918"/>
      <c r="LQW44" s="918"/>
      <c r="LQX44" s="918"/>
      <c r="LQY44" s="918"/>
      <c r="LQZ44" s="918"/>
      <c r="LRA44" s="918"/>
      <c r="LRB44" s="918"/>
      <c r="LRC44" s="918"/>
      <c r="LRD44" s="918"/>
      <c r="LRE44" s="918"/>
      <c r="LRF44" s="918"/>
      <c r="LRG44" s="918"/>
      <c r="LRH44" s="918"/>
      <c r="LRI44" s="918"/>
      <c r="LRJ44" s="918"/>
      <c r="LRK44" s="918"/>
      <c r="LRL44" s="918"/>
      <c r="LRM44" s="918"/>
      <c r="LRN44" s="918"/>
      <c r="LRO44" s="918"/>
      <c r="LRP44" s="918"/>
      <c r="LRQ44" s="918"/>
      <c r="LRR44" s="918"/>
      <c r="LRS44" s="918"/>
      <c r="LRT44" s="918"/>
      <c r="LRU44" s="918"/>
      <c r="LRV44" s="918"/>
      <c r="LRW44" s="918"/>
      <c r="LRX44" s="918"/>
      <c r="LRY44" s="918"/>
      <c r="LRZ44" s="918"/>
      <c r="LSA44" s="918"/>
      <c r="LSB44" s="918"/>
      <c r="LSC44" s="918"/>
      <c r="LSD44" s="918"/>
      <c r="LSE44" s="918"/>
      <c r="LSF44" s="918"/>
      <c r="LSG44" s="918"/>
      <c r="LSH44" s="918"/>
      <c r="LSI44" s="918"/>
      <c r="LSJ44" s="918"/>
      <c r="LSK44" s="918"/>
      <c r="LSL44" s="918"/>
      <c r="LSM44" s="918"/>
      <c r="LSN44" s="918"/>
      <c r="LSO44" s="918"/>
      <c r="LSP44" s="918"/>
      <c r="LSQ44" s="918"/>
      <c r="LSR44" s="918"/>
      <c r="LSS44" s="918"/>
      <c r="LST44" s="918"/>
      <c r="LSU44" s="918"/>
      <c r="LSV44" s="918"/>
      <c r="LSW44" s="918"/>
      <c r="LSX44" s="918"/>
      <c r="LSY44" s="918"/>
      <c r="LSZ44" s="918"/>
      <c r="LTA44" s="918"/>
      <c r="LTB44" s="918"/>
      <c r="LTC44" s="918"/>
      <c r="LTD44" s="918"/>
      <c r="LTE44" s="918"/>
      <c r="LTF44" s="918"/>
      <c r="LTG44" s="918"/>
      <c r="LTH44" s="918"/>
      <c r="LTI44" s="918"/>
      <c r="LTJ44" s="918"/>
      <c r="LTK44" s="918"/>
      <c r="LTL44" s="918"/>
      <c r="LTM44" s="918"/>
      <c r="LTN44" s="918"/>
      <c r="LTO44" s="918"/>
      <c r="LTP44" s="918"/>
      <c r="LTQ44" s="918"/>
      <c r="LTR44" s="918"/>
      <c r="LTS44" s="918"/>
      <c r="LTT44" s="918"/>
      <c r="LTU44" s="918"/>
      <c r="LTV44" s="918"/>
      <c r="LTW44" s="918"/>
      <c r="LTX44" s="918"/>
      <c r="LTY44" s="918"/>
      <c r="LTZ44" s="918"/>
      <c r="LUA44" s="918"/>
      <c r="LUB44" s="918"/>
      <c r="LUC44" s="918"/>
      <c r="LUD44" s="918"/>
      <c r="LUE44" s="918"/>
      <c r="LUF44" s="918"/>
      <c r="LUG44" s="918"/>
      <c r="LUH44" s="918"/>
      <c r="LUI44" s="918"/>
      <c r="LUJ44" s="918"/>
      <c r="LUK44" s="918"/>
      <c r="LUL44" s="918"/>
      <c r="LUM44" s="918"/>
      <c r="LUN44" s="918"/>
      <c r="LUO44" s="918"/>
      <c r="LUP44" s="918"/>
      <c r="LUQ44" s="918"/>
      <c r="LUR44" s="918"/>
      <c r="LUS44" s="918"/>
      <c r="LUT44" s="918"/>
      <c r="LUU44" s="918"/>
      <c r="LUV44" s="918"/>
      <c r="LUW44" s="918"/>
      <c r="LUX44" s="918"/>
      <c r="LUY44" s="918"/>
      <c r="LUZ44" s="918"/>
      <c r="LVA44" s="918"/>
      <c r="LVB44" s="918"/>
      <c r="LVC44" s="918"/>
      <c r="LVD44" s="918"/>
      <c r="LVE44" s="918"/>
      <c r="LVF44" s="918"/>
      <c r="LVG44" s="918"/>
      <c r="LVH44" s="918"/>
      <c r="LVI44" s="918"/>
      <c r="LVJ44" s="918"/>
      <c r="LVK44" s="918"/>
      <c r="LVL44" s="918"/>
      <c r="LVM44" s="918"/>
      <c r="LVN44" s="918"/>
      <c r="LVO44" s="918"/>
      <c r="LVP44" s="918"/>
      <c r="LVQ44" s="918"/>
      <c r="LVR44" s="918"/>
      <c r="LVS44" s="918"/>
      <c r="LVT44" s="918"/>
      <c r="LVU44" s="918"/>
      <c r="LVV44" s="918"/>
      <c r="LVW44" s="918"/>
      <c r="LVX44" s="918"/>
      <c r="LVY44" s="918"/>
      <c r="LVZ44" s="918"/>
      <c r="LWA44" s="918"/>
      <c r="LWB44" s="918"/>
      <c r="LWC44" s="918"/>
      <c r="LWD44" s="918"/>
      <c r="LWE44" s="918"/>
      <c r="LWF44" s="918"/>
      <c r="LWG44" s="918"/>
      <c r="LWH44" s="918"/>
      <c r="LWI44" s="918"/>
      <c r="LWJ44" s="918"/>
      <c r="LWK44" s="918"/>
      <c r="LWL44" s="918"/>
      <c r="LWM44" s="918"/>
      <c r="LWN44" s="918"/>
      <c r="LWO44" s="918"/>
      <c r="LWP44" s="918"/>
      <c r="LWQ44" s="918"/>
      <c r="LWR44" s="918"/>
      <c r="LWS44" s="918"/>
      <c r="LWT44" s="918"/>
      <c r="LWU44" s="918"/>
      <c r="LWV44" s="918"/>
      <c r="LWW44" s="918"/>
      <c r="LWX44" s="918"/>
      <c r="LWY44" s="918"/>
      <c r="LWZ44" s="918"/>
      <c r="LXA44" s="918"/>
      <c r="LXB44" s="918"/>
      <c r="LXC44" s="918"/>
      <c r="LXD44" s="918"/>
      <c r="LXE44" s="918"/>
      <c r="LXF44" s="918"/>
      <c r="LXG44" s="918"/>
      <c r="LXH44" s="918"/>
      <c r="LXI44" s="918"/>
      <c r="LXJ44" s="918"/>
      <c r="LXK44" s="918"/>
      <c r="LXL44" s="918"/>
      <c r="LXM44" s="918"/>
      <c r="LXN44" s="918"/>
      <c r="LXO44" s="918"/>
      <c r="LXP44" s="918"/>
      <c r="LXQ44" s="918"/>
      <c r="LXR44" s="918"/>
      <c r="LXS44" s="918"/>
      <c r="LXT44" s="918"/>
      <c r="LXU44" s="918"/>
      <c r="LXV44" s="918"/>
      <c r="LXW44" s="918"/>
      <c r="LXX44" s="918"/>
      <c r="LXY44" s="918"/>
      <c r="LXZ44" s="918"/>
      <c r="LYA44" s="918"/>
      <c r="LYB44" s="918"/>
      <c r="LYC44" s="918"/>
      <c r="LYD44" s="918"/>
      <c r="LYE44" s="918"/>
      <c r="LYF44" s="918"/>
      <c r="LYG44" s="918"/>
      <c r="LYH44" s="918"/>
      <c r="LYI44" s="918"/>
      <c r="LYJ44" s="918"/>
      <c r="LYK44" s="918"/>
      <c r="LYL44" s="918"/>
      <c r="LYM44" s="918"/>
      <c r="LYN44" s="918"/>
      <c r="LYO44" s="918"/>
      <c r="LYP44" s="918"/>
      <c r="LYQ44" s="918"/>
      <c r="LYR44" s="918"/>
      <c r="LYS44" s="918"/>
      <c r="LYT44" s="918"/>
      <c r="LYU44" s="918"/>
      <c r="LYV44" s="918"/>
      <c r="LYW44" s="918"/>
      <c r="LYX44" s="918"/>
      <c r="LYY44" s="918"/>
      <c r="LYZ44" s="918"/>
      <c r="LZA44" s="918"/>
      <c r="LZB44" s="918"/>
      <c r="LZC44" s="918"/>
      <c r="LZD44" s="918"/>
      <c r="LZE44" s="918"/>
      <c r="LZF44" s="918"/>
      <c r="LZG44" s="918"/>
      <c r="LZH44" s="918"/>
      <c r="LZI44" s="918"/>
      <c r="LZJ44" s="918"/>
      <c r="LZK44" s="918"/>
      <c r="LZL44" s="918"/>
      <c r="LZM44" s="918"/>
      <c r="LZN44" s="918"/>
      <c r="LZO44" s="918"/>
      <c r="LZP44" s="918"/>
      <c r="LZQ44" s="918"/>
      <c r="LZR44" s="918"/>
      <c r="LZS44" s="918"/>
      <c r="LZT44" s="918"/>
      <c r="LZU44" s="918"/>
      <c r="LZV44" s="918"/>
      <c r="LZW44" s="918"/>
      <c r="LZX44" s="918"/>
      <c r="LZY44" s="918"/>
      <c r="LZZ44" s="918"/>
      <c r="MAA44" s="918"/>
      <c r="MAB44" s="918"/>
      <c r="MAC44" s="918"/>
      <c r="MAD44" s="918"/>
      <c r="MAE44" s="918"/>
      <c r="MAF44" s="918"/>
      <c r="MAG44" s="918"/>
      <c r="MAH44" s="918"/>
      <c r="MAI44" s="918"/>
      <c r="MAJ44" s="918"/>
      <c r="MAK44" s="918"/>
      <c r="MAL44" s="918"/>
      <c r="MAM44" s="918"/>
      <c r="MAN44" s="918"/>
      <c r="MAO44" s="918"/>
      <c r="MAP44" s="918"/>
      <c r="MAQ44" s="918"/>
      <c r="MAR44" s="918"/>
      <c r="MAS44" s="918"/>
      <c r="MAT44" s="918"/>
      <c r="MAU44" s="918"/>
      <c r="MAV44" s="918"/>
      <c r="MAW44" s="918"/>
      <c r="MAX44" s="918"/>
      <c r="MAY44" s="918"/>
      <c r="MAZ44" s="918"/>
      <c r="MBA44" s="918"/>
      <c r="MBB44" s="918"/>
      <c r="MBC44" s="918"/>
      <c r="MBD44" s="918"/>
      <c r="MBE44" s="918"/>
      <c r="MBF44" s="918"/>
      <c r="MBG44" s="918"/>
      <c r="MBH44" s="918"/>
      <c r="MBI44" s="918"/>
      <c r="MBJ44" s="918"/>
      <c r="MBK44" s="918"/>
      <c r="MBL44" s="918"/>
      <c r="MBM44" s="918"/>
      <c r="MBN44" s="918"/>
      <c r="MBO44" s="918"/>
      <c r="MBP44" s="918"/>
      <c r="MBQ44" s="918"/>
      <c r="MBR44" s="918"/>
      <c r="MBS44" s="918"/>
      <c r="MBT44" s="918"/>
      <c r="MBU44" s="918"/>
      <c r="MBV44" s="918"/>
      <c r="MBW44" s="918"/>
      <c r="MBX44" s="918"/>
      <c r="MBY44" s="918"/>
      <c r="MBZ44" s="918"/>
      <c r="MCA44" s="918"/>
      <c r="MCB44" s="918"/>
      <c r="MCC44" s="918"/>
      <c r="MCD44" s="918"/>
      <c r="MCE44" s="918"/>
      <c r="MCF44" s="918"/>
      <c r="MCG44" s="918"/>
      <c r="MCH44" s="918"/>
      <c r="MCI44" s="918"/>
      <c r="MCJ44" s="918"/>
      <c r="MCK44" s="918"/>
      <c r="MCL44" s="918"/>
      <c r="MCM44" s="918"/>
      <c r="MCN44" s="918"/>
      <c r="MCO44" s="918"/>
      <c r="MCP44" s="918"/>
      <c r="MCQ44" s="918"/>
      <c r="MCR44" s="918"/>
      <c r="MCS44" s="918"/>
      <c r="MCT44" s="918"/>
      <c r="MCU44" s="918"/>
      <c r="MCV44" s="918"/>
      <c r="MCW44" s="918"/>
      <c r="MCX44" s="918"/>
      <c r="MCY44" s="918"/>
      <c r="MCZ44" s="918"/>
      <c r="MDA44" s="918"/>
      <c r="MDB44" s="918"/>
      <c r="MDC44" s="918"/>
      <c r="MDD44" s="918"/>
      <c r="MDE44" s="918"/>
      <c r="MDF44" s="918"/>
      <c r="MDG44" s="918"/>
      <c r="MDH44" s="918"/>
      <c r="MDI44" s="918"/>
      <c r="MDJ44" s="918"/>
      <c r="MDK44" s="918"/>
      <c r="MDL44" s="918"/>
      <c r="MDM44" s="918"/>
      <c r="MDN44" s="918"/>
      <c r="MDO44" s="918"/>
      <c r="MDP44" s="918"/>
      <c r="MDQ44" s="918"/>
      <c r="MDR44" s="918"/>
      <c r="MDS44" s="918"/>
      <c r="MDT44" s="918"/>
      <c r="MDU44" s="918"/>
      <c r="MDV44" s="918"/>
      <c r="MDW44" s="918"/>
      <c r="MDX44" s="918"/>
      <c r="MDY44" s="918"/>
      <c r="MDZ44" s="918"/>
      <c r="MEA44" s="918"/>
      <c r="MEB44" s="918"/>
      <c r="MEC44" s="918"/>
      <c r="MED44" s="918"/>
      <c r="MEE44" s="918"/>
      <c r="MEF44" s="918"/>
      <c r="MEG44" s="918"/>
      <c r="MEH44" s="918"/>
      <c r="MEI44" s="918"/>
      <c r="MEJ44" s="918"/>
      <c r="MEK44" s="918"/>
      <c r="MEL44" s="918"/>
      <c r="MEM44" s="918"/>
      <c r="MEN44" s="918"/>
      <c r="MEO44" s="918"/>
      <c r="MEP44" s="918"/>
      <c r="MEQ44" s="918"/>
      <c r="MER44" s="918"/>
      <c r="MES44" s="918"/>
      <c r="MET44" s="918"/>
      <c r="MEU44" s="918"/>
      <c r="MEV44" s="918"/>
      <c r="MEW44" s="918"/>
      <c r="MEX44" s="918"/>
      <c r="MEY44" s="918"/>
      <c r="MEZ44" s="918"/>
      <c r="MFA44" s="918"/>
      <c r="MFB44" s="918"/>
      <c r="MFC44" s="918"/>
      <c r="MFD44" s="918"/>
      <c r="MFE44" s="918"/>
      <c r="MFF44" s="918"/>
      <c r="MFG44" s="918"/>
      <c r="MFH44" s="918"/>
      <c r="MFI44" s="918"/>
      <c r="MFJ44" s="918"/>
      <c r="MFK44" s="918"/>
      <c r="MFL44" s="918"/>
      <c r="MFM44" s="918"/>
      <c r="MFN44" s="918"/>
      <c r="MFO44" s="918"/>
      <c r="MFP44" s="918"/>
      <c r="MFQ44" s="918"/>
      <c r="MFR44" s="918"/>
      <c r="MFS44" s="918"/>
      <c r="MFT44" s="918"/>
      <c r="MFU44" s="918"/>
      <c r="MFV44" s="918"/>
      <c r="MFW44" s="918"/>
      <c r="MFX44" s="918"/>
      <c r="MFY44" s="918"/>
      <c r="MFZ44" s="918"/>
      <c r="MGA44" s="918"/>
      <c r="MGB44" s="918"/>
      <c r="MGC44" s="918"/>
      <c r="MGD44" s="918"/>
      <c r="MGE44" s="918"/>
      <c r="MGF44" s="918"/>
      <c r="MGG44" s="918"/>
      <c r="MGH44" s="918"/>
      <c r="MGI44" s="918"/>
      <c r="MGJ44" s="918"/>
      <c r="MGK44" s="918"/>
      <c r="MGL44" s="918"/>
      <c r="MGM44" s="918"/>
      <c r="MGN44" s="918"/>
      <c r="MGO44" s="918"/>
      <c r="MGP44" s="918"/>
      <c r="MGQ44" s="918"/>
      <c r="MGR44" s="918"/>
      <c r="MGS44" s="918"/>
      <c r="MGT44" s="918"/>
      <c r="MGU44" s="918"/>
      <c r="MGV44" s="918"/>
      <c r="MGW44" s="918"/>
      <c r="MGX44" s="918"/>
      <c r="MGY44" s="918"/>
      <c r="MGZ44" s="918"/>
      <c r="MHA44" s="918"/>
      <c r="MHB44" s="918"/>
      <c r="MHC44" s="918"/>
      <c r="MHD44" s="918"/>
      <c r="MHE44" s="918"/>
      <c r="MHF44" s="918"/>
      <c r="MHG44" s="918"/>
      <c r="MHH44" s="918"/>
      <c r="MHI44" s="918"/>
      <c r="MHJ44" s="918"/>
      <c r="MHK44" s="918"/>
      <c r="MHL44" s="918"/>
      <c r="MHM44" s="918"/>
      <c r="MHN44" s="918"/>
      <c r="MHO44" s="918"/>
      <c r="MHP44" s="918"/>
      <c r="MHQ44" s="918"/>
      <c r="MHR44" s="918"/>
      <c r="MHS44" s="918"/>
      <c r="MHT44" s="918"/>
      <c r="MHU44" s="918"/>
      <c r="MHV44" s="918"/>
      <c r="MHW44" s="918"/>
      <c r="MHX44" s="918"/>
      <c r="MHY44" s="918"/>
      <c r="MHZ44" s="918"/>
      <c r="MIA44" s="918"/>
      <c r="MIB44" s="918"/>
      <c r="MIC44" s="918"/>
      <c r="MID44" s="918"/>
      <c r="MIE44" s="918"/>
      <c r="MIF44" s="918"/>
      <c r="MIG44" s="918"/>
      <c r="MIH44" s="918"/>
      <c r="MII44" s="918"/>
      <c r="MIJ44" s="918"/>
      <c r="MIK44" s="918"/>
      <c r="MIL44" s="918"/>
      <c r="MIM44" s="918"/>
      <c r="MIN44" s="918"/>
      <c r="MIO44" s="918"/>
      <c r="MIP44" s="918"/>
      <c r="MIQ44" s="918"/>
      <c r="MIR44" s="918"/>
      <c r="MIS44" s="918"/>
      <c r="MIT44" s="918"/>
      <c r="MIU44" s="918"/>
      <c r="MIV44" s="918"/>
      <c r="MIW44" s="918"/>
      <c r="MIX44" s="918"/>
      <c r="MIY44" s="918"/>
      <c r="MIZ44" s="918"/>
      <c r="MJA44" s="918"/>
      <c r="MJB44" s="918"/>
      <c r="MJC44" s="918"/>
      <c r="MJD44" s="918"/>
      <c r="MJE44" s="918"/>
      <c r="MJF44" s="918"/>
      <c r="MJG44" s="918"/>
      <c r="MJH44" s="918"/>
      <c r="MJI44" s="918"/>
      <c r="MJJ44" s="918"/>
      <c r="MJK44" s="918"/>
      <c r="MJL44" s="918"/>
      <c r="MJM44" s="918"/>
      <c r="MJN44" s="918"/>
      <c r="MJO44" s="918"/>
      <c r="MJP44" s="918"/>
      <c r="MJQ44" s="918"/>
      <c r="MJR44" s="918"/>
      <c r="MJS44" s="918"/>
      <c r="MJT44" s="918"/>
      <c r="MJU44" s="918"/>
      <c r="MJV44" s="918"/>
      <c r="MJW44" s="918"/>
      <c r="MJX44" s="918"/>
      <c r="MJY44" s="918"/>
      <c r="MJZ44" s="918"/>
      <c r="MKA44" s="918"/>
      <c r="MKB44" s="918"/>
      <c r="MKC44" s="918"/>
      <c r="MKD44" s="918"/>
      <c r="MKE44" s="918"/>
      <c r="MKF44" s="918"/>
      <c r="MKG44" s="918"/>
      <c r="MKH44" s="918"/>
      <c r="MKI44" s="918"/>
      <c r="MKJ44" s="918"/>
      <c r="MKK44" s="918"/>
      <c r="MKL44" s="918"/>
      <c r="MKM44" s="918"/>
      <c r="MKN44" s="918"/>
      <c r="MKO44" s="918"/>
      <c r="MKP44" s="918"/>
      <c r="MKQ44" s="918"/>
      <c r="MKR44" s="918"/>
      <c r="MKS44" s="918"/>
      <c r="MKT44" s="918"/>
      <c r="MKU44" s="918"/>
      <c r="MKV44" s="918"/>
      <c r="MKW44" s="918"/>
      <c r="MKX44" s="918"/>
      <c r="MKY44" s="918"/>
      <c r="MKZ44" s="918"/>
      <c r="MLA44" s="918"/>
      <c r="MLB44" s="918"/>
      <c r="MLC44" s="918"/>
      <c r="MLD44" s="918"/>
      <c r="MLE44" s="918"/>
      <c r="MLF44" s="918"/>
      <c r="MLG44" s="918"/>
      <c r="MLH44" s="918"/>
      <c r="MLI44" s="918"/>
      <c r="MLJ44" s="918"/>
      <c r="MLK44" s="918"/>
      <c r="MLL44" s="918"/>
      <c r="MLM44" s="918"/>
      <c r="MLN44" s="918"/>
      <c r="MLO44" s="918"/>
      <c r="MLP44" s="918"/>
      <c r="MLQ44" s="918"/>
      <c r="MLR44" s="918"/>
      <c r="MLS44" s="918"/>
      <c r="MLT44" s="918"/>
      <c r="MLU44" s="918"/>
      <c r="MLV44" s="918"/>
      <c r="MLW44" s="918"/>
      <c r="MLX44" s="918"/>
      <c r="MLY44" s="918"/>
      <c r="MLZ44" s="918"/>
      <c r="MMA44" s="918"/>
      <c r="MMB44" s="918"/>
      <c r="MMC44" s="918"/>
      <c r="MMD44" s="918"/>
      <c r="MME44" s="918"/>
      <c r="MMF44" s="918"/>
      <c r="MMG44" s="918"/>
      <c r="MMH44" s="918"/>
      <c r="MMI44" s="918"/>
      <c r="MMJ44" s="918"/>
      <c r="MMK44" s="918"/>
      <c r="MML44" s="918"/>
      <c r="MMM44" s="918"/>
      <c r="MMN44" s="918"/>
      <c r="MMO44" s="918"/>
      <c r="MMP44" s="918"/>
      <c r="MMQ44" s="918"/>
      <c r="MMR44" s="918"/>
      <c r="MMS44" s="918"/>
      <c r="MMT44" s="918"/>
      <c r="MMU44" s="918"/>
      <c r="MMV44" s="918"/>
      <c r="MMW44" s="918"/>
      <c r="MMX44" s="918"/>
      <c r="MMY44" s="918"/>
      <c r="MMZ44" s="918"/>
      <c r="MNA44" s="918"/>
      <c r="MNB44" s="918"/>
      <c r="MNC44" s="918"/>
      <c r="MND44" s="918"/>
      <c r="MNE44" s="918"/>
      <c r="MNF44" s="918"/>
      <c r="MNG44" s="918"/>
      <c r="MNH44" s="918"/>
      <c r="MNI44" s="918"/>
      <c r="MNJ44" s="918"/>
      <c r="MNK44" s="918"/>
      <c r="MNL44" s="918"/>
      <c r="MNM44" s="918"/>
      <c r="MNN44" s="918"/>
      <c r="MNO44" s="918"/>
      <c r="MNP44" s="918"/>
      <c r="MNQ44" s="918"/>
      <c r="MNR44" s="918"/>
      <c r="MNS44" s="918"/>
      <c r="MNT44" s="918"/>
      <c r="MNU44" s="918"/>
      <c r="MNV44" s="918"/>
      <c r="MNW44" s="918"/>
      <c r="MNX44" s="918"/>
      <c r="MNY44" s="918"/>
      <c r="MNZ44" s="918"/>
      <c r="MOA44" s="918"/>
      <c r="MOB44" s="918"/>
      <c r="MOC44" s="918"/>
      <c r="MOD44" s="918"/>
      <c r="MOE44" s="918"/>
      <c r="MOF44" s="918"/>
      <c r="MOG44" s="918"/>
      <c r="MOH44" s="918"/>
      <c r="MOI44" s="918"/>
      <c r="MOJ44" s="918"/>
      <c r="MOK44" s="918"/>
      <c r="MOL44" s="918"/>
      <c r="MOM44" s="918"/>
      <c r="MON44" s="918"/>
      <c r="MOO44" s="918"/>
      <c r="MOP44" s="918"/>
      <c r="MOQ44" s="918"/>
      <c r="MOR44" s="918"/>
      <c r="MOS44" s="918"/>
      <c r="MOT44" s="918"/>
      <c r="MOU44" s="918"/>
      <c r="MOV44" s="918"/>
      <c r="MOW44" s="918"/>
      <c r="MOX44" s="918"/>
      <c r="MOY44" s="918"/>
      <c r="MOZ44" s="918"/>
      <c r="MPA44" s="918"/>
      <c r="MPB44" s="918"/>
      <c r="MPC44" s="918"/>
      <c r="MPD44" s="918"/>
      <c r="MPE44" s="918"/>
      <c r="MPF44" s="918"/>
      <c r="MPG44" s="918"/>
      <c r="MPH44" s="918"/>
      <c r="MPI44" s="918"/>
      <c r="MPJ44" s="918"/>
      <c r="MPK44" s="918"/>
      <c r="MPL44" s="918"/>
      <c r="MPM44" s="918"/>
      <c r="MPN44" s="918"/>
      <c r="MPO44" s="918"/>
      <c r="MPP44" s="918"/>
      <c r="MPQ44" s="918"/>
      <c r="MPR44" s="918"/>
      <c r="MPS44" s="918"/>
      <c r="MPT44" s="918"/>
      <c r="MPU44" s="918"/>
      <c r="MPV44" s="918"/>
      <c r="MPW44" s="918"/>
      <c r="MPX44" s="918"/>
      <c r="MPY44" s="918"/>
      <c r="MPZ44" s="918"/>
      <c r="MQA44" s="918"/>
      <c r="MQB44" s="918"/>
      <c r="MQC44" s="918"/>
      <c r="MQD44" s="918"/>
      <c r="MQE44" s="918"/>
      <c r="MQF44" s="918"/>
      <c r="MQG44" s="918"/>
      <c r="MQH44" s="918"/>
      <c r="MQI44" s="918"/>
      <c r="MQJ44" s="918"/>
      <c r="MQK44" s="918"/>
      <c r="MQL44" s="918"/>
      <c r="MQM44" s="918"/>
      <c r="MQN44" s="918"/>
      <c r="MQO44" s="918"/>
      <c r="MQP44" s="918"/>
      <c r="MQQ44" s="918"/>
      <c r="MQR44" s="918"/>
      <c r="MQS44" s="918"/>
      <c r="MQT44" s="918"/>
      <c r="MQU44" s="918"/>
      <c r="MQV44" s="918"/>
      <c r="MQW44" s="918"/>
      <c r="MQX44" s="918"/>
      <c r="MQY44" s="918"/>
      <c r="MQZ44" s="918"/>
      <c r="MRA44" s="918"/>
      <c r="MRB44" s="918"/>
      <c r="MRC44" s="918"/>
      <c r="MRD44" s="918"/>
      <c r="MRE44" s="918"/>
      <c r="MRF44" s="918"/>
      <c r="MRG44" s="918"/>
      <c r="MRH44" s="918"/>
      <c r="MRI44" s="918"/>
      <c r="MRJ44" s="918"/>
      <c r="MRK44" s="918"/>
      <c r="MRL44" s="918"/>
      <c r="MRM44" s="918"/>
      <c r="MRN44" s="918"/>
      <c r="MRO44" s="918"/>
      <c r="MRP44" s="918"/>
      <c r="MRQ44" s="918"/>
      <c r="MRR44" s="918"/>
      <c r="MRS44" s="918"/>
      <c r="MRT44" s="918"/>
      <c r="MRU44" s="918"/>
      <c r="MRV44" s="918"/>
      <c r="MRW44" s="918"/>
      <c r="MRX44" s="918"/>
      <c r="MRY44" s="918"/>
      <c r="MRZ44" s="918"/>
      <c r="MSA44" s="918"/>
      <c r="MSB44" s="918"/>
      <c r="MSC44" s="918"/>
      <c r="MSD44" s="918"/>
      <c r="MSE44" s="918"/>
      <c r="MSF44" s="918"/>
      <c r="MSG44" s="918"/>
      <c r="MSH44" s="918"/>
      <c r="MSI44" s="918"/>
      <c r="MSJ44" s="918"/>
      <c r="MSK44" s="918"/>
      <c r="MSL44" s="918"/>
      <c r="MSM44" s="918"/>
      <c r="MSN44" s="918"/>
      <c r="MSO44" s="918"/>
      <c r="MSP44" s="918"/>
      <c r="MSQ44" s="918"/>
      <c r="MSR44" s="918"/>
      <c r="MSS44" s="918"/>
      <c r="MST44" s="918"/>
      <c r="MSU44" s="918"/>
      <c r="MSV44" s="918"/>
      <c r="MSW44" s="918"/>
      <c r="MSX44" s="918"/>
      <c r="MSY44" s="918"/>
      <c r="MSZ44" s="918"/>
      <c r="MTA44" s="918"/>
      <c r="MTB44" s="918"/>
      <c r="MTC44" s="918"/>
      <c r="MTD44" s="918"/>
      <c r="MTE44" s="918"/>
      <c r="MTF44" s="918"/>
      <c r="MTG44" s="918"/>
      <c r="MTH44" s="918"/>
      <c r="MTI44" s="918"/>
      <c r="MTJ44" s="918"/>
      <c r="MTK44" s="918"/>
      <c r="MTL44" s="918"/>
      <c r="MTM44" s="918"/>
      <c r="MTN44" s="918"/>
      <c r="MTO44" s="918"/>
      <c r="MTP44" s="918"/>
      <c r="MTQ44" s="918"/>
      <c r="MTR44" s="918"/>
      <c r="MTS44" s="918"/>
      <c r="MTT44" s="918"/>
      <c r="MTU44" s="918"/>
      <c r="MTV44" s="918"/>
      <c r="MTW44" s="918"/>
      <c r="MTX44" s="918"/>
      <c r="MTY44" s="918"/>
      <c r="MTZ44" s="918"/>
      <c r="MUA44" s="918"/>
      <c r="MUB44" s="918"/>
      <c r="MUC44" s="918"/>
      <c r="MUD44" s="918"/>
      <c r="MUE44" s="918"/>
      <c r="MUF44" s="918"/>
      <c r="MUG44" s="918"/>
      <c r="MUH44" s="918"/>
      <c r="MUI44" s="918"/>
      <c r="MUJ44" s="918"/>
      <c r="MUK44" s="918"/>
      <c r="MUL44" s="918"/>
      <c r="MUM44" s="918"/>
      <c r="MUN44" s="918"/>
      <c r="MUO44" s="918"/>
      <c r="MUP44" s="918"/>
      <c r="MUQ44" s="918"/>
      <c r="MUR44" s="918"/>
      <c r="MUS44" s="918"/>
      <c r="MUT44" s="918"/>
      <c r="MUU44" s="918"/>
      <c r="MUV44" s="918"/>
      <c r="MUW44" s="918"/>
      <c r="MUX44" s="918"/>
      <c r="MUY44" s="918"/>
      <c r="MUZ44" s="918"/>
      <c r="MVA44" s="918"/>
      <c r="MVB44" s="918"/>
      <c r="MVC44" s="918"/>
      <c r="MVD44" s="918"/>
      <c r="MVE44" s="918"/>
      <c r="MVF44" s="918"/>
      <c r="MVG44" s="918"/>
      <c r="MVH44" s="918"/>
      <c r="MVI44" s="918"/>
      <c r="MVJ44" s="918"/>
      <c r="MVK44" s="918"/>
      <c r="MVL44" s="918"/>
      <c r="MVM44" s="918"/>
      <c r="MVN44" s="918"/>
      <c r="MVO44" s="918"/>
      <c r="MVP44" s="918"/>
      <c r="MVQ44" s="918"/>
      <c r="MVR44" s="918"/>
      <c r="MVS44" s="918"/>
      <c r="MVT44" s="918"/>
      <c r="MVU44" s="918"/>
      <c r="MVV44" s="918"/>
      <c r="MVW44" s="918"/>
      <c r="MVX44" s="918"/>
      <c r="MVY44" s="918"/>
      <c r="MVZ44" s="918"/>
      <c r="MWA44" s="918"/>
      <c r="MWB44" s="918"/>
      <c r="MWC44" s="918"/>
      <c r="MWD44" s="918"/>
      <c r="MWE44" s="918"/>
      <c r="MWF44" s="918"/>
      <c r="MWG44" s="918"/>
      <c r="MWH44" s="918"/>
      <c r="MWI44" s="918"/>
      <c r="MWJ44" s="918"/>
      <c r="MWK44" s="918"/>
      <c r="MWL44" s="918"/>
      <c r="MWM44" s="918"/>
      <c r="MWN44" s="918"/>
      <c r="MWO44" s="918"/>
      <c r="MWP44" s="918"/>
      <c r="MWQ44" s="918"/>
      <c r="MWR44" s="918"/>
      <c r="MWS44" s="918"/>
      <c r="MWT44" s="918"/>
      <c r="MWU44" s="918"/>
      <c r="MWV44" s="918"/>
      <c r="MWW44" s="918"/>
      <c r="MWX44" s="918"/>
      <c r="MWY44" s="918"/>
      <c r="MWZ44" s="918"/>
      <c r="MXA44" s="918"/>
      <c r="MXB44" s="918"/>
      <c r="MXC44" s="918"/>
      <c r="MXD44" s="918"/>
      <c r="MXE44" s="918"/>
      <c r="MXF44" s="918"/>
      <c r="MXG44" s="918"/>
      <c r="MXH44" s="918"/>
      <c r="MXI44" s="918"/>
      <c r="MXJ44" s="918"/>
      <c r="MXK44" s="918"/>
      <c r="MXL44" s="918"/>
      <c r="MXM44" s="918"/>
      <c r="MXN44" s="918"/>
      <c r="MXO44" s="918"/>
      <c r="MXP44" s="918"/>
      <c r="MXQ44" s="918"/>
      <c r="MXR44" s="918"/>
      <c r="MXS44" s="918"/>
      <c r="MXT44" s="918"/>
      <c r="MXU44" s="918"/>
      <c r="MXV44" s="918"/>
      <c r="MXW44" s="918"/>
      <c r="MXX44" s="918"/>
      <c r="MXY44" s="918"/>
      <c r="MXZ44" s="918"/>
      <c r="MYA44" s="918"/>
      <c r="MYB44" s="918"/>
      <c r="MYC44" s="918"/>
      <c r="MYD44" s="918"/>
      <c r="MYE44" s="918"/>
      <c r="MYF44" s="918"/>
      <c r="MYG44" s="918"/>
      <c r="MYH44" s="918"/>
      <c r="MYI44" s="918"/>
      <c r="MYJ44" s="918"/>
      <c r="MYK44" s="918"/>
      <c r="MYL44" s="918"/>
      <c r="MYM44" s="918"/>
      <c r="MYN44" s="918"/>
      <c r="MYO44" s="918"/>
      <c r="MYP44" s="918"/>
      <c r="MYQ44" s="918"/>
      <c r="MYR44" s="918"/>
      <c r="MYS44" s="918"/>
      <c r="MYT44" s="918"/>
      <c r="MYU44" s="918"/>
      <c r="MYV44" s="918"/>
      <c r="MYW44" s="918"/>
      <c r="MYX44" s="918"/>
      <c r="MYY44" s="918"/>
      <c r="MYZ44" s="918"/>
      <c r="MZA44" s="918"/>
      <c r="MZB44" s="918"/>
      <c r="MZC44" s="918"/>
      <c r="MZD44" s="918"/>
      <c r="MZE44" s="918"/>
      <c r="MZF44" s="918"/>
      <c r="MZG44" s="918"/>
      <c r="MZH44" s="918"/>
      <c r="MZI44" s="918"/>
      <c r="MZJ44" s="918"/>
      <c r="MZK44" s="918"/>
      <c r="MZL44" s="918"/>
      <c r="MZM44" s="918"/>
      <c r="MZN44" s="918"/>
      <c r="MZO44" s="918"/>
      <c r="MZP44" s="918"/>
      <c r="MZQ44" s="918"/>
      <c r="MZR44" s="918"/>
      <c r="MZS44" s="918"/>
      <c r="MZT44" s="918"/>
      <c r="MZU44" s="918"/>
      <c r="MZV44" s="918"/>
      <c r="MZW44" s="918"/>
      <c r="MZX44" s="918"/>
      <c r="MZY44" s="918"/>
      <c r="MZZ44" s="918"/>
      <c r="NAA44" s="918"/>
      <c r="NAB44" s="918"/>
      <c r="NAC44" s="918"/>
      <c r="NAD44" s="918"/>
      <c r="NAE44" s="918"/>
      <c r="NAF44" s="918"/>
      <c r="NAG44" s="918"/>
      <c r="NAH44" s="918"/>
      <c r="NAI44" s="918"/>
      <c r="NAJ44" s="918"/>
      <c r="NAK44" s="918"/>
      <c r="NAL44" s="918"/>
      <c r="NAM44" s="918"/>
      <c r="NAN44" s="918"/>
      <c r="NAO44" s="918"/>
      <c r="NAP44" s="918"/>
      <c r="NAQ44" s="918"/>
      <c r="NAR44" s="918"/>
      <c r="NAS44" s="918"/>
      <c r="NAT44" s="918"/>
      <c r="NAU44" s="918"/>
      <c r="NAV44" s="918"/>
      <c r="NAW44" s="918"/>
      <c r="NAX44" s="918"/>
      <c r="NAY44" s="918"/>
      <c r="NAZ44" s="918"/>
      <c r="NBA44" s="918"/>
      <c r="NBB44" s="918"/>
      <c r="NBC44" s="918"/>
      <c r="NBD44" s="918"/>
      <c r="NBE44" s="918"/>
      <c r="NBF44" s="918"/>
      <c r="NBG44" s="918"/>
      <c r="NBH44" s="918"/>
      <c r="NBI44" s="918"/>
      <c r="NBJ44" s="918"/>
      <c r="NBK44" s="918"/>
      <c r="NBL44" s="918"/>
      <c r="NBM44" s="918"/>
      <c r="NBN44" s="918"/>
      <c r="NBO44" s="918"/>
      <c r="NBP44" s="918"/>
      <c r="NBQ44" s="918"/>
      <c r="NBR44" s="918"/>
      <c r="NBS44" s="918"/>
      <c r="NBT44" s="918"/>
      <c r="NBU44" s="918"/>
      <c r="NBV44" s="918"/>
      <c r="NBW44" s="918"/>
      <c r="NBX44" s="918"/>
      <c r="NBY44" s="918"/>
      <c r="NBZ44" s="918"/>
      <c r="NCA44" s="918"/>
      <c r="NCB44" s="918"/>
      <c r="NCC44" s="918"/>
      <c r="NCD44" s="918"/>
      <c r="NCE44" s="918"/>
      <c r="NCF44" s="918"/>
      <c r="NCG44" s="918"/>
      <c r="NCH44" s="918"/>
      <c r="NCI44" s="918"/>
      <c r="NCJ44" s="918"/>
      <c r="NCK44" s="918"/>
      <c r="NCL44" s="918"/>
      <c r="NCM44" s="918"/>
      <c r="NCN44" s="918"/>
      <c r="NCO44" s="918"/>
      <c r="NCP44" s="918"/>
      <c r="NCQ44" s="918"/>
      <c r="NCR44" s="918"/>
      <c r="NCS44" s="918"/>
      <c r="NCT44" s="918"/>
      <c r="NCU44" s="918"/>
      <c r="NCV44" s="918"/>
      <c r="NCW44" s="918"/>
      <c r="NCX44" s="918"/>
      <c r="NCY44" s="918"/>
      <c r="NCZ44" s="918"/>
      <c r="NDA44" s="918"/>
      <c r="NDB44" s="918"/>
      <c r="NDC44" s="918"/>
      <c r="NDD44" s="918"/>
      <c r="NDE44" s="918"/>
      <c r="NDF44" s="918"/>
      <c r="NDG44" s="918"/>
      <c r="NDH44" s="918"/>
      <c r="NDI44" s="918"/>
      <c r="NDJ44" s="918"/>
      <c r="NDK44" s="918"/>
      <c r="NDL44" s="918"/>
      <c r="NDM44" s="918"/>
      <c r="NDN44" s="918"/>
      <c r="NDO44" s="918"/>
      <c r="NDP44" s="918"/>
      <c r="NDQ44" s="918"/>
      <c r="NDR44" s="918"/>
      <c r="NDS44" s="918"/>
      <c r="NDT44" s="918"/>
      <c r="NDU44" s="918"/>
      <c r="NDV44" s="918"/>
      <c r="NDW44" s="918"/>
      <c r="NDX44" s="918"/>
      <c r="NDY44" s="918"/>
      <c r="NDZ44" s="918"/>
      <c r="NEA44" s="918"/>
      <c r="NEB44" s="918"/>
      <c r="NEC44" s="918"/>
      <c r="NED44" s="918"/>
      <c r="NEE44" s="918"/>
      <c r="NEF44" s="918"/>
      <c r="NEG44" s="918"/>
      <c r="NEH44" s="918"/>
      <c r="NEI44" s="918"/>
      <c r="NEJ44" s="918"/>
      <c r="NEK44" s="918"/>
      <c r="NEL44" s="918"/>
      <c r="NEM44" s="918"/>
      <c r="NEN44" s="918"/>
      <c r="NEO44" s="918"/>
      <c r="NEP44" s="918"/>
      <c r="NEQ44" s="918"/>
      <c r="NER44" s="918"/>
      <c r="NES44" s="918"/>
      <c r="NET44" s="918"/>
      <c r="NEU44" s="918"/>
      <c r="NEV44" s="918"/>
      <c r="NEW44" s="918"/>
      <c r="NEX44" s="918"/>
      <c r="NEY44" s="918"/>
      <c r="NEZ44" s="918"/>
      <c r="NFA44" s="918"/>
      <c r="NFB44" s="918"/>
      <c r="NFC44" s="918"/>
      <c r="NFD44" s="918"/>
      <c r="NFE44" s="918"/>
      <c r="NFF44" s="918"/>
      <c r="NFG44" s="918"/>
      <c r="NFH44" s="918"/>
      <c r="NFI44" s="918"/>
      <c r="NFJ44" s="918"/>
      <c r="NFK44" s="918"/>
      <c r="NFL44" s="918"/>
      <c r="NFM44" s="918"/>
      <c r="NFN44" s="918"/>
      <c r="NFO44" s="918"/>
      <c r="NFP44" s="918"/>
      <c r="NFQ44" s="918"/>
      <c r="NFR44" s="918"/>
      <c r="NFS44" s="918"/>
      <c r="NFT44" s="918"/>
      <c r="NFU44" s="918"/>
      <c r="NFV44" s="918"/>
      <c r="NFW44" s="918"/>
      <c r="NFX44" s="918"/>
      <c r="NFY44" s="918"/>
      <c r="NFZ44" s="918"/>
      <c r="NGA44" s="918"/>
      <c r="NGB44" s="918"/>
      <c r="NGC44" s="918"/>
      <c r="NGD44" s="918"/>
      <c r="NGE44" s="918"/>
      <c r="NGF44" s="918"/>
      <c r="NGG44" s="918"/>
      <c r="NGH44" s="918"/>
      <c r="NGI44" s="918"/>
      <c r="NGJ44" s="918"/>
      <c r="NGK44" s="918"/>
      <c r="NGL44" s="918"/>
      <c r="NGM44" s="918"/>
      <c r="NGN44" s="918"/>
      <c r="NGO44" s="918"/>
      <c r="NGP44" s="918"/>
      <c r="NGQ44" s="918"/>
      <c r="NGR44" s="918"/>
      <c r="NGS44" s="918"/>
      <c r="NGT44" s="918"/>
      <c r="NGU44" s="918"/>
      <c r="NGV44" s="918"/>
      <c r="NGW44" s="918"/>
      <c r="NGX44" s="918"/>
      <c r="NGY44" s="918"/>
      <c r="NGZ44" s="918"/>
      <c r="NHA44" s="918"/>
      <c r="NHB44" s="918"/>
      <c r="NHC44" s="918"/>
      <c r="NHD44" s="918"/>
      <c r="NHE44" s="918"/>
      <c r="NHF44" s="918"/>
      <c r="NHG44" s="918"/>
      <c r="NHH44" s="918"/>
      <c r="NHI44" s="918"/>
      <c r="NHJ44" s="918"/>
      <c r="NHK44" s="918"/>
      <c r="NHL44" s="918"/>
      <c r="NHM44" s="918"/>
      <c r="NHN44" s="918"/>
      <c r="NHO44" s="918"/>
      <c r="NHP44" s="918"/>
      <c r="NHQ44" s="918"/>
      <c r="NHR44" s="918"/>
      <c r="NHS44" s="918"/>
      <c r="NHT44" s="918"/>
      <c r="NHU44" s="918"/>
      <c r="NHV44" s="918"/>
      <c r="NHW44" s="918"/>
      <c r="NHX44" s="918"/>
      <c r="NHY44" s="918"/>
      <c r="NHZ44" s="918"/>
      <c r="NIA44" s="918"/>
      <c r="NIB44" s="918"/>
      <c r="NIC44" s="918"/>
      <c r="NID44" s="918"/>
      <c r="NIE44" s="918"/>
      <c r="NIF44" s="918"/>
      <c r="NIG44" s="918"/>
      <c r="NIH44" s="918"/>
      <c r="NII44" s="918"/>
      <c r="NIJ44" s="918"/>
      <c r="NIK44" s="918"/>
      <c r="NIL44" s="918"/>
      <c r="NIM44" s="918"/>
      <c r="NIN44" s="918"/>
      <c r="NIO44" s="918"/>
      <c r="NIP44" s="918"/>
      <c r="NIQ44" s="918"/>
      <c r="NIR44" s="918"/>
      <c r="NIS44" s="918"/>
      <c r="NIT44" s="918"/>
      <c r="NIU44" s="918"/>
      <c r="NIV44" s="918"/>
      <c r="NIW44" s="918"/>
      <c r="NIX44" s="918"/>
      <c r="NIY44" s="918"/>
      <c r="NIZ44" s="918"/>
      <c r="NJA44" s="918"/>
      <c r="NJB44" s="918"/>
      <c r="NJC44" s="918"/>
      <c r="NJD44" s="918"/>
      <c r="NJE44" s="918"/>
      <c r="NJF44" s="918"/>
      <c r="NJG44" s="918"/>
      <c r="NJH44" s="918"/>
      <c r="NJI44" s="918"/>
      <c r="NJJ44" s="918"/>
      <c r="NJK44" s="918"/>
      <c r="NJL44" s="918"/>
      <c r="NJM44" s="918"/>
      <c r="NJN44" s="918"/>
      <c r="NJO44" s="918"/>
      <c r="NJP44" s="918"/>
      <c r="NJQ44" s="918"/>
      <c r="NJR44" s="918"/>
      <c r="NJS44" s="918"/>
      <c r="NJT44" s="918"/>
      <c r="NJU44" s="918"/>
      <c r="NJV44" s="918"/>
      <c r="NJW44" s="918"/>
      <c r="NJX44" s="918"/>
      <c r="NJY44" s="918"/>
      <c r="NJZ44" s="918"/>
      <c r="NKA44" s="918"/>
      <c r="NKB44" s="918"/>
      <c r="NKC44" s="918"/>
      <c r="NKD44" s="918"/>
      <c r="NKE44" s="918"/>
      <c r="NKF44" s="918"/>
      <c r="NKG44" s="918"/>
      <c r="NKH44" s="918"/>
      <c r="NKI44" s="918"/>
      <c r="NKJ44" s="918"/>
      <c r="NKK44" s="918"/>
      <c r="NKL44" s="918"/>
      <c r="NKM44" s="918"/>
      <c r="NKN44" s="918"/>
      <c r="NKO44" s="918"/>
      <c r="NKP44" s="918"/>
      <c r="NKQ44" s="918"/>
      <c r="NKR44" s="918"/>
      <c r="NKS44" s="918"/>
      <c r="NKT44" s="918"/>
      <c r="NKU44" s="918"/>
      <c r="NKV44" s="918"/>
      <c r="NKW44" s="918"/>
      <c r="NKX44" s="918"/>
      <c r="NKY44" s="918"/>
      <c r="NKZ44" s="918"/>
      <c r="NLA44" s="918"/>
      <c r="NLB44" s="918"/>
      <c r="NLC44" s="918"/>
      <c r="NLD44" s="918"/>
      <c r="NLE44" s="918"/>
      <c r="NLF44" s="918"/>
      <c r="NLG44" s="918"/>
      <c r="NLH44" s="918"/>
      <c r="NLI44" s="918"/>
      <c r="NLJ44" s="918"/>
      <c r="NLK44" s="918"/>
      <c r="NLL44" s="918"/>
      <c r="NLM44" s="918"/>
      <c r="NLN44" s="918"/>
      <c r="NLO44" s="918"/>
      <c r="NLP44" s="918"/>
      <c r="NLQ44" s="918"/>
      <c r="NLR44" s="918"/>
      <c r="NLS44" s="918"/>
      <c r="NLT44" s="918"/>
      <c r="NLU44" s="918"/>
      <c r="NLV44" s="918"/>
      <c r="NLW44" s="918"/>
      <c r="NLX44" s="918"/>
      <c r="NLY44" s="918"/>
      <c r="NLZ44" s="918"/>
      <c r="NMA44" s="918"/>
      <c r="NMB44" s="918"/>
      <c r="NMC44" s="918"/>
      <c r="NMD44" s="918"/>
      <c r="NME44" s="918"/>
      <c r="NMF44" s="918"/>
      <c r="NMG44" s="918"/>
      <c r="NMH44" s="918"/>
      <c r="NMI44" s="918"/>
      <c r="NMJ44" s="918"/>
      <c r="NMK44" s="918"/>
      <c r="NML44" s="918"/>
      <c r="NMM44" s="918"/>
      <c r="NMN44" s="918"/>
      <c r="NMO44" s="918"/>
      <c r="NMP44" s="918"/>
      <c r="NMQ44" s="918"/>
      <c r="NMR44" s="918"/>
      <c r="NMS44" s="918"/>
      <c r="NMT44" s="918"/>
      <c r="NMU44" s="918"/>
      <c r="NMV44" s="918"/>
      <c r="NMW44" s="918"/>
      <c r="NMX44" s="918"/>
      <c r="NMY44" s="918"/>
      <c r="NMZ44" s="918"/>
      <c r="NNA44" s="918"/>
      <c r="NNB44" s="918"/>
      <c r="NNC44" s="918"/>
      <c r="NND44" s="918"/>
      <c r="NNE44" s="918"/>
      <c r="NNF44" s="918"/>
      <c r="NNG44" s="918"/>
      <c r="NNH44" s="918"/>
      <c r="NNI44" s="918"/>
      <c r="NNJ44" s="918"/>
      <c r="NNK44" s="918"/>
      <c r="NNL44" s="918"/>
      <c r="NNM44" s="918"/>
      <c r="NNN44" s="918"/>
      <c r="NNO44" s="918"/>
      <c r="NNP44" s="918"/>
      <c r="NNQ44" s="918"/>
      <c r="NNR44" s="918"/>
      <c r="NNS44" s="918"/>
      <c r="NNT44" s="918"/>
      <c r="NNU44" s="918"/>
      <c r="NNV44" s="918"/>
      <c r="NNW44" s="918"/>
      <c r="NNX44" s="918"/>
      <c r="NNY44" s="918"/>
      <c r="NNZ44" s="918"/>
      <c r="NOA44" s="918"/>
      <c r="NOB44" s="918"/>
      <c r="NOC44" s="918"/>
      <c r="NOD44" s="918"/>
      <c r="NOE44" s="918"/>
      <c r="NOF44" s="918"/>
      <c r="NOG44" s="918"/>
      <c r="NOH44" s="918"/>
      <c r="NOI44" s="918"/>
      <c r="NOJ44" s="918"/>
      <c r="NOK44" s="918"/>
      <c r="NOL44" s="918"/>
      <c r="NOM44" s="918"/>
      <c r="NON44" s="918"/>
      <c r="NOO44" s="918"/>
      <c r="NOP44" s="918"/>
      <c r="NOQ44" s="918"/>
      <c r="NOR44" s="918"/>
      <c r="NOS44" s="918"/>
      <c r="NOT44" s="918"/>
      <c r="NOU44" s="918"/>
      <c r="NOV44" s="918"/>
      <c r="NOW44" s="918"/>
      <c r="NOX44" s="918"/>
      <c r="NOY44" s="918"/>
      <c r="NOZ44" s="918"/>
      <c r="NPA44" s="918"/>
      <c r="NPB44" s="918"/>
      <c r="NPC44" s="918"/>
      <c r="NPD44" s="918"/>
      <c r="NPE44" s="918"/>
      <c r="NPF44" s="918"/>
      <c r="NPG44" s="918"/>
      <c r="NPH44" s="918"/>
      <c r="NPI44" s="918"/>
      <c r="NPJ44" s="918"/>
      <c r="NPK44" s="918"/>
      <c r="NPL44" s="918"/>
      <c r="NPM44" s="918"/>
      <c r="NPN44" s="918"/>
      <c r="NPO44" s="918"/>
      <c r="NPP44" s="918"/>
      <c r="NPQ44" s="918"/>
      <c r="NPR44" s="918"/>
      <c r="NPS44" s="918"/>
      <c r="NPT44" s="918"/>
      <c r="NPU44" s="918"/>
      <c r="NPV44" s="918"/>
      <c r="NPW44" s="918"/>
      <c r="NPX44" s="918"/>
      <c r="NPY44" s="918"/>
      <c r="NPZ44" s="918"/>
      <c r="NQA44" s="918"/>
      <c r="NQB44" s="918"/>
      <c r="NQC44" s="918"/>
      <c r="NQD44" s="918"/>
      <c r="NQE44" s="918"/>
      <c r="NQF44" s="918"/>
      <c r="NQG44" s="918"/>
      <c r="NQH44" s="918"/>
      <c r="NQI44" s="918"/>
      <c r="NQJ44" s="918"/>
      <c r="NQK44" s="918"/>
      <c r="NQL44" s="918"/>
      <c r="NQM44" s="918"/>
      <c r="NQN44" s="918"/>
      <c r="NQO44" s="918"/>
      <c r="NQP44" s="918"/>
      <c r="NQQ44" s="918"/>
      <c r="NQR44" s="918"/>
      <c r="NQS44" s="918"/>
      <c r="NQT44" s="918"/>
      <c r="NQU44" s="918"/>
      <c r="NQV44" s="918"/>
      <c r="NQW44" s="918"/>
      <c r="NQX44" s="918"/>
      <c r="NQY44" s="918"/>
      <c r="NQZ44" s="918"/>
      <c r="NRA44" s="918"/>
      <c r="NRB44" s="918"/>
      <c r="NRC44" s="918"/>
      <c r="NRD44" s="918"/>
      <c r="NRE44" s="918"/>
      <c r="NRF44" s="918"/>
      <c r="NRG44" s="918"/>
      <c r="NRH44" s="918"/>
      <c r="NRI44" s="918"/>
      <c r="NRJ44" s="918"/>
      <c r="NRK44" s="918"/>
      <c r="NRL44" s="918"/>
      <c r="NRM44" s="918"/>
      <c r="NRN44" s="918"/>
      <c r="NRO44" s="918"/>
      <c r="NRP44" s="918"/>
      <c r="NRQ44" s="918"/>
      <c r="NRR44" s="918"/>
      <c r="NRS44" s="918"/>
      <c r="NRT44" s="918"/>
      <c r="NRU44" s="918"/>
      <c r="NRV44" s="918"/>
      <c r="NRW44" s="918"/>
      <c r="NRX44" s="918"/>
      <c r="NRY44" s="918"/>
      <c r="NRZ44" s="918"/>
      <c r="NSA44" s="918"/>
      <c r="NSB44" s="918"/>
      <c r="NSC44" s="918"/>
      <c r="NSD44" s="918"/>
      <c r="NSE44" s="918"/>
      <c r="NSF44" s="918"/>
      <c r="NSG44" s="918"/>
      <c r="NSH44" s="918"/>
      <c r="NSI44" s="918"/>
      <c r="NSJ44" s="918"/>
      <c r="NSK44" s="918"/>
      <c r="NSL44" s="918"/>
      <c r="NSM44" s="918"/>
      <c r="NSN44" s="918"/>
      <c r="NSO44" s="918"/>
      <c r="NSP44" s="918"/>
      <c r="NSQ44" s="918"/>
      <c r="NSR44" s="918"/>
      <c r="NSS44" s="918"/>
      <c r="NST44" s="918"/>
      <c r="NSU44" s="918"/>
      <c r="NSV44" s="918"/>
      <c r="NSW44" s="918"/>
      <c r="NSX44" s="918"/>
      <c r="NSY44" s="918"/>
      <c r="NSZ44" s="918"/>
      <c r="NTA44" s="918"/>
      <c r="NTB44" s="918"/>
      <c r="NTC44" s="918"/>
      <c r="NTD44" s="918"/>
      <c r="NTE44" s="918"/>
      <c r="NTF44" s="918"/>
      <c r="NTG44" s="918"/>
      <c r="NTH44" s="918"/>
      <c r="NTI44" s="918"/>
      <c r="NTJ44" s="918"/>
      <c r="NTK44" s="918"/>
      <c r="NTL44" s="918"/>
      <c r="NTM44" s="918"/>
      <c r="NTN44" s="918"/>
      <c r="NTO44" s="918"/>
      <c r="NTP44" s="918"/>
      <c r="NTQ44" s="918"/>
      <c r="NTR44" s="918"/>
      <c r="NTS44" s="918"/>
      <c r="NTT44" s="918"/>
      <c r="NTU44" s="918"/>
      <c r="NTV44" s="918"/>
      <c r="NTW44" s="918"/>
      <c r="NTX44" s="918"/>
      <c r="NTY44" s="918"/>
      <c r="NTZ44" s="918"/>
      <c r="NUA44" s="918"/>
      <c r="NUB44" s="918"/>
      <c r="NUC44" s="918"/>
      <c r="NUD44" s="918"/>
      <c r="NUE44" s="918"/>
      <c r="NUF44" s="918"/>
      <c r="NUG44" s="918"/>
      <c r="NUH44" s="918"/>
      <c r="NUI44" s="918"/>
      <c r="NUJ44" s="918"/>
      <c r="NUK44" s="918"/>
      <c r="NUL44" s="918"/>
      <c r="NUM44" s="918"/>
      <c r="NUN44" s="918"/>
      <c r="NUO44" s="918"/>
      <c r="NUP44" s="918"/>
      <c r="NUQ44" s="918"/>
      <c r="NUR44" s="918"/>
      <c r="NUS44" s="918"/>
      <c r="NUT44" s="918"/>
      <c r="NUU44" s="918"/>
      <c r="NUV44" s="918"/>
      <c r="NUW44" s="918"/>
      <c r="NUX44" s="918"/>
      <c r="NUY44" s="918"/>
      <c r="NUZ44" s="918"/>
      <c r="NVA44" s="918"/>
      <c r="NVB44" s="918"/>
      <c r="NVC44" s="918"/>
      <c r="NVD44" s="918"/>
      <c r="NVE44" s="918"/>
      <c r="NVF44" s="918"/>
      <c r="NVG44" s="918"/>
      <c r="NVH44" s="918"/>
      <c r="NVI44" s="918"/>
      <c r="NVJ44" s="918"/>
      <c r="NVK44" s="918"/>
      <c r="NVL44" s="918"/>
      <c r="NVM44" s="918"/>
      <c r="NVN44" s="918"/>
      <c r="NVO44" s="918"/>
      <c r="NVP44" s="918"/>
      <c r="NVQ44" s="918"/>
      <c r="NVR44" s="918"/>
      <c r="NVS44" s="918"/>
      <c r="NVT44" s="918"/>
      <c r="NVU44" s="918"/>
      <c r="NVV44" s="918"/>
      <c r="NVW44" s="918"/>
      <c r="NVX44" s="918"/>
      <c r="NVY44" s="918"/>
      <c r="NVZ44" s="918"/>
      <c r="NWA44" s="918"/>
      <c r="NWB44" s="918"/>
      <c r="NWC44" s="918"/>
      <c r="NWD44" s="918"/>
      <c r="NWE44" s="918"/>
      <c r="NWF44" s="918"/>
      <c r="NWG44" s="918"/>
      <c r="NWH44" s="918"/>
      <c r="NWI44" s="918"/>
      <c r="NWJ44" s="918"/>
      <c r="NWK44" s="918"/>
      <c r="NWL44" s="918"/>
      <c r="NWM44" s="918"/>
      <c r="NWN44" s="918"/>
      <c r="NWO44" s="918"/>
      <c r="NWP44" s="918"/>
      <c r="NWQ44" s="918"/>
      <c r="NWR44" s="918"/>
      <c r="NWS44" s="918"/>
      <c r="NWT44" s="918"/>
      <c r="NWU44" s="918"/>
      <c r="NWV44" s="918"/>
      <c r="NWW44" s="918"/>
      <c r="NWX44" s="918"/>
      <c r="NWY44" s="918"/>
      <c r="NWZ44" s="918"/>
      <c r="NXA44" s="918"/>
      <c r="NXB44" s="918"/>
      <c r="NXC44" s="918"/>
      <c r="NXD44" s="918"/>
      <c r="NXE44" s="918"/>
      <c r="NXF44" s="918"/>
      <c r="NXG44" s="918"/>
      <c r="NXH44" s="918"/>
      <c r="NXI44" s="918"/>
      <c r="NXJ44" s="918"/>
      <c r="NXK44" s="918"/>
      <c r="NXL44" s="918"/>
      <c r="NXM44" s="918"/>
      <c r="NXN44" s="918"/>
      <c r="NXO44" s="918"/>
      <c r="NXP44" s="918"/>
      <c r="NXQ44" s="918"/>
      <c r="NXR44" s="918"/>
      <c r="NXS44" s="918"/>
      <c r="NXT44" s="918"/>
      <c r="NXU44" s="918"/>
      <c r="NXV44" s="918"/>
      <c r="NXW44" s="918"/>
      <c r="NXX44" s="918"/>
      <c r="NXY44" s="918"/>
      <c r="NXZ44" s="918"/>
      <c r="NYA44" s="918"/>
      <c r="NYB44" s="918"/>
      <c r="NYC44" s="918"/>
      <c r="NYD44" s="918"/>
      <c r="NYE44" s="918"/>
      <c r="NYF44" s="918"/>
      <c r="NYG44" s="918"/>
      <c r="NYH44" s="918"/>
      <c r="NYI44" s="918"/>
      <c r="NYJ44" s="918"/>
      <c r="NYK44" s="918"/>
      <c r="NYL44" s="918"/>
      <c r="NYM44" s="918"/>
      <c r="NYN44" s="918"/>
      <c r="NYO44" s="918"/>
      <c r="NYP44" s="918"/>
      <c r="NYQ44" s="918"/>
      <c r="NYR44" s="918"/>
      <c r="NYS44" s="918"/>
      <c r="NYT44" s="918"/>
      <c r="NYU44" s="918"/>
      <c r="NYV44" s="918"/>
      <c r="NYW44" s="918"/>
      <c r="NYX44" s="918"/>
      <c r="NYY44" s="918"/>
      <c r="NYZ44" s="918"/>
      <c r="NZA44" s="918"/>
      <c r="NZB44" s="918"/>
      <c r="NZC44" s="918"/>
      <c r="NZD44" s="918"/>
      <c r="NZE44" s="918"/>
      <c r="NZF44" s="918"/>
      <c r="NZG44" s="918"/>
      <c r="NZH44" s="918"/>
      <c r="NZI44" s="918"/>
      <c r="NZJ44" s="918"/>
      <c r="NZK44" s="918"/>
      <c r="NZL44" s="918"/>
      <c r="NZM44" s="918"/>
      <c r="NZN44" s="918"/>
      <c r="NZO44" s="918"/>
      <c r="NZP44" s="918"/>
      <c r="NZQ44" s="918"/>
      <c r="NZR44" s="918"/>
      <c r="NZS44" s="918"/>
      <c r="NZT44" s="918"/>
      <c r="NZU44" s="918"/>
      <c r="NZV44" s="918"/>
      <c r="NZW44" s="918"/>
      <c r="NZX44" s="918"/>
      <c r="NZY44" s="918"/>
      <c r="NZZ44" s="918"/>
      <c r="OAA44" s="918"/>
      <c r="OAB44" s="918"/>
      <c r="OAC44" s="918"/>
      <c r="OAD44" s="918"/>
      <c r="OAE44" s="918"/>
      <c r="OAF44" s="918"/>
      <c r="OAG44" s="918"/>
      <c r="OAH44" s="918"/>
      <c r="OAI44" s="918"/>
      <c r="OAJ44" s="918"/>
      <c r="OAK44" s="918"/>
      <c r="OAL44" s="918"/>
      <c r="OAM44" s="918"/>
      <c r="OAN44" s="918"/>
      <c r="OAO44" s="918"/>
      <c r="OAP44" s="918"/>
      <c r="OAQ44" s="918"/>
      <c r="OAR44" s="918"/>
      <c r="OAS44" s="918"/>
      <c r="OAT44" s="918"/>
      <c r="OAU44" s="918"/>
      <c r="OAV44" s="918"/>
      <c r="OAW44" s="918"/>
      <c r="OAX44" s="918"/>
      <c r="OAY44" s="918"/>
      <c r="OAZ44" s="918"/>
      <c r="OBA44" s="918"/>
      <c r="OBB44" s="918"/>
      <c r="OBC44" s="918"/>
      <c r="OBD44" s="918"/>
      <c r="OBE44" s="918"/>
      <c r="OBF44" s="918"/>
      <c r="OBG44" s="918"/>
      <c r="OBH44" s="918"/>
      <c r="OBI44" s="918"/>
      <c r="OBJ44" s="918"/>
      <c r="OBK44" s="918"/>
      <c r="OBL44" s="918"/>
      <c r="OBM44" s="918"/>
      <c r="OBN44" s="918"/>
      <c r="OBO44" s="918"/>
      <c r="OBP44" s="918"/>
      <c r="OBQ44" s="918"/>
      <c r="OBR44" s="918"/>
      <c r="OBS44" s="918"/>
      <c r="OBT44" s="918"/>
      <c r="OBU44" s="918"/>
      <c r="OBV44" s="918"/>
      <c r="OBW44" s="918"/>
      <c r="OBX44" s="918"/>
      <c r="OBY44" s="918"/>
      <c r="OBZ44" s="918"/>
      <c r="OCA44" s="918"/>
      <c r="OCB44" s="918"/>
      <c r="OCC44" s="918"/>
      <c r="OCD44" s="918"/>
      <c r="OCE44" s="918"/>
      <c r="OCF44" s="918"/>
      <c r="OCG44" s="918"/>
      <c r="OCH44" s="918"/>
      <c r="OCI44" s="918"/>
      <c r="OCJ44" s="918"/>
      <c r="OCK44" s="918"/>
      <c r="OCL44" s="918"/>
      <c r="OCM44" s="918"/>
      <c r="OCN44" s="918"/>
      <c r="OCO44" s="918"/>
      <c r="OCP44" s="918"/>
      <c r="OCQ44" s="918"/>
      <c r="OCR44" s="918"/>
      <c r="OCS44" s="918"/>
      <c r="OCT44" s="918"/>
      <c r="OCU44" s="918"/>
      <c r="OCV44" s="918"/>
      <c r="OCW44" s="918"/>
      <c r="OCX44" s="918"/>
      <c r="OCY44" s="918"/>
      <c r="OCZ44" s="918"/>
      <c r="ODA44" s="918"/>
      <c r="ODB44" s="918"/>
      <c r="ODC44" s="918"/>
      <c r="ODD44" s="918"/>
      <c r="ODE44" s="918"/>
      <c r="ODF44" s="918"/>
      <c r="ODG44" s="918"/>
      <c r="ODH44" s="918"/>
      <c r="ODI44" s="918"/>
      <c r="ODJ44" s="918"/>
      <c r="ODK44" s="918"/>
      <c r="ODL44" s="918"/>
      <c r="ODM44" s="918"/>
      <c r="ODN44" s="918"/>
      <c r="ODO44" s="918"/>
      <c r="ODP44" s="918"/>
      <c r="ODQ44" s="918"/>
      <c r="ODR44" s="918"/>
      <c r="ODS44" s="918"/>
      <c r="ODT44" s="918"/>
      <c r="ODU44" s="918"/>
      <c r="ODV44" s="918"/>
      <c r="ODW44" s="918"/>
      <c r="ODX44" s="918"/>
      <c r="ODY44" s="918"/>
      <c r="ODZ44" s="918"/>
      <c r="OEA44" s="918"/>
      <c r="OEB44" s="918"/>
      <c r="OEC44" s="918"/>
      <c r="OED44" s="918"/>
      <c r="OEE44" s="918"/>
      <c r="OEF44" s="918"/>
      <c r="OEG44" s="918"/>
      <c r="OEH44" s="918"/>
      <c r="OEI44" s="918"/>
      <c r="OEJ44" s="918"/>
      <c r="OEK44" s="918"/>
      <c r="OEL44" s="918"/>
      <c r="OEM44" s="918"/>
      <c r="OEN44" s="918"/>
      <c r="OEO44" s="918"/>
      <c r="OEP44" s="918"/>
      <c r="OEQ44" s="918"/>
      <c r="OER44" s="918"/>
      <c r="OES44" s="918"/>
      <c r="OET44" s="918"/>
      <c r="OEU44" s="918"/>
      <c r="OEV44" s="918"/>
      <c r="OEW44" s="918"/>
      <c r="OEX44" s="918"/>
      <c r="OEY44" s="918"/>
      <c r="OEZ44" s="918"/>
      <c r="OFA44" s="918"/>
      <c r="OFB44" s="918"/>
      <c r="OFC44" s="918"/>
      <c r="OFD44" s="918"/>
      <c r="OFE44" s="918"/>
      <c r="OFF44" s="918"/>
      <c r="OFG44" s="918"/>
      <c r="OFH44" s="918"/>
      <c r="OFI44" s="918"/>
      <c r="OFJ44" s="918"/>
      <c r="OFK44" s="918"/>
      <c r="OFL44" s="918"/>
      <c r="OFM44" s="918"/>
      <c r="OFN44" s="918"/>
      <c r="OFO44" s="918"/>
      <c r="OFP44" s="918"/>
      <c r="OFQ44" s="918"/>
      <c r="OFR44" s="918"/>
      <c r="OFS44" s="918"/>
      <c r="OFT44" s="918"/>
      <c r="OFU44" s="918"/>
      <c r="OFV44" s="918"/>
      <c r="OFW44" s="918"/>
      <c r="OFX44" s="918"/>
      <c r="OFY44" s="918"/>
      <c r="OFZ44" s="918"/>
      <c r="OGA44" s="918"/>
      <c r="OGB44" s="918"/>
      <c r="OGC44" s="918"/>
      <c r="OGD44" s="918"/>
      <c r="OGE44" s="918"/>
      <c r="OGF44" s="918"/>
      <c r="OGG44" s="918"/>
      <c r="OGH44" s="918"/>
      <c r="OGI44" s="918"/>
      <c r="OGJ44" s="918"/>
      <c r="OGK44" s="918"/>
      <c r="OGL44" s="918"/>
      <c r="OGM44" s="918"/>
      <c r="OGN44" s="918"/>
      <c r="OGO44" s="918"/>
      <c r="OGP44" s="918"/>
      <c r="OGQ44" s="918"/>
      <c r="OGR44" s="918"/>
      <c r="OGS44" s="918"/>
      <c r="OGT44" s="918"/>
      <c r="OGU44" s="918"/>
      <c r="OGV44" s="918"/>
      <c r="OGW44" s="918"/>
      <c r="OGX44" s="918"/>
      <c r="OGY44" s="918"/>
      <c r="OGZ44" s="918"/>
      <c r="OHA44" s="918"/>
      <c r="OHB44" s="918"/>
      <c r="OHC44" s="918"/>
      <c r="OHD44" s="918"/>
      <c r="OHE44" s="918"/>
      <c r="OHF44" s="918"/>
      <c r="OHG44" s="918"/>
      <c r="OHH44" s="918"/>
      <c r="OHI44" s="918"/>
      <c r="OHJ44" s="918"/>
      <c r="OHK44" s="918"/>
      <c r="OHL44" s="918"/>
      <c r="OHM44" s="918"/>
      <c r="OHN44" s="918"/>
      <c r="OHO44" s="918"/>
      <c r="OHP44" s="918"/>
      <c r="OHQ44" s="918"/>
      <c r="OHR44" s="918"/>
      <c r="OHS44" s="918"/>
      <c r="OHT44" s="918"/>
      <c r="OHU44" s="918"/>
      <c r="OHV44" s="918"/>
      <c r="OHW44" s="918"/>
      <c r="OHX44" s="918"/>
      <c r="OHY44" s="918"/>
      <c r="OHZ44" s="918"/>
      <c r="OIA44" s="918"/>
      <c r="OIB44" s="918"/>
      <c r="OIC44" s="918"/>
      <c r="OID44" s="918"/>
      <c r="OIE44" s="918"/>
      <c r="OIF44" s="918"/>
      <c r="OIG44" s="918"/>
      <c r="OIH44" s="918"/>
      <c r="OII44" s="918"/>
      <c r="OIJ44" s="918"/>
      <c r="OIK44" s="918"/>
      <c r="OIL44" s="918"/>
      <c r="OIM44" s="918"/>
      <c r="OIN44" s="918"/>
      <c r="OIO44" s="918"/>
      <c r="OIP44" s="918"/>
      <c r="OIQ44" s="918"/>
      <c r="OIR44" s="918"/>
      <c r="OIS44" s="918"/>
      <c r="OIT44" s="918"/>
      <c r="OIU44" s="918"/>
      <c r="OIV44" s="918"/>
      <c r="OIW44" s="918"/>
      <c r="OIX44" s="918"/>
      <c r="OIY44" s="918"/>
      <c r="OIZ44" s="918"/>
      <c r="OJA44" s="918"/>
      <c r="OJB44" s="918"/>
      <c r="OJC44" s="918"/>
      <c r="OJD44" s="918"/>
      <c r="OJE44" s="918"/>
      <c r="OJF44" s="918"/>
      <c r="OJG44" s="918"/>
      <c r="OJH44" s="918"/>
      <c r="OJI44" s="918"/>
      <c r="OJJ44" s="918"/>
      <c r="OJK44" s="918"/>
      <c r="OJL44" s="918"/>
      <c r="OJM44" s="918"/>
      <c r="OJN44" s="918"/>
      <c r="OJO44" s="918"/>
      <c r="OJP44" s="918"/>
      <c r="OJQ44" s="918"/>
      <c r="OJR44" s="918"/>
      <c r="OJS44" s="918"/>
      <c r="OJT44" s="918"/>
      <c r="OJU44" s="918"/>
      <c r="OJV44" s="918"/>
      <c r="OJW44" s="918"/>
      <c r="OJX44" s="918"/>
      <c r="OJY44" s="918"/>
      <c r="OJZ44" s="918"/>
      <c r="OKA44" s="918"/>
      <c r="OKB44" s="918"/>
      <c r="OKC44" s="918"/>
      <c r="OKD44" s="918"/>
      <c r="OKE44" s="918"/>
      <c r="OKF44" s="918"/>
      <c r="OKG44" s="918"/>
      <c r="OKH44" s="918"/>
      <c r="OKI44" s="918"/>
      <c r="OKJ44" s="918"/>
      <c r="OKK44" s="918"/>
      <c r="OKL44" s="918"/>
      <c r="OKM44" s="918"/>
      <c r="OKN44" s="918"/>
      <c r="OKO44" s="918"/>
      <c r="OKP44" s="918"/>
      <c r="OKQ44" s="918"/>
      <c r="OKR44" s="918"/>
      <c r="OKS44" s="918"/>
      <c r="OKT44" s="918"/>
      <c r="OKU44" s="918"/>
      <c r="OKV44" s="918"/>
      <c r="OKW44" s="918"/>
      <c r="OKX44" s="918"/>
      <c r="OKY44" s="918"/>
      <c r="OKZ44" s="918"/>
      <c r="OLA44" s="918"/>
      <c r="OLB44" s="918"/>
      <c r="OLC44" s="918"/>
      <c r="OLD44" s="918"/>
      <c r="OLE44" s="918"/>
      <c r="OLF44" s="918"/>
      <c r="OLG44" s="918"/>
      <c r="OLH44" s="918"/>
      <c r="OLI44" s="918"/>
      <c r="OLJ44" s="918"/>
      <c r="OLK44" s="918"/>
      <c r="OLL44" s="918"/>
      <c r="OLM44" s="918"/>
      <c r="OLN44" s="918"/>
      <c r="OLO44" s="918"/>
      <c r="OLP44" s="918"/>
      <c r="OLQ44" s="918"/>
      <c r="OLR44" s="918"/>
      <c r="OLS44" s="918"/>
      <c r="OLT44" s="918"/>
      <c r="OLU44" s="918"/>
      <c r="OLV44" s="918"/>
      <c r="OLW44" s="918"/>
      <c r="OLX44" s="918"/>
      <c r="OLY44" s="918"/>
      <c r="OLZ44" s="918"/>
      <c r="OMA44" s="918"/>
      <c r="OMB44" s="918"/>
      <c r="OMC44" s="918"/>
      <c r="OMD44" s="918"/>
      <c r="OME44" s="918"/>
      <c r="OMF44" s="918"/>
      <c r="OMG44" s="918"/>
      <c r="OMH44" s="918"/>
      <c r="OMI44" s="918"/>
      <c r="OMJ44" s="918"/>
      <c r="OMK44" s="918"/>
      <c r="OML44" s="918"/>
      <c r="OMM44" s="918"/>
      <c r="OMN44" s="918"/>
      <c r="OMO44" s="918"/>
      <c r="OMP44" s="918"/>
      <c r="OMQ44" s="918"/>
      <c r="OMR44" s="918"/>
      <c r="OMS44" s="918"/>
      <c r="OMT44" s="918"/>
      <c r="OMU44" s="918"/>
      <c r="OMV44" s="918"/>
      <c r="OMW44" s="918"/>
      <c r="OMX44" s="918"/>
      <c r="OMY44" s="918"/>
      <c r="OMZ44" s="918"/>
      <c r="ONA44" s="918"/>
      <c r="ONB44" s="918"/>
      <c r="ONC44" s="918"/>
      <c r="OND44" s="918"/>
      <c r="ONE44" s="918"/>
      <c r="ONF44" s="918"/>
      <c r="ONG44" s="918"/>
      <c r="ONH44" s="918"/>
      <c r="ONI44" s="918"/>
      <c r="ONJ44" s="918"/>
      <c r="ONK44" s="918"/>
      <c r="ONL44" s="918"/>
      <c r="ONM44" s="918"/>
      <c r="ONN44" s="918"/>
      <c r="ONO44" s="918"/>
      <c r="ONP44" s="918"/>
      <c r="ONQ44" s="918"/>
      <c r="ONR44" s="918"/>
      <c r="ONS44" s="918"/>
      <c r="ONT44" s="918"/>
      <c r="ONU44" s="918"/>
      <c r="ONV44" s="918"/>
      <c r="ONW44" s="918"/>
      <c r="ONX44" s="918"/>
      <c r="ONY44" s="918"/>
      <c r="ONZ44" s="918"/>
      <c r="OOA44" s="918"/>
      <c r="OOB44" s="918"/>
      <c r="OOC44" s="918"/>
      <c r="OOD44" s="918"/>
      <c r="OOE44" s="918"/>
      <c r="OOF44" s="918"/>
      <c r="OOG44" s="918"/>
      <c r="OOH44" s="918"/>
      <c r="OOI44" s="918"/>
      <c r="OOJ44" s="918"/>
      <c r="OOK44" s="918"/>
      <c r="OOL44" s="918"/>
      <c r="OOM44" s="918"/>
      <c r="OON44" s="918"/>
      <c r="OOO44" s="918"/>
      <c r="OOP44" s="918"/>
      <c r="OOQ44" s="918"/>
      <c r="OOR44" s="918"/>
      <c r="OOS44" s="918"/>
      <c r="OOT44" s="918"/>
      <c r="OOU44" s="918"/>
      <c r="OOV44" s="918"/>
      <c r="OOW44" s="918"/>
      <c r="OOX44" s="918"/>
      <c r="OOY44" s="918"/>
      <c r="OOZ44" s="918"/>
      <c r="OPA44" s="918"/>
      <c r="OPB44" s="918"/>
      <c r="OPC44" s="918"/>
      <c r="OPD44" s="918"/>
      <c r="OPE44" s="918"/>
      <c r="OPF44" s="918"/>
      <c r="OPG44" s="918"/>
      <c r="OPH44" s="918"/>
      <c r="OPI44" s="918"/>
      <c r="OPJ44" s="918"/>
      <c r="OPK44" s="918"/>
      <c r="OPL44" s="918"/>
      <c r="OPM44" s="918"/>
      <c r="OPN44" s="918"/>
      <c r="OPO44" s="918"/>
      <c r="OPP44" s="918"/>
      <c r="OPQ44" s="918"/>
      <c r="OPR44" s="918"/>
      <c r="OPS44" s="918"/>
      <c r="OPT44" s="918"/>
      <c r="OPU44" s="918"/>
      <c r="OPV44" s="918"/>
      <c r="OPW44" s="918"/>
      <c r="OPX44" s="918"/>
      <c r="OPY44" s="918"/>
      <c r="OPZ44" s="918"/>
      <c r="OQA44" s="918"/>
      <c r="OQB44" s="918"/>
      <c r="OQC44" s="918"/>
      <c r="OQD44" s="918"/>
      <c r="OQE44" s="918"/>
      <c r="OQF44" s="918"/>
      <c r="OQG44" s="918"/>
      <c r="OQH44" s="918"/>
      <c r="OQI44" s="918"/>
      <c r="OQJ44" s="918"/>
      <c r="OQK44" s="918"/>
      <c r="OQL44" s="918"/>
      <c r="OQM44" s="918"/>
      <c r="OQN44" s="918"/>
      <c r="OQO44" s="918"/>
      <c r="OQP44" s="918"/>
      <c r="OQQ44" s="918"/>
      <c r="OQR44" s="918"/>
      <c r="OQS44" s="918"/>
      <c r="OQT44" s="918"/>
      <c r="OQU44" s="918"/>
      <c r="OQV44" s="918"/>
      <c r="OQW44" s="918"/>
      <c r="OQX44" s="918"/>
      <c r="OQY44" s="918"/>
      <c r="OQZ44" s="918"/>
      <c r="ORA44" s="918"/>
      <c r="ORB44" s="918"/>
      <c r="ORC44" s="918"/>
      <c r="ORD44" s="918"/>
      <c r="ORE44" s="918"/>
      <c r="ORF44" s="918"/>
      <c r="ORG44" s="918"/>
      <c r="ORH44" s="918"/>
      <c r="ORI44" s="918"/>
      <c r="ORJ44" s="918"/>
      <c r="ORK44" s="918"/>
      <c r="ORL44" s="918"/>
      <c r="ORM44" s="918"/>
      <c r="ORN44" s="918"/>
      <c r="ORO44" s="918"/>
      <c r="ORP44" s="918"/>
      <c r="ORQ44" s="918"/>
      <c r="ORR44" s="918"/>
      <c r="ORS44" s="918"/>
      <c r="ORT44" s="918"/>
      <c r="ORU44" s="918"/>
      <c r="ORV44" s="918"/>
      <c r="ORW44" s="918"/>
      <c r="ORX44" s="918"/>
      <c r="ORY44" s="918"/>
      <c r="ORZ44" s="918"/>
      <c r="OSA44" s="918"/>
      <c r="OSB44" s="918"/>
      <c r="OSC44" s="918"/>
      <c r="OSD44" s="918"/>
      <c r="OSE44" s="918"/>
      <c r="OSF44" s="918"/>
      <c r="OSG44" s="918"/>
      <c r="OSH44" s="918"/>
      <c r="OSI44" s="918"/>
      <c r="OSJ44" s="918"/>
      <c r="OSK44" s="918"/>
      <c r="OSL44" s="918"/>
      <c r="OSM44" s="918"/>
      <c r="OSN44" s="918"/>
      <c r="OSO44" s="918"/>
      <c r="OSP44" s="918"/>
      <c r="OSQ44" s="918"/>
      <c r="OSR44" s="918"/>
      <c r="OSS44" s="918"/>
      <c r="OST44" s="918"/>
      <c r="OSU44" s="918"/>
      <c r="OSV44" s="918"/>
      <c r="OSW44" s="918"/>
      <c r="OSX44" s="918"/>
      <c r="OSY44" s="918"/>
      <c r="OSZ44" s="918"/>
      <c r="OTA44" s="918"/>
      <c r="OTB44" s="918"/>
      <c r="OTC44" s="918"/>
      <c r="OTD44" s="918"/>
      <c r="OTE44" s="918"/>
      <c r="OTF44" s="918"/>
      <c r="OTG44" s="918"/>
      <c r="OTH44" s="918"/>
      <c r="OTI44" s="918"/>
      <c r="OTJ44" s="918"/>
      <c r="OTK44" s="918"/>
      <c r="OTL44" s="918"/>
      <c r="OTM44" s="918"/>
      <c r="OTN44" s="918"/>
      <c r="OTO44" s="918"/>
      <c r="OTP44" s="918"/>
      <c r="OTQ44" s="918"/>
      <c r="OTR44" s="918"/>
      <c r="OTS44" s="918"/>
      <c r="OTT44" s="918"/>
      <c r="OTU44" s="918"/>
      <c r="OTV44" s="918"/>
      <c r="OTW44" s="918"/>
      <c r="OTX44" s="918"/>
      <c r="OTY44" s="918"/>
      <c r="OTZ44" s="918"/>
      <c r="OUA44" s="918"/>
      <c r="OUB44" s="918"/>
      <c r="OUC44" s="918"/>
      <c r="OUD44" s="918"/>
      <c r="OUE44" s="918"/>
      <c r="OUF44" s="918"/>
      <c r="OUG44" s="918"/>
      <c r="OUH44" s="918"/>
      <c r="OUI44" s="918"/>
      <c r="OUJ44" s="918"/>
      <c r="OUK44" s="918"/>
      <c r="OUL44" s="918"/>
      <c r="OUM44" s="918"/>
      <c r="OUN44" s="918"/>
      <c r="OUO44" s="918"/>
      <c r="OUP44" s="918"/>
      <c r="OUQ44" s="918"/>
      <c r="OUR44" s="918"/>
      <c r="OUS44" s="918"/>
      <c r="OUT44" s="918"/>
      <c r="OUU44" s="918"/>
      <c r="OUV44" s="918"/>
      <c r="OUW44" s="918"/>
      <c r="OUX44" s="918"/>
      <c r="OUY44" s="918"/>
      <c r="OUZ44" s="918"/>
      <c r="OVA44" s="918"/>
      <c r="OVB44" s="918"/>
      <c r="OVC44" s="918"/>
      <c r="OVD44" s="918"/>
      <c r="OVE44" s="918"/>
      <c r="OVF44" s="918"/>
      <c r="OVG44" s="918"/>
      <c r="OVH44" s="918"/>
      <c r="OVI44" s="918"/>
      <c r="OVJ44" s="918"/>
      <c r="OVK44" s="918"/>
      <c r="OVL44" s="918"/>
      <c r="OVM44" s="918"/>
      <c r="OVN44" s="918"/>
      <c r="OVO44" s="918"/>
      <c r="OVP44" s="918"/>
      <c r="OVQ44" s="918"/>
      <c r="OVR44" s="918"/>
      <c r="OVS44" s="918"/>
      <c r="OVT44" s="918"/>
      <c r="OVU44" s="918"/>
      <c r="OVV44" s="918"/>
      <c r="OVW44" s="918"/>
      <c r="OVX44" s="918"/>
      <c r="OVY44" s="918"/>
      <c r="OVZ44" s="918"/>
      <c r="OWA44" s="918"/>
      <c r="OWB44" s="918"/>
      <c r="OWC44" s="918"/>
      <c r="OWD44" s="918"/>
      <c r="OWE44" s="918"/>
      <c r="OWF44" s="918"/>
      <c r="OWG44" s="918"/>
      <c r="OWH44" s="918"/>
      <c r="OWI44" s="918"/>
      <c r="OWJ44" s="918"/>
      <c r="OWK44" s="918"/>
      <c r="OWL44" s="918"/>
      <c r="OWM44" s="918"/>
      <c r="OWN44" s="918"/>
      <c r="OWO44" s="918"/>
      <c r="OWP44" s="918"/>
      <c r="OWQ44" s="918"/>
      <c r="OWR44" s="918"/>
      <c r="OWS44" s="918"/>
      <c r="OWT44" s="918"/>
      <c r="OWU44" s="918"/>
      <c r="OWV44" s="918"/>
      <c r="OWW44" s="918"/>
      <c r="OWX44" s="918"/>
      <c r="OWY44" s="918"/>
      <c r="OWZ44" s="918"/>
      <c r="OXA44" s="918"/>
      <c r="OXB44" s="918"/>
      <c r="OXC44" s="918"/>
      <c r="OXD44" s="918"/>
      <c r="OXE44" s="918"/>
      <c r="OXF44" s="918"/>
      <c r="OXG44" s="918"/>
      <c r="OXH44" s="918"/>
      <c r="OXI44" s="918"/>
      <c r="OXJ44" s="918"/>
      <c r="OXK44" s="918"/>
      <c r="OXL44" s="918"/>
      <c r="OXM44" s="918"/>
      <c r="OXN44" s="918"/>
      <c r="OXO44" s="918"/>
      <c r="OXP44" s="918"/>
      <c r="OXQ44" s="918"/>
      <c r="OXR44" s="918"/>
      <c r="OXS44" s="918"/>
      <c r="OXT44" s="918"/>
      <c r="OXU44" s="918"/>
      <c r="OXV44" s="918"/>
      <c r="OXW44" s="918"/>
      <c r="OXX44" s="918"/>
      <c r="OXY44" s="918"/>
      <c r="OXZ44" s="918"/>
      <c r="OYA44" s="918"/>
      <c r="OYB44" s="918"/>
      <c r="OYC44" s="918"/>
      <c r="OYD44" s="918"/>
      <c r="OYE44" s="918"/>
      <c r="OYF44" s="918"/>
      <c r="OYG44" s="918"/>
      <c r="OYH44" s="918"/>
      <c r="OYI44" s="918"/>
      <c r="OYJ44" s="918"/>
      <c r="OYK44" s="918"/>
      <c r="OYL44" s="918"/>
      <c r="OYM44" s="918"/>
      <c r="OYN44" s="918"/>
      <c r="OYO44" s="918"/>
      <c r="OYP44" s="918"/>
      <c r="OYQ44" s="918"/>
      <c r="OYR44" s="918"/>
      <c r="OYS44" s="918"/>
      <c r="OYT44" s="918"/>
      <c r="OYU44" s="918"/>
      <c r="OYV44" s="918"/>
      <c r="OYW44" s="918"/>
      <c r="OYX44" s="918"/>
      <c r="OYY44" s="918"/>
      <c r="OYZ44" s="918"/>
      <c r="OZA44" s="918"/>
      <c r="OZB44" s="918"/>
      <c r="OZC44" s="918"/>
      <c r="OZD44" s="918"/>
      <c r="OZE44" s="918"/>
      <c r="OZF44" s="918"/>
      <c r="OZG44" s="918"/>
      <c r="OZH44" s="918"/>
      <c r="OZI44" s="918"/>
      <c r="OZJ44" s="918"/>
      <c r="OZK44" s="918"/>
      <c r="OZL44" s="918"/>
      <c r="OZM44" s="918"/>
      <c r="OZN44" s="918"/>
      <c r="OZO44" s="918"/>
      <c r="OZP44" s="918"/>
      <c r="OZQ44" s="918"/>
      <c r="OZR44" s="918"/>
      <c r="OZS44" s="918"/>
      <c r="OZT44" s="918"/>
      <c r="OZU44" s="918"/>
      <c r="OZV44" s="918"/>
      <c r="OZW44" s="918"/>
      <c r="OZX44" s="918"/>
      <c r="OZY44" s="918"/>
      <c r="OZZ44" s="918"/>
      <c r="PAA44" s="918"/>
      <c r="PAB44" s="918"/>
      <c r="PAC44" s="918"/>
      <c r="PAD44" s="918"/>
      <c r="PAE44" s="918"/>
      <c r="PAF44" s="918"/>
      <c r="PAG44" s="918"/>
      <c r="PAH44" s="918"/>
      <c r="PAI44" s="918"/>
      <c r="PAJ44" s="918"/>
      <c r="PAK44" s="918"/>
      <c r="PAL44" s="918"/>
      <c r="PAM44" s="918"/>
      <c r="PAN44" s="918"/>
      <c r="PAO44" s="918"/>
      <c r="PAP44" s="918"/>
      <c r="PAQ44" s="918"/>
      <c r="PAR44" s="918"/>
      <c r="PAS44" s="918"/>
      <c r="PAT44" s="918"/>
      <c r="PAU44" s="918"/>
      <c r="PAV44" s="918"/>
      <c r="PAW44" s="918"/>
      <c r="PAX44" s="918"/>
      <c r="PAY44" s="918"/>
      <c r="PAZ44" s="918"/>
      <c r="PBA44" s="918"/>
      <c r="PBB44" s="918"/>
      <c r="PBC44" s="918"/>
      <c r="PBD44" s="918"/>
      <c r="PBE44" s="918"/>
      <c r="PBF44" s="918"/>
      <c r="PBG44" s="918"/>
      <c r="PBH44" s="918"/>
      <c r="PBI44" s="918"/>
      <c r="PBJ44" s="918"/>
      <c r="PBK44" s="918"/>
      <c r="PBL44" s="918"/>
      <c r="PBM44" s="918"/>
      <c r="PBN44" s="918"/>
      <c r="PBO44" s="918"/>
      <c r="PBP44" s="918"/>
      <c r="PBQ44" s="918"/>
      <c r="PBR44" s="918"/>
      <c r="PBS44" s="918"/>
      <c r="PBT44" s="918"/>
      <c r="PBU44" s="918"/>
      <c r="PBV44" s="918"/>
      <c r="PBW44" s="918"/>
      <c r="PBX44" s="918"/>
      <c r="PBY44" s="918"/>
      <c r="PBZ44" s="918"/>
      <c r="PCA44" s="918"/>
      <c r="PCB44" s="918"/>
      <c r="PCC44" s="918"/>
      <c r="PCD44" s="918"/>
      <c r="PCE44" s="918"/>
      <c r="PCF44" s="918"/>
      <c r="PCG44" s="918"/>
      <c r="PCH44" s="918"/>
      <c r="PCI44" s="918"/>
      <c r="PCJ44" s="918"/>
      <c r="PCK44" s="918"/>
      <c r="PCL44" s="918"/>
      <c r="PCM44" s="918"/>
      <c r="PCN44" s="918"/>
      <c r="PCO44" s="918"/>
      <c r="PCP44" s="918"/>
      <c r="PCQ44" s="918"/>
      <c r="PCR44" s="918"/>
      <c r="PCS44" s="918"/>
      <c r="PCT44" s="918"/>
      <c r="PCU44" s="918"/>
      <c r="PCV44" s="918"/>
      <c r="PCW44" s="918"/>
      <c r="PCX44" s="918"/>
      <c r="PCY44" s="918"/>
      <c r="PCZ44" s="918"/>
      <c r="PDA44" s="918"/>
      <c r="PDB44" s="918"/>
      <c r="PDC44" s="918"/>
      <c r="PDD44" s="918"/>
      <c r="PDE44" s="918"/>
      <c r="PDF44" s="918"/>
      <c r="PDG44" s="918"/>
      <c r="PDH44" s="918"/>
      <c r="PDI44" s="918"/>
      <c r="PDJ44" s="918"/>
      <c r="PDK44" s="918"/>
      <c r="PDL44" s="918"/>
      <c r="PDM44" s="918"/>
      <c r="PDN44" s="918"/>
      <c r="PDO44" s="918"/>
      <c r="PDP44" s="918"/>
      <c r="PDQ44" s="918"/>
      <c r="PDR44" s="918"/>
      <c r="PDS44" s="918"/>
      <c r="PDT44" s="918"/>
      <c r="PDU44" s="918"/>
      <c r="PDV44" s="918"/>
      <c r="PDW44" s="918"/>
      <c r="PDX44" s="918"/>
      <c r="PDY44" s="918"/>
      <c r="PDZ44" s="918"/>
      <c r="PEA44" s="918"/>
      <c r="PEB44" s="918"/>
      <c r="PEC44" s="918"/>
      <c r="PED44" s="918"/>
      <c r="PEE44" s="918"/>
      <c r="PEF44" s="918"/>
      <c r="PEG44" s="918"/>
      <c r="PEH44" s="918"/>
      <c r="PEI44" s="918"/>
      <c r="PEJ44" s="918"/>
      <c r="PEK44" s="918"/>
      <c r="PEL44" s="918"/>
      <c r="PEM44" s="918"/>
      <c r="PEN44" s="918"/>
      <c r="PEO44" s="918"/>
      <c r="PEP44" s="918"/>
      <c r="PEQ44" s="918"/>
      <c r="PER44" s="918"/>
      <c r="PES44" s="918"/>
      <c r="PET44" s="918"/>
      <c r="PEU44" s="918"/>
      <c r="PEV44" s="918"/>
      <c r="PEW44" s="918"/>
      <c r="PEX44" s="918"/>
      <c r="PEY44" s="918"/>
      <c r="PEZ44" s="918"/>
      <c r="PFA44" s="918"/>
      <c r="PFB44" s="918"/>
      <c r="PFC44" s="918"/>
      <c r="PFD44" s="918"/>
      <c r="PFE44" s="918"/>
      <c r="PFF44" s="918"/>
      <c r="PFG44" s="918"/>
      <c r="PFH44" s="918"/>
      <c r="PFI44" s="918"/>
      <c r="PFJ44" s="918"/>
      <c r="PFK44" s="918"/>
      <c r="PFL44" s="918"/>
      <c r="PFM44" s="918"/>
      <c r="PFN44" s="918"/>
      <c r="PFO44" s="918"/>
      <c r="PFP44" s="918"/>
      <c r="PFQ44" s="918"/>
      <c r="PFR44" s="918"/>
      <c r="PFS44" s="918"/>
      <c r="PFT44" s="918"/>
      <c r="PFU44" s="918"/>
      <c r="PFV44" s="918"/>
      <c r="PFW44" s="918"/>
      <c r="PFX44" s="918"/>
      <c r="PFY44" s="918"/>
      <c r="PFZ44" s="918"/>
      <c r="PGA44" s="918"/>
      <c r="PGB44" s="918"/>
      <c r="PGC44" s="918"/>
      <c r="PGD44" s="918"/>
      <c r="PGE44" s="918"/>
      <c r="PGF44" s="918"/>
      <c r="PGG44" s="918"/>
      <c r="PGH44" s="918"/>
      <c r="PGI44" s="918"/>
      <c r="PGJ44" s="918"/>
      <c r="PGK44" s="918"/>
      <c r="PGL44" s="918"/>
      <c r="PGM44" s="918"/>
      <c r="PGN44" s="918"/>
      <c r="PGO44" s="918"/>
      <c r="PGP44" s="918"/>
      <c r="PGQ44" s="918"/>
      <c r="PGR44" s="918"/>
      <c r="PGS44" s="918"/>
      <c r="PGT44" s="918"/>
      <c r="PGU44" s="918"/>
      <c r="PGV44" s="918"/>
      <c r="PGW44" s="918"/>
      <c r="PGX44" s="918"/>
      <c r="PGY44" s="918"/>
      <c r="PGZ44" s="918"/>
      <c r="PHA44" s="918"/>
      <c r="PHB44" s="918"/>
      <c r="PHC44" s="918"/>
      <c r="PHD44" s="918"/>
      <c r="PHE44" s="918"/>
      <c r="PHF44" s="918"/>
      <c r="PHG44" s="918"/>
      <c r="PHH44" s="918"/>
      <c r="PHI44" s="918"/>
      <c r="PHJ44" s="918"/>
      <c r="PHK44" s="918"/>
      <c r="PHL44" s="918"/>
      <c r="PHM44" s="918"/>
      <c r="PHN44" s="918"/>
      <c r="PHO44" s="918"/>
      <c r="PHP44" s="918"/>
      <c r="PHQ44" s="918"/>
      <c r="PHR44" s="918"/>
      <c r="PHS44" s="918"/>
      <c r="PHT44" s="918"/>
      <c r="PHU44" s="918"/>
      <c r="PHV44" s="918"/>
      <c r="PHW44" s="918"/>
      <c r="PHX44" s="918"/>
      <c r="PHY44" s="918"/>
      <c r="PHZ44" s="918"/>
      <c r="PIA44" s="918"/>
      <c r="PIB44" s="918"/>
      <c r="PIC44" s="918"/>
      <c r="PID44" s="918"/>
      <c r="PIE44" s="918"/>
      <c r="PIF44" s="918"/>
      <c r="PIG44" s="918"/>
      <c r="PIH44" s="918"/>
      <c r="PII44" s="918"/>
      <c r="PIJ44" s="918"/>
      <c r="PIK44" s="918"/>
      <c r="PIL44" s="918"/>
      <c r="PIM44" s="918"/>
      <c r="PIN44" s="918"/>
      <c r="PIO44" s="918"/>
      <c r="PIP44" s="918"/>
      <c r="PIQ44" s="918"/>
      <c r="PIR44" s="918"/>
      <c r="PIS44" s="918"/>
      <c r="PIT44" s="918"/>
      <c r="PIU44" s="918"/>
      <c r="PIV44" s="918"/>
      <c r="PIW44" s="918"/>
      <c r="PIX44" s="918"/>
      <c r="PIY44" s="918"/>
      <c r="PIZ44" s="918"/>
      <c r="PJA44" s="918"/>
      <c r="PJB44" s="918"/>
      <c r="PJC44" s="918"/>
      <c r="PJD44" s="918"/>
      <c r="PJE44" s="918"/>
      <c r="PJF44" s="918"/>
      <c r="PJG44" s="918"/>
      <c r="PJH44" s="918"/>
      <c r="PJI44" s="918"/>
      <c r="PJJ44" s="918"/>
      <c r="PJK44" s="918"/>
      <c r="PJL44" s="918"/>
      <c r="PJM44" s="918"/>
      <c r="PJN44" s="918"/>
      <c r="PJO44" s="918"/>
      <c r="PJP44" s="918"/>
      <c r="PJQ44" s="918"/>
      <c r="PJR44" s="918"/>
      <c r="PJS44" s="918"/>
      <c r="PJT44" s="918"/>
      <c r="PJU44" s="918"/>
      <c r="PJV44" s="918"/>
      <c r="PJW44" s="918"/>
      <c r="PJX44" s="918"/>
      <c r="PJY44" s="918"/>
      <c r="PJZ44" s="918"/>
      <c r="PKA44" s="918"/>
      <c r="PKB44" s="918"/>
      <c r="PKC44" s="918"/>
      <c r="PKD44" s="918"/>
      <c r="PKE44" s="918"/>
      <c r="PKF44" s="918"/>
      <c r="PKG44" s="918"/>
      <c r="PKH44" s="918"/>
      <c r="PKI44" s="918"/>
      <c r="PKJ44" s="918"/>
      <c r="PKK44" s="918"/>
      <c r="PKL44" s="918"/>
      <c r="PKM44" s="918"/>
      <c r="PKN44" s="918"/>
      <c r="PKO44" s="918"/>
      <c r="PKP44" s="918"/>
      <c r="PKQ44" s="918"/>
      <c r="PKR44" s="918"/>
      <c r="PKS44" s="918"/>
      <c r="PKT44" s="918"/>
      <c r="PKU44" s="918"/>
      <c r="PKV44" s="918"/>
      <c r="PKW44" s="918"/>
      <c r="PKX44" s="918"/>
      <c r="PKY44" s="918"/>
      <c r="PKZ44" s="918"/>
      <c r="PLA44" s="918"/>
      <c r="PLB44" s="918"/>
      <c r="PLC44" s="918"/>
      <c r="PLD44" s="918"/>
      <c r="PLE44" s="918"/>
      <c r="PLF44" s="918"/>
      <c r="PLG44" s="918"/>
      <c r="PLH44" s="918"/>
      <c r="PLI44" s="918"/>
      <c r="PLJ44" s="918"/>
      <c r="PLK44" s="918"/>
      <c r="PLL44" s="918"/>
      <c r="PLM44" s="918"/>
      <c r="PLN44" s="918"/>
      <c r="PLO44" s="918"/>
      <c r="PLP44" s="918"/>
      <c r="PLQ44" s="918"/>
      <c r="PLR44" s="918"/>
      <c r="PLS44" s="918"/>
      <c r="PLT44" s="918"/>
      <c r="PLU44" s="918"/>
      <c r="PLV44" s="918"/>
      <c r="PLW44" s="918"/>
      <c r="PLX44" s="918"/>
      <c r="PLY44" s="918"/>
      <c r="PLZ44" s="918"/>
      <c r="PMA44" s="918"/>
      <c r="PMB44" s="918"/>
      <c r="PMC44" s="918"/>
      <c r="PMD44" s="918"/>
      <c r="PME44" s="918"/>
      <c r="PMF44" s="918"/>
      <c r="PMG44" s="918"/>
      <c r="PMH44" s="918"/>
      <c r="PMI44" s="918"/>
      <c r="PMJ44" s="918"/>
      <c r="PMK44" s="918"/>
      <c r="PML44" s="918"/>
      <c r="PMM44" s="918"/>
      <c r="PMN44" s="918"/>
      <c r="PMO44" s="918"/>
      <c r="PMP44" s="918"/>
      <c r="PMQ44" s="918"/>
      <c r="PMR44" s="918"/>
      <c r="PMS44" s="918"/>
      <c r="PMT44" s="918"/>
      <c r="PMU44" s="918"/>
      <c r="PMV44" s="918"/>
      <c r="PMW44" s="918"/>
      <c r="PMX44" s="918"/>
      <c r="PMY44" s="918"/>
      <c r="PMZ44" s="918"/>
      <c r="PNA44" s="918"/>
      <c r="PNB44" s="918"/>
      <c r="PNC44" s="918"/>
      <c r="PND44" s="918"/>
      <c r="PNE44" s="918"/>
      <c r="PNF44" s="918"/>
      <c r="PNG44" s="918"/>
      <c r="PNH44" s="918"/>
      <c r="PNI44" s="918"/>
      <c r="PNJ44" s="918"/>
      <c r="PNK44" s="918"/>
      <c r="PNL44" s="918"/>
      <c r="PNM44" s="918"/>
      <c r="PNN44" s="918"/>
      <c r="PNO44" s="918"/>
      <c r="PNP44" s="918"/>
      <c r="PNQ44" s="918"/>
      <c r="PNR44" s="918"/>
      <c r="PNS44" s="918"/>
      <c r="PNT44" s="918"/>
      <c r="PNU44" s="918"/>
      <c r="PNV44" s="918"/>
      <c r="PNW44" s="918"/>
      <c r="PNX44" s="918"/>
      <c r="PNY44" s="918"/>
      <c r="PNZ44" s="918"/>
      <c r="POA44" s="918"/>
      <c r="POB44" s="918"/>
      <c r="POC44" s="918"/>
      <c r="POD44" s="918"/>
      <c r="POE44" s="918"/>
      <c r="POF44" s="918"/>
      <c r="POG44" s="918"/>
      <c r="POH44" s="918"/>
      <c r="POI44" s="918"/>
      <c r="POJ44" s="918"/>
      <c r="POK44" s="918"/>
      <c r="POL44" s="918"/>
      <c r="POM44" s="918"/>
      <c r="PON44" s="918"/>
      <c r="POO44" s="918"/>
      <c r="POP44" s="918"/>
      <c r="POQ44" s="918"/>
      <c r="POR44" s="918"/>
      <c r="POS44" s="918"/>
      <c r="POT44" s="918"/>
      <c r="POU44" s="918"/>
      <c r="POV44" s="918"/>
      <c r="POW44" s="918"/>
      <c r="POX44" s="918"/>
      <c r="POY44" s="918"/>
      <c r="POZ44" s="918"/>
      <c r="PPA44" s="918"/>
      <c r="PPB44" s="918"/>
      <c r="PPC44" s="918"/>
      <c r="PPD44" s="918"/>
      <c r="PPE44" s="918"/>
      <c r="PPF44" s="918"/>
      <c r="PPG44" s="918"/>
      <c r="PPH44" s="918"/>
      <c r="PPI44" s="918"/>
      <c r="PPJ44" s="918"/>
      <c r="PPK44" s="918"/>
      <c r="PPL44" s="918"/>
      <c r="PPM44" s="918"/>
      <c r="PPN44" s="918"/>
      <c r="PPO44" s="918"/>
      <c r="PPP44" s="918"/>
      <c r="PPQ44" s="918"/>
      <c r="PPR44" s="918"/>
      <c r="PPS44" s="918"/>
      <c r="PPT44" s="918"/>
      <c r="PPU44" s="918"/>
      <c r="PPV44" s="918"/>
      <c r="PPW44" s="918"/>
      <c r="PPX44" s="918"/>
      <c r="PPY44" s="918"/>
      <c r="PPZ44" s="918"/>
      <c r="PQA44" s="918"/>
      <c r="PQB44" s="918"/>
      <c r="PQC44" s="918"/>
      <c r="PQD44" s="918"/>
      <c r="PQE44" s="918"/>
      <c r="PQF44" s="918"/>
      <c r="PQG44" s="918"/>
      <c r="PQH44" s="918"/>
      <c r="PQI44" s="918"/>
      <c r="PQJ44" s="918"/>
      <c r="PQK44" s="918"/>
      <c r="PQL44" s="918"/>
      <c r="PQM44" s="918"/>
      <c r="PQN44" s="918"/>
      <c r="PQO44" s="918"/>
      <c r="PQP44" s="918"/>
      <c r="PQQ44" s="918"/>
      <c r="PQR44" s="918"/>
      <c r="PQS44" s="918"/>
      <c r="PQT44" s="918"/>
      <c r="PQU44" s="918"/>
      <c r="PQV44" s="918"/>
      <c r="PQW44" s="918"/>
      <c r="PQX44" s="918"/>
      <c r="PQY44" s="918"/>
      <c r="PQZ44" s="918"/>
      <c r="PRA44" s="918"/>
      <c r="PRB44" s="918"/>
      <c r="PRC44" s="918"/>
      <c r="PRD44" s="918"/>
      <c r="PRE44" s="918"/>
      <c r="PRF44" s="918"/>
      <c r="PRG44" s="918"/>
      <c r="PRH44" s="918"/>
      <c r="PRI44" s="918"/>
      <c r="PRJ44" s="918"/>
      <c r="PRK44" s="918"/>
      <c r="PRL44" s="918"/>
      <c r="PRM44" s="918"/>
      <c r="PRN44" s="918"/>
      <c r="PRO44" s="918"/>
      <c r="PRP44" s="918"/>
      <c r="PRQ44" s="918"/>
      <c r="PRR44" s="918"/>
      <c r="PRS44" s="918"/>
      <c r="PRT44" s="918"/>
      <c r="PRU44" s="918"/>
      <c r="PRV44" s="918"/>
      <c r="PRW44" s="918"/>
      <c r="PRX44" s="918"/>
      <c r="PRY44" s="918"/>
      <c r="PRZ44" s="918"/>
      <c r="PSA44" s="918"/>
      <c r="PSB44" s="918"/>
      <c r="PSC44" s="918"/>
      <c r="PSD44" s="918"/>
      <c r="PSE44" s="918"/>
      <c r="PSF44" s="918"/>
      <c r="PSG44" s="918"/>
      <c r="PSH44" s="918"/>
      <c r="PSI44" s="918"/>
      <c r="PSJ44" s="918"/>
      <c r="PSK44" s="918"/>
      <c r="PSL44" s="918"/>
      <c r="PSM44" s="918"/>
      <c r="PSN44" s="918"/>
      <c r="PSO44" s="918"/>
      <c r="PSP44" s="918"/>
      <c r="PSQ44" s="918"/>
      <c r="PSR44" s="918"/>
      <c r="PSS44" s="918"/>
      <c r="PST44" s="918"/>
      <c r="PSU44" s="918"/>
      <c r="PSV44" s="918"/>
      <c r="PSW44" s="918"/>
      <c r="PSX44" s="918"/>
      <c r="PSY44" s="918"/>
      <c r="PSZ44" s="918"/>
      <c r="PTA44" s="918"/>
      <c r="PTB44" s="918"/>
      <c r="PTC44" s="918"/>
      <c r="PTD44" s="918"/>
      <c r="PTE44" s="918"/>
      <c r="PTF44" s="918"/>
      <c r="PTG44" s="918"/>
      <c r="PTH44" s="918"/>
      <c r="PTI44" s="918"/>
      <c r="PTJ44" s="918"/>
      <c r="PTK44" s="918"/>
      <c r="PTL44" s="918"/>
      <c r="PTM44" s="918"/>
      <c r="PTN44" s="918"/>
      <c r="PTO44" s="918"/>
      <c r="PTP44" s="918"/>
      <c r="PTQ44" s="918"/>
      <c r="PTR44" s="918"/>
      <c r="PTS44" s="918"/>
      <c r="PTT44" s="918"/>
      <c r="PTU44" s="918"/>
      <c r="PTV44" s="918"/>
      <c r="PTW44" s="918"/>
      <c r="PTX44" s="918"/>
      <c r="PTY44" s="918"/>
      <c r="PTZ44" s="918"/>
      <c r="PUA44" s="918"/>
      <c r="PUB44" s="918"/>
      <c r="PUC44" s="918"/>
      <c r="PUD44" s="918"/>
      <c r="PUE44" s="918"/>
      <c r="PUF44" s="918"/>
      <c r="PUG44" s="918"/>
      <c r="PUH44" s="918"/>
      <c r="PUI44" s="918"/>
      <c r="PUJ44" s="918"/>
      <c r="PUK44" s="918"/>
      <c r="PUL44" s="918"/>
      <c r="PUM44" s="918"/>
      <c r="PUN44" s="918"/>
      <c r="PUO44" s="918"/>
      <c r="PUP44" s="918"/>
      <c r="PUQ44" s="918"/>
      <c r="PUR44" s="918"/>
      <c r="PUS44" s="918"/>
      <c r="PUT44" s="918"/>
      <c r="PUU44" s="918"/>
      <c r="PUV44" s="918"/>
      <c r="PUW44" s="918"/>
      <c r="PUX44" s="918"/>
      <c r="PUY44" s="918"/>
      <c r="PUZ44" s="918"/>
      <c r="PVA44" s="918"/>
      <c r="PVB44" s="918"/>
      <c r="PVC44" s="918"/>
      <c r="PVD44" s="918"/>
      <c r="PVE44" s="918"/>
      <c r="PVF44" s="918"/>
      <c r="PVG44" s="918"/>
      <c r="PVH44" s="918"/>
      <c r="PVI44" s="918"/>
      <c r="PVJ44" s="918"/>
      <c r="PVK44" s="918"/>
      <c r="PVL44" s="918"/>
      <c r="PVM44" s="918"/>
      <c r="PVN44" s="918"/>
      <c r="PVO44" s="918"/>
      <c r="PVP44" s="918"/>
      <c r="PVQ44" s="918"/>
      <c r="PVR44" s="918"/>
      <c r="PVS44" s="918"/>
      <c r="PVT44" s="918"/>
      <c r="PVU44" s="918"/>
      <c r="PVV44" s="918"/>
      <c r="PVW44" s="918"/>
      <c r="PVX44" s="918"/>
      <c r="PVY44" s="918"/>
      <c r="PVZ44" s="918"/>
      <c r="PWA44" s="918"/>
      <c r="PWB44" s="918"/>
      <c r="PWC44" s="918"/>
      <c r="PWD44" s="918"/>
      <c r="PWE44" s="918"/>
      <c r="PWF44" s="918"/>
      <c r="PWG44" s="918"/>
      <c r="PWH44" s="918"/>
      <c r="PWI44" s="918"/>
      <c r="PWJ44" s="918"/>
      <c r="PWK44" s="918"/>
      <c r="PWL44" s="918"/>
      <c r="PWM44" s="918"/>
      <c r="PWN44" s="918"/>
      <c r="PWO44" s="918"/>
      <c r="PWP44" s="918"/>
      <c r="PWQ44" s="918"/>
      <c r="PWR44" s="918"/>
      <c r="PWS44" s="918"/>
      <c r="PWT44" s="918"/>
      <c r="PWU44" s="918"/>
      <c r="PWV44" s="918"/>
      <c r="PWW44" s="918"/>
      <c r="PWX44" s="918"/>
      <c r="PWY44" s="918"/>
      <c r="PWZ44" s="918"/>
      <c r="PXA44" s="918"/>
      <c r="PXB44" s="918"/>
      <c r="PXC44" s="918"/>
      <c r="PXD44" s="918"/>
      <c r="PXE44" s="918"/>
      <c r="PXF44" s="918"/>
      <c r="PXG44" s="918"/>
      <c r="PXH44" s="918"/>
      <c r="PXI44" s="918"/>
      <c r="PXJ44" s="918"/>
      <c r="PXK44" s="918"/>
      <c r="PXL44" s="918"/>
      <c r="PXM44" s="918"/>
      <c r="PXN44" s="918"/>
      <c r="PXO44" s="918"/>
      <c r="PXP44" s="918"/>
      <c r="PXQ44" s="918"/>
      <c r="PXR44" s="918"/>
      <c r="PXS44" s="918"/>
      <c r="PXT44" s="918"/>
      <c r="PXU44" s="918"/>
      <c r="PXV44" s="918"/>
      <c r="PXW44" s="918"/>
      <c r="PXX44" s="918"/>
      <c r="PXY44" s="918"/>
      <c r="PXZ44" s="918"/>
      <c r="PYA44" s="918"/>
      <c r="PYB44" s="918"/>
      <c r="PYC44" s="918"/>
      <c r="PYD44" s="918"/>
      <c r="PYE44" s="918"/>
      <c r="PYF44" s="918"/>
      <c r="PYG44" s="918"/>
      <c r="PYH44" s="918"/>
      <c r="PYI44" s="918"/>
      <c r="PYJ44" s="918"/>
      <c r="PYK44" s="918"/>
      <c r="PYL44" s="918"/>
      <c r="PYM44" s="918"/>
      <c r="PYN44" s="918"/>
      <c r="PYO44" s="918"/>
      <c r="PYP44" s="918"/>
      <c r="PYQ44" s="918"/>
      <c r="PYR44" s="918"/>
      <c r="PYS44" s="918"/>
      <c r="PYT44" s="918"/>
      <c r="PYU44" s="918"/>
      <c r="PYV44" s="918"/>
      <c r="PYW44" s="918"/>
      <c r="PYX44" s="918"/>
      <c r="PYY44" s="918"/>
      <c r="PYZ44" s="918"/>
      <c r="PZA44" s="918"/>
      <c r="PZB44" s="918"/>
      <c r="PZC44" s="918"/>
      <c r="PZD44" s="918"/>
      <c r="PZE44" s="918"/>
      <c r="PZF44" s="918"/>
      <c r="PZG44" s="918"/>
      <c r="PZH44" s="918"/>
      <c r="PZI44" s="918"/>
      <c r="PZJ44" s="918"/>
      <c r="PZK44" s="918"/>
      <c r="PZL44" s="918"/>
      <c r="PZM44" s="918"/>
      <c r="PZN44" s="918"/>
      <c r="PZO44" s="918"/>
      <c r="PZP44" s="918"/>
      <c r="PZQ44" s="918"/>
      <c r="PZR44" s="918"/>
      <c r="PZS44" s="918"/>
      <c r="PZT44" s="918"/>
      <c r="PZU44" s="918"/>
      <c r="PZV44" s="918"/>
      <c r="PZW44" s="918"/>
      <c r="PZX44" s="918"/>
      <c r="PZY44" s="918"/>
      <c r="PZZ44" s="918"/>
      <c r="QAA44" s="918"/>
      <c r="QAB44" s="918"/>
      <c r="QAC44" s="918"/>
      <c r="QAD44" s="918"/>
      <c r="QAE44" s="918"/>
      <c r="QAF44" s="918"/>
      <c r="QAG44" s="918"/>
      <c r="QAH44" s="918"/>
      <c r="QAI44" s="918"/>
      <c r="QAJ44" s="918"/>
      <c r="QAK44" s="918"/>
      <c r="QAL44" s="918"/>
      <c r="QAM44" s="918"/>
      <c r="QAN44" s="918"/>
      <c r="QAO44" s="918"/>
      <c r="QAP44" s="918"/>
      <c r="QAQ44" s="918"/>
      <c r="QAR44" s="918"/>
      <c r="QAS44" s="918"/>
      <c r="QAT44" s="918"/>
      <c r="QAU44" s="918"/>
      <c r="QAV44" s="918"/>
      <c r="QAW44" s="918"/>
      <c r="QAX44" s="918"/>
      <c r="QAY44" s="918"/>
      <c r="QAZ44" s="918"/>
      <c r="QBA44" s="918"/>
      <c r="QBB44" s="918"/>
      <c r="QBC44" s="918"/>
      <c r="QBD44" s="918"/>
      <c r="QBE44" s="918"/>
      <c r="QBF44" s="918"/>
      <c r="QBG44" s="918"/>
      <c r="QBH44" s="918"/>
      <c r="QBI44" s="918"/>
      <c r="QBJ44" s="918"/>
      <c r="QBK44" s="918"/>
      <c r="QBL44" s="918"/>
      <c r="QBM44" s="918"/>
      <c r="QBN44" s="918"/>
      <c r="QBO44" s="918"/>
      <c r="QBP44" s="918"/>
      <c r="QBQ44" s="918"/>
      <c r="QBR44" s="918"/>
      <c r="QBS44" s="918"/>
      <c r="QBT44" s="918"/>
      <c r="QBU44" s="918"/>
      <c r="QBV44" s="918"/>
      <c r="QBW44" s="918"/>
      <c r="QBX44" s="918"/>
      <c r="QBY44" s="918"/>
      <c r="QBZ44" s="918"/>
      <c r="QCA44" s="918"/>
      <c r="QCB44" s="918"/>
      <c r="QCC44" s="918"/>
      <c r="QCD44" s="918"/>
      <c r="QCE44" s="918"/>
      <c r="QCF44" s="918"/>
      <c r="QCG44" s="918"/>
      <c r="QCH44" s="918"/>
      <c r="QCI44" s="918"/>
      <c r="QCJ44" s="918"/>
      <c r="QCK44" s="918"/>
      <c r="QCL44" s="918"/>
      <c r="QCM44" s="918"/>
      <c r="QCN44" s="918"/>
      <c r="QCO44" s="918"/>
      <c r="QCP44" s="918"/>
      <c r="QCQ44" s="918"/>
      <c r="QCR44" s="918"/>
      <c r="QCS44" s="918"/>
      <c r="QCT44" s="918"/>
      <c r="QCU44" s="918"/>
      <c r="QCV44" s="918"/>
      <c r="QCW44" s="918"/>
      <c r="QCX44" s="918"/>
      <c r="QCY44" s="918"/>
      <c r="QCZ44" s="918"/>
      <c r="QDA44" s="918"/>
      <c r="QDB44" s="918"/>
      <c r="QDC44" s="918"/>
      <c r="QDD44" s="918"/>
      <c r="QDE44" s="918"/>
      <c r="QDF44" s="918"/>
      <c r="QDG44" s="918"/>
      <c r="QDH44" s="918"/>
      <c r="QDI44" s="918"/>
      <c r="QDJ44" s="918"/>
      <c r="QDK44" s="918"/>
      <c r="QDL44" s="918"/>
      <c r="QDM44" s="918"/>
      <c r="QDN44" s="918"/>
      <c r="QDO44" s="918"/>
      <c r="QDP44" s="918"/>
      <c r="QDQ44" s="918"/>
      <c r="QDR44" s="918"/>
      <c r="QDS44" s="918"/>
      <c r="QDT44" s="918"/>
      <c r="QDU44" s="918"/>
      <c r="QDV44" s="918"/>
      <c r="QDW44" s="918"/>
      <c r="QDX44" s="918"/>
      <c r="QDY44" s="918"/>
      <c r="QDZ44" s="918"/>
      <c r="QEA44" s="918"/>
      <c r="QEB44" s="918"/>
      <c r="QEC44" s="918"/>
      <c r="QED44" s="918"/>
      <c r="QEE44" s="918"/>
      <c r="QEF44" s="918"/>
      <c r="QEG44" s="918"/>
      <c r="QEH44" s="918"/>
      <c r="QEI44" s="918"/>
      <c r="QEJ44" s="918"/>
      <c r="QEK44" s="918"/>
      <c r="QEL44" s="918"/>
      <c r="QEM44" s="918"/>
      <c r="QEN44" s="918"/>
      <c r="QEO44" s="918"/>
      <c r="QEP44" s="918"/>
      <c r="QEQ44" s="918"/>
      <c r="QER44" s="918"/>
      <c r="QES44" s="918"/>
      <c r="QET44" s="918"/>
      <c r="QEU44" s="918"/>
      <c r="QEV44" s="918"/>
      <c r="QEW44" s="918"/>
      <c r="QEX44" s="918"/>
      <c r="QEY44" s="918"/>
      <c r="QEZ44" s="918"/>
      <c r="QFA44" s="918"/>
      <c r="QFB44" s="918"/>
      <c r="QFC44" s="918"/>
      <c r="QFD44" s="918"/>
      <c r="QFE44" s="918"/>
      <c r="QFF44" s="918"/>
      <c r="QFG44" s="918"/>
      <c r="QFH44" s="918"/>
      <c r="QFI44" s="918"/>
      <c r="QFJ44" s="918"/>
      <c r="QFK44" s="918"/>
      <c r="QFL44" s="918"/>
      <c r="QFM44" s="918"/>
      <c r="QFN44" s="918"/>
      <c r="QFO44" s="918"/>
      <c r="QFP44" s="918"/>
      <c r="QFQ44" s="918"/>
      <c r="QFR44" s="918"/>
      <c r="QFS44" s="918"/>
      <c r="QFT44" s="918"/>
      <c r="QFU44" s="918"/>
      <c r="QFV44" s="918"/>
      <c r="QFW44" s="918"/>
      <c r="QFX44" s="918"/>
      <c r="QFY44" s="918"/>
      <c r="QFZ44" s="918"/>
      <c r="QGA44" s="918"/>
      <c r="QGB44" s="918"/>
      <c r="QGC44" s="918"/>
      <c r="QGD44" s="918"/>
      <c r="QGE44" s="918"/>
      <c r="QGF44" s="918"/>
      <c r="QGG44" s="918"/>
      <c r="QGH44" s="918"/>
      <c r="QGI44" s="918"/>
      <c r="QGJ44" s="918"/>
      <c r="QGK44" s="918"/>
      <c r="QGL44" s="918"/>
      <c r="QGM44" s="918"/>
      <c r="QGN44" s="918"/>
      <c r="QGO44" s="918"/>
      <c r="QGP44" s="918"/>
      <c r="QGQ44" s="918"/>
      <c r="QGR44" s="918"/>
      <c r="QGS44" s="918"/>
      <c r="QGT44" s="918"/>
      <c r="QGU44" s="918"/>
      <c r="QGV44" s="918"/>
      <c r="QGW44" s="918"/>
      <c r="QGX44" s="918"/>
      <c r="QGY44" s="918"/>
      <c r="QGZ44" s="918"/>
      <c r="QHA44" s="918"/>
      <c r="QHB44" s="918"/>
      <c r="QHC44" s="918"/>
      <c r="QHD44" s="918"/>
      <c r="QHE44" s="918"/>
      <c r="QHF44" s="918"/>
      <c r="QHG44" s="918"/>
      <c r="QHH44" s="918"/>
      <c r="QHI44" s="918"/>
      <c r="QHJ44" s="918"/>
      <c r="QHK44" s="918"/>
      <c r="QHL44" s="918"/>
      <c r="QHM44" s="918"/>
      <c r="QHN44" s="918"/>
      <c r="QHO44" s="918"/>
      <c r="QHP44" s="918"/>
      <c r="QHQ44" s="918"/>
      <c r="QHR44" s="918"/>
      <c r="QHS44" s="918"/>
      <c r="QHT44" s="918"/>
      <c r="QHU44" s="918"/>
      <c r="QHV44" s="918"/>
      <c r="QHW44" s="918"/>
      <c r="QHX44" s="918"/>
      <c r="QHY44" s="918"/>
      <c r="QHZ44" s="918"/>
      <c r="QIA44" s="918"/>
      <c r="QIB44" s="918"/>
      <c r="QIC44" s="918"/>
      <c r="QID44" s="918"/>
      <c r="QIE44" s="918"/>
      <c r="QIF44" s="918"/>
      <c r="QIG44" s="918"/>
      <c r="QIH44" s="918"/>
      <c r="QII44" s="918"/>
      <c r="QIJ44" s="918"/>
      <c r="QIK44" s="918"/>
      <c r="QIL44" s="918"/>
      <c r="QIM44" s="918"/>
      <c r="QIN44" s="918"/>
      <c r="QIO44" s="918"/>
      <c r="QIP44" s="918"/>
      <c r="QIQ44" s="918"/>
      <c r="QIR44" s="918"/>
      <c r="QIS44" s="918"/>
      <c r="QIT44" s="918"/>
      <c r="QIU44" s="918"/>
      <c r="QIV44" s="918"/>
      <c r="QIW44" s="918"/>
      <c r="QIX44" s="918"/>
      <c r="QIY44" s="918"/>
      <c r="QIZ44" s="918"/>
      <c r="QJA44" s="918"/>
      <c r="QJB44" s="918"/>
      <c r="QJC44" s="918"/>
      <c r="QJD44" s="918"/>
      <c r="QJE44" s="918"/>
      <c r="QJF44" s="918"/>
      <c r="QJG44" s="918"/>
      <c r="QJH44" s="918"/>
      <c r="QJI44" s="918"/>
      <c r="QJJ44" s="918"/>
      <c r="QJK44" s="918"/>
      <c r="QJL44" s="918"/>
      <c r="QJM44" s="918"/>
      <c r="QJN44" s="918"/>
      <c r="QJO44" s="918"/>
      <c r="QJP44" s="918"/>
      <c r="QJQ44" s="918"/>
      <c r="QJR44" s="918"/>
      <c r="QJS44" s="918"/>
      <c r="QJT44" s="918"/>
      <c r="QJU44" s="918"/>
      <c r="QJV44" s="918"/>
      <c r="QJW44" s="918"/>
      <c r="QJX44" s="918"/>
      <c r="QJY44" s="918"/>
      <c r="QJZ44" s="918"/>
      <c r="QKA44" s="918"/>
      <c r="QKB44" s="918"/>
      <c r="QKC44" s="918"/>
      <c r="QKD44" s="918"/>
      <c r="QKE44" s="918"/>
      <c r="QKF44" s="918"/>
      <c r="QKG44" s="918"/>
      <c r="QKH44" s="918"/>
      <c r="QKI44" s="918"/>
      <c r="QKJ44" s="918"/>
      <c r="QKK44" s="918"/>
      <c r="QKL44" s="918"/>
      <c r="QKM44" s="918"/>
      <c r="QKN44" s="918"/>
      <c r="QKO44" s="918"/>
      <c r="QKP44" s="918"/>
      <c r="QKQ44" s="918"/>
      <c r="QKR44" s="918"/>
      <c r="QKS44" s="918"/>
      <c r="QKT44" s="918"/>
      <c r="QKU44" s="918"/>
      <c r="QKV44" s="918"/>
      <c r="QKW44" s="918"/>
      <c r="QKX44" s="918"/>
      <c r="QKY44" s="918"/>
      <c r="QKZ44" s="918"/>
      <c r="QLA44" s="918"/>
      <c r="QLB44" s="918"/>
      <c r="QLC44" s="918"/>
      <c r="QLD44" s="918"/>
      <c r="QLE44" s="918"/>
      <c r="QLF44" s="918"/>
      <c r="QLG44" s="918"/>
      <c r="QLH44" s="918"/>
      <c r="QLI44" s="918"/>
      <c r="QLJ44" s="918"/>
      <c r="QLK44" s="918"/>
      <c r="QLL44" s="918"/>
      <c r="QLM44" s="918"/>
      <c r="QLN44" s="918"/>
      <c r="QLO44" s="918"/>
      <c r="QLP44" s="918"/>
      <c r="QLQ44" s="918"/>
      <c r="QLR44" s="918"/>
      <c r="QLS44" s="918"/>
      <c r="QLT44" s="918"/>
      <c r="QLU44" s="918"/>
      <c r="QLV44" s="918"/>
      <c r="QLW44" s="918"/>
      <c r="QLX44" s="918"/>
      <c r="QLY44" s="918"/>
      <c r="QLZ44" s="918"/>
      <c r="QMA44" s="918"/>
      <c r="QMB44" s="918"/>
      <c r="QMC44" s="918"/>
      <c r="QMD44" s="918"/>
      <c r="QME44" s="918"/>
      <c r="QMF44" s="918"/>
      <c r="QMG44" s="918"/>
      <c r="QMH44" s="918"/>
      <c r="QMI44" s="918"/>
      <c r="QMJ44" s="918"/>
      <c r="QMK44" s="918"/>
      <c r="QML44" s="918"/>
      <c r="QMM44" s="918"/>
      <c r="QMN44" s="918"/>
      <c r="QMO44" s="918"/>
      <c r="QMP44" s="918"/>
      <c r="QMQ44" s="918"/>
      <c r="QMR44" s="918"/>
      <c r="QMS44" s="918"/>
      <c r="QMT44" s="918"/>
      <c r="QMU44" s="918"/>
      <c r="QMV44" s="918"/>
      <c r="QMW44" s="918"/>
      <c r="QMX44" s="918"/>
      <c r="QMY44" s="918"/>
      <c r="QMZ44" s="918"/>
      <c r="QNA44" s="918"/>
      <c r="QNB44" s="918"/>
      <c r="QNC44" s="918"/>
      <c r="QND44" s="918"/>
      <c r="QNE44" s="918"/>
      <c r="QNF44" s="918"/>
      <c r="QNG44" s="918"/>
      <c r="QNH44" s="918"/>
      <c r="QNI44" s="918"/>
      <c r="QNJ44" s="918"/>
      <c r="QNK44" s="918"/>
      <c r="QNL44" s="918"/>
      <c r="QNM44" s="918"/>
      <c r="QNN44" s="918"/>
      <c r="QNO44" s="918"/>
      <c r="QNP44" s="918"/>
      <c r="QNQ44" s="918"/>
      <c r="QNR44" s="918"/>
      <c r="QNS44" s="918"/>
      <c r="QNT44" s="918"/>
      <c r="QNU44" s="918"/>
      <c r="QNV44" s="918"/>
      <c r="QNW44" s="918"/>
      <c r="QNX44" s="918"/>
      <c r="QNY44" s="918"/>
      <c r="QNZ44" s="918"/>
      <c r="QOA44" s="918"/>
      <c r="QOB44" s="918"/>
      <c r="QOC44" s="918"/>
      <c r="QOD44" s="918"/>
      <c r="QOE44" s="918"/>
      <c r="QOF44" s="918"/>
      <c r="QOG44" s="918"/>
      <c r="QOH44" s="918"/>
      <c r="QOI44" s="918"/>
      <c r="QOJ44" s="918"/>
      <c r="QOK44" s="918"/>
      <c r="QOL44" s="918"/>
      <c r="QOM44" s="918"/>
      <c r="QON44" s="918"/>
      <c r="QOO44" s="918"/>
      <c r="QOP44" s="918"/>
      <c r="QOQ44" s="918"/>
      <c r="QOR44" s="918"/>
      <c r="QOS44" s="918"/>
      <c r="QOT44" s="918"/>
      <c r="QOU44" s="918"/>
      <c r="QOV44" s="918"/>
      <c r="QOW44" s="918"/>
      <c r="QOX44" s="918"/>
      <c r="QOY44" s="918"/>
      <c r="QOZ44" s="918"/>
      <c r="QPA44" s="918"/>
      <c r="QPB44" s="918"/>
      <c r="QPC44" s="918"/>
      <c r="QPD44" s="918"/>
      <c r="QPE44" s="918"/>
      <c r="QPF44" s="918"/>
      <c r="QPG44" s="918"/>
      <c r="QPH44" s="918"/>
      <c r="QPI44" s="918"/>
      <c r="QPJ44" s="918"/>
      <c r="QPK44" s="918"/>
      <c r="QPL44" s="918"/>
      <c r="QPM44" s="918"/>
      <c r="QPN44" s="918"/>
      <c r="QPO44" s="918"/>
      <c r="QPP44" s="918"/>
      <c r="QPQ44" s="918"/>
      <c r="QPR44" s="918"/>
      <c r="QPS44" s="918"/>
      <c r="QPT44" s="918"/>
      <c r="QPU44" s="918"/>
      <c r="QPV44" s="918"/>
      <c r="QPW44" s="918"/>
      <c r="QPX44" s="918"/>
      <c r="QPY44" s="918"/>
      <c r="QPZ44" s="918"/>
      <c r="QQA44" s="918"/>
      <c r="QQB44" s="918"/>
      <c r="QQC44" s="918"/>
      <c r="QQD44" s="918"/>
      <c r="QQE44" s="918"/>
      <c r="QQF44" s="918"/>
      <c r="QQG44" s="918"/>
      <c r="QQH44" s="918"/>
      <c r="QQI44" s="918"/>
      <c r="QQJ44" s="918"/>
      <c r="QQK44" s="918"/>
      <c r="QQL44" s="918"/>
      <c r="QQM44" s="918"/>
      <c r="QQN44" s="918"/>
      <c r="QQO44" s="918"/>
      <c r="QQP44" s="918"/>
      <c r="QQQ44" s="918"/>
      <c r="QQR44" s="918"/>
      <c r="QQS44" s="918"/>
      <c r="QQT44" s="918"/>
      <c r="QQU44" s="918"/>
      <c r="QQV44" s="918"/>
      <c r="QQW44" s="918"/>
      <c r="QQX44" s="918"/>
      <c r="QQY44" s="918"/>
      <c r="QQZ44" s="918"/>
      <c r="QRA44" s="918"/>
      <c r="QRB44" s="918"/>
      <c r="QRC44" s="918"/>
      <c r="QRD44" s="918"/>
      <c r="QRE44" s="918"/>
      <c r="QRF44" s="918"/>
      <c r="QRG44" s="918"/>
      <c r="QRH44" s="918"/>
      <c r="QRI44" s="918"/>
      <c r="QRJ44" s="918"/>
      <c r="QRK44" s="918"/>
      <c r="QRL44" s="918"/>
      <c r="QRM44" s="918"/>
      <c r="QRN44" s="918"/>
      <c r="QRO44" s="918"/>
      <c r="QRP44" s="918"/>
      <c r="QRQ44" s="918"/>
      <c r="QRR44" s="918"/>
      <c r="QRS44" s="918"/>
      <c r="QRT44" s="918"/>
      <c r="QRU44" s="918"/>
      <c r="QRV44" s="918"/>
      <c r="QRW44" s="918"/>
      <c r="QRX44" s="918"/>
      <c r="QRY44" s="918"/>
      <c r="QRZ44" s="918"/>
      <c r="QSA44" s="918"/>
      <c r="QSB44" s="918"/>
      <c r="QSC44" s="918"/>
      <c r="QSD44" s="918"/>
      <c r="QSE44" s="918"/>
      <c r="QSF44" s="918"/>
      <c r="QSG44" s="918"/>
      <c r="QSH44" s="918"/>
      <c r="QSI44" s="918"/>
      <c r="QSJ44" s="918"/>
      <c r="QSK44" s="918"/>
      <c r="QSL44" s="918"/>
      <c r="QSM44" s="918"/>
      <c r="QSN44" s="918"/>
      <c r="QSO44" s="918"/>
      <c r="QSP44" s="918"/>
      <c r="QSQ44" s="918"/>
      <c r="QSR44" s="918"/>
      <c r="QSS44" s="918"/>
      <c r="QST44" s="918"/>
      <c r="QSU44" s="918"/>
      <c r="QSV44" s="918"/>
      <c r="QSW44" s="918"/>
      <c r="QSX44" s="918"/>
      <c r="QSY44" s="918"/>
      <c r="QSZ44" s="918"/>
      <c r="QTA44" s="918"/>
      <c r="QTB44" s="918"/>
      <c r="QTC44" s="918"/>
      <c r="QTD44" s="918"/>
      <c r="QTE44" s="918"/>
      <c r="QTF44" s="918"/>
      <c r="QTG44" s="918"/>
      <c r="QTH44" s="918"/>
      <c r="QTI44" s="918"/>
      <c r="QTJ44" s="918"/>
      <c r="QTK44" s="918"/>
      <c r="QTL44" s="918"/>
      <c r="QTM44" s="918"/>
      <c r="QTN44" s="918"/>
      <c r="QTO44" s="918"/>
      <c r="QTP44" s="918"/>
      <c r="QTQ44" s="918"/>
      <c r="QTR44" s="918"/>
      <c r="QTS44" s="918"/>
      <c r="QTT44" s="918"/>
      <c r="QTU44" s="918"/>
      <c r="QTV44" s="918"/>
      <c r="QTW44" s="918"/>
      <c r="QTX44" s="918"/>
      <c r="QTY44" s="918"/>
      <c r="QTZ44" s="918"/>
      <c r="QUA44" s="918"/>
      <c r="QUB44" s="918"/>
      <c r="QUC44" s="918"/>
      <c r="QUD44" s="918"/>
      <c r="QUE44" s="918"/>
      <c r="QUF44" s="918"/>
      <c r="QUG44" s="918"/>
      <c r="QUH44" s="918"/>
      <c r="QUI44" s="918"/>
      <c r="QUJ44" s="918"/>
      <c r="QUK44" s="918"/>
      <c r="QUL44" s="918"/>
      <c r="QUM44" s="918"/>
      <c r="QUN44" s="918"/>
      <c r="QUO44" s="918"/>
      <c r="QUP44" s="918"/>
      <c r="QUQ44" s="918"/>
      <c r="QUR44" s="918"/>
      <c r="QUS44" s="918"/>
      <c r="QUT44" s="918"/>
      <c r="QUU44" s="918"/>
      <c r="QUV44" s="918"/>
      <c r="QUW44" s="918"/>
      <c r="QUX44" s="918"/>
      <c r="QUY44" s="918"/>
      <c r="QUZ44" s="918"/>
      <c r="QVA44" s="918"/>
      <c r="QVB44" s="918"/>
      <c r="QVC44" s="918"/>
      <c r="QVD44" s="918"/>
      <c r="QVE44" s="918"/>
      <c r="QVF44" s="918"/>
      <c r="QVG44" s="918"/>
      <c r="QVH44" s="918"/>
      <c r="QVI44" s="918"/>
      <c r="QVJ44" s="918"/>
      <c r="QVK44" s="918"/>
      <c r="QVL44" s="918"/>
      <c r="QVM44" s="918"/>
      <c r="QVN44" s="918"/>
      <c r="QVO44" s="918"/>
      <c r="QVP44" s="918"/>
      <c r="QVQ44" s="918"/>
      <c r="QVR44" s="918"/>
      <c r="QVS44" s="918"/>
      <c r="QVT44" s="918"/>
      <c r="QVU44" s="918"/>
      <c r="QVV44" s="918"/>
      <c r="QVW44" s="918"/>
      <c r="QVX44" s="918"/>
      <c r="QVY44" s="918"/>
      <c r="QVZ44" s="918"/>
      <c r="QWA44" s="918"/>
      <c r="QWB44" s="918"/>
      <c r="QWC44" s="918"/>
      <c r="QWD44" s="918"/>
      <c r="QWE44" s="918"/>
      <c r="QWF44" s="918"/>
      <c r="QWG44" s="918"/>
      <c r="QWH44" s="918"/>
      <c r="QWI44" s="918"/>
      <c r="QWJ44" s="918"/>
      <c r="QWK44" s="918"/>
      <c r="QWL44" s="918"/>
      <c r="QWM44" s="918"/>
      <c r="QWN44" s="918"/>
      <c r="QWO44" s="918"/>
      <c r="QWP44" s="918"/>
      <c r="QWQ44" s="918"/>
      <c r="QWR44" s="918"/>
      <c r="QWS44" s="918"/>
      <c r="QWT44" s="918"/>
      <c r="QWU44" s="918"/>
      <c r="QWV44" s="918"/>
      <c r="QWW44" s="918"/>
      <c r="QWX44" s="918"/>
      <c r="QWY44" s="918"/>
      <c r="QWZ44" s="918"/>
      <c r="QXA44" s="918"/>
      <c r="QXB44" s="918"/>
      <c r="QXC44" s="918"/>
      <c r="QXD44" s="918"/>
      <c r="QXE44" s="918"/>
      <c r="QXF44" s="918"/>
      <c r="QXG44" s="918"/>
      <c r="QXH44" s="918"/>
      <c r="QXI44" s="918"/>
      <c r="QXJ44" s="918"/>
      <c r="QXK44" s="918"/>
      <c r="QXL44" s="918"/>
      <c r="QXM44" s="918"/>
      <c r="QXN44" s="918"/>
      <c r="QXO44" s="918"/>
      <c r="QXP44" s="918"/>
      <c r="QXQ44" s="918"/>
      <c r="QXR44" s="918"/>
      <c r="QXS44" s="918"/>
      <c r="QXT44" s="918"/>
      <c r="QXU44" s="918"/>
      <c r="QXV44" s="918"/>
      <c r="QXW44" s="918"/>
      <c r="QXX44" s="918"/>
      <c r="QXY44" s="918"/>
      <c r="QXZ44" s="918"/>
      <c r="QYA44" s="918"/>
      <c r="QYB44" s="918"/>
      <c r="QYC44" s="918"/>
      <c r="QYD44" s="918"/>
      <c r="QYE44" s="918"/>
      <c r="QYF44" s="918"/>
      <c r="QYG44" s="918"/>
      <c r="QYH44" s="918"/>
      <c r="QYI44" s="918"/>
      <c r="QYJ44" s="918"/>
      <c r="QYK44" s="918"/>
      <c r="QYL44" s="918"/>
      <c r="QYM44" s="918"/>
      <c r="QYN44" s="918"/>
      <c r="QYO44" s="918"/>
      <c r="QYP44" s="918"/>
      <c r="QYQ44" s="918"/>
      <c r="QYR44" s="918"/>
      <c r="QYS44" s="918"/>
      <c r="QYT44" s="918"/>
      <c r="QYU44" s="918"/>
      <c r="QYV44" s="918"/>
      <c r="QYW44" s="918"/>
      <c r="QYX44" s="918"/>
      <c r="QYY44" s="918"/>
      <c r="QYZ44" s="918"/>
      <c r="QZA44" s="918"/>
      <c r="QZB44" s="918"/>
      <c r="QZC44" s="918"/>
      <c r="QZD44" s="918"/>
      <c r="QZE44" s="918"/>
      <c r="QZF44" s="918"/>
      <c r="QZG44" s="918"/>
      <c r="QZH44" s="918"/>
      <c r="QZI44" s="918"/>
      <c r="QZJ44" s="918"/>
      <c r="QZK44" s="918"/>
      <c r="QZL44" s="918"/>
      <c r="QZM44" s="918"/>
      <c r="QZN44" s="918"/>
      <c r="QZO44" s="918"/>
      <c r="QZP44" s="918"/>
      <c r="QZQ44" s="918"/>
      <c r="QZR44" s="918"/>
      <c r="QZS44" s="918"/>
      <c r="QZT44" s="918"/>
      <c r="QZU44" s="918"/>
      <c r="QZV44" s="918"/>
      <c r="QZW44" s="918"/>
      <c r="QZX44" s="918"/>
      <c r="QZY44" s="918"/>
      <c r="QZZ44" s="918"/>
      <c r="RAA44" s="918"/>
      <c r="RAB44" s="918"/>
      <c r="RAC44" s="918"/>
      <c r="RAD44" s="918"/>
      <c r="RAE44" s="918"/>
      <c r="RAF44" s="918"/>
      <c r="RAG44" s="918"/>
      <c r="RAH44" s="918"/>
      <c r="RAI44" s="918"/>
      <c r="RAJ44" s="918"/>
      <c r="RAK44" s="918"/>
      <c r="RAL44" s="918"/>
      <c r="RAM44" s="918"/>
      <c r="RAN44" s="918"/>
      <c r="RAO44" s="918"/>
      <c r="RAP44" s="918"/>
      <c r="RAQ44" s="918"/>
      <c r="RAR44" s="918"/>
      <c r="RAS44" s="918"/>
      <c r="RAT44" s="918"/>
      <c r="RAU44" s="918"/>
      <c r="RAV44" s="918"/>
      <c r="RAW44" s="918"/>
      <c r="RAX44" s="918"/>
      <c r="RAY44" s="918"/>
      <c r="RAZ44" s="918"/>
      <c r="RBA44" s="918"/>
      <c r="RBB44" s="918"/>
      <c r="RBC44" s="918"/>
      <c r="RBD44" s="918"/>
      <c r="RBE44" s="918"/>
      <c r="RBF44" s="918"/>
      <c r="RBG44" s="918"/>
      <c r="RBH44" s="918"/>
      <c r="RBI44" s="918"/>
      <c r="RBJ44" s="918"/>
      <c r="RBK44" s="918"/>
      <c r="RBL44" s="918"/>
      <c r="RBM44" s="918"/>
      <c r="RBN44" s="918"/>
      <c r="RBO44" s="918"/>
      <c r="RBP44" s="918"/>
      <c r="RBQ44" s="918"/>
      <c r="RBR44" s="918"/>
      <c r="RBS44" s="918"/>
      <c r="RBT44" s="918"/>
      <c r="RBU44" s="918"/>
      <c r="RBV44" s="918"/>
      <c r="RBW44" s="918"/>
      <c r="RBX44" s="918"/>
      <c r="RBY44" s="918"/>
      <c r="RBZ44" s="918"/>
      <c r="RCA44" s="918"/>
      <c r="RCB44" s="918"/>
      <c r="RCC44" s="918"/>
      <c r="RCD44" s="918"/>
      <c r="RCE44" s="918"/>
      <c r="RCF44" s="918"/>
      <c r="RCG44" s="918"/>
      <c r="RCH44" s="918"/>
      <c r="RCI44" s="918"/>
      <c r="RCJ44" s="918"/>
      <c r="RCK44" s="918"/>
      <c r="RCL44" s="918"/>
      <c r="RCM44" s="918"/>
      <c r="RCN44" s="918"/>
      <c r="RCO44" s="918"/>
      <c r="RCP44" s="918"/>
      <c r="RCQ44" s="918"/>
      <c r="RCR44" s="918"/>
      <c r="RCS44" s="918"/>
      <c r="RCT44" s="918"/>
      <c r="RCU44" s="918"/>
      <c r="RCV44" s="918"/>
      <c r="RCW44" s="918"/>
      <c r="RCX44" s="918"/>
      <c r="RCY44" s="918"/>
      <c r="RCZ44" s="918"/>
      <c r="RDA44" s="918"/>
      <c r="RDB44" s="918"/>
      <c r="RDC44" s="918"/>
      <c r="RDD44" s="918"/>
      <c r="RDE44" s="918"/>
      <c r="RDF44" s="918"/>
      <c r="RDG44" s="918"/>
      <c r="RDH44" s="918"/>
      <c r="RDI44" s="918"/>
      <c r="RDJ44" s="918"/>
      <c r="RDK44" s="918"/>
      <c r="RDL44" s="918"/>
      <c r="RDM44" s="918"/>
      <c r="RDN44" s="918"/>
      <c r="RDO44" s="918"/>
      <c r="RDP44" s="918"/>
      <c r="RDQ44" s="918"/>
      <c r="RDR44" s="918"/>
      <c r="RDS44" s="918"/>
      <c r="RDT44" s="918"/>
      <c r="RDU44" s="918"/>
      <c r="RDV44" s="918"/>
      <c r="RDW44" s="918"/>
      <c r="RDX44" s="918"/>
      <c r="RDY44" s="918"/>
      <c r="RDZ44" s="918"/>
      <c r="REA44" s="918"/>
      <c r="REB44" s="918"/>
      <c r="REC44" s="918"/>
      <c r="RED44" s="918"/>
      <c r="REE44" s="918"/>
      <c r="REF44" s="918"/>
      <c r="REG44" s="918"/>
      <c r="REH44" s="918"/>
      <c r="REI44" s="918"/>
      <c r="REJ44" s="918"/>
      <c r="REK44" s="918"/>
      <c r="REL44" s="918"/>
      <c r="REM44" s="918"/>
      <c r="REN44" s="918"/>
      <c r="REO44" s="918"/>
      <c r="REP44" s="918"/>
      <c r="REQ44" s="918"/>
      <c r="RER44" s="918"/>
      <c r="RES44" s="918"/>
      <c r="RET44" s="918"/>
      <c r="REU44" s="918"/>
      <c r="REV44" s="918"/>
      <c r="REW44" s="918"/>
      <c r="REX44" s="918"/>
      <c r="REY44" s="918"/>
      <c r="REZ44" s="918"/>
      <c r="RFA44" s="918"/>
      <c r="RFB44" s="918"/>
      <c r="RFC44" s="918"/>
      <c r="RFD44" s="918"/>
      <c r="RFE44" s="918"/>
      <c r="RFF44" s="918"/>
      <c r="RFG44" s="918"/>
      <c r="RFH44" s="918"/>
      <c r="RFI44" s="918"/>
      <c r="RFJ44" s="918"/>
      <c r="RFK44" s="918"/>
      <c r="RFL44" s="918"/>
      <c r="RFM44" s="918"/>
      <c r="RFN44" s="918"/>
      <c r="RFO44" s="918"/>
      <c r="RFP44" s="918"/>
      <c r="RFQ44" s="918"/>
      <c r="RFR44" s="918"/>
      <c r="RFS44" s="918"/>
      <c r="RFT44" s="918"/>
      <c r="RFU44" s="918"/>
      <c r="RFV44" s="918"/>
      <c r="RFW44" s="918"/>
      <c r="RFX44" s="918"/>
      <c r="RFY44" s="918"/>
      <c r="RFZ44" s="918"/>
      <c r="RGA44" s="918"/>
      <c r="RGB44" s="918"/>
      <c r="RGC44" s="918"/>
      <c r="RGD44" s="918"/>
      <c r="RGE44" s="918"/>
      <c r="RGF44" s="918"/>
      <c r="RGG44" s="918"/>
      <c r="RGH44" s="918"/>
      <c r="RGI44" s="918"/>
      <c r="RGJ44" s="918"/>
      <c r="RGK44" s="918"/>
      <c r="RGL44" s="918"/>
      <c r="RGM44" s="918"/>
      <c r="RGN44" s="918"/>
      <c r="RGO44" s="918"/>
      <c r="RGP44" s="918"/>
      <c r="RGQ44" s="918"/>
      <c r="RGR44" s="918"/>
      <c r="RGS44" s="918"/>
      <c r="RGT44" s="918"/>
      <c r="RGU44" s="918"/>
      <c r="RGV44" s="918"/>
      <c r="RGW44" s="918"/>
      <c r="RGX44" s="918"/>
      <c r="RGY44" s="918"/>
      <c r="RGZ44" s="918"/>
      <c r="RHA44" s="918"/>
      <c r="RHB44" s="918"/>
      <c r="RHC44" s="918"/>
      <c r="RHD44" s="918"/>
      <c r="RHE44" s="918"/>
      <c r="RHF44" s="918"/>
      <c r="RHG44" s="918"/>
      <c r="RHH44" s="918"/>
      <c r="RHI44" s="918"/>
      <c r="RHJ44" s="918"/>
      <c r="RHK44" s="918"/>
      <c r="RHL44" s="918"/>
      <c r="RHM44" s="918"/>
      <c r="RHN44" s="918"/>
      <c r="RHO44" s="918"/>
      <c r="RHP44" s="918"/>
      <c r="RHQ44" s="918"/>
      <c r="RHR44" s="918"/>
      <c r="RHS44" s="918"/>
      <c r="RHT44" s="918"/>
      <c r="RHU44" s="918"/>
      <c r="RHV44" s="918"/>
      <c r="RHW44" s="918"/>
      <c r="RHX44" s="918"/>
      <c r="RHY44" s="918"/>
      <c r="RHZ44" s="918"/>
      <c r="RIA44" s="918"/>
      <c r="RIB44" s="918"/>
      <c r="RIC44" s="918"/>
      <c r="RID44" s="918"/>
      <c r="RIE44" s="918"/>
      <c r="RIF44" s="918"/>
      <c r="RIG44" s="918"/>
      <c r="RIH44" s="918"/>
      <c r="RII44" s="918"/>
      <c r="RIJ44" s="918"/>
      <c r="RIK44" s="918"/>
      <c r="RIL44" s="918"/>
      <c r="RIM44" s="918"/>
      <c r="RIN44" s="918"/>
      <c r="RIO44" s="918"/>
      <c r="RIP44" s="918"/>
      <c r="RIQ44" s="918"/>
      <c r="RIR44" s="918"/>
      <c r="RIS44" s="918"/>
      <c r="RIT44" s="918"/>
      <c r="RIU44" s="918"/>
      <c r="RIV44" s="918"/>
      <c r="RIW44" s="918"/>
      <c r="RIX44" s="918"/>
      <c r="RIY44" s="918"/>
      <c r="RIZ44" s="918"/>
      <c r="RJA44" s="918"/>
      <c r="RJB44" s="918"/>
      <c r="RJC44" s="918"/>
      <c r="RJD44" s="918"/>
      <c r="RJE44" s="918"/>
      <c r="RJF44" s="918"/>
      <c r="RJG44" s="918"/>
      <c r="RJH44" s="918"/>
      <c r="RJI44" s="918"/>
      <c r="RJJ44" s="918"/>
      <c r="RJK44" s="918"/>
      <c r="RJL44" s="918"/>
      <c r="RJM44" s="918"/>
      <c r="RJN44" s="918"/>
      <c r="RJO44" s="918"/>
      <c r="RJP44" s="918"/>
      <c r="RJQ44" s="918"/>
      <c r="RJR44" s="918"/>
      <c r="RJS44" s="918"/>
      <c r="RJT44" s="918"/>
      <c r="RJU44" s="918"/>
      <c r="RJV44" s="918"/>
      <c r="RJW44" s="918"/>
      <c r="RJX44" s="918"/>
      <c r="RJY44" s="918"/>
      <c r="RJZ44" s="918"/>
      <c r="RKA44" s="918"/>
      <c r="RKB44" s="918"/>
      <c r="RKC44" s="918"/>
      <c r="RKD44" s="918"/>
      <c r="RKE44" s="918"/>
      <c r="RKF44" s="918"/>
      <c r="RKG44" s="918"/>
      <c r="RKH44" s="918"/>
      <c r="RKI44" s="918"/>
      <c r="RKJ44" s="918"/>
      <c r="RKK44" s="918"/>
      <c r="RKL44" s="918"/>
      <c r="RKM44" s="918"/>
      <c r="RKN44" s="918"/>
      <c r="RKO44" s="918"/>
      <c r="RKP44" s="918"/>
      <c r="RKQ44" s="918"/>
      <c r="RKR44" s="918"/>
      <c r="RKS44" s="918"/>
      <c r="RKT44" s="918"/>
      <c r="RKU44" s="918"/>
      <c r="RKV44" s="918"/>
      <c r="RKW44" s="918"/>
      <c r="RKX44" s="918"/>
      <c r="RKY44" s="918"/>
      <c r="RKZ44" s="918"/>
      <c r="RLA44" s="918"/>
      <c r="RLB44" s="918"/>
      <c r="RLC44" s="918"/>
      <c r="RLD44" s="918"/>
      <c r="RLE44" s="918"/>
      <c r="RLF44" s="918"/>
      <c r="RLG44" s="918"/>
      <c r="RLH44" s="918"/>
      <c r="RLI44" s="918"/>
      <c r="RLJ44" s="918"/>
      <c r="RLK44" s="918"/>
      <c r="RLL44" s="918"/>
      <c r="RLM44" s="918"/>
      <c r="RLN44" s="918"/>
      <c r="RLO44" s="918"/>
      <c r="RLP44" s="918"/>
      <c r="RLQ44" s="918"/>
      <c r="RLR44" s="918"/>
      <c r="RLS44" s="918"/>
      <c r="RLT44" s="918"/>
      <c r="RLU44" s="918"/>
      <c r="RLV44" s="918"/>
      <c r="RLW44" s="918"/>
      <c r="RLX44" s="918"/>
      <c r="RLY44" s="918"/>
      <c r="RLZ44" s="918"/>
      <c r="RMA44" s="918"/>
      <c r="RMB44" s="918"/>
      <c r="RMC44" s="918"/>
      <c r="RMD44" s="918"/>
      <c r="RME44" s="918"/>
      <c r="RMF44" s="918"/>
      <c r="RMG44" s="918"/>
      <c r="RMH44" s="918"/>
      <c r="RMI44" s="918"/>
      <c r="RMJ44" s="918"/>
      <c r="RMK44" s="918"/>
      <c r="RML44" s="918"/>
      <c r="RMM44" s="918"/>
      <c r="RMN44" s="918"/>
      <c r="RMO44" s="918"/>
      <c r="RMP44" s="918"/>
      <c r="RMQ44" s="918"/>
      <c r="RMR44" s="918"/>
      <c r="RMS44" s="918"/>
      <c r="RMT44" s="918"/>
      <c r="RMU44" s="918"/>
      <c r="RMV44" s="918"/>
      <c r="RMW44" s="918"/>
      <c r="RMX44" s="918"/>
      <c r="RMY44" s="918"/>
      <c r="RMZ44" s="918"/>
      <c r="RNA44" s="918"/>
      <c r="RNB44" s="918"/>
      <c r="RNC44" s="918"/>
      <c r="RND44" s="918"/>
      <c r="RNE44" s="918"/>
      <c r="RNF44" s="918"/>
      <c r="RNG44" s="918"/>
      <c r="RNH44" s="918"/>
      <c r="RNI44" s="918"/>
      <c r="RNJ44" s="918"/>
      <c r="RNK44" s="918"/>
      <c r="RNL44" s="918"/>
      <c r="RNM44" s="918"/>
      <c r="RNN44" s="918"/>
      <c r="RNO44" s="918"/>
      <c r="RNP44" s="918"/>
      <c r="RNQ44" s="918"/>
      <c r="RNR44" s="918"/>
      <c r="RNS44" s="918"/>
      <c r="RNT44" s="918"/>
      <c r="RNU44" s="918"/>
      <c r="RNV44" s="918"/>
      <c r="RNW44" s="918"/>
      <c r="RNX44" s="918"/>
      <c r="RNY44" s="918"/>
      <c r="RNZ44" s="918"/>
      <c r="ROA44" s="918"/>
      <c r="ROB44" s="918"/>
      <c r="ROC44" s="918"/>
      <c r="ROD44" s="918"/>
      <c r="ROE44" s="918"/>
      <c r="ROF44" s="918"/>
      <c r="ROG44" s="918"/>
      <c r="ROH44" s="918"/>
      <c r="ROI44" s="918"/>
      <c r="ROJ44" s="918"/>
      <c r="ROK44" s="918"/>
      <c r="ROL44" s="918"/>
      <c r="ROM44" s="918"/>
      <c r="RON44" s="918"/>
      <c r="ROO44" s="918"/>
      <c r="ROP44" s="918"/>
      <c r="ROQ44" s="918"/>
      <c r="ROR44" s="918"/>
      <c r="ROS44" s="918"/>
      <c r="ROT44" s="918"/>
      <c r="ROU44" s="918"/>
      <c r="ROV44" s="918"/>
      <c r="ROW44" s="918"/>
      <c r="ROX44" s="918"/>
      <c r="ROY44" s="918"/>
      <c r="ROZ44" s="918"/>
      <c r="RPA44" s="918"/>
      <c r="RPB44" s="918"/>
      <c r="RPC44" s="918"/>
      <c r="RPD44" s="918"/>
      <c r="RPE44" s="918"/>
      <c r="RPF44" s="918"/>
      <c r="RPG44" s="918"/>
      <c r="RPH44" s="918"/>
      <c r="RPI44" s="918"/>
      <c r="RPJ44" s="918"/>
      <c r="RPK44" s="918"/>
      <c r="RPL44" s="918"/>
      <c r="RPM44" s="918"/>
      <c r="RPN44" s="918"/>
      <c r="RPO44" s="918"/>
      <c r="RPP44" s="918"/>
      <c r="RPQ44" s="918"/>
      <c r="RPR44" s="918"/>
      <c r="RPS44" s="918"/>
      <c r="RPT44" s="918"/>
      <c r="RPU44" s="918"/>
      <c r="RPV44" s="918"/>
      <c r="RPW44" s="918"/>
      <c r="RPX44" s="918"/>
      <c r="RPY44" s="918"/>
      <c r="RPZ44" s="918"/>
      <c r="RQA44" s="918"/>
      <c r="RQB44" s="918"/>
      <c r="RQC44" s="918"/>
      <c r="RQD44" s="918"/>
      <c r="RQE44" s="918"/>
      <c r="RQF44" s="918"/>
      <c r="RQG44" s="918"/>
      <c r="RQH44" s="918"/>
      <c r="RQI44" s="918"/>
      <c r="RQJ44" s="918"/>
      <c r="RQK44" s="918"/>
      <c r="RQL44" s="918"/>
      <c r="RQM44" s="918"/>
      <c r="RQN44" s="918"/>
      <c r="RQO44" s="918"/>
      <c r="RQP44" s="918"/>
      <c r="RQQ44" s="918"/>
      <c r="RQR44" s="918"/>
      <c r="RQS44" s="918"/>
      <c r="RQT44" s="918"/>
      <c r="RQU44" s="918"/>
      <c r="RQV44" s="918"/>
      <c r="RQW44" s="918"/>
      <c r="RQX44" s="918"/>
      <c r="RQY44" s="918"/>
      <c r="RQZ44" s="918"/>
      <c r="RRA44" s="918"/>
      <c r="RRB44" s="918"/>
      <c r="RRC44" s="918"/>
      <c r="RRD44" s="918"/>
      <c r="RRE44" s="918"/>
      <c r="RRF44" s="918"/>
      <c r="RRG44" s="918"/>
      <c r="RRH44" s="918"/>
      <c r="RRI44" s="918"/>
      <c r="RRJ44" s="918"/>
      <c r="RRK44" s="918"/>
      <c r="RRL44" s="918"/>
      <c r="RRM44" s="918"/>
      <c r="RRN44" s="918"/>
      <c r="RRO44" s="918"/>
      <c r="RRP44" s="918"/>
      <c r="RRQ44" s="918"/>
      <c r="RRR44" s="918"/>
      <c r="RRS44" s="918"/>
      <c r="RRT44" s="918"/>
      <c r="RRU44" s="918"/>
      <c r="RRV44" s="918"/>
      <c r="RRW44" s="918"/>
      <c r="RRX44" s="918"/>
      <c r="RRY44" s="918"/>
      <c r="RRZ44" s="918"/>
      <c r="RSA44" s="918"/>
      <c r="RSB44" s="918"/>
      <c r="RSC44" s="918"/>
      <c r="RSD44" s="918"/>
      <c r="RSE44" s="918"/>
      <c r="RSF44" s="918"/>
      <c r="RSG44" s="918"/>
      <c r="RSH44" s="918"/>
      <c r="RSI44" s="918"/>
      <c r="RSJ44" s="918"/>
      <c r="RSK44" s="918"/>
      <c r="RSL44" s="918"/>
      <c r="RSM44" s="918"/>
      <c r="RSN44" s="918"/>
      <c r="RSO44" s="918"/>
      <c r="RSP44" s="918"/>
      <c r="RSQ44" s="918"/>
      <c r="RSR44" s="918"/>
      <c r="RSS44" s="918"/>
      <c r="RST44" s="918"/>
      <c r="RSU44" s="918"/>
      <c r="RSV44" s="918"/>
      <c r="RSW44" s="918"/>
      <c r="RSX44" s="918"/>
      <c r="RSY44" s="918"/>
      <c r="RSZ44" s="918"/>
      <c r="RTA44" s="918"/>
      <c r="RTB44" s="918"/>
      <c r="RTC44" s="918"/>
      <c r="RTD44" s="918"/>
      <c r="RTE44" s="918"/>
      <c r="RTF44" s="918"/>
      <c r="RTG44" s="918"/>
      <c r="RTH44" s="918"/>
      <c r="RTI44" s="918"/>
      <c r="RTJ44" s="918"/>
      <c r="RTK44" s="918"/>
      <c r="RTL44" s="918"/>
      <c r="RTM44" s="918"/>
      <c r="RTN44" s="918"/>
      <c r="RTO44" s="918"/>
      <c r="RTP44" s="918"/>
      <c r="RTQ44" s="918"/>
      <c r="RTR44" s="918"/>
      <c r="RTS44" s="918"/>
      <c r="RTT44" s="918"/>
      <c r="RTU44" s="918"/>
      <c r="RTV44" s="918"/>
      <c r="RTW44" s="918"/>
      <c r="RTX44" s="918"/>
      <c r="RTY44" s="918"/>
      <c r="RTZ44" s="918"/>
      <c r="RUA44" s="918"/>
      <c r="RUB44" s="918"/>
      <c r="RUC44" s="918"/>
      <c r="RUD44" s="918"/>
      <c r="RUE44" s="918"/>
      <c r="RUF44" s="918"/>
      <c r="RUG44" s="918"/>
      <c r="RUH44" s="918"/>
      <c r="RUI44" s="918"/>
      <c r="RUJ44" s="918"/>
      <c r="RUK44" s="918"/>
      <c r="RUL44" s="918"/>
      <c r="RUM44" s="918"/>
      <c r="RUN44" s="918"/>
      <c r="RUO44" s="918"/>
      <c r="RUP44" s="918"/>
      <c r="RUQ44" s="918"/>
      <c r="RUR44" s="918"/>
      <c r="RUS44" s="918"/>
      <c r="RUT44" s="918"/>
      <c r="RUU44" s="918"/>
      <c r="RUV44" s="918"/>
      <c r="RUW44" s="918"/>
      <c r="RUX44" s="918"/>
      <c r="RUY44" s="918"/>
      <c r="RUZ44" s="918"/>
      <c r="RVA44" s="918"/>
      <c r="RVB44" s="918"/>
      <c r="RVC44" s="918"/>
      <c r="RVD44" s="918"/>
      <c r="RVE44" s="918"/>
      <c r="RVF44" s="918"/>
      <c r="RVG44" s="918"/>
      <c r="RVH44" s="918"/>
      <c r="RVI44" s="918"/>
      <c r="RVJ44" s="918"/>
      <c r="RVK44" s="918"/>
      <c r="RVL44" s="918"/>
      <c r="RVM44" s="918"/>
      <c r="RVN44" s="918"/>
      <c r="RVO44" s="918"/>
      <c r="RVP44" s="918"/>
      <c r="RVQ44" s="918"/>
      <c r="RVR44" s="918"/>
      <c r="RVS44" s="918"/>
      <c r="RVT44" s="918"/>
      <c r="RVU44" s="918"/>
      <c r="RVV44" s="918"/>
      <c r="RVW44" s="918"/>
      <c r="RVX44" s="918"/>
      <c r="RVY44" s="918"/>
      <c r="RVZ44" s="918"/>
      <c r="RWA44" s="918"/>
      <c r="RWB44" s="918"/>
      <c r="RWC44" s="918"/>
      <c r="RWD44" s="918"/>
      <c r="RWE44" s="918"/>
      <c r="RWF44" s="918"/>
      <c r="RWG44" s="918"/>
      <c r="RWH44" s="918"/>
      <c r="RWI44" s="918"/>
      <c r="RWJ44" s="918"/>
      <c r="RWK44" s="918"/>
      <c r="RWL44" s="918"/>
      <c r="RWM44" s="918"/>
      <c r="RWN44" s="918"/>
      <c r="RWO44" s="918"/>
      <c r="RWP44" s="918"/>
      <c r="RWQ44" s="918"/>
      <c r="RWR44" s="918"/>
      <c r="RWS44" s="918"/>
      <c r="RWT44" s="918"/>
      <c r="RWU44" s="918"/>
      <c r="RWV44" s="918"/>
      <c r="RWW44" s="918"/>
      <c r="RWX44" s="918"/>
      <c r="RWY44" s="918"/>
      <c r="RWZ44" s="918"/>
      <c r="RXA44" s="918"/>
      <c r="RXB44" s="918"/>
      <c r="RXC44" s="918"/>
      <c r="RXD44" s="918"/>
      <c r="RXE44" s="918"/>
      <c r="RXF44" s="918"/>
      <c r="RXG44" s="918"/>
      <c r="RXH44" s="918"/>
      <c r="RXI44" s="918"/>
      <c r="RXJ44" s="918"/>
      <c r="RXK44" s="918"/>
      <c r="RXL44" s="918"/>
      <c r="RXM44" s="918"/>
      <c r="RXN44" s="918"/>
      <c r="RXO44" s="918"/>
      <c r="RXP44" s="918"/>
      <c r="RXQ44" s="918"/>
      <c r="RXR44" s="918"/>
      <c r="RXS44" s="918"/>
      <c r="RXT44" s="918"/>
      <c r="RXU44" s="918"/>
      <c r="RXV44" s="918"/>
      <c r="RXW44" s="918"/>
      <c r="RXX44" s="918"/>
      <c r="RXY44" s="918"/>
      <c r="RXZ44" s="918"/>
      <c r="RYA44" s="918"/>
      <c r="RYB44" s="918"/>
      <c r="RYC44" s="918"/>
      <c r="RYD44" s="918"/>
      <c r="RYE44" s="918"/>
      <c r="RYF44" s="918"/>
      <c r="RYG44" s="918"/>
      <c r="RYH44" s="918"/>
      <c r="RYI44" s="918"/>
      <c r="RYJ44" s="918"/>
      <c r="RYK44" s="918"/>
      <c r="RYL44" s="918"/>
      <c r="RYM44" s="918"/>
      <c r="RYN44" s="918"/>
      <c r="RYO44" s="918"/>
      <c r="RYP44" s="918"/>
      <c r="RYQ44" s="918"/>
      <c r="RYR44" s="918"/>
      <c r="RYS44" s="918"/>
      <c r="RYT44" s="918"/>
      <c r="RYU44" s="918"/>
      <c r="RYV44" s="918"/>
      <c r="RYW44" s="918"/>
      <c r="RYX44" s="918"/>
      <c r="RYY44" s="918"/>
      <c r="RYZ44" s="918"/>
      <c r="RZA44" s="918"/>
      <c r="RZB44" s="918"/>
      <c r="RZC44" s="918"/>
      <c r="RZD44" s="918"/>
      <c r="RZE44" s="918"/>
      <c r="RZF44" s="918"/>
      <c r="RZG44" s="918"/>
      <c r="RZH44" s="918"/>
      <c r="RZI44" s="918"/>
      <c r="RZJ44" s="918"/>
      <c r="RZK44" s="918"/>
      <c r="RZL44" s="918"/>
      <c r="RZM44" s="918"/>
      <c r="RZN44" s="918"/>
      <c r="RZO44" s="918"/>
      <c r="RZP44" s="918"/>
      <c r="RZQ44" s="918"/>
      <c r="RZR44" s="918"/>
      <c r="RZS44" s="918"/>
      <c r="RZT44" s="918"/>
      <c r="RZU44" s="918"/>
      <c r="RZV44" s="918"/>
      <c r="RZW44" s="918"/>
      <c r="RZX44" s="918"/>
      <c r="RZY44" s="918"/>
      <c r="RZZ44" s="918"/>
      <c r="SAA44" s="918"/>
      <c r="SAB44" s="918"/>
      <c r="SAC44" s="918"/>
      <c r="SAD44" s="918"/>
      <c r="SAE44" s="918"/>
      <c r="SAF44" s="918"/>
      <c r="SAG44" s="918"/>
      <c r="SAH44" s="918"/>
      <c r="SAI44" s="918"/>
      <c r="SAJ44" s="918"/>
      <c r="SAK44" s="918"/>
      <c r="SAL44" s="918"/>
      <c r="SAM44" s="918"/>
      <c r="SAN44" s="918"/>
      <c r="SAO44" s="918"/>
      <c r="SAP44" s="918"/>
      <c r="SAQ44" s="918"/>
      <c r="SAR44" s="918"/>
      <c r="SAS44" s="918"/>
      <c r="SAT44" s="918"/>
      <c r="SAU44" s="918"/>
      <c r="SAV44" s="918"/>
      <c r="SAW44" s="918"/>
      <c r="SAX44" s="918"/>
      <c r="SAY44" s="918"/>
      <c r="SAZ44" s="918"/>
      <c r="SBA44" s="918"/>
      <c r="SBB44" s="918"/>
      <c r="SBC44" s="918"/>
      <c r="SBD44" s="918"/>
      <c r="SBE44" s="918"/>
      <c r="SBF44" s="918"/>
      <c r="SBG44" s="918"/>
      <c r="SBH44" s="918"/>
      <c r="SBI44" s="918"/>
      <c r="SBJ44" s="918"/>
      <c r="SBK44" s="918"/>
      <c r="SBL44" s="918"/>
      <c r="SBM44" s="918"/>
      <c r="SBN44" s="918"/>
      <c r="SBO44" s="918"/>
      <c r="SBP44" s="918"/>
      <c r="SBQ44" s="918"/>
      <c r="SBR44" s="918"/>
      <c r="SBS44" s="918"/>
      <c r="SBT44" s="918"/>
      <c r="SBU44" s="918"/>
      <c r="SBV44" s="918"/>
      <c r="SBW44" s="918"/>
      <c r="SBX44" s="918"/>
      <c r="SBY44" s="918"/>
      <c r="SBZ44" s="918"/>
      <c r="SCA44" s="918"/>
      <c r="SCB44" s="918"/>
      <c r="SCC44" s="918"/>
      <c r="SCD44" s="918"/>
      <c r="SCE44" s="918"/>
      <c r="SCF44" s="918"/>
      <c r="SCG44" s="918"/>
      <c r="SCH44" s="918"/>
      <c r="SCI44" s="918"/>
      <c r="SCJ44" s="918"/>
      <c r="SCK44" s="918"/>
      <c r="SCL44" s="918"/>
      <c r="SCM44" s="918"/>
      <c r="SCN44" s="918"/>
      <c r="SCO44" s="918"/>
      <c r="SCP44" s="918"/>
      <c r="SCQ44" s="918"/>
      <c r="SCR44" s="918"/>
      <c r="SCS44" s="918"/>
      <c r="SCT44" s="918"/>
      <c r="SCU44" s="918"/>
      <c r="SCV44" s="918"/>
      <c r="SCW44" s="918"/>
      <c r="SCX44" s="918"/>
      <c r="SCY44" s="918"/>
      <c r="SCZ44" s="918"/>
      <c r="SDA44" s="918"/>
      <c r="SDB44" s="918"/>
      <c r="SDC44" s="918"/>
      <c r="SDD44" s="918"/>
      <c r="SDE44" s="918"/>
      <c r="SDF44" s="918"/>
      <c r="SDG44" s="918"/>
      <c r="SDH44" s="918"/>
      <c r="SDI44" s="918"/>
      <c r="SDJ44" s="918"/>
      <c r="SDK44" s="918"/>
      <c r="SDL44" s="918"/>
      <c r="SDM44" s="918"/>
      <c r="SDN44" s="918"/>
      <c r="SDO44" s="918"/>
      <c r="SDP44" s="918"/>
      <c r="SDQ44" s="918"/>
      <c r="SDR44" s="918"/>
      <c r="SDS44" s="918"/>
      <c r="SDT44" s="918"/>
      <c r="SDU44" s="918"/>
      <c r="SDV44" s="918"/>
      <c r="SDW44" s="918"/>
      <c r="SDX44" s="918"/>
      <c r="SDY44" s="918"/>
      <c r="SDZ44" s="918"/>
      <c r="SEA44" s="918"/>
      <c r="SEB44" s="918"/>
      <c r="SEC44" s="918"/>
      <c r="SED44" s="918"/>
      <c r="SEE44" s="918"/>
      <c r="SEF44" s="918"/>
      <c r="SEG44" s="918"/>
      <c r="SEH44" s="918"/>
      <c r="SEI44" s="918"/>
      <c r="SEJ44" s="918"/>
      <c r="SEK44" s="918"/>
      <c r="SEL44" s="918"/>
      <c r="SEM44" s="918"/>
      <c r="SEN44" s="918"/>
      <c r="SEO44" s="918"/>
      <c r="SEP44" s="918"/>
      <c r="SEQ44" s="918"/>
      <c r="SER44" s="918"/>
      <c r="SES44" s="918"/>
      <c r="SET44" s="918"/>
      <c r="SEU44" s="918"/>
      <c r="SEV44" s="918"/>
      <c r="SEW44" s="918"/>
      <c r="SEX44" s="918"/>
      <c r="SEY44" s="918"/>
      <c r="SEZ44" s="918"/>
      <c r="SFA44" s="918"/>
      <c r="SFB44" s="918"/>
      <c r="SFC44" s="918"/>
      <c r="SFD44" s="918"/>
      <c r="SFE44" s="918"/>
      <c r="SFF44" s="918"/>
      <c r="SFG44" s="918"/>
      <c r="SFH44" s="918"/>
      <c r="SFI44" s="918"/>
      <c r="SFJ44" s="918"/>
      <c r="SFK44" s="918"/>
      <c r="SFL44" s="918"/>
      <c r="SFM44" s="918"/>
      <c r="SFN44" s="918"/>
      <c r="SFO44" s="918"/>
      <c r="SFP44" s="918"/>
      <c r="SFQ44" s="918"/>
      <c r="SFR44" s="918"/>
      <c r="SFS44" s="918"/>
      <c r="SFT44" s="918"/>
      <c r="SFU44" s="918"/>
      <c r="SFV44" s="918"/>
      <c r="SFW44" s="918"/>
      <c r="SFX44" s="918"/>
      <c r="SFY44" s="918"/>
      <c r="SFZ44" s="918"/>
      <c r="SGA44" s="918"/>
      <c r="SGB44" s="918"/>
      <c r="SGC44" s="918"/>
      <c r="SGD44" s="918"/>
      <c r="SGE44" s="918"/>
      <c r="SGF44" s="918"/>
      <c r="SGG44" s="918"/>
      <c r="SGH44" s="918"/>
      <c r="SGI44" s="918"/>
      <c r="SGJ44" s="918"/>
      <c r="SGK44" s="918"/>
      <c r="SGL44" s="918"/>
      <c r="SGM44" s="918"/>
      <c r="SGN44" s="918"/>
      <c r="SGO44" s="918"/>
      <c r="SGP44" s="918"/>
      <c r="SGQ44" s="918"/>
      <c r="SGR44" s="918"/>
      <c r="SGS44" s="918"/>
      <c r="SGT44" s="918"/>
      <c r="SGU44" s="918"/>
      <c r="SGV44" s="918"/>
      <c r="SGW44" s="918"/>
      <c r="SGX44" s="918"/>
      <c r="SGY44" s="918"/>
      <c r="SGZ44" s="918"/>
      <c r="SHA44" s="918"/>
      <c r="SHB44" s="918"/>
      <c r="SHC44" s="918"/>
      <c r="SHD44" s="918"/>
      <c r="SHE44" s="918"/>
      <c r="SHF44" s="918"/>
      <c r="SHG44" s="918"/>
      <c r="SHH44" s="918"/>
      <c r="SHI44" s="918"/>
      <c r="SHJ44" s="918"/>
      <c r="SHK44" s="918"/>
      <c r="SHL44" s="918"/>
      <c r="SHM44" s="918"/>
      <c r="SHN44" s="918"/>
      <c r="SHO44" s="918"/>
      <c r="SHP44" s="918"/>
      <c r="SHQ44" s="918"/>
      <c r="SHR44" s="918"/>
      <c r="SHS44" s="918"/>
      <c r="SHT44" s="918"/>
      <c r="SHU44" s="918"/>
      <c r="SHV44" s="918"/>
      <c r="SHW44" s="918"/>
      <c r="SHX44" s="918"/>
      <c r="SHY44" s="918"/>
      <c r="SHZ44" s="918"/>
      <c r="SIA44" s="918"/>
      <c r="SIB44" s="918"/>
      <c r="SIC44" s="918"/>
      <c r="SID44" s="918"/>
      <c r="SIE44" s="918"/>
      <c r="SIF44" s="918"/>
      <c r="SIG44" s="918"/>
      <c r="SIH44" s="918"/>
      <c r="SII44" s="918"/>
      <c r="SIJ44" s="918"/>
      <c r="SIK44" s="918"/>
      <c r="SIL44" s="918"/>
      <c r="SIM44" s="918"/>
      <c r="SIN44" s="918"/>
      <c r="SIO44" s="918"/>
      <c r="SIP44" s="918"/>
      <c r="SIQ44" s="918"/>
      <c r="SIR44" s="918"/>
      <c r="SIS44" s="918"/>
      <c r="SIT44" s="918"/>
      <c r="SIU44" s="918"/>
      <c r="SIV44" s="918"/>
      <c r="SIW44" s="918"/>
      <c r="SIX44" s="918"/>
      <c r="SIY44" s="918"/>
      <c r="SIZ44" s="918"/>
      <c r="SJA44" s="918"/>
      <c r="SJB44" s="918"/>
      <c r="SJC44" s="918"/>
      <c r="SJD44" s="918"/>
      <c r="SJE44" s="918"/>
      <c r="SJF44" s="918"/>
      <c r="SJG44" s="918"/>
      <c r="SJH44" s="918"/>
      <c r="SJI44" s="918"/>
      <c r="SJJ44" s="918"/>
      <c r="SJK44" s="918"/>
      <c r="SJL44" s="918"/>
      <c r="SJM44" s="918"/>
      <c r="SJN44" s="918"/>
      <c r="SJO44" s="918"/>
      <c r="SJP44" s="918"/>
      <c r="SJQ44" s="918"/>
      <c r="SJR44" s="918"/>
      <c r="SJS44" s="918"/>
      <c r="SJT44" s="918"/>
      <c r="SJU44" s="918"/>
      <c r="SJV44" s="918"/>
      <c r="SJW44" s="918"/>
      <c r="SJX44" s="918"/>
      <c r="SJY44" s="918"/>
      <c r="SJZ44" s="918"/>
      <c r="SKA44" s="918"/>
      <c r="SKB44" s="918"/>
      <c r="SKC44" s="918"/>
      <c r="SKD44" s="918"/>
      <c r="SKE44" s="918"/>
      <c r="SKF44" s="918"/>
      <c r="SKG44" s="918"/>
      <c r="SKH44" s="918"/>
      <c r="SKI44" s="918"/>
      <c r="SKJ44" s="918"/>
      <c r="SKK44" s="918"/>
      <c r="SKL44" s="918"/>
      <c r="SKM44" s="918"/>
      <c r="SKN44" s="918"/>
      <c r="SKO44" s="918"/>
      <c r="SKP44" s="918"/>
      <c r="SKQ44" s="918"/>
      <c r="SKR44" s="918"/>
      <c r="SKS44" s="918"/>
      <c r="SKT44" s="918"/>
      <c r="SKU44" s="918"/>
      <c r="SKV44" s="918"/>
      <c r="SKW44" s="918"/>
      <c r="SKX44" s="918"/>
      <c r="SKY44" s="918"/>
      <c r="SKZ44" s="918"/>
      <c r="SLA44" s="918"/>
      <c r="SLB44" s="918"/>
      <c r="SLC44" s="918"/>
      <c r="SLD44" s="918"/>
      <c r="SLE44" s="918"/>
      <c r="SLF44" s="918"/>
      <c r="SLG44" s="918"/>
      <c r="SLH44" s="918"/>
      <c r="SLI44" s="918"/>
      <c r="SLJ44" s="918"/>
      <c r="SLK44" s="918"/>
      <c r="SLL44" s="918"/>
      <c r="SLM44" s="918"/>
      <c r="SLN44" s="918"/>
      <c r="SLO44" s="918"/>
      <c r="SLP44" s="918"/>
      <c r="SLQ44" s="918"/>
      <c r="SLR44" s="918"/>
      <c r="SLS44" s="918"/>
      <c r="SLT44" s="918"/>
      <c r="SLU44" s="918"/>
      <c r="SLV44" s="918"/>
      <c r="SLW44" s="918"/>
      <c r="SLX44" s="918"/>
      <c r="SLY44" s="918"/>
      <c r="SLZ44" s="918"/>
      <c r="SMA44" s="918"/>
      <c r="SMB44" s="918"/>
      <c r="SMC44" s="918"/>
      <c r="SMD44" s="918"/>
      <c r="SME44" s="918"/>
      <c r="SMF44" s="918"/>
      <c r="SMG44" s="918"/>
      <c r="SMH44" s="918"/>
      <c r="SMI44" s="918"/>
      <c r="SMJ44" s="918"/>
      <c r="SMK44" s="918"/>
      <c r="SML44" s="918"/>
      <c r="SMM44" s="918"/>
      <c r="SMN44" s="918"/>
      <c r="SMO44" s="918"/>
      <c r="SMP44" s="918"/>
      <c r="SMQ44" s="918"/>
      <c r="SMR44" s="918"/>
      <c r="SMS44" s="918"/>
      <c r="SMT44" s="918"/>
      <c r="SMU44" s="918"/>
      <c r="SMV44" s="918"/>
      <c r="SMW44" s="918"/>
      <c r="SMX44" s="918"/>
      <c r="SMY44" s="918"/>
      <c r="SMZ44" s="918"/>
      <c r="SNA44" s="918"/>
      <c r="SNB44" s="918"/>
      <c r="SNC44" s="918"/>
      <c r="SND44" s="918"/>
      <c r="SNE44" s="918"/>
      <c r="SNF44" s="918"/>
      <c r="SNG44" s="918"/>
      <c r="SNH44" s="918"/>
      <c r="SNI44" s="918"/>
      <c r="SNJ44" s="918"/>
      <c r="SNK44" s="918"/>
      <c r="SNL44" s="918"/>
      <c r="SNM44" s="918"/>
      <c r="SNN44" s="918"/>
      <c r="SNO44" s="918"/>
      <c r="SNP44" s="918"/>
      <c r="SNQ44" s="918"/>
      <c r="SNR44" s="918"/>
      <c r="SNS44" s="918"/>
      <c r="SNT44" s="918"/>
      <c r="SNU44" s="918"/>
      <c r="SNV44" s="918"/>
      <c r="SNW44" s="918"/>
      <c r="SNX44" s="918"/>
      <c r="SNY44" s="918"/>
      <c r="SNZ44" s="918"/>
      <c r="SOA44" s="918"/>
      <c r="SOB44" s="918"/>
      <c r="SOC44" s="918"/>
      <c r="SOD44" s="918"/>
      <c r="SOE44" s="918"/>
      <c r="SOF44" s="918"/>
      <c r="SOG44" s="918"/>
      <c r="SOH44" s="918"/>
      <c r="SOI44" s="918"/>
      <c r="SOJ44" s="918"/>
      <c r="SOK44" s="918"/>
      <c r="SOL44" s="918"/>
      <c r="SOM44" s="918"/>
      <c r="SON44" s="918"/>
      <c r="SOO44" s="918"/>
      <c r="SOP44" s="918"/>
      <c r="SOQ44" s="918"/>
      <c r="SOR44" s="918"/>
      <c r="SOS44" s="918"/>
      <c r="SOT44" s="918"/>
      <c r="SOU44" s="918"/>
      <c r="SOV44" s="918"/>
      <c r="SOW44" s="918"/>
      <c r="SOX44" s="918"/>
      <c r="SOY44" s="918"/>
      <c r="SOZ44" s="918"/>
      <c r="SPA44" s="918"/>
      <c r="SPB44" s="918"/>
      <c r="SPC44" s="918"/>
      <c r="SPD44" s="918"/>
      <c r="SPE44" s="918"/>
      <c r="SPF44" s="918"/>
      <c r="SPG44" s="918"/>
      <c r="SPH44" s="918"/>
      <c r="SPI44" s="918"/>
      <c r="SPJ44" s="918"/>
      <c r="SPK44" s="918"/>
      <c r="SPL44" s="918"/>
      <c r="SPM44" s="918"/>
      <c r="SPN44" s="918"/>
      <c r="SPO44" s="918"/>
      <c r="SPP44" s="918"/>
      <c r="SPQ44" s="918"/>
      <c r="SPR44" s="918"/>
      <c r="SPS44" s="918"/>
      <c r="SPT44" s="918"/>
      <c r="SPU44" s="918"/>
      <c r="SPV44" s="918"/>
      <c r="SPW44" s="918"/>
      <c r="SPX44" s="918"/>
      <c r="SPY44" s="918"/>
      <c r="SPZ44" s="918"/>
      <c r="SQA44" s="918"/>
      <c r="SQB44" s="918"/>
      <c r="SQC44" s="918"/>
      <c r="SQD44" s="918"/>
      <c r="SQE44" s="918"/>
      <c r="SQF44" s="918"/>
      <c r="SQG44" s="918"/>
      <c r="SQH44" s="918"/>
      <c r="SQI44" s="918"/>
      <c r="SQJ44" s="918"/>
      <c r="SQK44" s="918"/>
      <c r="SQL44" s="918"/>
      <c r="SQM44" s="918"/>
      <c r="SQN44" s="918"/>
      <c r="SQO44" s="918"/>
      <c r="SQP44" s="918"/>
      <c r="SQQ44" s="918"/>
      <c r="SQR44" s="918"/>
      <c r="SQS44" s="918"/>
      <c r="SQT44" s="918"/>
      <c r="SQU44" s="918"/>
      <c r="SQV44" s="918"/>
      <c r="SQW44" s="918"/>
      <c r="SQX44" s="918"/>
      <c r="SQY44" s="918"/>
      <c r="SQZ44" s="918"/>
      <c r="SRA44" s="918"/>
      <c r="SRB44" s="918"/>
      <c r="SRC44" s="918"/>
      <c r="SRD44" s="918"/>
      <c r="SRE44" s="918"/>
      <c r="SRF44" s="918"/>
      <c r="SRG44" s="918"/>
      <c r="SRH44" s="918"/>
      <c r="SRI44" s="918"/>
      <c r="SRJ44" s="918"/>
      <c r="SRK44" s="918"/>
      <c r="SRL44" s="918"/>
      <c r="SRM44" s="918"/>
      <c r="SRN44" s="918"/>
      <c r="SRO44" s="918"/>
      <c r="SRP44" s="918"/>
      <c r="SRQ44" s="918"/>
      <c r="SRR44" s="918"/>
      <c r="SRS44" s="918"/>
      <c r="SRT44" s="918"/>
      <c r="SRU44" s="918"/>
      <c r="SRV44" s="918"/>
      <c r="SRW44" s="918"/>
      <c r="SRX44" s="918"/>
      <c r="SRY44" s="918"/>
      <c r="SRZ44" s="918"/>
      <c r="SSA44" s="918"/>
      <c r="SSB44" s="918"/>
      <c r="SSC44" s="918"/>
      <c r="SSD44" s="918"/>
      <c r="SSE44" s="918"/>
      <c r="SSF44" s="918"/>
      <c r="SSG44" s="918"/>
      <c r="SSH44" s="918"/>
      <c r="SSI44" s="918"/>
      <c r="SSJ44" s="918"/>
      <c r="SSK44" s="918"/>
      <c r="SSL44" s="918"/>
      <c r="SSM44" s="918"/>
      <c r="SSN44" s="918"/>
      <c r="SSO44" s="918"/>
      <c r="SSP44" s="918"/>
      <c r="SSQ44" s="918"/>
      <c r="SSR44" s="918"/>
      <c r="SSS44" s="918"/>
      <c r="SST44" s="918"/>
      <c r="SSU44" s="918"/>
      <c r="SSV44" s="918"/>
      <c r="SSW44" s="918"/>
      <c r="SSX44" s="918"/>
      <c r="SSY44" s="918"/>
      <c r="SSZ44" s="918"/>
      <c r="STA44" s="918"/>
      <c r="STB44" s="918"/>
      <c r="STC44" s="918"/>
      <c r="STD44" s="918"/>
      <c r="STE44" s="918"/>
      <c r="STF44" s="918"/>
      <c r="STG44" s="918"/>
      <c r="STH44" s="918"/>
      <c r="STI44" s="918"/>
      <c r="STJ44" s="918"/>
      <c r="STK44" s="918"/>
      <c r="STL44" s="918"/>
      <c r="STM44" s="918"/>
      <c r="STN44" s="918"/>
      <c r="STO44" s="918"/>
      <c r="STP44" s="918"/>
      <c r="STQ44" s="918"/>
      <c r="STR44" s="918"/>
      <c r="STS44" s="918"/>
      <c r="STT44" s="918"/>
      <c r="STU44" s="918"/>
      <c r="STV44" s="918"/>
      <c r="STW44" s="918"/>
      <c r="STX44" s="918"/>
      <c r="STY44" s="918"/>
      <c r="STZ44" s="918"/>
      <c r="SUA44" s="918"/>
      <c r="SUB44" s="918"/>
      <c r="SUC44" s="918"/>
      <c r="SUD44" s="918"/>
      <c r="SUE44" s="918"/>
      <c r="SUF44" s="918"/>
      <c r="SUG44" s="918"/>
      <c r="SUH44" s="918"/>
      <c r="SUI44" s="918"/>
      <c r="SUJ44" s="918"/>
      <c r="SUK44" s="918"/>
      <c r="SUL44" s="918"/>
      <c r="SUM44" s="918"/>
      <c r="SUN44" s="918"/>
      <c r="SUO44" s="918"/>
      <c r="SUP44" s="918"/>
      <c r="SUQ44" s="918"/>
      <c r="SUR44" s="918"/>
      <c r="SUS44" s="918"/>
      <c r="SUT44" s="918"/>
      <c r="SUU44" s="918"/>
      <c r="SUV44" s="918"/>
      <c r="SUW44" s="918"/>
      <c r="SUX44" s="918"/>
      <c r="SUY44" s="918"/>
      <c r="SUZ44" s="918"/>
      <c r="SVA44" s="918"/>
      <c r="SVB44" s="918"/>
      <c r="SVC44" s="918"/>
      <c r="SVD44" s="918"/>
      <c r="SVE44" s="918"/>
      <c r="SVF44" s="918"/>
      <c r="SVG44" s="918"/>
      <c r="SVH44" s="918"/>
      <c r="SVI44" s="918"/>
      <c r="SVJ44" s="918"/>
      <c r="SVK44" s="918"/>
      <c r="SVL44" s="918"/>
      <c r="SVM44" s="918"/>
      <c r="SVN44" s="918"/>
      <c r="SVO44" s="918"/>
      <c r="SVP44" s="918"/>
      <c r="SVQ44" s="918"/>
      <c r="SVR44" s="918"/>
      <c r="SVS44" s="918"/>
      <c r="SVT44" s="918"/>
      <c r="SVU44" s="918"/>
      <c r="SVV44" s="918"/>
      <c r="SVW44" s="918"/>
      <c r="SVX44" s="918"/>
      <c r="SVY44" s="918"/>
      <c r="SVZ44" s="918"/>
      <c r="SWA44" s="918"/>
      <c r="SWB44" s="918"/>
      <c r="SWC44" s="918"/>
      <c r="SWD44" s="918"/>
      <c r="SWE44" s="918"/>
      <c r="SWF44" s="918"/>
      <c r="SWG44" s="918"/>
      <c r="SWH44" s="918"/>
      <c r="SWI44" s="918"/>
      <c r="SWJ44" s="918"/>
      <c r="SWK44" s="918"/>
      <c r="SWL44" s="918"/>
      <c r="SWM44" s="918"/>
      <c r="SWN44" s="918"/>
      <c r="SWO44" s="918"/>
      <c r="SWP44" s="918"/>
      <c r="SWQ44" s="918"/>
      <c r="SWR44" s="918"/>
      <c r="SWS44" s="918"/>
      <c r="SWT44" s="918"/>
      <c r="SWU44" s="918"/>
      <c r="SWV44" s="918"/>
      <c r="SWW44" s="918"/>
      <c r="SWX44" s="918"/>
      <c r="SWY44" s="918"/>
      <c r="SWZ44" s="918"/>
      <c r="SXA44" s="918"/>
      <c r="SXB44" s="918"/>
      <c r="SXC44" s="918"/>
      <c r="SXD44" s="918"/>
      <c r="SXE44" s="918"/>
      <c r="SXF44" s="918"/>
      <c r="SXG44" s="918"/>
      <c r="SXH44" s="918"/>
      <c r="SXI44" s="918"/>
      <c r="SXJ44" s="918"/>
      <c r="SXK44" s="918"/>
      <c r="SXL44" s="918"/>
      <c r="SXM44" s="918"/>
      <c r="SXN44" s="918"/>
      <c r="SXO44" s="918"/>
      <c r="SXP44" s="918"/>
      <c r="SXQ44" s="918"/>
      <c r="SXR44" s="918"/>
      <c r="SXS44" s="918"/>
      <c r="SXT44" s="918"/>
      <c r="SXU44" s="918"/>
      <c r="SXV44" s="918"/>
      <c r="SXW44" s="918"/>
      <c r="SXX44" s="918"/>
      <c r="SXY44" s="918"/>
      <c r="SXZ44" s="918"/>
      <c r="SYA44" s="918"/>
      <c r="SYB44" s="918"/>
      <c r="SYC44" s="918"/>
      <c r="SYD44" s="918"/>
      <c r="SYE44" s="918"/>
      <c r="SYF44" s="918"/>
      <c r="SYG44" s="918"/>
      <c r="SYH44" s="918"/>
      <c r="SYI44" s="918"/>
      <c r="SYJ44" s="918"/>
      <c r="SYK44" s="918"/>
      <c r="SYL44" s="918"/>
      <c r="SYM44" s="918"/>
      <c r="SYN44" s="918"/>
      <c r="SYO44" s="918"/>
      <c r="SYP44" s="918"/>
      <c r="SYQ44" s="918"/>
      <c r="SYR44" s="918"/>
      <c r="SYS44" s="918"/>
      <c r="SYT44" s="918"/>
      <c r="SYU44" s="918"/>
      <c r="SYV44" s="918"/>
      <c r="SYW44" s="918"/>
      <c r="SYX44" s="918"/>
      <c r="SYY44" s="918"/>
      <c r="SYZ44" s="918"/>
      <c r="SZA44" s="918"/>
      <c r="SZB44" s="918"/>
      <c r="SZC44" s="918"/>
      <c r="SZD44" s="918"/>
      <c r="SZE44" s="918"/>
      <c r="SZF44" s="918"/>
      <c r="SZG44" s="918"/>
      <c r="SZH44" s="918"/>
      <c r="SZI44" s="918"/>
      <c r="SZJ44" s="918"/>
      <c r="SZK44" s="918"/>
      <c r="SZL44" s="918"/>
      <c r="SZM44" s="918"/>
      <c r="SZN44" s="918"/>
      <c r="SZO44" s="918"/>
      <c r="SZP44" s="918"/>
      <c r="SZQ44" s="918"/>
      <c r="SZR44" s="918"/>
      <c r="SZS44" s="918"/>
      <c r="SZT44" s="918"/>
      <c r="SZU44" s="918"/>
      <c r="SZV44" s="918"/>
      <c r="SZW44" s="918"/>
      <c r="SZX44" s="918"/>
      <c r="SZY44" s="918"/>
      <c r="SZZ44" s="918"/>
      <c r="TAA44" s="918"/>
      <c r="TAB44" s="918"/>
      <c r="TAC44" s="918"/>
      <c r="TAD44" s="918"/>
      <c r="TAE44" s="918"/>
      <c r="TAF44" s="918"/>
      <c r="TAG44" s="918"/>
      <c r="TAH44" s="918"/>
      <c r="TAI44" s="918"/>
      <c r="TAJ44" s="918"/>
      <c r="TAK44" s="918"/>
      <c r="TAL44" s="918"/>
      <c r="TAM44" s="918"/>
      <c r="TAN44" s="918"/>
      <c r="TAO44" s="918"/>
      <c r="TAP44" s="918"/>
      <c r="TAQ44" s="918"/>
      <c r="TAR44" s="918"/>
      <c r="TAS44" s="918"/>
      <c r="TAT44" s="918"/>
      <c r="TAU44" s="918"/>
      <c r="TAV44" s="918"/>
      <c r="TAW44" s="918"/>
      <c r="TAX44" s="918"/>
      <c r="TAY44" s="918"/>
      <c r="TAZ44" s="918"/>
      <c r="TBA44" s="918"/>
      <c r="TBB44" s="918"/>
      <c r="TBC44" s="918"/>
      <c r="TBD44" s="918"/>
      <c r="TBE44" s="918"/>
      <c r="TBF44" s="918"/>
      <c r="TBG44" s="918"/>
      <c r="TBH44" s="918"/>
      <c r="TBI44" s="918"/>
      <c r="TBJ44" s="918"/>
      <c r="TBK44" s="918"/>
      <c r="TBL44" s="918"/>
      <c r="TBM44" s="918"/>
      <c r="TBN44" s="918"/>
      <c r="TBO44" s="918"/>
      <c r="TBP44" s="918"/>
      <c r="TBQ44" s="918"/>
      <c r="TBR44" s="918"/>
      <c r="TBS44" s="918"/>
      <c r="TBT44" s="918"/>
      <c r="TBU44" s="918"/>
      <c r="TBV44" s="918"/>
      <c r="TBW44" s="918"/>
      <c r="TBX44" s="918"/>
      <c r="TBY44" s="918"/>
      <c r="TBZ44" s="918"/>
      <c r="TCA44" s="918"/>
      <c r="TCB44" s="918"/>
      <c r="TCC44" s="918"/>
      <c r="TCD44" s="918"/>
      <c r="TCE44" s="918"/>
      <c r="TCF44" s="918"/>
      <c r="TCG44" s="918"/>
      <c r="TCH44" s="918"/>
      <c r="TCI44" s="918"/>
      <c r="TCJ44" s="918"/>
      <c r="TCK44" s="918"/>
      <c r="TCL44" s="918"/>
      <c r="TCM44" s="918"/>
      <c r="TCN44" s="918"/>
      <c r="TCO44" s="918"/>
      <c r="TCP44" s="918"/>
      <c r="TCQ44" s="918"/>
      <c r="TCR44" s="918"/>
      <c r="TCS44" s="918"/>
      <c r="TCT44" s="918"/>
      <c r="TCU44" s="918"/>
      <c r="TCV44" s="918"/>
      <c r="TCW44" s="918"/>
      <c r="TCX44" s="918"/>
      <c r="TCY44" s="918"/>
      <c r="TCZ44" s="918"/>
      <c r="TDA44" s="918"/>
      <c r="TDB44" s="918"/>
      <c r="TDC44" s="918"/>
      <c r="TDD44" s="918"/>
      <c r="TDE44" s="918"/>
      <c r="TDF44" s="918"/>
      <c r="TDG44" s="918"/>
      <c r="TDH44" s="918"/>
      <c r="TDI44" s="918"/>
      <c r="TDJ44" s="918"/>
      <c r="TDK44" s="918"/>
      <c r="TDL44" s="918"/>
      <c r="TDM44" s="918"/>
      <c r="TDN44" s="918"/>
      <c r="TDO44" s="918"/>
      <c r="TDP44" s="918"/>
      <c r="TDQ44" s="918"/>
      <c r="TDR44" s="918"/>
      <c r="TDS44" s="918"/>
      <c r="TDT44" s="918"/>
      <c r="TDU44" s="918"/>
      <c r="TDV44" s="918"/>
      <c r="TDW44" s="918"/>
      <c r="TDX44" s="918"/>
      <c r="TDY44" s="918"/>
      <c r="TDZ44" s="918"/>
      <c r="TEA44" s="918"/>
      <c r="TEB44" s="918"/>
      <c r="TEC44" s="918"/>
      <c r="TED44" s="918"/>
      <c r="TEE44" s="918"/>
      <c r="TEF44" s="918"/>
      <c r="TEG44" s="918"/>
      <c r="TEH44" s="918"/>
      <c r="TEI44" s="918"/>
      <c r="TEJ44" s="918"/>
      <c r="TEK44" s="918"/>
      <c r="TEL44" s="918"/>
      <c r="TEM44" s="918"/>
      <c r="TEN44" s="918"/>
      <c r="TEO44" s="918"/>
      <c r="TEP44" s="918"/>
      <c r="TEQ44" s="918"/>
      <c r="TER44" s="918"/>
      <c r="TES44" s="918"/>
      <c r="TET44" s="918"/>
      <c r="TEU44" s="918"/>
      <c r="TEV44" s="918"/>
      <c r="TEW44" s="918"/>
      <c r="TEX44" s="918"/>
      <c r="TEY44" s="918"/>
      <c r="TEZ44" s="918"/>
      <c r="TFA44" s="918"/>
      <c r="TFB44" s="918"/>
      <c r="TFC44" s="918"/>
      <c r="TFD44" s="918"/>
      <c r="TFE44" s="918"/>
      <c r="TFF44" s="918"/>
      <c r="TFG44" s="918"/>
      <c r="TFH44" s="918"/>
      <c r="TFI44" s="918"/>
      <c r="TFJ44" s="918"/>
      <c r="TFK44" s="918"/>
      <c r="TFL44" s="918"/>
      <c r="TFM44" s="918"/>
      <c r="TFN44" s="918"/>
      <c r="TFO44" s="918"/>
      <c r="TFP44" s="918"/>
      <c r="TFQ44" s="918"/>
      <c r="TFR44" s="918"/>
      <c r="TFS44" s="918"/>
      <c r="TFT44" s="918"/>
      <c r="TFU44" s="918"/>
      <c r="TFV44" s="918"/>
      <c r="TFW44" s="918"/>
      <c r="TFX44" s="918"/>
      <c r="TFY44" s="918"/>
      <c r="TFZ44" s="918"/>
      <c r="TGA44" s="918"/>
      <c r="TGB44" s="918"/>
      <c r="TGC44" s="918"/>
      <c r="TGD44" s="918"/>
      <c r="TGE44" s="918"/>
      <c r="TGF44" s="918"/>
      <c r="TGG44" s="918"/>
      <c r="TGH44" s="918"/>
      <c r="TGI44" s="918"/>
      <c r="TGJ44" s="918"/>
      <c r="TGK44" s="918"/>
      <c r="TGL44" s="918"/>
      <c r="TGM44" s="918"/>
      <c r="TGN44" s="918"/>
      <c r="TGO44" s="918"/>
      <c r="TGP44" s="918"/>
      <c r="TGQ44" s="918"/>
      <c r="TGR44" s="918"/>
      <c r="TGS44" s="918"/>
      <c r="TGT44" s="918"/>
      <c r="TGU44" s="918"/>
      <c r="TGV44" s="918"/>
      <c r="TGW44" s="918"/>
      <c r="TGX44" s="918"/>
      <c r="TGY44" s="918"/>
      <c r="TGZ44" s="918"/>
      <c r="THA44" s="918"/>
      <c r="THB44" s="918"/>
      <c r="THC44" s="918"/>
      <c r="THD44" s="918"/>
      <c r="THE44" s="918"/>
      <c r="THF44" s="918"/>
      <c r="THG44" s="918"/>
      <c r="THH44" s="918"/>
      <c r="THI44" s="918"/>
      <c r="THJ44" s="918"/>
      <c r="THK44" s="918"/>
      <c r="THL44" s="918"/>
      <c r="THM44" s="918"/>
      <c r="THN44" s="918"/>
      <c r="THO44" s="918"/>
      <c r="THP44" s="918"/>
      <c r="THQ44" s="918"/>
      <c r="THR44" s="918"/>
      <c r="THS44" s="918"/>
      <c r="THT44" s="918"/>
      <c r="THU44" s="918"/>
      <c r="THV44" s="918"/>
      <c r="THW44" s="918"/>
      <c r="THX44" s="918"/>
      <c r="THY44" s="918"/>
      <c r="THZ44" s="918"/>
      <c r="TIA44" s="918"/>
      <c r="TIB44" s="918"/>
      <c r="TIC44" s="918"/>
      <c r="TID44" s="918"/>
      <c r="TIE44" s="918"/>
      <c r="TIF44" s="918"/>
      <c r="TIG44" s="918"/>
      <c r="TIH44" s="918"/>
      <c r="TII44" s="918"/>
      <c r="TIJ44" s="918"/>
      <c r="TIK44" s="918"/>
      <c r="TIL44" s="918"/>
      <c r="TIM44" s="918"/>
      <c r="TIN44" s="918"/>
      <c r="TIO44" s="918"/>
      <c r="TIP44" s="918"/>
      <c r="TIQ44" s="918"/>
      <c r="TIR44" s="918"/>
      <c r="TIS44" s="918"/>
      <c r="TIT44" s="918"/>
      <c r="TIU44" s="918"/>
      <c r="TIV44" s="918"/>
      <c r="TIW44" s="918"/>
      <c r="TIX44" s="918"/>
      <c r="TIY44" s="918"/>
      <c r="TIZ44" s="918"/>
      <c r="TJA44" s="918"/>
      <c r="TJB44" s="918"/>
      <c r="TJC44" s="918"/>
      <c r="TJD44" s="918"/>
      <c r="TJE44" s="918"/>
      <c r="TJF44" s="918"/>
      <c r="TJG44" s="918"/>
      <c r="TJH44" s="918"/>
      <c r="TJI44" s="918"/>
      <c r="TJJ44" s="918"/>
      <c r="TJK44" s="918"/>
      <c r="TJL44" s="918"/>
      <c r="TJM44" s="918"/>
      <c r="TJN44" s="918"/>
      <c r="TJO44" s="918"/>
      <c r="TJP44" s="918"/>
      <c r="TJQ44" s="918"/>
      <c r="TJR44" s="918"/>
      <c r="TJS44" s="918"/>
      <c r="TJT44" s="918"/>
      <c r="TJU44" s="918"/>
      <c r="TJV44" s="918"/>
      <c r="TJW44" s="918"/>
      <c r="TJX44" s="918"/>
      <c r="TJY44" s="918"/>
      <c r="TJZ44" s="918"/>
      <c r="TKA44" s="918"/>
      <c r="TKB44" s="918"/>
      <c r="TKC44" s="918"/>
      <c r="TKD44" s="918"/>
      <c r="TKE44" s="918"/>
      <c r="TKF44" s="918"/>
      <c r="TKG44" s="918"/>
      <c r="TKH44" s="918"/>
      <c r="TKI44" s="918"/>
      <c r="TKJ44" s="918"/>
      <c r="TKK44" s="918"/>
      <c r="TKL44" s="918"/>
      <c r="TKM44" s="918"/>
      <c r="TKN44" s="918"/>
      <c r="TKO44" s="918"/>
      <c r="TKP44" s="918"/>
      <c r="TKQ44" s="918"/>
      <c r="TKR44" s="918"/>
      <c r="TKS44" s="918"/>
      <c r="TKT44" s="918"/>
      <c r="TKU44" s="918"/>
      <c r="TKV44" s="918"/>
      <c r="TKW44" s="918"/>
      <c r="TKX44" s="918"/>
      <c r="TKY44" s="918"/>
      <c r="TKZ44" s="918"/>
      <c r="TLA44" s="918"/>
      <c r="TLB44" s="918"/>
      <c r="TLC44" s="918"/>
      <c r="TLD44" s="918"/>
      <c r="TLE44" s="918"/>
      <c r="TLF44" s="918"/>
      <c r="TLG44" s="918"/>
      <c r="TLH44" s="918"/>
      <c r="TLI44" s="918"/>
      <c r="TLJ44" s="918"/>
      <c r="TLK44" s="918"/>
      <c r="TLL44" s="918"/>
      <c r="TLM44" s="918"/>
      <c r="TLN44" s="918"/>
      <c r="TLO44" s="918"/>
      <c r="TLP44" s="918"/>
      <c r="TLQ44" s="918"/>
      <c r="TLR44" s="918"/>
      <c r="TLS44" s="918"/>
      <c r="TLT44" s="918"/>
      <c r="TLU44" s="918"/>
      <c r="TLV44" s="918"/>
      <c r="TLW44" s="918"/>
      <c r="TLX44" s="918"/>
      <c r="TLY44" s="918"/>
      <c r="TLZ44" s="918"/>
      <c r="TMA44" s="918"/>
      <c r="TMB44" s="918"/>
      <c r="TMC44" s="918"/>
      <c r="TMD44" s="918"/>
      <c r="TME44" s="918"/>
      <c r="TMF44" s="918"/>
      <c r="TMG44" s="918"/>
      <c r="TMH44" s="918"/>
      <c r="TMI44" s="918"/>
      <c r="TMJ44" s="918"/>
      <c r="TMK44" s="918"/>
      <c r="TML44" s="918"/>
      <c r="TMM44" s="918"/>
      <c r="TMN44" s="918"/>
      <c r="TMO44" s="918"/>
      <c r="TMP44" s="918"/>
      <c r="TMQ44" s="918"/>
      <c r="TMR44" s="918"/>
      <c r="TMS44" s="918"/>
      <c r="TMT44" s="918"/>
      <c r="TMU44" s="918"/>
      <c r="TMV44" s="918"/>
      <c r="TMW44" s="918"/>
      <c r="TMX44" s="918"/>
      <c r="TMY44" s="918"/>
      <c r="TMZ44" s="918"/>
      <c r="TNA44" s="918"/>
      <c r="TNB44" s="918"/>
      <c r="TNC44" s="918"/>
      <c r="TND44" s="918"/>
      <c r="TNE44" s="918"/>
      <c r="TNF44" s="918"/>
      <c r="TNG44" s="918"/>
      <c r="TNH44" s="918"/>
      <c r="TNI44" s="918"/>
      <c r="TNJ44" s="918"/>
      <c r="TNK44" s="918"/>
      <c r="TNL44" s="918"/>
      <c r="TNM44" s="918"/>
      <c r="TNN44" s="918"/>
      <c r="TNO44" s="918"/>
      <c r="TNP44" s="918"/>
      <c r="TNQ44" s="918"/>
      <c r="TNR44" s="918"/>
      <c r="TNS44" s="918"/>
      <c r="TNT44" s="918"/>
      <c r="TNU44" s="918"/>
      <c r="TNV44" s="918"/>
      <c r="TNW44" s="918"/>
      <c r="TNX44" s="918"/>
      <c r="TNY44" s="918"/>
      <c r="TNZ44" s="918"/>
      <c r="TOA44" s="918"/>
      <c r="TOB44" s="918"/>
      <c r="TOC44" s="918"/>
      <c r="TOD44" s="918"/>
      <c r="TOE44" s="918"/>
      <c r="TOF44" s="918"/>
      <c r="TOG44" s="918"/>
      <c r="TOH44" s="918"/>
      <c r="TOI44" s="918"/>
      <c r="TOJ44" s="918"/>
      <c r="TOK44" s="918"/>
      <c r="TOL44" s="918"/>
      <c r="TOM44" s="918"/>
      <c r="TON44" s="918"/>
      <c r="TOO44" s="918"/>
      <c r="TOP44" s="918"/>
      <c r="TOQ44" s="918"/>
      <c r="TOR44" s="918"/>
      <c r="TOS44" s="918"/>
      <c r="TOT44" s="918"/>
      <c r="TOU44" s="918"/>
      <c r="TOV44" s="918"/>
      <c r="TOW44" s="918"/>
      <c r="TOX44" s="918"/>
      <c r="TOY44" s="918"/>
      <c r="TOZ44" s="918"/>
      <c r="TPA44" s="918"/>
      <c r="TPB44" s="918"/>
      <c r="TPC44" s="918"/>
      <c r="TPD44" s="918"/>
      <c r="TPE44" s="918"/>
      <c r="TPF44" s="918"/>
      <c r="TPG44" s="918"/>
      <c r="TPH44" s="918"/>
      <c r="TPI44" s="918"/>
      <c r="TPJ44" s="918"/>
      <c r="TPK44" s="918"/>
      <c r="TPL44" s="918"/>
      <c r="TPM44" s="918"/>
      <c r="TPN44" s="918"/>
      <c r="TPO44" s="918"/>
      <c r="TPP44" s="918"/>
      <c r="TPQ44" s="918"/>
      <c r="TPR44" s="918"/>
      <c r="TPS44" s="918"/>
      <c r="TPT44" s="918"/>
      <c r="TPU44" s="918"/>
      <c r="TPV44" s="918"/>
      <c r="TPW44" s="918"/>
      <c r="TPX44" s="918"/>
      <c r="TPY44" s="918"/>
      <c r="TPZ44" s="918"/>
      <c r="TQA44" s="918"/>
      <c r="TQB44" s="918"/>
      <c r="TQC44" s="918"/>
      <c r="TQD44" s="918"/>
      <c r="TQE44" s="918"/>
      <c r="TQF44" s="918"/>
      <c r="TQG44" s="918"/>
      <c r="TQH44" s="918"/>
      <c r="TQI44" s="918"/>
      <c r="TQJ44" s="918"/>
      <c r="TQK44" s="918"/>
      <c r="TQL44" s="918"/>
      <c r="TQM44" s="918"/>
      <c r="TQN44" s="918"/>
      <c r="TQO44" s="918"/>
      <c r="TQP44" s="918"/>
      <c r="TQQ44" s="918"/>
      <c r="TQR44" s="918"/>
      <c r="TQS44" s="918"/>
      <c r="TQT44" s="918"/>
      <c r="TQU44" s="918"/>
      <c r="TQV44" s="918"/>
      <c r="TQW44" s="918"/>
      <c r="TQX44" s="918"/>
      <c r="TQY44" s="918"/>
      <c r="TQZ44" s="918"/>
      <c r="TRA44" s="918"/>
      <c r="TRB44" s="918"/>
      <c r="TRC44" s="918"/>
      <c r="TRD44" s="918"/>
      <c r="TRE44" s="918"/>
      <c r="TRF44" s="918"/>
      <c r="TRG44" s="918"/>
      <c r="TRH44" s="918"/>
      <c r="TRI44" s="918"/>
      <c r="TRJ44" s="918"/>
      <c r="TRK44" s="918"/>
      <c r="TRL44" s="918"/>
      <c r="TRM44" s="918"/>
      <c r="TRN44" s="918"/>
      <c r="TRO44" s="918"/>
      <c r="TRP44" s="918"/>
      <c r="TRQ44" s="918"/>
      <c r="TRR44" s="918"/>
      <c r="TRS44" s="918"/>
      <c r="TRT44" s="918"/>
      <c r="TRU44" s="918"/>
      <c r="TRV44" s="918"/>
      <c r="TRW44" s="918"/>
      <c r="TRX44" s="918"/>
      <c r="TRY44" s="918"/>
      <c r="TRZ44" s="918"/>
      <c r="TSA44" s="918"/>
      <c r="TSB44" s="918"/>
      <c r="TSC44" s="918"/>
      <c r="TSD44" s="918"/>
      <c r="TSE44" s="918"/>
      <c r="TSF44" s="918"/>
      <c r="TSG44" s="918"/>
      <c r="TSH44" s="918"/>
      <c r="TSI44" s="918"/>
      <c r="TSJ44" s="918"/>
      <c r="TSK44" s="918"/>
      <c r="TSL44" s="918"/>
      <c r="TSM44" s="918"/>
      <c r="TSN44" s="918"/>
      <c r="TSO44" s="918"/>
      <c r="TSP44" s="918"/>
      <c r="TSQ44" s="918"/>
      <c r="TSR44" s="918"/>
      <c r="TSS44" s="918"/>
      <c r="TST44" s="918"/>
      <c r="TSU44" s="918"/>
      <c r="TSV44" s="918"/>
      <c r="TSW44" s="918"/>
      <c r="TSX44" s="918"/>
      <c r="TSY44" s="918"/>
      <c r="TSZ44" s="918"/>
      <c r="TTA44" s="918"/>
      <c r="TTB44" s="918"/>
      <c r="TTC44" s="918"/>
      <c r="TTD44" s="918"/>
      <c r="TTE44" s="918"/>
      <c r="TTF44" s="918"/>
      <c r="TTG44" s="918"/>
      <c r="TTH44" s="918"/>
      <c r="TTI44" s="918"/>
      <c r="TTJ44" s="918"/>
      <c r="TTK44" s="918"/>
      <c r="TTL44" s="918"/>
      <c r="TTM44" s="918"/>
      <c r="TTN44" s="918"/>
      <c r="TTO44" s="918"/>
      <c r="TTP44" s="918"/>
      <c r="TTQ44" s="918"/>
      <c r="TTR44" s="918"/>
      <c r="TTS44" s="918"/>
      <c r="TTT44" s="918"/>
      <c r="TTU44" s="918"/>
      <c r="TTV44" s="918"/>
      <c r="TTW44" s="918"/>
      <c r="TTX44" s="918"/>
      <c r="TTY44" s="918"/>
      <c r="TTZ44" s="918"/>
      <c r="TUA44" s="918"/>
      <c r="TUB44" s="918"/>
      <c r="TUC44" s="918"/>
      <c r="TUD44" s="918"/>
      <c r="TUE44" s="918"/>
      <c r="TUF44" s="918"/>
      <c r="TUG44" s="918"/>
      <c r="TUH44" s="918"/>
      <c r="TUI44" s="918"/>
      <c r="TUJ44" s="918"/>
      <c r="TUK44" s="918"/>
      <c r="TUL44" s="918"/>
      <c r="TUM44" s="918"/>
      <c r="TUN44" s="918"/>
      <c r="TUO44" s="918"/>
      <c r="TUP44" s="918"/>
      <c r="TUQ44" s="918"/>
      <c r="TUR44" s="918"/>
      <c r="TUS44" s="918"/>
      <c r="TUT44" s="918"/>
      <c r="TUU44" s="918"/>
      <c r="TUV44" s="918"/>
      <c r="TUW44" s="918"/>
      <c r="TUX44" s="918"/>
      <c r="TUY44" s="918"/>
      <c r="TUZ44" s="918"/>
      <c r="TVA44" s="918"/>
      <c r="TVB44" s="918"/>
      <c r="TVC44" s="918"/>
      <c r="TVD44" s="918"/>
      <c r="TVE44" s="918"/>
      <c r="TVF44" s="918"/>
      <c r="TVG44" s="918"/>
      <c r="TVH44" s="918"/>
      <c r="TVI44" s="918"/>
      <c r="TVJ44" s="918"/>
      <c r="TVK44" s="918"/>
      <c r="TVL44" s="918"/>
      <c r="TVM44" s="918"/>
      <c r="TVN44" s="918"/>
      <c r="TVO44" s="918"/>
      <c r="TVP44" s="918"/>
      <c r="TVQ44" s="918"/>
      <c r="TVR44" s="918"/>
      <c r="TVS44" s="918"/>
      <c r="TVT44" s="918"/>
      <c r="TVU44" s="918"/>
      <c r="TVV44" s="918"/>
      <c r="TVW44" s="918"/>
      <c r="TVX44" s="918"/>
      <c r="TVY44" s="918"/>
      <c r="TVZ44" s="918"/>
      <c r="TWA44" s="918"/>
      <c r="TWB44" s="918"/>
      <c r="TWC44" s="918"/>
      <c r="TWD44" s="918"/>
      <c r="TWE44" s="918"/>
      <c r="TWF44" s="918"/>
      <c r="TWG44" s="918"/>
      <c r="TWH44" s="918"/>
      <c r="TWI44" s="918"/>
      <c r="TWJ44" s="918"/>
      <c r="TWK44" s="918"/>
      <c r="TWL44" s="918"/>
      <c r="TWM44" s="918"/>
      <c r="TWN44" s="918"/>
      <c r="TWO44" s="918"/>
      <c r="TWP44" s="918"/>
      <c r="TWQ44" s="918"/>
      <c r="TWR44" s="918"/>
      <c r="TWS44" s="918"/>
      <c r="TWT44" s="918"/>
      <c r="TWU44" s="918"/>
      <c r="TWV44" s="918"/>
      <c r="TWW44" s="918"/>
      <c r="TWX44" s="918"/>
      <c r="TWY44" s="918"/>
      <c r="TWZ44" s="918"/>
      <c r="TXA44" s="918"/>
      <c r="TXB44" s="918"/>
      <c r="TXC44" s="918"/>
      <c r="TXD44" s="918"/>
      <c r="TXE44" s="918"/>
      <c r="TXF44" s="918"/>
      <c r="TXG44" s="918"/>
      <c r="TXH44" s="918"/>
      <c r="TXI44" s="918"/>
      <c r="TXJ44" s="918"/>
      <c r="TXK44" s="918"/>
      <c r="TXL44" s="918"/>
      <c r="TXM44" s="918"/>
      <c r="TXN44" s="918"/>
      <c r="TXO44" s="918"/>
      <c r="TXP44" s="918"/>
      <c r="TXQ44" s="918"/>
      <c r="TXR44" s="918"/>
      <c r="TXS44" s="918"/>
      <c r="TXT44" s="918"/>
      <c r="TXU44" s="918"/>
      <c r="TXV44" s="918"/>
      <c r="TXW44" s="918"/>
      <c r="TXX44" s="918"/>
      <c r="TXY44" s="918"/>
      <c r="TXZ44" s="918"/>
      <c r="TYA44" s="918"/>
      <c r="TYB44" s="918"/>
      <c r="TYC44" s="918"/>
      <c r="TYD44" s="918"/>
      <c r="TYE44" s="918"/>
      <c r="TYF44" s="918"/>
      <c r="TYG44" s="918"/>
      <c r="TYH44" s="918"/>
      <c r="TYI44" s="918"/>
      <c r="TYJ44" s="918"/>
      <c r="TYK44" s="918"/>
      <c r="TYL44" s="918"/>
      <c r="TYM44" s="918"/>
      <c r="TYN44" s="918"/>
      <c r="TYO44" s="918"/>
      <c r="TYP44" s="918"/>
      <c r="TYQ44" s="918"/>
      <c r="TYR44" s="918"/>
      <c r="TYS44" s="918"/>
      <c r="TYT44" s="918"/>
      <c r="TYU44" s="918"/>
      <c r="TYV44" s="918"/>
      <c r="TYW44" s="918"/>
      <c r="TYX44" s="918"/>
      <c r="TYY44" s="918"/>
      <c r="TYZ44" s="918"/>
      <c r="TZA44" s="918"/>
      <c r="TZB44" s="918"/>
      <c r="TZC44" s="918"/>
      <c r="TZD44" s="918"/>
      <c r="TZE44" s="918"/>
      <c r="TZF44" s="918"/>
      <c r="TZG44" s="918"/>
      <c r="TZH44" s="918"/>
      <c r="TZI44" s="918"/>
      <c r="TZJ44" s="918"/>
      <c r="TZK44" s="918"/>
      <c r="TZL44" s="918"/>
      <c r="TZM44" s="918"/>
      <c r="TZN44" s="918"/>
      <c r="TZO44" s="918"/>
      <c r="TZP44" s="918"/>
      <c r="TZQ44" s="918"/>
      <c r="TZR44" s="918"/>
      <c r="TZS44" s="918"/>
      <c r="TZT44" s="918"/>
      <c r="TZU44" s="918"/>
      <c r="TZV44" s="918"/>
      <c r="TZW44" s="918"/>
      <c r="TZX44" s="918"/>
      <c r="TZY44" s="918"/>
      <c r="TZZ44" s="918"/>
      <c r="UAA44" s="918"/>
      <c r="UAB44" s="918"/>
      <c r="UAC44" s="918"/>
      <c r="UAD44" s="918"/>
      <c r="UAE44" s="918"/>
      <c r="UAF44" s="918"/>
      <c r="UAG44" s="918"/>
      <c r="UAH44" s="918"/>
      <c r="UAI44" s="918"/>
      <c r="UAJ44" s="918"/>
      <c r="UAK44" s="918"/>
      <c r="UAL44" s="918"/>
      <c r="UAM44" s="918"/>
      <c r="UAN44" s="918"/>
      <c r="UAO44" s="918"/>
      <c r="UAP44" s="918"/>
      <c r="UAQ44" s="918"/>
      <c r="UAR44" s="918"/>
      <c r="UAS44" s="918"/>
      <c r="UAT44" s="918"/>
      <c r="UAU44" s="918"/>
      <c r="UAV44" s="918"/>
      <c r="UAW44" s="918"/>
      <c r="UAX44" s="918"/>
      <c r="UAY44" s="918"/>
      <c r="UAZ44" s="918"/>
      <c r="UBA44" s="918"/>
      <c r="UBB44" s="918"/>
      <c r="UBC44" s="918"/>
      <c r="UBD44" s="918"/>
      <c r="UBE44" s="918"/>
      <c r="UBF44" s="918"/>
      <c r="UBG44" s="918"/>
      <c r="UBH44" s="918"/>
      <c r="UBI44" s="918"/>
      <c r="UBJ44" s="918"/>
      <c r="UBK44" s="918"/>
      <c r="UBL44" s="918"/>
      <c r="UBM44" s="918"/>
      <c r="UBN44" s="918"/>
      <c r="UBO44" s="918"/>
      <c r="UBP44" s="918"/>
      <c r="UBQ44" s="918"/>
      <c r="UBR44" s="918"/>
      <c r="UBS44" s="918"/>
      <c r="UBT44" s="918"/>
      <c r="UBU44" s="918"/>
      <c r="UBV44" s="918"/>
      <c r="UBW44" s="918"/>
      <c r="UBX44" s="918"/>
      <c r="UBY44" s="918"/>
      <c r="UBZ44" s="918"/>
      <c r="UCA44" s="918"/>
      <c r="UCB44" s="918"/>
      <c r="UCC44" s="918"/>
      <c r="UCD44" s="918"/>
      <c r="UCE44" s="918"/>
      <c r="UCF44" s="918"/>
      <c r="UCG44" s="918"/>
      <c r="UCH44" s="918"/>
      <c r="UCI44" s="918"/>
      <c r="UCJ44" s="918"/>
      <c r="UCK44" s="918"/>
      <c r="UCL44" s="918"/>
      <c r="UCM44" s="918"/>
      <c r="UCN44" s="918"/>
      <c r="UCO44" s="918"/>
      <c r="UCP44" s="918"/>
      <c r="UCQ44" s="918"/>
      <c r="UCR44" s="918"/>
      <c r="UCS44" s="918"/>
      <c r="UCT44" s="918"/>
      <c r="UCU44" s="918"/>
      <c r="UCV44" s="918"/>
      <c r="UCW44" s="918"/>
      <c r="UCX44" s="918"/>
      <c r="UCY44" s="918"/>
      <c r="UCZ44" s="918"/>
      <c r="UDA44" s="918"/>
      <c r="UDB44" s="918"/>
      <c r="UDC44" s="918"/>
      <c r="UDD44" s="918"/>
      <c r="UDE44" s="918"/>
      <c r="UDF44" s="918"/>
      <c r="UDG44" s="918"/>
      <c r="UDH44" s="918"/>
      <c r="UDI44" s="918"/>
      <c r="UDJ44" s="918"/>
      <c r="UDK44" s="918"/>
      <c r="UDL44" s="918"/>
      <c r="UDM44" s="918"/>
      <c r="UDN44" s="918"/>
      <c r="UDO44" s="918"/>
      <c r="UDP44" s="918"/>
      <c r="UDQ44" s="918"/>
      <c r="UDR44" s="918"/>
      <c r="UDS44" s="918"/>
      <c r="UDT44" s="918"/>
      <c r="UDU44" s="918"/>
      <c r="UDV44" s="918"/>
      <c r="UDW44" s="918"/>
      <c r="UDX44" s="918"/>
      <c r="UDY44" s="918"/>
      <c r="UDZ44" s="918"/>
      <c r="UEA44" s="918"/>
      <c r="UEB44" s="918"/>
      <c r="UEC44" s="918"/>
      <c r="UED44" s="918"/>
      <c r="UEE44" s="918"/>
      <c r="UEF44" s="918"/>
      <c r="UEG44" s="918"/>
      <c r="UEH44" s="918"/>
      <c r="UEI44" s="918"/>
      <c r="UEJ44" s="918"/>
      <c r="UEK44" s="918"/>
      <c r="UEL44" s="918"/>
      <c r="UEM44" s="918"/>
      <c r="UEN44" s="918"/>
      <c r="UEO44" s="918"/>
      <c r="UEP44" s="918"/>
      <c r="UEQ44" s="918"/>
      <c r="UER44" s="918"/>
      <c r="UES44" s="918"/>
      <c r="UET44" s="918"/>
      <c r="UEU44" s="918"/>
      <c r="UEV44" s="918"/>
      <c r="UEW44" s="918"/>
      <c r="UEX44" s="918"/>
      <c r="UEY44" s="918"/>
      <c r="UEZ44" s="918"/>
      <c r="UFA44" s="918"/>
      <c r="UFB44" s="918"/>
      <c r="UFC44" s="918"/>
      <c r="UFD44" s="918"/>
      <c r="UFE44" s="918"/>
      <c r="UFF44" s="918"/>
      <c r="UFG44" s="918"/>
      <c r="UFH44" s="918"/>
      <c r="UFI44" s="918"/>
      <c r="UFJ44" s="918"/>
      <c r="UFK44" s="918"/>
      <c r="UFL44" s="918"/>
      <c r="UFM44" s="918"/>
      <c r="UFN44" s="918"/>
      <c r="UFO44" s="918"/>
      <c r="UFP44" s="918"/>
      <c r="UFQ44" s="918"/>
      <c r="UFR44" s="918"/>
      <c r="UFS44" s="918"/>
      <c r="UFT44" s="918"/>
      <c r="UFU44" s="918"/>
      <c r="UFV44" s="918"/>
      <c r="UFW44" s="918"/>
      <c r="UFX44" s="918"/>
      <c r="UFY44" s="918"/>
      <c r="UFZ44" s="918"/>
      <c r="UGA44" s="918"/>
      <c r="UGB44" s="918"/>
      <c r="UGC44" s="918"/>
      <c r="UGD44" s="918"/>
      <c r="UGE44" s="918"/>
      <c r="UGF44" s="918"/>
      <c r="UGG44" s="918"/>
      <c r="UGH44" s="918"/>
      <c r="UGI44" s="918"/>
      <c r="UGJ44" s="918"/>
      <c r="UGK44" s="918"/>
      <c r="UGL44" s="918"/>
      <c r="UGM44" s="918"/>
      <c r="UGN44" s="918"/>
      <c r="UGO44" s="918"/>
      <c r="UGP44" s="918"/>
      <c r="UGQ44" s="918"/>
      <c r="UGR44" s="918"/>
      <c r="UGS44" s="918"/>
      <c r="UGT44" s="918"/>
      <c r="UGU44" s="918"/>
      <c r="UGV44" s="918"/>
      <c r="UGW44" s="918"/>
      <c r="UGX44" s="918"/>
      <c r="UGY44" s="918"/>
      <c r="UGZ44" s="918"/>
      <c r="UHA44" s="918"/>
      <c r="UHB44" s="918"/>
      <c r="UHC44" s="918"/>
      <c r="UHD44" s="918"/>
      <c r="UHE44" s="918"/>
      <c r="UHF44" s="918"/>
      <c r="UHG44" s="918"/>
      <c r="UHH44" s="918"/>
      <c r="UHI44" s="918"/>
      <c r="UHJ44" s="918"/>
      <c r="UHK44" s="918"/>
      <c r="UHL44" s="918"/>
      <c r="UHM44" s="918"/>
      <c r="UHN44" s="918"/>
      <c r="UHO44" s="918"/>
      <c r="UHP44" s="918"/>
      <c r="UHQ44" s="918"/>
      <c r="UHR44" s="918"/>
      <c r="UHS44" s="918"/>
      <c r="UHT44" s="918"/>
      <c r="UHU44" s="918"/>
      <c r="UHV44" s="918"/>
      <c r="UHW44" s="918"/>
      <c r="UHX44" s="918"/>
      <c r="UHY44" s="918"/>
      <c r="UHZ44" s="918"/>
      <c r="UIA44" s="918"/>
      <c r="UIB44" s="918"/>
      <c r="UIC44" s="918"/>
      <c r="UID44" s="918"/>
      <c r="UIE44" s="918"/>
      <c r="UIF44" s="918"/>
      <c r="UIG44" s="918"/>
      <c r="UIH44" s="918"/>
      <c r="UII44" s="918"/>
      <c r="UIJ44" s="918"/>
      <c r="UIK44" s="918"/>
      <c r="UIL44" s="918"/>
      <c r="UIM44" s="918"/>
      <c r="UIN44" s="918"/>
      <c r="UIO44" s="918"/>
      <c r="UIP44" s="918"/>
      <c r="UIQ44" s="918"/>
      <c r="UIR44" s="918"/>
      <c r="UIS44" s="918"/>
      <c r="UIT44" s="918"/>
      <c r="UIU44" s="918"/>
      <c r="UIV44" s="918"/>
      <c r="UIW44" s="918"/>
      <c r="UIX44" s="918"/>
      <c r="UIY44" s="918"/>
      <c r="UIZ44" s="918"/>
      <c r="UJA44" s="918"/>
      <c r="UJB44" s="918"/>
      <c r="UJC44" s="918"/>
      <c r="UJD44" s="918"/>
      <c r="UJE44" s="918"/>
      <c r="UJF44" s="918"/>
      <c r="UJG44" s="918"/>
      <c r="UJH44" s="918"/>
      <c r="UJI44" s="918"/>
      <c r="UJJ44" s="918"/>
      <c r="UJK44" s="918"/>
      <c r="UJL44" s="918"/>
      <c r="UJM44" s="918"/>
      <c r="UJN44" s="918"/>
      <c r="UJO44" s="918"/>
      <c r="UJP44" s="918"/>
      <c r="UJQ44" s="918"/>
      <c r="UJR44" s="918"/>
      <c r="UJS44" s="918"/>
      <c r="UJT44" s="918"/>
      <c r="UJU44" s="918"/>
      <c r="UJV44" s="918"/>
      <c r="UJW44" s="918"/>
      <c r="UJX44" s="918"/>
      <c r="UJY44" s="918"/>
      <c r="UJZ44" s="918"/>
      <c r="UKA44" s="918"/>
      <c r="UKB44" s="918"/>
      <c r="UKC44" s="918"/>
      <c r="UKD44" s="918"/>
      <c r="UKE44" s="918"/>
      <c r="UKF44" s="918"/>
      <c r="UKG44" s="918"/>
      <c r="UKH44" s="918"/>
      <c r="UKI44" s="918"/>
      <c r="UKJ44" s="918"/>
      <c r="UKK44" s="918"/>
      <c r="UKL44" s="918"/>
      <c r="UKM44" s="918"/>
      <c r="UKN44" s="918"/>
      <c r="UKO44" s="918"/>
      <c r="UKP44" s="918"/>
      <c r="UKQ44" s="918"/>
      <c r="UKR44" s="918"/>
      <c r="UKS44" s="918"/>
      <c r="UKT44" s="918"/>
      <c r="UKU44" s="918"/>
      <c r="UKV44" s="918"/>
      <c r="UKW44" s="918"/>
      <c r="UKX44" s="918"/>
      <c r="UKY44" s="918"/>
      <c r="UKZ44" s="918"/>
      <c r="ULA44" s="918"/>
      <c r="ULB44" s="918"/>
      <c r="ULC44" s="918"/>
      <c r="ULD44" s="918"/>
      <c r="ULE44" s="918"/>
      <c r="ULF44" s="918"/>
      <c r="ULG44" s="918"/>
      <c r="ULH44" s="918"/>
      <c r="ULI44" s="918"/>
      <c r="ULJ44" s="918"/>
      <c r="ULK44" s="918"/>
      <c r="ULL44" s="918"/>
      <c r="ULM44" s="918"/>
      <c r="ULN44" s="918"/>
      <c r="ULO44" s="918"/>
      <c r="ULP44" s="918"/>
      <c r="ULQ44" s="918"/>
      <c r="ULR44" s="918"/>
      <c r="ULS44" s="918"/>
      <c r="ULT44" s="918"/>
      <c r="ULU44" s="918"/>
      <c r="ULV44" s="918"/>
      <c r="ULW44" s="918"/>
      <c r="ULX44" s="918"/>
      <c r="ULY44" s="918"/>
      <c r="ULZ44" s="918"/>
      <c r="UMA44" s="918"/>
      <c r="UMB44" s="918"/>
      <c r="UMC44" s="918"/>
      <c r="UMD44" s="918"/>
      <c r="UME44" s="918"/>
      <c r="UMF44" s="918"/>
      <c r="UMG44" s="918"/>
      <c r="UMH44" s="918"/>
      <c r="UMI44" s="918"/>
      <c r="UMJ44" s="918"/>
      <c r="UMK44" s="918"/>
      <c r="UML44" s="918"/>
      <c r="UMM44" s="918"/>
      <c r="UMN44" s="918"/>
      <c r="UMO44" s="918"/>
      <c r="UMP44" s="918"/>
      <c r="UMQ44" s="918"/>
      <c r="UMR44" s="918"/>
      <c r="UMS44" s="918"/>
      <c r="UMT44" s="918"/>
      <c r="UMU44" s="918"/>
      <c r="UMV44" s="918"/>
      <c r="UMW44" s="918"/>
      <c r="UMX44" s="918"/>
      <c r="UMY44" s="918"/>
      <c r="UMZ44" s="918"/>
      <c r="UNA44" s="918"/>
      <c r="UNB44" s="918"/>
      <c r="UNC44" s="918"/>
      <c r="UND44" s="918"/>
      <c r="UNE44" s="918"/>
      <c r="UNF44" s="918"/>
      <c r="UNG44" s="918"/>
      <c r="UNH44" s="918"/>
      <c r="UNI44" s="918"/>
      <c r="UNJ44" s="918"/>
      <c r="UNK44" s="918"/>
      <c r="UNL44" s="918"/>
      <c r="UNM44" s="918"/>
      <c r="UNN44" s="918"/>
      <c r="UNO44" s="918"/>
      <c r="UNP44" s="918"/>
      <c r="UNQ44" s="918"/>
      <c r="UNR44" s="918"/>
      <c r="UNS44" s="918"/>
      <c r="UNT44" s="918"/>
      <c r="UNU44" s="918"/>
      <c r="UNV44" s="918"/>
      <c r="UNW44" s="918"/>
      <c r="UNX44" s="918"/>
      <c r="UNY44" s="918"/>
      <c r="UNZ44" s="918"/>
      <c r="UOA44" s="918"/>
      <c r="UOB44" s="918"/>
      <c r="UOC44" s="918"/>
      <c r="UOD44" s="918"/>
      <c r="UOE44" s="918"/>
      <c r="UOF44" s="918"/>
      <c r="UOG44" s="918"/>
      <c r="UOH44" s="918"/>
      <c r="UOI44" s="918"/>
      <c r="UOJ44" s="918"/>
      <c r="UOK44" s="918"/>
      <c r="UOL44" s="918"/>
      <c r="UOM44" s="918"/>
      <c r="UON44" s="918"/>
      <c r="UOO44" s="918"/>
      <c r="UOP44" s="918"/>
      <c r="UOQ44" s="918"/>
      <c r="UOR44" s="918"/>
      <c r="UOS44" s="918"/>
      <c r="UOT44" s="918"/>
      <c r="UOU44" s="918"/>
      <c r="UOV44" s="918"/>
      <c r="UOW44" s="918"/>
      <c r="UOX44" s="918"/>
      <c r="UOY44" s="918"/>
      <c r="UOZ44" s="918"/>
      <c r="UPA44" s="918"/>
      <c r="UPB44" s="918"/>
      <c r="UPC44" s="918"/>
      <c r="UPD44" s="918"/>
      <c r="UPE44" s="918"/>
      <c r="UPF44" s="918"/>
      <c r="UPG44" s="918"/>
      <c r="UPH44" s="918"/>
      <c r="UPI44" s="918"/>
      <c r="UPJ44" s="918"/>
      <c r="UPK44" s="918"/>
      <c r="UPL44" s="918"/>
      <c r="UPM44" s="918"/>
      <c r="UPN44" s="918"/>
      <c r="UPO44" s="918"/>
      <c r="UPP44" s="918"/>
      <c r="UPQ44" s="918"/>
      <c r="UPR44" s="918"/>
      <c r="UPS44" s="918"/>
      <c r="UPT44" s="918"/>
      <c r="UPU44" s="918"/>
      <c r="UPV44" s="918"/>
      <c r="UPW44" s="918"/>
      <c r="UPX44" s="918"/>
      <c r="UPY44" s="918"/>
      <c r="UPZ44" s="918"/>
      <c r="UQA44" s="918"/>
      <c r="UQB44" s="918"/>
      <c r="UQC44" s="918"/>
      <c r="UQD44" s="918"/>
      <c r="UQE44" s="918"/>
      <c r="UQF44" s="918"/>
      <c r="UQG44" s="918"/>
      <c r="UQH44" s="918"/>
      <c r="UQI44" s="918"/>
      <c r="UQJ44" s="918"/>
      <c r="UQK44" s="918"/>
      <c r="UQL44" s="918"/>
      <c r="UQM44" s="918"/>
      <c r="UQN44" s="918"/>
      <c r="UQO44" s="918"/>
      <c r="UQP44" s="918"/>
      <c r="UQQ44" s="918"/>
      <c r="UQR44" s="918"/>
      <c r="UQS44" s="918"/>
      <c r="UQT44" s="918"/>
      <c r="UQU44" s="918"/>
      <c r="UQV44" s="918"/>
      <c r="UQW44" s="918"/>
      <c r="UQX44" s="918"/>
      <c r="UQY44" s="918"/>
      <c r="UQZ44" s="918"/>
      <c r="URA44" s="918"/>
      <c r="URB44" s="918"/>
      <c r="URC44" s="918"/>
      <c r="URD44" s="918"/>
      <c r="URE44" s="918"/>
      <c r="URF44" s="918"/>
      <c r="URG44" s="918"/>
      <c r="URH44" s="918"/>
      <c r="URI44" s="918"/>
      <c r="URJ44" s="918"/>
      <c r="URK44" s="918"/>
      <c r="URL44" s="918"/>
      <c r="URM44" s="918"/>
      <c r="URN44" s="918"/>
      <c r="URO44" s="918"/>
      <c r="URP44" s="918"/>
      <c r="URQ44" s="918"/>
      <c r="URR44" s="918"/>
      <c r="URS44" s="918"/>
      <c r="URT44" s="918"/>
      <c r="URU44" s="918"/>
      <c r="URV44" s="918"/>
      <c r="URW44" s="918"/>
      <c r="URX44" s="918"/>
      <c r="URY44" s="918"/>
      <c r="URZ44" s="918"/>
      <c r="USA44" s="918"/>
      <c r="USB44" s="918"/>
      <c r="USC44" s="918"/>
      <c r="USD44" s="918"/>
      <c r="USE44" s="918"/>
      <c r="USF44" s="918"/>
      <c r="USG44" s="918"/>
      <c r="USH44" s="918"/>
      <c r="USI44" s="918"/>
      <c r="USJ44" s="918"/>
      <c r="USK44" s="918"/>
      <c r="USL44" s="918"/>
      <c r="USM44" s="918"/>
      <c r="USN44" s="918"/>
      <c r="USO44" s="918"/>
      <c r="USP44" s="918"/>
      <c r="USQ44" s="918"/>
      <c r="USR44" s="918"/>
      <c r="USS44" s="918"/>
      <c r="UST44" s="918"/>
      <c r="USU44" s="918"/>
      <c r="USV44" s="918"/>
      <c r="USW44" s="918"/>
      <c r="USX44" s="918"/>
      <c r="USY44" s="918"/>
      <c r="USZ44" s="918"/>
      <c r="UTA44" s="918"/>
      <c r="UTB44" s="918"/>
      <c r="UTC44" s="918"/>
      <c r="UTD44" s="918"/>
      <c r="UTE44" s="918"/>
      <c r="UTF44" s="918"/>
      <c r="UTG44" s="918"/>
      <c r="UTH44" s="918"/>
      <c r="UTI44" s="918"/>
      <c r="UTJ44" s="918"/>
      <c r="UTK44" s="918"/>
      <c r="UTL44" s="918"/>
      <c r="UTM44" s="918"/>
      <c r="UTN44" s="918"/>
      <c r="UTO44" s="918"/>
      <c r="UTP44" s="918"/>
      <c r="UTQ44" s="918"/>
      <c r="UTR44" s="918"/>
      <c r="UTS44" s="918"/>
      <c r="UTT44" s="918"/>
      <c r="UTU44" s="918"/>
      <c r="UTV44" s="918"/>
      <c r="UTW44" s="918"/>
      <c r="UTX44" s="918"/>
      <c r="UTY44" s="918"/>
      <c r="UTZ44" s="918"/>
      <c r="UUA44" s="918"/>
      <c r="UUB44" s="918"/>
      <c r="UUC44" s="918"/>
      <c r="UUD44" s="918"/>
      <c r="UUE44" s="918"/>
      <c r="UUF44" s="918"/>
      <c r="UUG44" s="918"/>
      <c r="UUH44" s="918"/>
      <c r="UUI44" s="918"/>
      <c r="UUJ44" s="918"/>
      <c r="UUK44" s="918"/>
      <c r="UUL44" s="918"/>
      <c r="UUM44" s="918"/>
      <c r="UUN44" s="918"/>
      <c r="UUO44" s="918"/>
      <c r="UUP44" s="918"/>
      <c r="UUQ44" s="918"/>
      <c r="UUR44" s="918"/>
      <c r="UUS44" s="918"/>
      <c r="UUT44" s="918"/>
      <c r="UUU44" s="918"/>
      <c r="UUV44" s="918"/>
      <c r="UUW44" s="918"/>
      <c r="UUX44" s="918"/>
      <c r="UUY44" s="918"/>
      <c r="UUZ44" s="918"/>
      <c r="UVA44" s="918"/>
      <c r="UVB44" s="918"/>
      <c r="UVC44" s="918"/>
      <c r="UVD44" s="918"/>
      <c r="UVE44" s="918"/>
      <c r="UVF44" s="918"/>
      <c r="UVG44" s="918"/>
      <c r="UVH44" s="918"/>
      <c r="UVI44" s="918"/>
      <c r="UVJ44" s="918"/>
      <c r="UVK44" s="918"/>
      <c r="UVL44" s="918"/>
      <c r="UVM44" s="918"/>
      <c r="UVN44" s="918"/>
      <c r="UVO44" s="918"/>
      <c r="UVP44" s="918"/>
      <c r="UVQ44" s="918"/>
      <c r="UVR44" s="918"/>
      <c r="UVS44" s="918"/>
      <c r="UVT44" s="918"/>
      <c r="UVU44" s="918"/>
      <c r="UVV44" s="918"/>
      <c r="UVW44" s="918"/>
      <c r="UVX44" s="918"/>
      <c r="UVY44" s="918"/>
      <c r="UVZ44" s="918"/>
      <c r="UWA44" s="918"/>
      <c r="UWB44" s="918"/>
      <c r="UWC44" s="918"/>
      <c r="UWD44" s="918"/>
      <c r="UWE44" s="918"/>
      <c r="UWF44" s="918"/>
      <c r="UWG44" s="918"/>
      <c r="UWH44" s="918"/>
      <c r="UWI44" s="918"/>
      <c r="UWJ44" s="918"/>
      <c r="UWK44" s="918"/>
      <c r="UWL44" s="918"/>
      <c r="UWM44" s="918"/>
      <c r="UWN44" s="918"/>
      <c r="UWO44" s="918"/>
      <c r="UWP44" s="918"/>
      <c r="UWQ44" s="918"/>
      <c r="UWR44" s="918"/>
      <c r="UWS44" s="918"/>
      <c r="UWT44" s="918"/>
      <c r="UWU44" s="918"/>
      <c r="UWV44" s="918"/>
      <c r="UWW44" s="918"/>
      <c r="UWX44" s="918"/>
      <c r="UWY44" s="918"/>
      <c r="UWZ44" s="918"/>
      <c r="UXA44" s="918"/>
      <c r="UXB44" s="918"/>
      <c r="UXC44" s="918"/>
      <c r="UXD44" s="918"/>
      <c r="UXE44" s="918"/>
      <c r="UXF44" s="918"/>
      <c r="UXG44" s="918"/>
      <c r="UXH44" s="918"/>
      <c r="UXI44" s="918"/>
      <c r="UXJ44" s="918"/>
      <c r="UXK44" s="918"/>
      <c r="UXL44" s="918"/>
      <c r="UXM44" s="918"/>
      <c r="UXN44" s="918"/>
      <c r="UXO44" s="918"/>
      <c r="UXP44" s="918"/>
      <c r="UXQ44" s="918"/>
      <c r="UXR44" s="918"/>
      <c r="UXS44" s="918"/>
      <c r="UXT44" s="918"/>
      <c r="UXU44" s="918"/>
      <c r="UXV44" s="918"/>
      <c r="UXW44" s="918"/>
      <c r="UXX44" s="918"/>
      <c r="UXY44" s="918"/>
      <c r="UXZ44" s="918"/>
      <c r="UYA44" s="918"/>
      <c r="UYB44" s="918"/>
      <c r="UYC44" s="918"/>
      <c r="UYD44" s="918"/>
      <c r="UYE44" s="918"/>
      <c r="UYF44" s="918"/>
      <c r="UYG44" s="918"/>
      <c r="UYH44" s="918"/>
      <c r="UYI44" s="918"/>
      <c r="UYJ44" s="918"/>
      <c r="UYK44" s="918"/>
      <c r="UYL44" s="918"/>
      <c r="UYM44" s="918"/>
      <c r="UYN44" s="918"/>
      <c r="UYO44" s="918"/>
      <c r="UYP44" s="918"/>
      <c r="UYQ44" s="918"/>
      <c r="UYR44" s="918"/>
      <c r="UYS44" s="918"/>
      <c r="UYT44" s="918"/>
      <c r="UYU44" s="918"/>
      <c r="UYV44" s="918"/>
      <c r="UYW44" s="918"/>
      <c r="UYX44" s="918"/>
      <c r="UYY44" s="918"/>
      <c r="UYZ44" s="918"/>
      <c r="UZA44" s="918"/>
      <c r="UZB44" s="918"/>
      <c r="UZC44" s="918"/>
      <c r="UZD44" s="918"/>
      <c r="UZE44" s="918"/>
      <c r="UZF44" s="918"/>
      <c r="UZG44" s="918"/>
      <c r="UZH44" s="918"/>
      <c r="UZI44" s="918"/>
      <c r="UZJ44" s="918"/>
      <c r="UZK44" s="918"/>
      <c r="UZL44" s="918"/>
      <c r="UZM44" s="918"/>
      <c r="UZN44" s="918"/>
      <c r="UZO44" s="918"/>
      <c r="UZP44" s="918"/>
      <c r="UZQ44" s="918"/>
      <c r="UZR44" s="918"/>
      <c r="UZS44" s="918"/>
      <c r="UZT44" s="918"/>
      <c r="UZU44" s="918"/>
      <c r="UZV44" s="918"/>
      <c r="UZW44" s="918"/>
      <c r="UZX44" s="918"/>
      <c r="UZY44" s="918"/>
      <c r="UZZ44" s="918"/>
      <c r="VAA44" s="918"/>
      <c r="VAB44" s="918"/>
      <c r="VAC44" s="918"/>
      <c r="VAD44" s="918"/>
      <c r="VAE44" s="918"/>
      <c r="VAF44" s="918"/>
      <c r="VAG44" s="918"/>
      <c r="VAH44" s="918"/>
      <c r="VAI44" s="918"/>
      <c r="VAJ44" s="918"/>
      <c r="VAK44" s="918"/>
      <c r="VAL44" s="918"/>
      <c r="VAM44" s="918"/>
      <c r="VAN44" s="918"/>
      <c r="VAO44" s="918"/>
      <c r="VAP44" s="918"/>
      <c r="VAQ44" s="918"/>
      <c r="VAR44" s="918"/>
      <c r="VAS44" s="918"/>
      <c r="VAT44" s="918"/>
      <c r="VAU44" s="918"/>
      <c r="VAV44" s="918"/>
      <c r="VAW44" s="918"/>
      <c r="VAX44" s="918"/>
      <c r="VAY44" s="918"/>
      <c r="VAZ44" s="918"/>
      <c r="VBA44" s="918"/>
      <c r="VBB44" s="918"/>
      <c r="VBC44" s="918"/>
      <c r="VBD44" s="918"/>
      <c r="VBE44" s="918"/>
      <c r="VBF44" s="918"/>
      <c r="VBG44" s="918"/>
      <c r="VBH44" s="918"/>
      <c r="VBI44" s="918"/>
      <c r="VBJ44" s="918"/>
      <c r="VBK44" s="918"/>
      <c r="VBL44" s="918"/>
      <c r="VBM44" s="918"/>
      <c r="VBN44" s="918"/>
      <c r="VBO44" s="918"/>
      <c r="VBP44" s="918"/>
      <c r="VBQ44" s="918"/>
      <c r="VBR44" s="918"/>
      <c r="VBS44" s="918"/>
      <c r="VBT44" s="918"/>
      <c r="VBU44" s="918"/>
      <c r="VBV44" s="918"/>
      <c r="VBW44" s="918"/>
      <c r="VBX44" s="918"/>
      <c r="VBY44" s="918"/>
      <c r="VBZ44" s="918"/>
      <c r="VCA44" s="918"/>
      <c r="VCB44" s="918"/>
      <c r="VCC44" s="918"/>
      <c r="VCD44" s="918"/>
      <c r="VCE44" s="918"/>
      <c r="VCF44" s="918"/>
      <c r="VCG44" s="918"/>
      <c r="VCH44" s="918"/>
      <c r="VCI44" s="918"/>
      <c r="VCJ44" s="918"/>
      <c r="VCK44" s="918"/>
      <c r="VCL44" s="918"/>
      <c r="VCM44" s="918"/>
      <c r="VCN44" s="918"/>
      <c r="VCO44" s="918"/>
      <c r="VCP44" s="918"/>
      <c r="VCQ44" s="918"/>
      <c r="VCR44" s="918"/>
      <c r="VCS44" s="918"/>
      <c r="VCT44" s="918"/>
      <c r="VCU44" s="918"/>
      <c r="VCV44" s="918"/>
      <c r="VCW44" s="918"/>
      <c r="VCX44" s="918"/>
      <c r="VCY44" s="918"/>
      <c r="VCZ44" s="918"/>
      <c r="VDA44" s="918"/>
      <c r="VDB44" s="918"/>
      <c r="VDC44" s="918"/>
      <c r="VDD44" s="918"/>
      <c r="VDE44" s="918"/>
      <c r="VDF44" s="918"/>
      <c r="VDG44" s="918"/>
      <c r="VDH44" s="918"/>
      <c r="VDI44" s="918"/>
      <c r="VDJ44" s="918"/>
      <c r="VDK44" s="918"/>
      <c r="VDL44" s="918"/>
      <c r="VDM44" s="918"/>
      <c r="VDN44" s="918"/>
      <c r="VDO44" s="918"/>
      <c r="VDP44" s="918"/>
      <c r="VDQ44" s="918"/>
      <c r="VDR44" s="918"/>
      <c r="VDS44" s="918"/>
      <c r="VDT44" s="918"/>
      <c r="VDU44" s="918"/>
      <c r="VDV44" s="918"/>
      <c r="VDW44" s="918"/>
      <c r="VDX44" s="918"/>
      <c r="VDY44" s="918"/>
      <c r="VDZ44" s="918"/>
      <c r="VEA44" s="918"/>
      <c r="VEB44" s="918"/>
      <c r="VEC44" s="918"/>
      <c r="VED44" s="918"/>
      <c r="VEE44" s="918"/>
      <c r="VEF44" s="918"/>
      <c r="VEG44" s="918"/>
      <c r="VEH44" s="918"/>
      <c r="VEI44" s="918"/>
      <c r="VEJ44" s="918"/>
      <c r="VEK44" s="918"/>
      <c r="VEL44" s="918"/>
      <c r="VEM44" s="918"/>
      <c r="VEN44" s="918"/>
      <c r="VEO44" s="918"/>
      <c r="VEP44" s="918"/>
      <c r="VEQ44" s="918"/>
      <c r="VER44" s="918"/>
      <c r="VES44" s="918"/>
      <c r="VET44" s="918"/>
      <c r="VEU44" s="918"/>
      <c r="VEV44" s="918"/>
      <c r="VEW44" s="918"/>
      <c r="VEX44" s="918"/>
      <c r="VEY44" s="918"/>
      <c r="VEZ44" s="918"/>
      <c r="VFA44" s="918"/>
      <c r="VFB44" s="918"/>
      <c r="VFC44" s="918"/>
      <c r="VFD44" s="918"/>
      <c r="VFE44" s="918"/>
      <c r="VFF44" s="918"/>
      <c r="VFG44" s="918"/>
      <c r="VFH44" s="918"/>
      <c r="VFI44" s="918"/>
      <c r="VFJ44" s="918"/>
      <c r="VFK44" s="918"/>
      <c r="VFL44" s="918"/>
      <c r="VFM44" s="918"/>
      <c r="VFN44" s="918"/>
      <c r="VFO44" s="918"/>
      <c r="VFP44" s="918"/>
      <c r="VFQ44" s="918"/>
      <c r="VFR44" s="918"/>
      <c r="VFS44" s="918"/>
      <c r="VFT44" s="918"/>
      <c r="VFU44" s="918"/>
      <c r="VFV44" s="918"/>
      <c r="VFW44" s="918"/>
      <c r="VFX44" s="918"/>
      <c r="VFY44" s="918"/>
      <c r="VFZ44" s="918"/>
      <c r="VGA44" s="918"/>
      <c r="VGB44" s="918"/>
      <c r="VGC44" s="918"/>
      <c r="VGD44" s="918"/>
      <c r="VGE44" s="918"/>
      <c r="VGF44" s="918"/>
      <c r="VGG44" s="918"/>
      <c r="VGH44" s="918"/>
      <c r="VGI44" s="918"/>
      <c r="VGJ44" s="918"/>
      <c r="VGK44" s="918"/>
      <c r="VGL44" s="918"/>
      <c r="VGM44" s="918"/>
      <c r="VGN44" s="918"/>
      <c r="VGO44" s="918"/>
      <c r="VGP44" s="918"/>
      <c r="VGQ44" s="918"/>
      <c r="VGR44" s="918"/>
      <c r="VGS44" s="918"/>
      <c r="VGT44" s="918"/>
      <c r="VGU44" s="918"/>
      <c r="VGV44" s="918"/>
      <c r="VGW44" s="918"/>
      <c r="VGX44" s="918"/>
      <c r="VGY44" s="918"/>
      <c r="VGZ44" s="918"/>
      <c r="VHA44" s="918"/>
      <c r="VHB44" s="918"/>
      <c r="VHC44" s="918"/>
      <c r="VHD44" s="918"/>
      <c r="VHE44" s="918"/>
      <c r="VHF44" s="918"/>
      <c r="VHG44" s="918"/>
      <c r="VHH44" s="918"/>
      <c r="VHI44" s="918"/>
      <c r="VHJ44" s="918"/>
      <c r="VHK44" s="918"/>
      <c r="VHL44" s="918"/>
      <c r="VHM44" s="918"/>
      <c r="VHN44" s="918"/>
      <c r="VHO44" s="918"/>
      <c r="VHP44" s="918"/>
      <c r="VHQ44" s="918"/>
      <c r="VHR44" s="918"/>
      <c r="VHS44" s="918"/>
      <c r="VHT44" s="918"/>
      <c r="VHU44" s="918"/>
      <c r="VHV44" s="918"/>
      <c r="VHW44" s="918"/>
      <c r="VHX44" s="918"/>
      <c r="VHY44" s="918"/>
      <c r="VHZ44" s="918"/>
      <c r="VIA44" s="918"/>
      <c r="VIB44" s="918"/>
      <c r="VIC44" s="918"/>
      <c r="VID44" s="918"/>
      <c r="VIE44" s="918"/>
      <c r="VIF44" s="918"/>
      <c r="VIG44" s="918"/>
      <c r="VIH44" s="918"/>
      <c r="VII44" s="918"/>
      <c r="VIJ44" s="918"/>
      <c r="VIK44" s="918"/>
      <c r="VIL44" s="918"/>
      <c r="VIM44" s="918"/>
      <c r="VIN44" s="918"/>
      <c r="VIO44" s="918"/>
      <c r="VIP44" s="918"/>
      <c r="VIQ44" s="918"/>
      <c r="VIR44" s="918"/>
      <c r="VIS44" s="918"/>
      <c r="VIT44" s="918"/>
      <c r="VIU44" s="918"/>
      <c r="VIV44" s="918"/>
      <c r="VIW44" s="918"/>
      <c r="VIX44" s="918"/>
      <c r="VIY44" s="918"/>
      <c r="VIZ44" s="918"/>
      <c r="VJA44" s="918"/>
      <c r="VJB44" s="918"/>
      <c r="VJC44" s="918"/>
      <c r="VJD44" s="918"/>
      <c r="VJE44" s="918"/>
      <c r="VJF44" s="918"/>
      <c r="VJG44" s="918"/>
      <c r="VJH44" s="918"/>
      <c r="VJI44" s="918"/>
      <c r="VJJ44" s="918"/>
      <c r="VJK44" s="918"/>
      <c r="VJL44" s="918"/>
      <c r="VJM44" s="918"/>
      <c r="VJN44" s="918"/>
      <c r="VJO44" s="918"/>
      <c r="VJP44" s="918"/>
      <c r="VJQ44" s="918"/>
      <c r="VJR44" s="918"/>
      <c r="VJS44" s="918"/>
      <c r="VJT44" s="918"/>
      <c r="VJU44" s="918"/>
      <c r="VJV44" s="918"/>
      <c r="VJW44" s="918"/>
      <c r="VJX44" s="918"/>
      <c r="VJY44" s="918"/>
      <c r="VJZ44" s="918"/>
      <c r="VKA44" s="918"/>
      <c r="VKB44" s="918"/>
      <c r="VKC44" s="918"/>
      <c r="VKD44" s="918"/>
      <c r="VKE44" s="918"/>
      <c r="VKF44" s="918"/>
      <c r="VKG44" s="918"/>
      <c r="VKH44" s="918"/>
      <c r="VKI44" s="918"/>
      <c r="VKJ44" s="918"/>
      <c r="VKK44" s="918"/>
      <c r="VKL44" s="918"/>
      <c r="VKM44" s="918"/>
      <c r="VKN44" s="918"/>
      <c r="VKO44" s="918"/>
      <c r="VKP44" s="918"/>
      <c r="VKQ44" s="918"/>
      <c r="VKR44" s="918"/>
      <c r="VKS44" s="918"/>
      <c r="VKT44" s="918"/>
      <c r="VKU44" s="918"/>
      <c r="VKV44" s="918"/>
      <c r="VKW44" s="918"/>
      <c r="VKX44" s="918"/>
      <c r="VKY44" s="918"/>
      <c r="VKZ44" s="918"/>
      <c r="VLA44" s="918"/>
      <c r="VLB44" s="918"/>
      <c r="VLC44" s="918"/>
      <c r="VLD44" s="918"/>
      <c r="VLE44" s="918"/>
      <c r="VLF44" s="918"/>
      <c r="VLG44" s="918"/>
      <c r="VLH44" s="918"/>
      <c r="VLI44" s="918"/>
      <c r="VLJ44" s="918"/>
      <c r="VLK44" s="918"/>
      <c r="VLL44" s="918"/>
      <c r="VLM44" s="918"/>
      <c r="VLN44" s="918"/>
      <c r="VLO44" s="918"/>
      <c r="VLP44" s="918"/>
      <c r="VLQ44" s="918"/>
      <c r="VLR44" s="918"/>
      <c r="VLS44" s="918"/>
      <c r="VLT44" s="918"/>
      <c r="VLU44" s="918"/>
      <c r="VLV44" s="918"/>
      <c r="VLW44" s="918"/>
      <c r="VLX44" s="918"/>
      <c r="VLY44" s="918"/>
      <c r="VLZ44" s="918"/>
      <c r="VMA44" s="918"/>
      <c r="VMB44" s="918"/>
      <c r="VMC44" s="918"/>
      <c r="VMD44" s="918"/>
      <c r="VME44" s="918"/>
      <c r="VMF44" s="918"/>
      <c r="VMG44" s="918"/>
      <c r="VMH44" s="918"/>
      <c r="VMI44" s="918"/>
      <c r="VMJ44" s="918"/>
      <c r="VMK44" s="918"/>
      <c r="VML44" s="918"/>
      <c r="VMM44" s="918"/>
      <c r="VMN44" s="918"/>
      <c r="VMO44" s="918"/>
      <c r="VMP44" s="918"/>
      <c r="VMQ44" s="918"/>
      <c r="VMR44" s="918"/>
      <c r="VMS44" s="918"/>
      <c r="VMT44" s="918"/>
      <c r="VMU44" s="918"/>
      <c r="VMV44" s="918"/>
      <c r="VMW44" s="918"/>
      <c r="VMX44" s="918"/>
      <c r="VMY44" s="918"/>
      <c r="VMZ44" s="918"/>
      <c r="VNA44" s="918"/>
      <c r="VNB44" s="918"/>
      <c r="VNC44" s="918"/>
      <c r="VND44" s="918"/>
      <c r="VNE44" s="918"/>
      <c r="VNF44" s="918"/>
      <c r="VNG44" s="918"/>
      <c r="VNH44" s="918"/>
      <c r="VNI44" s="918"/>
      <c r="VNJ44" s="918"/>
      <c r="VNK44" s="918"/>
      <c r="VNL44" s="918"/>
      <c r="VNM44" s="918"/>
      <c r="VNN44" s="918"/>
      <c r="VNO44" s="918"/>
      <c r="VNP44" s="918"/>
      <c r="VNQ44" s="918"/>
      <c r="VNR44" s="918"/>
      <c r="VNS44" s="918"/>
      <c r="VNT44" s="918"/>
      <c r="VNU44" s="918"/>
      <c r="VNV44" s="918"/>
      <c r="VNW44" s="918"/>
      <c r="VNX44" s="918"/>
      <c r="VNY44" s="918"/>
      <c r="VNZ44" s="918"/>
      <c r="VOA44" s="918"/>
      <c r="VOB44" s="918"/>
      <c r="VOC44" s="918"/>
      <c r="VOD44" s="918"/>
      <c r="VOE44" s="918"/>
      <c r="VOF44" s="918"/>
      <c r="VOG44" s="918"/>
      <c r="VOH44" s="918"/>
      <c r="VOI44" s="918"/>
      <c r="VOJ44" s="918"/>
      <c r="VOK44" s="918"/>
      <c r="VOL44" s="918"/>
      <c r="VOM44" s="918"/>
      <c r="VON44" s="918"/>
      <c r="VOO44" s="918"/>
      <c r="VOP44" s="918"/>
      <c r="VOQ44" s="918"/>
      <c r="VOR44" s="918"/>
      <c r="VOS44" s="918"/>
      <c r="VOT44" s="918"/>
      <c r="VOU44" s="918"/>
      <c r="VOV44" s="918"/>
      <c r="VOW44" s="918"/>
      <c r="VOX44" s="918"/>
      <c r="VOY44" s="918"/>
      <c r="VOZ44" s="918"/>
      <c r="VPA44" s="918"/>
      <c r="VPB44" s="918"/>
      <c r="VPC44" s="918"/>
      <c r="VPD44" s="918"/>
      <c r="VPE44" s="918"/>
      <c r="VPF44" s="918"/>
      <c r="VPG44" s="918"/>
      <c r="VPH44" s="918"/>
      <c r="VPI44" s="918"/>
      <c r="VPJ44" s="918"/>
      <c r="VPK44" s="918"/>
      <c r="VPL44" s="918"/>
      <c r="VPM44" s="918"/>
      <c r="VPN44" s="918"/>
      <c r="VPO44" s="918"/>
      <c r="VPP44" s="918"/>
      <c r="VPQ44" s="918"/>
      <c r="VPR44" s="918"/>
      <c r="VPS44" s="918"/>
      <c r="VPT44" s="918"/>
      <c r="VPU44" s="918"/>
      <c r="VPV44" s="918"/>
      <c r="VPW44" s="918"/>
      <c r="VPX44" s="918"/>
      <c r="VPY44" s="918"/>
      <c r="VPZ44" s="918"/>
      <c r="VQA44" s="918"/>
      <c r="VQB44" s="918"/>
      <c r="VQC44" s="918"/>
      <c r="VQD44" s="918"/>
      <c r="VQE44" s="918"/>
      <c r="VQF44" s="918"/>
      <c r="VQG44" s="918"/>
      <c r="VQH44" s="918"/>
      <c r="VQI44" s="918"/>
      <c r="VQJ44" s="918"/>
      <c r="VQK44" s="918"/>
      <c r="VQL44" s="918"/>
      <c r="VQM44" s="918"/>
      <c r="VQN44" s="918"/>
      <c r="VQO44" s="918"/>
      <c r="VQP44" s="918"/>
      <c r="VQQ44" s="918"/>
      <c r="VQR44" s="918"/>
      <c r="VQS44" s="918"/>
      <c r="VQT44" s="918"/>
      <c r="VQU44" s="918"/>
      <c r="VQV44" s="918"/>
      <c r="VQW44" s="918"/>
      <c r="VQX44" s="918"/>
      <c r="VQY44" s="918"/>
      <c r="VQZ44" s="918"/>
      <c r="VRA44" s="918"/>
      <c r="VRB44" s="918"/>
      <c r="VRC44" s="918"/>
      <c r="VRD44" s="918"/>
      <c r="VRE44" s="918"/>
      <c r="VRF44" s="918"/>
      <c r="VRG44" s="918"/>
      <c r="VRH44" s="918"/>
      <c r="VRI44" s="918"/>
      <c r="VRJ44" s="918"/>
      <c r="VRK44" s="918"/>
      <c r="VRL44" s="918"/>
      <c r="VRM44" s="918"/>
      <c r="VRN44" s="918"/>
      <c r="VRO44" s="918"/>
      <c r="VRP44" s="918"/>
      <c r="VRQ44" s="918"/>
      <c r="VRR44" s="918"/>
      <c r="VRS44" s="918"/>
      <c r="VRT44" s="918"/>
      <c r="VRU44" s="918"/>
      <c r="VRV44" s="918"/>
      <c r="VRW44" s="918"/>
      <c r="VRX44" s="918"/>
      <c r="VRY44" s="918"/>
      <c r="VRZ44" s="918"/>
      <c r="VSA44" s="918"/>
      <c r="VSB44" s="918"/>
      <c r="VSC44" s="918"/>
      <c r="VSD44" s="918"/>
      <c r="VSE44" s="918"/>
      <c r="VSF44" s="918"/>
      <c r="VSG44" s="918"/>
      <c r="VSH44" s="918"/>
      <c r="VSI44" s="918"/>
      <c r="VSJ44" s="918"/>
      <c r="VSK44" s="918"/>
      <c r="VSL44" s="918"/>
      <c r="VSM44" s="918"/>
      <c r="VSN44" s="918"/>
      <c r="VSO44" s="918"/>
      <c r="VSP44" s="918"/>
      <c r="VSQ44" s="918"/>
      <c r="VSR44" s="918"/>
      <c r="VSS44" s="918"/>
      <c r="VST44" s="918"/>
      <c r="VSU44" s="918"/>
      <c r="VSV44" s="918"/>
      <c r="VSW44" s="918"/>
      <c r="VSX44" s="918"/>
      <c r="VSY44" s="918"/>
      <c r="VSZ44" s="918"/>
      <c r="VTA44" s="918"/>
      <c r="VTB44" s="918"/>
      <c r="VTC44" s="918"/>
      <c r="VTD44" s="918"/>
      <c r="VTE44" s="918"/>
      <c r="VTF44" s="918"/>
      <c r="VTG44" s="918"/>
      <c r="VTH44" s="918"/>
      <c r="VTI44" s="918"/>
      <c r="VTJ44" s="918"/>
      <c r="VTK44" s="918"/>
      <c r="VTL44" s="918"/>
      <c r="VTM44" s="918"/>
      <c r="VTN44" s="918"/>
      <c r="VTO44" s="918"/>
      <c r="VTP44" s="918"/>
      <c r="VTQ44" s="918"/>
      <c r="VTR44" s="918"/>
      <c r="VTS44" s="918"/>
      <c r="VTT44" s="918"/>
      <c r="VTU44" s="918"/>
      <c r="VTV44" s="918"/>
      <c r="VTW44" s="918"/>
      <c r="VTX44" s="918"/>
      <c r="VTY44" s="918"/>
      <c r="VTZ44" s="918"/>
      <c r="VUA44" s="918"/>
      <c r="VUB44" s="918"/>
      <c r="VUC44" s="918"/>
      <c r="VUD44" s="918"/>
      <c r="VUE44" s="918"/>
      <c r="VUF44" s="918"/>
      <c r="VUG44" s="918"/>
      <c r="VUH44" s="918"/>
      <c r="VUI44" s="918"/>
      <c r="VUJ44" s="918"/>
      <c r="VUK44" s="918"/>
      <c r="VUL44" s="918"/>
      <c r="VUM44" s="918"/>
      <c r="VUN44" s="918"/>
      <c r="VUO44" s="918"/>
      <c r="VUP44" s="918"/>
      <c r="VUQ44" s="918"/>
      <c r="VUR44" s="918"/>
      <c r="VUS44" s="918"/>
      <c r="VUT44" s="918"/>
      <c r="VUU44" s="918"/>
      <c r="VUV44" s="918"/>
      <c r="VUW44" s="918"/>
      <c r="VUX44" s="918"/>
      <c r="VUY44" s="918"/>
      <c r="VUZ44" s="918"/>
      <c r="VVA44" s="918"/>
      <c r="VVB44" s="918"/>
      <c r="VVC44" s="918"/>
      <c r="VVD44" s="918"/>
      <c r="VVE44" s="918"/>
      <c r="VVF44" s="918"/>
      <c r="VVG44" s="918"/>
      <c r="VVH44" s="918"/>
      <c r="VVI44" s="918"/>
      <c r="VVJ44" s="918"/>
      <c r="VVK44" s="918"/>
      <c r="VVL44" s="918"/>
      <c r="VVM44" s="918"/>
      <c r="VVN44" s="918"/>
      <c r="VVO44" s="918"/>
      <c r="VVP44" s="918"/>
      <c r="VVQ44" s="918"/>
      <c r="VVR44" s="918"/>
      <c r="VVS44" s="918"/>
      <c r="VVT44" s="918"/>
      <c r="VVU44" s="918"/>
      <c r="VVV44" s="918"/>
      <c r="VVW44" s="918"/>
      <c r="VVX44" s="918"/>
      <c r="VVY44" s="918"/>
      <c r="VVZ44" s="918"/>
      <c r="VWA44" s="918"/>
      <c r="VWB44" s="918"/>
      <c r="VWC44" s="918"/>
      <c r="VWD44" s="918"/>
      <c r="VWE44" s="918"/>
      <c r="VWF44" s="918"/>
      <c r="VWG44" s="918"/>
      <c r="VWH44" s="918"/>
      <c r="VWI44" s="918"/>
      <c r="VWJ44" s="918"/>
      <c r="VWK44" s="918"/>
      <c r="VWL44" s="918"/>
      <c r="VWM44" s="918"/>
      <c r="VWN44" s="918"/>
      <c r="VWO44" s="918"/>
      <c r="VWP44" s="918"/>
      <c r="VWQ44" s="918"/>
      <c r="VWR44" s="918"/>
      <c r="VWS44" s="918"/>
      <c r="VWT44" s="918"/>
      <c r="VWU44" s="918"/>
      <c r="VWV44" s="918"/>
      <c r="VWW44" s="918"/>
      <c r="VWX44" s="918"/>
      <c r="VWY44" s="918"/>
      <c r="VWZ44" s="918"/>
      <c r="VXA44" s="918"/>
      <c r="VXB44" s="918"/>
      <c r="VXC44" s="918"/>
      <c r="VXD44" s="918"/>
      <c r="VXE44" s="918"/>
      <c r="VXF44" s="918"/>
      <c r="VXG44" s="918"/>
      <c r="VXH44" s="918"/>
      <c r="VXI44" s="918"/>
      <c r="VXJ44" s="918"/>
      <c r="VXK44" s="918"/>
      <c r="VXL44" s="918"/>
      <c r="VXM44" s="918"/>
      <c r="VXN44" s="918"/>
      <c r="VXO44" s="918"/>
      <c r="VXP44" s="918"/>
      <c r="VXQ44" s="918"/>
      <c r="VXR44" s="918"/>
      <c r="VXS44" s="918"/>
      <c r="VXT44" s="918"/>
      <c r="VXU44" s="918"/>
      <c r="VXV44" s="918"/>
      <c r="VXW44" s="918"/>
      <c r="VXX44" s="918"/>
      <c r="VXY44" s="918"/>
      <c r="VXZ44" s="918"/>
      <c r="VYA44" s="918"/>
      <c r="VYB44" s="918"/>
      <c r="VYC44" s="918"/>
      <c r="VYD44" s="918"/>
      <c r="VYE44" s="918"/>
      <c r="VYF44" s="918"/>
      <c r="VYG44" s="918"/>
      <c r="VYH44" s="918"/>
      <c r="VYI44" s="918"/>
      <c r="VYJ44" s="918"/>
      <c r="VYK44" s="918"/>
      <c r="VYL44" s="918"/>
      <c r="VYM44" s="918"/>
      <c r="VYN44" s="918"/>
      <c r="VYO44" s="918"/>
      <c r="VYP44" s="918"/>
      <c r="VYQ44" s="918"/>
      <c r="VYR44" s="918"/>
      <c r="VYS44" s="918"/>
      <c r="VYT44" s="918"/>
      <c r="VYU44" s="918"/>
      <c r="VYV44" s="918"/>
      <c r="VYW44" s="918"/>
      <c r="VYX44" s="918"/>
      <c r="VYY44" s="918"/>
      <c r="VYZ44" s="918"/>
      <c r="VZA44" s="918"/>
      <c r="VZB44" s="918"/>
      <c r="VZC44" s="918"/>
      <c r="VZD44" s="918"/>
      <c r="VZE44" s="918"/>
      <c r="VZF44" s="918"/>
      <c r="VZG44" s="918"/>
      <c r="VZH44" s="918"/>
      <c r="VZI44" s="918"/>
      <c r="VZJ44" s="918"/>
      <c r="VZK44" s="918"/>
      <c r="VZL44" s="918"/>
      <c r="VZM44" s="918"/>
      <c r="VZN44" s="918"/>
      <c r="VZO44" s="918"/>
      <c r="VZP44" s="918"/>
      <c r="VZQ44" s="918"/>
      <c r="VZR44" s="918"/>
      <c r="VZS44" s="918"/>
      <c r="VZT44" s="918"/>
      <c r="VZU44" s="918"/>
      <c r="VZV44" s="918"/>
      <c r="VZW44" s="918"/>
      <c r="VZX44" s="918"/>
      <c r="VZY44" s="918"/>
      <c r="VZZ44" s="918"/>
      <c r="WAA44" s="918"/>
      <c r="WAB44" s="918"/>
      <c r="WAC44" s="918"/>
      <c r="WAD44" s="918"/>
      <c r="WAE44" s="918"/>
      <c r="WAF44" s="918"/>
      <c r="WAG44" s="918"/>
      <c r="WAH44" s="918"/>
      <c r="WAI44" s="918"/>
      <c r="WAJ44" s="918"/>
      <c r="WAK44" s="918"/>
      <c r="WAL44" s="918"/>
      <c r="WAM44" s="918"/>
      <c r="WAN44" s="918"/>
      <c r="WAO44" s="918"/>
      <c r="WAP44" s="918"/>
      <c r="WAQ44" s="918"/>
      <c r="WAR44" s="918"/>
      <c r="WAS44" s="918"/>
      <c r="WAT44" s="918"/>
      <c r="WAU44" s="918"/>
      <c r="WAV44" s="918"/>
      <c r="WAW44" s="918"/>
      <c r="WAX44" s="918"/>
      <c r="WAY44" s="918"/>
      <c r="WAZ44" s="918"/>
      <c r="WBA44" s="918"/>
      <c r="WBB44" s="918"/>
      <c r="WBC44" s="918"/>
      <c r="WBD44" s="918"/>
      <c r="WBE44" s="918"/>
      <c r="WBF44" s="918"/>
      <c r="WBG44" s="918"/>
      <c r="WBH44" s="918"/>
      <c r="WBI44" s="918"/>
      <c r="WBJ44" s="918"/>
      <c r="WBK44" s="918"/>
      <c r="WBL44" s="918"/>
      <c r="WBM44" s="918"/>
      <c r="WBN44" s="918"/>
      <c r="WBO44" s="918"/>
      <c r="WBP44" s="918"/>
      <c r="WBQ44" s="918"/>
      <c r="WBR44" s="918"/>
      <c r="WBS44" s="918"/>
      <c r="WBT44" s="918"/>
      <c r="WBU44" s="918"/>
      <c r="WBV44" s="918"/>
      <c r="WBW44" s="918"/>
      <c r="WBX44" s="918"/>
      <c r="WBY44" s="918"/>
      <c r="WBZ44" s="918"/>
      <c r="WCA44" s="918"/>
      <c r="WCB44" s="918"/>
      <c r="WCC44" s="918"/>
      <c r="WCD44" s="918"/>
      <c r="WCE44" s="918"/>
      <c r="WCF44" s="918"/>
      <c r="WCG44" s="918"/>
      <c r="WCH44" s="918"/>
      <c r="WCI44" s="918"/>
      <c r="WCJ44" s="918"/>
      <c r="WCK44" s="918"/>
      <c r="WCL44" s="918"/>
      <c r="WCM44" s="918"/>
      <c r="WCN44" s="918"/>
      <c r="WCO44" s="918"/>
      <c r="WCP44" s="918"/>
      <c r="WCQ44" s="918"/>
      <c r="WCR44" s="918"/>
      <c r="WCS44" s="918"/>
      <c r="WCT44" s="918"/>
      <c r="WCU44" s="918"/>
      <c r="WCV44" s="918"/>
      <c r="WCW44" s="918"/>
      <c r="WCX44" s="918"/>
      <c r="WCY44" s="918"/>
      <c r="WCZ44" s="918"/>
      <c r="WDA44" s="918"/>
      <c r="WDB44" s="918"/>
      <c r="WDC44" s="918"/>
      <c r="WDD44" s="918"/>
      <c r="WDE44" s="918"/>
      <c r="WDF44" s="918"/>
      <c r="WDG44" s="918"/>
      <c r="WDH44" s="918"/>
      <c r="WDI44" s="918"/>
      <c r="WDJ44" s="918"/>
      <c r="WDK44" s="918"/>
      <c r="WDL44" s="918"/>
      <c r="WDM44" s="918"/>
      <c r="WDN44" s="918"/>
      <c r="WDO44" s="918"/>
      <c r="WDP44" s="918"/>
      <c r="WDQ44" s="918"/>
      <c r="WDR44" s="918"/>
      <c r="WDS44" s="918"/>
      <c r="WDT44" s="918"/>
      <c r="WDU44" s="918"/>
      <c r="WDV44" s="918"/>
      <c r="WDW44" s="918"/>
      <c r="WDX44" s="918"/>
      <c r="WDY44" s="918"/>
      <c r="WDZ44" s="918"/>
      <c r="WEA44" s="918"/>
      <c r="WEB44" s="918"/>
      <c r="WEC44" s="918"/>
      <c r="WED44" s="918"/>
      <c r="WEE44" s="918"/>
      <c r="WEF44" s="918"/>
      <c r="WEG44" s="918"/>
      <c r="WEH44" s="918"/>
      <c r="WEI44" s="918"/>
      <c r="WEJ44" s="918"/>
      <c r="WEK44" s="918"/>
      <c r="WEL44" s="918"/>
      <c r="WEM44" s="918"/>
      <c r="WEN44" s="918"/>
      <c r="WEO44" s="918"/>
      <c r="WEP44" s="918"/>
      <c r="WEQ44" s="918"/>
      <c r="WER44" s="918"/>
      <c r="WES44" s="918"/>
      <c r="WET44" s="918"/>
      <c r="WEU44" s="918"/>
      <c r="WEV44" s="918"/>
      <c r="WEW44" s="918"/>
      <c r="WEX44" s="918"/>
      <c r="WEY44" s="918"/>
      <c r="WEZ44" s="918"/>
      <c r="WFA44" s="918"/>
      <c r="WFB44" s="918"/>
      <c r="WFC44" s="918"/>
      <c r="WFD44" s="918"/>
      <c r="WFE44" s="918"/>
      <c r="WFF44" s="918"/>
      <c r="WFG44" s="918"/>
      <c r="WFH44" s="918"/>
      <c r="WFI44" s="918"/>
      <c r="WFJ44" s="918"/>
      <c r="WFK44" s="918"/>
      <c r="WFL44" s="918"/>
      <c r="WFM44" s="918"/>
      <c r="WFN44" s="918"/>
      <c r="WFO44" s="918"/>
      <c r="WFP44" s="918"/>
      <c r="WFQ44" s="918"/>
      <c r="WFR44" s="918"/>
      <c r="WFS44" s="918"/>
      <c r="WFT44" s="918"/>
      <c r="WFU44" s="918"/>
      <c r="WFV44" s="918"/>
      <c r="WFW44" s="918"/>
      <c r="WFX44" s="918"/>
      <c r="WFY44" s="918"/>
      <c r="WFZ44" s="918"/>
      <c r="WGA44" s="918"/>
      <c r="WGB44" s="918"/>
      <c r="WGC44" s="918"/>
      <c r="WGD44" s="918"/>
      <c r="WGE44" s="918"/>
      <c r="WGF44" s="918"/>
      <c r="WGG44" s="918"/>
      <c r="WGH44" s="918"/>
      <c r="WGI44" s="918"/>
      <c r="WGJ44" s="918"/>
      <c r="WGK44" s="918"/>
      <c r="WGL44" s="918"/>
      <c r="WGM44" s="918"/>
      <c r="WGN44" s="918"/>
      <c r="WGO44" s="918"/>
      <c r="WGP44" s="918"/>
      <c r="WGQ44" s="918"/>
      <c r="WGR44" s="918"/>
      <c r="WGS44" s="918"/>
      <c r="WGT44" s="918"/>
      <c r="WGU44" s="918"/>
      <c r="WGV44" s="918"/>
      <c r="WGW44" s="918"/>
      <c r="WGX44" s="918"/>
      <c r="WGY44" s="918"/>
      <c r="WGZ44" s="918"/>
      <c r="WHA44" s="918"/>
      <c r="WHB44" s="918"/>
      <c r="WHC44" s="918"/>
      <c r="WHD44" s="918"/>
      <c r="WHE44" s="918"/>
      <c r="WHF44" s="918"/>
      <c r="WHG44" s="918"/>
      <c r="WHH44" s="918"/>
      <c r="WHI44" s="918"/>
      <c r="WHJ44" s="918"/>
      <c r="WHK44" s="918"/>
      <c r="WHL44" s="918"/>
      <c r="WHM44" s="918"/>
      <c r="WHN44" s="918"/>
      <c r="WHO44" s="918"/>
      <c r="WHP44" s="918"/>
      <c r="WHQ44" s="918"/>
      <c r="WHR44" s="918"/>
      <c r="WHS44" s="918"/>
      <c r="WHT44" s="918"/>
      <c r="WHU44" s="918"/>
      <c r="WHV44" s="918"/>
      <c r="WHW44" s="918"/>
      <c r="WHX44" s="918"/>
      <c r="WHY44" s="918"/>
      <c r="WHZ44" s="918"/>
      <c r="WIA44" s="918"/>
      <c r="WIB44" s="918"/>
      <c r="WIC44" s="918"/>
      <c r="WID44" s="918"/>
      <c r="WIE44" s="918"/>
      <c r="WIF44" s="918"/>
      <c r="WIG44" s="918"/>
      <c r="WIH44" s="918"/>
      <c r="WII44" s="918"/>
      <c r="WIJ44" s="918"/>
      <c r="WIK44" s="918"/>
      <c r="WIL44" s="918"/>
      <c r="WIM44" s="918"/>
      <c r="WIN44" s="918"/>
      <c r="WIO44" s="918"/>
      <c r="WIP44" s="918"/>
      <c r="WIQ44" s="918"/>
      <c r="WIR44" s="918"/>
      <c r="WIS44" s="918"/>
      <c r="WIT44" s="918"/>
      <c r="WIU44" s="918"/>
      <c r="WIV44" s="918"/>
      <c r="WIW44" s="918"/>
      <c r="WIX44" s="918"/>
      <c r="WIY44" s="918"/>
      <c r="WIZ44" s="918"/>
      <c r="WJA44" s="918"/>
      <c r="WJB44" s="918"/>
      <c r="WJC44" s="918"/>
      <c r="WJD44" s="918"/>
      <c r="WJE44" s="918"/>
      <c r="WJF44" s="918"/>
      <c r="WJG44" s="918"/>
      <c r="WJH44" s="918"/>
      <c r="WJI44" s="918"/>
      <c r="WJJ44" s="918"/>
      <c r="WJK44" s="918"/>
      <c r="WJL44" s="918"/>
      <c r="WJM44" s="918"/>
      <c r="WJN44" s="918"/>
      <c r="WJO44" s="918"/>
      <c r="WJP44" s="918"/>
      <c r="WJQ44" s="918"/>
      <c r="WJR44" s="918"/>
      <c r="WJS44" s="918"/>
      <c r="WJT44" s="918"/>
      <c r="WJU44" s="918"/>
      <c r="WJV44" s="918"/>
      <c r="WJW44" s="918"/>
      <c r="WJX44" s="918"/>
      <c r="WJY44" s="918"/>
      <c r="WJZ44" s="918"/>
      <c r="WKA44" s="918"/>
      <c r="WKB44" s="918"/>
      <c r="WKC44" s="918"/>
      <c r="WKD44" s="918"/>
      <c r="WKE44" s="918"/>
      <c r="WKF44" s="918"/>
      <c r="WKG44" s="918"/>
      <c r="WKH44" s="918"/>
      <c r="WKI44" s="918"/>
      <c r="WKJ44" s="918"/>
      <c r="WKK44" s="918"/>
      <c r="WKL44" s="918"/>
      <c r="WKM44" s="918"/>
      <c r="WKN44" s="918"/>
      <c r="WKO44" s="918"/>
      <c r="WKP44" s="918"/>
      <c r="WKQ44" s="918"/>
      <c r="WKR44" s="918"/>
      <c r="WKS44" s="918"/>
      <c r="WKT44" s="918"/>
      <c r="WKU44" s="918"/>
      <c r="WKV44" s="918"/>
      <c r="WKW44" s="918"/>
      <c r="WKX44" s="918"/>
      <c r="WKY44" s="918"/>
      <c r="WKZ44" s="918"/>
      <c r="WLA44" s="918"/>
      <c r="WLB44" s="918"/>
      <c r="WLC44" s="918"/>
      <c r="WLD44" s="918"/>
      <c r="WLE44" s="918"/>
      <c r="WLF44" s="918"/>
      <c r="WLG44" s="918"/>
      <c r="WLH44" s="918"/>
      <c r="WLI44" s="918"/>
      <c r="WLJ44" s="918"/>
      <c r="WLK44" s="918"/>
      <c r="WLL44" s="918"/>
      <c r="WLM44" s="918"/>
      <c r="WLN44" s="918"/>
      <c r="WLO44" s="918"/>
      <c r="WLP44" s="918"/>
      <c r="WLQ44" s="918"/>
      <c r="WLR44" s="918"/>
      <c r="WLS44" s="918"/>
      <c r="WLT44" s="918"/>
      <c r="WLU44" s="918"/>
      <c r="WLV44" s="918"/>
      <c r="WLW44" s="918"/>
      <c r="WLX44" s="918"/>
      <c r="WLY44" s="918"/>
      <c r="WLZ44" s="918"/>
      <c r="WMA44" s="918"/>
      <c r="WMB44" s="918"/>
      <c r="WMC44" s="918"/>
      <c r="WMD44" s="918"/>
      <c r="WME44" s="918"/>
      <c r="WMF44" s="918"/>
      <c r="WMG44" s="918"/>
      <c r="WMH44" s="918"/>
      <c r="WMI44" s="918"/>
      <c r="WMJ44" s="918"/>
      <c r="WMK44" s="918"/>
      <c r="WML44" s="918"/>
      <c r="WMM44" s="918"/>
      <c r="WMN44" s="918"/>
      <c r="WMO44" s="918"/>
      <c r="WMP44" s="918"/>
      <c r="WMQ44" s="918"/>
      <c r="WMR44" s="918"/>
      <c r="WMS44" s="918"/>
      <c r="WMT44" s="918"/>
      <c r="WMU44" s="918"/>
      <c r="WMV44" s="918"/>
      <c r="WMW44" s="918"/>
      <c r="WMX44" s="918"/>
      <c r="WMY44" s="918"/>
      <c r="WMZ44" s="918"/>
      <c r="WNA44" s="918"/>
      <c r="WNB44" s="918"/>
      <c r="WNC44" s="918"/>
      <c r="WND44" s="918"/>
      <c r="WNE44" s="918"/>
      <c r="WNF44" s="918"/>
      <c r="WNG44" s="918"/>
      <c r="WNH44" s="918"/>
      <c r="WNI44" s="918"/>
      <c r="WNJ44" s="918"/>
      <c r="WNK44" s="918"/>
      <c r="WNL44" s="918"/>
      <c r="WNM44" s="918"/>
      <c r="WNN44" s="918"/>
      <c r="WNO44" s="918"/>
      <c r="WNP44" s="918"/>
      <c r="WNQ44" s="918"/>
      <c r="WNR44" s="918"/>
      <c r="WNS44" s="918"/>
      <c r="WNT44" s="918"/>
      <c r="WNU44" s="918"/>
      <c r="WNV44" s="918"/>
      <c r="WNW44" s="918"/>
      <c r="WNX44" s="918"/>
      <c r="WNY44" s="918"/>
      <c r="WNZ44" s="918"/>
      <c r="WOA44" s="918"/>
      <c r="WOB44" s="918"/>
      <c r="WOC44" s="918"/>
      <c r="WOD44" s="918"/>
      <c r="WOE44" s="918"/>
      <c r="WOF44" s="918"/>
      <c r="WOG44" s="918"/>
      <c r="WOH44" s="918"/>
      <c r="WOI44" s="918"/>
      <c r="WOJ44" s="918"/>
      <c r="WOK44" s="918"/>
      <c r="WOL44" s="918"/>
      <c r="WOM44" s="918"/>
      <c r="WON44" s="918"/>
      <c r="WOO44" s="918"/>
      <c r="WOP44" s="918"/>
      <c r="WOQ44" s="918"/>
      <c r="WOR44" s="918"/>
      <c r="WOS44" s="918"/>
      <c r="WOT44" s="918"/>
      <c r="WOU44" s="918"/>
      <c r="WOV44" s="918"/>
      <c r="WOW44" s="918"/>
      <c r="WOX44" s="918"/>
      <c r="WOY44" s="918"/>
      <c r="WOZ44" s="918"/>
      <c r="WPA44" s="918"/>
      <c r="WPB44" s="918"/>
      <c r="WPC44" s="918"/>
      <c r="WPD44" s="918"/>
      <c r="WPE44" s="918"/>
      <c r="WPF44" s="918"/>
      <c r="WPG44" s="918"/>
      <c r="WPH44" s="918"/>
      <c r="WPI44" s="918"/>
      <c r="WPJ44" s="918"/>
      <c r="WPK44" s="918"/>
      <c r="WPL44" s="918"/>
      <c r="WPM44" s="918"/>
      <c r="WPN44" s="918"/>
      <c r="WPO44" s="918"/>
      <c r="WPP44" s="918"/>
      <c r="WPQ44" s="918"/>
      <c r="WPR44" s="918"/>
      <c r="WPS44" s="918"/>
      <c r="WPT44" s="918"/>
      <c r="WPU44" s="918"/>
      <c r="WPV44" s="918"/>
      <c r="WPW44" s="918"/>
      <c r="WPX44" s="918"/>
      <c r="WPY44" s="918"/>
      <c r="WPZ44" s="918"/>
      <c r="WQA44" s="918"/>
      <c r="WQB44" s="918"/>
      <c r="WQC44" s="918"/>
      <c r="WQD44" s="918"/>
      <c r="WQE44" s="918"/>
      <c r="WQF44" s="918"/>
      <c r="WQG44" s="918"/>
      <c r="WQH44" s="918"/>
      <c r="WQI44" s="918"/>
      <c r="WQJ44" s="918"/>
      <c r="WQK44" s="918"/>
      <c r="WQL44" s="918"/>
      <c r="WQM44" s="918"/>
      <c r="WQN44" s="918"/>
      <c r="WQO44" s="918"/>
      <c r="WQP44" s="918"/>
      <c r="WQQ44" s="918"/>
      <c r="WQR44" s="918"/>
      <c r="WQS44" s="918"/>
      <c r="WQT44" s="918"/>
      <c r="WQU44" s="918"/>
      <c r="WQV44" s="918"/>
      <c r="WQW44" s="918"/>
      <c r="WQX44" s="918"/>
      <c r="WQY44" s="918"/>
      <c r="WQZ44" s="918"/>
      <c r="WRA44" s="918"/>
      <c r="WRB44" s="918"/>
      <c r="WRC44" s="918"/>
      <c r="WRD44" s="918"/>
      <c r="WRE44" s="918"/>
      <c r="WRF44" s="918"/>
      <c r="WRG44" s="918"/>
      <c r="WRH44" s="918"/>
      <c r="WRI44" s="918"/>
      <c r="WRJ44" s="918"/>
      <c r="WRK44" s="918"/>
      <c r="WRL44" s="918"/>
      <c r="WRM44" s="918"/>
      <c r="WRN44" s="918"/>
      <c r="WRO44" s="918"/>
      <c r="WRP44" s="918"/>
      <c r="WRQ44" s="918"/>
      <c r="WRR44" s="918"/>
      <c r="WRS44" s="918"/>
      <c r="WRT44" s="918"/>
      <c r="WRU44" s="918"/>
      <c r="WRV44" s="918"/>
      <c r="WRW44" s="918"/>
      <c r="WRX44" s="918"/>
      <c r="WRY44" s="918"/>
      <c r="WRZ44" s="918"/>
      <c r="WSA44" s="918"/>
      <c r="WSB44" s="918"/>
      <c r="WSC44" s="918"/>
      <c r="WSD44" s="918"/>
      <c r="WSE44" s="918"/>
      <c r="WSF44" s="918"/>
      <c r="WSG44" s="918"/>
      <c r="WSH44" s="918"/>
      <c r="WSI44" s="918"/>
      <c r="WSJ44" s="918"/>
      <c r="WSK44" s="918"/>
      <c r="WSL44" s="918"/>
      <c r="WSM44" s="918"/>
      <c r="WSN44" s="918"/>
      <c r="WSO44" s="918"/>
      <c r="WSP44" s="918"/>
      <c r="WSQ44" s="918"/>
      <c r="WSR44" s="918"/>
      <c r="WSS44" s="918"/>
      <c r="WST44" s="918"/>
      <c r="WSU44" s="918"/>
      <c r="WSV44" s="918"/>
      <c r="WSW44" s="918"/>
      <c r="WSX44" s="918"/>
      <c r="WSY44" s="918"/>
      <c r="WSZ44" s="918"/>
      <c r="WTA44" s="918"/>
      <c r="WTB44" s="918"/>
      <c r="WTC44" s="918"/>
      <c r="WTD44" s="918"/>
      <c r="WTE44" s="918"/>
      <c r="WTF44" s="918"/>
      <c r="WTG44" s="918"/>
      <c r="WTH44" s="918"/>
      <c r="WTI44" s="918"/>
      <c r="WTJ44" s="918"/>
      <c r="WTK44" s="918"/>
      <c r="WTL44" s="918"/>
      <c r="WTM44" s="918"/>
      <c r="WTN44" s="918"/>
      <c r="WTO44" s="918"/>
      <c r="WTP44" s="918"/>
      <c r="WTQ44" s="918"/>
      <c r="WTR44" s="918"/>
      <c r="WTS44" s="918"/>
      <c r="WTT44" s="918"/>
      <c r="WTU44" s="918"/>
      <c r="WTV44" s="918"/>
      <c r="WTW44" s="918"/>
      <c r="WTX44" s="918"/>
      <c r="WTY44" s="918"/>
      <c r="WTZ44" s="918"/>
      <c r="WUA44" s="918"/>
      <c r="WUB44" s="918"/>
      <c r="WUC44" s="918"/>
      <c r="WUD44" s="918"/>
      <c r="WUE44" s="918"/>
      <c r="WUF44" s="918"/>
      <c r="WUG44" s="918"/>
      <c r="WUH44" s="918"/>
      <c r="WUI44" s="918"/>
      <c r="WUJ44" s="918"/>
      <c r="WUK44" s="918"/>
      <c r="WUL44" s="918"/>
      <c r="WUM44" s="918"/>
      <c r="WUN44" s="918"/>
      <c r="WUO44" s="918"/>
      <c r="WUP44" s="918"/>
      <c r="WUQ44" s="918"/>
      <c r="WUR44" s="918"/>
      <c r="WUS44" s="918"/>
      <c r="WUT44" s="918"/>
      <c r="WUU44" s="918"/>
      <c r="WUV44" s="918"/>
      <c r="WUW44" s="918"/>
      <c r="WUX44" s="918"/>
      <c r="WUY44" s="918"/>
      <c r="WUZ44" s="918"/>
      <c r="WVA44" s="918"/>
      <c r="WVB44" s="918"/>
      <c r="WVC44" s="918"/>
      <c r="WVD44" s="918"/>
      <c r="WVE44" s="918"/>
      <c r="WVF44" s="918"/>
      <c r="WVG44" s="918"/>
      <c r="WVH44" s="918"/>
      <c r="WVI44" s="918"/>
      <c r="WVJ44" s="918"/>
      <c r="WVK44" s="918"/>
      <c r="WVL44" s="918"/>
      <c r="WVM44" s="918"/>
      <c r="WVN44" s="918"/>
      <c r="WVO44" s="918"/>
      <c r="WVP44" s="918"/>
      <c r="WVQ44" s="918"/>
      <c r="WVR44" s="918"/>
      <c r="WVS44" s="918"/>
      <c r="WVT44" s="918"/>
      <c r="WVU44" s="918"/>
      <c r="WVV44" s="918"/>
      <c r="WVW44" s="918"/>
      <c r="WVX44" s="918"/>
      <c r="WVY44" s="918"/>
      <c r="WVZ44" s="918"/>
      <c r="WWA44" s="918"/>
      <c r="WWB44" s="918"/>
      <c r="WWC44" s="918"/>
      <c r="WWD44" s="918"/>
      <c r="WWE44" s="918"/>
      <c r="WWF44" s="918"/>
      <c r="WWG44" s="918"/>
      <c r="WWH44" s="918"/>
      <c r="WWI44" s="918"/>
      <c r="WWJ44" s="918"/>
      <c r="WWK44" s="918"/>
      <c r="WWL44" s="918"/>
      <c r="WWM44" s="918"/>
      <c r="WWN44" s="918"/>
      <c r="WWO44" s="918"/>
      <c r="WWP44" s="918"/>
      <c r="WWQ44" s="918"/>
      <c r="WWR44" s="918"/>
      <c r="WWS44" s="918"/>
      <c r="WWT44" s="918"/>
      <c r="WWU44" s="918"/>
      <c r="WWV44" s="918"/>
      <c r="WWW44" s="918"/>
      <c r="WWX44" s="918"/>
      <c r="WWY44" s="918"/>
      <c r="WWZ44" s="918"/>
      <c r="WXA44" s="918"/>
      <c r="WXB44" s="918"/>
      <c r="WXC44" s="918"/>
      <c r="WXD44" s="918"/>
      <c r="WXE44" s="918"/>
      <c r="WXF44" s="918"/>
      <c r="WXG44" s="918"/>
      <c r="WXH44" s="918"/>
      <c r="WXI44" s="918"/>
      <c r="WXJ44" s="918"/>
      <c r="WXK44" s="918"/>
      <c r="WXL44" s="918"/>
      <c r="WXM44" s="918"/>
      <c r="WXN44" s="918"/>
      <c r="WXO44" s="918"/>
      <c r="WXP44" s="918"/>
      <c r="WXQ44" s="918"/>
      <c r="WXR44" s="918"/>
      <c r="WXS44" s="918"/>
      <c r="WXT44" s="918"/>
      <c r="WXU44" s="918"/>
      <c r="WXV44" s="918"/>
      <c r="WXW44" s="918"/>
      <c r="WXX44" s="918"/>
      <c r="WXY44" s="918"/>
      <c r="WXZ44" s="918"/>
      <c r="WYA44" s="918"/>
      <c r="WYB44" s="918"/>
      <c r="WYC44" s="918"/>
      <c r="WYD44" s="918"/>
      <c r="WYE44" s="918"/>
      <c r="WYF44" s="918"/>
      <c r="WYG44" s="918"/>
      <c r="WYH44" s="918"/>
      <c r="WYI44" s="918"/>
      <c r="WYJ44" s="918"/>
      <c r="WYK44" s="918"/>
      <c r="WYL44" s="918"/>
      <c r="WYM44" s="918"/>
      <c r="WYN44" s="918"/>
      <c r="WYO44" s="918"/>
      <c r="WYP44" s="918"/>
      <c r="WYQ44" s="918"/>
      <c r="WYR44" s="918"/>
      <c r="WYS44" s="918"/>
      <c r="WYT44" s="918"/>
      <c r="WYU44" s="918"/>
      <c r="WYV44" s="918"/>
      <c r="WYW44" s="918"/>
      <c r="WYX44" s="918"/>
      <c r="WYY44" s="918"/>
      <c r="WYZ44" s="918"/>
      <c r="WZA44" s="918"/>
      <c r="WZB44" s="918"/>
      <c r="WZC44" s="918"/>
      <c r="WZD44" s="918"/>
      <c r="WZE44" s="918"/>
      <c r="WZF44" s="918"/>
      <c r="WZG44" s="918"/>
      <c r="WZH44" s="918"/>
      <c r="WZI44" s="918"/>
      <c r="WZJ44" s="918"/>
      <c r="WZK44" s="918"/>
      <c r="WZL44" s="918"/>
      <c r="WZM44" s="918"/>
      <c r="WZN44" s="918"/>
      <c r="WZO44" s="918"/>
      <c r="WZP44" s="918"/>
      <c r="WZQ44" s="918"/>
      <c r="WZR44" s="918"/>
    </row>
    <row r="45" spans="1:16242" s="925" customFormat="1">
      <c r="A45" s="834"/>
      <c r="B45" s="835"/>
      <c r="C45" s="835"/>
      <c r="D45" s="114" t="s">
        <v>947</v>
      </c>
      <c r="E45" s="878"/>
      <c r="F45" s="879"/>
      <c r="G45" s="880" t="str">
        <f>IF(G44="Outside 92 days","&gt;92 days",G44-G$12-1)</f>
        <v>&gt;92 days</v>
      </c>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c r="AP45" s="883"/>
      <c r="AQ45" s="883"/>
      <c r="AR45" s="883"/>
      <c r="AS45" s="883"/>
      <c r="AT45" s="883"/>
      <c r="AU45" s="883"/>
      <c r="AV45" s="883"/>
      <c r="AW45" s="883"/>
      <c r="AX45" s="883"/>
      <c r="AY45" s="883"/>
      <c r="AZ45" s="883"/>
      <c r="BA45" s="883"/>
      <c r="BB45" s="883"/>
      <c r="BC45" s="883"/>
      <c r="BD45" s="883"/>
      <c r="BE45" s="883"/>
      <c r="BF45" s="883"/>
      <c r="BG45" s="883"/>
      <c r="BH45" s="883"/>
      <c r="BI45" s="883"/>
      <c r="BJ45" s="883"/>
      <c r="BK45" s="883"/>
      <c r="BL45" s="883"/>
      <c r="BM45" s="883"/>
      <c r="BN45" s="883"/>
      <c r="BO45" s="883"/>
      <c r="BP45" s="883"/>
      <c r="BQ45" s="883"/>
      <c r="BR45" s="883"/>
      <c r="BS45" s="883"/>
      <c r="BT45" s="883"/>
      <c r="BU45" s="883"/>
      <c r="BV45" s="883"/>
      <c r="BW45" s="883"/>
      <c r="BX45" s="883"/>
      <c r="BY45" s="883"/>
      <c r="BZ45" s="883"/>
      <c r="CA45" s="883"/>
      <c r="CB45" s="883"/>
      <c r="CC45" s="883"/>
      <c r="CD45" s="883"/>
      <c r="CE45" s="883"/>
      <c r="CF45" s="883"/>
      <c r="CG45" s="883"/>
      <c r="CH45" s="883"/>
      <c r="CI45" s="883"/>
      <c r="CJ45" s="883"/>
      <c r="CK45" s="883"/>
      <c r="CL45" s="883"/>
      <c r="CM45" s="883"/>
      <c r="CN45" s="883"/>
      <c r="CO45" s="883"/>
      <c r="CP45" s="883"/>
      <c r="CQ45" s="883"/>
      <c r="CR45" s="883"/>
      <c r="CS45" s="883"/>
      <c r="CT45" s="883"/>
      <c r="CU45" s="883"/>
      <c r="CV45" s="883"/>
      <c r="CW45" s="883"/>
      <c r="CX45" s="883"/>
      <c r="CY45" s="883"/>
      <c r="CZ45" s="883"/>
      <c r="DA45" s="883"/>
      <c r="DB45" s="883"/>
      <c r="DC45" s="883"/>
      <c r="DD45" s="883"/>
      <c r="DE45" s="883"/>
      <c r="DF45" s="883"/>
      <c r="DG45" s="883"/>
      <c r="DH45" s="883"/>
      <c r="DI45" s="883"/>
      <c r="DJ45" s="883"/>
      <c r="DK45" s="918"/>
      <c r="DL45" s="918"/>
      <c r="DM45" s="918"/>
      <c r="DN45" s="918"/>
      <c r="DO45" s="918"/>
      <c r="DP45" s="918"/>
      <c r="DQ45" s="918"/>
      <c r="DR45" s="918"/>
      <c r="DS45" s="918"/>
      <c r="DT45" s="918"/>
      <c r="DU45" s="918"/>
      <c r="DV45" s="918"/>
      <c r="DW45" s="918"/>
      <c r="DX45" s="918"/>
      <c r="DY45" s="918"/>
      <c r="DZ45" s="918"/>
      <c r="EA45" s="918"/>
      <c r="EB45" s="918"/>
      <c r="EC45" s="918"/>
      <c r="ED45" s="918"/>
      <c r="EE45" s="918"/>
      <c r="EF45" s="918"/>
      <c r="EG45" s="918"/>
      <c r="EH45" s="918"/>
      <c r="EI45" s="918"/>
      <c r="EJ45" s="918"/>
      <c r="EK45" s="918"/>
      <c r="EL45" s="918"/>
      <c r="EM45" s="918"/>
      <c r="EN45" s="918"/>
      <c r="EO45" s="918"/>
      <c r="EP45" s="918"/>
      <c r="EQ45" s="918"/>
      <c r="ER45" s="918"/>
      <c r="ES45" s="918"/>
      <c r="ET45" s="918"/>
      <c r="EU45" s="918"/>
      <c r="EV45" s="918"/>
      <c r="EW45" s="918"/>
      <c r="EX45" s="918"/>
      <c r="EY45" s="918"/>
      <c r="EZ45" s="918"/>
      <c r="FA45" s="918"/>
      <c r="FB45" s="918"/>
      <c r="FC45" s="918"/>
      <c r="FD45" s="918"/>
      <c r="FE45" s="918"/>
      <c r="FF45" s="918"/>
      <c r="FG45" s="918"/>
      <c r="FH45" s="918"/>
      <c r="FI45" s="918"/>
      <c r="FJ45" s="918"/>
      <c r="FK45" s="918"/>
      <c r="FL45" s="918"/>
      <c r="FM45" s="918"/>
      <c r="FN45" s="918"/>
      <c r="FO45" s="918"/>
      <c r="FP45" s="918"/>
      <c r="FQ45" s="918"/>
      <c r="FR45" s="918"/>
      <c r="FS45" s="918"/>
      <c r="FT45" s="918"/>
      <c r="FU45" s="918"/>
      <c r="FV45" s="918"/>
      <c r="FW45" s="918"/>
      <c r="FX45" s="918"/>
      <c r="FY45" s="918"/>
      <c r="FZ45" s="918"/>
      <c r="GA45" s="918"/>
      <c r="GB45" s="918"/>
      <c r="GC45" s="918"/>
      <c r="GD45" s="918"/>
      <c r="GE45" s="918"/>
      <c r="GF45" s="918"/>
      <c r="GG45" s="918"/>
      <c r="GH45" s="918"/>
      <c r="GI45" s="918"/>
      <c r="GJ45" s="918"/>
      <c r="GK45" s="918"/>
      <c r="GL45" s="918"/>
      <c r="GM45" s="918"/>
      <c r="GN45" s="918"/>
      <c r="GO45" s="918"/>
      <c r="GP45" s="918"/>
      <c r="GQ45" s="918"/>
      <c r="GR45" s="918"/>
      <c r="GS45" s="918"/>
      <c r="GT45" s="918"/>
      <c r="GU45" s="918"/>
      <c r="GV45" s="918"/>
      <c r="GW45" s="918"/>
      <c r="GX45" s="918"/>
      <c r="GY45" s="918"/>
      <c r="GZ45" s="918"/>
      <c r="HA45" s="918"/>
      <c r="HB45" s="918"/>
      <c r="HC45" s="918"/>
      <c r="HD45" s="918"/>
      <c r="HE45" s="918"/>
      <c r="HF45" s="918"/>
      <c r="HG45" s="918"/>
      <c r="HH45" s="918"/>
      <c r="HI45" s="918"/>
      <c r="HJ45" s="918"/>
      <c r="HK45" s="918"/>
      <c r="HL45" s="918"/>
      <c r="HM45" s="918"/>
      <c r="HN45" s="918"/>
      <c r="HO45" s="918"/>
      <c r="HP45" s="918"/>
      <c r="HQ45" s="918"/>
      <c r="HR45" s="918"/>
      <c r="HS45" s="918"/>
      <c r="HT45" s="918"/>
      <c r="HU45" s="918"/>
      <c r="HV45" s="918"/>
      <c r="HW45" s="918"/>
      <c r="HX45" s="918"/>
      <c r="HY45" s="918"/>
      <c r="HZ45" s="918"/>
      <c r="IA45" s="918"/>
      <c r="IB45" s="918"/>
      <c r="IC45" s="918"/>
      <c r="ID45" s="918"/>
      <c r="IE45" s="918"/>
      <c r="IF45" s="918"/>
      <c r="IG45" s="918"/>
      <c r="IH45" s="918"/>
      <c r="II45" s="918"/>
      <c r="IJ45" s="918"/>
      <c r="IK45" s="918"/>
      <c r="IL45" s="918"/>
      <c r="IM45" s="918"/>
      <c r="IN45" s="918"/>
      <c r="IO45" s="918"/>
      <c r="IP45" s="918"/>
      <c r="IQ45" s="918"/>
      <c r="IR45" s="918"/>
      <c r="IS45" s="918"/>
      <c r="IT45" s="918"/>
      <c r="IU45" s="918"/>
      <c r="IV45" s="918"/>
      <c r="IW45" s="918"/>
      <c r="IX45" s="918"/>
      <c r="IY45" s="918"/>
      <c r="IZ45" s="918"/>
      <c r="JA45" s="918"/>
      <c r="JB45" s="918"/>
      <c r="JC45" s="918"/>
      <c r="JD45" s="918"/>
      <c r="JE45" s="918"/>
      <c r="JF45" s="918"/>
      <c r="JG45" s="918"/>
      <c r="JH45" s="918"/>
      <c r="JI45" s="918"/>
      <c r="JJ45" s="918"/>
      <c r="JK45" s="918"/>
      <c r="JL45" s="918"/>
      <c r="JM45" s="918"/>
      <c r="JN45" s="918"/>
      <c r="JO45" s="918"/>
      <c r="JP45" s="918"/>
      <c r="JQ45" s="918"/>
      <c r="JR45" s="918"/>
      <c r="JS45" s="918"/>
      <c r="JT45" s="918"/>
      <c r="JU45" s="918"/>
      <c r="JV45" s="918"/>
      <c r="JW45" s="918"/>
      <c r="JX45" s="918"/>
      <c r="JY45" s="918"/>
      <c r="JZ45" s="918"/>
      <c r="KA45" s="918"/>
      <c r="KB45" s="918"/>
      <c r="KC45" s="918"/>
      <c r="KD45" s="918"/>
      <c r="KE45" s="918"/>
      <c r="KF45" s="918"/>
      <c r="KG45" s="918"/>
      <c r="KH45" s="918"/>
      <c r="KI45" s="918"/>
      <c r="KJ45" s="918"/>
      <c r="KK45" s="918"/>
      <c r="KL45" s="918"/>
      <c r="KM45" s="918"/>
      <c r="KN45" s="918"/>
      <c r="KO45" s="918"/>
      <c r="KP45" s="918"/>
      <c r="KQ45" s="918"/>
      <c r="KR45" s="918"/>
      <c r="KS45" s="918"/>
      <c r="KT45" s="918"/>
      <c r="KU45" s="918"/>
      <c r="KV45" s="918"/>
      <c r="KW45" s="918"/>
      <c r="KX45" s="918"/>
      <c r="KY45" s="918"/>
      <c r="KZ45" s="918"/>
      <c r="LA45" s="918"/>
      <c r="LB45" s="918"/>
      <c r="LC45" s="918"/>
      <c r="LD45" s="918"/>
      <c r="LE45" s="918"/>
      <c r="LF45" s="918"/>
      <c r="LG45" s="918"/>
      <c r="LH45" s="918"/>
      <c r="LI45" s="918"/>
      <c r="LJ45" s="918"/>
      <c r="LK45" s="918"/>
      <c r="LL45" s="918"/>
      <c r="LM45" s="918"/>
      <c r="LN45" s="918"/>
      <c r="LO45" s="918"/>
      <c r="LP45" s="918"/>
      <c r="LQ45" s="918"/>
      <c r="LR45" s="918"/>
      <c r="LS45" s="918"/>
      <c r="LT45" s="918"/>
      <c r="LU45" s="918"/>
      <c r="LV45" s="918"/>
      <c r="LW45" s="918"/>
      <c r="LX45" s="918"/>
      <c r="LY45" s="918"/>
      <c r="LZ45" s="918"/>
      <c r="MA45" s="918"/>
      <c r="MB45" s="918"/>
      <c r="MC45" s="918"/>
      <c r="MD45" s="918"/>
      <c r="ME45" s="918"/>
      <c r="MF45" s="918"/>
      <c r="MG45" s="918"/>
      <c r="MH45" s="918"/>
      <c r="MI45" s="918"/>
      <c r="MJ45" s="918"/>
      <c r="MK45" s="918"/>
      <c r="ML45" s="918"/>
      <c r="MM45" s="918"/>
      <c r="MN45" s="918"/>
      <c r="MO45" s="918"/>
      <c r="MP45" s="918"/>
      <c r="MQ45" s="918"/>
      <c r="MR45" s="918"/>
      <c r="MS45" s="918"/>
      <c r="MT45" s="918"/>
      <c r="MU45" s="918"/>
      <c r="MV45" s="918"/>
      <c r="MW45" s="918"/>
      <c r="MX45" s="918"/>
      <c r="MY45" s="918"/>
      <c r="MZ45" s="918"/>
      <c r="NA45" s="918"/>
      <c r="NB45" s="918"/>
      <c r="NC45" s="918"/>
      <c r="ND45" s="918"/>
      <c r="NE45" s="918"/>
      <c r="NF45" s="918"/>
      <c r="NG45" s="918"/>
      <c r="NH45" s="918"/>
      <c r="NI45" s="918"/>
      <c r="NJ45" s="918"/>
      <c r="NK45" s="918"/>
      <c r="NL45" s="918"/>
      <c r="NM45" s="918"/>
      <c r="NN45" s="918"/>
      <c r="NO45" s="918"/>
      <c r="NP45" s="918"/>
      <c r="NQ45" s="918"/>
      <c r="NR45" s="918"/>
      <c r="NS45" s="918"/>
      <c r="NT45" s="918"/>
      <c r="NU45" s="918"/>
      <c r="NV45" s="918"/>
      <c r="NW45" s="918"/>
      <c r="NX45" s="918"/>
      <c r="NY45" s="918"/>
      <c r="NZ45" s="918"/>
      <c r="OA45" s="918"/>
      <c r="OB45" s="918"/>
      <c r="OC45" s="918"/>
      <c r="OD45" s="918"/>
      <c r="OE45" s="918"/>
      <c r="OF45" s="918"/>
      <c r="OG45" s="918"/>
      <c r="OH45" s="918"/>
      <c r="OI45" s="918"/>
      <c r="OJ45" s="918"/>
      <c r="OK45" s="918"/>
      <c r="OL45" s="918"/>
      <c r="OM45" s="918"/>
      <c r="ON45" s="918"/>
      <c r="OO45" s="918"/>
      <c r="OP45" s="918"/>
      <c r="OQ45" s="918"/>
      <c r="OR45" s="918"/>
      <c r="OS45" s="918"/>
      <c r="OT45" s="918"/>
      <c r="OU45" s="918"/>
      <c r="OV45" s="918"/>
      <c r="OW45" s="918"/>
      <c r="OX45" s="918"/>
      <c r="OY45" s="918"/>
      <c r="OZ45" s="918"/>
      <c r="PA45" s="918"/>
      <c r="PB45" s="918"/>
      <c r="PC45" s="918"/>
      <c r="PD45" s="918"/>
      <c r="PE45" s="918"/>
      <c r="PF45" s="918"/>
      <c r="PG45" s="918"/>
      <c r="PH45" s="918"/>
      <c r="PI45" s="918"/>
      <c r="PJ45" s="918"/>
      <c r="PK45" s="918"/>
      <c r="PL45" s="918"/>
      <c r="PM45" s="918"/>
      <c r="PN45" s="918"/>
      <c r="PO45" s="918"/>
      <c r="PP45" s="918"/>
      <c r="PQ45" s="918"/>
      <c r="PR45" s="918"/>
      <c r="PS45" s="918"/>
      <c r="PT45" s="918"/>
      <c r="PU45" s="918"/>
      <c r="PV45" s="918"/>
      <c r="PW45" s="918"/>
      <c r="PX45" s="918"/>
      <c r="PY45" s="918"/>
      <c r="PZ45" s="918"/>
      <c r="QA45" s="918"/>
      <c r="QB45" s="918"/>
      <c r="QC45" s="918"/>
      <c r="QD45" s="918"/>
      <c r="QE45" s="918"/>
      <c r="QF45" s="918"/>
      <c r="QG45" s="918"/>
      <c r="QH45" s="918"/>
      <c r="QI45" s="918"/>
      <c r="QJ45" s="918"/>
      <c r="QK45" s="918"/>
      <c r="QL45" s="918"/>
      <c r="QM45" s="918"/>
      <c r="QN45" s="918"/>
      <c r="QO45" s="918"/>
      <c r="QP45" s="918"/>
      <c r="QQ45" s="918"/>
      <c r="QR45" s="918"/>
      <c r="QS45" s="918"/>
      <c r="QT45" s="918"/>
      <c r="QU45" s="918"/>
      <c r="QV45" s="918"/>
      <c r="QW45" s="918"/>
      <c r="QX45" s="918"/>
      <c r="QY45" s="918"/>
      <c r="QZ45" s="918"/>
      <c r="RA45" s="918"/>
      <c r="RB45" s="918"/>
      <c r="RC45" s="918"/>
      <c r="RD45" s="918"/>
      <c r="RE45" s="918"/>
      <c r="RF45" s="918"/>
      <c r="RG45" s="918"/>
      <c r="RH45" s="918"/>
      <c r="RI45" s="918"/>
      <c r="RJ45" s="918"/>
      <c r="RK45" s="918"/>
      <c r="RL45" s="918"/>
      <c r="RM45" s="918"/>
      <c r="RN45" s="918"/>
      <c r="RO45" s="918"/>
      <c r="RP45" s="918"/>
      <c r="RQ45" s="918"/>
      <c r="RR45" s="918"/>
      <c r="RS45" s="918"/>
      <c r="RT45" s="918"/>
      <c r="RU45" s="918"/>
      <c r="RV45" s="918"/>
      <c r="RW45" s="918"/>
      <c r="RX45" s="918"/>
      <c r="RY45" s="918"/>
      <c r="RZ45" s="918"/>
      <c r="SA45" s="918"/>
      <c r="SB45" s="918"/>
      <c r="SC45" s="918"/>
      <c r="SD45" s="918"/>
      <c r="SE45" s="918"/>
      <c r="SF45" s="918"/>
      <c r="SG45" s="918"/>
      <c r="SH45" s="918"/>
      <c r="SI45" s="918"/>
      <c r="SJ45" s="918"/>
      <c r="SK45" s="918"/>
      <c r="SL45" s="918"/>
      <c r="SM45" s="918"/>
      <c r="SN45" s="918"/>
      <c r="SO45" s="918"/>
      <c r="SP45" s="918"/>
      <c r="SQ45" s="918"/>
      <c r="SR45" s="918"/>
      <c r="SS45" s="918"/>
      <c r="ST45" s="918"/>
      <c r="SU45" s="918"/>
      <c r="SV45" s="918"/>
      <c r="SW45" s="918"/>
      <c r="SX45" s="918"/>
      <c r="SY45" s="918"/>
      <c r="SZ45" s="918"/>
      <c r="TA45" s="918"/>
      <c r="TB45" s="918"/>
      <c r="TC45" s="918"/>
      <c r="TD45" s="918"/>
      <c r="TE45" s="918"/>
      <c r="TF45" s="918"/>
      <c r="TG45" s="918"/>
      <c r="TH45" s="918"/>
      <c r="TI45" s="918"/>
      <c r="TJ45" s="918"/>
      <c r="TK45" s="918"/>
      <c r="TL45" s="918"/>
      <c r="TM45" s="918"/>
      <c r="TN45" s="918"/>
      <c r="TO45" s="918"/>
      <c r="TP45" s="918"/>
      <c r="TQ45" s="918"/>
      <c r="TR45" s="918"/>
      <c r="TS45" s="918"/>
      <c r="TT45" s="918"/>
      <c r="TU45" s="918"/>
      <c r="TV45" s="918"/>
      <c r="TW45" s="918"/>
      <c r="TX45" s="918"/>
      <c r="TY45" s="918"/>
      <c r="TZ45" s="918"/>
      <c r="UA45" s="918"/>
      <c r="UB45" s="918"/>
      <c r="UC45" s="918"/>
      <c r="UD45" s="918"/>
      <c r="UE45" s="918"/>
      <c r="UF45" s="918"/>
      <c r="UG45" s="918"/>
      <c r="UH45" s="918"/>
      <c r="UI45" s="918"/>
      <c r="UJ45" s="918"/>
      <c r="UK45" s="918"/>
      <c r="UL45" s="918"/>
      <c r="UM45" s="918"/>
      <c r="UN45" s="918"/>
      <c r="UO45" s="918"/>
      <c r="UP45" s="918"/>
      <c r="UQ45" s="918"/>
      <c r="UR45" s="918"/>
      <c r="US45" s="918"/>
      <c r="UT45" s="918"/>
      <c r="UU45" s="918"/>
      <c r="UV45" s="918"/>
      <c r="UW45" s="918"/>
      <c r="UX45" s="918"/>
      <c r="UY45" s="918"/>
      <c r="UZ45" s="918"/>
      <c r="VA45" s="918"/>
      <c r="VB45" s="918"/>
      <c r="VC45" s="918"/>
      <c r="VD45" s="918"/>
      <c r="VE45" s="918"/>
      <c r="VF45" s="918"/>
      <c r="VG45" s="918"/>
      <c r="VH45" s="918"/>
      <c r="VI45" s="918"/>
      <c r="VJ45" s="918"/>
      <c r="VK45" s="918"/>
      <c r="VL45" s="918"/>
      <c r="VM45" s="918"/>
      <c r="VN45" s="918"/>
      <c r="VO45" s="918"/>
      <c r="VP45" s="918"/>
      <c r="VQ45" s="918"/>
      <c r="VR45" s="918"/>
      <c r="VS45" s="918"/>
      <c r="VT45" s="918"/>
      <c r="VU45" s="918"/>
      <c r="VV45" s="918"/>
      <c r="VW45" s="918"/>
      <c r="VX45" s="918"/>
      <c r="VY45" s="918"/>
      <c r="VZ45" s="918"/>
      <c r="WA45" s="918"/>
      <c r="WB45" s="918"/>
      <c r="WC45" s="918"/>
      <c r="WD45" s="918"/>
      <c r="WE45" s="918"/>
      <c r="WF45" s="918"/>
      <c r="WG45" s="918"/>
      <c r="WH45" s="918"/>
      <c r="WI45" s="918"/>
      <c r="WJ45" s="918"/>
      <c r="WK45" s="918"/>
      <c r="WL45" s="918"/>
      <c r="WM45" s="918"/>
      <c r="WN45" s="918"/>
      <c r="WO45" s="918"/>
      <c r="WP45" s="918"/>
      <c r="WQ45" s="918"/>
      <c r="WR45" s="918"/>
      <c r="WS45" s="918"/>
      <c r="WT45" s="918"/>
      <c r="WU45" s="918"/>
      <c r="WV45" s="918"/>
      <c r="WW45" s="918"/>
      <c r="WX45" s="918"/>
      <c r="WY45" s="918"/>
      <c r="WZ45" s="918"/>
      <c r="XA45" s="918"/>
      <c r="XB45" s="918"/>
      <c r="XC45" s="918"/>
      <c r="XD45" s="918"/>
      <c r="XE45" s="918"/>
      <c r="XF45" s="918"/>
      <c r="XG45" s="918"/>
      <c r="XH45" s="918"/>
      <c r="XI45" s="918"/>
      <c r="XJ45" s="918"/>
      <c r="XK45" s="918"/>
      <c r="XL45" s="918"/>
      <c r="XM45" s="918"/>
      <c r="XN45" s="918"/>
      <c r="XO45" s="918"/>
      <c r="XP45" s="918"/>
      <c r="XQ45" s="918"/>
      <c r="XR45" s="918"/>
      <c r="XS45" s="918"/>
      <c r="XT45" s="918"/>
      <c r="XU45" s="918"/>
      <c r="XV45" s="918"/>
      <c r="XW45" s="918"/>
      <c r="XX45" s="918"/>
      <c r="XY45" s="918"/>
      <c r="XZ45" s="918"/>
      <c r="YA45" s="918"/>
      <c r="YB45" s="918"/>
      <c r="YC45" s="918"/>
      <c r="YD45" s="918"/>
      <c r="YE45" s="918"/>
      <c r="YF45" s="918"/>
      <c r="YG45" s="918"/>
      <c r="YH45" s="918"/>
      <c r="YI45" s="918"/>
      <c r="YJ45" s="918"/>
      <c r="YK45" s="918"/>
      <c r="YL45" s="918"/>
      <c r="YM45" s="918"/>
      <c r="YN45" s="918"/>
      <c r="YO45" s="918"/>
      <c r="YP45" s="918"/>
      <c r="YQ45" s="918"/>
      <c r="YR45" s="918"/>
      <c r="YS45" s="918"/>
      <c r="YT45" s="918"/>
      <c r="YU45" s="918"/>
      <c r="YV45" s="918"/>
      <c r="YW45" s="918"/>
      <c r="YX45" s="918"/>
      <c r="YY45" s="918"/>
      <c r="YZ45" s="918"/>
      <c r="ZA45" s="918"/>
      <c r="ZB45" s="918"/>
      <c r="ZC45" s="918"/>
      <c r="ZD45" s="918"/>
      <c r="ZE45" s="918"/>
      <c r="ZF45" s="918"/>
      <c r="ZG45" s="918"/>
      <c r="ZH45" s="918"/>
      <c r="ZI45" s="918"/>
      <c r="ZJ45" s="918"/>
      <c r="ZK45" s="918"/>
      <c r="ZL45" s="918"/>
      <c r="ZM45" s="918"/>
      <c r="ZN45" s="918"/>
      <c r="ZO45" s="918"/>
      <c r="ZP45" s="918"/>
      <c r="ZQ45" s="918"/>
      <c r="ZR45" s="918"/>
      <c r="ZS45" s="918"/>
      <c r="ZT45" s="918"/>
      <c r="ZU45" s="918"/>
      <c r="ZV45" s="918"/>
      <c r="ZW45" s="918"/>
      <c r="ZX45" s="918"/>
      <c r="ZY45" s="918"/>
      <c r="ZZ45" s="918"/>
      <c r="AAA45" s="918"/>
      <c r="AAB45" s="918"/>
      <c r="AAC45" s="918"/>
      <c r="AAD45" s="918"/>
      <c r="AAE45" s="918"/>
      <c r="AAF45" s="918"/>
      <c r="AAG45" s="918"/>
      <c r="AAH45" s="918"/>
      <c r="AAI45" s="918"/>
      <c r="AAJ45" s="918"/>
      <c r="AAK45" s="918"/>
      <c r="AAL45" s="918"/>
      <c r="AAM45" s="918"/>
      <c r="AAN45" s="918"/>
      <c r="AAO45" s="918"/>
      <c r="AAP45" s="918"/>
      <c r="AAQ45" s="918"/>
      <c r="AAR45" s="918"/>
      <c r="AAS45" s="918"/>
      <c r="AAT45" s="918"/>
      <c r="AAU45" s="918"/>
      <c r="AAV45" s="918"/>
      <c r="AAW45" s="918"/>
      <c r="AAX45" s="918"/>
      <c r="AAY45" s="918"/>
      <c r="AAZ45" s="918"/>
      <c r="ABA45" s="918"/>
      <c r="ABB45" s="918"/>
      <c r="ABC45" s="918"/>
      <c r="ABD45" s="918"/>
      <c r="ABE45" s="918"/>
      <c r="ABF45" s="918"/>
      <c r="ABG45" s="918"/>
      <c r="ABH45" s="918"/>
      <c r="ABI45" s="918"/>
      <c r="ABJ45" s="918"/>
      <c r="ABK45" s="918"/>
      <c r="ABL45" s="918"/>
      <c r="ABM45" s="918"/>
      <c r="ABN45" s="918"/>
      <c r="ABO45" s="918"/>
      <c r="ABP45" s="918"/>
      <c r="ABQ45" s="918"/>
      <c r="ABR45" s="918"/>
      <c r="ABS45" s="918"/>
      <c r="ABT45" s="918"/>
      <c r="ABU45" s="918"/>
      <c r="ABV45" s="918"/>
      <c r="ABW45" s="918"/>
      <c r="ABX45" s="918"/>
      <c r="ABY45" s="918"/>
      <c r="ABZ45" s="918"/>
      <c r="ACA45" s="918"/>
      <c r="ACB45" s="918"/>
      <c r="ACC45" s="918"/>
      <c r="ACD45" s="918"/>
      <c r="ACE45" s="918"/>
      <c r="ACF45" s="918"/>
      <c r="ACG45" s="918"/>
      <c r="ACH45" s="918"/>
      <c r="ACI45" s="918"/>
      <c r="ACJ45" s="918"/>
      <c r="ACK45" s="918"/>
      <c r="ACL45" s="918"/>
      <c r="ACM45" s="918"/>
      <c r="ACN45" s="918"/>
      <c r="ACO45" s="918"/>
      <c r="ACP45" s="918"/>
      <c r="ACQ45" s="918"/>
      <c r="ACR45" s="918"/>
      <c r="ACS45" s="918"/>
      <c r="ACT45" s="918"/>
      <c r="ACU45" s="918"/>
      <c r="ACV45" s="918"/>
      <c r="ACW45" s="918"/>
      <c r="ACX45" s="918"/>
      <c r="ACY45" s="918"/>
      <c r="ACZ45" s="918"/>
      <c r="ADA45" s="918"/>
      <c r="ADB45" s="918"/>
      <c r="ADC45" s="918"/>
      <c r="ADD45" s="918"/>
      <c r="ADE45" s="918"/>
      <c r="ADF45" s="918"/>
      <c r="ADG45" s="918"/>
      <c r="ADH45" s="918"/>
      <c r="ADI45" s="918"/>
      <c r="ADJ45" s="918"/>
      <c r="ADK45" s="918"/>
      <c r="ADL45" s="918"/>
      <c r="ADM45" s="918"/>
      <c r="ADN45" s="918"/>
      <c r="ADO45" s="918"/>
      <c r="ADP45" s="918"/>
      <c r="ADQ45" s="918"/>
      <c r="ADR45" s="918"/>
      <c r="ADS45" s="918"/>
      <c r="ADT45" s="918"/>
      <c r="ADU45" s="918"/>
      <c r="ADV45" s="918"/>
      <c r="ADW45" s="918"/>
      <c r="ADX45" s="918"/>
      <c r="ADY45" s="918"/>
      <c r="ADZ45" s="918"/>
      <c r="AEA45" s="918"/>
      <c r="AEB45" s="918"/>
      <c r="AEC45" s="918"/>
      <c r="AED45" s="918"/>
      <c r="AEE45" s="918"/>
      <c r="AEF45" s="918"/>
      <c r="AEG45" s="918"/>
      <c r="AEH45" s="918"/>
      <c r="AEI45" s="918"/>
      <c r="AEJ45" s="918"/>
      <c r="AEK45" s="918"/>
      <c r="AEL45" s="918"/>
      <c r="AEM45" s="918"/>
      <c r="AEN45" s="918"/>
      <c r="AEO45" s="918"/>
      <c r="AEP45" s="918"/>
      <c r="AEQ45" s="918"/>
      <c r="AER45" s="918"/>
      <c r="AES45" s="918"/>
      <c r="AET45" s="918"/>
      <c r="AEU45" s="918"/>
      <c r="AEV45" s="918"/>
      <c r="AEW45" s="918"/>
      <c r="AEX45" s="918"/>
      <c r="AEY45" s="918"/>
      <c r="AEZ45" s="918"/>
      <c r="AFA45" s="918"/>
      <c r="AFB45" s="918"/>
      <c r="AFC45" s="918"/>
      <c r="AFD45" s="918"/>
      <c r="AFE45" s="918"/>
      <c r="AFF45" s="918"/>
      <c r="AFG45" s="918"/>
      <c r="AFH45" s="918"/>
      <c r="AFI45" s="918"/>
      <c r="AFJ45" s="918"/>
      <c r="AFK45" s="918"/>
      <c r="AFL45" s="918"/>
      <c r="AFM45" s="918"/>
      <c r="AFN45" s="918"/>
      <c r="AFO45" s="918"/>
      <c r="AFP45" s="918"/>
      <c r="AFQ45" s="918"/>
      <c r="AFR45" s="918"/>
      <c r="AFS45" s="918"/>
      <c r="AFT45" s="918"/>
      <c r="AFU45" s="918"/>
      <c r="AFV45" s="918"/>
      <c r="AFW45" s="918"/>
      <c r="AFX45" s="918"/>
      <c r="AFY45" s="918"/>
      <c r="AFZ45" s="918"/>
      <c r="AGA45" s="918"/>
      <c r="AGB45" s="918"/>
      <c r="AGC45" s="918"/>
      <c r="AGD45" s="918"/>
      <c r="AGE45" s="918"/>
      <c r="AGF45" s="918"/>
      <c r="AGG45" s="918"/>
      <c r="AGH45" s="918"/>
      <c r="AGI45" s="918"/>
      <c r="AGJ45" s="918"/>
      <c r="AGK45" s="918"/>
      <c r="AGL45" s="918"/>
      <c r="AGM45" s="918"/>
      <c r="AGN45" s="918"/>
      <c r="AGO45" s="918"/>
      <c r="AGP45" s="918"/>
      <c r="AGQ45" s="918"/>
      <c r="AGR45" s="918"/>
      <c r="AGS45" s="918"/>
      <c r="AGT45" s="918"/>
      <c r="AGU45" s="918"/>
      <c r="AGV45" s="918"/>
      <c r="AGW45" s="918"/>
      <c r="AGX45" s="918"/>
      <c r="AGY45" s="918"/>
      <c r="AGZ45" s="918"/>
      <c r="AHA45" s="918"/>
      <c r="AHB45" s="918"/>
      <c r="AHC45" s="918"/>
      <c r="AHD45" s="918"/>
      <c r="AHE45" s="918"/>
      <c r="AHF45" s="918"/>
      <c r="AHG45" s="918"/>
      <c r="AHH45" s="918"/>
      <c r="AHI45" s="918"/>
      <c r="AHJ45" s="918"/>
      <c r="AHK45" s="918"/>
      <c r="AHL45" s="918"/>
      <c r="AHM45" s="918"/>
      <c r="AHN45" s="918"/>
      <c r="AHO45" s="918"/>
      <c r="AHP45" s="918"/>
      <c r="AHQ45" s="918"/>
      <c r="AHR45" s="918"/>
      <c r="AHS45" s="918"/>
      <c r="AHT45" s="918"/>
      <c r="AHU45" s="918"/>
      <c r="AHV45" s="918"/>
      <c r="AHW45" s="918"/>
      <c r="AHX45" s="918"/>
      <c r="AHY45" s="918"/>
      <c r="AHZ45" s="918"/>
      <c r="AIA45" s="918"/>
      <c r="AIB45" s="918"/>
      <c r="AIC45" s="918"/>
      <c r="AID45" s="918"/>
      <c r="AIE45" s="918"/>
      <c r="AIF45" s="918"/>
      <c r="AIG45" s="918"/>
      <c r="AIH45" s="918"/>
      <c r="AII45" s="918"/>
      <c r="AIJ45" s="918"/>
      <c r="AIK45" s="918"/>
      <c r="AIL45" s="918"/>
      <c r="AIM45" s="918"/>
      <c r="AIN45" s="918"/>
      <c r="AIO45" s="918"/>
      <c r="AIP45" s="918"/>
      <c r="AIQ45" s="918"/>
      <c r="AIR45" s="918"/>
      <c r="AIS45" s="918"/>
      <c r="AIT45" s="918"/>
      <c r="AIU45" s="918"/>
      <c r="AIV45" s="918"/>
      <c r="AIW45" s="918"/>
      <c r="AIX45" s="918"/>
      <c r="AIY45" s="918"/>
      <c r="AIZ45" s="918"/>
      <c r="AJA45" s="918"/>
      <c r="AJB45" s="918"/>
      <c r="AJC45" s="918"/>
      <c r="AJD45" s="918"/>
      <c r="AJE45" s="918"/>
      <c r="AJF45" s="918"/>
      <c r="AJG45" s="918"/>
      <c r="AJH45" s="918"/>
      <c r="AJI45" s="918"/>
      <c r="AJJ45" s="918"/>
      <c r="AJK45" s="918"/>
      <c r="AJL45" s="918"/>
      <c r="AJM45" s="918"/>
      <c r="AJN45" s="918"/>
      <c r="AJO45" s="918"/>
      <c r="AJP45" s="918"/>
      <c r="AJQ45" s="918"/>
      <c r="AJR45" s="918"/>
      <c r="AJS45" s="918"/>
      <c r="AJT45" s="918"/>
      <c r="AJU45" s="918"/>
      <c r="AJV45" s="918"/>
      <c r="AJW45" s="918"/>
      <c r="AJX45" s="918"/>
      <c r="AJY45" s="918"/>
      <c r="AJZ45" s="918"/>
      <c r="AKA45" s="918"/>
      <c r="AKB45" s="918"/>
      <c r="AKC45" s="918"/>
      <c r="AKD45" s="918"/>
      <c r="AKE45" s="918"/>
      <c r="AKF45" s="918"/>
      <c r="AKG45" s="918"/>
      <c r="AKH45" s="918"/>
      <c r="AKI45" s="918"/>
      <c r="AKJ45" s="918"/>
      <c r="AKK45" s="918"/>
      <c r="AKL45" s="918"/>
      <c r="AKM45" s="918"/>
      <c r="AKN45" s="918"/>
      <c r="AKO45" s="918"/>
      <c r="AKP45" s="918"/>
      <c r="AKQ45" s="918"/>
      <c r="AKR45" s="918"/>
      <c r="AKS45" s="918"/>
      <c r="AKT45" s="918"/>
      <c r="AKU45" s="918"/>
      <c r="AKV45" s="918"/>
      <c r="AKW45" s="918"/>
      <c r="AKX45" s="918"/>
      <c r="AKY45" s="918"/>
      <c r="AKZ45" s="918"/>
      <c r="ALA45" s="918"/>
      <c r="ALB45" s="918"/>
      <c r="ALC45" s="918"/>
      <c r="ALD45" s="918"/>
      <c r="ALE45" s="918"/>
      <c r="ALF45" s="918"/>
      <c r="ALG45" s="918"/>
      <c r="ALH45" s="918"/>
      <c r="ALI45" s="918"/>
      <c r="ALJ45" s="918"/>
      <c r="ALK45" s="918"/>
      <c r="ALL45" s="918"/>
      <c r="ALM45" s="918"/>
      <c r="ALN45" s="918"/>
      <c r="ALO45" s="918"/>
      <c r="ALP45" s="918"/>
      <c r="ALQ45" s="918"/>
      <c r="ALR45" s="918"/>
      <c r="ALS45" s="918"/>
      <c r="ALT45" s="918"/>
      <c r="ALU45" s="918"/>
      <c r="ALV45" s="918"/>
      <c r="ALW45" s="918"/>
      <c r="ALX45" s="918"/>
      <c r="ALY45" s="918"/>
      <c r="ALZ45" s="918"/>
      <c r="AMA45" s="918"/>
      <c r="AMB45" s="918"/>
      <c r="AMC45" s="918"/>
      <c r="AMD45" s="918"/>
      <c r="AME45" s="918"/>
      <c r="AMF45" s="918"/>
      <c r="AMG45" s="918"/>
      <c r="AMH45" s="918"/>
      <c r="AMI45" s="918"/>
      <c r="AMJ45" s="918"/>
      <c r="AMK45" s="918"/>
      <c r="AML45" s="918"/>
      <c r="AMM45" s="918"/>
      <c r="AMN45" s="918"/>
      <c r="AMO45" s="918"/>
      <c r="AMP45" s="918"/>
      <c r="AMQ45" s="918"/>
      <c r="AMR45" s="918"/>
      <c r="AMS45" s="918"/>
      <c r="AMT45" s="918"/>
      <c r="AMU45" s="918"/>
      <c r="AMV45" s="918"/>
      <c r="AMW45" s="918"/>
      <c r="AMX45" s="918"/>
      <c r="AMY45" s="918"/>
      <c r="AMZ45" s="918"/>
      <c r="ANA45" s="918"/>
      <c r="ANB45" s="918"/>
      <c r="ANC45" s="918"/>
      <c r="AND45" s="918"/>
      <c r="ANE45" s="918"/>
      <c r="ANF45" s="918"/>
      <c r="ANG45" s="918"/>
      <c r="ANH45" s="918"/>
      <c r="ANI45" s="918"/>
      <c r="ANJ45" s="918"/>
      <c r="ANK45" s="918"/>
      <c r="ANL45" s="918"/>
      <c r="ANM45" s="918"/>
      <c r="ANN45" s="918"/>
      <c r="ANO45" s="918"/>
      <c r="ANP45" s="918"/>
      <c r="ANQ45" s="918"/>
      <c r="ANR45" s="918"/>
      <c r="ANS45" s="918"/>
      <c r="ANT45" s="918"/>
      <c r="ANU45" s="918"/>
      <c r="ANV45" s="918"/>
      <c r="ANW45" s="918"/>
      <c r="ANX45" s="918"/>
      <c r="ANY45" s="918"/>
      <c r="ANZ45" s="918"/>
      <c r="AOA45" s="918"/>
      <c r="AOB45" s="918"/>
      <c r="AOC45" s="918"/>
      <c r="AOD45" s="918"/>
      <c r="AOE45" s="918"/>
      <c r="AOF45" s="918"/>
      <c r="AOG45" s="918"/>
      <c r="AOH45" s="918"/>
      <c r="AOI45" s="918"/>
      <c r="AOJ45" s="918"/>
      <c r="AOK45" s="918"/>
      <c r="AOL45" s="918"/>
      <c r="AOM45" s="918"/>
      <c r="AON45" s="918"/>
      <c r="AOO45" s="918"/>
      <c r="AOP45" s="918"/>
      <c r="AOQ45" s="918"/>
      <c r="AOR45" s="918"/>
      <c r="AOS45" s="918"/>
      <c r="AOT45" s="918"/>
      <c r="AOU45" s="918"/>
      <c r="AOV45" s="918"/>
      <c r="AOW45" s="918"/>
      <c r="AOX45" s="918"/>
      <c r="AOY45" s="918"/>
      <c r="AOZ45" s="918"/>
      <c r="APA45" s="918"/>
      <c r="APB45" s="918"/>
      <c r="APC45" s="918"/>
      <c r="APD45" s="918"/>
      <c r="APE45" s="918"/>
      <c r="APF45" s="918"/>
      <c r="APG45" s="918"/>
      <c r="APH45" s="918"/>
      <c r="API45" s="918"/>
      <c r="APJ45" s="918"/>
      <c r="APK45" s="918"/>
      <c r="APL45" s="918"/>
      <c r="APM45" s="918"/>
      <c r="APN45" s="918"/>
      <c r="APO45" s="918"/>
      <c r="APP45" s="918"/>
      <c r="APQ45" s="918"/>
      <c r="APR45" s="918"/>
      <c r="APS45" s="918"/>
      <c r="APT45" s="918"/>
      <c r="APU45" s="918"/>
      <c r="APV45" s="918"/>
      <c r="APW45" s="918"/>
      <c r="APX45" s="918"/>
      <c r="APY45" s="918"/>
      <c r="APZ45" s="918"/>
      <c r="AQA45" s="918"/>
      <c r="AQB45" s="918"/>
      <c r="AQC45" s="918"/>
      <c r="AQD45" s="918"/>
      <c r="AQE45" s="918"/>
      <c r="AQF45" s="918"/>
      <c r="AQG45" s="918"/>
      <c r="AQH45" s="918"/>
      <c r="AQI45" s="918"/>
      <c r="AQJ45" s="918"/>
      <c r="AQK45" s="918"/>
      <c r="AQL45" s="918"/>
      <c r="AQM45" s="918"/>
      <c r="AQN45" s="918"/>
      <c r="AQO45" s="918"/>
      <c r="AQP45" s="918"/>
      <c r="AQQ45" s="918"/>
      <c r="AQR45" s="918"/>
      <c r="AQS45" s="918"/>
      <c r="AQT45" s="918"/>
      <c r="AQU45" s="918"/>
      <c r="AQV45" s="918"/>
      <c r="AQW45" s="918"/>
      <c r="AQX45" s="918"/>
      <c r="AQY45" s="918"/>
      <c r="AQZ45" s="918"/>
      <c r="ARA45" s="918"/>
      <c r="ARB45" s="918"/>
      <c r="ARC45" s="918"/>
      <c r="ARD45" s="918"/>
      <c r="ARE45" s="918"/>
      <c r="ARF45" s="918"/>
      <c r="ARG45" s="918"/>
      <c r="ARH45" s="918"/>
      <c r="ARI45" s="918"/>
      <c r="ARJ45" s="918"/>
      <c r="ARK45" s="918"/>
      <c r="ARL45" s="918"/>
      <c r="ARM45" s="918"/>
      <c r="ARN45" s="918"/>
      <c r="ARO45" s="918"/>
      <c r="ARP45" s="918"/>
      <c r="ARQ45" s="918"/>
      <c r="ARR45" s="918"/>
      <c r="ARS45" s="918"/>
      <c r="ART45" s="918"/>
      <c r="ARU45" s="918"/>
      <c r="ARV45" s="918"/>
      <c r="ARW45" s="918"/>
      <c r="ARX45" s="918"/>
      <c r="ARY45" s="918"/>
      <c r="ARZ45" s="918"/>
      <c r="ASA45" s="918"/>
      <c r="ASB45" s="918"/>
      <c r="ASC45" s="918"/>
      <c r="ASD45" s="918"/>
      <c r="ASE45" s="918"/>
      <c r="ASF45" s="918"/>
      <c r="ASG45" s="918"/>
      <c r="ASH45" s="918"/>
      <c r="ASI45" s="918"/>
      <c r="ASJ45" s="918"/>
      <c r="ASK45" s="918"/>
      <c r="ASL45" s="918"/>
      <c r="ASM45" s="918"/>
      <c r="ASN45" s="918"/>
      <c r="ASO45" s="918"/>
      <c r="ASP45" s="918"/>
      <c r="ASQ45" s="918"/>
      <c r="ASR45" s="918"/>
      <c r="ASS45" s="918"/>
      <c r="AST45" s="918"/>
      <c r="ASU45" s="918"/>
      <c r="ASV45" s="918"/>
      <c r="ASW45" s="918"/>
      <c r="ASX45" s="918"/>
      <c r="ASY45" s="918"/>
      <c r="ASZ45" s="918"/>
      <c r="ATA45" s="918"/>
      <c r="ATB45" s="918"/>
      <c r="ATC45" s="918"/>
      <c r="ATD45" s="918"/>
      <c r="ATE45" s="918"/>
      <c r="ATF45" s="918"/>
      <c r="ATG45" s="918"/>
      <c r="ATH45" s="918"/>
      <c r="ATI45" s="918"/>
      <c r="ATJ45" s="918"/>
      <c r="ATK45" s="918"/>
      <c r="ATL45" s="918"/>
      <c r="ATM45" s="918"/>
      <c r="ATN45" s="918"/>
      <c r="ATO45" s="918"/>
      <c r="ATP45" s="918"/>
      <c r="ATQ45" s="918"/>
      <c r="ATR45" s="918"/>
      <c r="ATS45" s="918"/>
      <c r="ATT45" s="918"/>
      <c r="ATU45" s="918"/>
      <c r="ATV45" s="918"/>
      <c r="ATW45" s="918"/>
      <c r="ATX45" s="918"/>
      <c r="ATY45" s="918"/>
      <c r="ATZ45" s="918"/>
      <c r="AUA45" s="918"/>
      <c r="AUB45" s="918"/>
      <c r="AUC45" s="918"/>
      <c r="AUD45" s="918"/>
      <c r="AUE45" s="918"/>
      <c r="AUF45" s="918"/>
      <c r="AUG45" s="918"/>
      <c r="AUH45" s="918"/>
      <c r="AUI45" s="918"/>
      <c r="AUJ45" s="918"/>
      <c r="AUK45" s="918"/>
      <c r="AUL45" s="918"/>
      <c r="AUM45" s="918"/>
      <c r="AUN45" s="918"/>
      <c r="AUO45" s="918"/>
      <c r="AUP45" s="918"/>
      <c r="AUQ45" s="918"/>
      <c r="AUR45" s="918"/>
      <c r="AUS45" s="918"/>
      <c r="AUT45" s="918"/>
      <c r="AUU45" s="918"/>
      <c r="AUV45" s="918"/>
      <c r="AUW45" s="918"/>
      <c r="AUX45" s="918"/>
      <c r="AUY45" s="918"/>
      <c r="AUZ45" s="918"/>
      <c r="AVA45" s="918"/>
      <c r="AVB45" s="918"/>
      <c r="AVC45" s="918"/>
      <c r="AVD45" s="918"/>
      <c r="AVE45" s="918"/>
      <c r="AVF45" s="918"/>
      <c r="AVG45" s="918"/>
      <c r="AVH45" s="918"/>
      <c r="AVI45" s="918"/>
      <c r="AVJ45" s="918"/>
      <c r="AVK45" s="918"/>
      <c r="AVL45" s="918"/>
      <c r="AVM45" s="918"/>
      <c r="AVN45" s="918"/>
      <c r="AVO45" s="918"/>
      <c r="AVP45" s="918"/>
      <c r="AVQ45" s="918"/>
      <c r="AVR45" s="918"/>
      <c r="AVS45" s="918"/>
      <c r="AVT45" s="918"/>
      <c r="AVU45" s="918"/>
      <c r="AVV45" s="918"/>
      <c r="AVW45" s="918"/>
      <c r="AVX45" s="918"/>
      <c r="AVY45" s="918"/>
      <c r="AVZ45" s="918"/>
      <c r="AWA45" s="918"/>
      <c r="AWB45" s="918"/>
      <c r="AWC45" s="918"/>
      <c r="AWD45" s="918"/>
      <c r="AWE45" s="918"/>
      <c r="AWF45" s="918"/>
      <c r="AWG45" s="918"/>
      <c r="AWH45" s="918"/>
      <c r="AWI45" s="918"/>
      <c r="AWJ45" s="918"/>
      <c r="AWK45" s="918"/>
      <c r="AWL45" s="918"/>
      <c r="AWM45" s="918"/>
      <c r="AWN45" s="918"/>
      <c r="AWO45" s="918"/>
      <c r="AWP45" s="918"/>
      <c r="AWQ45" s="918"/>
      <c r="AWR45" s="918"/>
      <c r="AWS45" s="918"/>
      <c r="AWT45" s="918"/>
      <c r="AWU45" s="918"/>
      <c r="AWV45" s="918"/>
      <c r="AWW45" s="918"/>
      <c r="AWX45" s="918"/>
      <c r="AWY45" s="918"/>
      <c r="AWZ45" s="918"/>
      <c r="AXA45" s="918"/>
      <c r="AXB45" s="918"/>
      <c r="AXC45" s="918"/>
      <c r="AXD45" s="918"/>
      <c r="AXE45" s="918"/>
      <c r="AXF45" s="918"/>
      <c r="AXG45" s="918"/>
      <c r="AXH45" s="918"/>
      <c r="AXI45" s="918"/>
      <c r="AXJ45" s="918"/>
      <c r="AXK45" s="918"/>
      <c r="AXL45" s="918"/>
      <c r="AXM45" s="918"/>
      <c r="AXN45" s="918"/>
      <c r="AXO45" s="918"/>
      <c r="AXP45" s="918"/>
      <c r="AXQ45" s="918"/>
      <c r="AXR45" s="918"/>
      <c r="AXS45" s="918"/>
      <c r="AXT45" s="918"/>
      <c r="AXU45" s="918"/>
      <c r="AXV45" s="918"/>
      <c r="AXW45" s="918"/>
      <c r="AXX45" s="918"/>
      <c r="AXY45" s="918"/>
      <c r="AXZ45" s="918"/>
      <c r="AYA45" s="918"/>
      <c r="AYB45" s="918"/>
      <c r="AYC45" s="918"/>
      <c r="AYD45" s="918"/>
      <c r="AYE45" s="918"/>
      <c r="AYF45" s="918"/>
      <c r="AYG45" s="918"/>
      <c r="AYH45" s="918"/>
      <c r="AYI45" s="918"/>
      <c r="AYJ45" s="918"/>
      <c r="AYK45" s="918"/>
      <c r="AYL45" s="918"/>
      <c r="AYM45" s="918"/>
      <c r="AYN45" s="918"/>
      <c r="AYO45" s="918"/>
      <c r="AYP45" s="918"/>
      <c r="AYQ45" s="918"/>
      <c r="AYR45" s="918"/>
      <c r="AYS45" s="918"/>
      <c r="AYT45" s="918"/>
      <c r="AYU45" s="918"/>
      <c r="AYV45" s="918"/>
      <c r="AYW45" s="918"/>
      <c r="AYX45" s="918"/>
      <c r="AYY45" s="918"/>
      <c r="AYZ45" s="918"/>
      <c r="AZA45" s="918"/>
      <c r="AZB45" s="918"/>
      <c r="AZC45" s="918"/>
      <c r="AZD45" s="918"/>
      <c r="AZE45" s="918"/>
      <c r="AZF45" s="918"/>
      <c r="AZG45" s="918"/>
      <c r="AZH45" s="918"/>
      <c r="AZI45" s="918"/>
      <c r="AZJ45" s="918"/>
      <c r="AZK45" s="918"/>
      <c r="AZL45" s="918"/>
      <c r="AZM45" s="918"/>
      <c r="AZN45" s="918"/>
      <c r="AZO45" s="918"/>
      <c r="AZP45" s="918"/>
      <c r="AZQ45" s="918"/>
      <c r="AZR45" s="918"/>
      <c r="AZS45" s="918"/>
      <c r="AZT45" s="918"/>
      <c r="AZU45" s="918"/>
      <c r="AZV45" s="918"/>
      <c r="AZW45" s="918"/>
      <c r="AZX45" s="918"/>
      <c r="AZY45" s="918"/>
      <c r="AZZ45" s="918"/>
      <c r="BAA45" s="918"/>
      <c r="BAB45" s="918"/>
      <c r="BAC45" s="918"/>
      <c r="BAD45" s="918"/>
      <c r="BAE45" s="918"/>
      <c r="BAF45" s="918"/>
      <c r="BAG45" s="918"/>
      <c r="BAH45" s="918"/>
      <c r="BAI45" s="918"/>
      <c r="BAJ45" s="918"/>
      <c r="BAK45" s="918"/>
      <c r="BAL45" s="918"/>
      <c r="BAM45" s="918"/>
      <c r="BAN45" s="918"/>
      <c r="BAO45" s="918"/>
      <c r="BAP45" s="918"/>
      <c r="BAQ45" s="918"/>
      <c r="BAR45" s="918"/>
      <c r="BAS45" s="918"/>
      <c r="BAT45" s="918"/>
      <c r="BAU45" s="918"/>
      <c r="BAV45" s="918"/>
      <c r="BAW45" s="918"/>
      <c r="BAX45" s="918"/>
      <c r="BAY45" s="918"/>
      <c r="BAZ45" s="918"/>
      <c r="BBA45" s="918"/>
      <c r="BBB45" s="918"/>
      <c r="BBC45" s="918"/>
      <c r="BBD45" s="918"/>
      <c r="BBE45" s="918"/>
      <c r="BBF45" s="918"/>
      <c r="BBG45" s="918"/>
      <c r="BBH45" s="918"/>
      <c r="BBI45" s="918"/>
      <c r="BBJ45" s="918"/>
      <c r="BBK45" s="918"/>
      <c r="BBL45" s="918"/>
      <c r="BBM45" s="918"/>
      <c r="BBN45" s="918"/>
      <c r="BBO45" s="918"/>
      <c r="BBP45" s="918"/>
      <c r="BBQ45" s="918"/>
      <c r="BBR45" s="918"/>
      <c r="BBS45" s="918"/>
      <c r="BBT45" s="918"/>
      <c r="BBU45" s="918"/>
      <c r="BBV45" s="918"/>
      <c r="BBW45" s="918"/>
      <c r="BBX45" s="918"/>
      <c r="BBY45" s="918"/>
      <c r="BBZ45" s="918"/>
      <c r="BCA45" s="918"/>
      <c r="BCB45" s="918"/>
      <c r="BCC45" s="918"/>
      <c r="BCD45" s="918"/>
      <c r="BCE45" s="918"/>
      <c r="BCF45" s="918"/>
      <c r="BCG45" s="918"/>
      <c r="BCH45" s="918"/>
      <c r="BCI45" s="918"/>
      <c r="BCJ45" s="918"/>
      <c r="BCK45" s="918"/>
      <c r="BCL45" s="918"/>
      <c r="BCM45" s="918"/>
      <c r="BCN45" s="918"/>
      <c r="BCO45" s="918"/>
      <c r="BCP45" s="918"/>
      <c r="BCQ45" s="918"/>
      <c r="BCR45" s="918"/>
      <c r="BCS45" s="918"/>
      <c r="BCT45" s="918"/>
      <c r="BCU45" s="918"/>
      <c r="BCV45" s="918"/>
      <c r="BCW45" s="918"/>
      <c r="BCX45" s="918"/>
      <c r="BCY45" s="918"/>
      <c r="BCZ45" s="918"/>
      <c r="BDA45" s="918"/>
      <c r="BDB45" s="918"/>
      <c r="BDC45" s="918"/>
      <c r="BDD45" s="918"/>
      <c r="BDE45" s="918"/>
      <c r="BDF45" s="918"/>
      <c r="BDG45" s="918"/>
      <c r="BDH45" s="918"/>
      <c r="BDI45" s="918"/>
      <c r="BDJ45" s="918"/>
      <c r="BDK45" s="918"/>
      <c r="BDL45" s="918"/>
      <c r="BDM45" s="918"/>
      <c r="BDN45" s="918"/>
      <c r="BDO45" s="918"/>
      <c r="BDP45" s="918"/>
      <c r="BDQ45" s="918"/>
      <c r="BDR45" s="918"/>
      <c r="BDS45" s="918"/>
      <c r="BDT45" s="918"/>
      <c r="BDU45" s="918"/>
      <c r="BDV45" s="918"/>
      <c r="BDW45" s="918"/>
      <c r="BDX45" s="918"/>
      <c r="BDY45" s="918"/>
      <c r="BDZ45" s="918"/>
      <c r="BEA45" s="918"/>
      <c r="BEB45" s="918"/>
      <c r="BEC45" s="918"/>
      <c r="BED45" s="918"/>
      <c r="BEE45" s="918"/>
      <c r="BEF45" s="918"/>
      <c r="BEG45" s="918"/>
      <c r="BEH45" s="918"/>
      <c r="BEI45" s="918"/>
      <c r="BEJ45" s="918"/>
      <c r="BEK45" s="918"/>
      <c r="BEL45" s="918"/>
      <c r="BEM45" s="918"/>
      <c r="BEN45" s="918"/>
      <c r="BEO45" s="918"/>
      <c r="BEP45" s="918"/>
      <c r="BEQ45" s="918"/>
      <c r="BER45" s="918"/>
      <c r="BES45" s="918"/>
      <c r="BET45" s="918"/>
      <c r="BEU45" s="918"/>
      <c r="BEV45" s="918"/>
      <c r="BEW45" s="918"/>
      <c r="BEX45" s="918"/>
      <c r="BEY45" s="918"/>
      <c r="BEZ45" s="918"/>
      <c r="BFA45" s="918"/>
      <c r="BFB45" s="918"/>
      <c r="BFC45" s="918"/>
      <c r="BFD45" s="918"/>
      <c r="BFE45" s="918"/>
      <c r="BFF45" s="918"/>
      <c r="BFG45" s="918"/>
      <c r="BFH45" s="918"/>
      <c r="BFI45" s="918"/>
      <c r="BFJ45" s="918"/>
      <c r="BFK45" s="918"/>
      <c r="BFL45" s="918"/>
      <c r="BFM45" s="918"/>
      <c r="BFN45" s="918"/>
      <c r="BFO45" s="918"/>
      <c r="BFP45" s="918"/>
      <c r="BFQ45" s="918"/>
      <c r="BFR45" s="918"/>
      <c r="BFS45" s="918"/>
      <c r="BFT45" s="918"/>
      <c r="BFU45" s="918"/>
      <c r="BFV45" s="918"/>
      <c r="BFW45" s="918"/>
      <c r="BFX45" s="918"/>
      <c r="BFY45" s="918"/>
      <c r="BFZ45" s="918"/>
      <c r="BGA45" s="918"/>
      <c r="BGB45" s="918"/>
      <c r="BGC45" s="918"/>
      <c r="BGD45" s="918"/>
      <c r="BGE45" s="918"/>
      <c r="BGF45" s="918"/>
      <c r="BGG45" s="918"/>
      <c r="BGH45" s="918"/>
      <c r="BGI45" s="918"/>
      <c r="BGJ45" s="918"/>
      <c r="BGK45" s="918"/>
      <c r="BGL45" s="918"/>
      <c r="BGM45" s="918"/>
      <c r="BGN45" s="918"/>
      <c r="BGO45" s="918"/>
      <c r="BGP45" s="918"/>
      <c r="BGQ45" s="918"/>
      <c r="BGR45" s="918"/>
      <c r="BGS45" s="918"/>
      <c r="BGT45" s="918"/>
      <c r="BGU45" s="918"/>
      <c r="BGV45" s="918"/>
      <c r="BGW45" s="918"/>
      <c r="BGX45" s="918"/>
      <c r="BGY45" s="918"/>
      <c r="BGZ45" s="918"/>
      <c r="BHA45" s="918"/>
      <c r="BHB45" s="918"/>
      <c r="BHC45" s="918"/>
      <c r="BHD45" s="918"/>
      <c r="BHE45" s="918"/>
      <c r="BHF45" s="918"/>
      <c r="BHG45" s="918"/>
      <c r="BHH45" s="918"/>
      <c r="BHI45" s="918"/>
      <c r="BHJ45" s="918"/>
      <c r="BHK45" s="918"/>
      <c r="BHL45" s="918"/>
      <c r="BHM45" s="918"/>
      <c r="BHN45" s="918"/>
      <c r="BHO45" s="918"/>
      <c r="BHP45" s="918"/>
      <c r="BHQ45" s="918"/>
      <c r="BHR45" s="918"/>
      <c r="BHS45" s="918"/>
      <c r="BHT45" s="918"/>
      <c r="BHU45" s="918"/>
      <c r="BHV45" s="918"/>
      <c r="BHW45" s="918"/>
      <c r="BHX45" s="918"/>
      <c r="BHY45" s="918"/>
      <c r="BHZ45" s="918"/>
      <c r="BIA45" s="918"/>
      <c r="BIB45" s="918"/>
      <c r="BIC45" s="918"/>
      <c r="BID45" s="918"/>
      <c r="BIE45" s="918"/>
      <c r="BIF45" s="918"/>
      <c r="BIG45" s="918"/>
      <c r="BIH45" s="918"/>
      <c r="BII45" s="918"/>
      <c r="BIJ45" s="918"/>
      <c r="BIK45" s="918"/>
      <c r="BIL45" s="918"/>
      <c r="BIM45" s="918"/>
      <c r="BIN45" s="918"/>
      <c r="BIO45" s="918"/>
      <c r="BIP45" s="918"/>
      <c r="BIQ45" s="918"/>
      <c r="BIR45" s="918"/>
      <c r="BIS45" s="918"/>
      <c r="BIT45" s="918"/>
      <c r="BIU45" s="918"/>
      <c r="BIV45" s="918"/>
      <c r="BIW45" s="918"/>
      <c r="BIX45" s="918"/>
      <c r="BIY45" s="918"/>
      <c r="BIZ45" s="918"/>
      <c r="BJA45" s="918"/>
      <c r="BJB45" s="918"/>
      <c r="BJC45" s="918"/>
      <c r="BJD45" s="918"/>
      <c r="BJE45" s="918"/>
      <c r="BJF45" s="918"/>
      <c r="BJG45" s="918"/>
      <c r="BJH45" s="918"/>
      <c r="BJI45" s="918"/>
      <c r="BJJ45" s="918"/>
      <c r="BJK45" s="918"/>
      <c r="BJL45" s="918"/>
      <c r="BJM45" s="918"/>
      <c r="BJN45" s="918"/>
      <c r="BJO45" s="918"/>
      <c r="BJP45" s="918"/>
      <c r="BJQ45" s="918"/>
      <c r="BJR45" s="918"/>
      <c r="BJS45" s="918"/>
      <c r="BJT45" s="918"/>
      <c r="BJU45" s="918"/>
      <c r="BJV45" s="918"/>
      <c r="BJW45" s="918"/>
      <c r="BJX45" s="918"/>
      <c r="BJY45" s="918"/>
      <c r="BJZ45" s="918"/>
      <c r="BKA45" s="918"/>
      <c r="BKB45" s="918"/>
      <c r="BKC45" s="918"/>
      <c r="BKD45" s="918"/>
      <c r="BKE45" s="918"/>
      <c r="BKF45" s="918"/>
      <c r="BKG45" s="918"/>
      <c r="BKH45" s="918"/>
      <c r="BKI45" s="918"/>
      <c r="BKJ45" s="918"/>
      <c r="BKK45" s="918"/>
      <c r="BKL45" s="918"/>
      <c r="BKM45" s="918"/>
      <c r="BKN45" s="918"/>
      <c r="BKO45" s="918"/>
      <c r="BKP45" s="918"/>
      <c r="BKQ45" s="918"/>
      <c r="BKR45" s="918"/>
      <c r="BKS45" s="918"/>
      <c r="BKT45" s="918"/>
      <c r="BKU45" s="918"/>
      <c r="BKV45" s="918"/>
      <c r="BKW45" s="918"/>
      <c r="BKX45" s="918"/>
      <c r="BKY45" s="918"/>
      <c r="BKZ45" s="918"/>
      <c r="BLA45" s="918"/>
      <c r="BLB45" s="918"/>
      <c r="BLC45" s="918"/>
      <c r="BLD45" s="918"/>
      <c r="BLE45" s="918"/>
      <c r="BLF45" s="918"/>
      <c r="BLG45" s="918"/>
      <c r="BLH45" s="918"/>
      <c r="BLI45" s="918"/>
      <c r="BLJ45" s="918"/>
      <c r="BLK45" s="918"/>
      <c r="BLL45" s="918"/>
      <c r="BLM45" s="918"/>
      <c r="BLN45" s="918"/>
      <c r="BLO45" s="918"/>
      <c r="BLP45" s="918"/>
      <c r="BLQ45" s="918"/>
      <c r="BLR45" s="918"/>
      <c r="BLS45" s="918"/>
      <c r="BLT45" s="918"/>
      <c r="BLU45" s="918"/>
      <c r="BLV45" s="918"/>
      <c r="BLW45" s="918"/>
      <c r="BLX45" s="918"/>
      <c r="BLY45" s="918"/>
      <c r="BLZ45" s="918"/>
      <c r="BMA45" s="918"/>
      <c r="BMB45" s="918"/>
      <c r="BMC45" s="918"/>
      <c r="BMD45" s="918"/>
      <c r="BME45" s="918"/>
      <c r="BMF45" s="918"/>
      <c r="BMG45" s="918"/>
      <c r="BMH45" s="918"/>
      <c r="BMI45" s="918"/>
      <c r="BMJ45" s="918"/>
      <c r="BMK45" s="918"/>
      <c r="BML45" s="918"/>
      <c r="BMM45" s="918"/>
      <c r="BMN45" s="918"/>
      <c r="BMO45" s="918"/>
      <c r="BMP45" s="918"/>
      <c r="BMQ45" s="918"/>
      <c r="BMR45" s="918"/>
      <c r="BMS45" s="918"/>
      <c r="BMT45" s="918"/>
      <c r="BMU45" s="918"/>
      <c r="BMV45" s="918"/>
      <c r="BMW45" s="918"/>
      <c r="BMX45" s="918"/>
      <c r="BMY45" s="918"/>
      <c r="BMZ45" s="918"/>
      <c r="BNA45" s="918"/>
      <c r="BNB45" s="918"/>
      <c r="BNC45" s="918"/>
      <c r="BND45" s="918"/>
      <c r="BNE45" s="918"/>
      <c r="BNF45" s="918"/>
      <c r="BNG45" s="918"/>
      <c r="BNH45" s="918"/>
      <c r="BNI45" s="918"/>
      <c r="BNJ45" s="918"/>
      <c r="BNK45" s="918"/>
      <c r="BNL45" s="918"/>
      <c r="BNM45" s="918"/>
      <c r="BNN45" s="918"/>
      <c r="BNO45" s="918"/>
      <c r="BNP45" s="918"/>
      <c r="BNQ45" s="918"/>
      <c r="BNR45" s="918"/>
      <c r="BNS45" s="918"/>
      <c r="BNT45" s="918"/>
      <c r="BNU45" s="918"/>
      <c r="BNV45" s="918"/>
      <c r="BNW45" s="918"/>
      <c r="BNX45" s="918"/>
      <c r="BNY45" s="918"/>
      <c r="BNZ45" s="918"/>
      <c r="BOA45" s="918"/>
      <c r="BOB45" s="918"/>
      <c r="BOC45" s="918"/>
      <c r="BOD45" s="918"/>
      <c r="BOE45" s="918"/>
      <c r="BOF45" s="918"/>
      <c r="BOG45" s="918"/>
      <c r="BOH45" s="918"/>
      <c r="BOI45" s="918"/>
      <c r="BOJ45" s="918"/>
      <c r="BOK45" s="918"/>
      <c r="BOL45" s="918"/>
      <c r="BOM45" s="918"/>
      <c r="BON45" s="918"/>
      <c r="BOO45" s="918"/>
      <c r="BOP45" s="918"/>
      <c r="BOQ45" s="918"/>
      <c r="BOR45" s="918"/>
      <c r="BOS45" s="918"/>
      <c r="BOT45" s="918"/>
      <c r="BOU45" s="918"/>
      <c r="BOV45" s="918"/>
      <c r="BOW45" s="918"/>
      <c r="BOX45" s="918"/>
      <c r="BOY45" s="918"/>
      <c r="BOZ45" s="918"/>
      <c r="BPA45" s="918"/>
      <c r="BPB45" s="918"/>
      <c r="BPC45" s="918"/>
      <c r="BPD45" s="918"/>
      <c r="BPE45" s="918"/>
      <c r="BPF45" s="918"/>
      <c r="BPG45" s="918"/>
      <c r="BPH45" s="918"/>
      <c r="BPI45" s="918"/>
      <c r="BPJ45" s="918"/>
      <c r="BPK45" s="918"/>
      <c r="BPL45" s="918"/>
      <c r="BPM45" s="918"/>
      <c r="BPN45" s="918"/>
      <c r="BPO45" s="918"/>
      <c r="BPP45" s="918"/>
      <c r="BPQ45" s="918"/>
      <c r="BPR45" s="918"/>
      <c r="BPS45" s="918"/>
      <c r="BPT45" s="918"/>
      <c r="BPU45" s="918"/>
      <c r="BPV45" s="918"/>
      <c r="BPW45" s="918"/>
      <c r="BPX45" s="918"/>
      <c r="BPY45" s="918"/>
      <c r="BPZ45" s="918"/>
      <c r="BQA45" s="918"/>
      <c r="BQB45" s="918"/>
      <c r="BQC45" s="918"/>
      <c r="BQD45" s="918"/>
      <c r="BQE45" s="918"/>
      <c r="BQF45" s="918"/>
      <c r="BQG45" s="918"/>
      <c r="BQH45" s="918"/>
      <c r="BQI45" s="918"/>
      <c r="BQJ45" s="918"/>
      <c r="BQK45" s="918"/>
      <c r="BQL45" s="918"/>
      <c r="BQM45" s="918"/>
      <c r="BQN45" s="918"/>
      <c r="BQO45" s="918"/>
      <c r="BQP45" s="918"/>
      <c r="BQQ45" s="918"/>
      <c r="BQR45" s="918"/>
      <c r="BQS45" s="918"/>
      <c r="BQT45" s="918"/>
      <c r="BQU45" s="918"/>
      <c r="BQV45" s="918"/>
      <c r="BQW45" s="918"/>
      <c r="BQX45" s="918"/>
      <c r="BQY45" s="918"/>
      <c r="BQZ45" s="918"/>
      <c r="BRA45" s="918"/>
      <c r="BRB45" s="918"/>
      <c r="BRC45" s="918"/>
      <c r="BRD45" s="918"/>
      <c r="BRE45" s="918"/>
      <c r="BRF45" s="918"/>
      <c r="BRG45" s="918"/>
      <c r="BRH45" s="918"/>
      <c r="BRI45" s="918"/>
      <c r="BRJ45" s="918"/>
      <c r="BRK45" s="918"/>
      <c r="BRL45" s="918"/>
      <c r="BRM45" s="918"/>
      <c r="BRN45" s="918"/>
      <c r="BRO45" s="918"/>
      <c r="BRP45" s="918"/>
      <c r="BRQ45" s="918"/>
      <c r="BRR45" s="918"/>
      <c r="BRS45" s="918"/>
      <c r="BRT45" s="918"/>
      <c r="BRU45" s="918"/>
      <c r="BRV45" s="918"/>
      <c r="BRW45" s="918"/>
      <c r="BRX45" s="918"/>
      <c r="BRY45" s="918"/>
      <c r="BRZ45" s="918"/>
      <c r="BSA45" s="918"/>
      <c r="BSB45" s="918"/>
      <c r="BSC45" s="918"/>
      <c r="BSD45" s="918"/>
      <c r="BSE45" s="918"/>
      <c r="BSF45" s="918"/>
      <c r="BSG45" s="918"/>
      <c r="BSH45" s="918"/>
      <c r="BSI45" s="918"/>
      <c r="BSJ45" s="918"/>
      <c r="BSK45" s="918"/>
      <c r="BSL45" s="918"/>
      <c r="BSM45" s="918"/>
      <c r="BSN45" s="918"/>
      <c r="BSO45" s="918"/>
      <c r="BSP45" s="918"/>
      <c r="BSQ45" s="918"/>
      <c r="BSR45" s="918"/>
      <c r="BSS45" s="918"/>
      <c r="BST45" s="918"/>
      <c r="BSU45" s="918"/>
      <c r="BSV45" s="918"/>
      <c r="BSW45" s="918"/>
      <c r="BSX45" s="918"/>
      <c r="BSY45" s="918"/>
      <c r="BSZ45" s="918"/>
      <c r="BTA45" s="918"/>
      <c r="BTB45" s="918"/>
      <c r="BTC45" s="918"/>
      <c r="BTD45" s="918"/>
      <c r="BTE45" s="918"/>
      <c r="BTF45" s="918"/>
      <c r="BTG45" s="918"/>
      <c r="BTH45" s="918"/>
      <c r="BTI45" s="918"/>
      <c r="BTJ45" s="918"/>
      <c r="BTK45" s="918"/>
      <c r="BTL45" s="918"/>
      <c r="BTM45" s="918"/>
      <c r="BTN45" s="918"/>
      <c r="BTO45" s="918"/>
      <c r="BTP45" s="918"/>
      <c r="BTQ45" s="918"/>
      <c r="BTR45" s="918"/>
      <c r="BTS45" s="918"/>
      <c r="BTT45" s="918"/>
      <c r="BTU45" s="918"/>
      <c r="BTV45" s="918"/>
      <c r="BTW45" s="918"/>
      <c r="BTX45" s="918"/>
      <c r="BTY45" s="918"/>
      <c r="BTZ45" s="918"/>
      <c r="BUA45" s="918"/>
      <c r="BUB45" s="918"/>
      <c r="BUC45" s="918"/>
      <c r="BUD45" s="918"/>
      <c r="BUE45" s="918"/>
      <c r="BUF45" s="918"/>
      <c r="BUG45" s="918"/>
      <c r="BUH45" s="918"/>
      <c r="BUI45" s="918"/>
      <c r="BUJ45" s="918"/>
      <c r="BUK45" s="918"/>
      <c r="BUL45" s="918"/>
      <c r="BUM45" s="918"/>
      <c r="BUN45" s="918"/>
      <c r="BUO45" s="918"/>
      <c r="BUP45" s="918"/>
      <c r="BUQ45" s="918"/>
      <c r="BUR45" s="918"/>
      <c r="BUS45" s="918"/>
      <c r="BUT45" s="918"/>
      <c r="BUU45" s="918"/>
      <c r="BUV45" s="918"/>
      <c r="BUW45" s="918"/>
      <c r="BUX45" s="918"/>
      <c r="BUY45" s="918"/>
      <c r="BUZ45" s="918"/>
      <c r="BVA45" s="918"/>
      <c r="BVB45" s="918"/>
      <c r="BVC45" s="918"/>
      <c r="BVD45" s="918"/>
      <c r="BVE45" s="918"/>
      <c r="BVF45" s="918"/>
      <c r="BVG45" s="918"/>
      <c r="BVH45" s="918"/>
      <c r="BVI45" s="918"/>
      <c r="BVJ45" s="918"/>
      <c r="BVK45" s="918"/>
      <c r="BVL45" s="918"/>
      <c r="BVM45" s="918"/>
      <c r="BVN45" s="918"/>
      <c r="BVO45" s="918"/>
      <c r="BVP45" s="918"/>
      <c r="BVQ45" s="918"/>
      <c r="BVR45" s="918"/>
      <c r="BVS45" s="918"/>
      <c r="BVT45" s="918"/>
      <c r="BVU45" s="918"/>
      <c r="BVV45" s="918"/>
      <c r="BVW45" s="918"/>
      <c r="BVX45" s="918"/>
      <c r="BVY45" s="918"/>
      <c r="BVZ45" s="918"/>
      <c r="BWA45" s="918"/>
      <c r="BWB45" s="918"/>
      <c r="BWC45" s="918"/>
      <c r="BWD45" s="918"/>
      <c r="BWE45" s="918"/>
      <c r="BWF45" s="918"/>
      <c r="BWG45" s="918"/>
      <c r="BWH45" s="918"/>
      <c r="BWI45" s="918"/>
      <c r="BWJ45" s="918"/>
      <c r="BWK45" s="918"/>
      <c r="BWL45" s="918"/>
      <c r="BWM45" s="918"/>
      <c r="BWN45" s="918"/>
      <c r="BWO45" s="918"/>
      <c r="BWP45" s="918"/>
      <c r="BWQ45" s="918"/>
      <c r="BWR45" s="918"/>
      <c r="BWS45" s="918"/>
      <c r="BWT45" s="918"/>
      <c r="BWU45" s="918"/>
      <c r="BWV45" s="918"/>
      <c r="BWW45" s="918"/>
      <c r="BWX45" s="918"/>
      <c r="BWY45" s="918"/>
      <c r="BWZ45" s="918"/>
      <c r="BXA45" s="918"/>
      <c r="BXB45" s="918"/>
      <c r="BXC45" s="918"/>
      <c r="BXD45" s="918"/>
      <c r="BXE45" s="918"/>
      <c r="BXF45" s="918"/>
      <c r="BXG45" s="918"/>
      <c r="BXH45" s="918"/>
      <c r="BXI45" s="918"/>
      <c r="BXJ45" s="918"/>
      <c r="BXK45" s="918"/>
      <c r="BXL45" s="918"/>
      <c r="BXM45" s="918"/>
      <c r="BXN45" s="918"/>
      <c r="BXO45" s="918"/>
      <c r="BXP45" s="918"/>
      <c r="BXQ45" s="918"/>
      <c r="BXR45" s="918"/>
      <c r="BXS45" s="918"/>
      <c r="BXT45" s="918"/>
      <c r="BXU45" s="918"/>
      <c r="BXV45" s="918"/>
      <c r="BXW45" s="918"/>
      <c r="BXX45" s="918"/>
      <c r="BXY45" s="918"/>
      <c r="BXZ45" s="918"/>
      <c r="BYA45" s="918"/>
      <c r="BYB45" s="918"/>
      <c r="BYC45" s="918"/>
      <c r="BYD45" s="918"/>
      <c r="BYE45" s="918"/>
      <c r="BYF45" s="918"/>
      <c r="BYG45" s="918"/>
      <c r="BYH45" s="918"/>
      <c r="BYI45" s="918"/>
      <c r="BYJ45" s="918"/>
      <c r="BYK45" s="918"/>
      <c r="BYL45" s="918"/>
      <c r="BYM45" s="918"/>
      <c r="BYN45" s="918"/>
      <c r="BYO45" s="918"/>
      <c r="BYP45" s="918"/>
      <c r="BYQ45" s="918"/>
      <c r="BYR45" s="918"/>
      <c r="BYS45" s="918"/>
      <c r="BYT45" s="918"/>
      <c r="BYU45" s="918"/>
      <c r="BYV45" s="918"/>
      <c r="BYW45" s="918"/>
      <c r="BYX45" s="918"/>
      <c r="BYY45" s="918"/>
      <c r="BYZ45" s="918"/>
      <c r="BZA45" s="918"/>
      <c r="BZB45" s="918"/>
      <c r="BZC45" s="918"/>
      <c r="BZD45" s="918"/>
      <c r="BZE45" s="918"/>
      <c r="BZF45" s="918"/>
      <c r="BZG45" s="918"/>
      <c r="BZH45" s="918"/>
      <c r="BZI45" s="918"/>
      <c r="BZJ45" s="918"/>
      <c r="BZK45" s="918"/>
      <c r="BZL45" s="918"/>
      <c r="BZM45" s="918"/>
      <c r="BZN45" s="918"/>
      <c r="BZO45" s="918"/>
      <c r="BZP45" s="918"/>
      <c r="BZQ45" s="918"/>
      <c r="BZR45" s="918"/>
      <c r="BZS45" s="918"/>
      <c r="BZT45" s="918"/>
      <c r="BZU45" s="918"/>
      <c r="BZV45" s="918"/>
      <c r="BZW45" s="918"/>
      <c r="BZX45" s="918"/>
      <c r="BZY45" s="918"/>
      <c r="BZZ45" s="918"/>
      <c r="CAA45" s="918"/>
      <c r="CAB45" s="918"/>
      <c r="CAC45" s="918"/>
      <c r="CAD45" s="918"/>
      <c r="CAE45" s="918"/>
      <c r="CAF45" s="918"/>
      <c r="CAG45" s="918"/>
      <c r="CAH45" s="918"/>
      <c r="CAI45" s="918"/>
      <c r="CAJ45" s="918"/>
      <c r="CAK45" s="918"/>
      <c r="CAL45" s="918"/>
      <c r="CAM45" s="918"/>
      <c r="CAN45" s="918"/>
      <c r="CAO45" s="918"/>
      <c r="CAP45" s="918"/>
      <c r="CAQ45" s="918"/>
      <c r="CAR45" s="918"/>
      <c r="CAS45" s="918"/>
      <c r="CAT45" s="918"/>
      <c r="CAU45" s="918"/>
      <c r="CAV45" s="918"/>
      <c r="CAW45" s="918"/>
      <c r="CAX45" s="918"/>
      <c r="CAY45" s="918"/>
      <c r="CAZ45" s="918"/>
      <c r="CBA45" s="918"/>
      <c r="CBB45" s="918"/>
      <c r="CBC45" s="918"/>
      <c r="CBD45" s="918"/>
      <c r="CBE45" s="918"/>
      <c r="CBF45" s="918"/>
      <c r="CBG45" s="918"/>
      <c r="CBH45" s="918"/>
      <c r="CBI45" s="918"/>
      <c r="CBJ45" s="918"/>
      <c r="CBK45" s="918"/>
      <c r="CBL45" s="918"/>
      <c r="CBM45" s="918"/>
      <c r="CBN45" s="918"/>
      <c r="CBO45" s="918"/>
      <c r="CBP45" s="918"/>
      <c r="CBQ45" s="918"/>
      <c r="CBR45" s="918"/>
      <c r="CBS45" s="918"/>
      <c r="CBT45" s="918"/>
      <c r="CBU45" s="918"/>
      <c r="CBV45" s="918"/>
      <c r="CBW45" s="918"/>
      <c r="CBX45" s="918"/>
      <c r="CBY45" s="918"/>
      <c r="CBZ45" s="918"/>
      <c r="CCA45" s="918"/>
      <c r="CCB45" s="918"/>
      <c r="CCC45" s="918"/>
      <c r="CCD45" s="918"/>
      <c r="CCE45" s="918"/>
      <c r="CCF45" s="918"/>
      <c r="CCG45" s="918"/>
      <c r="CCH45" s="918"/>
      <c r="CCI45" s="918"/>
      <c r="CCJ45" s="918"/>
      <c r="CCK45" s="918"/>
      <c r="CCL45" s="918"/>
      <c r="CCM45" s="918"/>
      <c r="CCN45" s="918"/>
      <c r="CCO45" s="918"/>
      <c r="CCP45" s="918"/>
      <c r="CCQ45" s="918"/>
      <c r="CCR45" s="918"/>
      <c r="CCS45" s="918"/>
      <c r="CCT45" s="918"/>
      <c r="CCU45" s="918"/>
      <c r="CCV45" s="918"/>
      <c r="CCW45" s="918"/>
      <c r="CCX45" s="918"/>
      <c r="CCY45" s="918"/>
      <c r="CCZ45" s="918"/>
      <c r="CDA45" s="918"/>
      <c r="CDB45" s="918"/>
      <c r="CDC45" s="918"/>
      <c r="CDD45" s="918"/>
      <c r="CDE45" s="918"/>
      <c r="CDF45" s="918"/>
      <c r="CDG45" s="918"/>
      <c r="CDH45" s="918"/>
      <c r="CDI45" s="918"/>
      <c r="CDJ45" s="918"/>
      <c r="CDK45" s="918"/>
      <c r="CDL45" s="918"/>
      <c r="CDM45" s="918"/>
      <c r="CDN45" s="918"/>
      <c r="CDO45" s="918"/>
      <c r="CDP45" s="918"/>
      <c r="CDQ45" s="918"/>
      <c r="CDR45" s="918"/>
      <c r="CDS45" s="918"/>
      <c r="CDT45" s="918"/>
      <c r="CDU45" s="918"/>
      <c r="CDV45" s="918"/>
      <c r="CDW45" s="918"/>
      <c r="CDX45" s="918"/>
      <c r="CDY45" s="918"/>
      <c r="CDZ45" s="918"/>
      <c r="CEA45" s="918"/>
      <c r="CEB45" s="918"/>
      <c r="CEC45" s="918"/>
      <c r="CED45" s="918"/>
      <c r="CEE45" s="918"/>
      <c r="CEF45" s="918"/>
      <c r="CEG45" s="918"/>
      <c r="CEH45" s="918"/>
      <c r="CEI45" s="918"/>
      <c r="CEJ45" s="918"/>
      <c r="CEK45" s="918"/>
      <c r="CEL45" s="918"/>
      <c r="CEM45" s="918"/>
      <c r="CEN45" s="918"/>
      <c r="CEO45" s="918"/>
      <c r="CEP45" s="918"/>
      <c r="CEQ45" s="918"/>
      <c r="CER45" s="918"/>
      <c r="CES45" s="918"/>
      <c r="CET45" s="918"/>
      <c r="CEU45" s="918"/>
      <c r="CEV45" s="918"/>
      <c r="CEW45" s="918"/>
      <c r="CEX45" s="918"/>
      <c r="CEY45" s="918"/>
      <c r="CEZ45" s="918"/>
      <c r="CFA45" s="918"/>
      <c r="CFB45" s="918"/>
      <c r="CFC45" s="918"/>
      <c r="CFD45" s="918"/>
      <c r="CFE45" s="918"/>
      <c r="CFF45" s="918"/>
      <c r="CFG45" s="918"/>
      <c r="CFH45" s="918"/>
      <c r="CFI45" s="918"/>
      <c r="CFJ45" s="918"/>
      <c r="CFK45" s="918"/>
      <c r="CFL45" s="918"/>
      <c r="CFM45" s="918"/>
      <c r="CFN45" s="918"/>
      <c r="CFO45" s="918"/>
      <c r="CFP45" s="918"/>
      <c r="CFQ45" s="918"/>
      <c r="CFR45" s="918"/>
      <c r="CFS45" s="918"/>
      <c r="CFT45" s="918"/>
      <c r="CFU45" s="918"/>
      <c r="CFV45" s="918"/>
      <c r="CFW45" s="918"/>
      <c r="CFX45" s="918"/>
      <c r="CFY45" s="918"/>
      <c r="CFZ45" s="918"/>
      <c r="CGA45" s="918"/>
      <c r="CGB45" s="918"/>
      <c r="CGC45" s="918"/>
      <c r="CGD45" s="918"/>
      <c r="CGE45" s="918"/>
      <c r="CGF45" s="918"/>
      <c r="CGG45" s="918"/>
      <c r="CGH45" s="918"/>
      <c r="CGI45" s="918"/>
      <c r="CGJ45" s="918"/>
      <c r="CGK45" s="918"/>
      <c r="CGL45" s="918"/>
      <c r="CGM45" s="918"/>
      <c r="CGN45" s="918"/>
      <c r="CGO45" s="918"/>
      <c r="CGP45" s="918"/>
      <c r="CGQ45" s="918"/>
      <c r="CGR45" s="918"/>
      <c r="CGS45" s="918"/>
      <c r="CGT45" s="918"/>
      <c r="CGU45" s="918"/>
      <c r="CGV45" s="918"/>
      <c r="CGW45" s="918"/>
      <c r="CGX45" s="918"/>
      <c r="CGY45" s="918"/>
      <c r="CGZ45" s="918"/>
      <c r="CHA45" s="918"/>
      <c r="CHB45" s="918"/>
      <c r="CHC45" s="918"/>
      <c r="CHD45" s="918"/>
      <c r="CHE45" s="918"/>
      <c r="CHF45" s="918"/>
      <c r="CHG45" s="918"/>
      <c r="CHH45" s="918"/>
      <c r="CHI45" s="918"/>
      <c r="CHJ45" s="918"/>
      <c r="CHK45" s="918"/>
      <c r="CHL45" s="918"/>
      <c r="CHM45" s="918"/>
      <c r="CHN45" s="918"/>
      <c r="CHO45" s="918"/>
      <c r="CHP45" s="918"/>
      <c r="CHQ45" s="918"/>
      <c r="CHR45" s="918"/>
      <c r="CHS45" s="918"/>
      <c r="CHT45" s="918"/>
      <c r="CHU45" s="918"/>
      <c r="CHV45" s="918"/>
      <c r="CHW45" s="918"/>
      <c r="CHX45" s="918"/>
      <c r="CHY45" s="918"/>
      <c r="CHZ45" s="918"/>
      <c r="CIA45" s="918"/>
      <c r="CIB45" s="918"/>
      <c r="CIC45" s="918"/>
      <c r="CID45" s="918"/>
      <c r="CIE45" s="918"/>
      <c r="CIF45" s="918"/>
      <c r="CIG45" s="918"/>
      <c r="CIH45" s="918"/>
      <c r="CII45" s="918"/>
      <c r="CIJ45" s="918"/>
      <c r="CIK45" s="918"/>
      <c r="CIL45" s="918"/>
      <c r="CIM45" s="918"/>
      <c r="CIN45" s="918"/>
      <c r="CIO45" s="918"/>
      <c r="CIP45" s="918"/>
      <c r="CIQ45" s="918"/>
      <c r="CIR45" s="918"/>
      <c r="CIS45" s="918"/>
      <c r="CIT45" s="918"/>
      <c r="CIU45" s="918"/>
      <c r="CIV45" s="918"/>
      <c r="CIW45" s="918"/>
      <c r="CIX45" s="918"/>
      <c r="CIY45" s="918"/>
      <c r="CIZ45" s="918"/>
      <c r="CJA45" s="918"/>
      <c r="CJB45" s="918"/>
      <c r="CJC45" s="918"/>
      <c r="CJD45" s="918"/>
      <c r="CJE45" s="918"/>
      <c r="CJF45" s="918"/>
      <c r="CJG45" s="918"/>
      <c r="CJH45" s="918"/>
      <c r="CJI45" s="918"/>
      <c r="CJJ45" s="918"/>
      <c r="CJK45" s="918"/>
      <c r="CJL45" s="918"/>
      <c r="CJM45" s="918"/>
      <c r="CJN45" s="918"/>
      <c r="CJO45" s="918"/>
      <c r="CJP45" s="918"/>
      <c r="CJQ45" s="918"/>
      <c r="CJR45" s="918"/>
      <c r="CJS45" s="918"/>
      <c r="CJT45" s="918"/>
      <c r="CJU45" s="918"/>
      <c r="CJV45" s="918"/>
      <c r="CJW45" s="918"/>
      <c r="CJX45" s="918"/>
      <c r="CJY45" s="918"/>
      <c r="CJZ45" s="918"/>
      <c r="CKA45" s="918"/>
      <c r="CKB45" s="918"/>
      <c r="CKC45" s="918"/>
      <c r="CKD45" s="918"/>
      <c r="CKE45" s="918"/>
      <c r="CKF45" s="918"/>
      <c r="CKG45" s="918"/>
      <c r="CKH45" s="918"/>
      <c r="CKI45" s="918"/>
      <c r="CKJ45" s="918"/>
      <c r="CKK45" s="918"/>
      <c r="CKL45" s="918"/>
      <c r="CKM45" s="918"/>
      <c r="CKN45" s="918"/>
      <c r="CKO45" s="918"/>
      <c r="CKP45" s="918"/>
      <c r="CKQ45" s="918"/>
      <c r="CKR45" s="918"/>
      <c r="CKS45" s="918"/>
      <c r="CKT45" s="918"/>
      <c r="CKU45" s="918"/>
      <c r="CKV45" s="918"/>
      <c r="CKW45" s="918"/>
      <c r="CKX45" s="918"/>
      <c r="CKY45" s="918"/>
      <c r="CKZ45" s="918"/>
      <c r="CLA45" s="918"/>
      <c r="CLB45" s="918"/>
      <c r="CLC45" s="918"/>
      <c r="CLD45" s="918"/>
      <c r="CLE45" s="918"/>
      <c r="CLF45" s="918"/>
      <c r="CLG45" s="918"/>
      <c r="CLH45" s="918"/>
      <c r="CLI45" s="918"/>
      <c r="CLJ45" s="918"/>
      <c r="CLK45" s="918"/>
      <c r="CLL45" s="918"/>
      <c r="CLM45" s="918"/>
      <c r="CLN45" s="918"/>
      <c r="CLO45" s="918"/>
      <c r="CLP45" s="918"/>
      <c r="CLQ45" s="918"/>
      <c r="CLR45" s="918"/>
      <c r="CLS45" s="918"/>
      <c r="CLT45" s="918"/>
      <c r="CLU45" s="918"/>
      <c r="CLV45" s="918"/>
      <c r="CLW45" s="918"/>
      <c r="CLX45" s="918"/>
      <c r="CLY45" s="918"/>
      <c r="CLZ45" s="918"/>
      <c r="CMA45" s="918"/>
      <c r="CMB45" s="918"/>
      <c r="CMC45" s="918"/>
      <c r="CMD45" s="918"/>
      <c r="CME45" s="918"/>
      <c r="CMF45" s="918"/>
      <c r="CMG45" s="918"/>
      <c r="CMH45" s="918"/>
      <c r="CMI45" s="918"/>
      <c r="CMJ45" s="918"/>
      <c r="CMK45" s="918"/>
      <c r="CML45" s="918"/>
      <c r="CMM45" s="918"/>
      <c r="CMN45" s="918"/>
      <c r="CMO45" s="918"/>
      <c r="CMP45" s="918"/>
      <c r="CMQ45" s="918"/>
      <c r="CMR45" s="918"/>
      <c r="CMS45" s="918"/>
      <c r="CMT45" s="918"/>
      <c r="CMU45" s="918"/>
      <c r="CMV45" s="918"/>
      <c r="CMW45" s="918"/>
      <c r="CMX45" s="918"/>
      <c r="CMY45" s="918"/>
      <c r="CMZ45" s="918"/>
      <c r="CNA45" s="918"/>
      <c r="CNB45" s="918"/>
      <c r="CNC45" s="918"/>
      <c r="CND45" s="918"/>
      <c r="CNE45" s="918"/>
      <c r="CNF45" s="918"/>
      <c r="CNG45" s="918"/>
      <c r="CNH45" s="918"/>
      <c r="CNI45" s="918"/>
      <c r="CNJ45" s="918"/>
      <c r="CNK45" s="918"/>
      <c r="CNL45" s="918"/>
      <c r="CNM45" s="918"/>
      <c r="CNN45" s="918"/>
      <c r="CNO45" s="918"/>
      <c r="CNP45" s="918"/>
      <c r="CNQ45" s="918"/>
      <c r="CNR45" s="918"/>
      <c r="CNS45" s="918"/>
      <c r="CNT45" s="918"/>
      <c r="CNU45" s="918"/>
      <c r="CNV45" s="918"/>
      <c r="CNW45" s="918"/>
      <c r="CNX45" s="918"/>
      <c r="CNY45" s="918"/>
      <c r="CNZ45" s="918"/>
      <c r="COA45" s="918"/>
      <c r="COB45" s="918"/>
      <c r="COC45" s="918"/>
      <c r="COD45" s="918"/>
      <c r="COE45" s="918"/>
      <c r="COF45" s="918"/>
      <c r="COG45" s="918"/>
      <c r="COH45" s="918"/>
      <c r="COI45" s="918"/>
      <c r="COJ45" s="918"/>
      <c r="COK45" s="918"/>
      <c r="COL45" s="918"/>
      <c r="COM45" s="918"/>
      <c r="CON45" s="918"/>
      <c r="COO45" s="918"/>
      <c r="COP45" s="918"/>
      <c r="COQ45" s="918"/>
      <c r="COR45" s="918"/>
      <c r="COS45" s="918"/>
      <c r="COT45" s="918"/>
      <c r="COU45" s="918"/>
      <c r="COV45" s="918"/>
      <c r="COW45" s="918"/>
      <c r="COX45" s="918"/>
      <c r="COY45" s="918"/>
      <c r="COZ45" s="918"/>
      <c r="CPA45" s="918"/>
      <c r="CPB45" s="918"/>
      <c r="CPC45" s="918"/>
      <c r="CPD45" s="918"/>
      <c r="CPE45" s="918"/>
      <c r="CPF45" s="918"/>
      <c r="CPG45" s="918"/>
      <c r="CPH45" s="918"/>
      <c r="CPI45" s="918"/>
      <c r="CPJ45" s="918"/>
      <c r="CPK45" s="918"/>
      <c r="CPL45" s="918"/>
      <c r="CPM45" s="918"/>
      <c r="CPN45" s="918"/>
      <c r="CPO45" s="918"/>
      <c r="CPP45" s="918"/>
      <c r="CPQ45" s="918"/>
      <c r="CPR45" s="918"/>
      <c r="CPS45" s="918"/>
      <c r="CPT45" s="918"/>
      <c r="CPU45" s="918"/>
      <c r="CPV45" s="918"/>
      <c r="CPW45" s="918"/>
      <c r="CPX45" s="918"/>
      <c r="CPY45" s="918"/>
      <c r="CPZ45" s="918"/>
      <c r="CQA45" s="918"/>
      <c r="CQB45" s="918"/>
      <c r="CQC45" s="918"/>
      <c r="CQD45" s="918"/>
      <c r="CQE45" s="918"/>
      <c r="CQF45" s="918"/>
      <c r="CQG45" s="918"/>
      <c r="CQH45" s="918"/>
      <c r="CQI45" s="918"/>
      <c r="CQJ45" s="918"/>
      <c r="CQK45" s="918"/>
      <c r="CQL45" s="918"/>
      <c r="CQM45" s="918"/>
      <c r="CQN45" s="918"/>
      <c r="CQO45" s="918"/>
      <c r="CQP45" s="918"/>
      <c r="CQQ45" s="918"/>
      <c r="CQR45" s="918"/>
      <c r="CQS45" s="918"/>
      <c r="CQT45" s="918"/>
      <c r="CQU45" s="918"/>
      <c r="CQV45" s="918"/>
      <c r="CQW45" s="918"/>
      <c r="CQX45" s="918"/>
      <c r="CQY45" s="918"/>
      <c r="CQZ45" s="918"/>
      <c r="CRA45" s="918"/>
      <c r="CRB45" s="918"/>
      <c r="CRC45" s="918"/>
      <c r="CRD45" s="918"/>
      <c r="CRE45" s="918"/>
      <c r="CRF45" s="918"/>
      <c r="CRG45" s="918"/>
      <c r="CRH45" s="918"/>
      <c r="CRI45" s="918"/>
      <c r="CRJ45" s="918"/>
      <c r="CRK45" s="918"/>
      <c r="CRL45" s="918"/>
      <c r="CRM45" s="918"/>
      <c r="CRN45" s="918"/>
      <c r="CRO45" s="918"/>
      <c r="CRP45" s="918"/>
      <c r="CRQ45" s="918"/>
      <c r="CRR45" s="918"/>
      <c r="CRS45" s="918"/>
      <c r="CRT45" s="918"/>
      <c r="CRU45" s="918"/>
      <c r="CRV45" s="918"/>
      <c r="CRW45" s="918"/>
      <c r="CRX45" s="918"/>
      <c r="CRY45" s="918"/>
      <c r="CRZ45" s="918"/>
      <c r="CSA45" s="918"/>
      <c r="CSB45" s="918"/>
      <c r="CSC45" s="918"/>
      <c r="CSD45" s="918"/>
      <c r="CSE45" s="918"/>
      <c r="CSF45" s="918"/>
      <c r="CSG45" s="918"/>
      <c r="CSH45" s="918"/>
      <c r="CSI45" s="918"/>
      <c r="CSJ45" s="918"/>
      <c r="CSK45" s="918"/>
      <c r="CSL45" s="918"/>
      <c r="CSM45" s="918"/>
      <c r="CSN45" s="918"/>
      <c r="CSO45" s="918"/>
      <c r="CSP45" s="918"/>
      <c r="CSQ45" s="918"/>
      <c r="CSR45" s="918"/>
      <c r="CSS45" s="918"/>
      <c r="CST45" s="918"/>
      <c r="CSU45" s="918"/>
      <c r="CSV45" s="918"/>
      <c r="CSW45" s="918"/>
      <c r="CSX45" s="918"/>
      <c r="CSY45" s="918"/>
      <c r="CSZ45" s="918"/>
      <c r="CTA45" s="918"/>
      <c r="CTB45" s="918"/>
      <c r="CTC45" s="918"/>
      <c r="CTD45" s="918"/>
      <c r="CTE45" s="918"/>
      <c r="CTF45" s="918"/>
      <c r="CTG45" s="918"/>
      <c r="CTH45" s="918"/>
      <c r="CTI45" s="918"/>
      <c r="CTJ45" s="918"/>
      <c r="CTK45" s="918"/>
      <c r="CTL45" s="918"/>
      <c r="CTM45" s="918"/>
      <c r="CTN45" s="918"/>
      <c r="CTO45" s="918"/>
      <c r="CTP45" s="918"/>
      <c r="CTQ45" s="918"/>
      <c r="CTR45" s="918"/>
      <c r="CTS45" s="918"/>
      <c r="CTT45" s="918"/>
      <c r="CTU45" s="918"/>
      <c r="CTV45" s="918"/>
      <c r="CTW45" s="918"/>
      <c r="CTX45" s="918"/>
      <c r="CTY45" s="918"/>
      <c r="CTZ45" s="918"/>
      <c r="CUA45" s="918"/>
      <c r="CUB45" s="918"/>
      <c r="CUC45" s="918"/>
      <c r="CUD45" s="918"/>
      <c r="CUE45" s="918"/>
      <c r="CUF45" s="918"/>
      <c r="CUG45" s="918"/>
      <c r="CUH45" s="918"/>
      <c r="CUI45" s="918"/>
      <c r="CUJ45" s="918"/>
      <c r="CUK45" s="918"/>
      <c r="CUL45" s="918"/>
      <c r="CUM45" s="918"/>
      <c r="CUN45" s="918"/>
      <c r="CUO45" s="918"/>
      <c r="CUP45" s="918"/>
      <c r="CUQ45" s="918"/>
      <c r="CUR45" s="918"/>
      <c r="CUS45" s="918"/>
      <c r="CUT45" s="918"/>
      <c r="CUU45" s="918"/>
      <c r="CUV45" s="918"/>
      <c r="CUW45" s="918"/>
      <c r="CUX45" s="918"/>
      <c r="CUY45" s="918"/>
      <c r="CUZ45" s="918"/>
      <c r="CVA45" s="918"/>
      <c r="CVB45" s="918"/>
      <c r="CVC45" s="918"/>
      <c r="CVD45" s="918"/>
      <c r="CVE45" s="918"/>
      <c r="CVF45" s="918"/>
      <c r="CVG45" s="918"/>
      <c r="CVH45" s="918"/>
      <c r="CVI45" s="918"/>
      <c r="CVJ45" s="918"/>
      <c r="CVK45" s="918"/>
      <c r="CVL45" s="918"/>
      <c r="CVM45" s="918"/>
      <c r="CVN45" s="918"/>
      <c r="CVO45" s="918"/>
      <c r="CVP45" s="918"/>
      <c r="CVQ45" s="918"/>
      <c r="CVR45" s="918"/>
      <c r="CVS45" s="918"/>
      <c r="CVT45" s="918"/>
      <c r="CVU45" s="918"/>
      <c r="CVV45" s="918"/>
      <c r="CVW45" s="918"/>
      <c r="CVX45" s="918"/>
      <c r="CVY45" s="918"/>
      <c r="CVZ45" s="918"/>
      <c r="CWA45" s="918"/>
      <c r="CWB45" s="918"/>
      <c r="CWC45" s="918"/>
      <c r="CWD45" s="918"/>
      <c r="CWE45" s="918"/>
      <c r="CWF45" s="918"/>
      <c r="CWG45" s="918"/>
      <c r="CWH45" s="918"/>
      <c r="CWI45" s="918"/>
      <c r="CWJ45" s="918"/>
      <c r="CWK45" s="918"/>
      <c r="CWL45" s="918"/>
      <c r="CWM45" s="918"/>
      <c r="CWN45" s="918"/>
      <c r="CWO45" s="918"/>
      <c r="CWP45" s="918"/>
      <c r="CWQ45" s="918"/>
      <c r="CWR45" s="918"/>
      <c r="CWS45" s="918"/>
      <c r="CWT45" s="918"/>
      <c r="CWU45" s="918"/>
      <c r="CWV45" s="918"/>
      <c r="CWW45" s="918"/>
      <c r="CWX45" s="918"/>
      <c r="CWY45" s="918"/>
      <c r="CWZ45" s="918"/>
      <c r="CXA45" s="918"/>
      <c r="CXB45" s="918"/>
      <c r="CXC45" s="918"/>
      <c r="CXD45" s="918"/>
      <c r="CXE45" s="918"/>
      <c r="CXF45" s="918"/>
      <c r="CXG45" s="918"/>
      <c r="CXH45" s="918"/>
      <c r="CXI45" s="918"/>
      <c r="CXJ45" s="918"/>
      <c r="CXK45" s="918"/>
      <c r="CXL45" s="918"/>
      <c r="CXM45" s="918"/>
      <c r="CXN45" s="918"/>
      <c r="CXO45" s="918"/>
      <c r="CXP45" s="918"/>
      <c r="CXQ45" s="918"/>
      <c r="CXR45" s="918"/>
      <c r="CXS45" s="918"/>
      <c r="CXT45" s="918"/>
      <c r="CXU45" s="918"/>
      <c r="CXV45" s="918"/>
      <c r="CXW45" s="918"/>
      <c r="CXX45" s="918"/>
      <c r="CXY45" s="918"/>
      <c r="CXZ45" s="918"/>
      <c r="CYA45" s="918"/>
      <c r="CYB45" s="918"/>
      <c r="CYC45" s="918"/>
      <c r="CYD45" s="918"/>
      <c r="CYE45" s="918"/>
      <c r="CYF45" s="918"/>
      <c r="CYG45" s="918"/>
      <c r="CYH45" s="918"/>
      <c r="CYI45" s="918"/>
      <c r="CYJ45" s="918"/>
      <c r="CYK45" s="918"/>
      <c r="CYL45" s="918"/>
      <c r="CYM45" s="918"/>
      <c r="CYN45" s="918"/>
      <c r="CYO45" s="918"/>
      <c r="CYP45" s="918"/>
      <c r="CYQ45" s="918"/>
      <c r="CYR45" s="918"/>
      <c r="CYS45" s="918"/>
      <c r="CYT45" s="918"/>
      <c r="CYU45" s="918"/>
      <c r="CYV45" s="918"/>
      <c r="CYW45" s="918"/>
      <c r="CYX45" s="918"/>
      <c r="CYY45" s="918"/>
      <c r="CYZ45" s="918"/>
      <c r="CZA45" s="918"/>
      <c r="CZB45" s="918"/>
      <c r="CZC45" s="918"/>
      <c r="CZD45" s="918"/>
      <c r="CZE45" s="918"/>
      <c r="CZF45" s="918"/>
      <c r="CZG45" s="918"/>
      <c r="CZH45" s="918"/>
      <c r="CZI45" s="918"/>
      <c r="CZJ45" s="918"/>
      <c r="CZK45" s="918"/>
      <c r="CZL45" s="918"/>
      <c r="CZM45" s="918"/>
      <c r="CZN45" s="918"/>
      <c r="CZO45" s="918"/>
      <c r="CZP45" s="918"/>
      <c r="CZQ45" s="918"/>
      <c r="CZR45" s="918"/>
      <c r="CZS45" s="918"/>
      <c r="CZT45" s="918"/>
      <c r="CZU45" s="918"/>
      <c r="CZV45" s="918"/>
      <c r="CZW45" s="918"/>
      <c r="CZX45" s="918"/>
      <c r="CZY45" s="918"/>
      <c r="CZZ45" s="918"/>
      <c r="DAA45" s="918"/>
      <c r="DAB45" s="918"/>
      <c r="DAC45" s="918"/>
      <c r="DAD45" s="918"/>
      <c r="DAE45" s="918"/>
      <c r="DAF45" s="918"/>
      <c r="DAG45" s="918"/>
      <c r="DAH45" s="918"/>
      <c r="DAI45" s="918"/>
      <c r="DAJ45" s="918"/>
      <c r="DAK45" s="918"/>
      <c r="DAL45" s="918"/>
      <c r="DAM45" s="918"/>
      <c r="DAN45" s="918"/>
      <c r="DAO45" s="918"/>
      <c r="DAP45" s="918"/>
      <c r="DAQ45" s="918"/>
      <c r="DAR45" s="918"/>
      <c r="DAS45" s="918"/>
      <c r="DAT45" s="918"/>
      <c r="DAU45" s="918"/>
      <c r="DAV45" s="918"/>
      <c r="DAW45" s="918"/>
      <c r="DAX45" s="918"/>
      <c r="DAY45" s="918"/>
      <c r="DAZ45" s="918"/>
      <c r="DBA45" s="918"/>
      <c r="DBB45" s="918"/>
      <c r="DBC45" s="918"/>
      <c r="DBD45" s="918"/>
      <c r="DBE45" s="918"/>
      <c r="DBF45" s="918"/>
      <c r="DBG45" s="918"/>
      <c r="DBH45" s="918"/>
      <c r="DBI45" s="918"/>
      <c r="DBJ45" s="918"/>
      <c r="DBK45" s="918"/>
      <c r="DBL45" s="918"/>
      <c r="DBM45" s="918"/>
      <c r="DBN45" s="918"/>
      <c r="DBO45" s="918"/>
      <c r="DBP45" s="918"/>
      <c r="DBQ45" s="918"/>
      <c r="DBR45" s="918"/>
      <c r="DBS45" s="918"/>
      <c r="DBT45" s="918"/>
      <c r="DBU45" s="918"/>
      <c r="DBV45" s="918"/>
      <c r="DBW45" s="918"/>
      <c r="DBX45" s="918"/>
      <c r="DBY45" s="918"/>
      <c r="DBZ45" s="918"/>
      <c r="DCA45" s="918"/>
      <c r="DCB45" s="918"/>
      <c r="DCC45" s="918"/>
      <c r="DCD45" s="918"/>
      <c r="DCE45" s="918"/>
      <c r="DCF45" s="918"/>
      <c r="DCG45" s="918"/>
      <c r="DCH45" s="918"/>
      <c r="DCI45" s="918"/>
      <c r="DCJ45" s="918"/>
      <c r="DCK45" s="918"/>
      <c r="DCL45" s="918"/>
      <c r="DCM45" s="918"/>
      <c r="DCN45" s="918"/>
      <c r="DCO45" s="918"/>
      <c r="DCP45" s="918"/>
      <c r="DCQ45" s="918"/>
      <c r="DCR45" s="918"/>
      <c r="DCS45" s="918"/>
      <c r="DCT45" s="918"/>
      <c r="DCU45" s="918"/>
      <c r="DCV45" s="918"/>
      <c r="DCW45" s="918"/>
      <c r="DCX45" s="918"/>
      <c r="DCY45" s="918"/>
      <c r="DCZ45" s="918"/>
      <c r="DDA45" s="918"/>
      <c r="DDB45" s="918"/>
      <c r="DDC45" s="918"/>
      <c r="DDD45" s="918"/>
      <c r="DDE45" s="918"/>
      <c r="DDF45" s="918"/>
      <c r="DDG45" s="918"/>
      <c r="DDH45" s="918"/>
      <c r="DDI45" s="918"/>
      <c r="DDJ45" s="918"/>
      <c r="DDK45" s="918"/>
      <c r="DDL45" s="918"/>
      <c r="DDM45" s="918"/>
      <c r="DDN45" s="918"/>
      <c r="DDO45" s="918"/>
      <c r="DDP45" s="918"/>
      <c r="DDQ45" s="918"/>
      <c r="DDR45" s="918"/>
      <c r="DDS45" s="918"/>
      <c r="DDT45" s="918"/>
      <c r="DDU45" s="918"/>
      <c r="DDV45" s="918"/>
      <c r="DDW45" s="918"/>
      <c r="DDX45" s="918"/>
      <c r="DDY45" s="918"/>
      <c r="DDZ45" s="918"/>
      <c r="DEA45" s="918"/>
      <c r="DEB45" s="918"/>
      <c r="DEC45" s="918"/>
      <c r="DED45" s="918"/>
      <c r="DEE45" s="918"/>
      <c r="DEF45" s="918"/>
      <c r="DEG45" s="918"/>
      <c r="DEH45" s="918"/>
      <c r="DEI45" s="918"/>
      <c r="DEJ45" s="918"/>
      <c r="DEK45" s="918"/>
      <c r="DEL45" s="918"/>
      <c r="DEM45" s="918"/>
      <c r="DEN45" s="918"/>
      <c r="DEO45" s="918"/>
      <c r="DEP45" s="918"/>
      <c r="DEQ45" s="918"/>
      <c r="DER45" s="918"/>
      <c r="DES45" s="918"/>
      <c r="DET45" s="918"/>
      <c r="DEU45" s="918"/>
      <c r="DEV45" s="918"/>
      <c r="DEW45" s="918"/>
      <c r="DEX45" s="918"/>
      <c r="DEY45" s="918"/>
      <c r="DEZ45" s="918"/>
      <c r="DFA45" s="918"/>
      <c r="DFB45" s="918"/>
      <c r="DFC45" s="918"/>
      <c r="DFD45" s="918"/>
      <c r="DFE45" s="918"/>
      <c r="DFF45" s="918"/>
      <c r="DFG45" s="918"/>
      <c r="DFH45" s="918"/>
      <c r="DFI45" s="918"/>
      <c r="DFJ45" s="918"/>
      <c r="DFK45" s="918"/>
      <c r="DFL45" s="918"/>
      <c r="DFM45" s="918"/>
      <c r="DFN45" s="918"/>
      <c r="DFO45" s="918"/>
      <c r="DFP45" s="918"/>
      <c r="DFQ45" s="918"/>
      <c r="DFR45" s="918"/>
      <c r="DFS45" s="918"/>
      <c r="DFT45" s="918"/>
      <c r="DFU45" s="918"/>
      <c r="DFV45" s="918"/>
      <c r="DFW45" s="918"/>
      <c r="DFX45" s="918"/>
      <c r="DFY45" s="918"/>
      <c r="DFZ45" s="918"/>
      <c r="DGA45" s="918"/>
      <c r="DGB45" s="918"/>
      <c r="DGC45" s="918"/>
      <c r="DGD45" s="918"/>
      <c r="DGE45" s="918"/>
      <c r="DGF45" s="918"/>
      <c r="DGG45" s="918"/>
      <c r="DGH45" s="918"/>
      <c r="DGI45" s="918"/>
      <c r="DGJ45" s="918"/>
      <c r="DGK45" s="918"/>
      <c r="DGL45" s="918"/>
      <c r="DGM45" s="918"/>
      <c r="DGN45" s="918"/>
      <c r="DGO45" s="918"/>
      <c r="DGP45" s="918"/>
      <c r="DGQ45" s="918"/>
      <c r="DGR45" s="918"/>
      <c r="DGS45" s="918"/>
      <c r="DGT45" s="918"/>
      <c r="DGU45" s="918"/>
      <c r="DGV45" s="918"/>
      <c r="DGW45" s="918"/>
      <c r="DGX45" s="918"/>
      <c r="DGY45" s="918"/>
      <c r="DGZ45" s="918"/>
      <c r="DHA45" s="918"/>
      <c r="DHB45" s="918"/>
      <c r="DHC45" s="918"/>
      <c r="DHD45" s="918"/>
      <c r="DHE45" s="918"/>
      <c r="DHF45" s="918"/>
      <c r="DHG45" s="918"/>
      <c r="DHH45" s="918"/>
      <c r="DHI45" s="918"/>
      <c r="DHJ45" s="918"/>
      <c r="DHK45" s="918"/>
      <c r="DHL45" s="918"/>
      <c r="DHM45" s="918"/>
      <c r="DHN45" s="918"/>
      <c r="DHO45" s="918"/>
      <c r="DHP45" s="918"/>
      <c r="DHQ45" s="918"/>
      <c r="DHR45" s="918"/>
      <c r="DHS45" s="918"/>
      <c r="DHT45" s="918"/>
      <c r="DHU45" s="918"/>
      <c r="DHV45" s="918"/>
      <c r="DHW45" s="918"/>
      <c r="DHX45" s="918"/>
      <c r="DHY45" s="918"/>
      <c r="DHZ45" s="918"/>
      <c r="DIA45" s="918"/>
      <c r="DIB45" s="918"/>
      <c r="DIC45" s="918"/>
      <c r="DID45" s="918"/>
      <c r="DIE45" s="918"/>
      <c r="DIF45" s="918"/>
      <c r="DIG45" s="918"/>
      <c r="DIH45" s="918"/>
      <c r="DII45" s="918"/>
      <c r="DIJ45" s="918"/>
      <c r="DIK45" s="918"/>
      <c r="DIL45" s="918"/>
      <c r="DIM45" s="918"/>
      <c r="DIN45" s="918"/>
      <c r="DIO45" s="918"/>
      <c r="DIP45" s="918"/>
      <c r="DIQ45" s="918"/>
      <c r="DIR45" s="918"/>
      <c r="DIS45" s="918"/>
      <c r="DIT45" s="918"/>
      <c r="DIU45" s="918"/>
      <c r="DIV45" s="918"/>
      <c r="DIW45" s="918"/>
      <c r="DIX45" s="918"/>
      <c r="DIY45" s="918"/>
      <c r="DIZ45" s="918"/>
      <c r="DJA45" s="918"/>
      <c r="DJB45" s="918"/>
      <c r="DJC45" s="918"/>
      <c r="DJD45" s="918"/>
      <c r="DJE45" s="918"/>
      <c r="DJF45" s="918"/>
      <c r="DJG45" s="918"/>
      <c r="DJH45" s="918"/>
      <c r="DJI45" s="918"/>
      <c r="DJJ45" s="918"/>
      <c r="DJK45" s="918"/>
      <c r="DJL45" s="918"/>
      <c r="DJM45" s="918"/>
      <c r="DJN45" s="918"/>
      <c r="DJO45" s="918"/>
      <c r="DJP45" s="918"/>
      <c r="DJQ45" s="918"/>
      <c r="DJR45" s="918"/>
      <c r="DJS45" s="918"/>
      <c r="DJT45" s="918"/>
      <c r="DJU45" s="918"/>
      <c r="DJV45" s="918"/>
      <c r="DJW45" s="918"/>
      <c r="DJX45" s="918"/>
      <c r="DJY45" s="918"/>
      <c r="DJZ45" s="918"/>
      <c r="DKA45" s="918"/>
      <c r="DKB45" s="918"/>
      <c r="DKC45" s="918"/>
      <c r="DKD45" s="918"/>
      <c r="DKE45" s="918"/>
      <c r="DKF45" s="918"/>
      <c r="DKG45" s="918"/>
      <c r="DKH45" s="918"/>
      <c r="DKI45" s="918"/>
      <c r="DKJ45" s="918"/>
      <c r="DKK45" s="918"/>
      <c r="DKL45" s="918"/>
      <c r="DKM45" s="918"/>
      <c r="DKN45" s="918"/>
      <c r="DKO45" s="918"/>
      <c r="DKP45" s="918"/>
      <c r="DKQ45" s="918"/>
      <c r="DKR45" s="918"/>
      <c r="DKS45" s="918"/>
      <c r="DKT45" s="918"/>
      <c r="DKU45" s="918"/>
      <c r="DKV45" s="918"/>
      <c r="DKW45" s="918"/>
      <c r="DKX45" s="918"/>
      <c r="DKY45" s="918"/>
      <c r="DKZ45" s="918"/>
      <c r="DLA45" s="918"/>
      <c r="DLB45" s="918"/>
      <c r="DLC45" s="918"/>
      <c r="DLD45" s="918"/>
      <c r="DLE45" s="918"/>
      <c r="DLF45" s="918"/>
      <c r="DLG45" s="918"/>
      <c r="DLH45" s="918"/>
      <c r="DLI45" s="918"/>
      <c r="DLJ45" s="918"/>
      <c r="DLK45" s="918"/>
      <c r="DLL45" s="918"/>
      <c r="DLM45" s="918"/>
      <c r="DLN45" s="918"/>
      <c r="DLO45" s="918"/>
      <c r="DLP45" s="918"/>
      <c r="DLQ45" s="918"/>
      <c r="DLR45" s="918"/>
      <c r="DLS45" s="918"/>
      <c r="DLT45" s="918"/>
      <c r="DLU45" s="918"/>
      <c r="DLV45" s="918"/>
      <c r="DLW45" s="918"/>
      <c r="DLX45" s="918"/>
      <c r="DLY45" s="918"/>
      <c r="DLZ45" s="918"/>
      <c r="DMA45" s="918"/>
      <c r="DMB45" s="918"/>
      <c r="DMC45" s="918"/>
      <c r="DMD45" s="918"/>
      <c r="DME45" s="918"/>
      <c r="DMF45" s="918"/>
      <c r="DMG45" s="918"/>
      <c r="DMH45" s="918"/>
      <c r="DMI45" s="918"/>
      <c r="DMJ45" s="918"/>
      <c r="DMK45" s="918"/>
      <c r="DML45" s="918"/>
      <c r="DMM45" s="918"/>
      <c r="DMN45" s="918"/>
      <c r="DMO45" s="918"/>
      <c r="DMP45" s="918"/>
      <c r="DMQ45" s="918"/>
      <c r="DMR45" s="918"/>
      <c r="DMS45" s="918"/>
      <c r="DMT45" s="918"/>
      <c r="DMU45" s="918"/>
      <c r="DMV45" s="918"/>
      <c r="DMW45" s="918"/>
      <c r="DMX45" s="918"/>
      <c r="DMY45" s="918"/>
      <c r="DMZ45" s="918"/>
      <c r="DNA45" s="918"/>
      <c r="DNB45" s="918"/>
      <c r="DNC45" s="918"/>
      <c r="DND45" s="918"/>
      <c r="DNE45" s="918"/>
      <c r="DNF45" s="918"/>
      <c r="DNG45" s="918"/>
      <c r="DNH45" s="918"/>
      <c r="DNI45" s="918"/>
      <c r="DNJ45" s="918"/>
      <c r="DNK45" s="918"/>
      <c r="DNL45" s="918"/>
      <c r="DNM45" s="918"/>
      <c r="DNN45" s="918"/>
      <c r="DNO45" s="918"/>
      <c r="DNP45" s="918"/>
      <c r="DNQ45" s="918"/>
      <c r="DNR45" s="918"/>
      <c r="DNS45" s="918"/>
      <c r="DNT45" s="918"/>
      <c r="DNU45" s="918"/>
      <c r="DNV45" s="918"/>
      <c r="DNW45" s="918"/>
      <c r="DNX45" s="918"/>
      <c r="DNY45" s="918"/>
      <c r="DNZ45" s="918"/>
      <c r="DOA45" s="918"/>
      <c r="DOB45" s="918"/>
      <c r="DOC45" s="918"/>
      <c r="DOD45" s="918"/>
      <c r="DOE45" s="918"/>
      <c r="DOF45" s="918"/>
      <c r="DOG45" s="918"/>
      <c r="DOH45" s="918"/>
      <c r="DOI45" s="918"/>
      <c r="DOJ45" s="918"/>
      <c r="DOK45" s="918"/>
      <c r="DOL45" s="918"/>
      <c r="DOM45" s="918"/>
      <c r="DON45" s="918"/>
      <c r="DOO45" s="918"/>
      <c r="DOP45" s="918"/>
      <c r="DOQ45" s="918"/>
      <c r="DOR45" s="918"/>
      <c r="DOS45" s="918"/>
      <c r="DOT45" s="918"/>
      <c r="DOU45" s="918"/>
      <c r="DOV45" s="918"/>
      <c r="DOW45" s="918"/>
      <c r="DOX45" s="918"/>
      <c r="DOY45" s="918"/>
      <c r="DOZ45" s="918"/>
      <c r="DPA45" s="918"/>
      <c r="DPB45" s="918"/>
      <c r="DPC45" s="918"/>
      <c r="DPD45" s="918"/>
      <c r="DPE45" s="918"/>
      <c r="DPF45" s="918"/>
      <c r="DPG45" s="918"/>
      <c r="DPH45" s="918"/>
      <c r="DPI45" s="918"/>
      <c r="DPJ45" s="918"/>
      <c r="DPK45" s="918"/>
      <c r="DPL45" s="918"/>
      <c r="DPM45" s="918"/>
      <c r="DPN45" s="918"/>
      <c r="DPO45" s="918"/>
      <c r="DPP45" s="918"/>
      <c r="DPQ45" s="918"/>
      <c r="DPR45" s="918"/>
      <c r="DPS45" s="918"/>
      <c r="DPT45" s="918"/>
      <c r="DPU45" s="918"/>
      <c r="DPV45" s="918"/>
      <c r="DPW45" s="918"/>
      <c r="DPX45" s="918"/>
      <c r="DPY45" s="918"/>
      <c r="DPZ45" s="918"/>
      <c r="DQA45" s="918"/>
      <c r="DQB45" s="918"/>
      <c r="DQC45" s="918"/>
      <c r="DQD45" s="918"/>
      <c r="DQE45" s="918"/>
      <c r="DQF45" s="918"/>
      <c r="DQG45" s="918"/>
      <c r="DQH45" s="918"/>
      <c r="DQI45" s="918"/>
      <c r="DQJ45" s="918"/>
      <c r="DQK45" s="918"/>
      <c r="DQL45" s="918"/>
      <c r="DQM45" s="918"/>
      <c r="DQN45" s="918"/>
      <c r="DQO45" s="918"/>
      <c r="DQP45" s="918"/>
      <c r="DQQ45" s="918"/>
      <c r="DQR45" s="918"/>
      <c r="DQS45" s="918"/>
      <c r="DQT45" s="918"/>
      <c r="DQU45" s="918"/>
      <c r="DQV45" s="918"/>
      <c r="DQW45" s="918"/>
      <c r="DQX45" s="918"/>
      <c r="DQY45" s="918"/>
      <c r="DQZ45" s="918"/>
      <c r="DRA45" s="918"/>
      <c r="DRB45" s="918"/>
      <c r="DRC45" s="918"/>
      <c r="DRD45" s="918"/>
      <c r="DRE45" s="918"/>
      <c r="DRF45" s="918"/>
      <c r="DRG45" s="918"/>
      <c r="DRH45" s="918"/>
      <c r="DRI45" s="918"/>
      <c r="DRJ45" s="918"/>
      <c r="DRK45" s="918"/>
      <c r="DRL45" s="918"/>
      <c r="DRM45" s="918"/>
      <c r="DRN45" s="918"/>
      <c r="DRO45" s="918"/>
      <c r="DRP45" s="918"/>
      <c r="DRQ45" s="918"/>
      <c r="DRR45" s="918"/>
      <c r="DRS45" s="918"/>
      <c r="DRT45" s="918"/>
      <c r="DRU45" s="918"/>
      <c r="DRV45" s="918"/>
      <c r="DRW45" s="918"/>
      <c r="DRX45" s="918"/>
      <c r="DRY45" s="918"/>
      <c r="DRZ45" s="918"/>
      <c r="DSA45" s="918"/>
      <c r="DSB45" s="918"/>
      <c r="DSC45" s="918"/>
      <c r="DSD45" s="918"/>
      <c r="DSE45" s="918"/>
      <c r="DSF45" s="918"/>
      <c r="DSG45" s="918"/>
      <c r="DSH45" s="918"/>
      <c r="DSI45" s="918"/>
      <c r="DSJ45" s="918"/>
      <c r="DSK45" s="918"/>
      <c r="DSL45" s="918"/>
      <c r="DSM45" s="918"/>
      <c r="DSN45" s="918"/>
      <c r="DSO45" s="918"/>
      <c r="DSP45" s="918"/>
      <c r="DSQ45" s="918"/>
      <c r="DSR45" s="918"/>
      <c r="DSS45" s="918"/>
      <c r="DST45" s="918"/>
      <c r="DSU45" s="918"/>
      <c r="DSV45" s="918"/>
      <c r="DSW45" s="918"/>
      <c r="DSX45" s="918"/>
      <c r="DSY45" s="918"/>
      <c r="DSZ45" s="918"/>
      <c r="DTA45" s="918"/>
      <c r="DTB45" s="918"/>
      <c r="DTC45" s="918"/>
      <c r="DTD45" s="918"/>
      <c r="DTE45" s="918"/>
      <c r="DTF45" s="918"/>
      <c r="DTG45" s="918"/>
      <c r="DTH45" s="918"/>
      <c r="DTI45" s="918"/>
      <c r="DTJ45" s="918"/>
      <c r="DTK45" s="918"/>
      <c r="DTL45" s="918"/>
      <c r="DTM45" s="918"/>
      <c r="DTN45" s="918"/>
      <c r="DTO45" s="918"/>
      <c r="DTP45" s="918"/>
      <c r="DTQ45" s="918"/>
      <c r="DTR45" s="918"/>
      <c r="DTS45" s="918"/>
      <c r="DTT45" s="918"/>
      <c r="DTU45" s="918"/>
      <c r="DTV45" s="918"/>
      <c r="DTW45" s="918"/>
      <c r="DTX45" s="918"/>
      <c r="DTY45" s="918"/>
      <c r="DTZ45" s="918"/>
      <c r="DUA45" s="918"/>
      <c r="DUB45" s="918"/>
      <c r="DUC45" s="918"/>
      <c r="DUD45" s="918"/>
      <c r="DUE45" s="918"/>
      <c r="DUF45" s="918"/>
      <c r="DUG45" s="918"/>
      <c r="DUH45" s="918"/>
      <c r="DUI45" s="918"/>
      <c r="DUJ45" s="918"/>
      <c r="DUK45" s="918"/>
      <c r="DUL45" s="918"/>
      <c r="DUM45" s="918"/>
      <c r="DUN45" s="918"/>
      <c r="DUO45" s="918"/>
      <c r="DUP45" s="918"/>
      <c r="DUQ45" s="918"/>
      <c r="DUR45" s="918"/>
      <c r="DUS45" s="918"/>
      <c r="DUT45" s="918"/>
      <c r="DUU45" s="918"/>
      <c r="DUV45" s="918"/>
      <c r="DUW45" s="918"/>
      <c r="DUX45" s="918"/>
      <c r="DUY45" s="918"/>
      <c r="DUZ45" s="918"/>
      <c r="DVA45" s="918"/>
      <c r="DVB45" s="918"/>
      <c r="DVC45" s="918"/>
      <c r="DVD45" s="918"/>
      <c r="DVE45" s="918"/>
      <c r="DVF45" s="918"/>
      <c r="DVG45" s="918"/>
      <c r="DVH45" s="918"/>
      <c r="DVI45" s="918"/>
      <c r="DVJ45" s="918"/>
      <c r="DVK45" s="918"/>
      <c r="DVL45" s="918"/>
      <c r="DVM45" s="918"/>
      <c r="DVN45" s="918"/>
      <c r="DVO45" s="918"/>
      <c r="DVP45" s="918"/>
      <c r="DVQ45" s="918"/>
      <c r="DVR45" s="918"/>
      <c r="DVS45" s="918"/>
      <c r="DVT45" s="918"/>
      <c r="DVU45" s="918"/>
      <c r="DVV45" s="918"/>
      <c r="DVW45" s="918"/>
      <c r="DVX45" s="918"/>
      <c r="DVY45" s="918"/>
      <c r="DVZ45" s="918"/>
      <c r="DWA45" s="918"/>
      <c r="DWB45" s="918"/>
      <c r="DWC45" s="918"/>
      <c r="DWD45" s="918"/>
      <c r="DWE45" s="918"/>
      <c r="DWF45" s="918"/>
      <c r="DWG45" s="918"/>
      <c r="DWH45" s="918"/>
      <c r="DWI45" s="918"/>
      <c r="DWJ45" s="918"/>
      <c r="DWK45" s="918"/>
      <c r="DWL45" s="918"/>
      <c r="DWM45" s="918"/>
      <c r="DWN45" s="918"/>
      <c r="DWO45" s="918"/>
      <c r="DWP45" s="918"/>
      <c r="DWQ45" s="918"/>
      <c r="DWR45" s="918"/>
      <c r="DWS45" s="918"/>
      <c r="DWT45" s="918"/>
      <c r="DWU45" s="918"/>
      <c r="DWV45" s="918"/>
      <c r="DWW45" s="918"/>
      <c r="DWX45" s="918"/>
      <c r="DWY45" s="918"/>
      <c r="DWZ45" s="918"/>
      <c r="DXA45" s="918"/>
      <c r="DXB45" s="918"/>
      <c r="DXC45" s="918"/>
      <c r="DXD45" s="918"/>
      <c r="DXE45" s="918"/>
      <c r="DXF45" s="918"/>
      <c r="DXG45" s="918"/>
      <c r="DXH45" s="918"/>
      <c r="DXI45" s="918"/>
      <c r="DXJ45" s="918"/>
      <c r="DXK45" s="918"/>
      <c r="DXL45" s="918"/>
      <c r="DXM45" s="918"/>
      <c r="DXN45" s="918"/>
      <c r="DXO45" s="918"/>
      <c r="DXP45" s="918"/>
      <c r="DXQ45" s="918"/>
      <c r="DXR45" s="918"/>
      <c r="DXS45" s="918"/>
      <c r="DXT45" s="918"/>
      <c r="DXU45" s="918"/>
      <c r="DXV45" s="918"/>
      <c r="DXW45" s="918"/>
      <c r="DXX45" s="918"/>
      <c r="DXY45" s="918"/>
      <c r="DXZ45" s="918"/>
      <c r="DYA45" s="918"/>
      <c r="DYB45" s="918"/>
      <c r="DYC45" s="918"/>
      <c r="DYD45" s="918"/>
      <c r="DYE45" s="918"/>
      <c r="DYF45" s="918"/>
      <c r="DYG45" s="918"/>
      <c r="DYH45" s="918"/>
      <c r="DYI45" s="918"/>
      <c r="DYJ45" s="918"/>
      <c r="DYK45" s="918"/>
      <c r="DYL45" s="918"/>
      <c r="DYM45" s="918"/>
      <c r="DYN45" s="918"/>
      <c r="DYO45" s="918"/>
      <c r="DYP45" s="918"/>
      <c r="DYQ45" s="918"/>
      <c r="DYR45" s="918"/>
      <c r="DYS45" s="918"/>
      <c r="DYT45" s="918"/>
      <c r="DYU45" s="918"/>
      <c r="DYV45" s="918"/>
      <c r="DYW45" s="918"/>
      <c r="DYX45" s="918"/>
      <c r="DYY45" s="918"/>
      <c r="DYZ45" s="918"/>
      <c r="DZA45" s="918"/>
      <c r="DZB45" s="918"/>
      <c r="DZC45" s="918"/>
      <c r="DZD45" s="918"/>
      <c r="DZE45" s="918"/>
      <c r="DZF45" s="918"/>
      <c r="DZG45" s="918"/>
      <c r="DZH45" s="918"/>
      <c r="DZI45" s="918"/>
      <c r="DZJ45" s="918"/>
      <c r="DZK45" s="918"/>
      <c r="DZL45" s="918"/>
      <c r="DZM45" s="918"/>
      <c r="DZN45" s="918"/>
      <c r="DZO45" s="918"/>
      <c r="DZP45" s="918"/>
      <c r="DZQ45" s="918"/>
      <c r="DZR45" s="918"/>
      <c r="DZS45" s="918"/>
      <c r="DZT45" s="918"/>
      <c r="DZU45" s="918"/>
      <c r="DZV45" s="918"/>
      <c r="DZW45" s="918"/>
      <c r="DZX45" s="918"/>
      <c r="DZY45" s="918"/>
      <c r="DZZ45" s="918"/>
      <c r="EAA45" s="918"/>
      <c r="EAB45" s="918"/>
      <c r="EAC45" s="918"/>
      <c r="EAD45" s="918"/>
      <c r="EAE45" s="918"/>
      <c r="EAF45" s="918"/>
      <c r="EAG45" s="918"/>
      <c r="EAH45" s="918"/>
      <c r="EAI45" s="918"/>
      <c r="EAJ45" s="918"/>
      <c r="EAK45" s="918"/>
      <c r="EAL45" s="918"/>
      <c r="EAM45" s="918"/>
      <c r="EAN45" s="918"/>
      <c r="EAO45" s="918"/>
      <c r="EAP45" s="918"/>
      <c r="EAQ45" s="918"/>
      <c r="EAR45" s="918"/>
      <c r="EAS45" s="918"/>
      <c r="EAT45" s="918"/>
      <c r="EAU45" s="918"/>
      <c r="EAV45" s="918"/>
      <c r="EAW45" s="918"/>
      <c r="EAX45" s="918"/>
      <c r="EAY45" s="918"/>
      <c r="EAZ45" s="918"/>
      <c r="EBA45" s="918"/>
      <c r="EBB45" s="918"/>
      <c r="EBC45" s="918"/>
      <c r="EBD45" s="918"/>
      <c r="EBE45" s="918"/>
      <c r="EBF45" s="918"/>
      <c r="EBG45" s="918"/>
      <c r="EBH45" s="918"/>
      <c r="EBI45" s="918"/>
      <c r="EBJ45" s="918"/>
      <c r="EBK45" s="918"/>
      <c r="EBL45" s="918"/>
      <c r="EBM45" s="918"/>
      <c r="EBN45" s="918"/>
      <c r="EBO45" s="918"/>
      <c r="EBP45" s="918"/>
      <c r="EBQ45" s="918"/>
      <c r="EBR45" s="918"/>
      <c r="EBS45" s="918"/>
      <c r="EBT45" s="918"/>
      <c r="EBU45" s="918"/>
      <c r="EBV45" s="918"/>
      <c r="EBW45" s="918"/>
      <c r="EBX45" s="918"/>
      <c r="EBY45" s="918"/>
      <c r="EBZ45" s="918"/>
      <c r="ECA45" s="918"/>
      <c r="ECB45" s="918"/>
      <c r="ECC45" s="918"/>
      <c r="ECD45" s="918"/>
      <c r="ECE45" s="918"/>
      <c r="ECF45" s="918"/>
      <c r="ECG45" s="918"/>
      <c r="ECH45" s="918"/>
      <c r="ECI45" s="918"/>
      <c r="ECJ45" s="918"/>
      <c r="ECK45" s="918"/>
      <c r="ECL45" s="918"/>
      <c r="ECM45" s="918"/>
      <c r="ECN45" s="918"/>
      <c r="ECO45" s="918"/>
      <c r="ECP45" s="918"/>
      <c r="ECQ45" s="918"/>
      <c r="ECR45" s="918"/>
      <c r="ECS45" s="918"/>
      <c r="ECT45" s="918"/>
      <c r="ECU45" s="918"/>
      <c r="ECV45" s="918"/>
      <c r="ECW45" s="918"/>
      <c r="ECX45" s="918"/>
      <c r="ECY45" s="918"/>
      <c r="ECZ45" s="918"/>
      <c r="EDA45" s="918"/>
      <c r="EDB45" s="918"/>
      <c r="EDC45" s="918"/>
      <c r="EDD45" s="918"/>
      <c r="EDE45" s="918"/>
      <c r="EDF45" s="918"/>
      <c r="EDG45" s="918"/>
      <c r="EDH45" s="918"/>
      <c r="EDI45" s="918"/>
      <c r="EDJ45" s="918"/>
      <c r="EDK45" s="918"/>
      <c r="EDL45" s="918"/>
      <c r="EDM45" s="918"/>
      <c r="EDN45" s="918"/>
      <c r="EDO45" s="918"/>
      <c r="EDP45" s="918"/>
      <c r="EDQ45" s="918"/>
      <c r="EDR45" s="918"/>
      <c r="EDS45" s="918"/>
      <c r="EDT45" s="918"/>
      <c r="EDU45" s="918"/>
      <c r="EDV45" s="918"/>
      <c r="EDW45" s="918"/>
      <c r="EDX45" s="918"/>
      <c r="EDY45" s="918"/>
      <c r="EDZ45" s="918"/>
      <c r="EEA45" s="918"/>
      <c r="EEB45" s="918"/>
      <c r="EEC45" s="918"/>
      <c r="EED45" s="918"/>
      <c r="EEE45" s="918"/>
      <c r="EEF45" s="918"/>
      <c r="EEG45" s="918"/>
      <c r="EEH45" s="918"/>
      <c r="EEI45" s="918"/>
      <c r="EEJ45" s="918"/>
      <c r="EEK45" s="918"/>
      <c r="EEL45" s="918"/>
      <c r="EEM45" s="918"/>
      <c r="EEN45" s="918"/>
      <c r="EEO45" s="918"/>
      <c r="EEP45" s="918"/>
      <c r="EEQ45" s="918"/>
      <c r="EER45" s="918"/>
      <c r="EES45" s="918"/>
      <c r="EET45" s="918"/>
      <c r="EEU45" s="918"/>
      <c r="EEV45" s="918"/>
      <c r="EEW45" s="918"/>
      <c r="EEX45" s="918"/>
      <c r="EEY45" s="918"/>
      <c r="EEZ45" s="918"/>
      <c r="EFA45" s="918"/>
      <c r="EFB45" s="918"/>
      <c r="EFC45" s="918"/>
      <c r="EFD45" s="918"/>
      <c r="EFE45" s="918"/>
      <c r="EFF45" s="918"/>
      <c r="EFG45" s="918"/>
      <c r="EFH45" s="918"/>
      <c r="EFI45" s="918"/>
      <c r="EFJ45" s="918"/>
      <c r="EFK45" s="918"/>
      <c r="EFL45" s="918"/>
      <c r="EFM45" s="918"/>
      <c r="EFN45" s="918"/>
      <c r="EFO45" s="918"/>
      <c r="EFP45" s="918"/>
      <c r="EFQ45" s="918"/>
      <c r="EFR45" s="918"/>
      <c r="EFS45" s="918"/>
      <c r="EFT45" s="918"/>
      <c r="EFU45" s="918"/>
      <c r="EFV45" s="918"/>
      <c r="EFW45" s="918"/>
      <c r="EFX45" s="918"/>
      <c r="EFY45" s="918"/>
      <c r="EFZ45" s="918"/>
      <c r="EGA45" s="918"/>
      <c r="EGB45" s="918"/>
      <c r="EGC45" s="918"/>
      <c r="EGD45" s="918"/>
      <c r="EGE45" s="918"/>
      <c r="EGF45" s="918"/>
      <c r="EGG45" s="918"/>
      <c r="EGH45" s="918"/>
      <c r="EGI45" s="918"/>
      <c r="EGJ45" s="918"/>
      <c r="EGK45" s="918"/>
      <c r="EGL45" s="918"/>
      <c r="EGM45" s="918"/>
      <c r="EGN45" s="918"/>
      <c r="EGO45" s="918"/>
      <c r="EGP45" s="918"/>
      <c r="EGQ45" s="918"/>
      <c r="EGR45" s="918"/>
      <c r="EGS45" s="918"/>
      <c r="EGT45" s="918"/>
      <c r="EGU45" s="918"/>
      <c r="EGV45" s="918"/>
      <c r="EGW45" s="918"/>
      <c r="EGX45" s="918"/>
      <c r="EGY45" s="918"/>
      <c r="EGZ45" s="918"/>
      <c r="EHA45" s="918"/>
      <c r="EHB45" s="918"/>
      <c r="EHC45" s="918"/>
      <c r="EHD45" s="918"/>
      <c r="EHE45" s="918"/>
      <c r="EHF45" s="918"/>
      <c r="EHG45" s="918"/>
      <c r="EHH45" s="918"/>
      <c r="EHI45" s="918"/>
      <c r="EHJ45" s="918"/>
      <c r="EHK45" s="918"/>
      <c r="EHL45" s="918"/>
      <c r="EHM45" s="918"/>
      <c r="EHN45" s="918"/>
      <c r="EHO45" s="918"/>
      <c r="EHP45" s="918"/>
      <c r="EHQ45" s="918"/>
      <c r="EHR45" s="918"/>
      <c r="EHS45" s="918"/>
      <c r="EHT45" s="918"/>
      <c r="EHU45" s="918"/>
      <c r="EHV45" s="918"/>
      <c r="EHW45" s="918"/>
      <c r="EHX45" s="918"/>
      <c r="EHY45" s="918"/>
      <c r="EHZ45" s="918"/>
      <c r="EIA45" s="918"/>
      <c r="EIB45" s="918"/>
      <c r="EIC45" s="918"/>
      <c r="EID45" s="918"/>
      <c r="EIE45" s="918"/>
      <c r="EIF45" s="918"/>
      <c r="EIG45" s="918"/>
      <c r="EIH45" s="918"/>
      <c r="EII45" s="918"/>
      <c r="EIJ45" s="918"/>
      <c r="EIK45" s="918"/>
      <c r="EIL45" s="918"/>
      <c r="EIM45" s="918"/>
      <c r="EIN45" s="918"/>
      <c r="EIO45" s="918"/>
      <c r="EIP45" s="918"/>
      <c r="EIQ45" s="918"/>
      <c r="EIR45" s="918"/>
      <c r="EIS45" s="918"/>
      <c r="EIT45" s="918"/>
      <c r="EIU45" s="918"/>
      <c r="EIV45" s="918"/>
      <c r="EIW45" s="918"/>
      <c r="EIX45" s="918"/>
      <c r="EIY45" s="918"/>
      <c r="EIZ45" s="918"/>
      <c r="EJA45" s="918"/>
      <c r="EJB45" s="918"/>
      <c r="EJC45" s="918"/>
      <c r="EJD45" s="918"/>
      <c r="EJE45" s="918"/>
      <c r="EJF45" s="918"/>
      <c r="EJG45" s="918"/>
      <c r="EJH45" s="918"/>
      <c r="EJI45" s="918"/>
      <c r="EJJ45" s="918"/>
      <c r="EJK45" s="918"/>
      <c r="EJL45" s="918"/>
      <c r="EJM45" s="918"/>
      <c r="EJN45" s="918"/>
      <c r="EJO45" s="918"/>
      <c r="EJP45" s="918"/>
      <c r="EJQ45" s="918"/>
      <c r="EJR45" s="918"/>
      <c r="EJS45" s="918"/>
      <c r="EJT45" s="918"/>
      <c r="EJU45" s="918"/>
      <c r="EJV45" s="918"/>
      <c r="EJW45" s="918"/>
      <c r="EJX45" s="918"/>
      <c r="EJY45" s="918"/>
      <c r="EJZ45" s="918"/>
      <c r="EKA45" s="918"/>
      <c r="EKB45" s="918"/>
      <c r="EKC45" s="918"/>
      <c r="EKD45" s="918"/>
      <c r="EKE45" s="918"/>
      <c r="EKF45" s="918"/>
      <c r="EKG45" s="918"/>
      <c r="EKH45" s="918"/>
      <c r="EKI45" s="918"/>
      <c r="EKJ45" s="918"/>
      <c r="EKK45" s="918"/>
      <c r="EKL45" s="918"/>
      <c r="EKM45" s="918"/>
      <c r="EKN45" s="918"/>
      <c r="EKO45" s="918"/>
      <c r="EKP45" s="918"/>
      <c r="EKQ45" s="918"/>
      <c r="EKR45" s="918"/>
      <c r="EKS45" s="918"/>
      <c r="EKT45" s="918"/>
      <c r="EKU45" s="918"/>
      <c r="EKV45" s="918"/>
      <c r="EKW45" s="918"/>
      <c r="EKX45" s="918"/>
      <c r="EKY45" s="918"/>
      <c r="EKZ45" s="918"/>
      <c r="ELA45" s="918"/>
      <c r="ELB45" s="918"/>
      <c r="ELC45" s="918"/>
      <c r="ELD45" s="918"/>
      <c r="ELE45" s="918"/>
      <c r="ELF45" s="918"/>
      <c r="ELG45" s="918"/>
      <c r="ELH45" s="918"/>
      <c r="ELI45" s="918"/>
      <c r="ELJ45" s="918"/>
      <c r="ELK45" s="918"/>
      <c r="ELL45" s="918"/>
      <c r="ELM45" s="918"/>
      <c r="ELN45" s="918"/>
      <c r="ELO45" s="918"/>
      <c r="ELP45" s="918"/>
      <c r="ELQ45" s="918"/>
      <c r="ELR45" s="918"/>
      <c r="ELS45" s="918"/>
      <c r="ELT45" s="918"/>
      <c r="ELU45" s="918"/>
      <c r="ELV45" s="918"/>
      <c r="ELW45" s="918"/>
      <c r="ELX45" s="918"/>
      <c r="ELY45" s="918"/>
      <c r="ELZ45" s="918"/>
      <c r="EMA45" s="918"/>
      <c r="EMB45" s="918"/>
      <c r="EMC45" s="918"/>
      <c r="EMD45" s="918"/>
      <c r="EME45" s="918"/>
      <c r="EMF45" s="918"/>
      <c r="EMG45" s="918"/>
      <c r="EMH45" s="918"/>
      <c r="EMI45" s="918"/>
      <c r="EMJ45" s="918"/>
      <c r="EMK45" s="918"/>
      <c r="EML45" s="918"/>
      <c r="EMM45" s="918"/>
      <c r="EMN45" s="918"/>
      <c r="EMO45" s="918"/>
      <c r="EMP45" s="918"/>
      <c r="EMQ45" s="918"/>
      <c r="EMR45" s="918"/>
      <c r="EMS45" s="918"/>
      <c r="EMT45" s="918"/>
      <c r="EMU45" s="918"/>
      <c r="EMV45" s="918"/>
      <c r="EMW45" s="918"/>
      <c r="EMX45" s="918"/>
      <c r="EMY45" s="918"/>
      <c r="EMZ45" s="918"/>
      <c r="ENA45" s="918"/>
      <c r="ENB45" s="918"/>
      <c r="ENC45" s="918"/>
      <c r="END45" s="918"/>
      <c r="ENE45" s="918"/>
      <c r="ENF45" s="918"/>
      <c r="ENG45" s="918"/>
      <c r="ENH45" s="918"/>
      <c r="ENI45" s="918"/>
      <c r="ENJ45" s="918"/>
      <c r="ENK45" s="918"/>
      <c r="ENL45" s="918"/>
      <c r="ENM45" s="918"/>
      <c r="ENN45" s="918"/>
      <c r="ENO45" s="918"/>
      <c r="ENP45" s="918"/>
      <c r="ENQ45" s="918"/>
      <c r="ENR45" s="918"/>
      <c r="ENS45" s="918"/>
      <c r="ENT45" s="918"/>
      <c r="ENU45" s="918"/>
      <c r="ENV45" s="918"/>
      <c r="ENW45" s="918"/>
      <c r="ENX45" s="918"/>
      <c r="ENY45" s="918"/>
      <c r="ENZ45" s="918"/>
      <c r="EOA45" s="918"/>
      <c r="EOB45" s="918"/>
      <c r="EOC45" s="918"/>
      <c r="EOD45" s="918"/>
      <c r="EOE45" s="918"/>
      <c r="EOF45" s="918"/>
      <c r="EOG45" s="918"/>
      <c r="EOH45" s="918"/>
      <c r="EOI45" s="918"/>
      <c r="EOJ45" s="918"/>
      <c r="EOK45" s="918"/>
      <c r="EOL45" s="918"/>
      <c r="EOM45" s="918"/>
      <c r="EON45" s="918"/>
      <c r="EOO45" s="918"/>
      <c r="EOP45" s="918"/>
      <c r="EOQ45" s="918"/>
      <c r="EOR45" s="918"/>
      <c r="EOS45" s="918"/>
      <c r="EOT45" s="918"/>
      <c r="EOU45" s="918"/>
      <c r="EOV45" s="918"/>
      <c r="EOW45" s="918"/>
      <c r="EOX45" s="918"/>
      <c r="EOY45" s="918"/>
      <c r="EOZ45" s="918"/>
      <c r="EPA45" s="918"/>
      <c r="EPB45" s="918"/>
      <c r="EPC45" s="918"/>
      <c r="EPD45" s="918"/>
      <c r="EPE45" s="918"/>
      <c r="EPF45" s="918"/>
      <c r="EPG45" s="918"/>
      <c r="EPH45" s="918"/>
      <c r="EPI45" s="918"/>
      <c r="EPJ45" s="918"/>
      <c r="EPK45" s="918"/>
      <c r="EPL45" s="918"/>
      <c r="EPM45" s="918"/>
      <c r="EPN45" s="918"/>
      <c r="EPO45" s="918"/>
      <c r="EPP45" s="918"/>
      <c r="EPQ45" s="918"/>
      <c r="EPR45" s="918"/>
      <c r="EPS45" s="918"/>
      <c r="EPT45" s="918"/>
      <c r="EPU45" s="918"/>
      <c r="EPV45" s="918"/>
      <c r="EPW45" s="918"/>
      <c r="EPX45" s="918"/>
      <c r="EPY45" s="918"/>
      <c r="EPZ45" s="918"/>
      <c r="EQA45" s="918"/>
      <c r="EQB45" s="918"/>
      <c r="EQC45" s="918"/>
      <c r="EQD45" s="918"/>
      <c r="EQE45" s="918"/>
      <c r="EQF45" s="918"/>
      <c r="EQG45" s="918"/>
      <c r="EQH45" s="918"/>
      <c r="EQI45" s="918"/>
      <c r="EQJ45" s="918"/>
      <c r="EQK45" s="918"/>
      <c r="EQL45" s="918"/>
      <c r="EQM45" s="918"/>
      <c r="EQN45" s="918"/>
      <c r="EQO45" s="918"/>
      <c r="EQP45" s="918"/>
      <c r="EQQ45" s="918"/>
      <c r="EQR45" s="918"/>
      <c r="EQS45" s="918"/>
      <c r="EQT45" s="918"/>
      <c r="EQU45" s="918"/>
      <c r="EQV45" s="918"/>
      <c r="EQW45" s="918"/>
      <c r="EQX45" s="918"/>
      <c r="EQY45" s="918"/>
      <c r="EQZ45" s="918"/>
      <c r="ERA45" s="918"/>
      <c r="ERB45" s="918"/>
      <c r="ERC45" s="918"/>
      <c r="ERD45" s="918"/>
      <c r="ERE45" s="918"/>
      <c r="ERF45" s="918"/>
      <c r="ERG45" s="918"/>
      <c r="ERH45" s="918"/>
      <c r="ERI45" s="918"/>
      <c r="ERJ45" s="918"/>
      <c r="ERK45" s="918"/>
      <c r="ERL45" s="918"/>
      <c r="ERM45" s="918"/>
      <c r="ERN45" s="918"/>
      <c r="ERO45" s="918"/>
      <c r="ERP45" s="918"/>
      <c r="ERQ45" s="918"/>
      <c r="ERR45" s="918"/>
      <c r="ERS45" s="918"/>
      <c r="ERT45" s="918"/>
      <c r="ERU45" s="918"/>
      <c r="ERV45" s="918"/>
      <c r="ERW45" s="918"/>
      <c r="ERX45" s="918"/>
      <c r="ERY45" s="918"/>
      <c r="ERZ45" s="918"/>
      <c r="ESA45" s="918"/>
      <c r="ESB45" s="918"/>
      <c r="ESC45" s="918"/>
      <c r="ESD45" s="918"/>
      <c r="ESE45" s="918"/>
      <c r="ESF45" s="918"/>
      <c r="ESG45" s="918"/>
      <c r="ESH45" s="918"/>
      <c r="ESI45" s="918"/>
      <c r="ESJ45" s="918"/>
      <c r="ESK45" s="918"/>
      <c r="ESL45" s="918"/>
      <c r="ESM45" s="918"/>
      <c r="ESN45" s="918"/>
      <c r="ESO45" s="918"/>
      <c r="ESP45" s="918"/>
      <c r="ESQ45" s="918"/>
      <c r="ESR45" s="918"/>
      <c r="ESS45" s="918"/>
      <c r="EST45" s="918"/>
      <c r="ESU45" s="918"/>
      <c r="ESV45" s="918"/>
      <c r="ESW45" s="918"/>
      <c r="ESX45" s="918"/>
      <c r="ESY45" s="918"/>
      <c r="ESZ45" s="918"/>
      <c r="ETA45" s="918"/>
      <c r="ETB45" s="918"/>
      <c r="ETC45" s="918"/>
      <c r="ETD45" s="918"/>
      <c r="ETE45" s="918"/>
      <c r="ETF45" s="918"/>
      <c r="ETG45" s="918"/>
      <c r="ETH45" s="918"/>
      <c r="ETI45" s="918"/>
      <c r="ETJ45" s="918"/>
      <c r="ETK45" s="918"/>
      <c r="ETL45" s="918"/>
      <c r="ETM45" s="918"/>
      <c r="ETN45" s="918"/>
      <c r="ETO45" s="918"/>
      <c r="ETP45" s="918"/>
      <c r="ETQ45" s="918"/>
      <c r="ETR45" s="918"/>
      <c r="ETS45" s="918"/>
      <c r="ETT45" s="918"/>
      <c r="ETU45" s="918"/>
      <c r="ETV45" s="918"/>
      <c r="ETW45" s="918"/>
      <c r="ETX45" s="918"/>
      <c r="ETY45" s="918"/>
      <c r="ETZ45" s="918"/>
      <c r="EUA45" s="918"/>
      <c r="EUB45" s="918"/>
      <c r="EUC45" s="918"/>
      <c r="EUD45" s="918"/>
      <c r="EUE45" s="918"/>
      <c r="EUF45" s="918"/>
      <c r="EUG45" s="918"/>
      <c r="EUH45" s="918"/>
      <c r="EUI45" s="918"/>
      <c r="EUJ45" s="918"/>
      <c r="EUK45" s="918"/>
      <c r="EUL45" s="918"/>
      <c r="EUM45" s="918"/>
      <c r="EUN45" s="918"/>
      <c r="EUO45" s="918"/>
      <c r="EUP45" s="918"/>
      <c r="EUQ45" s="918"/>
      <c r="EUR45" s="918"/>
      <c r="EUS45" s="918"/>
      <c r="EUT45" s="918"/>
      <c r="EUU45" s="918"/>
      <c r="EUV45" s="918"/>
      <c r="EUW45" s="918"/>
      <c r="EUX45" s="918"/>
      <c r="EUY45" s="918"/>
      <c r="EUZ45" s="918"/>
      <c r="EVA45" s="918"/>
      <c r="EVB45" s="918"/>
      <c r="EVC45" s="918"/>
      <c r="EVD45" s="918"/>
      <c r="EVE45" s="918"/>
      <c r="EVF45" s="918"/>
      <c r="EVG45" s="918"/>
      <c r="EVH45" s="918"/>
      <c r="EVI45" s="918"/>
      <c r="EVJ45" s="918"/>
      <c r="EVK45" s="918"/>
      <c r="EVL45" s="918"/>
      <c r="EVM45" s="918"/>
      <c r="EVN45" s="918"/>
      <c r="EVO45" s="918"/>
      <c r="EVP45" s="918"/>
      <c r="EVQ45" s="918"/>
      <c r="EVR45" s="918"/>
      <c r="EVS45" s="918"/>
      <c r="EVT45" s="918"/>
      <c r="EVU45" s="918"/>
      <c r="EVV45" s="918"/>
      <c r="EVW45" s="918"/>
      <c r="EVX45" s="918"/>
      <c r="EVY45" s="918"/>
      <c r="EVZ45" s="918"/>
      <c r="EWA45" s="918"/>
      <c r="EWB45" s="918"/>
      <c r="EWC45" s="918"/>
      <c r="EWD45" s="918"/>
      <c r="EWE45" s="918"/>
      <c r="EWF45" s="918"/>
      <c r="EWG45" s="918"/>
      <c r="EWH45" s="918"/>
      <c r="EWI45" s="918"/>
      <c r="EWJ45" s="918"/>
      <c r="EWK45" s="918"/>
      <c r="EWL45" s="918"/>
      <c r="EWM45" s="918"/>
      <c r="EWN45" s="918"/>
      <c r="EWO45" s="918"/>
      <c r="EWP45" s="918"/>
      <c r="EWQ45" s="918"/>
      <c r="EWR45" s="918"/>
      <c r="EWS45" s="918"/>
      <c r="EWT45" s="918"/>
      <c r="EWU45" s="918"/>
      <c r="EWV45" s="918"/>
      <c r="EWW45" s="918"/>
      <c r="EWX45" s="918"/>
      <c r="EWY45" s="918"/>
      <c r="EWZ45" s="918"/>
      <c r="EXA45" s="918"/>
      <c r="EXB45" s="918"/>
      <c r="EXC45" s="918"/>
      <c r="EXD45" s="918"/>
      <c r="EXE45" s="918"/>
      <c r="EXF45" s="918"/>
      <c r="EXG45" s="918"/>
      <c r="EXH45" s="918"/>
      <c r="EXI45" s="918"/>
      <c r="EXJ45" s="918"/>
      <c r="EXK45" s="918"/>
      <c r="EXL45" s="918"/>
      <c r="EXM45" s="918"/>
      <c r="EXN45" s="918"/>
      <c r="EXO45" s="918"/>
      <c r="EXP45" s="918"/>
      <c r="EXQ45" s="918"/>
      <c r="EXR45" s="918"/>
      <c r="EXS45" s="918"/>
      <c r="EXT45" s="918"/>
      <c r="EXU45" s="918"/>
      <c r="EXV45" s="918"/>
      <c r="EXW45" s="918"/>
      <c r="EXX45" s="918"/>
      <c r="EXY45" s="918"/>
      <c r="EXZ45" s="918"/>
      <c r="EYA45" s="918"/>
      <c r="EYB45" s="918"/>
      <c r="EYC45" s="918"/>
      <c r="EYD45" s="918"/>
      <c r="EYE45" s="918"/>
      <c r="EYF45" s="918"/>
      <c r="EYG45" s="918"/>
      <c r="EYH45" s="918"/>
      <c r="EYI45" s="918"/>
      <c r="EYJ45" s="918"/>
      <c r="EYK45" s="918"/>
      <c r="EYL45" s="918"/>
      <c r="EYM45" s="918"/>
      <c r="EYN45" s="918"/>
      <c r="EYO45" s="918"/>
      <c r="EYP45" s="918"/>
      <c r="EYQ45" s="918"/>
      <c r="EYR45" s="918"/>
      <c r="EYS45" s="918"/>
      <c r="EYT45" s="918"/>
      <c r="EYU45" s="918"/>
      <c r="EYV45" s="918"/>
      <c r="EYW45" s="918"/>
      <c r="EYX45" s="918"/>
      <c r="EYY45" s="918"/>
      <c r="EYZ45" s="918"/>
      <c r="EZA45" s="918"/>
      <c r="EZB45" s="918"/>
      <c r="EZC45" s="918"/>
      <c r="EZD45" s="918"/>
      <c r="EZE45" s="918"/>
      <c r="EZF45" s="918"/>
      <c r="EZG45" s="918"/>
      <c r="EZH45" s="918"/>
      <c r="EZI45" s="918"/>
      <c r="EZJ45" s="918"/>
      <c r="EZK45" s="918"/>
      <c r="EZL45" s="918"/>
      <c r="EZM45" s="918"/>
      <c r="EZN45" s="918"/>
      <c r="EZO45" s="918"/>
      <c r="EZP45" s="918"/>
      <c r="EZQ45" s="918"/>
      <c r="EZR45" s="918"/>
      <c r="EZS45" s="918"/>
      <c r="EZT45" s="918"/>
      <c r="EZU45" s="918"/>
      <c r="EZV45" s="918"/>
      <c r="EZW45" s="918"/>
      <c r="EZX45" s="918"/>
      <c r="EZY45" s="918"/>
      <c r="EZZ45" s="918"/>
      <c r="FAA45" s="918"/>
      <c r="FAB45" s="918"/>
      <c r="FAC45" s="918"/>
      <c r="FAD45" s="918"/>
      <c r="FAE45" s="918"/>
      <c r="FAF45" s="918"/>
      <c r="FAG45" s="918"/>
      <c r="FAH45" s="918"/>
      <c r="FAI45" s="918"/>
      <c r="FAJ45" s="918"/>
      <c r="FAK45" s="918"/>
      <c r="FAL45" s="918"/>
      <c r="FAM45" s="918"/>
      <c r="FAN45" s="918"/>
      <c r="FAO45" s="918"/>
      <c r="FAP45" s="918"/>
      <c r="FAQ45" s="918"/>
      <c r="FAR45" s="918"/>
      <c r="FAS45" s="918"/>
      <c r="FAT45" s="918"/>
      <c r="FAU45" s="918"/>
      <c r="FAV45" s="918"/>
      <c r="FAW45" s="918"/>
      <c r="FAX45" s="918"/>
      <c r="FAY45" s="918"/>
      <c r="FAZ45" s="918"/>
      <c r="FBA45" s="918"/>
      <c r="FBB45" s="918"/>
      <c r="FBC45" s="918"/>
      <c r="FBD45" s="918"/>
      <c r="FBE45" s="918"/>
      <c r="FBF45" s="918"/>
      <c r="FBG45" s="918"/>
      <c r="FBH45" s="918"/>
      <c r="FBI45" s="918"/>
      <c r="FBJ45" s="918"/>
      <c r="FBK45" s="918"/>
      <c r="FBL45" s="918"/>
      <c r="FBM45" s="918"/>
      <c r="FBN45" s="918"/>
      <c r="FBO45" s="918"/>
      <c r="FBP45" s="918"/>
      <c r="FBQ45" s="918"/>
      <c r="FBR45" s="918"/>
      <c r="FBS45" s="918"/>
      <c r="FBT45" s="918"/>
      <c r="FBU45" s="918"/>
      <c r="FBV45" s="918"/>
      <c r="FBW45" s="918"/>
      <c r="FBX45" s="918"/>
      <c r="FBY45" s="918"/>
      <c r="FBZ45" s="918"/>
      <c r="FCA45" s="918"/>
      <c r="FCB45" s="918"/>
      <c r="FCC45" s="918"/>
      <c r="FCD45" s="918"/>
      <c r="FCE45" s="918"/>
      <c r="FCF45" s="918"/>
      <c r="FCG45" s="918"/>
      <c r="FCH45" s="918"/>
      <c r="FCI45" s="918"/>
      <c r="FCJ45" s="918"/>
      <c r="FCK45" s="918"/>
      <c r="FCL45" s="918"/>
      <c r="FCM45" s="918"/>
      <c r="FCN45" s="918"/>
      <c r="FCO45" s="918"/>
      <c r="FCP45" s="918"/>
      <c r="FCQ45" s="918"/>
      <c r="FCR45" s="918"/>
      <c r="FCS45" s="918"/>
      <c r="FCT45" s="918"/>
      <c r="FCU45" s="918"/>
      <c r="FCV45" s="918"/>
      <c r="FCW45" s="918"/>
      <c r="FCX45" s="918"/>
      <c r="FCY45" s="918"/>
      <c r="FCZ45" s="918"/>
      <c r="FDA45" s="918"/>
      <c r="FDB45" s="918"/>
      <c r="FDC45" s="918"/>
      <c r="FDD45" s="918"/>
      <c r="FDE45" s="918"/>
      <c r="FDF45" s="918"/>
      <c r="FDG45" s="918"/>
      <c r="FDH45" s="918"/>
      <c r="FDI45" s="918"/>
      <c r="FDJ45" s="918"/>
      <c r="FDK45" s="918"/>
      <c r="FDL45" s="918"/>
      <c r="FDM45" s="918"/>
      <c r="FDN45" s="918"/>
      <c r="FDO45" s="918"/>
      <c r="FDP45" s="918"/>
      <c r="FDQ45" s="918"/>
      <c r="FDR45" s="918"/>
      <c r="FDS45" s="918"/>
      <c r="FDT45" s="918"/>
      <c r="FDU45" s="918"/>
      <c r="FDV45" s="918"/>
      <c r="FDW45" s="918"/>
      <c r="FDX45" s="918"/>
      <c r="FDY45" s="918"/>
      <c r="FDZ45" s="918"/>
      <c r="FEA45" s="918"/>
      <c r="FEB45" s="918"/>
      <c r="FEC45" s="918"/>
      <c r="FED45" s="918"/>
      <c r="FEE45" s="918"/>
      <c r="FEF45" s="918"/>
      <c r="FEG45" s="918"/>
      <c r="FEH45" s="918"/>
      <c r="FEI45" s="918"/>
      <c r="FEJ45" s="918"/>
      <c r="FEK45" s="918"/>
      <c r="FEL45" s="918"/>
      <c r="FEM45" s="918"/>
      <c r="FEN45" s="918"/>
      <c r="FEO45" s="918"/>
      <c r="FEP45" s="918"/>
      <c r="FEQ45" s="918"/>
      <c r="FER45" s="918"/>
      <c r="FES45" s="918"/>
      <c r="FET45" s="918"/>
      <c r="FEU45" s="918"/>
      <c r="FEV45" s="918"/>
      <c r="FEW45" s="918"/>
      <c r="FEX45" s="918"/>
      <c r="FEY45" s="918"/>
      <c r="FEZ45" s="918"/>
      <c r="FFA45" s="918"/>
      <c r="FFB45" s="918"/>
      <c r="FFC45" s="918"/>
      <c r="FFD45" s="918"/>
      <c r="FFE45" s="918"/>
      <c r="FFF45" s="918"/>
      <c r="FFG45" s="918"/>
      <c r="FFH45" s="918"/>
      <c r="FFI45" s="918"/>
      <c r="FFJ45" s="918"/>
      <c r="FFK45" s="918"/>
      <c r="FFL45" s="918"/>
      <c r="FFM45" s="918"/>
      <c r="FFN45" s="918"/>
      <c r="FFO45" s="918"/>
      <c r="FFP45" s="918"/>
      <c r="FFQ45" s="918"/>
      <c r="FFR45" s="918"/>
      <c r="FFS45" s="918"/>
      <c r="FFT45" s="918"/>
      <c r="FFU45" s="918"/>
      <c r="FFV45" s="918"/>
      <c r="FFW45" s="918"/>
      <c r="FFX45" s="918"/>
      <c r="FFY45" s="918"/>
      <c r="FFZ45" s="918"/>
      <c r="FGA45" s="918"/>
      <c r="FGB45" s="918"/>
      <c r="FGC45" s="918"/>
      <c r="FGD45" s="918"/>
      <c r="FGE45" s="918"/>
      <c r="FGF45" s="918"/>
      <c r="FGG45" s="918"/>
      <c r="FGH45" s="918"/>
      <c r="FGI45" s="918"/>
      <c r="FGJ45" s="918"/>
      <c r="FGK45" s="918"/>
      <c r="FGL45" s="918"/>
      <c r="FGM45" s="918"/>
      <c r="FGN45" s="918"/>
      <c r="FGO45" s="918"/>
      <c r="FGP45" s="918"/>
      <c r="FGQ45" s="918"/>
      <c r="FGR45" s="918"/>
      <c r="FGS45" s="918"/>
      <c r="FGT45" s="918"/>
      <c r="FGU45" s="918"/>
      <c r="FGV45" s="918"/>
      <c r="FGW45" s="918"/>
      <c r="FGX45" s="918"/>
      <c r="FGY45" s="918"/>
      <c r="FGZ45" s="918"/>
      <c r="FHA45" s="918"/>
      <c r="FHB45" s="918"/>
      <c r="FHC45" s="918"/>
      <c r="FHD45" s="918"/>
      <c r="FHE45" s="918"/>
      <c r="FHF45" s="918"/>
      <c r="FHG45" s="918"/>
      <c r="FHH45" s="918"/>
      <c r="FHI45" s="918"/>
      <c r="FHJ45" s="918"/>
      <c r="FHK45" s="918"/>
      <c r="FHL45" s="918"/>
      <c r="FHM45" s="918"/>
      <c r="FHN45" s="918"/>
      <c r="FHO45" s="918"/>
      <c r="FHP45" s="918"/>
      <c r="FHQ45" s="918"/>
      <c r="FHR45" s="918"/>
      <c r="FHS45" s="918"/>
      <c r="FHT45" s="918"/>
      <c r="FHU45" s="918"/>
      <c r="FHV45" s="918"/>
      <c r="FHW45" s="918"/>
      <c r="FHX45" s="918"/>
      <c r="FHY45" s="918"/>
      <c r="FHZ45" s="918"/>
      <c r="FIA45" s="918"/>
      <c r="FIB45" s="918"/>
      <c r="FIC45" s="918"/>
      <c r="FID45" s="918"/>
      <c r="FIE45" s="918"/>
      <c r="FIF45" s="918"/>
      <c r="FIG45" s="918"/>
      <c r="FIH45" s="918"/>
      <c r="FII45" s="918"/>
      <c r="FIJ45" s="918"/>
      <c r="FIK45" s="918"/>
      <c r="FIL45" s="918"/>
      <c r="FIM45" s="918"/>
      <c r="FIN45" s="918"/>
      <c r="FIO45" s="918"/>
      <c r="FIP45" s="918"/>
      <c r="FIQ45" s="918"/>
      <c r="FIR45" s="918"/>
      <c r="FIS45" s="918"/>
      <c r="FIT45" s="918"/>
      <c r="FIU45" s="918"/>
      <c r="FIV45" s="918"/>
      <c r="FIW45" s="918"/>
      <c r="FIX45" s="918"/>
      <c r="FIY45" s="918"/>
      <c r="FIZ45" s="918"/>
      <c r="FJA45" s="918"/>
      <c r="FJB45" s="918"/>
      <c r="FJC45" s="918"/>
      <c r="FJD45" s="918"/>
      <c r="FJE45" s="918"/>
      <c r="FJF45" s="918"/>
      <c r="FJG45" s="918"/>
      <c r="FJH45" s="918"/>
      <c r="FJI45" s="918"/>
      <c r="FJJ45" s="918"/>
      <c r="FJK45" s="918"/>
      <c r="FJL45" s="918"/>
      <c r="FJM45" s="918"/>
      <c r="FJN45" s="918"/>
      <c r="FJO45" s="918"/>
      <c r="FJP45" s="918"/>
      <c r="FJQ45" s="918"/>
      <c r="FJR45" s="918"/>
      <c r="FJS45" s="918"/>
      <c r="FJT45" s="918"/>
      <c r="FJU45" s="918"/>
      <c r="FJV45" s="918"/>
      <c r="FJW45" s="918"/>
      <c r="FJX45" s="918"/>
      <c r="FJY45" s="918"/>
      <c r="FJZ45" s="918"/>
      <c r="FKA45" s="918"/>
      <c r="FKB45" s="918"/>
      <c r="FKC45" s="918"/>
      <c r="FKD45" s="918"/>
      <c r="FKE45" s="918"/>
      <c r="FKF45" s="918"/>
      <c r="FKG45" s="918"/>
      <c r="FKH45" s="918"/>
      <c r="FKI45" s="918"/>
      <c r="FKJ45" s="918"/>
      <c r="FKK45" s="918"/>
      <c r="FKL45" s="918"/>
      <c r="FKM45" s="918"/>
      <c r="FKN45" s="918"/>
      <c r="FKO45" s="918"/>
      <c r="FKP45" s="918"/>
      <c r="FKQ45" s="918"/>
      <c r="FKR45" s="918"/>
      <c r="FKS45" s="918"/>
      <c r="FKT45" s="918"/>
      <c r="FKU45" s="918"/>
      <c r="FKV45" s="918"/>
      <c r="FKW45" s="918"/>
      <c r="FKX45" s="918"/>
      <c r="FKY45" s="918"/>
      <c r="FKZ45" s="918"/>
      <c r="FLA45" s="918"/>
      <c r="FLB45" s="918"/>
      <c r="FLC45" s="918"/>
      <c r="FLD45" s="918"/>
      <c r="FLE45" s="918"/>
      <c r="FLF45" s="918"/>
      <c r="FLG45" s="918"/>
      <c r="FLH45" s="918"/>
      <c r="FLI45" s="918"/>
      <c r="FLJ45" s="918"/>
      <c r="FLK45" s="918"/>
      <c r="FLL45" s="918"/>
      <c r="FLM45" s="918"/>
      <c r="FLN45" s="918"/>
      <c r="FLO45" s="918"/>
      <c r="FLP45" s="918"/>
      <c r="FLQ45" s="918"/>
      <c r="FLR45" s="918"/>
      <c r="FLS45" s="918"/>
      <c r="FLT45" s="918"/>
      <c r="FLU45" s="918"/>
      <c r="FLV45" s="918"/>
      <c r="FLW45" s="918"/>
      <c r="FLX45" s="918"/>
      <c r="FLY45" s="918"/>
      <c r="FLZ45" s="918"/>
      <c r="FMA45" s="918"/>
      <c r="FMB45" s="918"/>
      <c r="FMC45" s="918"/>
      <c r="FMD45" s="918"/>
      <c r="FME45" s="918"/>
      <c r="FMF45" s="918"/>
      <c r="FMG45" s="918"/>
      <c r="FMH45" s="918"/>
      <c r="FMI45" s="918"/>
      <c r="FMJ45" s="918"/>
      <c r="FMK45" s="918"/>
      <c r="FML45" s="918"/>
      <c r="FMM45" s="918"/>
      <c r="FMN45" s="918"/>
      <c r="FMO45" s="918"/>
      <c r="FMP45" s="918"/>
      <c r="FMQ45" s="918"/>
      <c r="FMR45" s="918"/>
      <c r="FMS45" s="918"/>
      <c r="FMT45" s="918"/>
      <c r="FMU45" s="918"/>
      <c r="FMV45" s="918"/>
      <c r="FMW45" s="918"/>
      <c r="FMX45" s="918"/>
      <c r="FMY45" s="918"/>
      <c r="FMZ45" s="918"/>
      <c r="FNA45" s="918"/>
      <c r="FNB45" s="918"/>
      <c r="FNC45" s="918"/>
      <c r="FND45" s="918"/>
      <c r="FNE45" s="918"/>
      <c r="FNF45" s="918"/>
      <c r="FNG45" s="918"/>
      <c r="FNH45" s="918"/>
      <c r="FNI45" s="918"/>
      <c r="FNJ45" s="918"/>
      <c r="FNK45" s="918"/>
      <c r="FNL45" s="918"/>
      <c r="FNM45" s="918"/>
      <c r="FNN45" s="918"/>
      <c r="FNO45" s="918"/>
      <c r="FNP45" s="918"/>
      <c r="FNQ45" s="918"/>
      <c r="FNR45" s="918"/>
      <c r="FNS45" s="918"/>
      <c r="FNT45" s="918"/>
      <c r="FNU45" s="918"/>
      <c r="FNV45" s="918"/>
      <c r="FNW45" s="918"/>
      <c r="FNX45" s="918"/>
      <c r="FNY45" s="918"/>
      <c r="FNZ45" s="918"/>
      <c r="FOA45" s="918"/>
      <c r="FOB45" s="918"/>
      <c r="FOC45" s="918"/>
      <c r="FOD45" s="918"/>
      <c r="FOE45" s="918"/>
      <c r="FOF45" s="918"/>
      <c r="FOG45" s="918"/>
      <c r="FOH45" s="918"/>
      <c r="FOI45" s="918"/>
      <c r="FOJ45" s="918"/>
      <c r="FOK45" s="918"/>
      <c r="FOL45" s="918"/>
      <c r="FOM45" s="918"/>
      <c r="FON45" s="918"/>
      <c r="FOO45" s="918"/>
      <c r="FOP45" s="918"/>
      <c r="FOQ45" s="918"/>
      <c r="FOR45" s="918"/>
      <c r="FOS45" s="918"/>
      <c r="FOT45" s="918"/>
      <c r="FOU45" s="918"/>
      <c r="FOV45" s="918"/>
      <c r="FOW45" s="918"/>
      <c r="FOX45" s="918"/>
      <c r="FOY45" s="918"/>
      <c r="FOZ45" s="918"/>
      <c r="FPA45" s="918"/>
      <c r="FPB45" s="918"/>
      <c r="FPC45" s="918"/>
      <c r="FPD45" s="918"/>
      <c r="FPE45" s="918"/>
      <c r="FPF45" s="918"/>
      <c r="FPG45" s="918"/>
      <c r="FPH45" s="918"/>
      <c r="FPI45" s="918"/>
      <c r="FPJ45" s="918"/>
      <c r="FPK45" s="918"/>
      <c r="FPL45" s="918"/>
      <c r="FPM45" s="918"/>
      <c r="FPN45" s="918"/>
      <c r="FPO45" s="918"/>
      <c r="FPP45" s="918"/>
      <c r="FPQ45" s="918"/>
      <c r="FPR45" s="918"/>
      <c r="FPS45" s="918"/>
      <c r="FPT45" s="918"/>
      <c r="FPU45" s="918"/>
      <c r="FPV45" s="918"/>
      <c r="FPW45" s="918"/>
      <c r="FPX45" s="918"/>
      <c r="FPY45" s="918"/>
      <c r="FPZ45" s="918"/>
      <c r="FQA45" s="918"/>
      <c r="FQB45" s="918"/>
      <c r="FQC45" s="918"/>
      <c r="FQD45" s="918"/>
      <c r="FQE45" s="918"/>
      <c r="FQF45" s="918"/>
      <c r="FQG45" s="918"/>
      <c r="FQH45" s="918"/>
      <c r="FQI45" s="918"/>
      <c r="FQJ45" s="918"/>
      <c r="FQK45" s="918"/>
      <c r="FQL45" s="918"/>
      <c r="FQM45" s="918"/>
      <c r="FQN45" s="918"/>
      <c r="FQO45" s="918"/>
      <c r="FQP45" s="918"/>
      <c r="FQQ45" s="918"/>
      <c r="FQR45" s="918"/>
      <c r="FQS45" s="918"/>
      <c r="FQT45" s="918"/>
      <c r="FQU45" s="918"/>
      <c r="FQV45" s="918"/>
      <c r="FQW45" s="918"/>
      <c r="FQX45" s="918"/>
      <c r="FQY45" s="918"/>
      <c r="FQZ45" s="918"/>
      <c r="FRA45" s="918"/>
      <c r="FRB45" s="918"/>
      <c r="FRC45" s="918"/>
      <c r="FRD45" s="918"/>
      <c r="FRE45" s="918"/>
      <c r="FRF45" s="918"/>
      <c r="FRG45" s="918"/>
      <c r="FRH45" s="918"/>
      <c r="FRI45" s="918"/>
      <c r="FRJ45" s="918"/>
      <c r="FRK45" s="918"/>
      <c r="FRL45" s="918"/>
      <c r="FRM45" s="918"/>
      <c r="FRN45" s="918"/>
      <c r="FRO45" s="918"/>
      <c r="FRP45" s="918"/>
      <c r="FRQ45" s="918"/>
      <c r="FRR45" s="918"/>
      <c r="FRS45" s="918"/>
      <c r="FRT45" s="918"/>
      <c r="FRU45" s="918"/>
      <c r="FRV45" s="918"/>
      <c r="FRW45" s="918"/>
      <c r="FRX45" s="918"/>
      <c r="FRY45" s="918"/>
      <c r="FRZ45" s="918"/>
      <c r="FSA45" s="918"/>
      <c r="FSB45" s="918"/>
      <c r="FSC45" s="918"/>
      <c r="FSD45" s="918"/>
      <c r="FSE45" s="918"/>
      <c r="FSF45" s="918"/>
      <c r="FSG45" s="918"/>
      <c r="FSH45" s="918"/>
      <c r="FSI45" s="918"/>
      <c r="FSJ45" s="918"/>
      <c r="FSK45" s="918"/>
      <c r="FSL45" s="918"/>
      <c r="FSM45" s="918"/>
      <c r="FSN45" s="918"/>
      <c r="FSO45" s="918"/>
      <c r="FSP45" s="918"/>
      <c r="FSQ45" s="918"/>
      <c r="FSR45" s="918"/>
      <c r="FSS45" s="918"/>
      <c r="FST45" s="918"/>
      <c r="FSU45" s="918"/>
      <c r="FSV45" s="918"/>
      <c r="FSW45" s="918"/>
      <c r="FSX45" s="918"/>
      <c r="FSY45" s="918"/>
      <c r="FSZ45" s="918"/>
      <c r="FTA45" s="918"/>
      <c r="FTB45" s="918"/>
      <c r="FTC45" s="918"/>
      <c r="FTD45" s="918"/>
      <c r="FTE45" s="918"/>
      <c r="FTF45" s="918"/>
      <c r="FTG45" s="918"/>
      <c r="FTH45" s="918"/>
      <c r="FTI45" s="918"/>
      <c r="FTJ45" s="918"/>
      <c r="FTK45" s="918"/>
      <c r="FTL45" s="918"/>
      <c r="FTM45" s="918"/>
      <c r="FTN45" s="918"/>
      <c r="FTO45" s="918"/>
      <c r="FTP45" s="918"/>
      <c r="FTQ45" s="918"/>
      <c r="FTR45" s="918"/>
      <c r="FTS45" s="918"/>
      <c r="FTT45" s="918"/>
      <c r="FTU45" s="918"/>
      <c r="FTV45" s="918"/>
      <c r="FTW45" s="918"/>
      <c r="FTX45" s="918"/>
      <c r="FTY45" s="918"/>
      <c r="FTZ45" s="918"/>
      <c r="FUA45" s="918"/>
      <c r="FUB45" s="918"/>
      <c r="FUC45" s="918"/>
      <c r="FUD45" s="918"/>
      <c r="FUE45" s="918"/>
      <c r="FUF45" s="918"/>
      <c r="FUG45" s="918"/>
      <c r="FUH45" s="918"/>
      <c r="FUI45" s="918"/>
      <c r="FUJ45" s="918"/>
      <c r="FUK45" s="918"/>
      <c r="FUL45" s="918"/>
      <c r="FUM45" s="918"/>
      <c r="FUN45" s="918"/>
      <c r="FUO45" s="918"/>
      <c r="FUP45" s="918"/>
      <c r="FUQ45" s="918"/>
      <c r="FUR45" s="918"/>
      <c r="FUS45" s="918"/>
      <c r="FUT45" s="918"/>
      <c r="FUU45" s="918"/>
      <c r="FUV45" s="918"/>
      <c r="FUW45" s="918"/>
      <c r="FUX45" s="918"/>
      <c r="FUY45" s="918"/>
      <c r="FUZ45" s="918"/>
      <c r="FVA45" s="918"/>
      <c r="FVB45" s="918"/>
      <c r="FVC45" s="918"/>
      <c r="FVD45" s="918"/>
      <c r="FVE45" s="918"/>
      <c r="FVF45" s="918"/>
      <c r="FVG45" s="918"/>
      <c r="FVH45" s="918"/>
      <c r="FVI45" s="918"/>
      <c r="FVJ45" s="918"/>
      <c r="FVK45" s="918"/>
      <c r="FVL45" s="918"/>
      <c r="FVM45" s="918"/>
      <c r="FVN45" s="918"/>
      <c r="FVO45" s="918"/>
      <c r="FVP45" s="918"/>
      <c r="FVQ45" s="918"/>
      <c r="FVR45" s="918"/>
      <c r="FVS45" s="918"/>
      <c r="FVT45" s="918"/>
      <c r="FVU45" s="918"/>
      <c r="FVV45" s="918"/>
      <c r="FVW45" s="918"/>
      <c r="FVX45" s="918"/>
      <c r="FVY45" s="918"/>
      <c r="FVZ45" s="918"/>
      <c r="FWA45" s="918"/>
      <c r="FWB45" s="918"/>
      <c r="FWC45" s="918"/>
      <c r="FWD45" s="918"/>
      <c r="FWE45" s="918"/>
      <c r="FWF45" s="918"/>
      <c r="FWG45" s="918"/>
      <c r="FWH45" s="918"/>
      <c r="FWI45" s="918"/>
      <c r="FWJ45" s="918"/>
      <c r="FWK45" s="918"/>
      <c r="FWL45" s="918"/>
      <c r="FWM45" s="918"/>
      <c r="FWN45" s="918"/>
      <c r="FWO45" s="918"/>
      <c r="FWP45" s="918"/>
      <c r="FWQ45" s="918"/>
      <c r="FWR45" s="918"/>
      <c r="FWS45" s="918"/>
      <c r="FWT45" s="918"/>
      <c r="FWU45" s="918"/>
      <c r="FWV45" s="918"/>
      <c r="FWW45" s="918"/>
      <c r="FWX45" s="918"/>
      <c r="FWY45" s="918"/>
      <c r="FWZ45" s="918"/>
      <c r="FXA45" s="918"/>
      <c r="FXB45" s="918"/>
      <c r="FXC45" s="918"/>
      <c r="FXD45" s="918"/>
      <c r="FXE45" s="918"/>
      <c r="FXF45" s="918"/>
      <c r="FXG45" s="918"/>
      <c r="FXH45" s="918"/>
      <c r="FXI45" s="918"/>
      <c r="FXJ45" s="918"/>
      <c r="FXK45" s="918"/>
      <c r="FXL45" s="918"/>
      <c r="FXM45" s="918"/>
      <c r="FXN45" s="918"/>
      <c r="FXO45" s="918"/>
      <c r="FXP45" s="918"/>
      <c r="FXQ45" s="918"/>
      <c r="FXR45" s="918"/>
      <c r="FXS45" s="918"/>
      <c r="FXT45" s="918"/>
      <c r="FXU45" s="918"/>
      <c r="FXV45" s="918"/>
      <c r="FXW45" s="918"/>
      <c r="FXX45" s="918"/>
      <c r="FXY45" s="918"/>
      <c r="FXZ45" s="918"/>
      <c r="FYA45" s="918"/>
      <c r="FYB45" s="918"/>
      <c r="FYC45" s="918"/>
      <c r="FYD45" s="918"/>
      <c r="FYE45" s="918"/>
      <c r="FYF45" s="918"/>
      <c r="FYG45" s="918"/>
      <c r="FYH45" s="918"/>
      <c r="FYI45" s="918"/>
      <c r="FYJ45" s="918"/>
      <c r="FYK45" s="918"/>
      <c r="FYL45" s="918"/>
      <c r="FYM45" s="918"/>
      <c r="FYN45" s="918"/>
      <c r="FYO45" s="918"/>
      <c r="FYP45" s="918"/>
      <c r="FYQ45" s="918"/>
      <c r="FYR45" s="918"/>
      <c r="FYS45" s="918"/>
      <c r="FYT45" s="918"/>
      <c r="FYU45" s="918"/>
      <c r="FYV45" s="918"/>
      <c r="FYW45" s="918"/>
      <c r="FYX45" s="918"/>
      <c r="FYY45" s="918"/>
      <c r="FYZ45" s="918"/>
      <c r="FZA45" s="918"/>
      <c r="FZB45" s="918"/>
      <c r="FZC45" s="918"/>
      <c r="FZD45" s="918"/>
      <c r="FZE45" s="918"/>
      <c r="FZF45" s="918"/>
      <c r="FZG45" s="918"/>
      <c r="FZH45" s="918"/>
      <c r="FZI45" s="918"/>
      <c r="FZJ45" s="918"/>
      <c r="FZK45" s="918"/>
      <c r="FZL45" s="918"/>
      <c r="FZM45" s="918"/>
      <c r="FZN45" s="918"/>
      <c r="FZO45" s="918"/>
      <c r="FZP45" s="918"/>
      <c r="FZQ45" s="918"/>
      <c r="FZR45" s="918"/>
      <c r="FZS45" s="918"/>
      <c r="FZT45" s="918"/>
      <c r="FZU45" s="918"/>
      <c r="FZV45" s="918"/>
      <c r="FZW45" s="918"/>
      <c r="FZX45" s="918"/>
      <c r="FZY45" s="918"/>
      <c r="FZZ45" s="918"/>
      <c r="GAA45" s="918"/>
      <c r="GAB45" s="918"/>
      <c r="GAC45" s="918"/>
      <c r="GAD45" s="918"/>
      <c r="GAE45" s="918"/>
      <c r="GAF45" s="918"/>
      <c r="GAG45" s="918"/>
      <c r="GAH45" s="918"/>
      <c r="GAI45" s="918"/>
      <c r="GAJ45" s="918"/>
      <c r="GAK45" s="918"/>
      <c r="GAL45" s="918"/>
      <c r="GAM45" s="918"/>
      <c r="GAN45" s="918"/>
      <c r="GAO45" s="918"/>
      <c r="GAP45" s="918"/>
      <c r="GAQ45" s="918"/>
      <c r="GAR45" s="918"/>
      <c r="GAS45" s="918"/>
      <c r="GAT45" s="918"/>
      <c r="GAU45" s="918"/>
      <c r="GAV45" s="918"/>
      <c r="GAW45" s="918"/>
      <c r="GAX45" s="918"/>
      <c r="GAY45" s="918"/>
      <c r="GAZ45" s="918"/>
      <c r="GBA45" s="918"/>
      <c r="GBB45" s="918"/>
      <c r="GBC45" s="918"/>
      <c r="GBD45" s="918"/>
      <c r="GBE45" s="918"/>
      <c r="GBF45" s="918"/>
      <c r="GBG45" s="918"/>
      <c r="GBH45" s="918"/>
      <c r="GBI45" s="918"/>
      <c r="GBJ45" s="918"/>
      <c r="GBK45" s="918"/>
      <c r="GBL45" s="918"/>
      <c r="GBM45" s="918"/>
      <c r="GBN45" s="918"/>
      <c r="GBO45" s="918"/>
      <c r="GBP45" s="918"/>
      <c r="GBQ45" s="918"/>
      <c r="GBR45" s="918"/>
      <c r="GBS45" s="918"/>
      <c r="GBT45" s="918"/>
      <c r="GBU45" s="918"/>
      <c r="GBV45" s="918"/>
      <c r="GBW45" s="918"/>
      <c r="GBX45" s="918"/>
      <c r="GBY45" s="918"/>
      <c r="GBZ45" s="918"/>
      <c r="GCA45" s="918"/>
      <c r="GCB45" s="918"/>
      <c r="GCC45" s="918"/>
      <c r="GCD45" s="918"/>
      <c r="GCE45" s="918"/>
      <c r="GCF45" s="918"/>
      <c r="GCG45" s="918"/>
      <c r="GCH45" s="918"/>
      <c r="GCI45" s="918"/>
      <c r="GCJ45" s="918"/>
      <c r="GCK45" s="918"/>
      <c r="GCL45" s="918"/>
      <c r="GCM45" s="918"/>
      <c r="GCN45" s="918"/>
      <c r="GCO45" s="918"/>
      <c r="GCP45" s="918"/>
      <c r="GCQ45" s="918"/>
      <c r="GCR45" s="918"/>
      <c r="GCS45" s="918"/>
      <c r="GCT45" s="918"/>
      <c r="GCU45" s="918"/>
      <c r="GCV45" s="918"/>
      <c r="GCW45" s="918"/>
      <c r="GCX45" s="918"/>
      <c r="GCY45" s="918"/>
      <c r="GCZ45" s="918"/>
      <c r="GDA45" s="918"/>
      <c r="GDB45" s="918"/>
      <c r="GDC45" s="918"/>
      <c r="GDD45" s="918"/>
      <c r="GDE45" s="918"/>
      <c r="GDF45" s="918"/>
      <c r="GDG45" s="918"/>
      <c r="GDH45" s="918"/>
      <c r="GDI45" s="918"/>
      <c r="GDJ45" s="918"/>
      <c r="GDK45" s="918"/>
      <c r="GDL45" s="918"/>
      <c r="GDM45" s="918"/>
      <c r="GDN45" s="918"/>
      <c r="GDO45" s="918"/>
      <c r="GDP45" s="918"/>
      <c r="GDQ45" s="918"/>
      <c r="GDR45" s="918"/>
      <c r="GDS45" s="918"/>
      <c r="GDT45" s="918"/>
      <c r="GDU45" s="918"/>
      <c r="GDV45" s="918"/>
      <c r="GDW45" s="918"/>
      <c r="GDX45" s="918"/>
      <c r="GDY45" s="918"/>
      <c r="GDZ45" s="918"/>
      <c r="GEA45" s="918"/>
      <c r="GEB45" s="918"/>
      <c r="GEC45" s="918"/>
      <c r="GED45" s="918"/>
      <c r="GEE45" s="918"/>
      <c r="GEF45" s="918"/>
      <c r="GEG45" s="918"/>
      <c r="GEH45" s="918"/>
      <c r="GEI45" s="918"/>
      <c r="GEJ45" s="918"/>
      <c r="GEK45" s="918"/>
      <c r="GEL45" s="918"/>
      <c r="GEM45" s="918"/>
      <c r="GEN45" s="918"/>
      <c r="GEO45" s="918"/>
      <c r="GEP45" s="918"/>
      <c r="GEQ45" s="918"/>
      <c r="GER45" s="918"/>
      <c r="GES45" s="918"/>
      <c r="GET45" s="918"/>
      <c r="GEU45" s="918"/>
      <c r="GEV45" s="918"/>
      <c r="GEW45" s="918"/>
      <c r="GEX45" s="918"/>
      <c r="GEY45" s="918"/>
      <c r="GEZ45" s="918"/>
      <c r="GFA45" s="918"/>
      <c r="GFB45" s="918"/>
      <c r="GFC45" s="918"/>
      <c r="GFD45" s="918"/>
      <c r="GFE45" s="918"/>
      <c r="GFF45" s="918"/>
      <c r="GFG45" s="918"/>
      <c r="GFH45" s="918"/>
      <c r="GFI45" s="918"/>
      <c r="GFJ45" s="918"/>
      <c r="GFK45" s="918"/>
      <c r="GFL45" s="918"/>
      <c r="GFM45" s="918"/>
      <c r="GFN45" s="918"/>
      <c r="GFO45" s="918"/>
      <c r="GFP45" s="918"/>
      <c r="GFQ45" s="918"/>
      <c r="GFR45" s="918"/>
      <c r="GFS45" s="918"/>
      <c r="GFT45" s="918"/>
      <c r="GFU45" s="918"/>
      <c r="GFV45" s="918"/>
      <c r="GFW45" s="918"/>
      <c r="GFX45" s="918"/>
      <c r="GFY45" s="918"/>
      <c r="GFZ45" s="918"/>
      <c r="GGA45" s="918"/>
      <c r="GGB45" s="918"/>
      <c r="GGC45" s="918"/>
      <c r="GGD45" s="918"/>
      <c r="GGE45" s="918"/>
      <c r="GGF45" s="918"/>
      <c r="GGG45" s="918"/>
      <c r="GGH45" s="918"/>
      <c r="GGI45" s="918"/>
      <c r="GGJ45" s="918"/>
      <c r="GGK45" s="918"/>
      <c r="GGL45" s="918"/>
      <c r="GGM45" s="918"/>
      <c r="GGN45" s="918"/>
      <c r="GGO45" s="918"/>
      <c r="GGP45" s="918"/>
      <c r="GGQ45" s="918"/>
      <c r="GGR45" s="918"/>
      <c r="GGS45" s="918"/>
      <c r="GGT45" s="918"/>
      <c r="GGU45" s="918"/>
      <c r="GGV45" s="918"/>
      <c r="GGW45" s="918"/>
      <c r="GGX45" s="918"/>
      <c r="GGY45" s="918"/>
      <c r="GGZ45" s="918"/>
      <c r="GHA45" s="918"/>
      <c r="GHB45" s="918"/>
      <c r="GHC45" s="918"/>
      <c r="GHD45" s="918"/>
      <c r="GHE45" s="918"/>
      <c r="GHF45" s="918"/>
      <c r="GHG45" s="918"/>
      <c r="GHH45" s="918"/>
      <c r="GHI45" s="918"/>
      <c r="GHJ45" s="918"/>
      <c r="GHK45" s="918"/>
      <c r="GHL45" s="918"/>
      <c r="GHM45" s="918"/>
      <c r="GHN45" s="918"/>
      <c r="GHO45" s="918"/>
      <c r="GHP45" s="918"/>
      <c r="GHQ45" s="918"/>
      <c r="GHR45" s="918"/>
      <c r="GHS45" s="918"/>
      <c r="GHT45" s="918"/>
      <c r="GHU45" s="918"/>
      <c r="GHV45" s="918"/>
      <c r="GHW45" s="918"/>
      <c r="GHX45" s="918"/>
      <c r="GHY45" s="918"/>
      <c r="GHZ45" s="918"/>
      <c r="GIA45" s="918"/>
      <c r="GIB45" s="918"/>
      <c r="GIC45" s="918"/>
      <c r="GID45" s="918"/>
      <c r="GIE45" s="918"/>
      <c r="GIF45" s="918"/>
      <c r="GIG45" s="918"/>
      <c r="GIH45" s="918"/>
      <c r="GII45" s="918"/>
      <c r="GIJ45" s="918"/>
      <c r="GIK45" s="918"/>
      <c r="GIL45" s="918"/>
      <c r="GIM45" s="918"/>
      <c r="GIN45" s="918"/>
      <c r="GIO45" s="918"/>
      <c r="GIP45" s="918"/>
      <c r="GIQ45" s="918"/>
      <c r="GIR45" s="918"/>
      <c r="GIS45" s="918"/>
      <c r="GIT45" s="918"/>
      <c r="GIU45" s="918"/>
      <c r="GIV45" s="918"/>
      <c r="GIW45" s="918"/>
      <c r="GIX45" s="918"/>
      <c r="GIY45" s="918"/>
      <c r="GIZ45" s="918"/>
      <c r="GJA45" s="918"/>
      <c r="GJB45" s="918"/>
      <c r="GJC45" s="918"/>
      <c r="GJD45" s="918"/>
      <c r="GJE45" s="918"/>
      <c r="GJF45" s="918"/>
      <c r="GJG45" s="918"/>
      <c r="GJH45" s="918"/>
      <c r="GJI45" s="918"/>
      <c r="GJJ45" s="918"/>
      <c r="GJK45" s="918"/>
      <c r="GJL45" s="918"/>
      <c r="GJM45" s="918"/>
      <c r="GJN45" s="918"/>
      <c r="GJO45" s="918"/>
      <c r="GJP45" s="918"/>
      <c r="GJQ45" s="918"/>
      <c r="GJR45" s="918"/>
      <c r="GJS45" s="918"/>
      <c r="GJT45" s="918"/>
      <c r="GJU45" s="918"/>
      <c r="GJV45" s="918"/>
      <c r="GJW45" s="918"/>
      <c r="GJX45" s="918"/>
      <c r="GJY45" s="918"/>
      <c r="GJZ45" s="918"/>
      <c r="GKA45" s="918"/>
      <c r="GKB45" s="918"/>
      <c r="GKC45" s="918"/>
      <c r="GKD45" s="918"/>
      <c r="GKE45" s="918"/>
      <c r="GKF45" s="918"/>
      <c r="GKG45" s="918"/>
      <c r="GKH45" s="918"/>
      <c r="GKI45" s="918"/>
      <c r="GKJ45" s="918"/>
      <c r="GKK45" s="918"/>
      <c r="GKL45" s="918"/>
      <c r="GKM45" s="918"/>
      <c r="GKN45" s="918"/>
      <c r="GKO45" s="918"/>
      <c r="GKP45" s="918"/>
      <c r="GKQ45" s="918"/>
      <c r="GKR45" s="918"/>
      <c r="GKS45" s="918"/>
      <c r="GKT45" s="918"/>
      <c r="GKU45" s="918"/>
      <c r="GKV45" s="918"/>
      <c r="GKW45" s="918"/>
      <c r="GKX45" s="918"/>
      <c r="GKY45" s="918"/>
      <c r="GKZ45" s="918"/>
      <c r="GLA45" s="918"/>
      <c r="GLB45" s="918"/>
      <c r="GLC45" s="918"/>
      <c r="GLD45" s="918"/>
      <c r="GLE45" s="918"/>
      <c r="GLF45" s="918"/>
      <c r="GLG45" s="918"/>
      <c r="GLH45" s="918"/>
      <c r="GLI45" s="918"/>
      <c r="GLJ45" s="918"/>
      <c r="GLK45" s="918"/>
      <c r="GLL45" s="918"/>
      <c r="GLM45" s="918"/>
      <c r="GLN45" s="918"/>
      <c r="GLO45" s="918"/>
      <c r="GLP45" s="918"/>
      <c r="GLQ45" s="918"/>
      <c r="GLR45" s="918"/>
      <c r="GLS45" s="918"/>
      <c r="GLT45" s="918"/>
      <c r="GLU45" s="918"/>
      <c r="GLV45" s="918"/>
      <c r="GLW45" s="918"/>
      <c r="GLX45" s="918"/>
      <c r="GLY45" s="918"/>
      <c r="GLZ45" s="918"/>
      <c r="GMA45" s="918"/>
      <c r="GMB45" s="918"/>
      <c r="GMC45" s="918"/>
      <c r="GMD45" s="918"/>
      <c r="GME45" s="918"/>
      <c r="GMF45" s="918"/>
      <c r="GMG45" s="918"/>
      <c r="GMH45" s="918"/>
      <c r="GMI45" s="918"/>
      <c r="GMJ45" s="918"/>
      <c r="GMK45" s="918"/>
      <c r="GML45" s="918"/>
      <c r="GMM45" s="918"/>
      <c r="GMN45" s="918"/>
      <c r="GMO45" s="918"/>
      <c r="GMP45" s="918"/>
      <c r="GMQ45" s="918"/>
      <c r="GMR45" s="918"/>
      <c r="GMS45" s="918"/>
      <c r="GMT45" s="918"/>
      <c r="GMU45" s="918"/>
      <c r="GMV45" s="918"/>
      <c r="GMW45" s="918"/>
      <c r="GMX45" s="918"/>
      <c r="GMY45" s="918"/>
      <c r="GMZ45" s="918"/>
      <c r="GNA45" s="918"/>
      <c r="GNB45" s="918"/>
      <c r="GNC45" s="918"/>
      <c r="GND45" s="918"/>
      <c r="GNE45" s="918"/>
      <c r="GNF45" s="918"/>
      <c r="GNG45" s="918"/>
      <c r="GNH45" s="918"/>
      <c r="GNI45" s="918"/>
      <c r="GNJ45" s="918"/>
      <c r="GNK45" s="918"/>
      <c r="GNL45" s="918"/>
      <c r="GNM45" s="918"/>
      <c r="GNN45" s="918"/>
      <c r="GNO45" s="918"/>
      <c r="GNP45" s="918"/>
      <c r="GNQ45" s="918"/>
      <c r="GNR45" s="918"/>
      <c r="GNS45" s="918"/>
      <c r="GNT45" s="918"/>
      <c r="GNU45" s="918"/>
      <c r="GNV45" s="918"/>
      <c r="GNW45" s="918"/>
      <c r="GNX45" s="918"/>
      <c r="GNY45" s="918"/>
      <c r="GNZ45" s="918"/>
      <c r="GOA45" s="918"/>
      <c r="GOB45" s="918"/>
      <c r="GOC45" s="918"/>
      <c r="GOD45" s="918"/>
      <c r="GOE45" s="918"/>
      <c r="GOF45" s="918"/>
      <c r="GOG45" s="918"/>
      <c r="GOH45" s="918"/>
      <c r="GOI45" s="918"/>
      <c r="GOJ45" s="918"/>
      <c r="GOK45" s="918"/>
      <c r="GOL45" s="918"/>
      <c r="GOM45" s="918"/>
      <c r="GON45" s="918"/>
      <c r="GOO45" s="918"/>
      <c r="GOP45" s="918"/>
      <c r="GOQ45" s="918"/>
      <c r="GOR45" s="918"/>
      <c r="GOS45" s="918"/>
      <c r="GOT45" s="918"/>
      <c r="GOU45" s="918"/>
      <c r="GOV45" s="918"/>
      <c r="GOW45" s="918"/>
      <c r="GOX45" s="918"/>
      <c r="GOY45" s="918"/>
      <c r="GOZ45" s="918"/>
      <c r="GPA45" s="918"/>
      <c r="GPB45" s="918"/>
      <c r="GPC45" s="918"/>
      <c r="GPD45" s="918"/>
      <c r="GPE45" s="918"/>
      <c r="GPF45" s="918"/>
      <c r="GPG45" s="918"/>
      <c r="GPH45" s="918"/>
      <c r="GPI45" s="918"/>
      <c r="GPJ45" s="918"/>
      <c r="GPK45" s="918"/>
      <c r="GPL45" s="918"/>
      <c r="GPM45" s="918"/>
      <c r="GPN45" s="918"/>
      <c r="GPO45" s="918"/>
      <c r="GPP45" s="918"/>
      <c r="GPQ45" s="918"/>
      <c r="GPR45" s="918"/>
      <c r="GPS45" s="918"/>
      <c r="GPT45" s="918"/>
      <c r="GPU45" s="918"/>
      <c r="GPV45" s="918"/>
      <c r="GPW45" s="918"/>
      <c r="GPX45" s="918"/>
      <c r="GPY45" s="918"/>
      <c r="GPZ45" s="918"/>
      <c r="GQA45" s="918"/>
      <c r="GQB45" s="918"/>
      <c r="GQC45" s="918"/>
      <c r="GQD45" s="918"/>
      <c r="GQE45" s="918"/>
      <c r="GQF45" s="918"/>
      <c r="GQG45" s="918"/>
      <c r="GQH45" s="918"/>
      <c r="GQI45" s="918"/>
      <c r="GQJ45" s="918"/>
      <c r="GQK45" s="918"/>
      <c r="GQL45" s="918"/>
      <c r="GQM45" s="918"/>
      <c r="GQN45" s="918"/>
      <c r="GQO45" s="918"/>
      <c r="GQP45" s="918"/>
      <c r="GQQ45" s="918"/>
      <c r="GQR45" s="918"/>
      <c r="GQS45" s="918"/>
      <c r="GQT45" s="918"/>
      <c r="GQU45" s="918"/>
      <c r="GQV45" s="918"/>
      <c r="GQW45" s="918"/>
      <c r="GQX45" s="918"/>
      <c r="GQY45" s="918"/>
      <c r="GQZ45" s="918"/>
      <c r="GRA45" s="918"/>
      <c r="GRB45" s="918"/>
      <c r="GRC45" s="918"/>
      <c r="GRD45" s="918"/>
      <c r="GRE45" s="918"/>
      <c r="GRF45" s="918"/>
      <c r="GRG45" s="918"/>
      <c r="GRH45" s="918"/>
      <c r="GRI45" s="918"/>
      <c r="GRJ45" s="918"/>
      <c r="GRK45" s="918"/>
      <c r="GRL45" s="918"/>
      <c r="GRM45" s="918"/>
      <c r="GRN45" s="918"/>
      <c r="GRO45" s="918"/>
      <c r="GRP45" s="918"/>
      <c r="GRQ45" s="918"/>
      <c r="GRR45" s="918"/>
      <c r="GRS45" s="918"/>
      <c r="GRT45" s="918"/>
      <c r="GRU45" s="918"/>
      <c r="GRV45" s="918"/>
      <c r="GRW45" s="918"/>
      <c r="GRX45" s="918"/>
      <c r="GRY45" s="918"/>
      <c r="GRZ45" s="918"/>
      <c r="GSA45" s="918"/>
      <c r="GSB45" s="918"/>
      <c r="GSC45" s="918"/>
      <c r="GSD45" s="918"/>
      <c r="GSE45" s="918"/>
      <c r="GSF45" s="918"/>
      <c r="GSG45" s="918"/>
      <c r="GSH45" s="918"/>
      <c r="GSI45" s="918"/>
      <c r="GSJ45" s="918"/>
      <c r="GSK45" s="918"/>
      <c r="GSL45" s="918"/>
      <c r="GSM45" s="918"/>
      <c r="GSN45" s="918"/>
      <c r="GSO45" s="918"/>
      <c r="GSP45" s="918"/>
      <c r="GSQ45" s="918"/>
      <c r="GSR45" s="918"/>
      <c r="GSS45" s="918"/>
      <c r="GST45" s="918"/>
      <c r="GSU45" s="918"/>
      <c r="GSV45" s="918"/>
      <c r="GSW45" s="918"/>
      <c r="GSX45" s="918"/>
      <c r="GSY45" s="918"/>
      <c r="GSZ45" s="918"/>
      <c r="GTA45" s="918"/>
      <c r="GTB45" s="918"/>
      <c r="GTC45" s="918"/>
      <c r="GTD45" s="918"/>
      <c r="GTE45" s="918"/>
      <c r="GTF45" s="918"/>
      <c r="GTG45" s="918"/>
      <c r="GTH45" s="918"/>
      <c r="GTI45" s="918"/>
      <c r="GTJ45" s="918"/>
      <c r="GTK45" s="918"/>
      <c r="GTL45" s="918"/>
      <c r="GTM45" s="918"/>
      <c r="GTN45" s="918"/>
      <c r="GTO45" s="918"/>
      <c r="GTP45" s="918"/>
      <c r="GTQ45" s="918"/>
      <c r="GTR45" s="918"/>
      <c r="GTS45" s="918"/>
      <c r="GTT45" s="918"/>
      <c r="GTU45" s="918"/>
      <c r="GTV45" s="918"/>
      <c r="GTW45" s="918"/>
      <c r="GTX45" s="918"/>
      <c r="GTY45" s="918"/>
      <c r="GTZ45" s="918"/>
      <c r="GUA45" s="918"/>
      <c r="GUB45" s="918"/>
      <c r="GUC45" s="918"/>
      <c r="GUD45" s="918"/>
      <c r="GUE45" s="918"/>
      <c r="GUF45" s="918"/>
      <c r="GUG45" s="918"/>
      <c r="GUH45" s="918"/>
      <c r="GUI45" s="918"/>
      <c r="GUJ45" s="918"/>
      <c r="GUK45" s="918"/>
      <c r="GUL45" s="918"/>
      <c r="GUM45" s="918"/>
      <c r="GUN45" s="918"/>
      <c r="GUO45" s="918"/>
      <c r="GUP45" s="918"/>
      <c r="GUQ45" s="918"/>
      <c r="GUR45" s="918"/>
      <c r="GUS45" s="918"/>
      <c r="GUT45" s="918"/>
      <c r="GUU45" s="918"/>
      <c r="GUV45" s="918"/>
      <c r="GUW45" s="918"/>
      <c r="GUX45" s="918"/>
      <c r="GUY45" s="918"/>
      <c r="GUZ45" s="918"/>
      <c r="GVA45" s="918"/>
      <c r="GVB45" s="918"/>
      <c r="GVC45" s="918"/>
      <c r="GVD45" s="918"/>
      <c r="GVE45" s="918"/>
      <c r="GVF45" s="918"/>
      <c r="GVG45" s="918"/>
      <c r="GVH45" s="918"/>
      <c r="GVI45" s="918"/>
      <c r="GVJ45" s="918"/>
      <c r="GVK45" s="918"/>
      <c r="GVL45" s="918"/>
      <c r="GVM45" s="918"/>
      <c r="GVN45" s="918"/>
      <c r="GVO45" s="918"/>
      <c r="GVP45" s="918"/>
      <c r="GVQ45" s="918"/>
      <c r="GVR45" s="918"/>
      <c r="GVS45" s="918"/>
      <c r="GVT45" s="918"/>
      <c r="GVU45" s="918"/>
      <c r="GVV45" s="918"/>
      <c r="GVW45" s="918"/>
      <c r="GVX45" s="918"/>
      <c r="GVY45" s="918"/>
      <c r="GVZ45" s="918"/>
      <c r="GWA45" s="918"/>
      <c r="GWB45" s="918"/>
      <c r="GWC45" s="918"/>
      <c r="GWD45" s="918"/>
      <c r="GWE45" s="918"/>
      <c r="GWF45" s="918"/>
      <c r="GWG45" s="918"/>
      <c r="GWH45" s="918"/>
      <c r="GWI45" s="918"/>
      <c r="GWJ45" s="918"/>
      <c r="GWK45" s="918"/>
      <c r="GWL45" s="918"/>
      <c r="GWM45" s="918"/>
      <c r="GWN45" s="918"/>
      <c r="GWO45" s="918"/>
      <c r="GWP45" s="918"/>
      <c r="GWQ45" s="918"/>
      <c r="GWR45" s="918"/>
      <c r="GWS45" s="918"/>
      <c r="GWT45" s="918"/>
      <c r="GWU45" s="918"/>
      <c r="GWV45" s="918"/>
      <c r="GWW45" s="918"/>
      <c r="GWX45" s="918"/>
      <c r="GWY45" s="918"/>
      <c r="GWZ45" s="918"/>
      <c r="GXA45" s="918"/>
      <c r="GXB45" s="918"/>
      <c r="GXC45" s="918"/>
      <c r="GXD45" s="918"/>
      <c r="GXE45" s="918"/>
      <c r="GXF45" s="918"/>
      <c r="GXG45" s="918"/>
      <c r="GXH45" s="918"/>
      <c r="GXI45" s="918"/>
      <c r="GXJ45" s="918"/>
      <c r="GXK45" s="918"/>
      <c r="GXL45" s="918"/>
      <c r="GXM45" s="918"/>
      <c r="GXN45" s="918"/>
      <c r="GXO45" s="918"/>
      <c r="GXP45" s="918"/>
      <c r="GXQ45" s="918"/>
      <c r="GXR45" s="918"/>
      <c r="GXS45" s="918"/>
      <c r="GXT45" s="918"/>
      <c r="GXU45" s="918"/>
      <c r="GXV45" s="918"/>
      <c r="GXW45" s="918"/>
      <c r="GXX45" s="918"/>
      <c r="GXY45" s="918"/>
      <c r="GXZ45" s="918"/>
      <c r="GYA45" s="918"/>
      <c r="GYB45" s="918"/>
      <c r="GYC45" s="918"/>
      <c r="GYD45" s="918"/>
      <c r="GYE45" s="918"/>
      <c r="GYF45" s="918"/>
      <c r="GYG45" s="918"/>
      <c r="GYH45" s="918"/>
      <c r="GYI45" s="918"/>
      <c r="GYJ45" s="918"/>
      <c r="GYK45" s="918"/>
      <c r="GYL45" s="918"/>
      <c r="GYM45" s="918"/>
      <c r="GYN45" s="918"/>
      <c r="GYO45" s="918"/>
      <c r="GYP45" s="918"/>
      <c r="GYQ45" s="918"/>
      <c r="GYR45" s="918"/>
      <c r="GYS45" s="918"/>
      <c r="GYT45" s="918"/>
      <c r="GYU45" s="918"/>
      <c r="GYV45" s="918"/>
      <c r="GYW45" s="918"/>
      <c r="GYX45" s="918"/>
      <c r="GYY45" s="918"/>
      <c r="GYZ45" s="918"/>
      <c r="GZA45" s="918"/>
      <c r="GZB45" s="918"/>
      <c r="GZC45" s="918"/>
      <c r="GZD45" s="918"/>
      <c r="GZE45" s="918"/>
      <c r="GZF45" s="918"/>
      <c r="GZG45" s="918"/>
      <c r="GZH45" s="918"/>
      <c r="GZI45" s="918"/>
      <c r="GZJ45" s="918"/>
      <c r="GZK45" s="918"/>
      <c r="GZL45" s="918"/>
      <c r="GZM45" s="918"/>
      <c r="GZN45" s="918"/>
      <c r="GZO45" s="918"/>
      <c r="GZP45" s="918"/>
      <c r="GZQ45" s="918"/>
      <c r="GZR45" s="918"/>
      <c r="GZS45" s="918"/>
      <c r="GZT45" s="918"/>
      <c r="GZU45" s="918"/>
      <c r="GZV45" s="918"/>
      <c r="GZW45" s="918"/>
      <c r="GZX45" s="918"/>
      <c r="GZY45" s="918"/>
      <c r="GZZ45" s="918"/>
      <c r="HAA45" s="918"/>
      <c r="HAB45" s="918"/>
      <c r="HAC45" s="918"/>
      <c r="HAD45" s="918"/>
      <c r="HAE45" s="918"/>
      <c r="HAF45" s="918"/>
      <c r="HAG45" s="918"/>
      <c r="HAH45" s="918"/>
      <c r="HAI45" s="918"/>
      <c r="HAJ45" s="918"/>
      <c r="HAK45" s="918"/>
      <c r="HAL45" s="918"/>
      <c r="HAM45" s="918"/>
      <c r="HAN45" s="918"/>
      <c r="HAO45" s="918"/>
      <c r="HAP45" s="918"/>
      <c r="HAQ45" s="918"/>
      <c r="HAR45" s="918"/>
      <c r="HAS45" s="918"/>
      <c r="HAT45" s="918"/>
      <c r="HAU45" s="918"/>
      <c r="HAV45" s="918"/>
      <c r="HAW45" s="918"/>
      <c r="HAX45" s="918"/>
      <c r="HAY45" s="918"/>
      <c r="HAZ45" s="918"/>
      <c r="HBA45" s="918"/>
      <c r="HBB45" s="918"/>
      <c r="HBC45" s="918"/>
      <c r="HBD45" s="918"/>
      <c r="HBE45" s="918"/>
      <c r="HBF45" s="918"/>
      <c r="HBG45" s="918"/>
      <c r="HBH45" s="918"/>
      <c r="HBI45" s="918"/>
      <c r="HBJ45" s="918"/>
      <c r="HBK45" s="918"/>
      <c r="HBL45" s="918"/>
      <c r="HBM45" s="918"/>
      <c r="HBN45" s="918"/>
      <c r="HBO45" s="918"/>
      <c r="HBP45" s="918"/>
      <c r="HBQ45" s="918"/>
      <c r="HBR45" s="918"/>
      <c r="HBS45" s="918"/>
      <c r="HBT45" s="918"/>
      <c r="HBU45" s="918"/>
      <c r="HBV45" s="918"/>
      <c r="HBW45" s="918"/>
      <c r="HBX45" s="918"/>
      <c r="HBY45" s="918"/>
      <c r="HBZ45" s="918"/>
      <c r="HCA45" s="918"/>
      <c r="HCB45" s="918"/>
      <c r="HCC45" s="918"/>
      <c r="HCD45" s="918"/>
      <c r="HCE45" s="918"/>
      <c r="HCF45" s="918"/>
      <c r="HCG45" s="918"/>
      <c r="HCH45" s="918"/>
      <c r="HCI45" s="918"/>
      <c r="HCJ45" s="918"/>
      <c r="HCK45" s="918"/>
      <c r="HCL45" s="918"/>
      <c r="HCM45" s="918"/>
      <c r="HCN45" s="918"/>
      <c r="HCO45" s="918"/>
      <c r="HCP45" s="918"/>
      <c r="HCQ45" s="918"/>
      <c r="HCR45" s="918"/>
      <c r="HCS45" s="918"/>
      <c r="HCT45" s="918"/>
      <c r="HCU45" s="918"/>
      <c r="HCV45" s="918"/>
      <c r="HCW45" s="918"/>
      <c r="HCX45" s="918"/>
      <c r="HCY45" s="918"/>
      <c r="HCZ45" s="918"/>
      <c r="HDA45" s="918"/>
      <c r="HDB45" s="918"/>
      <c r="HDC45" s="918"/>
      <c r="HDD45" s="918"/>
      <c r="HDE45" s="918"/>
      <c r="HDF45" s="918"/>
      <c r="HDG45" s="918"/>
      <c r="HDH45" s="918"/>
      <c r="HDI45" s="918"/>
      <c r="HDJ45" s="918"/>
      <c r="HDK45" s="918"/>
      <c r="HDL45" s="918"/>
      <c r="HDM45" s="918"/>
      <c r="HDN45" s="918"/>
      <c r="HDO45" s="918"/>
      <c r="HDP45" s="918"/>
      <c r="HDQ45" s="918"/>
      <c r="HDR45" s="918"/>
      <c r="HDS45" s="918"/>
      <c r="HDT45" s="918"/>
      <c r="HDU45" s="918"/>
      <c r="HDV45" s="918"/>
      <c r="HDW45" s="918"/>
      <c r="HDX45" s="918"/>
      <c r="HDY45" s="918"/>
      <c r="HDZ45" s="918"/>
      <c r="HEA45" s="918"/>
      <c r="HEB45" s="918"/>
      <c r="HEC45" s="918"/>
      <c r="HED45" s="918"/>
      <c r="HEE45" s="918"/>
      <c r="HEF45" s="918"/>
      <c r="HEG45" s="918"/>
      <c r="HEH45" s="918"/>
      <c r="HEI45" s="918"/>
      <c r="HEJ45" s="918"/>
      <c r="HEK45" s="918"/>
      <c r="HEL45" s="918"/>
      <c r="HEM45" s="918"/>
      <c r="HEN45" s="918"/>
      <c r="HEO45" s="918"/>
      <c r="HEP45" s="918"/>
      <c r="HEQ45" s="918"/>
      <c r="HER45" s="918"/>
      <c r="HES45" s="918"/>
      <c r="HET45" s="918"/>
      <c r="HEU45" s="918"/>
      <c r="HEV45" s="918"/>
      <c r="HEW45" s="918"/>
      <c r="HEX45" s="918"/>
      <c r="HEY45" s="918"/>
      <c r="HEZ45" s="918"/>
      <c r="HFA45" s="918"/>
      <c r="HFB45" s="918"/>
      <c r="HFC45" s="918"/>
      <c r="HFD45" s="918"/>
      <c r="HFE45" s="918"/>
      <c r="HFF45" s="918"/>
      <c r="HFG45" s="918"/>
      <c r="HFH45" s="918"/>
      <c r="HFI45" s="918"/>
      <c r="HFJ45" s="918"/>
      <c r="HFK45" s="918"/>
      <c r="HFL45" s="918"/>
      <c r="HFM45" s="918"/>
      <c r="HFN45" s="918"/>
      <c r="HFO45" s="918"/>
      <c r="HFP45" s="918"/>
      <c r="HFQ45" s="918"/>
      <c r="HFR45" s="918"/>
      <c r="HFS45" s="918"/>
      <c r="HFT45" s="918"/>
      <c r="HFU45" s="918"/>
      <c r="HFV45" s="918"/>
      <c r="HFW45" s="918"/>
      <c r="HFX45" s="918"/>
      <c r="HFY45" s="918"/>
      <c r="HFZ45" s="918"/>
      <c r="HGA45" s="918"/>
      <c r="HGB45" s="918"/>
      <c r="HGC45" s="918"/>
      <c r="HGD45" s="918"/>
      <c r="HGE45" s="918"/>
      <c r="HGF45" s="918"/>
      <c r="HGG45" s="918"/>
      <c r="HGH45" s="918"/>
      <c r="HGI45" s="918"/>
      <c r="HGJ45" s="918"/>
      <c r="HGK45" s="918"/>
      <c r="HGL45" s="918"/>
      <c r="HGM45" s="918"/>
      <c r="HGN45" s="918"/>
      <c r="HGO45" s="918"/>
      <c r="HGP45" s="918"/>
      <c r="HGQ45" s="918"/>
      <c r="HGR45" s="918"/>
      <c r="HGS45" s="918"/>
      <c r="HGT45" s="918"/>
      <c r="HGU45" s="918"/>
      <c r="HGV45" s="918"/>
      <c r="HGW45" s="918"/>
      <c r="HGX45" s="918"/>
      <c r="HGY45" s="918"/>
      <c r="HGZ45" s="918"/>
      <c r="HHA45" s="918"/>
      <c r="HHB45" s="918"/>
      <c r="HHC45" s="918"/>
      <c r="HHD45" s="918"/>
      <c r="HHE45" s="918"/>
      <c r="HHF45" s="918"/>
      <c r="HHG45" s="918"/>
      <c r="HHH45" s="918"/>
      <c r="HHI45" s="918"/>
      <c r="HHJ45" s="918"/>
      <c r="HHK45" s="918"/>
      <c r="HHL45" s="918"/>
      <c r="HHM45" s="918"/>
      <c r="HHN45" s="918"/>
      <c r="HHO45" s="918"/>
      <c r="HHP45" s="918"/>
      <c r="HHQ45" s="918"/>
      <c r="HHR45" s="918"/>
      <c r="HHS45" s="918"/>
      <c r="HHT45" s="918"/>
      <c r="HHU45" s="918"/>
      <c r="HHV45" s="918"/>
      <c r="HHW45" s="918"/>
      <c r="HHX45" s="918"/>
      <c r="HHY45" s="918"/>
      <c r="HHZ45" s="918"/>
      <c r="HIA45" s="918"/>
      <c r="HIB45" s="918"/>
      <c r="HIC45" s="918"/>
      <c r="HID45" s="918"/>
      <c r="HIE45" s="918"/>
      <c r="HIF45" s="918"/>
      <c r="HIG45" s="918"/>
      <c r="HIH45" s="918"/>
      <c r="HII45" s="918"/>
      <c r="HIJ45" s="918"/>
      <c r="HIK45" s="918"/>
      <c r="HIL45" s="918"/>
      <c r="HIM45" s="918"/>
      <c r="HIN45" s="918"/>
      <c r="HIO45" s="918"/>
      <c r="HIP45" s="918"/>
      <c r="HIQ45" s="918"/>
      <c r="HIR45" s="918"/>
      <c r="HIS45" s="918"/>
      <c r="HIT45" s="918"/>
      <c r="HIU45" s="918"/>
      <c r="HIV45" s="918"/>
      <c r="HIW45" s="918"/>
      <c r="HIX45" s="918"/>
      <c r="HIY45" s="918"/>
      <c r="HIZ45" s="918"/>
      <c r="HJA45" s="918"/>
      <c r="HJB45" s="918"/>
      <c r="HJC45" s="918"/>
      <c r="HJD45" s="918"/>
      <c r="HJE45" s="918"/>
      <c r="HJF45" s="918"/>
      <c r="HJG45" s="918"/>
      <c r="HJH45" s="918"/>
      <c r="HJI45" s="918"/>
      <c r="HJJ45" s="918"/>
      <c r="HJK45" s="918"/>
      <c r="HJL45" s="918"/>
      <c r="HJM45" s="918"/>
      <c r="HJN45" s="918"/>
      <c r="HJO45" s="918"/>
      <c r="HJP45" s="918"/>
      <c r="HJQ45" s="918"/>
      <c r="HJR45" s="918"/>
      <c r="HJS45" s="918"/>
      <c r="HJT45" s="918"/>
      <c r="HJU45" s="918"/>
      <c r="HJV45" s="918"/>
      <c r="HJW45" s="918"/>
      <c r="HJX45" s="918"/>
      <c r="HJY45" s="918"/>
      <c r="HJZ45" s="918"/>
      <c r="HKA45" s="918"/>
      <c r="HKB45" s="918"/>
      <c r="HKC45" s="918"/>
      <c r="HKD45" s="918"/>
      <c r="HKE45" s="918"/>
      <c r="HKF45" s="918"/>
      <c r="HKG45" s="918"/>
      <c r="HKH45" s="918"/>
      <c r="HKI45" s="918"/>
      <c r="HKJ45" s="918"/>
      <c r="HKK45" s="918"/>
      <c r="HKL45" s="918"/>
      <c r="HKM45" s="918"/>
      <c r="HKN45" s="918"/>
      <c r="HKO45" s="918"/>
      <c r="HKP45" s="918"/>
      <c r="HKQ45" s="918"/>
      <c r="HKR45" s="918"/>
      <c r="HKS45" s="918"/>
      <c r="HKT45" s="918"/>
      <c r="HKU45" s="918"/>
      <c r="HKV45" s="918"/>
      <c r="HKW45" s="918"/>
      <c r="HKX45" s="918"/>
      <c r="HKY45" s="918"/>
      <c r="HKZ45" s="918"/>
      <c r="HLA45" s="918"/>
      <c r="HLB45" s="918"/>
      <c r="HLC45" s="918"/>
      <c r="HLD45" s="918"/>
      <c r="HLE45" s="918"/>
      <c r="HLF45" s="918"/>
      <c r="HLG45" s="918"/>
      <c r="HLH45" s="918"/>
      <c r="HLI45" s="918"/>
      <c r="HLJ45" s="918"/>
      <c r="HLK45" s="918"/>
      <c r="HLL45" s="918"/>
      <c r="HLM45" s="918"/>
      <c r="HLN45" s="918"/>
      <c r="HLO45" s="918"/>
      <c r="HLP45" s="918"/>
      <c r="HLQ45" s="918"/>
      <c r="HLR45" s="918"/>
      <c r="HLS45" s="918"/>
      <c r="HLT45" s="918"/>
      <c r="HLU45" s="918"/>
      <c r="HLV45" s="918"/>
      <c r="HLW45" s="918"/>
      <c r="HLX45" s="918"/>
      <c r="HLY45" s="918"/>
      <c r="HLZ45" s="918"/>
      <c r="HMA45" s="918"/>
      <c r="HMB45" s="918"/>
      <c r="HMC45" s="918"/>
      <c r="HMD45" s="918"/>
      <c r="HME45" s="918"/>
      <c r="HMF45" s="918"/>
      <c r="HMG45" s="918"/>
      <c r="HMH45" s="918"/>
      <c r="HMI45" s="918"/>
      <c r="HMJ45" s="918"/>
      <c r="HMK45" s="918"/>
      <c r="HML45" s="918"/>
      <c r="HMM45" s="918"/>
      <c r="HMN45" s="918"/>
      <c r="HMO45" s="918"/>
      <c r="HMP45" s="918"/>
      <c r="HMQ45" s="918"/>
      <c r="HMR45" s="918"/>
      <c r="HMS45" s="918"/>
      <c r="HMT45" s="918"/>
      <c r="HMU45" s="918"/>
      <c r="HMV45" s="918"/>
      <c r="HMW45" s="918"/>
      <c r="HMX45" s="918"/>
      <c r="HMY45" s="918"/>
      <c r="HMZ45" s="918"/>
      <c r="HNA45" s="918"/>
      <c r="HNB45" s="918"/>
      <c r="HNC45" s="918"/>
      <c r="HND45" s="918"/>
      <c r="HNE45" s="918"/>
      <c r="HNF45" s="918"/>
      <c r="HNG45" s="918"/>
      <c r="HNH45" s="918"/>
      <c r="HNI45" s="918"/>
      <c r="HNJ45" s="918"/>
      <c r="HNK45" s="918"/>
      <c r="HNL45" s="918"/>
      <c r="HNM45" s="918"/>
      <c r="HNN45" s="918"/>
      <c r="HNO45" s="918"/>
      <c r="HNP45" s="918"/>
      <c r="HNQ45" s="918"/>
      <c r="HNR45" s="918"/>
      <c r="HNS45" s="918"/>
      <c r="HNT45" s="918"/>
      <c r="HNU45" s="918"/>
      <c r="HNV45" s="918"/>
      <c r="HNW45" s="918"/>
      <c r="HNX45" s="918"/>
      <c r="HNY45" s="918"/>
      <c r="HNZ45" s="918"/>
      <c r="HOA45" s="918"/>
      <c r="HOB45" s="918"/>
      <c r="HOC45" s="918"/>
      <c r="HOD45" s="918"/>
      <c r="HOE45" s="918"/>
      <c r="HOF45" s="918"/>
      <c r="HOG45" s="918"/>
      <c r="HOH45" s="918"/>
      <c r="HOI45" s="918"/>
      <c r="HOJ45" s="918"/>
      <c r="HOK45" s="918"/>
      <c r="HOL45" s="918"/>
      <c r="HOM45" s="918"/>
      <c r="HON45" s="918"/>
      <c r="HOO45" s="918"/>
      <c r="HOP45" s="918"/>
      <c r="HOQ45" s="918"/>
      <c r="HOR45" s="918"/>
      <c r="HOS45" s="918"/>
      <c r="HOT45" s="918"/>
      <c r="HOU45" s="918"/>
      <c r="HOV45" s="918"/>
      <c r="HOW45" s="918"/>
      <c r="HOX45" s="918"/>
      <c r="HOY45" s="918"/>
      <c r="HOZ45" s="918"/>
      <c r="HPA45" s="918"/>
      <c r="HPB45" s="918"/>
      <c r="HPC45" s="918"/>
      <c r="HPD45" s="918"/>
      <c r="HPE45" s="918"/>
      <c r="HPF45" s="918"/>
      <c r="HPG45" s="918"/>
      <c r="HPH45" s="918"/>
      <c r="HPI45" s="918"/>
      <c r="HPJ45" s="918"/>
      <c r="HPK45" s="918"/>
      <c r="HPL45" s="918"/>
      <c r="HPM45" s="918"/>
      <c r="HPN45" s="918"/>
      <c r="HPO45" s="918"/>
      <c r="HPP45" s="918"/>
      <c r="HPQ45" s="918"/>
      <c r="HPR45" s="918"/>
      <c r="HPS45" s="918"/>
      <c r="HPT45" s="918"/>
      <c r="HPU45" s="918"/>
      <c r="HPV45" s="918"/>
      <c r="HPW45" s="918"/>
      <c r="HPX45" s="918"/>
      <c r="HPY45" s="918"/>
      <c r="HPZ45" s="918"/>
      <c r="HQA45" s="918"/>
      <c r="HQB45" s="918"/>
      <c r="HQC45" s="918"/>
      <c r="HQD45" s="918"/>
      <c r="HQE45" s="918"/>
      <c r="HQF45" s="918"/>
      <c r="HQG45" s="918"/>
      <c r="HQH45" s="918"/>
      <c r="HQI45" s="918"/>
      <c r="HQJ45" s="918"/>
      <c r="HQK45" s="918"/>
      <c r="HQL45" s="918"/>
      <c r="HQM45" s="918"/>
      <c r="HQN45" s="918"/>
      <c r="HQO45" s="918"/>
      <c r="HQP45" s="918"/>
      <c r="HQQ45" s="918"/>
      <c r="HQR45" s="918"/>
      <c r="HQS45" s="918"/>
      <c r="HQT45" s="918"/>
      <c r="HQU45" s="918"/>
      <c r="HQV45" s="918"/>
      <c r="HQW45" s="918"/>
      <c r="HQX45" s="918"/>
      <c r="HQY45" s="918"/>
      <c r="HQZ45" s="918"/>
      <c r="HRA45" s="918"/>
      <c r="HRB45" s="918"/>
      <c r="HRC45" s="918"/>
      <c r="HRD45" s="918"/>
      <c r="HRE45" s="918"/>
      <c r="HRF45" s="918"/>
      <c r="HRG45" s="918"/>
      <c r="HRH45" s="918"/>
      <c r="HRI45" s="918"/>
      <c r="HRJ45" s="918"/>
      <c r="HRK45" s="918"/>
      <c r="HRL45" s="918"/>
      <c r="HRM45" s="918"/>
      <c r="HRN45" s="918"/>
      <c r="HRO45" s="918"/>
      <c r="HRP45" s="918"/>
      <c r="HRQ45" s="918"/>
      <c r="HRR45" s="918"/>
      <c r="HRS45" s="918"/>
      <c r="HRT45" s="918"/>
      <c r="HRU45" s="918"/>
      <c r="HRV45" s="918"/>
      <c r="HRW45" s="918"/>
      <c r="HRX45" s="918"/>
      <c r="HRY45" s="918"/>
      <c r="HRZ45" s="918"/>
      <c r="HSA45" s="918"/>
      <c r="HSB45" s="918"/>
      <c r="HSC45" s="918"/>
      <c r="HSD45" s="918"/>
      <c r="HSE45" s="918"/>
      <c r="HSF45" s="918"/>
      <c r="HSG45" s="918"/>
      <c r="HSH45" s="918"/>
      <c r="HSI45" s="918"/>
      <c r="HSJ45" s="918"/>
      <c r="HSK45" s="918"/>
      <c r="HSL45" s="918"/>
      <c r="HSM45" s="918"/>
      <c r="HSN45" s="918"/>
      <c r="HSO45" s="918"/>
      <c r="HSP45" s="918"/>
      <c r="HSQ45" s="918"/>
      <c r="HSR45" s="918"/>
      <c r="HSS45" s="918"/>
      <c r="HST45" s="918"/>
      <c r="HSU45" s="918"/>
      <c r="HSV45" s="918"/>
      <c r="HSW45" s="918"/>
      <c r="HSX45" s="918"/>
      <c r="HSY45" s="918"/>
      <c r="HSZ45" s="918"/>
      <c r="HTA45" s="918"/>
      <c r="HTB45" s="918"/>
      <c r="HTC45" s="918"/>
      <c r="HTD45" s="918"/>
      <c r="HTE45" s="918"/>
      <c r="HTF45" s="918"/>
      <c r="HTG45" s="918"/>
      <c r="HTH45" s="918"/>
      <c r="HTI45" s="918"/>
      <c r="HTJ45" s="918"/>
      <c r="HTK45" s="918"/>
      <c r="HTL45" s="918"/>
      <c r="HTM45" s="918"/>
      <c r="HTN45" s="918"/>
      <c r="HTO45" s="918"/>
      <c r="HTP45" s="918"/>
      <c r="HTQ45" s="918"/>
      <c r="HTR45" s="918"/>
      <c r="HTS45" s="918"/>
      <c r="HTT45" s="918"/>
      <c r="HTU45" s="918"/>
      <c r="HTV45" s="918"/>
      <c r="HTW45" s="918"/>
      <c r="HTX45" s="918"/>
      <c r="HTY45" s="918"/>
      <c r="HTZ45" s="918"/>
      <c r="HUA45" s="918"/>
      <c r="HUB45" s="918"/>
      <c r="HUC45" s="918"/>
      <c r="HUD45" s="918"/>
      <c r="HUE45" s="918"/>
      <c r="HUF45" s="918"/>
      <c r="HUG45" s="918"/>
      <c r="HUH45" s="918"/>
      <c r="HUI45" s="918"/>
      <c r="HUJ45" s="918"/>
      <c r="HUK45" s="918"/>
      <c r="HUL45" s="918"/>
      <c r="HUM45" s="918"/>
      <c r="HUN45" s="918"/>
      <c r="HUO45" s="918"/>
      <c r="HUP45" s="918"/>
      <c r="HUQ45" s="918"/>
      <c r="HUR45" s="918"/>
      <c r="HUS45" s="918"/>
      <c r="HUT45" s="918"/>
      <c r="HUU45" s="918"/>
      <c r="HUV45" s="918"/>
      <c r="HUW45" s="918"/>
      <c r="HUX45" s="918"/>
      <c r="HUY45" s="918"/>
      <c r="HUZ45" s="918"/>
      <c r="HVA45" s="918"/>
      <c r="HVB45" s="918"/>
      <c r="HVC45" s="918"/>
      <c r="HVD45" s="918"/>
      <c r="HVE45" s="918"/>
      <c r="HVF45" s="918"/>
      <c r="HVG45" s="918"/>
      <c r="HVH45" s="918"/>
      <c r="HVI45" s="918"/>
      <c r="HVJ45" s="918"/>
      <c r="HVK45" s="918"/>
      <c r="HVL45" s="918"/>
      <c r="HVM45" s="918"/>
      <c r="HVN45" s="918"/>
      <c r="HVO45" s="918"/>
      <c r="HVP45" s="918"/>
      <c r="HVQ45" s="918"/>
      <c r="HVR45" s="918"/>
      <c r="HVS45" s="918"/>
      <c r="HVT45" s="918"/>
      <c r="HVU45" s="918"/>
      <c r="HVV45" s="918"/>
      <c r="HVW45" s="918"/>
      <c r="HVX45" s="918"/>
      <c r="HVY45" s="918"/>
      <c r="HVZ45" s="918"/>
      <c r="HWA45" s="918"/>
      <c r="HWB45" s="918"/>
      <c r="HWC45" s="918"/>
      <c r="HWD45" s="918"/>
      <c r="HWE45" s="918"/>
      <c r="HWF45" s="918"/>
      <c r="HWG45" s="918"/>
      <c r="HWH45" s="918"/>
      <c r="HWI45" s="918"/>
      <c r="HWJ45" s="918"/>
      <c r="HWK45" s="918"/>
      <c r="HWL45" s="918"/>
      <c r="HWM45" s="918"/>
      <c r="HWN45" s="918"/>
      <c r="HWO45" s="918"/>
      <c r="HWP45" s="918"/>
      <c r="HWQ45" s="918"/>
      <c r="HWR45" s="918"/>
      <c r="HWS45" s="918"/>
      <c r="HWT45" s="918"/>
      <c r="HWU45" s="918"/>
      <c r="HWV45" s="918"/>
      <c r="HWW45" s="918"/>
      <c r="HWX45" s="918"/>
      <c r="HWY45" s="918"/>
      <c r="HWZ45" s="918"/>
      <c r="HXA45" s="918"/>
      <c r="HXB45" s="918"/>
      <c r="HXC45" s="918"/>
      <c r="HXD45" s="918"/>
      <c r="HXE45" s="918"/>
      <c r="HXF45" s="918"/>
      <c r="HXG45" s="918"/>
      <c r="HXH45" s="918"/>
      <c r="HXI45" s="918"/>
      <c r="HXJ45" s="918"/>
      <c r="HXK45" s="918"/>
      <c r="HXL45" s="918"/>
      <c r="HXM45" s="918"/>
      <c r="HXN45" s="918"/>
      <c r="HXO45" s="918"/>
      <c r="HXP45" s="918"/>
      <c r="HXQ45" s="918"/>
      <c r="HXR45" s="918"/>
      <c r="HXS45" s="918"/>
      <c r="HXT45" s="918"/>
      <c r="HXU45" s="918"/>
      <c r="HXV45" s="918"/>
      <c r="HXW45" s="918"/>
      <c r="HXX45" s="918"/>
      <c r="HXY45" s="918"/>
      <c r="HXZ45" s="918"/>
      <c r="HYA45" s="918"/>
      <c r="HYB45" s="918"/>
      <c r="HYC45" s="918"/>
      <c r="HYD45" s="918"/>
      <c r="HYE45" s="918"/>
      <c r="HYF45" s="918"/>
      <c r="HYG45" s="918"/>
      <c r="HYH45" s="918"/>
      <c r="HYI45" s="918"/>
      <c r="HYJ45" s="918"/>
      <c r="HYK45" s="918"/>
      <c r="HYL45" s="918"/>
      <c r="HYM45" s="918"/>
      <c r="HYN45" s="918"/>
      <c r="HYO45" s="918"/>
      <c r="HYP45" s="918"/>
      <c r="HYQ45" s="918"/>
      <c r="HYR45" s="918"/>
      <c r="HYS45" s="918"/>
      <c r="HYT45" s="918"/>
      <c r="HYU45" s="918"/>
      <c r="HYV45" s="918"/>
      <c r="HYW45" s="918"/>
      <c r="HYX45" s="918"/>
      <c r="HYY45" s="918"/>
      <c r="HYZ45" s="918"/>
      <c r="HZA45" s="918"/>
      <c r="HZB45" s="918"/>
      <c r="HZC45" s="918"/>
      <c r="HZD45" s="918"/>
      <c r="HZE45" s="918"/>
      <c r="HZF45" s="918"/>
      <c r="HZG45" s="918"/>
      <c r="HZH45" s="918"/>
      <c r="HZI45" s="918"/>
      <c r="HZJ45" s="918"/>
      <c r="HZK45" s="918"/>
      <c r="HZL45" s="918"/>
      <c r="HZM45" s="918"/>
      <c r="HZN45" s="918"/>
      <c r="HZO45" s="918"/>
      <c r="HZP45" s="918"/>
      <c r="HZQ45" s="918"/>
      <c r="HZR45" s="918"/>
      <c r="HZS45" s="918"/>
      <c r="HZT45" s="918"/>
      <c r="HZU45" s="918"/>
      <c r="HZV45" s="918"/>
      <c r="HZW45" s="918"/>
      <c r="HZX45" s="918"/>
      <c r="HZY45" s="918"/>
      <c r="HZZ45" s="918"/>
      <c r="IAA45" s="918"/>
      <c r="IAB45" s="918"/>
      <c r="IAC45" s="918"/>
      <c r="IAD45" s="918"/>
      <c r="IAE45" s="918"/>
      <c r="IAF45" s="918"/>
      <c r="IAG45" s="918"/>
      <c r="IAH45" s="918"/>
      <c r="IAI45" s="918"/>
      <c r="IAJ45" s="918"/>
      <c r="IAK45" s="918"/>
      <c r="IAL45" s="918"/>
      <c r="IAM45" s="918"/>
      <c r="IAN45" s="918"/>
      <c r="IAO45" s="918"/>
      <c r="IAP45" s="918"/>
      <c r="IAQ45" s="918"/>
      <c r="IAR45" s="918"/>
      <c r="IAS45" s="918"/>
      <c r="IAT45" s="918"/>
      <c r="IAU45" s="918"/>
      <c r="IAV45" s="918"/>
      <c r="IAW45" s="918"/>
      <c r="IAX45" s="918"/>
      <c r="IAY45" s="918"/>
      <c r="IAZ45" s="918"/>
      <c r="IBA45" s="918"/>
      <c r="IBB45" s="918"/>
      <c r="IBC45" s="918"/>
      <c r="IBD45" s="918"/>
      <c r="IBE45" s="918"/>
      <c r="IBF45" s="918"/>
      <c r="IBG45" s="918"/>
      <c r="IBH45" s="918"/>
      <c r="IBI45" s="918"/>
      <c r="IBJ45" s="918"/>
      <c r="IBK45" s="918"/>
      <c r="IBL45" s="918"/>
      <c r="IBM45" s="918"/>
      <c r="IBN45" s="918"/>
      <c r="IBO45" s="918"/>
      <c r="IBP45" s="918"/>
      <c r="IBQ45" s="918"/>
      <c r="IBR45" s="918"/>
      <c r="IBS45" s="918"/>
      <c r="IBT45" s="918"/>
      <c r="IBU45" s="918"/>
      <c r="IBV45" s="918"/>
      <c r="IBW45" s="918"/>
      <c r="IBX45" s="918"/>
      <c r="IBY45" s="918"/>
      <c r="IBZ45" s="918"/>
      <c r="ICA45" s="918"/>
      <c r="ICB45" s="918"/>
      <c r="ICC45" s="918"/>
      <c r="ICD45" s="918"/>
      <c r="ICE45" s="918"/>
      <c r="ICF45" s="918"/>
      <c r="ICG45" s="918"/>
      <c r="ICH45" s="918"/>
      <c r="ICI45" s="918"/>
      <c r="ICJ45" s="918"/>
      <c r="ICK45" s="918"/>
      <c r="ICL45" s="918"/>
      <c r="ICM45" s="918"/>
      <c r="ICN45" s="918"/>
      <c r="ICO45" s="918"/>
      <c r="ICP45" s="918"/>
      <c r="ICQ45" s="918"/>
      <c r="ICR45" s="918"/>
      <c r="ICS45" s="918"/>
      <c r="ICT45" s="918"/>
      <c r="ICU45" s="918"/>
      <c r="ICV45" s="918"/>
      <c r="ICW45" s="918"/>
      <c r="ICX45" s="918"/>
      <c r="ICY45" s="918"/>
      <c r="ICZ45" s="918"/>
      <c r="IDA45" s="918"/>
      <c r="IDB45" s="918"/>
      <c r="IDC45" s="918"/>
      <c r="IDD45" s="918"/>
      <c r="IDE45" s="918"/>
      <c r="IDF45" s="918"/>
      <c r="IDG45" s="918"/>
      <c r="IDH45" s="918"/>
      <c r="IDI45" s="918"/>
      <c r="IDJ45" s="918"/>
      <c r="IDK45" s="918"/>
      <c r="IDL45" s="918"/>
      <c r="IDM45" s="918"/>
      <c r="IDN45" s="918"/>
      <c r="IDO45" s="918"/>
      <c r="IDP45" s="918"/>
      <c r="IDQ45" s="918"/>
      <c r="IDR45" s="918"/>
      <c r="IDS45" s="918"/>
      <c r="IDT45" s="918"/>
      <c r="IDU45" s="918"/>
      <c r="IDV45" s="918"/>
      <c r="IDW45" s="918"/>
      <c r="IDX45" s="918"/>
      <c r="IDY45" s="918"/>
      <c r="IDZ45" s="918"/>
      <c r="IEA45" s="918"/>
      <c r="IEB45" s="918"/>
      <c r="IEC45" s="918"/>
      <c r="IED45" s="918"/>
      <c r="IEE45" s="918"/>
      <c r="IEF45" s="918"/>
      <c r="IEG45" s="918"/>
      <c r="IEH45" s="918"/>
      <c r="IEI45" s="918"/>
      <c r="IEJ45" s="918"/>
      <c r="IEK45" s="918"/>
      <c r="IEL45" s="918"/>
      <c r="IEM45" s="918"/>
      <c r="IEN45" s="918"/>
      <c r="IEO45" s="918"/>
      <c r="IEP45" s="918"/>
      <c r="IEQ45" s="918"/>
      <c r="IER45" s="918"/>
      <c r="IES45" s="918"/>
      <c r="IET45" s="918"/>
      <c r="IEU45" s="918"/>
      <c r="IEV45" s="918"/>
      <c r="IEW45" s="918"/>
      <c r="IEX45" s="918"/>
      <c r="IEY45" s="918"/>
      <c r="IEZ45" s="918"/>
      <c r="IFA45" s="918"/>
      <c r="IFB45" s="918"/>
      <c r="IFC45" s="918"/>
      <c r="IFD45" s="918"/>
      <c r="IFE45" s="918"/>
      <c r="IFF45" s="918"/>
      <c r="IFG45" s="918"/>
      <c r="IFH45" s="918"/>
      <c r="IFI45" s="918"/>
      <c r="IFJ45" s="918"/>
      <c r="IFK45" s="918"/>
      <c r="IFL45" s="918"/>
      <c r="IFM45" s="918"/>
      <c r="IFN45" s="918"/>
      <c r="IFO45" s="918"/>
      <c r="IFP45" s="918"/>
      <c r="IFQ45" s="918"/>
      <c r="IFR45" s="918"/>
      <c r="IFS45" s="918"/>
      <c r="IFT45" s="918"/>
      <c r="IFU45" s="918"/>
      <c r="IFV45" s="918"/>
      <c r="IFW45" s="918"/>
      <c r="IFX45" s="918"/>
      <c r="IFY45" s="918"/>
      <c r="IFZ45" s="918"/>
      <c r="IGA45" s="918"/>
      <c r="IGB45" s="918"/>
      <c r="IGC45" s="918"/>
      <c r="IGD45" s="918"/>
      <c r="IGE45" s="918"/>
      <c r="IGF45" s="918"/>
      <c r="IGG45" s="918"/>
      <c r="IGH45" s="918"/>
      <c r="IGI45" s="918"/>
      <c r="IGJ45" s="918"/>
      <c r="IGK45" s="918"/>
      <c r="IGL45" s="918"/>
      <c r="IGM45" s="918"/>
      <c r="IGN45" s="918"/>
      <c r="IGO45" s="918"/>
      <c r="IGP45" s="918"/>
      <c r="IGQ45" s="918"/>
      <c r="IGR45" s="918"/>
      <c r="IGS45" s="918"/>
      <c r="IGT45" s="918"/>
      <c r="IGU45" s="918"/>
      <c r="IGV45" s="918"/>
      <c r="IGW45" s="918"/>
      <c r="IGX45" s="918"/>
      <c r="IGY45" s="918"/>
      <c r="IGZ45" s="918"/>
      <c r="IHA45" s="918"/>
      <c r="IHB45" s="918"/>
      <c r="IHC45" s="918"/>
      <c r="IHD45" s="918"/>
      <c r="IHE45" s="918"/>
      <c r="IHF45" s="918"/>
      <c r="IHG45" s="918"/>
      <c r="IHH45" s="918"/>
      <c r="IHI45" s="918"/>
      <c r="IHJ45" s="918"/>
      <c r="IHK45" s="918"/>
      <c r="IHL45" s="918"/>
      <c r="IHM45" s="918"/>
      <c r="IHN45" s="918"/>
      <c r="IHO45" s="918"/>
      <c r="IHP45" s="918"/>
      <c r="IHQ45" s="918"/>
      <c r="IHR45" s="918"/>
      <c r="IHS45" s="918"/>
      <c r="IHT45" s="918"/>
      <c r="IHU45" s="918"/>
      <c r="IHV45" s="918"/>
      <c r="IHW45" s="918"/>
      <c r="IHX45" s="918"/>
      <c r="IHY45" s="918"/>
      <c r="IHZ45" s="918"/>
      <c r="IIA45" s="918"/>
      <c r="IIB45" s="918"/>
      <c r="IIC45" s="918"/>
      <c r="IID45" s="918"/>
      <c r="IIE45" s="918"/>
      <c r="IIF45" s="918"/>
      <c r="IIG45" s="918"/>
      <c r="IIH45" s="918"/>
      <c r="III45" s="918"/>
      <c r="IIJ45" s="918"/>
      <c r="IIK45" s="918"/>
      <c r="IIL45" s="918"/>
      <c r="IIM45" s="918"/>
      <c r="IIN45" s="918"/>
      <c r="IIO45" s="918"/>
      <c r="IIP45" s="918"/>
      <c r="IIQ45" s="918"/>
      <c r="IIR45" s="918"/>
      <c r="IIS45" s="918"/>
      <c r="IIT45" s="918"/>
      <c r="IIU45" s="918"/>
      <c r="IIV45" s="918"/>
      <c r="IIW45" s="918"/>
      <c r="IIX45" s="918"/>
      <c r="IIY45" s="918"/>
      <c r="IIZ45" s="918"/>
      <c r="IJA45" s="918"/>
      <c r="IJB45" s="918"/>
      <c r="IJC45" s="918"/>
      <c r="IJD45" s="918"/>
      <c r="IJE45" s="918"/>
      <c r="IJF45" s="918"/>
      <c r="IJG45" s="918"/>
      <c r="IJH45" s="918"/>
      <c r="IJI45" s="918"/>
      <c r="IJJ45" s="918"/>
      <c r="IJK45" s="918"/>
      <c r="IJL45" s="918"/>
      <c r="IJM45" s="918"/>
      <c r="IJN45" s="918"/>
      <c r="IJO45" s="918"/>
      <c r="IJP45" s="918"/>
      <c r="IJQ45" s="918"/>
      <c r="IJR45" s="918"/>
      <c r="IJS45" s="918"/>
      <c r="IJT45" s="918"/>
      <c r="IJU45" s="918"/>
      <c r="IJV45" s="918"/>
      <c r="IJW45" s="918"/>
      <c r="IJX45" s="918"/>
      <c r="IJY45" s="918"/>
      <c r="IJZ45" s="918"/>
      <c r="IKA45" s="918"/>
      <c r="IKB45" s="918"/>
      <c r="IKC45" s="918"/>
      <c r="IKD45" s="918"/>
      <c r="IKE45" s="918"/>
      <c r="IKF45" s="918"/>
      <c r="IKG45" s="918"/>
      <c r="IKH45" s="918"/>
      <c r="IKI45" s="918"/>
      <c r="IKJ45" s="918"/>
      <c r="IKK45" s="918"/>
      <c r="IKL45" s="918"/>
      <c r="IKM45" s="918"/>
      <c r="IKN45" s="918"/>
      <c r="IKO45" s="918"/>
      <c r="IKP45" s="918"/>
      <c r="IKQ45" s="918"/>
      <c r="IKR45" s="918"/>
      <c r="IKS45" s="918"/>
      <c r="IKT45" s="918"/>
      <c r="IKU45" s="918"/>
      <c r="IKV45" s="918"/>
      <c r="IKW45" s="918"/>
      <c r="IKX45" s="918"/>
      <c r="IKY45" s="918"/>
      <c r="IKZ45" s="918"/>
      <c r="ILA45" s="918"/>
      <c r="ILB45" s="918"/>
      <c r="ILC45" s="918"/>
      <c r="ILD45" s="918"/>
      <c r="ILE45" s="918"/>
      <c r="ILF45" s="918"/>
      <c r="ILG45" s="918"/>
      <c r="ILH45" s="918"/>
      <c r="ILI45" s="918"/>
      <c r="ILJ45" s="918"/>
      <c r="ILK45" s="918"/>
      <c r="ILL45" s="918"/>
      <c r="ILM45" s="918"/>
      <c r="ILN45" s="918"/>
      <c r="ILO45" s="918"/>
      <c r="ILP45" s="918"/>
      <c r="ILQ45" s="918"/>
      <c r="ILR45" s="918"/>
      <c r="ILS45" s="918"/>
      <c r="ILT45" s="918"/>
      <c r="ILU45" s="918"/>
      <c r="ILV45" s="918"/>
      <c r="ILW45" s="918"/>
      <c r="ILX45" s="918"/>
      <c r="ILY45" s="918"/>
      <c r="ILZ45" s="918"/>
      <c r="IMA45" s="918"/>
      <c r="IMB45" s="918"/>
      <c r="IMC45" s="918"/>
      <c r="IMD45" s="918"/>
      <c r="IME45" s="918"/>
      <c r="IMF45" s="918"/>
      <c r="IMG45" s="918"/>
      <c r="IMH45" s="918"/>
      <c r="IMI45" s="918"/>
      <c r="IMJ45" s="918"/>
      <c r="IMK45" s="918"/>
      <c r="IML45" s="918"/>
      <c r="IMM45" s="918"/>
      <c r="IMN45" s="918"/>
      <c r="IMO45" s="918"/>
      <c r="IMP45" s="918"/>
      <c r="IMQ45" s="918"/>
      <c r="IMR45" s="918"/>
      <c r="IMS45" s="918"/>
      <c r="IMT45" s="918"/>
      <c r="IMU45" s="918"/>
      <c r="IMV45" s="918"/>
      <c r="IMW45" s="918"/>
      <c r="IMX45" s="918"/>
      <c r="IMY45" s="918"/>
      <c r="IMZ45" s="918"/>
      <c r="INA45" s="918"/>
      <c r="INB45" s="918"/>
      <c r="INC45" s="918"/>
      <c r="IND45" s="918"/>
      <c r="INE45" s="918"/>
      <c r="INF45" s="918"/>
      <c r="ING45" s="918"/>
      <c r="INH45" s="918"/>
      <c r="INI45" s="918"/>
      <c r="INJ45" s="918"/>
      <c r="INK45" s="918"/>
      <c r="INL45" s="918"/>
      <c r="INM45" s="918"/>
      <c r="INN45" s="918"/>
      <c r="INO45" s="918"/>
      <c r="INP45" s="918"/>
      <c r="INQ45" s="918"/>
      <c r="INR45" s="918"/>
      <c r="INS45" s="918"/>
      <c r="INT45" s="918"/>
      <c r="INU45" s="918"/>
      <c r="INV45" s="918"/>
      <c r="INW45" s="918"/>
      <c r="INX45" s="918"/>
      <c r="INY45" s="918"/>
      <c r="INZ45" s="918"/>
      <c r="IOA45" s="918"/>
      <c r="IOB45" s="918"/>
      <c r="IOC45" s="918"/>
      <c r="IOD45" s="918"/>
      <c r="IOE45" s="918"/>
      <c r="IOF45" s="918"/>
      <c r="IOG45" s="918"/>
      <c r="IOH45" s="918"/>
      <c r="IOI45" s="918"/>
      <c r="IOJ45" s="918"/>
      <c r="IOK45" s="918"/>
      <c r="IOL45" s="918"/>
      <c r="IOM45" s="918"/>
      <c r="ION45" s="918"/>
      <c r="IOO45" s="918"/>
      <c r="IOP45" s="918"/>
      <c r="IOQ45" s="918"/>
      <c r="IOR45" s="918"/>
      <c r="IOS45" s="918"/>
      <c r="IOT45" s="918"/>
      <c r="IOU45" s="918"/>
      <c r="IOV45" s="918"/>
      <c r="IOW45" s="918"/>
      <c r="IOX45" s="918"/>
      <c r="IOY45" s="918"/>
      <c r="IOZ45" s="918"/>
      <c r="IPA45" s="918"/>
      <c r="IPB45" s="918"/>
      <c r="IPC45" s="918"/>
      <c r="IPD45" s="918"/>
      <c r="IPE45" s="918"/>
      <c r="IPF45" s="918"/>
      <c r="IPG45" s="918"/>
      <c r="IPH45" s="918"/>
      <c r="IPI45" s="918"/>
      <c r="IPJ45" s="918"/>
      <c r="IPK45" s="918"/>
      <c r="IPL45" s="918"/>
      <c r="IPM45" s="918"/>
      <c r="IPN45" s="918"/>
      <c r="IPO45" s="918"/>
      <c r="IPP45" s="918"/>
      <c r="IPQ45" s="918"/>
      <c r="IPR45" s="918"/>
      <c r="IPS45" s="918"/>
      <c r="IPT45" s="918"/>
      <c r="IPU45" s="918"/>
      <c r="IPV45" s="918"/>
      <c r="IPW45" s="918"/>
      <c r="IPX45" s="918"/>
      <c r="IPY45" s="918"/>
      <c r="IPZ45" s="918"/>
      <c r="IQA45" s="918"/>
      <c r="IQB45" s="918"/>
      <c r="IQC45" s="918"/>
      <c r="IQD45" s="918"/>
      <c r="IQE45" s="918"/>
      <c r="IQF45" s="918"/>
      <c r="IQG45" s="918"/>
      <c r="IQH45" s="918"/>
      <c r="IQI45" s="918"/>
      <c r="IQJ45" s="918"/>
      <c r="IQK45" s="918"/>
      <c r="IQL45" s="918"/>
      <c r="IQM45" s="918"/>
      <c r="IQN45" s="918"/>
      <c r="IQO45" s="918"/>
      <c r="IQP45" s="918"/>
      <c r="IQQ45" s="918"/>
      <c r="IQR45" s="918"/>
      <c r="IQS45" s="918"/>
      <c r="IQT45" s="918"/>
      <c r="IQU45" s="918"/>
      <c r="IQV45" s="918"/>
      <c r="IQW45" s="918"/>
      <c r="IQX45" s="918"/>
      <c r="IQY45" s="918"/>
      <c r="IQZ45" s="918"/>
      <c r="IRA45" s="918"/>
      <c r="IRB45" s="918"/>
      <c r="IRC45" s="918"/>
      <c r="IRD45" s="918"/>
      <c r="IRE45" s="918"/>
      <c r="IRF45" s="918"/>
      <c r="IRG45" s="918"/>
      <c r="IRH45" s="918"/>
      <c r="IRI45" s="918"/>
      <c r="IRJ45" s="918"/>
      <c r="IRK45" s="918"/>
      <c r="IRL45" s="918"/>
      <c r="IRM45" s="918"/>
      <c r="IRN45" s="918"/>
      <c r="IRO45" s="918"/>
      <c r="IRP45" s="918"/>
      <c r="IRQ45" s="918"/>
      <c r="IRR45" s="918"/>
      <c r="IRS45" s="918"/>
      <c r="IRT45" s="918"/>
      <c r="IRU45" s="918"/>
      <c r="IRV45" s="918"/>
      <c r="IRW45" s="918"/>
      <c r="IRX45" s="918"/>
      <c r="IRY45" s="918"/>
      <c r="IRZ45" s="918"/>
      <c r="ISA45" s="918"/>
      <c r="ISB45" s="918"/>
      <c r="ISC45" s="918"/>
      <c r="ISD45" s="918"/>
      <c r="ISE45" s="918"/>
      <c r="ISF45" s="918"/>
      <c r="ISG45" s="918"/>
      <c r="ISH45" s="918"/>
      <c r="ISI45" s="918"/>
      <c r="ISJ45" s="918"/>
      <c r="ISK45" s="918"/>
      <c r="ISL45" s="918"/>
      <c r="ISM45" s="918"/>
      <c r="ISN45" s="918"/>
      <c r="ISO45" s="918"/>
      <c r="ISP45" s="918"/>
      <c r="ISQ45" s="918"/>
      <c r="ISR45" s="918"/>
      <c r="ISS45" s="918"/>
      <c r="IST45" s="918"/>
      <c r="ISU45" s="918"/>
      <c r="ISV45" s="918"/>
      <c r="ISW45" s="918"/>
      <c r="ISX45" s="918"/>
      <c r="ISY45" s="918"/>
      <c r="ISZ45" s="918"/>
      <c r="ITA45" s="918"/>
      <c r="ITB45" s="918"/>
      <c r="ITC45" s="918"/>
      <c r="ITD45" s="918"/>
      <c r="ITE45" s="918"/>
      <c r="ITF45" s="918"/>
      <c r="ITG45" s="918"/>
      <c r="ITH45" s="918"/>
      <c r="ITI45" s="918"/>
      <c r="ITJ45" s="918"/>
      <c r="ITK45" s="918"/>
      <c r="ITL45" s="918"/>
      <c r="ITM45" s="918"/>
      <c r="ITN45" s="918"/>
      <c r="ITO45" s="918"/>
      <c r="ITP45" s="918"/>
      <c r="ITQ45" s="918"/>
      <c r="ITR45" s="918"/>
      <c r="ITS45" s="918"/>
      <c r="ITT45" s="918"/>
      <c r="ITU45" s="918"/>
      <c r="ITV45" s="918"/>
      <c r="ITW45" s="918"/>
      <c r="ITX45" s="918"/>
      <c r="ITY45" s="918"/>
      <c r="ITZ45" s="918"/>
      <c r="IUA45" s="918"/>
      <c r="IUB45" s="918"/>
      <c r="IUC45" s="918"/>
      <c r="IUD45" s="918"/>
      <c r="IUE45" s="918"/>
      <c r="IUF45" s="918"/>
      <c r="IUG45" s="918"/>
      <c r="IUH45" s="918"/>
      <c r="IUI45" s="918"/>
      <c r="IUJ45" s="918"/>
      <c r="IUK45" s="918"/>
      <c r="IUL45" s="918"/>
      <c r="IUM45" s="918"/>
      <c r="IUN45" s="918"/>
      <c r="IUO45" s="918"/>
      <c r="IUP45" s="918"/>
      <c r="IUQ45" s="918"/>
      <c r="IUR45" s="918"/>
      <c r="IUS45" s="918"/>
      <c r="IUT45" s="918"/>
      <c r="IUU45" s="918"/>
      <c r="IUV45" s="918"/>
      <c r="IUW45" s="918"/>
      <c r="IUX45" s="918"/>
      <c r="IUY45" s="918"/>
      <c r="IUZ45" s="918"/>
      <c r="IVA45" s="918"/>
      <c r="IVB45" s="918"/>
      <c r="IVC45" s="918"/>
      <c r="IVD45" s="918"/>
      <c r="IVE45" s="918"/>
      <c r="IVF45" s="918"/>
      <c r="IVG45" s="918"/>
      <c r="IVH45" s="918"/>
      <c r="IVI45" s="918"/>
      <c r="IVJ45" s="918"/>
      <c r="IVK45" s="918"/>
      <c r="IVL45" s="918"/>
      <c r="IVM45" s="918"/>
      <c r="IVN45" s="918"/>
      <c r="IVO45" s="918"/>
      <c r="IVP45" s="918"/>
      <c r="IVQ45" s="918"/>
      <c r="IVR45" s="918"/>
      <c r="IVS45" s="918"/>
      <c r="IVT45" s="918"/>
      <c r="IVU45" s="918"/>
      <c r="IVV45" s="918"/>
      <c r="IVW45" s="918"/>
      <c r="IVX45" s="918"/>
      <c r="IVY45" s="918"/>
      <c r="IVZ45" s="918"/>
      <c r="IWA45" s="918"/>
      <c r="IWB45" s="918"/>
      <c r="IWC45" s="918"/>
      <c r="IWD45" s="918"/>
      <c r="IWE45" s="918"/>
      <c r="IWF45" s="918"/>
      <c r="IWG45" s="918"/>
      <c r="IWH45" s="918"/>
      <c r="IWI45" s="918"/>
      <c r="IWJ45" s="918"/>
      <c r="IWK45" s="918"/>
      <c r="IWL45" s="918"/>
      <c r="IWM45" s="918"/>
      <c r="IWN45" s="918"/>
      <c r="IWO45" s="918"/>
      <c r="IWP45" s="918"/>
      <c r="IWQ45" s="918"/>
      <c r="IWR45" s="918"/>
      <c r="IWS45" s="918"/>
      <c r="IWT45" s="918"/>
      <c r="IWU45" s="918"/>
      <c r="IWV45" s="918"/>
      <c r="IWW45" s="918"/>
      <c r="IWX45" s="918"/>
      <c r="IWY45" s="918"/>
      <c r="IWZ45" s="918"/>
      <c r="IXA45" s="918"/>
      <c r="IXB45" s="918"/>
      <c r="IXC45" s="918"/>
      <c r="IXD45" s="918"/>
      <c r="IXE45" s="918"/>
      <c r="IXF45" s="918"/>
      <c r="IXG45" s="918"/>
      <c r="IXH45" s="918"/>
      <c r="IXI45" s="918"/>
      <c r="IXJ45" s="918"/>
      <c r="IXK45" s="918"/>
      <c r="IXL45" s="918"/>
      <c r="IXM45" s="918"/>
      <c r="IXN45" s="918"/>
      <c r="IXO45" s="918"/>
      <c r="IXP45" s="918"/>
      <c r="IXQ45" s="918"/>
      <c r="IXR45" s="918"/>
      <c r="IXS45" s="918"/>
      <c r="IXT45" s="918"/>
      <c r="IXU45" s="918"/>
      <c r="IXV45" s="918"/>
      <c r="IXW45" s="918"/>
      <c r="IXX45" s="918"/>
      <c r="IXY45" s="918"/>
      <c r="IXZ45" s="918"/>
      <c r="IYA45" s="918"/>
      <c r="IYB45" s="918"/>
      <c r="IYC45" s="918"/>
      <c r="IYD45" s="918"/>
      <c r="IYE45" s="918"/>
      <c r="IYF45" s="918"/>
      <c r="IYG45" s="918"/>
      <c r="IYH45" s="918"/>
      <c r="IYI45" s="918"/>
      <c r="IYJ45" s="918"/>
      <c r="IYK45" s="918"/>
      <c r="IYL45" s="918"/>
      <c r="IYM45" s="918"/>
      <c r="IYN45" s="918"/>
      <c r="IYO45" s="918"/>
      <c r="IYP45" s="918"/>
      <c r="IYQ45" s="918"/>
      <c r="IYR45" s="918"/>
      <c r="IYS45" s="918"/>
      <c r="IYT45" s="918"/>
      <c r="IYU45" s="918"/>
      <c r="IYV45" s="918"/>
      <c r="IYW45" s="918"/>
      <c r="IYX45" s="918"/>
      <c r="IYY45" s="918"/>
      <c r="IYZ45" s="918"/>
      <c r="IZA45" s="918"/>
      <c r="IZB45" s="918"/>
      <c r="IZC45" s="918"/>
      <c r="IZD45" s="918"/>
      <c r="IZE45" s="918"/>
      <c r="IZF45" s="918"/>
      <c r="IZG45" s="918"/>
      <c r="IZH45" s="918"/>
      <c r="IZI45" s="918"/>
      <c r="IZJ45" s="918"/>
      <c r="IZK45" s="918"/>
      <c r="IZL45" s="918"/>
      <c r="IZM45" s="918"/>
      <c r="IZN45" s="918"/>
      <c r="IZO45" s="918"/>
      <c r="IZP45" s="918"/>
      <c r="IZQ45" s="918"/>
      <c r="IZR45" s="918"/>
      <c r="IZS45" s="918"/>
      <c r="IZT45" s="918"/>
      <c r="IZU45" s="918"/>
      <c r="IZV45" s="918"/>
      <c r="IZW45" s="918"/>
      <c r="IZX45" s="918"/>
      <c r="IZY45" s="918"/>
      <c r="IZZ45" s="918"/>
      <c r="JAA45" s="918"/>
      <c r="JAB45" s="918"/>
      <c r="JAC45" s="918"/>
      <c r="JAD45" s="918"/>
      <c r="JAE45" s="918"/>
      <c r="JAF45" s="918"/>
      <c r="JAG45" s="918"/>
      <c r="JAH45" s="918"/>
      <c r="JAI45" s="918"/>
      <c r="JAJ45" s="918"/>
      <c r="JAK45" s="918"/>
      <c r="JAL45" s="918"/>
      <c r="JAM45" s="918"/>
      <c r="JAN45" s="918"/>
      <c r="JAO45" s="918"/>
      <c r="JAP45" s="918"/>
      <c r="JAQ45" s="918"/>
      <c r="JAR45" s="918"/>
      <c r="JAS45" s="918"/>
      <c r="JAT45" s="918"/>
      <c r="JAU45" s="918"/>
      <c r="JAV45" s="918"/>
      <c r="JAW45" s="918"/>
      <c r="JAX45" s="918"/>
      <c r="JAY45" s="918"/>
      <c r="JAZ45" s="918"/>
      <c r="JBA45" s="918"/>
      <c r="JBB45" s="918"/>
      <c r="JBC45" s="918"/>
      <c r="JBD45" s="918"/>
      <c r="JBE45" s="918"/>
      <c r="JBF45" s="918"/>
      <c r="JBG45" s="918"/>
      <c r="JBH45" s="918"/>
      <c r="JBI45" s="918"/>
      <c r="JBJ45" s="918"/>
      <c r="JBK45" s="918"/>
      <c r="JBL45" s="918"/>
      <c r="JBM45" s="918"/>
      <c r="JBN45" s="918"/>
      <c r="JBO45" s="918"/>
      <c r="JBP45" s="918"/>
      <c r="JBQ45" s="918"/>
      <c r="JBR45" s="918"/>
      <c r="JBS45" s="918"/>
      <c r="JBT45" s="918"/>
      <c r="JBU45" s="918"/>
      <c r="JBV45" s="918"/>
      <c r="JBW45" s="918"/>
      <c r="JBX45" s="918"/>
      <c r="JBY45" s="918"/>
      <c r="JBZ45" s="918"/>
      <c r="JCA45" s="918"/>
      <c r="JCB45" s="918"/>
      <c r="JCC45" s="918"/>
      <c r="JCD45" s="918"/>
      <c r="JCE45" s="918"/>
      <c r="JCF45" s="918"/>
      <c r="JCG45" s="918"/>
      <c r="JCH45" s="918"/>
      <c r="JCI45" s="918"/>
      <c r="JCJ45" s="918"/>
      <c r="JCK45" s="918"/>
      <c r="JCL45" s="918"/>
      <c r="JCM45" s="918"/>
      <c r="JCN45" s="918"/>
      <c r="JCO45" s="918"/>
      <c r="JCP45" s="918"/>
      <c r="JCQ45" s="918"/>
      <c r="JCR45" s="918"/>
      <c r="JCS45" s="918"/>
      <c r="JCT45" s="918"/>
      <c r="JCU45" s="918"/>
      <c r="JCV45" s="918"/>
      <c r="JCW45" s="918"/>
      <c r="JCX45" s="918"/>
      <c r="JCY45" s="918"/>
      <c r="JCZ45" s="918"/>
      <c r="JDA45" s="918"/>
      <c r="JDB45" s="918"/>
      <c r="JDC45" s="918"/>
      <c r="JDD45" s="918"/>
      <c r="JDE45" s="918"/>
      <c r="JDF45" s="918"/>
      <c r="JDG45" s="918"/>
      <c r="JDH45" s="918"/>
      <c r="JDI45" s="918"/>
      <c r="JDJ45" s="918"/>
      <c r="JDK45" s="918"/>
      <c r="JDL45" s="918"/>
      <c r="JDM45" s="918"/>
      <c r="JDN45" s="918"/>
      <c r="JDO45" s="918"/>
      <c r="JDP45" s="918"/>
      <c r="JDQ45" s="918"/>
      <c r="JDR45" s="918"/>
      <c r="JDS45" s="918"/>
      <c r="JDT45" s="918"/>
      <c r="JDU45" s="918"/>
      <c r="JDV45" s="918"/>
      <c r="JDW45" s="918"/>
      <c r="JDX45" s="918"/>
      <c r="JDY45" s="918"/>
      <c r="JDZ45" s="918"/>
      <c r="JEA45" s="918"/>
      <c r="JEB45" s="918"/>
      <c r="JEC45" s="918"/>
      <c r="JED45" s="918"/>
      <c r="JEE45" s="918"/>
      <c r="JEF45" s="918"/>
      <c r="JEG45" s="918"/>
      <c r="JEH45" s="918"/>
      <c r="JEI45" s="918"/>
      <c r="JEJ45" s="918"/>
      <c r="JEK45" s="918"/>
      <c r="JEL45" s="918"/>
      <c r="JEM45" s="918"/>
      <c r="JEN45" s="918"/>
      <c r="JEO45" s="918"/>
      <c r="JEP45" s="918"/>
      <c r="JEQ45" s="918"/>
      <c r="JER45" s="918"/>
      <c r="JES45" s="918"/>
      <c r="JET45" s="918"/>
      <c r="JEU45" s="918"/>
      <c r="JEV45" s="918"/>
      <c r="JEW45" s="918"/>
      <c r="JEX45" s="918"/>
      <c r="JEY45" s="918"/>
      <c r="JEZ45" s="918"/>
      <c r="JFA45" s="918"/>
      <c r="JFB45" s="918"/>
      <c r="JFC45" s="918"/>
      <c r="JFD45" s="918"/>
      <c r="JFE45" s="918"/>
      <c r="JFF45" s="918"/>
      <c r="JFG45" s="918"/>
      <c r="JFH45" s="918"/>
      <c r="JFI45" s="918"/>
      <c r="JFJ45" s="918"/>
      <c r="JFK45" s="918"/>
      <c r="JFL45" s="918"/>
      <c r="JFM45" s="918"/>
      <c r="JFN45" s="918"/>
      <c r="JFO45" s="918"/>
      <c r="JFP45" s="918"/>
      <c r="JFQ45" s="918"/>
      <c r="JFR45" s="918"/>
      <c r="JFS45" s="918"/>
      <c r="JFT45" s="918"/>
      <c r="JFU45" s="918"/>
      <c r="JFV45" s="918"/>
      <c r="JFW45" s="918"/>
      <c r="JFX45" s="918"/>
      <c r="JFY45" s="918"/>
      <c r="JFZ45" s="918"/>
      <c r="JGA45" s="918"/>
      <c r="JGB45" s="918"/>
      <c r="JGC45" s="918"/>
      <c r="JGD45" s="918"/>
      <c r="JGE45" s="918"/>
      <c r="JGF45" s="918"/>
      <c r="JGG45" s="918"/>
      <c r="JGH45" s="918"/>
      <c r="JGI45" s="918"/>
      <c r="JGJ45" s="918"/>
      <c r="JGK45" s="918"/>
      <c r="JGL45" s="918"/>
      <c r="JGM45" s="918"/>
      <c r="JGN45" s="918"/>
      <c r="JGO45" s="918"/>
      <c r="JGP45" s="918"/>
      <c r="JGQ45" s="918"/>
      <c r="JGR45" s="918"/>
      <c r="JGS45" s="918"/>
      <c r="JGT45" s="918"/>
      <c r="JGU45" s="918"/>
      <c r="JGV45" s="918"/>
      <c r="JGW45" s="918"/>
      <c r="JGX45" s="918"/>
      <c r="JGY45" s="918"/>
      <c r="JGZ45" s="918"/>
      <c r="JHA45" s="918"/>
      <c r="JHB45" s="918"/>
      <c r="JHC45" s="918"/>
      <c r="JHD45" s="918"/>
      <c r="JHE45" s="918"/>
      <c r="JHF45" s="918"/>
      <c r="JHG45" s="918"/>
      <c r="JHH45" s="918"/>
      <c r="JHI45" s="918"/>
      <c r="JHJ45" s="918"/>
      <c r="JHK45" s="918"/>
      <c r="JHL45" s="918"/>
      <c r="JHM45" s="918"/>
      <c r="JHN45" s="918"/>
      <c r="JHO45" s="918"/>
      <c r="JHP45" s="918"/>
      <c r="JHQ45" s="918"/>
      <c r="JHR45" s="918"/>
      <c r="JHS45" s="918"/>
      <c r="JHT45" s="918"/>
      <c r="JHU45" s="918"/>
      <c r="JHV45" s="918"/>
      <c r="JHW45" s="918"/>
      <c r="JHX45" s="918"/>
      <c r="JHY45" s="918"/>
      <c r="JHZ45" s="918"/>
      <c r="JIA45" s="918"/>
      <c r="JIB45" s="918"/>
      <c r="JIC45" s="918"/>
      <c r="JID45" s="918"/>
      <c r="JIE45" s="918"/>
      <c r="JIF45" s="918"/>
      <c r="JIG45" s="918"/>
      <c r="JIH45" s="918"/>
      <c r="JII45" s="918"/>
      <c r="JIJ45" s="918"/>
      <c r="JIK45" s="918"/>
      <c r="JIL45" s="918"/>
      <c r="JIM45" s="918"/>
      <c r="JIN45" s="918"/>
      <c r="JIO45" s="918"/>
      <c r="JIP45" s="918"/>
      <c r="JIQ45" s="918"/>
      <c r="JIR45" s="918"/>
      <c r="JIS45" s="918"/>
      <c r="JIT45" s="918"/>
      <c r="JIU45" s="918"/>
      <c r="JIV45" s="918"/>
      <c r="JIW45" s="918"/>
      <c r="JIX45" s="918"/>
      <c r="JIY45" s="918"/>
      <c r="JIZ45" s="918"/>
      <c r="JJA45" s="918"/>
      <c r="JJB45" s="918"/>
      <c r="JJC45" s="918"/>
      <c r="JJD45" s="918"/>
      <c r="JJE45" s="918"/>
      <c r="JJF45" s="918"/>
      <c r="JJG45" s="918"/>
      <c r="JJH45" s="918"/>
      <c r="JJI45" s="918"/>
      <c r="JJJ45" s="918"/>
      <c r="JJK45" s="918"/>
      <c r="JJL45" s="918"/>
      <c r="JJM45" s="918"/>
      <c r="JJN45" s="918"/>
      <c r="JJO45" s="918"/>
      <c r="JJP45" s="918"/>
      <c r="JJQ45" s="918"/>
      <c r="JJR45" s="918"/>
      <c r="JJS45" s="918"/>
      <c r="JJT45" s="918"/>
      <c r="JJU45" s="918"/>
      <c r="JJV45" s="918"/>
      <c r="JJW45" s="918"/>
      <c r="JJX45" s="918"/>
      <c r="JJY45" s="918"/>
      <c r="JJZ45" s="918"/>
      <c r="JKA45" s="918"/>
      <c r="JKB45" s="918"/>
      <c r="JKC45" s="918"/>
      <c r="JKD45" s="918"/>
      <c r="JKE45" s="918"/>
      <c r="JKF45" s="918"/>
      <c r="JKG45" s="918"/>
      <c r="JKH45" s="918"/>
      <c r="JKI45" s="918"/>
      <c r="JKJ45" s="918"/>
      <c r="JKK45" s="918"/>
      <c r="JKL45" s="918"/>
      <c r="JKM45" s="918"/>
      <c r="JKN45" s="918"/>
      <c r="JKO45" s="918"/>
      <c r="JKP45" s="918"/>
      <c r="JKQ45" s="918"/>
      <c r="JKR45" s="918"/>
      <c r="JKS45" s="918"/>
      <c r="JKT45" s="918"/>
      <c r="JKU45" s="918"/>
      <c r="JKV45" s="918"/>
      <c r="JKW45" s="918"/>
      <c r="JKX45" s="918"/>
      <c r="JKY45" s="918"/>
      <c r="JKZ45" s="918"/>
      <c r="JLA45" s="918"/>
      <c r="JLB45" s="918"/>
      <c r="JLC45" s="918"/>
      <c r="JLD45" s="918"/>
      <c r="JLE45" s="918"/>
      <c r="JLF45" s="918"/>
      <c r="JLG45" s="918"/>
      <c r="JLH45" s="918"/>
      <c r="JLI45" s="918"/>
      <c r="JLJ45" s="918"/>
      <c r="JLK45" s="918"/>
      <c r="JLL45" s="918"/>
      <c r="JLM45" s="918"/>
      <c r="JLN45" s="918"/>
      <c r="JLO45" s="918"/>
      <c r="JLP45" s="918"/>
      <c r="JLQ45" s="918"/>
      <c r="JLR45" s="918"/>
      <c r="JLS45" s="918"/>
      <c r="JLT45" s="918"/>
      <c r="JLU45" s="918"/>
      <c r="JLV45" s="918"/>
      <c r="JLW45" s="918"/>
      <c r="JLX45" s="918"/>
      <c r="JLY45" s="918"/>
      <c r="JLZ45" s="918"/>
      <c r="JMA45" s="918"/>
      <c r="JMB45" s="918"/>
      <c r="JMC45" s="918"/>
      <c r="JMD45" s="918"/>
      <c r="JME45" s="918"/>
      <c r="JMF45" s="918"/>
      <c r="JMG45" s="918"/>
      <c r="JMH45" s="918"/>
      <c r="JMI45" s="918"/>
      <c r="JMJ45" s="918"/>
      <c r="JMK45" s="918"/>
      <c r="JML45" s="918"/>
      <c r="JMM45" s="918"/>
      <c r="JMN45" s="918"/>
      <c r="JMO45" s="918"/>
      <c r="JMP45" s="918"/>
      <c r="JMQ45" s="918"/>
      <c r="JMR45" s="918"/>
      <c r="JMS45" s="918"/>
      <c r="JMT45" s="918"/>
      <c r="JMU45" s="918"/>
      <c r="JMV45" s="918"/>
      <c r="JMW45" s="918"/>
      <c r="JMX45" s="918"/>
      <c r="JMY45" s="918"/>
      <c r="JMZ45" s="918"/>
      <c r="JNA45" s="918"/>
      <c r="JNB45" s="918"/>
      <c r="JNC45" s="918"/>
      <c r="JND45" s="918"/>
      <c r="JNE45" s="918"/>
      <c r="JNF45" s="918"/>
      <c r="JNG45" s="918"/>
      <c r="JNH45" s="918"/>
      <c r="JNI45" s="918"/>
      <c r="JNJ45" s="918"/>
      <c r="JNK45" s="918"/>
      <c r="JNL45" s="918"/>
      <c r="JNM45" s="918"/>
      <c r="JNN45" s="918"/>
      <c r="JNO45" s="918"/>
      <c r="JNP45" s="918"/>
      <c r="JNQ45" s="918"/>
      <c r="JNR45" s="918"/>
      <c r="JNS45" s="918"/>
      <c r="JNT45" s="918"/>
      <c r="JNU45" s="918"/>
      <c r="JNV45" s="918"/>
      <c r="JNW45" s="918"/>
      <c r="JNX45" s="918"/>
      <c r="JNY45" s="918"/>
      <c r="JNZ45" s="918"/>
      <c r="JOA45" s="918"/>
      <c r="JOB45" s="918"/>
      <c r="JOC45" s="918"/>
      <c r="JOD45" s="918"/>
      <c r="JOE45" s="918"/>
      <c r="JOF45" s="918"/>
      <c r="JOG45" s="918"/>
      <c r="JOH45" s="918"/>
      <c r="JOI45" s="918"/>
      <c r="JOJ45" s="918"/>
      <c r="JOK45" s="918"/>
      <c r="JOL45" s="918"/>
      <c r="JOM45" s="918"/>
      <c r="JON45" s="918"/>
      <c r="JOO45" s="918"/>
      <c r="JOP45" s="918"/>
      <c r="JOQ45" s="918"/>
      <c r="JOR45" s="918"/>
      <c r="JOS45" s="918"/>
      <c r="JOT45" s="918"/>
      <c r="JOU45" s="918"/>
      <c r="JOV45" s="918"/>
      <c r="JOW45" s="918"/>
      <c r="JOX45" s="918"/>
      <c r="JOY45" s="918"/>
      <c r="JOZ45" s="918"/>
      <c r="JPA45" s="918"/>
      <c r="JPB45" s="918"/>
      <c r="JPC45" s="918"/>
      <c r="JPD45" s="918"/>
      <c r="JPE45" s="918"/>
      <c r="JPF45" s="918"/>
      <c r="JPG45" s="918"/>
      <c r="JPH45" s="918"/>
      <c r="JPI45" s="918"/>
      <c r="JPJ45" s="918"/>
      <c r="JPK45" s="918"/>
      <c r="JPL45" s="918"/>
      <c r="JPM45" s="918"/>
      <c r="JPN45" s="918"/>
      <c r="JPO45" s="918"/>
      <c r="JPP45" s="918"/>
      <c r="JPQ45" s="918"/>
      <c r="JPR45" s="918"/>
      <c r="JPS45" s="918"/>
      <c r="JPT45" s="918"/>
      <c r="JPU45" s="918"/>
      <c r="JPV45" s="918"/>
      <c r="JPW45" s="918"/>
      <c r="JPX45" s="918"/>
      <c r="JPY45" s="918"/>
      <c r="JPZ45" s="918"/>
      <c r="JQA45" s="918"/>
      <c r="JQB45" s="918"/>
      <c r="JQC45" s="918"/>
      <c r="JQD45" s="918"/>
      <c r="JQE45" s="918"/>
      <c r="JQF45" s="918"/>
      <c r="JQG45" s="918"/>
      <c r="JQH45" s="918"/>
      <c r="JQI45" s="918"/>
      <c r="JQJ45" s="918"/>
      <c r="JQK45" s="918"/>
      <c r="JQL45" s="918"/>
      <c r="JQM45" s="918"/>
      <c r="JQN45" s="918"/>
      <c r="JQO45" s="918"/>
      <c r="JQP45" s="918"/>
      <c r="JQQ45" s="918"/>
      <c r="JQR45" s="918"/>
      <c r="JQS45" s="918"/>
      <c r="JQT45" s="918"/>
      <c r="JQU45" s="918"/>
      <c r="JQV45" s="918"/>
      <c r="JQW45" s="918"/>
      <c r="JQX45" s="918"/>
      <c r="JQY45" s="918"/>
      <c r="JQZ45" s="918"/>
      <c r="JRA45" s="918"/>
      <c r="JRB45" s="918"/>
      <c r="JRC45" s="918"/>
      <c r="JRD45" s="918"/>
      <c r="JRE45" s="918"/>
      <c r="JRF45" s="918"/>
      <c r="JRG45" s="918"/>
      <c r="JRH45" s="918"/>
      <c r="JRI45" s="918"/>
      <c r="JRJ45" s="918"/>
      <c r="JRK45" s="918"/>
      <c r="JRL45" s="918"/>
      <c r="JRM45" s="918"/>
      <c r="JRN45" s="918"/>
      <c r="JRO45" s="918"/>
      <c r="JRP45" s="918"/>
      <c r="JRQ45" s="918"/>
      <c r="JRR45" s="918"/>
      <c r="JRS45" s="918"/>
      <c r="JRT45" s="918"/>
      <c r="JRU45" s="918"/>
      <c r="JRV45" s="918"/>
      <c r="JRW45" s="918"/>
      <c r="JRX45" s="918"/>
      <c r="JRY45" s="918"/>
      <c r="JRZ45" s="918"/>
      <c r="JSA45" s="918"/>
      <c r="JSB45" s="918"/>
      <c r="JSC45" s="918"/>
      <c r="JSD45" s="918"/>
      <c r="JSE45" s="918"/>
      <c r="JSF45" s="918"/>
      <c r="JSG45" s="918"/>
      <c r="JSH45" s="918"/>
      <c r="JSI45" s="918"/>
      <c r="JSJ45" s="918"/>
      <c r="JSK45" s="918"/>
      <c r="JSL45" s="918"/>
      <c r="JSM45" s="918"/>
      <c r="JSN45" s="918"/>
      <c r="JSO45" s="918"/>
      <c r="JSP45" s="918"/>
      <c r="JSQ45" s="918"/>
      <c r="JSR45" s="918"/>
      <c r="JSS45" s="918"/>
      <c r="JST45" s="918"/>
      <c r="JSU45" s="918"/>
      <c r="JSV45" s="918"/>
      <c r="JSW45" s="918"/>
      <c r="JSX45" s="918"/>
      <c r="JSY45" s="918"/>
      <c r="JSZ45" s="918"/>
      <c r="JTA45" s="918"/>
      <c r="JTB45" s="918"/>
      <c r="JTC45" s="918"/>
      <c r="JTD45" s="918"/>
      <c r="JTE45" s="918"/>
      <c r="JTF45" s="918"/>
      <c r="JTG45" s="918"/>
      <c r="JTH45" s="918"/>
      <c r="JTI45" s="918"/>
      <c r="JTJ45" s="918"/>
      <c r="JTK45" s="918"/>
      <c r="JTL45" s="918"/>
      <c r="JTM45" s="918"/>
      <c r="JTN45" s="918"/>
      <c r="JTO45" s="918"/>
      <c r="JTP45" s="918"/>
      <c r="JTQ45" s="918"/>
      <c r="JTR45" s="918"/>
      <c r="JTS45" s="918"/>
      <c r="JTT45" s="918"/>
      <c r="JTU45" s="918"/>
      <c r="JTV45" s="918"/>
      <c r="JTW45" s="918"/>
      <c r="JTX45" s="918"/>
      <c r="JTY45" s="918"/>
      <c r="JTZ45" s="918"/>
      <c r="JUA45" s="918"/>
      <c r="JUB45" s="918"/>
      <c r="JUC45" s="918"/>
      <c r="JUD45" s="918"/>
      <c r="JUE45" s="918"/>
      <c r="JUF45" s="918"/>
      <c r="JUG45" s="918"/>
      <c r="JUH45" s="918"/>
      <c r="JUI45" s="918"/>
      <c r="JUJ45" s="918"/>
      <c r="JUK45" s="918"/>
      <c r="JUL45" s="918"/>
      <c r="JUM45" s="918"/>
      <c r="JUN45" s="918"/>
      <c r="JUO45" s="918"/>
      <c r="JUP45" s="918"/>
      <c r="JUQ45" s="918"/>
      <c r="JUR45" s="918"/>
      <c r="JUS45" s="918"/>
      <c r="JUT45" s="918"/>
      <c r="JUU45" s="918"/>
      <c r="JUV45" s="918"/>
      <c r="JUW45" s="918"/>
      <c r="JUX45" s="918"/>
      <c r="JUY45" s="918"/>
      <c r="JUZ45" s="918"/>
      <c r="JVA45" s="918"/>
      <c r="JVB45" s="918"/>
      <c r="JVC45" s="918"/>
      <c r="JVD45" s="918"/>
      <c r="JVE45" s="918"/>
      <c r="JVF45" s="918"/>
      <c r="JVG45" s="918"/>
      <c r="JVH45" s="918"/>
      <c r="JVI45" s="918"/>
      <c r="JVJ45" s="918"/>
      <c r="JVK45" s="918"/>
      <c r="JVL45" s="918"/>
      <c r="JVM45" s="918"/>
      <c r="JVN45" s="918"/>
      <c r="JVO45" s="918"/>
      <c r="JVP45" s="918"/>
      <c r="JVQ45" s="918"/>
      <c r="JVR45" s="918"/>
      <c r="JVS45" s="918"/>
      <c r="JVT45" s="918"/>
      <c r="JVU45" s="918"/>
      <c r="JVV45" s="918"/>
      <c r="JVW45" s="918"/>
      <c r="JVX45" s="918"/>
      <c r="JVY45" s="918"/>
      <c r="JVZ45" s="918"/>
      <c r="JWA45" s="918"/>
      <c r="JWB45" s="918"/>
      <c r="JWC45" s="918"/>
      <c r="JWD45" s="918"/>
      <c r="JWE45" s="918"/>
      <c r="JWF45" s="918"/>
      <c r="JWG45" s="918"/>
      <c r="JWH45" s="918"/>
      <c r="JWI45" s="918"/>
      <c r="JWJ45" s="918"/>
      <c r="JWK45" s="918"/>
      <c r="JWL45" s="918"/>
      <c r="JWM45" s="918"/>
      <c r="JWN45" s="918"/>
      <c r="JWO45" s="918"/>
      <c r="JWP45" s="918"/>
      <c r="JWQ45" s="918"/>
      <c r="JWR45" s="918"/>
      <c r="JWS45" s="918"/>
      <c r="JWT45" s="918"/>
      <c r="JWU45" s="918"/>
      <c r="JWV45" s="918"/>
      <c r="JWW45" s="918"/>
      <c r="JWX45" s="918"/>
      <c r="JWY45" s="918"/>
      <c r="JWZ45" s="918"/>
      <c r="JXA45" s="918"/>
      <c r="JXB45" s="918"/>
      <c r="JXC45" s="918"/>
      <c r="JXD45" s="918"/>
      <c r="JXE45" s="918"/>
      <c r="JXF45" s="918"/>
      <c r="JXG45" s="918"/>
      <c r="JXH45" s="918"/>
      <c r="JXI45" s="918"/>
      <c r="JXJ45" s="918"/>
      <c r="JXK45" s="918"/>
      <c r="JXL45" s="918"/>
      <c r="JXM45" s="918"/>
      <c r="JXN45" s="918"/>
      <c r="JXO45" s="918"/>
      <c r="JXP45" s="918"/>
      <c r="JXQ45" s="918"/>
      <c r="JXR45" s="918"/>
      <c r="JXS45" s="918"/>
      <c r="JXT45" s="918"/>
      <c r="JXU45" s="918"/>
      <c r="JXV45" s="918"/>
      <c r="JXW45" s="918"/>
      <c r="JXX45" s="918"/>
      <c r="JXY45" s="918"/>
      <c r="JXZ45" s="918"/>
      <c r="JYA45" s="918"/>
      <c r="JYB45" s="918"/>
      <c r="JYC45" s="918"/>
      <c r="JYD45" s="918"/>
      <c r="JYE45" s="918"/>
      <c r="JYF45" s="918"/>
      <c r="JYG45" s="918"/>
      <c r="JYH45" s="918"/>
      <c r="JYI45" s="918"/>
      <c r="JYJ45" s="918"/>
      <c r="JYK45" s="918"/>
      <c r="JYL45" s="918"/>
      <c r="JYM45" s="918"/>
      <c r="JYN45" s="918"/>
      <c r="JYO45" s="918"/>
      <c r="JYP45" s="918"/>
      <c r="JYQ45" s="918"/>
      <c r="JYR45" s="918"/>
      <c r="JYS45" s="918"/>
      <c r="JYT45" s="918"/>
      <c r="JYU45" s="918"/>
      <c r="JYV45" s="918"/>
      <c r="JYW45" s="918"/>
      <c r="JYX45" s="918"/>
      <c r="JYY45" s="918"/>
      <c r="JYZ45" s="918"/>
      <c r="JZA45" s="918"/>
      <c r="JZB45" s="918"/>
      <c r="JZC45" s="918"/>
      <c r="JZD45" s="918"/>
      <c r="JZE45" s="918"/>
      <c r="JZF45" s="918"/>
      <c r="JZG45" s="918"/>
      <c r="JZH45" s="918"/>
      <c r="JZI45" s="918"/>
      <c r="JZJ45" s="918"/>
      <c r="JZK45" s="918"/>
      <c r="JZL45" s="918"/>
      <c r="JZM45" s="918"/>
      <c r="JZN45" s="918"/>
      <c r="JZO45" s="918"/>
      <c r="JZP45" s="918"/>
      <c r="JZQ45" s="918"/>
      <c r="JZR45" s="918"/>
      <c r="JZS45" s="918"/>
      <c r="JZT45" s="918"/>
      <c r="JZU45" s="918"/>
      <c r="JZV45" s="918"/>
      <c r="JZW45" s="918"/>
      <c r="JZX45" s="918"/>
      <c r="JZY45" s="918"/>
      <c r="JZZ45" s="918"/>
      <c r="KAA45" s="918"/>
      <c r="KAB45" s="918"/>
      <c r="KAC45" s="918"/>
      <c r="KAD45" s="918"/>
      <c r="KAE45" s="918"/>
      <c r="KAF45" s="918"/>
      <c r="KAG45" s="918"/>
      <c r="KAH45" s="918"/>
      <c r="KAI45" s="918"/>
      <c r="KAJ45" s="918"/>
      <c r="KAK45" s="918"/>
      <c r="KAL45" s="918"/>
      <c r="KAM45" s="918"/>
      <c r="KAN45" s="918"/>
      <c r="KAO45" s="918"/>
      <c r="KAP45" s="918"/>
      <c r="KAQ45" s="918"/>
      <c r="KAR45" s="918"/>
      <c r="KAS45" s="918"/>
      <c r="KAT45" s="918"/>
      <c r="KAU45" s="918"/>
      <c r="KAV45" s="918"/>
      <c r="KAW45" s="918"/>
      <c r="KAX45" s="918"/>
      <c r="KAY45" s="918"/>
      <c r="KAZ45" s="918"/>
      <c r="KBA45" s="918"/>
      <c r="KBB45" s="918"/>
      <c r="KBC45" s="918"/>
      <c r="KBD45" s="918"/>
      <c r="KBE45" s="918"/>
      <c r="KBF45" s="918"/>
      <c r="KBG45" s="918"/>
      <c r="KBH45" s="918"/>
      <c r="KBI45" s="918"/>
      <c r="KBJ45" s="918"/>
      <c r="KBK45" s="918"/>
      <c r="KBL45" s="918"/>
      <c r="KBM45" s="918"/>
      <c r="KBN45" s="918"/>
      <c r="KBO45" s="918"/>
      <c r="KBP45" s="918"/>
      <c r="KBQ45" s="918"/>
      <c r="KBR45" s="918"/>
      <c r="KBS45" s="918"/>
      <c r="KBT45" s="918"/>
      <c r="KBU45" s="918"/>
      <c r="KBV45" s="918"/>
      <c r="KBW45" s="918"/>
      <c r="KBX45" s="918"/>
      <c r="KBY45" s="918"/>
      <c r="KBZ45" s="918"/>
      <c r="KCA45" s="918"/>
      <c r="KCB45" s="918"/>
      <c r="KCC45" s="918"/>
      <c r="KCD45" s="918"/>
      <c r="KCE45" s="918"/>
      <c r="KCF45" s="918"/>
      <c r="KCG45" s="918"/>
      <c r="KCH45" s="918"/>
      <c r="KCI45" s="918"/>
      <c r="KCJ45" s="918"/>
      <c r="KCK45" s="918"/>
      <c r="KCL45" s="918"/>
      <c r="KCM45" s="918"/>
      <c r="KCN45" s="918"/>
      <c r="KCO45" s="918"/>
      <c r="KCP45" s="918"/>
      <c r="KCQ45" s="918"/>
      <c r="KCR45" s="918"/>
      <c r="KCS45" s="918"/>
      <c r="KCT45" s="918"/>
      <c r="KCU45" s="918"/>
      <c r="KCV45" s="918"/>
      <c r="KCW45" s="918"/>
      <c r="KCX45" s="918"/>
      <c r="KCY45" s="918"/>
      <c r="KCZ45" s="918"/>
      <c r="KDA45" s="918"/>
      <c r="KDB45" s="918"/>
      <c r="KDC45" s="918"/>
      <c r="KDD45" s="918"/>
      <c r="KDE45" s="918"/>
      <c r="KDF45" s="918"/>
      <c r="KDG45" s="918"/>
      <c r="KDH45" s="918"/>
      <c r="KDI45" s="918"/>
      <c r="KDJ45" s="918"/>
      <c r="KDK45" s="918"/>
      <c r="KDL45" s="918"/>
      <c r="KDM45" s="918"/>
      <c r="KDN45" s="918"/>
      <c r="KDO45" s="918"/>
      <c r="KDP45" s="918"/>
      <c r="KDQ45" s="918"/>
      <c r="KDR45" s="918"/>
      <c r="KDS45" s="918"/>
      <c r="KDT45" s="918"/>
      <c r="KDU45" s="918"/>
      <c r="KDV45" s="918"/>
      <c r="KDW45" s="918"/>
      <c r="KDX45" s="918"/>
      <c r="KDY45" s="918"/>
      <c r="KDZ45" s="918"/>
      <c r="KEA45" s="918"/>
      <c r="KEB45" s="918"/>
      <c r="KEC45" s="918"/>
      <c r="KED45" s="918"/>
      <c r="KEE45" s="918"/>
      <c r="KEF45" s="918"/>
      <c r="KEG45" s="918"/>
      <c r="KEH45" s="918"/>
      <c r="KEI45" s="918"/>
      <c r="KEJ45" s="918"/>
      <c r="KEK45" s="918"/>
      <c r="KEL45" s="918"/>
      <c r="KEM45" s="918"/>
      <c r="KEN45" s="918"/>
      <c r="KEO45" s="918"/>
      <c r="KEP45" s="918"/>
      <c r="KEQ45" s="918"/>
      <c r="KER45" s="918"/>
      <c r="KES45" s="918"/>
      <c r="KET45" s="918"/>
      <c r="KEU45" s="918"/>
      <c r="KEV45" s="918"/>
      <c r="KEW45" s="918"/>
      <c r="KEX45" s="918"/>
      <c r="KEY45" s="918"/>
      <c r="KEZ45" s="918"/>
      <c r="KFA45" s="918"/>
      <c r="KFB45" s="918"/>
      <c r="KFC45" s="918"/>
      <c r="KFD45" s="918"/>
      <c r="KFE45" s="918"/>
      <c r="KFF45" s="918"/>
      <c r="KFG45" s="918"/>
      <c r="KFH45" s="918"/>
      <c r="KFI45" s="918"/>
      <c r="KFJ45" s="918"/>
      <c r="KFK45" s="918"/>
      <c r="KFL45" s="918"/>
      <c r="KFM45" s="918"/>
      <c r="KFN45" s="918"/>
      <c r="KFO45" s="918"/>
      <c r="KFP45" s="918"/>
      <c r="KFQ45" s="918"/>
      <c r="KFR45" s="918"/>
      <c r="KFS45" s="918"/>
      <c r="KFT45" s="918"/>
      <c r="KFU45" s="918"/>
      <c r="KFV45" s="918"/>
      <c r="KFW45" s="918"/>
      <c r="KFX45" s="918"/>
      <c r="KFY45" s="918"/>
      <c r="KFZ45" s="918"/>
      <c r="KGA45" s="918"/>
      <c r="KGB45" s="918"/>
      <c r="KGC45" s="918"/>
      <c r="KGD45" s="918"/>
      <c r="KGE45" s="918"/>
      <c r="KGF45" s="918"/>
      <c r="KGG45" s="918"/>
      <c r="KGH45" s="918"/>
      <c r="KGI45" s="918"/>
      <c r="KGJ45" s="918"/>
      <c r="KGK45" s="918"/>
      <c r="KGL45" s="918"/>
      <c r="KGM45" s="918"/>
      <c r="KGN45" s="918"/>
      <c r="KGO45" s="918"/>
      <c r="KGP45" s="918"/>
      <c r="KGQ45" s="918"/>
      <c r="KGR45" s="918"/>
      <c r="KGS45" s="918"/>
      <c r="KGT45" s="918"/>
      <c r="KGU45" s="918"/>
      <c r="KGV45" s="918"/>
      <c r="KGW45" s="918"/>
      <c r="KGX45" s="918"/>
      <c r="KGY45" s="918"/>
      <c r="KGZ45" s="918"/>
      <c r="KHA45" s="918"/>
      <c r="KHB45" s="918"/>
      <c r="KHC45" s="918"/>
      <c r="KHD45" s="918"/>
      <c r="KHE45" s="918"/>
      <c r="KHF45" s="918"/>
      <c r="KHG45" s="918"/>
      <c r="KHH45" s="918"/>
      <c r="KHI45" s="918"/>
      <c r="KHJ45" s="918"/>
      <c r="KHK45" s="918"/>
      <c r="KHL45" s="918"/>
      <c r="KHM45" s="918"/>
      <c r="KHN45" s="918"/>
      <c r="KHO45" s="918"/>
      <c r="KHP45" s="918"/>
      <c r="KHQ45" s="918"/>
      <c r="KHR45" s="918"/>
      <c r="KHS45" s="918"/>
      <c r="KHT45" s="918"/>
      <c r="KHU45" s="918"/>
      <c r="KHV45" s="918"/>
      <c r="KHW45" s="918"/>
      <c r="KHX45" s="918"/>
      <c r="KHY45" s="918"/>
      <c r="KHZ45" s="918"/>
      <c r="KIA45" s="918"/>
      <c r="KIB45" s="918"/>
      <c r="KIC45" s="918"/>
      <c r="KID45" s="918"/>
      <c r="KIE45" s="918"/>
      <c r="KIF45" s="918"/>
      <c r="KIG45" s="918"/>
      <c r="KIH45" s="918"/>
      <c r="KII45" s="918"/>
      <c r="KIJ45" s="918"/>
      <c r="KIK45" s="918"/>
      <c r="KIL45" s="918"/>
      <c r="KIM45" s="918"/>
      <c r="KIN45" s="918"/>
      <c r="KIO45" s="918"/>
      <c r="KIP45" s="918"/>
      <c r="KIQ45" s="918"/>
      <c r="KIR45" s="918"/>
      <c r="KIS45" s="918"/>
      <c r="KIT45" s="918"/>
      <c r="KIU45" s="918"/>
      <c r="KIV45" s="918"/>
      <c r="KIW45" s="918"/>
      <c r="KIX45" s="918"/>
      <c r="KIY45" s="918"/>
      <c r="KIZ45" s="918"/>
      <c r="KJA45" s="918"/>
      <c r="KJB45" s="918"/>
      <c r="KJC45" s="918"/>
      <c r="KJD45" s="918"/>
      <c r="KJE45" s="918"/>
      <c r="KJF45" s="918"/>
      <c r="KJG45" s="918"/>
      <c r="KJH45" s="918"/>
      <c r="KJI45" s="918"/>
      <c r="KJJ45" s="918"/>
      <c r="KJK45" s="918"/>
      <c r="KJL45" s="918"/>
      <c r="KJM45" s="918"/>
      <c r="KJN45" s="918"/>
      <c r="KJO45" s="918"/>
      <c r="KJP45" s="918"/>
      <c r="KJQ45" s="918"/>
      <c r="KJR45" s="918"/>
      <c r="KJS45" s="918"/>
      <c r="KJT45" s="918"/>
      <c r="KJU45" s="918"/>
      <c r="KJV45" s="918"/>
      <c r="KJW45" s="918"/>
      <c r="KJX45" s="918"/>
      <c r="KJY45" s="918"/>
      <c r="KJZ45" s="918"/>
      <c r="KKA45" s="918"/>
      <c r="KKB45" s="918"/>
      <c r="KKC45" s="918"/>
      <c r="KKD45" s="918"/>
      <c r="KKE45" s="918"/>
      <c r="KKF45" s="918"/>
      <c r="KKG45" s="918"/>
      <c r="KKH45" s="918"/>
      <c r="KKI45" s="918"/>
      <c r="KKJ45" s="918"/>
      <c r="KKK45" s="918"/>
      <c r="KKL45" s="918"/>
      <c r="KKM45" s="918"/>
      <c r="KKN45" s="918"/>
      <c r="KKO45" s="918"/>
      <c r="KKP45" s="918"/>
      <c r="KKQ45" s="918"/>
      <c r="KKR45" s="918"/>
      <c r="KKS45" s="918"/>
      <c r="KKT45" s="918"/>
      <c r="KKU45" s="918"/>
      <c r="KKV45" s="918"/>
      <c r="KKW45" s="918"/>
      <c r="KKX45" s="918"/>
      <c r="KKY45" s="918"/>
      <c r="KKZ45" s="918"/>
      <c r="KLA45" s="918"/>
      <c r="KLB45" s="918"/>
      <c r="KLC45" s="918"/>
      <c r="KLD45" s="918"/>
      <c r="KLE45" s="918"/>
      <c r="KLF45" s="918"/>
      <c r="KLG45" s="918"/>
      <c r="KLH45" s="918"/>
      <c r="KLI45" s="918"/>
      <c r="KLJ45" s="918"/>
      <c r="KLK45" s="918"/>
      <c r="KLL45" s="918"/>
      <c r="KLM45" s="918"/>
      <c r="KLN45" s="918"/>
      <c r="KLO45" s="918"/>
      <c r="KLP45" s="918"/>
      <c r="KLQ45" s="918"/>
      <c r="KLR45" s="918"/>
      <c r="KLS45" s="918"/>
      <c r="KLT45" s="918"/>
      <c r="KLU45" s="918"/>
      <c r="KLV45" s="918"/>
      <c r="KLW45" s="918"/>
      <c r="KLX45" s="918"/>
      <c r="KLY45" s="918"/>
      <c r="KLZ45" s="918"/>
      <c r="KMA45" s="918"/>
      <c r="KMB45" s="918"/>
      <c r="KMC45" s="918"/>
      <c r="KMD45" s="918"/>
      <c r="KME45" s="918"/>
      <c r="KMF45" s="918"/>
      <c r="KMG45" s="918"/>
      <c r="KMH45" s="918"/>
      <c r="KMI45" s="918"/>
      <c r="KMJ45" s="918"/>
      <c r="KMK45" s="918"/>
      <c r="KML45" s="918"/>
      <c r="KMM45" s="918"/>
      <c r="KMN45" s="918"/>
      <c r="KMO45" s="918"/>
      <c r="KMP45" s="918"/>
      <c r="KMQ45" s="918"/>
      <c r="KMR45" s="918"/>
      <c r="KMS45" s="918"/>
      <c r="KMT45" s="918"/>
      <c r="KMU45" s="918"/>
      <c r="KMV45" s="918"/>
      <c r="KMW45" s="918"/>
      <c r="KMX45" s="918"/>
      <c r="KMY45" s="918"/>
      <c r="KMZ45" s="918"/>
      <c r="KNA45" s="918"/>
      <c r="KNB45" s="918"/>
      <c r="KNC45" s="918"/>
      <c r="KND45" s="918"/>
      <c r="KNE45" s="918"/>
      <c r="KNF45" s="918"/>
      <c r="KNG45" s="918"/>
      <c r="KNH45" s="918"/>
      <c r="KNI45" s="918"/>
      <c r="KNJ45" s="918"/>
      <c r="KNK45" s="918"/>
      <c r="KNL45" s="918"/>
      <c r="KNM45" s="918"/>
      <c r="KNN45" s="918"/>
      <c r="KNO45" s="918"/>
      <c r="KNP45" s="918"/>
      <c r="KNQ45" s="918"/>
      <c r="KNR45" s="918"/>
      <c r="KNS45" s="918"/>
      <c r="KNT45" s="918"/>
      <c r="KNU45" s="918"/>
      <c r="KNV45" s="918"/>
      <c r="KNW45" s="918"/>
      <c r="KNX45" s="918"/>
      <c r="KNY45" s="918"/>
      <c r="KNZ45" s="918"/>
      <c r="KOA45" s="918"/>
      <c r="KOB45" s="918"/>
      <c r="KOC45" s="918"/>
      <c r="KOD45" s="918"/>
      <c r="KOE45" s="918"/>
      <c r="KOF45" s="918"/>
      <c r="KOG45" s="918"/>
      <c r="KOH45" s="918"/>
      <c r="KOI45" s="918"/>
      <c r="KOJ45" s="918"/>
      <c r="KOK45" s="918"/>
      <c r="KOL45" s="918"/>
      <c r="KOM45" s="918"/>
      <c r="KON45" s="918"/>
      <c r="KOO45" s="918"/>
      <c r="KOP45" s="918"/>
      <c r="KOQ45" s="918"/>
      <c r="KOR45" s="918"/>
      <c r="KOS45" s="918"/>
      <c r="KOT45" s="918"/>
      <c r="KOU45" s="918"/>
      <c r="KOV45" s="918"/>
      <c r="KOW45" s="918"/>
      <c r="KOX45" s="918"/>
      <c r="KOY45" s="918"/>
      <c r="KOZ45" s="918"/>
      <c r="KPA45" s="918"/>
      <c r="KPB45" s="918"/>
      <c r="KPC45" s="918"/>
      <c r="KPD45" s="918"/>
      <c r="KPE45" s="918"/>
      <c r="KPF45" s="918"/>
      <c r="KPG45" s="918"/>
      <c r="KPH45" s="918"/>
      <c r="KPI45" s="918"/>
      <c r="KPJ45" s="918"/>
      <c r="KPK45" s="918"/>
      <c r="KPL45" s="918"/>
      <c r="KPM45" s="918"/>
      <c r="KPN45" s="918"/>
      <c r="KPO45" s="918"/>
      <c r="KPP45" s="918"/>
      <c r="KPQ45" s="918"/>
      <c r="KPR45" s="918"/>
      <c r="KPS45" s="918"/>
      <c r="KPT45" s="918"/>
      <c r="KPU45" s="918"/>
      <c r="KPV45" s="918"/>
      <c r="KPW45" s="918"/>
      <c r="KPX45" s="918"/>
      <c r="KPY45" s="918"/>
      <c r="KPZ45" s="918"/>
      <c r="KQA45" s="918"/>
      <c r="KQB45" s="918"/>
      <c r="KQC45" s="918"/>
      <c r="KQD45" s="918"/>
      <c r="KQE45" s="918"/>
      <c r="KQF45" s="918"/>
      <c r="KQG45" s="918"/>
      <c r="KQH45" s="918"/>
      <c r="KQI45" s="918"/>
      <c r="KQJ45" s="918"/>
      <c r="KQK45" s="918"/>
      <c r="KQL45" s="918"/>
      <c r="KQM45" s="918"/>
      <c r="KQN45" s="918"/>
      <c r="KQO45" s="918"/>
      <c r="KQP45" s="918"/>
      <c r="KQQ45" s="918"/>
      <c r="KQR45" s="918"/>
      <c r="KQS45" s="918"/>
      <c r="KQT45" s="918"/>
      <c r="KQU45" s="918"/>
      <c r="KQV45" s="918"/>
      <c r="KQW45" s="918"/>
      <c r="KQX45" s="918"/>
      <c r="KQY45" s="918"/>
      <c r="KQZ45" s="918"/>
      <c r="KRA45" s="918"/>
      <c r="KRB45" s="918"/>
      <c r="KRC45" s="918"/>
      <c r="KRD45" s="918"/>
      <c r="KRE45" s="918"/>
      <c r="KRF45" s="918"/>
      <c r="KRG45" s="918"/>
      <c r="KRH45" s="918"/>
      <c r="KRI45" s="918"/>
      <c r="KRJ45" s="918"/>
      <c r="KRK45" s="918"/>
      <c r="KRL45" s="918"/>
      <c r="KRM45" s="918"/>
      <c r="KRN45" s="918"/>
      <c r="KRO45" s="918"/>
      <c r="KRP45" s="918"/>
      <c r="KRQ45" s="918"/>
      <c r="KRR45" s="918"/>
      <c r="KRS45" s="918"/>
      <c r="KRT45" s="918"/>
      <c r="KRU45" s="918"/>
      <c r="KRV45" s="918"/>
      <c r="KRW45" s="918"/>
      <c r="KRX45" s="918"/>
      <c r="KRY45" s="918"/>
      <c r="KRZ45" s="918"/>
      <c r="KSA45" s="918"/>
      <c r="KSB45" s="918"/>
      <c r="KSC45" s="918"/>
      <c r="KSD45" s="918"/>
      <c r="KSE45" s="918"/>
      <c r="KSF45" s="918"/>
      <c r="KSG45" s="918"/>
      <c r="KSH45" s="918"/>
      <c r="KSI45" s="918"/>
      <c r="KSJ45" s="918"/>
      <c r="KSK45" s="918"/>
      <c r="KSL45" s="918"/>
      <c r="KSM45" s="918"/>
      <c r="KSN45" s="918"/>
      <c r="KSO45" s="918"/>
      <c r="KSP45" s="918"/>
      <c r="KSQ45" s="918"/>
      <c r="KSR45" s="918"/>
      <c r="KSS45" s="918"/>
      <c r="KST45" s="918"/>
      <c r="KSU45" s="918"/>
      <c r="KSV45" s="918"/>
      <c r="KSW45" s="918"/>
      <c r="KSX45" s="918"/>
      <c r="KSY45" s="918"/>
      <c r="KSZ45" s="918"/>
      <c r="KTA45" s="918"/>
      <c r="KTB45" s="918"/>
      <c r="KTC45" s="918"/>
      <c r="KTD45" s="918"/>
      <c r="KTE45" s="918"/>
      <c r="KTF45" s="918"/>
      <c r="KTG45" s="918"/>
      <c r="KTH45" s="918"/>
      <c r="KTI45" s="918"/>
      <c r="KTJ45" s="918"/>
      <c r="KTK45" s="918"/>
      <c r="KTL45" s="918"/>
      <c r="KTM45" s="918"/>
      <c r="KTN45" s="918"/>
      <c r="KTO45" s="918"/>
      <c r="KTP45" s="918"/>
      <c r="KTQ45" s="918"/>
      <c r="KTR45" s="918"/>
      <c r="KTS45" s="918"/>
      <c r="KTT45" s="918"/>
      <c r="KTU45" s="918"/>
      <c r="KTV45" s="918"/>
      <c r="KTW45" s="918"/>
      <c r="KTX45" s="918"/>
      <c r="KTY45" s="918"/>
      <c r="KTZ45" s="918"/>
      <c r="KUA45" s="918"/>
      <c r="KUB45" s="918"/>
      <c r="KUC45" s="918"/>
      <c r="KUD45" s="918"/>
      <c r="KUE45" s="918"/>
      <c r="KUF45" s="918"/>
      <c r="KUG45" s="918"/>
      <c r="KUH45" s="918"/>
      <c r="KUI45" s="918"/>
      <c r="KUJ45" s="918"/>
      <c r="KUK45" s="918"/>
      <c r="KUL45" s="918"/>
      <c r="KUM45" s="918"/>
      <c r="KUN45" s="918"/>
      <c r="KUO45" s="918"/>
      <c r="KUP45" s="918"/>
      <c r="KUQ45" s="918"/>
      <c r="KUR45" s="918"/>
      <c r="KUS45" s="918"/>
      <c r="KUT45" s="918"/>
      <c r="KUU45" s="918"/>
      <c r="KUV45" s="918"/>
      <c r="KUW45" s="918"/>
      <c r="KUX45" s="918"/>
      <c r="KUY45" s="918"/>
      <c r="KUZ45" s="918"/>
      <c r="KVA45" s="918"/>
      <c r="KVB45" s="918"/>
      <c r="KVC45" s="918"/>
      <c r="KVD45" s="918"/>
      <c r="KVE45" s="918"/>
      <c r="KVF45" s="918"/>
      <c r="KVG45" s="918"/>
      <c r="KVH45" s="918"/>
      <c r="KVI45" s="918"/>
      <c r="KVJ45" s="918"/>
      <c r="KVK45" s="918"/>
      <c r="KVL45" s="918"/>
      <c r="KVM45" s="918"/>
      <c r="KVN45" s="918"/>
      <c r="KVO45" s="918"/>
      <c r="KVP45" s="918"/>
      <c r="KVQ45" s="918"/>
      <c r="KVR45" s="918"/>
      <c r="KVS45" s="918"/>
      <c r="KVT45" s="918"/>
      <c r="KVU45" s="918"/>
      <c r="KVV45" s="918"/>
      <c r="KVW45" s="918"/>
      <c r="KVX45" s="918"/>
      <c r="KVY45" s="918"/>
      <c r="KVZ45" s="918"/>
      <c r="KWA45" s="918"/>
      <c r="KWB45" s="918"/>
      <c r="KWC45" s="918"/>
      <c r="KWD45" s="918"/>
      <c r="KWE45" s="918"/>
      <c r="KWF45" s="918"/>
      <c r="KWG45" s="918"/>
      <c r="KWH45" s="918"/>
      <c r="KWI45" s="918"/>
      <c r="KWJ45" s="918"/>
      <c r="KWK45" s="918"/>
      <c r="KWL45" s="918"/>
      <c r="KWM45" s="918"/>
      <c r="KWN45" s="918"/>
      <c r="KWO45" s="918"/>
      <c r="KWP45" s="918"/>
      <c r="KWQ45" s="918"/>
      <c r="KWR45" s="918"/>
      <c r="KWS45" s="918"/>
      <c r="KWT45" s="918"/>
      <c r="KWU45" s="918"/>
      <c r="KWV45" s="918"/>
      <c r="KWW45" s="918"/>
      <c r="KWX45" s="918"/>
      <c r="KWY45" s="918"/>
      <c r="KWZ45" s="918"/>
      <c r="KXA45" s="918"/>
      <c r="KXB45" s="918"/>
      <c r="KXC45" s="918"/>
      <c r="KXD45" s="918"/>
      <c r="KXE45" s="918"/>
      <c r="KXF45" s="918"/>
      <c r="KXG45" s="918"/>
      <c r="KXH45" s="918"/>
      <c r="KXI45" s="918"/>
      <c r="KXJ45" s="918"/>
      <c r="KXK45" s="918"/>
      <c r="KXL45" s="918"/>
      <c r="KXM45" s="918"/>
      <c r="KXN45" s="918"/>
      <c r="KXO45" s="918"/>
      <c r="KXP45" s="918"/>
      <c r="KXQ45" s="918"/>
      <c r="KXR45" s="918"/>
      <c r="KXS45" s="918"/>
      <c r="KXT45" s="918"/>
      <c r="KXU45" s="918"/>
      <c r="KXV45" s="918"/>
      <c r="KXW45" s="918"/>
      <c r="KXX45" s="918"/>
      <c r="KXY45" s="918"/>
      <c r="KXZ45" s="918"/>
      <c r="KYA45" s="918"/>
      <c r="KYB45" s="918"/>
      <c r="KYC45" s="918"/>
      <c r="KYD45" s="918"/>
      <c r="KYE45" s="918"/>
      <c r="KYF45" s="918"/>
      <c r="KYG45" s="918"/>
      <c r="KYH45" s="918"/>
      <c r="KYI45" s="918"/>
      <c r="KYJ45" s="918"/>
      <c r="KYK45" s="918"/>
      <c r="KYL45" s="918"/>
      <c r="KYM45" s="918"/>
      <c r="KYN45" s="918"/>
      <c r="KYO45" s="918"/>
      <c r="KYP45" s="918"/>
      <c r="KYQ45" s="918"/>
      <c r="KYR45" s="918"/>
      <c r="KYS45" s="918"/>
      <c r="KYT45" s="918"/>
      <c r="KYU45" s="918"/>
      <c r="KYV45" s="918"/>
      <c r="KYW45" s="918"/>
      <c r="KYX45" s="918"/>
      <c r="KYY45" s="918"/>
      <c r="KYZ45" s="918"/>
      <c r="KZA45" s="918"/>
      <c r="KZB45" s="918"/>
      <c r="KZC45" s="918"/>
      <c r="KZD45" s="918"/>
      <c r="KZE45" s="918"/>
      <c r="KZF45" s="918"/>
      <c r="KZG45" s="918"/>
      <c r="KZH45" s="918"/>
      <c r="KZI45" s="918"/>
      <c r="KZJ45" s="918"/>
      <c r="KZK45" s="918"/>
      <c r="KZL45" s="918"/>
      <c r="KZM45" s="918"/>
      <c r="KZN45" s="918"/>
      <c r="KZO45" s="918"/>
      <c r="KZP45" s="918"/>
      <c r="KZQ45" s="918"/>
      <c r="KZR45" s="918"/>
      <c r="KZS45" s="918"/>
      <c r="KZT45" s="918"/>
      <c r="KZU45" s="918"/>
      <c r="KZV45" s="918"/>
      <c r="KZW45" s="918"/>
      <c r="KZX45" s="918"/>
      <c r="KZY45" s="918"/>
      <c r="KZZ45" s="918"/>
      <c r="LAA45" s="918"/>
      <c r="LAB45" s="918"/>
      <c r="LAC45" s="918"/>
      <c r="LAD45" s="918"/>
      <c r="LAE45" s="918"/>
      <c r="LAF45" s="918"/>
      <c r="LAG45" s="918"/>
      <c r="LAH45" s="918"/>
      <c r="LAI45" s="918"/>
      <c r="LAJ45" s="918"/>
      <c r="LAK45" s="918"/>
      <c r="LAL45" s="918"/>
      <c r="LAM45" s="918"/>
      <c r="LAN45" s="918"/>
      <c r="LAO45" s="918"/>
      <c r="LAP45" s="918"/>
      <c r="LAQ45" s="918"/>
      <c r="LAR45" s="918"/>
      <c r="LAS45" s="918"/>
      <c r="LAT45" s="918"/>
      <c r="LAU45" s="918"/>
      <c r="LAV45" s="918"/>
      <c r="LAW45" s="918"/>
      <c r="LAX45" s="918"/>
      <c r="LAY45" s="918"/>
      <c r="LAZ45" s="918"/>
      <c r="LBA45" s="918"/>
      <c r="LBB45" s="918"/>
      <c r="LBC45" s="918"/>
      <c r="LBD45" s="918"/>
      <c r="LBE45" s="918"/>
      <c r="LBF45" s="918"/>
      <c r="LBG45" s="918"/>
      <c r="LBH45" s="918"/>
      <c r="LBI45" s="918"/>
      <c r="LBJ45" s="918"/>
      <c r="LBK45" s="918"/>
      <c r="LBL45" s="918"/>
      <c r="LBM45" s="918"/>
      <c r="LBN45" s="918"/>
      <c r="LBO45" s="918"/>
      <c r="LBP45" s="918"/>
      <c r="LBQ45" s="918"/>
      <c r="LBR45" s="918"/>
      <c r="LBS45" s="918"/>
      <c r="LBT45" s="918"/>
      <c r="LBU45" s="918"/>
      <c r="LBV45" s="918"/>
      <c r="LBW45" s="918"/>
      <c r="LBX45" s="918"/>
      <c r="LBY45" s="918"/>
      <c r="LBZ45" s="918"/>
      <c r="LCA45" s="918"/>
      <c r="LCB45" s="918"/>
      <c r="LCC45" s="918"/>
      <c r="LCD45" s="918"/>
      <c r="LCE45" s="918"/>
      <c r="LCF45" s="918"/>
      <c r="LCG45" s="918"/>
      <c r="LCH45" s="918"/>
      <c r="LCI45" s="918"/>
      <c r="LCJ45" s="918"/>
      <c r="LCK45" s="918"/>
      <c r="LCL45" s="918"/>
      <c r="LCM45" s="918"/>
      <c r="LCN45" s="918"/>
      <c r="LCO45" s="918"/>
      <c r="LCP45" s="918"/>
      <c r="LCQ45" s="918"/>
      <c r="LCR45" s="918"/>
      <c r="LCS45" s="918"/>
      <c r="LCT45" s="918"/>
      <c r="LCU45" s="918"/>
      <c r="LCV45" s="918"/>
      <c r="LCW45" s="918"/>
      <c r="LCX45" s="918"/>
      <c r="LCY45" s="918"/>
      <c r="LCZ45" s="918"/>
      <c r="LDA45" s="918"/>
      <c r="LDB45" s="918"/>
      <c r="LDC45" s="918"/>
      <c r="LDD45" s="918"/>
      <c r="LDE45" s="918"/>
      <c r="LDF45" s="918"/>
      <c r="LDG45" s="918"/>
      <c r="LDH45" s="918"/>
      <c r="LDI45" s="918"/>
      <c r="LDJ45" s="918"/>
      <c r="LDK45" s="918"/>
      <c r="LDL45" s="918"/>
      <c r="LDM45" s="918"/>
      <c r="LDN45" s="918"/>
      <c r="LDO45" s="918"/>
      <c r="LDP45" s="918"/>
      <c r="LDQ45" s="918"/>
      <c r="LDR45" s="918"/>
      <c r="LDS45" s="918"/>
      <c r="LDT45" s="918"/>
      <c r="LDU45" s="918"/>
      <c r="LDV45" s="918"/>
      <c r="LDW45" s="918"/>
      <c r="LDX45" s="918"/>
      <c r="LDY45" s="918"/>
      <c r="LDZ45" s="918"/>
      <c r="LEA45" s="918"/>
      <c r="LEB45" s="918"/>
      <c r="LEC45" s="918"/>
      <c r="LED45" s="918"/>
      <c r="LEE45" s="918"/>
      <c r="LEF45" s="918"/>
      <c r="LEG45" s="918"/>
      <c r="LEH45" s="918"/>
      <c r="LEI45" s="918"/>
      <c r="LEJ45" s="918"/>
      <c r="LEK45" s="918"/>
      <c r="LEL45" s="918"/>
      <c r="LEM45" s="918"/>
      <c r="LEN45" s="918"/>
      <c r="LEO45" s="918"/>
      <c r="LEP45" s="918"/>
      <c r="LEQ45" s="918"/>
      <c r="LER45" s="918"/>
      <c r="LES45" s="918"/>
      <c r="LET45" s="918"/>
      <c r="LEU45" s="918"/>
      <c r="LEV45" s="918"/>
      <c r="LEW45" s="918"/>
      <c r="LEX45" s="918"/>
      <c r="LEY45" s="918"/>
      <c r="LEZ45" s="918"/>
      <c r="LFA45" s="918"/>
      <c r="LFB45" s="918"/>
      <c r="LFC45" s="918"/>
      <c r="LFD45" s="918"/>
      <c r="LFE45" s="918"/>
      <c r="LFF45" s="918"/>
      <c r="LFG45" s="918"/>
      <c r="LFH45" s="918"/>
      <c r="LFI45" s="918"/>
      <c r="LFJ45" s="918"/>
      <c r="LFK45" s="918"/>
      <c r="LFL45" s="918"/>
      <c r="LFM45" s="918"/>
      <c r="LFN45" s="918"/>
      <c r="LFO45" s="918"/>
      <c r="LFP45" s="918"/>
      <c r="LFQ45" s="918"/>
      <c r="LFR45" s="918"/>
      <c r="LFS45" s="918"/>
      <c r="LFT45" s="918"/>
      <c r="LFU45" s="918"/>
      <c r="LFV45" s="918"/>
      <c r="LFW45" s="918"/>
      <c r="LFX45" s="918"/>
      <c r="LFY45" s="918"/>
      <c r="LFZ45" s="918"/>
      <c r="LGA45" s="918"/>
      <c r="LGB45" s="918"/>
      <c r="LGC45" s="918"/>
      <c r="LGD45" s="918"/>
      <c r="LGE45" s="918"/>
      <c r="LGF45" s="918"/>
      <c r="LGG45" s="918"/>
      <c r="LGH45" s="918"/>
      <c r="LGI45" s="918"/>
      <c r="LGJ45" s="918"/>
      <c r="LGK45" s="918"/>
      <c r="LGL45" s="918"/>
      <c r="LGM45" s="918"/>
      <c r="LGN45" s="918"/>
      <c r="LGO45" s="918"/>
      <c r="LGP45" s="918"/>
      <c r="LGQ45" s="918"/>
      <c r="LGR45" s="918"/>
      <c r="LGS45" s="918"/>
      <c r="LGT45" s="918"/>
      <c r="LGU45" s="918"/>
      <c r="LGV45" s="918"/>
      <c r="LGW45" s="918"/>
      <c r="LGX45" s="918"/>
      <c r="LGY45" s="918"/>
      <c r="LGZ45" s="918"/>
      <c r="LHA45" s="918"/>
      <c r="LHB45" s="918"/>
      <c r="LHC45" s="918"/>
      <c r="LHD45" s="918"/>
      <c r="LHE45" s="918"/>
      <c r="LHF45" s="918"/>
      <c r="LHG45" s="918"/>
      <c r="LHH45" s="918"/>
      <c r="LHI45" s="918"/>
      <c r="LHJ45" s="918"/>
      <c r="LHK45" s="918"/>
      <c r="LHL45" s="918"/>
      <c r="LHM45" s="918"/>
      <c r="LHN45" s="918"/>
      <c r="LHO45" s="918"/>
      <c r="LHP45" s="918"/>
      <c r="LHQ45" s="918"/>
      <c r="LHR45" s="918"/>
      <c r="LHS45" s="918"/>
      <c r="LHT45" s="918"/>
      <c r="LHU45" s="918"/>
      <c r="LHV45" s="918"/>
      <c r="LHW45" s="918"/>
      <c r="LHX45" s="918"/>
      <c r="LHY45" s="918"/>
      <c r="LHZ45" s="918"/>
      <c r="LIA45" s="918"/>
      <c r="LIB45" s="918"/>
      <c r="LIC45" s="918"/>
      <c r="LID45" s="918"/>
      <c r="LIE45" s="918"/>
      <c r="LIF45" s="918"/>
      <c r="LIG45" s="918"/>
      <c r="LIH45" s="918"/>
      <c r="LII45" s="918"/>
      <c r="LIJ45" s="918"/>
      <c r="LIK45" s="918"/>
      <c r="LIL45" s="918"/>
      <c r="LIM45" s="918"/>
      <c r="LIN45" s="918"/>
      <c r="LIO45" s="918"/>
      <c r="LIP45" s="918"/>
      <c r="LIQ45" s="918"/>
      <c r="LIR45" s="918"/>
      <c r="LIS45" s="918"/>
      <c r="LIT45" s="918"/>
      <c r="LIU45" s="918"/>
      <c r="LIV45" s="918"/>
      <c r="LIW45" s="918"/>
      <c r="LIX45" s="918"/>
      <c r="LIY45" s="918"/>
      <c r="LIZ45" s="918"/>
      <c r="LJA45" s="918"/>
      <c r="LJB45" s="918"/>
      <c r="LJC45" s="918"/>
      <c r="LJD45" s="918"/>
      <c r="LJE45" s="918"/>
      <c r="LJF45" s="918"/>
      <c r="LJG45" s="918"/>
      <c r="LJH45" s="918"/>
      <c r="LJI45" s="918"/>
      <c r="LJJ45" s="918"/>
      <c r="LJK45" s="918"/>
      <c r="LJL45" s="918"/>
      <c r="LJM45" s="918"/>
      <c r="LJN45" s="918"/>
      <c r="LJO45" s="918"/>
      <c r="LJP45" s="918"/>
      <c r="LJQ45" s="918"/>
      <c r="LJR45" s="918"/>
      <c r="LJS45" s="918"/>
      <c r="LJT45" s="918"/>
      <c r="LJU45" s="918"/>
      <c r="LJV45" s="918"/>
      <c r="LJW45" s="918"/>
      <c r="LJX45" s="918"/>
      <c r="LJY45" s="918"/>
      <c r="LJZ45" s="918"/>
      <c r="LKA45" s="918"/>
      <c r="LKB45" s="918"/>
      <c r="LKC45" s="918"/>
      <c r="LKD45" s="918"/>
      <c r="LKE45" s="918"/>
      <c r="LKF45" s="918"/>
      <c r="LKG45" s="918"/>
      <c r="LKH45" s="918"/>
      <c r="LKI45" s="918"/>
      <c r="LKJ45" s="918"/>
      <c r="LKK45" s="918"/>
      <c r="LKL45" s="918"/>
      <c r="LKM45" s="918"/>
      <c r="LKN45" s="918"/>
      <c r="LKO45" s="918"/>
      <c r="LKP45" s="918"/>
      <c r="LKQ45" s="918"/>
      <c r="LKR45" s="918"/>
      <c r="LKS45" s="918"/>
      <c r="LKT45" s="918"/>
      <c r="LKU45" s="918"/>
      <c r="LKV45" s="918"/>
      <c r="LKW45" s="918"/>
      <c r="LKX45" s="918"/>
      <c r="LKY45" s="918"/>
      <c r="LKZ45" s="918"/>
      <c r="LLA45" s="918"/>
      <c r="LLB45" s="918"/>
      <c r="LLC45" s="918"/>
      <c r="LLD45" s="918"/>
      <c r="LLE45" s="918"/>
      <c r="LLF45" s="918"/>
      <c r="LLG45" s="918"/>
      <c r="LLH45" s="918"/>
      <c r="LLI45" s="918"/>
      <c r="LLJ45" s="918"/>
      <c r="LLK45" s="918"/>
      <c r="LLL45" s="918"/>
      <c r="LLM45" s="918"/>
      <c r="LLN45" s="918"/>
      <c r="LLO45" s="918"/>
      <c r="LLP45" s="918"/>
      <c r="LLQ45" s="918"/>
      <c r="LLR45" s="918"/>
      <c r="LLS45" s="918"/>
      <c r="LLT45" s="918"/>
      <c r="LLU45" s="918"/>
      <c r="LLV45" s="918"/>
      <c r="LLW45" s="918"/>
      <c r="LLX45" s="918"/>
      <c r="LLY45" s="918"/>
      <c r="LLZ45" s="918"/>
      <c r="LMA45" s="918"/>
      <c r="LMB45" s="918"/>
      <c r="LMC45" s="918"/>
      <c r="LMD45" s="918"/>
      <c r="LME45" s="918"/>
      <c r="LMF45" s="918"/>
      <c r="LMG45" s="918"/>
      <c r="LMH45" s="918"/>
      <c r="LMI45" s="918"/>
      <c r="LMJ45" s="918"/>
      <c r="LMK45" s="918"/>
      <c r="LML45" s="918"/>
      <c r="LMM45" s="918"/>
      <c r="LMN45" s="918"/>
      <c r="LMO45" s="918"/>
      <c r="LMP45" s="918"/>
      <c r="LMQ45" s="918"/>
      <c r="LMR45" s="918"/>
      <c r="LMS45" s="918"/>
      <c r="LMT45" s="918"/>
      <c r="LMU45" s="918"/>
      <c r="LMV45" s="918"/>
      <c r="LMW45" s="918"/>
      <c r="LMX45" s="918"/>
      <c r="LMY45" s="918"/>
      <c r="LMZ45" s="918"/>
      <c r="LNA45" s="918"/>
      <c r="LNB45" s="918"/>
      <c r="LNC45" s="918"/>
      <c r="LND45" s="918"/>
      <c r="LNE45" s="918"/>
      <c r="LNF45" s="918"/>
      <c r="LNG45" s="918"/>
      <c r="LNH45" s="918"/>
      <c r="LNI45" s="918"/>
      <c r="LNJ45" s="918"/>
      <c r="LNK45" s="918"/>
      <c r="LNL45" s="918"/>
      <c r="LNM45" s="918"/>
      <c r="LNN45" s="918"/>
      <c r="LNO45" s="918"/>
      <c r="LNP45" s="918"/>
      <c r="LNQ45" s="918"/>
      <c r="LNR45" s="918"/>
      <c r="LNS45" s="918"/>
      <c r="LNT45" s="918"/>
      <c r="LNU45" s="918"/>
      <c r="LNV45" s="918"/>
      <c r="LNW45" s="918"/>
      <c r="LNX45" s="918"/>
      <c r="LNY45" s="918"/>
      <c r="LNZ45" s="918"/>
      <c r="LOA45" s="918"/>
      <c r="LOB45" s="918"/>
      <c r="LOC45" s="918"/>
      <c r="LOD45" s="918"/>
      <c r="LOE45" s="918"/>
      <c r="LOF45" s="918"/>
      <c r="LOG45" s="918"/>
      <c r="LOH45" s="918"/>
      <c r="LOI45" s="918"/>
      <c r="LOJ45" s="918"/>
      <c r="LOK45" s="918"/>
      <c r="LOL45" s="918"/>
      <c r="LOM45" s="918"/>
      <c r="LON45" s="918"/>
      <c r="LOO45" s="918"/>
      <c r="LOP45" s="918"/>
      <c r="LOQ45" s="918"/>
      <c r="LOR45" s="918"/>
      <c r="LOS45" s="918"/>
      <c r="LOT45" s="918"/>
      <c r="LOU45" s="918"/>
      <c r="LOV45" s="918"/>
      <c r="LOW45" s="918"/>
      <c r="LOX45" s="918"/>
      <c r="LOY45" s="918"/>
      <c r="LOZ45" s="918"/>
      <c r="LPA45" s="918"/>
      <c r="LPB45" s="918"/>
      <c r="LPC45" s="918"/>
      <c r="LPD45" s="918"/>
      <c r="LPE45" s="918"/>
      <c r="LPF45" s="918"/>
      <c r="LPG45" s="918"/>
      <c r="LPH45" s="918"/>
      <c r="LPI45" s="918"/>
      <c r="LPJ45" s="918"/>
      <c r="LPK45" s="918"/>
      <c r="LPL45" s="918"/>
      <c r="LPM45" s="918"/>
      <c r="LPN45" s="918"/>
      <c r="LPO45" s="918"/>
      <c r="LPP45" s="918"/>
      <c r="LPQ45" s="918"/>
      <c r="LPR45" s="918"/>
      <c r="LPS45" s="918"/>
      <c r="LPT45" s="918"/>
      <c r="LPU45" s="918"/>
      <c r="LPV45" s="918"/>
      <c r="LPW45" s="918"/>
      <c r="LPX45" s="918"/>
      <c r="LPY45" s="918"/>
      <c r="LPZ45" s="918"/>
      <c r="LQA45" s="918"/>
      <c r="LQB45" s="918"/>
      <c r="LQC45" s="918"/>
      <c r="LQD45" s="918"/>
      <c r="LQE45" s="918"/>
      <c r="LQF45" s="918"/>
      <c r="LQG45" s="918"/>
      <c r="LQH45" s="918"/>
      <c r="LQI45" s="918"/>
      <c r="LQJ45" s="918"/>
      <c r="LQK45" s="918"/>
      <c r="LQL45" s="918"/>
      <c r="LQM45" s="918"/>
      <c r="LQN45" s="918"/>
      <c r="LQO45" s="918"/>
      <c r="LQP45" s="918"/>
      <c r="LQQ45" s="918"/>
      <c r="LQR45" s="918"/>
      <c r="LQS45" s="918"/>
      <c r="LQT45" s="918"/>
      <c r="LQU45" s="918"/>
      <c r="LQV45" s="918"/>
      <c r="LQW45" s="918"/>
      <c r="LQX45" s="918"/>
      <c r="LQY45" s="918"/>
      <c r="LQZ45" s="918"/>
      <c r="LRA45" s="918"/>
      <c r="LRB45" s="918"/>
      <c r="LRC45" s="918"/>
      <c r="LRD45" s="918"/>
      <c r="LRE45" s="918"/>
      <c r="LRF45" s="918"/>
      <c r="LRG45" s="918"/>
      <c r="LRH45" s="918"/>
      <c r="LRI45" s="918"/>
      <c r="LRJ45" s="918"/>
      <c r="LRK45" s="918"/>
      <c r="LRL45" s="918"/>
      <c r="LRM45" s="918"/>
      <c r="LRN45" s="918"/>
      <c r="LRO45" s="918"/>
      <c r="LRP45" s="918"/>
      <c r="LRQ45" s="918"/>
      <c r="LRR45" s="918"/>
      <c r="LRS45" s="918"/>
      <c r="LRT45" s="918"/>
      <c r="LRU45" s="918"/>
      <c r="LRV45" s="918"/>
      <c r="LRW45" s="918"/>
      <c r="LRX45" s="918"/>
      <c r="LRY45" s="918"/>
      <c r="LRZ45" s="918"/>
      <c r="LSA45" s="918"/>
      <c r="LSB45" s="918"/>
      <c r="LSC45" s="918"/>
      <c r="LSD45" s="918"/>
      <c r="LSE45" s="918"/>
      <c r="LSF45" s="918"/>
      <c r="LSG45" s="918"/>
      <c r="LSH45" s="918"/>
      <c r="LSI45" s="918"/>
      <c r="LSJ45" s="918"/>
      <c r="LSK45" s="918"/>
      <c r="LSL45" s="918"/>
      <c r="LSM45" s="918"/>
      <c r="LSN45" s="918"/>
      <c r="LSO45" s="918"/>
      <c r="LSP45" s="918"/>
      <c r="LSQ45" s="918"/>
      <c r="LSR45" s="918"/>
      <c r="LSS45" s="918"/>
      <c r="LST45" s="918"/>
      <c r="LSU45" s="918"/>
      <c r="LSV45" s="918"/>
      <c r="LSW45" s="918"/>
      <c r="LSX45" s="918"/>
      <c r="LSY45" s="918"/>
      <c r="LSZ45" s="918"/>
      <c r="LTA45" s="918"/>
      <c r="LTB45" s="918"/>
      <c r="LTC45" s="918"/>
      <c r="LTD45" s="918"/>
      <c r="LTE45" s="918"/>
      <c r="LTF45" s="918"/>
      <c r="LTG45" s="918"/>
      <c r="LTH45" s="918"/>
      <c r="LTI45" s="918"/>
      <c r="LTJ45" s="918"/>
      <c r="LTK45" s="918"/>
      <c r="LTL45" s="918"/>
      <c r="LTM45" s="918"/>
      <c r="LTN45" s="918"/>
      <c r="LTO45" s="918"/>
      <c r="LTP45" s="918"/>
      <c r="LTQ45" s="918"/>
      <c r="LTR45" s="918"/>
      <c r="LTS45" s="918"/>
      <c r="LTT45" s="918"/>
      <c r="LTU45" s="918"/>
      <c r="LTV45" s="918"/>
      <c r="LTW45" s="918"/>
      <c r="LTX45" s="918"/>
      <c r="LTY45" s="918"/>
      <c r="LTZ45" s="918"/>
      <c r="LUA45" s="918"/>
      <c r="LUB45" s="918"/>
      <c r="LUC45" s="918"/>
      <c r="LUD45" s="918"/>
      <c r="LUE45" s="918"/>
      <c r="LUF45" s="918"/>
      <c r="LUG45" s="918"/>
      <c r="LUH45" s="918"/>
      <c r="LUI45" s="918"/>
      <c r="LUJ45" s="918"/>
      <c r="LUK45" s="918"/>
      <c r="LUL45" s="918"/>
      <c r="LUM45" s="918"/>
      <c r="LUN45" s="918"/>
      <c r="LUO45" s="918"/>
      <c r="LUP45" s="918"/>
      <c r="LUQ45" s="918"/>
      <c r="LUR45" s="918"/>
      <c r="LUS45" s="918"/>
      <c r="LUT45" s="918"/>
      <c r="LUU45" s="918"/>
      <c r="LUV45" s="918"/>
      <c r="LUW45" s="918"/>
      <c r="LUX45" s="918"/>
      <c r="LUY45" s="918"/>
      <c r="LUZ45" s="918"/>
      <c r="LVA45" s="918"/>
      <c r="LVB45" s="918"/>
      <c r="LVC45" s="918"/>
      <c r="LVD45" s="918"/>
      <c r="LVE45" s="918"/>
      <c r="LVF45" s="918"/>
      <c r="LVG45" s="918"/>
      <c r="LVH45" s="918"/>
      <c r="LVI45" s="918"/>
      <c r="LVJ45" s="918"/>
      <c r="LVK45" s="918"/>
      <c r="LVL45" s="918"/>
      <c r="LVM45" s="918"/>
      <c r="LVN45" s="918"/>
      <c r="LVO45" s="918"/>
      <c r="LVP45" s="918"/>
      <c r="LVQ45" s="918"/>
      <c r="LVR45" s="918"/>
      <c r="LVS45" s="918"/>
      <c r="LVT45" s="918"/>
      <c r="LVU45" s="918"/>
      <c r="LVV45" s="918"/>
      <c r="LVW45" s="918"/>
      <c r="LVX45" s="918"/>
      <c r="LVY45" s="918"/>
      <c r="LVZ45" s="918"/>
      <c r="LWA45" s="918"/>
      <c r="LWB45" s="918"/>
      <c r="LWC45" s="918"/>
      <c r="LWD45" s="918"/>
      <c r="LWE45" s="918"/>
      <c r="LWF45" s="918"/>
      <c r="LWG45" s="918"/>
      <c r="LWH45" s="918"/>
      <c r="LWI45" s="918"/>
      <c r="LWJ45" s="918"/>
      <c r="LWK45" s="918"/>
      <c r="LWL45" s="918"/>
      <c r="LWM45" s="918"/>
      <c r="LWN45" s="918"/>
      <c r="LWO45" s="918"/>
      <c r="LWP45" s="918"/>
      <c r="LWQ45" s="918"/>
      <c r="LWR45" s="918"/>
      <c r="LWS45" s="918"/>
      <c r="LWT45" s="918"/>
      <c r="LWU45" s="918"/>
      <c r="LWV45" s="918"/>
      <c r="LWW45" s="918"/>
      <c r="LWX45" s="918"/>
      <c r="LWY45" s="918"/>
      <c r="LWZ45" s="918"/>
      <c r="LXA45" s="918"/>
      <c r="LXB45" s="918"/>
      <c r="LXC45" s="918"/>
      <c r="LXD45" s="918"/>
      <c r="LXE45" s="918"/>
      <c r="LXF45" s="918"/>
      <c r="LXG45" s="918"/>
      <c r="LXH45" s="918"/>
      <c r="LXI45" s="918"/>
      <c r="LXJ45" s="918"/>
      <c r="LXK45" s="918"/>
      <c r="LXL45" s="918"/>
      <c r="LXM45" s="918"/>
      <c r="LXN45" s="918"/>
      <c r="LXO45" s="918"/>
      <c r="LXP45" s="918"/>
      <c r="LXQ45" s="918"/>
      <c r="LXR45" s="918"/>
      <c r="LXS45" s="918"/>
      <c r="LXT45" s="918"/>
      <c r="LXU45" s="918"/>
      <c r="LXV45" s="918"/>
      <c r="LXW45" s="918"/>
      <c r="LXX45" s="918"/>
      <c r="LXY45" s="918"/>
      <c r="LXZ45" s="918"/>
      <c r="LYA45" s="918"/>
      <c r="LYB45" s="918"/>
      <c r="LYC45" s="918"/>
      <c r="LYD45" s="918"/>
      <c r="LYE45" s="918"/>
      <c r="LYF45" s="918"/>
      <c r="LYG45" s="918"/>
      <c r="LYH45" s="918"/>
      <c r="LYI45" s="918"/>
      <c r="LYJ45" s="918"/>
      <c r="LYK45" s="918"/>
      <c r="LYL45" s="918"/>
      <c r="LYM45" s="918"/>
      <c r="LYN45" s="918"/>
      <c r="LYO45" s="918"/>
      <c r="LYP45" s="918"/>
      <c r="LYQ45" s="918"/>
      <c r="LYR45" s="918"/>
      <c r="LYS45" s="918"/>
      <c r="LYT45" s="918"/>
      <c r="LYU45" s="918"/>
      <c r="LYV45" s="918"/>
      <c r="LYW45" s="918"/>
      <c r="LYX45" s="918"/>
      <c r="LYY45" s="918"/>
      <c r="LYZ45" s="918"/>
      <c r="LZA45" s="918"/>
      <c r="LZB45" s="918"/>
      <c r="LZC45" s="918"/>
      <c r="LZD45" s="918"/>
      <c r="LZE45" s="918"/>
      <c r="LZF45" s="918"/>
      <c r="LZG45" s="918"/>
      <c r="LZH45" s="918"/>
      <c r="LZI45" s="918"/>
      <c r="LZJ45" s="918"/>
      <c r="LZK45" s="918"/>
      <c r="LZL45" s="918"/>
      <c r="LZM45" s="918"/>
      <c r="LZN45" s="918"/>
      <c r="LZO45" s="918"/>
      <c r="LZP45" s="918"/>
      <c r="LZQ45" s="918"/>
      <c r="LZR45" s="918"/>
      <c r="LZS45" s="918"/>
      <c r="LZT45" s="918"/>
      <c r="LZU45" s="918"/>
      <c r="LZV45" s="918"/>
      <c r="LZW45" s="918"/>
      <c r="LZX45" s="918"/>
      <c r="LZY45" s="918"/>
      <c r="LZZ45" s="918"/>
      <c r="MAA45" s="918"/>
      <c r="MAB45" s="918"/>
      <c r="MAC45" s="918"/>
      <c r="MAD45" s="918"/>
      <c r="MAE45" s="918"/>
      <c r="MAF45" s="918"/>
      <c r="MAG45" s="918"/>
      <c r="MAH45" s="918"/>
      <c r="MAI45" s="918"/>
      <c r="MAJ45" s="918"/>
      <c r="MAK45" s="918"/>
      <c r="MAL45" s="918"/>
      <c r="MAM45" s="918"/>
      <c r="MAN45" s="918"/>
      <c r="MAO45" s="918"/>
      <c r="MAP45" s="918"/>
      <c r="MAQ45" s="918"/>
      <c r="MAR45" s="918"/>
      <c r="MAS45" s="918"/>
      <c r="MAT45" s="918"/>
      <c r="MAU45" s="918"/>
      <c r="MAV45" s="918"/>
      <c r="MAW45" s="918"/>
      <c r="MAX45" s="918"/>
      <c r="MAY45" s="918"/>
      <c r="MAZ45" s="918"/>
      <c r="MBA45" s="918"/>
      <c r="MBB45" s="918"/>
      <c r="MBC45" s="918"/>
      <c r="MBD45" s="918"/>
      <c r="MBE45" s="918"/>
      <c r="MBF45" s="918"/>
      <c r="MBG45" s="918"/>
      <c r="MBH45" s="918"/>
      <c r="MBI45" s="918"/>
      <c r="MBJ45" s="918"/>
      <c r="MBK45" s="918"/>
      <c r="MBL45" s="918"/>
      <c r="MBM45" s="918"/>
      <c r="MBN45" s="918"/>
      <c r="MBO45" s="918"/>
      <c r="MBP45" s="918"/>
      <c r="MBQ45" s="918"/>
      <c r="MBR45" s="918"/>
      <c r="MBS45" s="918"/>
      <c r="MBT45" s="918"/>
      <c r="MBU45" s="918"/>
      <c r="MBV45" s="918"/>
      <c r="MBW45" s="918"/>
      <c r="MBX45" s="918"/>
      <c r="MBY45" s="918"/>
      <c r="MBZ45" s="918"/>
      <c r="MCA45" s="918"/>
      <c r="MCB45" s="918"/>
      <c r="MCC45" s="918"/>
      <c r="MCD45" s="918"/>
      <c r="MCE45" s="918"/>
      <c r="MCF45" s="918"/>
      <c r="MCG45" s="918"/>
      <c r="MCH45" s="918"/>
      <c r="MCI45" s="918"/>
      <c r="MCJ45" s="918"/>
      <c r="MCK45" s="918"/>
      <c r="MCL45" s="918"/>
      <c r="MCM45" s="918"/>
      <c r="MCN45" s="918"/>
      <c r="MCO45" s="918"/>
      <c r="MCP45" s="918"/>
      <c r="MCQ45" s="918"/>
      <c r="MCR45" s="918"/>
      <c r="MCS45" s="918"/>
      <c r="MCT45" s="918"/>
      <c r="MCU45" s="918"/>
      <c r="MCV45" s="918"/>
      <c r="MCW45" s="918"/>
      <c r="MCX45" s="918"/>
      <c r="MCY45" s="918"/>
      <c r="MCZ45" s="918"/>
      <c r="MDA45" s="918"/>
      <c r="MDB45" s="918"/>
      <c r="MDC45" s="918"/>
      <c r="MDD45" s="918"/>
      <c r="MDE45" s="918"/>
      <c r="MDF45" s="918"/>
      <c r="MDG45" s="918"/>
      <c r="MDH45" s="918"/>
      <c r="MDI45" s="918"/>
      <c r="MDJ45" s="918"/>
      <c r="MDK45" s="918"/>
      <c r="MDL45" s="918"/>
      <c r="MDM45" s="918"/>
      <c r="MDN45" s="918"/>
      <c r="MDO45" s="918"/>
      <c r="MDP45" s="918"/>
      <c r="MDQ45" s="918"/>
      <c r="MDR45" s="918"/>
      <c r="MDS45" s="918"/>
      <c r="MDT45" s="918"/>
      <c r="MDU45" s="918"/>
      <c r="MDV45" s="918"/>
      <c r="MDW45" s="918"/>
      <c r="MDX45" s="918"/>
      <c r="MDY45" s="918"/>
      <c r="MDZ45" s="918"/>
      <c r="MEA45" s="918"/>
      <c r="MEB45" s="918"/>
      <c r="MEC45" s="918"/>
      <c r="MED45" s="918"/>
      <c r="MEE45" s="918"/>
      <c r="MEF45" s="918"/>
      <c r="MEG45" s="918"/>
      <c r="MEH45" s="918"/>
      <c r="MEI45" s="918"/>
      <c r="MEJ45" s="918"/>
      <c r="MEK45" s="918"/>
      <c r="MEL45" s="918"/>
      <c r="MEM45" s="918"/>
      <c r="MEN45" s="918"/>
      <c r="MEO45" s="918"/>
      <c r="MEP45" s="918"/>
      <c r="MEQ45" s="918"/>
      <c r="MER45" s="918"/>
      <c r="MES45" s="918"/>
      <c r="MET45" s="918"/>
      <c r="MEU45" s="918"/>
      <c r="MEV45" s="918"/>
      <c r="MEW45" s="918"/>
      <c r="MEX45" s="918"/>
      <c r="MEY45" s="918"/>
      <c r="MEZ45" s="918"/>
      <c r="MFA45" s="918"/>
      <c r="MFB45" s="918"/>
      <c r="MFC45" s="918"/>
      <c r="MFD45" s="918"/>
      <c r="MFE45" s="918"/>
      <c r="MFF45" s="918"/>
      <c r="MFG45" s="918"/>
      <c r="MFH45" s="918"/>
      <c r="MFI45" s="918"/>
      <c r="MFJ45" s="918"/>
      <c r="MFK45" s="918"/>
      <c r="MFL45" s="918"/>
      <c r="MFM45" s="918"/>
      <c r="MFN45" s="918"/>
      <c r="MFO45" s="918"/>
      <c r="MFP45" s="918"/>
      <c r="MFQ45" s="918"/>
      <c r="MFR45" s="918"/>
      <c r="MFS45" s="918"/>
      <c r="MFT45" s="918"/>
      <c r="MFU45" s="918"/>
      <c r="MFV45" s="918"/>
      <c r="MFW45" s="918"/>
      <c r="MFX45" s="918"/>
      <c r="MFY45" s="918"/>
      <c r="MFZ45" s="918"/>
      <c r="MGA45" s="918"/>
      <c r="MGB45" s="918"/>
      <c r="MGC45" s="918"/>
      <c r="MGD45" s="918"/>
      <c r="MGE45" s="918"/>
      <c r="MGF45" s="918"/>
      <c r="MGG45" s="918"/>
      <c r="MGH45" s="918"/>
      <c r="MGI45" s="918"/>
      <c r="MGJ45" s="918"/>
      <c r="MGK45" s="918"/>
      <c r="MGL45" s="918"/>
      <c r="MGM45" s="918"/>
      <c r="MGN45" s="918"/>
      <c r="MGO45" s="918"/>
      <c r="MGP45" s="918"/>
      <c r="MGQ45" s="918"/>
      <c r="MGR45" s="918"/>
      <c r="MGS45" s="918"/>
      <c r="MGT45" s="918"/>
      <c r="MGU45" s="918"/>
      <c r="MGV45" s="918"/>
      <c r="MGW45" s="918"/>
      <c r="MGX45" s="918"/>
      <c r="MGY45" s="918"/>
      <c r="MGZ45" s="918"/>
      <c r="MHA45" s="918"/>
      <c r="MHB45" s="918"/>
      <c r="MHC45" s="918"/>
      <c r="MHD45" s="918"/>
      <c r="MHE45" s="918"/>
      <c r="MHF45" s="918"/>
      <c r="MHG45" s="918"/>
      <c r="MHH45" s="918"/>
      <c r="MHI45" s="918"/>
      <c r="MHJ45" s="918"/>
      <c r="MHK45" s="918"/>
      <c r="MHL45" s="918"/>
      <c r="MHM45" s="918"/>
      <c r="MHN45" s="918"/>
      <c r="MHO45" s="918"/>
      <c r="MHP45" s="918"/>
      <c r="MHQ45" s="918"/>
      <c r="MHR45" s="918"/>
      <c r="MHS45" s="918"/>
      <c r="MHT45" s="918"/>
      <c r="MHU45" s="918"/>
      <c r="MHV45" s="918"/>
      <c r="MHW45" s="918"/>
      <c r="MHX45" s="918"/>
      <c r="MHY45" s="918"/>
      <c r="MHZ45" s="918"/>
      <c r="MIA45" s="918"/>
      <c r="MIB45" s="918"/>
      <c r="MIC45" s="918"/>
      <c r="MID45" s="918"/>
      <c r="MIE45" s="918"/>
      <c r="MIF45" s="918"/>
      <c r="MIG45" s="918"/>
      <c r="MIH45" s="918"/>
      <c r="MII45" s="918"/>
      <c r="MIJ45" s="918"/>
      <c r="MIK45" s="918"/>
      <c r="MIL45" s="918"/>
      <c r="MIM45" s="918"/>
      <c r="MIN45" s="918"/>
      <c r="MIO45" s="918"/>
      <c r="MIP45" s="918"/>
      <c r="MIQ45" s="918"/>
      <c r="MIR45" s="918"/>
      <c r="MIS45" s="918"/>
      <c r="MIT45" s="918"/>
      <c r="MIU45" s="918"/>
      <c r="MIV45" s="918"/>
      <c r="MIW45" s="918"/>
      <c r="MIX45" s="918"/>
      <c r="MIY45" s="918"/>
      <c r="MIZ45" s="918"/>
      <c r="MJA45" s="918"/>
      <c r="MJB45" s="918"/>
      <c r="MJC45" s="918"/>
      <c r="MJD45" s="918"/>
      <c r="MJE45" s="918"/>
      <c r="MJF45" s="918"/>
      <c r="MJG45" s="918"/>
      <c r="MJH45" s="918"/>
      <c r="MJI45" s="918"/>
      <c r="MJJ45" s="918"/>
      <c r="MJK45" s="918"/>
      <c r="MJL45" s="918"/>
      <c r="MJM45" s="918"/>
      <c r="MJN45" s="918"/>
      <c r="MJO45" s="918"/>
      <c r="MJP45" s="918"/>
      <c r="MJQ45" s="918"/>
      <c r="MJR45" s="918"/>
      <c r="MJS45" s="918"/>
      <c r="MJT45" s="918"/>
      <c r="MJU45" s="918"/>
      <c r="MJV45" s="918"/>
      <c r="MJW45" s="918"/>
      <c r="MJX45" s="918"/>
      <c r="MJY45" s="918"/>
      <c r="MJZ45" s="918"/>
      <c r="MKA45" s="918"/>
      <c r="MKB45" s="918"/>
      <c r="MKC45" s="918"/>
      <c r="MKD45" s="918"/>
      <c r="MKE45" s="918"/>
      <c r="MKF45" s="918"/>
      <c r="MKG45" s="918"/>
      <c r="MKH45" s="918"/>
      <c r="MKI45" s="918"/>
      <c r="MKJ45" s="918"/>
      <c r="MKK45" s="918"/>
      <c r="MKL45" s="918"/>
      <c r="MKM45" s="918"/>
      <c r="MKN45" s="918"/>
      <c r="MKO45" s="918"/>
      <c r="MKP45" s="918"/>
      <c r="MKQ45" s="918"/>
      <c r="MKR45" s="918"/>
      <c r="MKS45" s="918"/>
      <c r="MKT45" s="918"/>
      <c r="MKU45" s="918"/>
      <c r="MKV45" s="918"/>
      <c r="MKW45" s="918"/>
      <c r="MKX45" s="918"/>
      <c r="MKY45" s="918"/>
      <c r="MKZ45" s="918"/>
      <c r="MLA45" s="918"/>
      <c r="MLB45" s="918"/>
      <c r="MLC45" s="918"/>
      <c r="MLD45" s="918"/>
      <c r="MLE45" s="918"/>
      <c r="MLF45" s="918"/>
      <c r="MLG45" s="918"/>
      <c r="MLH45" s="918"/>
      <c r="MLI45" s="918"/>
      <c r="MLJ45" s="918"/>
      <c r="MLK45" s="918"/>
      <c r="MLL45" s="918"/>
      <c r="MLM45" s="918"/>
      <c r="MLN45" s="918"/>
      <c r="MLO45" s="918"/>
      <c r="MLP45" s="918"/>
      <c r="MLQ45" s="918"/>
      <c r="MLR45" s="918"/>
      <c r="MLS45" s="918"/>
      <c r="MLT45" s="918"/>
      <c r="MLU45" s="918"/>
      <c r="MLV45" s="918"/>
      <c r="MLW45" s="918"/>
      <c r="MLX45" s="918"/>
      <c r="MLY45" s="918"/>
      <c r="MLZ45" s="918"/>
      <c r="MMA45" s="918"/>
      <c r="MMB45" s="918"/>
      <c r="MMC45" s="918"/>
      <c r="MMD45" s="918"/>
      <c r="MME45" s="918"/>
      <c r="MMF45" s="918"/>
      <c r="MMG45" s="918"/>
      <c r="MMH45" s="918"/>
      <c r="MMI45" s="918"/>
      <c r="MMJ45" s="918"/>
      <c r="MMK45" s="918"/>
      <c r="MML45" s="918"/>
      <c r="MMM45" s="918"/>
      <c r="MMN45" s="918"/>
      <c r="MMO45" s="918"/>
      <c r="MMP45" s="918"/>
      <c r="MMQ45" s="918"/>
      <c r="MMR45" s="918"/>
      <c r="MMS45" s="918"/>
      <c r="MMT45" s="918"/>
      <c r="MMU45" s="918"/>
      <c r="MMV45" s="918"/>
      <c r="MMW45" s="918"/>
      <c r="MMX45" s="918"/>
      <c r="MMY45" s="918"/>
      <c r="MMZ45" s="918"/>
      <c r="MNA45" s="918"/>
      <c r="MNB45" s="918"/>
      <c r="MNC45" s="918"/>
      <c r="MND45" s="918"/>
      <c r="MNE45" s="918"/>
      <c r="MNF45" s="918"/>
      <c r="MNG45" s="918"/>
      <c r="MNH45" s="918"/>
      <c r="MNI45" s="918"/>
      <c r="MNJ45" s="918"/>
      <c r="MNK45" s="918"/>
      <c r="MNL45" s="918"/>
      <c r="MNM45" s="918"/>
      <c r="MNN45" s="918"/>
      <c r="MNO45" s="918"/>
      <c r="MNP45" s="918"/>
      <c r="MNQ45" s="918"/>
      <c r="MNR45" s="918"/>
      <c r="MNS45" s="918"/>
      <c r="MNT45" s="918"/>
      <c r="MNU45" s="918"/>
      <c r="MNV45" s="918"/>
      <c r="MNW45" s="918"/>
      <c r="MNX45" s="918"/>
      <c r="MNY45" s="918"/>
      <c r="MNZ45" s="918"/>
      <c r="MOA45" s="918"/>
      <c r="MOB45" s="918"/>
      <c r="MOC45" s="918"/>
      <c r="MOD45" s="918"/>
      <c r="MOE45" s="918"/>
      <c r="MOF45" s="918"/>
      <c r="MOG45" s="918"/>
      <c r="MOH45" s="918"/>
      <c r="MOI45" s="918"/>
      <c r="MOJ45" s="918"/>
      <c r="MOK45" s="918"/>
      <c r="MOL45" s="918"/>
      <c r="MOM45" s="918"/>
      <c r="MON45" s="918"/>
      <c r="MOO45" s="918"/>
      <c r="MOP45" s="918"/>
      <c r="MOQ45" s="918"/>
      <c r="MOR45" s="918"/>
      <c r="MOS45" s="918"/>
      <c r="MOT45" s="918"/>
      <c r="MOU45" s="918"/>
      <c r="MOV45" s="918"/>
      <c r="MOW45" s="918"/>
      <c r="MOX45" s="918"/>
      <c r="MOY45" s="918"/>
      <c r="MOZ45" s="918"/>
      <c r="MPA45" s="918"/>
      <c r="MPB45" s="918"/>
      <c r="MPC45" s="918"/>
      <c r="MPD45" s="918"/>
      <c r="MPE45" s="918"/>
      <c r="MPF45" s="918"/>
      <c r="MPG45" s="918"/>
      <c r="MPH45" s="918"/>
      <c r="MPI45" s="918"/>
      <c r="MPJ45" s="918"/>
      <c r="MPK45" s="918"/>
      <c r="MPL45" s="918"/>
      <c r="MPM45" s="918"/>
      <c r="MPN45" s="918"/>
      <c r="MPO45" s="918"/>
      <c r="MPP45" s="918"/>
      <c r="MPQ45" s="918"/>
      <c r="MPR45" s="918"/>
      <c r="MPS45" s="918"/>
      <c r="MPT45" s="918"/>
      <c r="MPU45" s="918"/>
      <c r="MPV45" s="918"/>
      <c r="MPW45" s="918"/>
      <c r="MPX45" s="918"/>
      <c r="MPY45" s="918"/>
      <c r="MPZ45" s="918"/>
      <c r="MQA45" s="918"/>
      <c r="MQB45" s="918"/>
      <c r="MQC45" s="918"/>
      <c r="MQD45" s="918"/>
      <c r="MQE45" s="918"/>
      <c r="MQF45" s="918"/>
      <c r="MQG45" s="918"/>
      <c r="MQH45" s="918"/>
      <c r="MQI45" s="918"/>
      <c r="MQJ45" s="918"/>
      <c r="MQK45" s="918"/>
      <c r="MQL45" s="918"/>
      <c r="MQM45" s="918"/>
      <c r="MQN45" s="918"/>
      <c r="MQO45" s="918"/>
      <c r="MQP45" s="918"/>
      <c r="MQQ45" s="918"/>
      <c r="MQR45" s="918"/>
      <c r="MQS45" s="918"/>
      <c r="MQT45" s="918"/>
      <c r="MQU45" s="918"/>
      <c r="MQV45" s="918"/>
      <c r="MQW45" s="918"/>
      <c r="MQX45" s="918"/>
      <c r="MQY45" s="918"/>
      <c r="MQZ45" s="918"/>
      <c r="MRA45" s="918"/>
      <c r="MRB45" s="918"/>
      <c r="MRC45" s="918"/>
      <c r="MRD45" s="918"/>
      <c r="MRE45" s="918"/>
      <c r="MRF45" s="918"/>
      <c r="MRG45" s="918"/>
      <c r="MRH45" s="918"/>
      <c r="MRI45" s="918"/>
      <c r="MRJ45" s="918"/>
      <c r="MRK45" s="918"/>
      <c r="MRL45" s="918"/>
      <c r="MRM45" s="918"/>
      <c r="MRN45" s="918"/>
      <c r="MRO45" s="918"/>
      <c r="MRP45" s="918"/>
      <c r="MRQ45" s="918"/>
      <c r="MRR45" s="918"/>
      <c r="MRS45" s="918"/>
      <c r="MRT45" s="918"/>
      <c r="MRU45" s="918"/>
      <c r="MRV45" s="918"/>
      <c r="MRW45" s="918"/>
      <c r="MRX45" s="918"/>
      <c r="MRY45" s="918"/>
      <c r="MRZ45" s="918"/>
      <c r="MSA45" s="918"/>
      <c r="MSB45" s="918"/>
      <c r="MSC45" s="918"/>
      <c r="MSD45" s="918"/>
      <c r="MSE45" s="918"/>
      <c r="MSF45" s="918"/>
      <c r="MSG45" s="918"/>
      <c r="MSH45" s="918"/>
      <c r="MSI45" s="918"/>
      <c r="MSJ45" s="918"/>
      <c r="MSK45" s="918"/>
      <c r="MSL45" s="918"/>
      <c r="MSM45" s="918"/>
      <c r="MSN45" s="918"/>
      <c r="MSO45" s="918"/>
      <c r="MSP45" s="918"/>
      <c r="MSQ45" s="918"/>
      <c r="MSR45" s="918"/>
      <c r="MSS45" s="918"/>
      <c r="MST45" s="918"/>
      <c r="MSU45" s="918"/>
      <c r="MSV45" s="918"/>
      <c r="MSW45" s="918"/>
      <c r="MSX45" s="918"/>
      <c r="MSY45" s="918"/>
      <c r="MSZ45" s="918"/>
      <c r="MTA45" s="918"/>
      <c r="MTB45" s="918"/>
      <c r="MTC45" s="918"/>
      <c r="MTD45" s="918"/>
      <c r="MTE45" s="918"/>
      <c r="MTF45" s="918"/>
      <c r="MTG45" s="918"/>
      <c r="MTH45" s="918"/>
      <c r="MTI45" s="918"/>
      <c r="MTJ45" s="918"/>
      <c r="MTK45" s="918"/>
      <c r="MTL45" s="918"/>
      <c r="MTM45" s="918"/>
      <c r="MTN45" s="918"/>
      <c r="MTO45" s="918"/>
      <c r="MTP45" s="918"/>
      <c r="MTQ45" s="918"/>
      <c r="MTR45" s="918"/>
      <c r="MTS45" s="918"/>
      <c r="MTT45" s="918"/>
      <c r="MTU45" s="918"/>
      <c r="MTV45" s="918"/>
      <c r="MTW45" s="918"/>
      <c r="MTX45" s="918"/>
      <c r="MTY45" s="918"/>
      <c r="MTZ45" s="918"/>
      <c r="MUA45" s="918"/>
      <c r="MUB45" s="918"/>
      <c r="MUC45" s="918"/>
      <c r="MUD45" s="918"/>
      <c r="MUE45" s="918"/>
      <c r="MUF45" s="918"/>
      <c r="MUG45" s="918"/>
      <c r="MUH45" s="918"/>
      <c r="MUI45" s="918"/>
      <c r="MUJ45" s="918"/>
      <c r="MUK45" s="918"/>
      <c r="MUL45" s="918"/>
      <c r="MUM45" s="918"/>
      <c r="MUN45" s="918"/>
      <c r="MUO45" s="918"/>
      <c r="MUP45" s="918"/>
      <c r="MUQ45" s="918"/>
      <c r="MUR45" s="918"/>
      <c r="MUS45" s="918"/>
      <c r="MUT45" s="918"/>
      <c r="MUU45" s="918"/>
      <c r="MUV45" s="918"/>
      <c r="MUW45" s="918"/>
      <c r="MUX45" s="918"/>
      <c r="MUY45" s="918"/>
      <c r="MUZ45" s="918"/>
      <c r="MVA45" s="918"/>
      <c r="MVB45" s="918"/>
      <c r="MVC45" s="918"/>
      <c r="MVD45" s="918"/>
      <c r="MVE45" s="918"/>
      <c r="MVF45" s="918"/>
      <c r="MVG45" s="918"/>
      <c r="MVH45" s="918"/>
      <c r="MVI45" s="918"/>
      <c r="MVJ45" s="918"/>
      <c r="MVK45" s="918"/>
      <c r="MVL45" s="918"/>
      <c r="MVM45" s="918"/>
      <c r="MVN45" s="918"/>
      <c r="MVO45" s="918"/>
      <c r="MVP45" s="918"/>
      <c r="MVQ45" s="918"/>
      <c r="MVR45" s="918"/>
      <c r="MVS45" s="918"/>
      <c r="MVT45" s="918"/>
      <c r="MVU45" s="918"/>
      <c r="MVV45" s="918"/>
      <c r="MVW45" s="918"/>
      <c r="MVX45" s="918"/>
      <c r="MVY45" s="918"/>
      <c r="MVZ45" s="918"/>
      <c r="MWA45" s="918"/>
      <c r="MWB45" s="918"/>
      <c r="MWC45" s="918"/>
      <c r="MWD45" s="918"/>
      <c r="MWE45" s="918"/>
      <c r="MWF45" s="918"/>
      <c r="MWG45" s="918"/>
      <c r="MWH45" s="918"/>
      <c r="MWI45" s="918"/>
      <c r="MWJ45" s="918"/>
      <c r="MWK45" s="918"/>
      <c r="MWL45" s="918"/>
      <c r="MWM45" s="918"/>
      <c r="MWN45" s="918"/>
      <c r="MWO45" s="918"/>
      <c r="MWP45" s="918"/>
      <c r="MWQ45" s="918"/>
      <c r="MWR45" s="918"/>
      <c r="MWS45" s="918"/>
      <c r="MWT45" s="918"/>
      <c r="MWU45" s="918"/>
      <c r="MWV45" s="918"/>
      <c r="MWW45" s="918"/>
      <c r="MWX45" s="918"/>
      <c r="MWY45" s="918"/>
      <c r="MWZ45" s="918"/>
      <c r="MXA45" s="918"/>
      <c r="MXB45" s="918"/>
      <c r="MXC45" s="918"/>
      <c r="MXD45" s="918"/>
      <c r="MXE45" s="918"/>
      <c r="MXF45" s="918"/>
      <c r="MXG45" s="918"/>
      <c r="MXH45" s="918"/>
      <c r="MXI45" s="918"/>
      <c r="MXJ45" s="918"/>
      <c r="MXK45" s="918"/>
      <c r="MXL45" s="918"/>
      <c r="MXM45" s="918"/>
      <c r="MXN45" s="918"/>
      <c r="MXO45" s="918"/>
      <c r="MXP45" s="918"/>
      <c r="MXQ45" s="918"/>
      <c r="MXR45" s="918"/>
      <c r="MXS45" s="918"/>
      <c r="MXT45" s="918"/>
      <c r="MXU45" s="918"/>
      <c r="MXV45" s="918"/>
      <c r="MXW45" s="918"/>
      <c r="MXX45" s="918"/>
      <c r="MXY45" s="918"/>
      <c r="MXZ45" s="918"/>
      <c r="MYA45" s="918"/>
      <c r="MYB45" s="918"/>
      <c r="MYC45" s="918"/>
      <c r="MYD45" s="918"/>
      <c r="MYE45" s="918"/>
      <c r="MYF45" s="918"/>
      <c r="MYG45" s="918"/>
      <c r="MYH45" s="918"/>
      <c r="MYI45" s="918"/>
      <c r="MYJ45" s="918"/>
      <c r="MYK45" s="918"/>
      <c r="MYL45" s="918"/>
      <c r="MYM45" s="918"/>
      <c r="MYN45" s="918"/>
      <c r="MYO45" s="918"/>
      <c r="MYP45" s="918"/>
      <c r="MYQ45" s="918"/>
      <c r="MYR45" s="918"/>
      <c r="MYS45" s="918"/>
      <c r="MYT45" s="918"/>
      <c r="MYU45" s="918"/>
      <c r="MYV45" s="918"/>
      <c r="MYW45" s="918"/>
      <c r="MYX45" s="918"/>
      <c r="MYY45" s="918"/>
      <c r="MYZ45" s="918"/>
      <c r="MZA45" s="918"/>
      <c r="MZB45" s="918"/>
      <c r="MZC45" s="918"/>
      <c r="MZD45" s="918"/>
      <c r="MZE45" s="918"/>
      <c r="MZF45" s="918"/>
      <c r="MZG45" s="918"/>
      <c r="MZH45" s="918"/>
      <c r="MZI45" s="918"/>
      <c r="MZJ45" s="918"/>
      <c r="MZK45" s="918"/>
      <c r="MZL45" s="918"/>
      <c r="MZM45" s="918"/>
      <c r="MZN45" s="918"/>
      <c r="MZO45" s="918"/>
      <c r="MZP45" s="918"/>
      <c r="MZQ45" s="918"/>
      <c r="MZR45" s="918"/>
      <c r="MZS45" s="918"/>
      <c r="MZT45" s="918"/>
      <c r="MZU45" s="918"/>
      <c r="MZV45" s="918"/>
      <c r="MZW45" s="918"/>
      <c r="MZX45" s="918"/>
      <c r="MZY45" s="918"/>
      <c r="MZZ45" s="918"/>
      <c r="NAA45" s="918"/>
      <c r="NAB45" s="918"/>
      <c r="NAC45" s="918"/>
      <c r="NAD45" s="918"/>
      <c r="NAE45" s="918"/>
      <c r="NAF45" s="918"/>
      <c r="NAG45" s="918"/>
      <c r="NAH45" s="918"/>
      <c r="NAI45" s="918"/>
      <c r="NAJ45" s="918"/>
      <c r="NAK45" s="918"/>
      <c r="NAL45" s="918"/>
      <c r="NAM45" s="918"/>
      <c r="NAN45" s="918"/>
      <c r="NAO45" s="918"/>
      <c r="NAP45" s="918"/>
      <c r="NAQ45" s="918"/>
      <c r="NAR45" s="918"/>
      <c r="NAS45" s="918"/>
      <c r="NAT45" s="918"/>
      <c r="NAU45" s="918"/>
      <c r="NAV45" s="918"/>
      <c r="NAW45" s="918"/>
      <c r="NAX45" s="918"/>
      <c r="NAY45" s="918"/>
      <c r="NAZ45" s="918"/>
      <c r="NBA45" s="918"/>
      <c r="NBB45" s="918"/>
      <c r="NBC45" s="918"/>
      <c r="NBD45" s="918"/>
      <c r="NBE45" s="918"/>
      <c r="NBF45" s="918"/>
      <c r="NBG45" s="918"/>
      <c r="NBH45" s="918"/>
      <c r="NBI45" s="918"/>
      <c r="NBJ45" s="918"/>
      <c r="NBK45" s="918"/>
      <c r="NBL45" s="918"/>
      <c r="NBM45" s="918"/>
      <c r="NBN45" s="918"/>
      <c r="NBO45" s="918"/>
      <c r="NBP45" s="918"/>
      <c r="NBQ45" s="918"/>
      <c r="NBR45" s="918"/>
      <c r="NBS45" s="918"/>
      <c r="NBT45" s="918"/>
      <c r="NBU45" s="918"/>
      <c r="NBV45" s="918"/>
      <c r="NBW45" s="918"/>
      <c r="NBX45" s="918"/>
      <c r="NBY45" s="918"/>
      <c r="NBZ45" s="918"/>
      <c r="NCA45" s="918"/>
      <c r="NCB45" s="918"/>
      <c r="NCC45" s="918"/>
      <c r="NCD45" s="918"/>
      <c r="NCE45" s="918"/>
      <c r="NCF45" s="918"/>
      <c r="NCG45" s="918"/>
      <c r="NCH45" s="918"/>
      <c r="NCI45" s="918"/>
      <c r="NCJ45" s="918"/>
      <c r="NCK45" s="918"/>
      <c r="NCL45" s="918"/>
      <c r="NCM45" s="918"/>
      <c r="NCN45" s="918"/>
      <c r="NCO45" s="918"/>
      <c r="NCP45" s="918"/>
      <c r="NCQ45" s="918"/>
      <c r="NCR45" s="918"/>
      <c r="NCS45" s="918"/>
      <c r="NCT45" s="918"/>
      <c r="NCU45" s="918"/>
      <c r="NCV45" s="918"/>
      <c r="NCW45" s="918"/>
      <c r="NCX45" s="918"/>
      <c r="NCY45" s="918"/>
      <c r="NCZ45" s="918"/>
      <c r="NDA45" s="918"/>
      <c r="NDB45" s="918"/>
      <c r="NDC45" s="918"/>
      <c r="NDD45" s="918"/>
      <c r="NDE45" s="918"/>
      <c r="NDF45" s="918"/>
      <c r="NDG45" s="918"/>
      <c r="NDH45" s="918"/>
      <c r="NDI45" s="918"/>
      <c r="NDJ45" s="918"/>
      <c r="NDK45" s="918"/>
      <c r="NDL45" s="918"/>
      <c r="NDM45" s="918"/>
      <c r="NDN45" s="918"/>
      <c r="NDO45" s="918"/>
      <c r="NDP45" s="918"/>
      <c r="NDQ45" s="918"/>
      <c r="NDR45" s="918"/>
      <c r="NDS45" s="918"/>
      <c r="NDT45" s="918"/>
      <c r="NDU45" s="918"/>
      <c r="NDV45" s="918"/>
      <c r="NDW45" s="918"/>
      <c r="NDX45" s="918"/>
      <c r="NDY45" s="918"/>
      <c r="NDZ45" s="918"/>
      <c r="NEA45" s="918"/>
      <c r="NEB45" s="918"/>
      <c r="NEC45" s="918"/>
      <c r="NED45" s="918"/>
      <c r="NEE45" s="918"/>
      <c r="NEF45" s="918"/>
      <c r="NEG45" s="918"/>
      <c r="NEH45" s="918"/>
      <c r="NEI45" s="918"/>
      <c r="NEJ45" s="918"/>
      <c r="NEK45" s="918"/>
      <c r="NEL45" s="918"/>
      <c r="NEM45" s="918"/>
      <c r="NEN45" s="918"/>
      <c r="NEO45" s="918"/>
      <c r="NEP45" s="918"/>
      <c r="NEQ45" s="918"/>
      <c r="NER45" s="918"/>
      <c r="NES45" s="918"/>
      <c r="NET45" s="918"/>
      <c r="NEU45" s="918"/>
      <c r="NEV45" s="918"/>
      <c r="NEW45" s="918"/>
      <c r="NEX45" s="918"/>
      <c r="NEY45" s="918"/>
      <c r="NEZ45" s="918"/>
      <c r="NFA45" s="918"/>
      <c r="NFB45" s="918"/>
      <c r="NFC45" s="918"/>
      <c r="NFD45" s="918"/>
      <c r="NFE45" s="918"/>
      <c r="NFF45" s="918"/>
      <c r="NFG45" s="918"/>
      <c r="NFH45" s="918"/>
      <c r="NFI45" s="918"/>
      <c r="NFJ45" s="918"/>
      <c r="NFK45" s="918"/>
      <c r="NFL45" s="918"/>
      <c r="NFM45" s="918"/>
      <c r="NFN45" s="918"/>
      <c r="NFO45" s="918"/>
      <c r="NFP45" s="918"/>
      <c r="NFQ45" s="918"/>
      <c r="NFR45" s="918"/>
      <c r="NFS45" s="918"/>
      <c r="NFT45" s="918"/>
      <c r="NFU45" s="918"/>
      <c r="NFV45" s="918"/>
      <c r="NFW45" s="918"/>
      <c r="NFX45" s="918"/>
      <c r="NFY45" s="918"/>
      <c r="NFZ45" s="918"/>
      <c r="NGA45" s="918"/>
      <c r="NGB45" s="918"/>
      <c r="NGC45" s="918"/>
      <c r="NGD45" s="918"/>
      <c r="NGE45" s="918"/>
      <c r="NGF45" s="918"/>
      <c r="NGG45" s="918"/>
      <c r="NGH45" s="918"/>
      <c r="NGI45" s="918"/>
      <c r="NGJ45" s="918"/>
      <c r="NGK45" s="918"/>
      <c r="NGL45" s="918"/>
      <c r="NGM45" s="918"/>
      <c r="NGN45" s="918"/>
      <c r="NGO45" s="918"/>
      <c r="NGP45" s="918"/>
      <c r="NGQ45" s="918"/>
      <c r="NGR45" s="918"/>
      <c r="NGS45" s="918"/>
      <c r="NGT45" s="918"/>
      <c r="NGU45" s="918"/>
      <c r="NGV45" s="918"/>
      <c r="NGW45" s="918"/>
      <c r="NGX45" s="918"/>
      <c r="NGY45" s="918"/>
      <c r="NGZ45" s="918"/>
      <c r="NHA45" s="918"/>
      <c r="NHB45" s="918"/>
      <c r="NHC45" s="918"/>
      <c r="NHD45" s="918"/>
      <c r="NHE45" s="918"/>
      <c r="NHF45" s="918"/>
      <c r="NHG45" s="918"/>
      <c r="NHH45" s="918"/>
      <c r="NHI45" s="918"/>
      <c r="NHJ45" s="918"/>
      <c r="NHK45" s="918"/>
      <c r="NHL45" s="918"/>
      <c r="NHM45" s="918"/>
      <c r="NHN45" s="918"/>
      <c r="NHO45" s="918"/>
      <c r="NHP45" s="918"/>
      <c r="NHQ45" s="918"/>
      <c r="NHR45" s="918"/>
      <c r="NHS45" s="918"/>
      <c r="NHT45" s="918"/>
      <c r="NHU45" s="918"/>
      <c r="NHV45" s="918"/>
      <c r="NHW45" s="918"/>
      <c r="NHX45" s="918"/>
      <c r="NHY45" s="918"/>
      <c r="NHZ45" s="918"/>
      <c r="NIA45" s="918"/>
      <c r="NIB45" s="918"/>
      <c r="NIC45" s="918"/>
      <c r="NID45" s="918"/>
      <c r="NIE45" s="918"/>
      <c r="NIF45" s="918"/>
      <c r="NIG45" s="918"/>
      <c r="NIH45" s="918"/>
      <c r="NII45" s="918"/>
      <c r="NIJ45" s="918"/>
      <c r="NIK45" s="918"/>
      <c r="NIL45" s="918"/>
      <c r="NIM45" s="918"/>
      <c r="NIN45" s="918"/>
      <c r="NIO45" s="918"/>
      <c r="NIP45" s="918"/>
      <c r="NIQ45" s="918"/>
      <c r="NIR45" s="918"/>
      <c r="NIS45" s="918"/>
      <c r="NIT45" s="918"/>
      <c r="NIU45" s="918"/>
      <c r="NIV45" s="918"/>
      <c r="NIW45" s="918"/>
      <c r="NIX45" s="918"/>
      <c r="NIY45" s="918"/>
      <c r="NIZ45" s="918"/>
      <c r="NJA45" s="918"/>
      <c r="NJB45" s="918"/>
      <c r="NJC45" s="918"/>
      <c r="NJD45" s="918"/>
      <c r="NJE45" s="918"/>
      <c r="NJF45" s="918"/>
      <c r="NJG45" s="918"/>
      <c r="NJH45" s="918"/>
      <c r="NJI45" s="918"/>
      <c r="NJJ45" s="918"/>
      <c r="NJK45" s="918"/>
      <c r="NJL45" s="918"/>
      <c r="NJM45" s="918"/>
      <c r="NJN45" s="918"/>
      <c r="NJO45" s="918"/>
      <c r="NJP45" s="918"/>
      <c r="NJQ45" s="918"/>
      <c r="NJR45" s="918"/>
      <c r="NJS45" s="918"/>
      <c r="NJT45" s="918"/>
      <c r="NJU45" s="918"/>
      <c r="NJV45" s="918"/>
      <c r="NJW45" s="918"/>
      <c r="NJX45" s="918"/>
      <c r="NJY45" s="918"/>
      <c r="NJZ45" s="918"/>
      <c r="NKA45" s="918"/>
      <c r="NKB45" s="918"/>
      <c r="NKC45" s="918"/>
      <c r="NKD45" s="918"/>
      <c r="NKE45" s="918"/>
      <c r="NKF45" s="918"/>
      <c r="NKG45" s="918"/>
      <c r="NKH45" s="918"/>
      <c r="NKI45" s="918"/>
      <c r="NKJ45" s="918"/>
      <c r="NKK45" s="918"/>
      <c r="NKL45" s="918"/>
      <c r="NKM45" s="918"/>
      <c r="NKN45" s="918"/>
      <c r="NKO45" s="918"/>
      <c r="NKP45" s="918"/>
      <c r="NKQ45" s="918"/>
      <c r="NKR45" s="918"/>
      <c r="NKS45" s="918"/>
      <c r="NKT45" s="918"/>
      <c r="NKU45" s="918"/>
      <c r="NKV45" s="918"/>
      <c r="NKW45" s="918"/>
      <c r="NKX45" s="918"/>
      <c r="NKY45" s="918"/>
      <c r="NKZ45" s="918"/>
      <c r="NLA45" s="918"/>
      <c r="NLB45" s="918"/>
      <c r="NLC45" s="918"/>
      <c r="NLD45" s="918"/>
      <c r="NLE45" s="918"/>
      <c r="NLF45" s="918"/>
      <c r="NLG45" s="918"/>
      <c r="NLH45" s="918"/>
      <c r="NLI45" s="918"/>
      <c r="NLJ45" s="918"/>
      <c r="NLK45" s="918"/>
      <c r="NLL45" s="918"/>
      <c r="NLM45" s="918"/>
      <c r="NLN45" s="918"/>
      <c r="NLO45" s="918"/>
      <c r="NLP45" s="918"/>
      <c r="NLQ45" s="918"/>
      <c r="NLR45" s="918"/>
      <c r="NLS45" s="918"/>
      <c r="NLT45" s="918"/>
      <c r="NLU45" s="918"/>
      <c r="NLV45" s="918"/>
      <c r="NLW45" s="918"/>
      <c r="NLX45" s="918"/>
      <c r="NLY45" s="918"/>
      <c r="NLZ45" s="918"/>
      <c r="NMA45" s="918"/>
      <c r="NMB45" s="918"/>
      <c r="NMC45" s="918"/>
      <c r="NMD45" s="918"/>
      <c r="NME45" s="918"/>
      <c r="NMF45" s="918"/>
      <c r="NMG45" s="918"/>
      <c r="NMH45" s="918"/>
      <c r="NMI45" s="918"/>
      <c r="NMJ45" s="918"/>
      <c r="NMK45" s="918"/>
      <c r="NML45" s="918"/>
      <c r="NMM45" s="918"/>
      <c r="NMN45" s="918"/>
      <c r="NMO45" s="918"/>
      <c r="NMP45" s="918"/>
      <c r="NMQ45" s="918"/>
      <c r="NMR45" s="918"/>
      <c r="NMS45" s="918"/>
      <c r="NMT45" s="918"/>
      <c r="NMU45" s="918"/>
      <c r="NMV45" s="918"/>
      <c r="NMW45" s="918"/>
      <c r="NMX45" s="918"/>
      <c r="NMY45" s="918"/>
      <c r="NMZ45" s="918"/>
      <c r="NNA45" s="918"/>
      <c r="NNB45" s="918"/>
      <c r="NNC45" s="918"/>
      <c r="NND45" s="918"/>
      <c r="NNE45" s="918"/>
      <c r="NNF45" s="918"/>
      <c r="NNG45" s="918"/>
      <c r="NNH45" s="918"/>
      <c r="NNI45" s="918"/>
      <c r="NNJ45" s="918"/>
      <c r="NNK45" s="918"/>
      <c r="NNL45" s="918"/>
      <c r="NNM45" s="918"/>
      <c r="NNN45" s="918"/>
      <c r="NNO45" s="918"/>
      <c r="NNP45" s="918"/>
      <c r="NNQ45" s="918"/>
      <c r="NNR45" s="918"/>
      <c r="NNS45" s="918"/>
      <c r="NNT45" s="918"/>
      <c r="NNU45" s="918"/>
      <c r="NNV45" s="918"/>
      <c r="NNW45" s="918"/>
      <c r="NNX45" s="918"/>
      <c r="NNY45" s="918"/>
      <c r="NNZ45" s="918"/>
      <c r="NOA45" s="918"/>
      <c r="NOB45" s="918"/>
      <c r="NOC45" s="918"/>
      <c r="NOD45" s="918"/>
      <c r="NOE45" s="918"/>
      <c r="NOF45" s="918"/>
      <c r="NOG45" s="918"/>
      <c r="NOH45" s="918"/>
      <c r="NOI45" s="918"/>
      <c r="NOJ45" s="918"/>
      <c r="NOK45" s="918"/>
      <c r="NOL45" s="918"/>
      <c r="NOM45" s="918"/>
      <c r="NON45" s="918"/>
      <c r="NOO45" s="918"/>
      <c r="NOP45" s="918"/>
      <c r="NOQ45" s="918"/>
      <c r="NOR45" s="918"/>
      <c r="NOS45" s="918"/>
      <c r="NOT45" s="918"/>
      <c r="NOU45" s="918"/>
      <c r="NOV45" s="918"/>
      <c r="NOW45" s="918"/>
      <c r="NOX45" s="918"/>
      <c r="NOY45" s="918"/>
      <c r="NOZ45" s="918"/>
      <c r="NPA45" s="918"/>
      <c r="NPB45" s="918"/>
      <c r="NPC45" s="918"/>
      <c r="NPD45" s="918"/>
      <c r="NPE45" s="918"/>
      <c r="NPF45" s="918"/>
      <c r="NPG45" s="918"/>
      <c r="NPH45" s="918"/>
      <c r="NPI45" s="918"/>
      <c r="NPJ45" s="918"/>
      <c r="NPK45" s="918"/>
      <c r="NPL45" s="918"/>
      <c r="NPM45" s="918"/>
      <c r="NPN45" s="918"/>
      <c r="NPO45" s="918"/>
      <c r="NPP45" s="918"/>
      <c r="NPQ45" s="918"/>
      <c r="NPR45" s="918"/>
      <c r="NPS45" s="918"/>
      <c r="NPT45" s="918"/>
      <c r="NPU45" s="918"/>
      <c r="NPV45" s="918"/>
      <c r="NPW45" s="918"/>
      <c r="NPX45" s="918"/>
      <c r="NPY45" s="918"/>
      <c r="NPZ45" s="918"/>
      <c r="NQA45" s="918"/>
      <c r="NQB45" s="918"/>
      <c r="NQC45" s="918"/>
      <c r="NQD45" s="918"/>
      <c r="NQE45" s="918"/>
      <c r="NQF45" s="918"/>
      <c r="NQG45" s="918"/>
      <c r="NQH45" s="918"/>
      <c r="NQI45" s="918"/>
      <c r="NQJ45" s="918"/>
      <c r="NQK45" s="918"/>
      <c r="NQL45" s="918"/>
      <c r="NQM45" s="918"/>
      <c r="NQN45" s="918"/>
      <c r="NQO45" s="918"/>
      <c r="NQP45" s="918"/>
      <c r="NQQ45" s="918"/>
      <c r="NQR45" s="918"/>
      <c r="NQS45" s="918"/>
      <c r="NQT45" s="918"/>
      <c r="NQU45" s="918"/>
      <c r="NQV45" s="918"/>
      <c r="NQW45" s="918"/>
      <c r="NQX45" s="918"/>
      <c r="NQY45" s="918"/>
      <c r="NQZ45" s="918"/>
      <c r="NRA45" s="918"/>
      <c r="NRB45" s="918"/>
      <c r="NRC45" s="918"/>
      <c r="NRD45" s="918"/>
      <c r="NRE45" s="918"/>
      <c r="NRF45" s="918"/>
      <c r="NRG45" s="918"/>
      <c r="NRH45" s="918"/>
      <c r="NRI45" s="918"/>
      <c r="NRJ45" s="918"/>
      <c r="NRK45" s="918"/>
      <c r="NRL45" s="918"/>
      <c r="NRM45" s="918"/>
      <c r="NRN45" s="918"/>
      <c r="NRO45" s="918"/>
      <c r="NRP45" s="918"/>
      <c r="NRQ45" s="918"/>
      <c r="NRR45" s="918"/>
      <c r="NRS45" s="918"/>
      <c r="NRT45" s="918"/>
      <c r="NRU45" s="918"/>
      <c r="NRV45" s="918"/>
      <c r="NRW45" s="918"/>
      <c r="NRX45" s="918"/>
      <c r="NRY45" s="918"/>
      <c r="NRZ45" s="918"/>
      <c r="NSA45" s="918"/>
      <c r="NSB45" s="918"/>
      <c r="NSC45" s="918"/>
      <c r="NSD45" s="918"/>
      <c r="NSE45" s="918"/>
      <c r="NSF45" s="918"/>
      <c r="NSG45" s="918"/>
      <c r="NSH45" s="918"/>
      <c r="NSI45" s="918"/>
      <c r="NSJ45" s="918"/>
      <c r="NSK45" s="918"/>
      <c r="NSL45" s="918"/>
      <c r="NSM45" s="918"/>
      <c r="NSN45" s="918"/>
      <c r="NSO45" s="918"/>
      <c r="NSP45" s="918"/>
      <c r="NSQ45" s="918"/>
      <c r="NSR45" s="918"/>
      <c r="NSS45" s="918"/>
      <c r="NST45" s="918"/>
      <c r="NSU45" s="918"/>
      <c r="NSV45" s="918"/>
      <c r="NSW45" s="918"/>
      <c r="NSX45" s="918"/>
      <c r="NSY45" s="918"/>
      <c r="NSZ45" s="918"/>
      <c r="NTA45" s="918"/>
      <c r="NTB45" s="918"/>
      <c r="NTC45" s="918"/>
      <c r="NTD45" s="918"/>
      <c r="NTE45" s="918"/>
      <c r="NTF45" s="918"/>
      <c r="NTG45" s="918"/>
      <c r="NTH45" s="918"/>
      <c r="NTI45" s="918"/>
      <c r="NTJ45" s="918"/>
      <c r="NTK45" s="918"/>
      <c r="NTL45" s="918"/>
      <c r="NTM45" s="918"/>
      <c r="NTN45" s="918"/>
      <c r="NTO45" s="918"/>
      <c r="NTP45" s="918"/>
      <c r="NTQ45" s="918"/>
      <c r="NTR45" s="918"/>
      <c r="NTS45" s="918"/>
      <c r="NTT45" s="918"/>
      <c r="NTU45" s="918"/>
      <c r="NTV45" s="918"/>
      <c r="NTW45" s="918"/>
      <c r="NTX45" s="918"/>
      <c r="NTY45" s="918"/>
      <c r="NTZ45" s="918"/>
      <c r="NUA45" s="918"/>
      <c r="NUB45" s="918"/>
      <c r="NUC45" s="918"/>
      <c r="NUD45" s="918"/>
      <c r="NUE45" s="918"/>
      <c r="NUF45" s="918"/>
      <c r="NUG45" s="918"/>
      <c r="NUH45" s="918"/>
      <c r="NUI45" s="918"/>
      <c r="NUJ45" s="918"/>
      <c r="NUK45" s="918"/>
      <c r="NUL45" s="918"/>
      <c r="NUM45" s="918"/>
      <c r="NUN45" s="918"/>
      <c r="NUO45" s="918"/>
      <c r="NUP45" s="918"/>
      <c r="NUQ45" s="918"/>
      <c r="NUR45" s="918"/>
      <c r="NUS45" s="918"/>
      <c r="NUT45" s="918"/>
      <c r="NUU45" s="918"/>
      <c r="NUV45" s="918"/>
      <c r="NUW45" s="918"/>
      <c r="NUX45" s="918"/>
      <c r="NUY45" s="918"/>
      <c r="NUZ45" s="918"/>
      <c r="NVA45" s="918"/>
      <c r="NVB45" s="918"/>
      <c r="NVC45" s="918"/>
      <c r="NVD45" s="918"/>
      <c r="NVE45" s="918"/>
      <c r="NVF45" s="918"/>
      <c r="NVG45" s="918"/>
      <c r="NVH45" s="918"/>
      <c r="NVI45" s="918"/>
      <c r="NVJ45" s="918"/>
      <c r="NVK45" s="918"/>
      <c r="NVL45" s="918"/>
      <c r="NVM45" s="918"/>
      <c r="NVN45" s="918"/>
      <c r="NVO45" s="918"/>
      <c r="NVP45" s="918"/>
      <c r="NVQ45" s="918"/>
      <c r="NVR45" s="918"/>
      <c r="NVS45" s="918"/>
      <c r="NVT45" s="918"/>
      <c r="NVU45" s="918"/>
      <c r="NVV45" s="918"/>
      <c r="NVW45" s="918"/>
      <c r="NVX45" s="918"/>
      <c r="NVY45" s="918"/>
      <c r="NVZ45" s="918"/>
      <c r="NWA45" s="918"/>
      <c r="NWB45" s="918"/>
      <c r="NWC45" s="918"/>
      <c r="NWD45" s="918"/>
      <c r="NWE45" s="918"/>
      <c r="NWF45" s="918"/>
      <c r="NWG45" s="918"/>
      <c r="NWH45" s="918"/>
      <c r="NWI45" s="918"/>
      <c r="NWJ45" s="918"/>
      <c r="NWK45" s="918"/>
      <c r="NWL45" s="918"/>
      <c r="NWM45" s="918"/>
      <c r="NWN45" s="918"/>
      <c r="NWO45" s="918"/>
      <c r="NWP45" s="918"/>
      <c r="NWQ45" s="918"/>
      <c r="NWR45" s="918"/>
      <c r="NWS45" s="918"/>
      <c r="NWT45" s="918"/>
      <c r="NWU45" s="918"/>
      <c r="NWV45" s="918"/>
      <c r="NWW45" s="918"/>
      <c r="NWX45" s="918"/>
      <c r="NWY45" s="918"/>
      <c r="NWZ45" s="918"/>
      <c r="NXA45" s="918"/>
      <c r="NXB45" s="918"/>
      <c r="NXC45" s="918"/>
      <c r="NXD45" s="918"/>
      <c r="NXE45" s="918"/>
      <c r="NXF45" s="918"/>
      <c r="NXG45" s="918"/>
      <c r="NXH45" s="918"/>
      <c r="NXI45" s="918"/>
      <c r="NXJ45" s="918"/>
      <c r="NXK45" s="918"/>
      <c r="NXL45" s="918"/>
      <c r="NXM45" s="918"/>
      <c r="NXN45" s="918"/>
      <c r="NXO45" s="918"/>
      <c r="NXP45" s="918"/>
      <c r="NXQ45" s="918"/>
      <c r="NXR45" s="918"/>
      <c r="NXS45" s="918"/>
      <c r="NXT45" s="918"/>
      <c r="NXU45" s="918"/>
      <c r="NXV45" s="918"/>
      <c r="NXW45" s="918"/>
      <c r="NXX45" s="918"/>
      <c r="NXY45" s="918"/>
      <c r="NXZ45" s="918"/>
      <c r="NYA45" s="918"/>
      <c r="NYB45" s="918"/>
      <c r="NYC45" s="918"/>
      <c r="NYD45" s="918"/>
      <c r="NYE45" s="918"/>
      <c r="NYF45" s="918"/>
      <c r="NYG45" s="918"/>
      <c r="NYH45" s="918"/>
      <c r="NYI45" s="918"/>
      <c r="NYJ45" s="918"/>
      <c r="NYK45" s="918"/>
      <c r="NYL45" s="918"/>
      <c r="NYM45" s="918"/>
      <c r="NYN45" s="918"/>
      <c r="NYO45" s="918"/>
      <c r="NYP45" s="918"/>
      <c r="NYQ45" s="918"/>
      <c r="NYR45" s="918"/>
      <c r="NYS45" s="918"/>
      <c r="NYT45" s="918"/>
      <c r="NYU45" s="918"/>
      <c r="NYV45" s="918"/>
      <c r="NYW45" s="918"/>
      <c r="NYX45" s="918"/>
      <c r="NYY45" s="918"/>
      <c r="NYZ45" s="918"/>
      <c r="NZA45" s="918"/>
      <c r="NZB45" s="918"/>
      <c r="NZC45" s="918"/>
      <c r="NZD45" s="918"/>
      <c r="NZE45" s="918"/>
      <c r="NZF45" s="918"/>
      <c r="NZG45" s="918"/>
      <c r="NZH45" s="918"/>
      <c r="NZI45" s="918"/>
      <c r="NZJ45" s="918"/>
      <c r="NZK45" s="918"/>
      <c r="NZL45" s="918"/>
      <c r="NZM45" s="918"/>
      <c r="NZN45" s="918"/>
      <c r="NZO45" s="918"/>
      <c r="NZP45" s="918"/>
      <c r="NZQ45" s="918"/>
      <c r="NZR45" s="918"/>
      <c r="NZS45" s="918"/>
      <c r="NZT45" s="918"/>
      <c r="NZU45" s="918"/>
      <c r="NZV45" s="918"/>
      <c r="NZW45" s="918"/>
      <c r="NZX45" s="918"/>
      <c r="NZY45" s="918"/>
      <c r="NZZ45" s="918"/>
      <c r="OAA45" s="918"/>
      <c r="OAB45" s="918"/>
      <c r="OAC45" s="918"/>
      <c r="OAD45" s="918"/>
      <c r="OAE45" s="918"/>
      <c r="OAF45" s="918"/>
      <c r="OAG45" s="918"/>
      <c r="OAH45" s="918"/>
      <c r="OAI45" s="918"/>
      <c r="OAJ45" s="918"/>
      <c r="OAK45" s="918"/>
      <c r="OAL45" s="918"/>
      <c r="OAM45" s="918"/>
      <c r="OAN45" s="918"/>
      <c r="OAO45" s="918"/>
      <c r="OAP45" s="918"/>
      <c r="OAQ45" s="918"/>
      <c r="OAR45" s="918"/>
      <c r="OAS45" s="918"/>
      <c r="OAT45" s="918"/>
      <c r="OAU45" s="918"/>
      <c r="OAV45" s="918"/>
      <c r="OAW45" s="918"/>
      <c r="OAX45" s="918"/>
      <c r="OAY45" s="918"/>
      <c r="OAZ45" s="918"/>
      <c r="OBA45" s="918"/>
      <c r="OBB45" s="918"/>
      <c r="OBC45" s="918"/>
      <c r="OBD45" s="918"/>
      <c r="OBE45" s="918"/>
      <c r="OBF45" s="918"/>
      <c r="OBG45" s="918"/>
      <c r="OBH45" s="918"/>
      <c r="OBI45" s="918"/>
      <c r="OBJ45" s="918"/>
      <c r="OBK45" s="918"/>
      <c r="OBL45" s="918"/>
      <c r="OBM45" s="918"/>
      <c r="OBN45" s="918"/>
      <c r="OBO45" s="918"/>
      <c r="OBP45" s="918"/>
      <c r="OBQ45" s="918"/>
      <c r="OBR45" s="918"/>
      <c r="OBS45" s="918"/>
      <c r="OBT45" s="918"/>
      <c r="OBU45" s="918"/>
      <c r="OBV45" s="918"/>
      <c r="OBW45" s="918"/>
      <c r="OBX45" s="918"/>
      <c r="OBY45" s="918"/>
      <c r="OBZ45" s="918"/>
      <c r="OCA45" s="918"/>
      <c r="OCB45" s="918"/>
      <c r="OCC45" s="918"/>
      <c r="OCD45" s="918"/>
      <c r="OCE45" s="918"/>
      <c r="OCF45" s="918"/>
      <c r="OCG45" s="918"/>
      <c r="OCH45" s="918"/>
      <c r="OCI45" s="918"/>
      <c r="OCJ45" s="918"/>
      <c r="OCK45" s="918"/>
      <c r="OCL45" s="918"/>
      <c r="OCM45" s="918"/>
      <c r="OCN45" s="918"/>
      <c r="OCO45" s="918"/>
      <c r="OCP45" s="918"/>
      <c r="OCQ45" s="918"/>
      <c r="OCR45" s="918"/>
      <c r="OCS45" s="918"/>
      <c r="OCT45" s="918"/>
      <c r="OCU45" s="918"/>
      <c r="OCV45" s="918"/>
      <c r="OCW45" s="918"/>
      <c r="OCX45" s="918"/>
      <c r="OCY45" s="918"/>
      <c r="OCZ45" s="918"/>
      <c r="ODA45" s="918"/>
      <c r="ODB45" s="918"/>
      <c r="ODC45" s="918"/>
      <c r="ODD45" s="918"/>
      <c r="ODE45" s="918"/>
      <c r="ODF45" s="918"/>
      <c r="ODG45" s="918"/>
      <c r="ODH45" s="918"/>
      <c r="ODI45" s="918"/>
      <c r="ODJ45" s="918"/>
      <c r="ODK45" s="918"/>
      <c r="ODL45" s="918"/>
      <c r="ODM45" s="918"/>
      <c r="ODN45" s="918"/>
      <c r="ODO45" s="918"/>
      <c r="ODP45" s="918"/>
      <c r="ODQ45" s="918"/>
      <c r="ODR45" s="918"/>
      <c r="ODS45" s="918"/>
      <c r="ODT45" s="918"/>
      <c r="ODU45" s="918"/>
      <c r="ODV45" s="918"/>
      <c r="ODW45" s="918"/>
      <c r="ODX45" s="918"/>
      <c r="ODY45" s="918"/>
      <c r="ODZ45" s="918"/>
      <c r="OEA45" s="918"/>
      <c r="OEB45" s="918"/>
      <c r="OEC45" s="918"/>
      <c r="OED45" s="918"/>
      <c r="OEE45" s="918"/>
      <c r="OEF45" s="918"/>
      <c r="OEG45" s="918"/>
      <c r="OEH45" s="918"/>
      <c r="OEI45" s="918"/>
      <c r="OEJ45" s="918"/>
      <c r="OEK45" s="918"/>
      <c r="OEL45" s="918"/>
      <c r="OEM45" s="918"/>
      <c r="OEN45" s="918"/>
      <c r="OEO45" s="918"/>
      <c r="OEP45" s="918"/>
      <c r="OEQ45" s="918"/>
      <c r="OER45" s="918"/>
      <c r="OES45" s="918"/>
      <c r="OET45" s="918"/>
      <c r="OEU45" s="918"/>
      <c r="OEV45" s="918"/>
      <c r="OEW45" s="918"/>
      <c r="OEX45" s="918"/>
      <c r="OEY45" s="918"/>
      <c r="OEZ45" s="918"/>
      <c r="OFA45" s="918"/>
      <c r="OFB45" s="918"/>
      <c r="OFC45" s="918"/>
      <c r="OFD45" s="918"/>
      <c r="OFE45" s="918"/>
      <c r="OFF45" s="918"/>
      <c r="OFG45" s="918"/>
      <c r="OFH45" s="918"/>
      <c r="OFI45" s="918"/>
      <c r="OFJ45" s="918"/>
      <c r="OFK45" s="918"/>
      <c r="OFL45" s="918"/>
      <c r="OFM45" s="918"/>
      <c r="OFN45" s="918"/>
      <c r="OFO45" s="918"/>
      <c r="OFP45" s="918"/>
      <c r="OFQ45" s="918"/>
      <c r="OFR45" s="918"/>
      <c r="OFS45" s="918"/>
      <c r="OFT45" s="918"/>
      <c r="OFU45" s="918"/>
      <c r="OFV45" s="918"/>
      <c r="OFW45" s="918"/>
      <c r="OFX45" s="918"/>
      <c r="OFY45" s="918"/>
      <c r="OFZ45" s="918"/>
      <c r="OGA45" s="918"/>
      <c r="OGB45" s="918"/>
      <c r="OGC45" s="918"/>
      <c r="OGD45" s="918"/>
      <c r="OGE45" s="918"/>
      <c r="OGF45" s="918"/>
      <c r="OGG45" s="918"/>
      <c r="OGH45" s="918"/>
      <c r="OGI45" s="918"/>
      <c r="OGJ45" s="918"/>
      <c r="OGK45" s="918"/>
      <c r="OGL45" s="918"/>
      <c r="OGM45" s="918"/>
      <c r="OGN45" s="918"/>
      <c r="OGO45" s="918"/>
      <c r="OGP45" s="918"/>
      <c r="OGQ45" s="918"/>
      <c r="OGR45" s="918"/>
      <c r="OGS45" s="918"/>
      <c r="OGT45" s="918"/>
      <c r="OGU45" s="918"/>
      <c r="OGV45" s="918"/>
      <c r="OGW45" s="918"/>
      <c r="OGX45" s="918"/>
      <c r="OGY45" s="918"/>
      <c r="OGZ45" s="918"/>
      <c r="OHA45" s="918"/>
      <c r="OHB45" s="918"/>
      <c r="OHC45" s="918"/>
      <c r="OHD45" s="918"/>
      <c r="OHE45" s="918"/>
      <c r="OHF45" s="918"/>
      <c r="OHG45" s="918"/>
      <c r="OHH45" s="918"/>
      <c r="OHI45" s="918"/>
      <c r="OHJ45" s="918"/>
      <c r="OHK45" s="918"/>
      <c r="OHL45" s="918"/>
      <c r="OHM45" s="918"/>
      <c r="OHN45" s="918"/>
      <c r="OHO45" s="918"/>
      <c r="OHP45" s="918"/>
      <c r="OHQ45" s="918"/>
      <c r="OHR45" s="918"/>
      <c r="OHS45" s="918"/>
      <c r="OHT45" s="918"/>
      <c r="OHU45" s="918"/>
      <c r="OHV45" s="918"/>
      <c r="OHW45" s="918"/>
      <c r="OHX45" s="918"/>
      <c r="OHY45" s="918"/>
      <c r="OHZ45" s="918"/>
      <c r="OIA45" s="918"/>
      <c r="OIB45" s="918"/>
      <c r="OIC45" s="918"/>
      <c r="OID45" s="918"/>
      <c r="OIE45" s="918"/>
      <c r="OIF45" s="918"/>
      <c r="OIG45" s="918"/>
      <c r="OIH45" s="918"/>
      <c r="OII45" s="918"/>
      <c r="OIJ45" s="918"/>
      <c r="OIK45" s="918"/>
      <c r="OIL45" s="918"/>
      <c r="OIM45" s="918"/>
      <c r="OIN45" s="918"/>
      <c r="OIO45" s="918"/>
      <c r="OIP45" s="918"/>
      <c r="OIQ45" s="918"/>
      <c r="OIR45" s="918"/>
      <c r="OIS45" s="918"/>
      <c r="OIT45" s="918"/>
      <c r="OIU45" s="918"/>
      <c r="OIV45" s="918"/>
      <c r="OIW45" s="918"/>
      <c r="OIX45" s="918"/>
      <c r="OIY45" s="918"/>
      <c r="OIZ45" s="918"/>
      <c r="OJA45" s="918"/>
      <c r="OJB45" s="918"/>
      <c r="OJC45" s="918"/>
      <c r="OJD45" s="918"/>
      <c r="OJE45" s="918"/>
      <c r="OJF45" s="918"/>
      <c r="OJG45" s="918"/>
      <c r="OJH45" s="918"/>
      <c r="OJI45" s="918"/>
      <c r="OJJ45" s="918"/>
      <c r="OJK45" s="918"/>
      <c r="OJL45" s="918"/>
      <c r="OJM45" s="918"/>
      <c r="OJN45" s="918"/>
      <c r="OJO45" s="918"/>
      <c r="OJP45" s="918"/>
      <c r="OJQ45" s="918"/>
      <c r="OJR45" s="918"/>
      <c r="OJS45" s="918"/>
      <c r="OJT45" s="918"/>
      <c r="OJU45" s="918"/>
      <c r="OJV45" s="918"/>
      <c r="OJW45" s="918"/>
      <c r="OJX45" s="918"/>
      <c r="OJY45" s="918"/>
      <c r="OJZ45" s="918"/>
      <c r="OKA45" s="918"/>
      <c r="OKB45" s="918"/>
      <c r="OKC45" s="918"/>
      <c r="OKD45" s="918"/>
      <c r="OKE45" s="918"/>
      <c r="OKF45" s="918"/>
      <c r="OKG45" s="918"/>
      <c r="OKH45" s="918"/>
      <c r="OKI45" s="918"/>
      <c r="OKJ45" s="918"/>
      <c r="OKK45" s="918"/>
      <c r="OKL45" s="918"/>
      <c r="OKM45" s="918"/>
      <c r="OKN45" s="918"/>
      <c r="OKO45" s="918"/>
      <c r="OKP45" s="918"/>
      <c r="OKQ45" s="918"/>
      <c r="OKR45" s="918"/>
      <c r="OKS45" s="918"/>
      <c r="OKT45" s="918"/>
      <c r="OKU45" s="918"/>
      <c r="OKV45" s="918"/>
      <c r="OKW45" s="918"/>
      <c r="OKX45" s="918"/>
      <c r="OKY45" s="918"/>
      <c r="OKZ45" s="918"/>
      <c r="OLA45" s="918"/>
      <c r="OLB45" s="918"/>
      <c r="OLC45" s="918"/>
      <c r="OLD45" s="918"/>
      <c r="OLE45" s="918"/>
      <c r="OLF45" s="918"/>
      <c r="OLG45" s="918"/>
      <c r="OLH45" s="918"/>
      <c r="OLI45" s="918"/>
      <c r="OLJ45" s="918"/>
      <c r="OLK45" s="918"/>
      <c r="OLL45" s="918"/>
      <c r="OLM45" s="918"/>
      <c r="OLN45" s="918"/>
      <c r="OLO45" s="918"/>
      <c r="OLP45" s="918"/>
      <c r="OLQ45" s="918"/>
      <c r="OLR45" s="918"/>
      <c r="OLS45" s="918"/>
      <c r="OLT45" s="918"/>
      <c r="OLU45" s="918"/>
      <c r="OLV45" s="918"/>
      <c r="OLW45" s="918"/>
      <c r="OLX45" s="918"/>
      <c r="OLY45" s="918"/>
      <c r="OLZ45" s="918"/>
      <c r="OMA45" s="918"/>
      <c r="OMB45" s="918"/>
      <c r="OMC45" s="918"/>
      <c r="OMD45" s="918"/>
      <c r="OME45" s="918"/>
      <c r="OMF45" s="918"/>
      <c r="OMG45" s="918"/>
      <c r="OMH45" s="918"/>
      <c r="OMI45" s="918"/>
      <c r="OMJ45" s="918"/>
      <c r="OMK45" s="918"/>
      <c r="OML45" s="918"/>
      <c r="OMM45" s="918"/>
      <c r="OMN45" s="918"/>
      <c r="OMO45" s="918"/>
      <c r="OMP45" s="918"/>
      <c r="OMQ45" s="918"/>
      <c r="OMR45" s="918"/>
      <c r="OMS45" s="918"/>
      <c r="OMT45" s="918"/>
      <c r="OMU45" s="918"/>
      <c r="OMV45" s="918"/>
      <c r="OMW45" s="918"/>
      <c r="OMX45" s="918"/>
      <c r="OMY45" s="918"/>
      <c r="OMZ45" s="918"/>
      <c r="ONA45" s="918"/>
      <c r="ONB45" s="918"/>
      <c r="ONC45" s="918"/>
      <c r="OND45" s="918"/>
      <c r="ONE45" s="918"/>
      <c r="ONF45" s="918"/>
      <c r="ONG45" s="918"/>
      <c r="ONH45" s="918"/>
      <c r="ONI45" s="918"/>
      <c r="ONJ45" s="918"/>
      <c r="ONK45" s="918"/>
      <c r="ONL45" s="918"/>
      <c r="ONM45" s="918"/>
      <c r="ONN45" s="918"/>
      <c r="ONO45" s="918"/>
      <c r="ONP45" s="918"/>
      <c r="ONQ45" s="918"/>
      <c r="ONR45" s="918"/>
      <c r="ONS45" s="918"/>
      <c r="ONT45" s="918"/>
      <c r="ONU45" s="918"/>
      <c r="ONV45" s="918"/>
      <c r="ONW45" s="918"/>
      <c r="ONX45" s="918"/>
      <c r="ONY45" s="918"/>
      <c r="ONZ45" s="918"/>
      <c r="OOA45" s="918"/>
      <c r="OOB45" s="918"/>
      <c r="OOC45" s="918"/>
      <c r="OOD45" s="918"/>
      <c r="OOE45" s="918"/>
      <c r="OOF45" s="918"/>
      <c r="OOG45" s="918"/>
      <c r="OOH45" s="918"/>
      <c r="OOI45" s="918"/>
      <c r="OOJ45" s="918"/>
      <c r="OOK45" s="918"/>
      <c r="OOL45" s="918"/>
      <c r="OOM45" s="918"/>
      <c r="OON45" s="918"/>
      <c r="OOO45" s="918"/>
      <c r="OOP45" s="918"/>
      <c r="OOQ45" s="918"/>
      <c r="OOR45" s="918"/>
      <c r="OOS45" s="918"/>
      <c r="OOT45" s="918"/>
      <c r="OOU45" s="918"/>
      <c r="OOV45" s="918"/>
      <c r="OOW45" s="918"/>
      <c r="OOX45" s="918"/>
      <c r="OOY45" s="918"/>
      <c r="OOZ45" s="918"/>
      <c r="OPA45" s="918"/>
      <c r="OPB45" s="918"/>
      <c r="OPC45" s="918"/>
      <c r="OPD45" s="918"/>
      <c r="OPE45" s="918"/>
      <c r="OPF45" s="918"/>
      <c r="OPG45" s="918"/>
      <c r="OPH45" s="918"/>
      <c r="OPI45" s="918"/>
      <c r="OPJ45" s="918"/>
      <c r="OPK45" s="918"/>
      <c r="OPL45" s="918"/>
      <c r="OPM45" s="918"/>
      <c r="OPN45" s="918"/>
      <c r="OPO45" s="918"/>
      <c r="OPP45" s="918"/>
      <c r="OPQ45" s="918"/>
      <c r="OPR45" s="918"/>
      <c r="OPS45" s="918"/>
      <c r="OPT45" s="918"/>
      <c r="OPU45" s="918"/>
      <c r="OPV45" s="918"/>
      <c r="OPW45" s="918"/>
      <c r="OPX45" s="918"/>
      <c r="OPY45" s="918"/>
      <c r="OPZ45" s="918"/>
      <c r="OQA45" s="918"/>
      <c r="OQB45" s="918"/>
      <c r="OQC45" s="918"/>
      <c r="OQD45" s="918"/>
      <c r="OQE45" s="918"/>
      <c r="OQF45" s="918"/>
      <c r="OQG45" s="918"/>
      <c r="OQH45" s="918"/>
      <c r="OQI45" s="918"/>
      <c r="OQJ45" s="918"/>
      <c r="OQK45" s="918"/>
      <c r="OQL45" s="918"/>
      <c r="OQM45" s="918"/>
      <c r="OQN45" s="918"/>
      <c r="OQO45" s="918"/>
      <c r="OQP45" s="918"/>
      <c r="OQQ45" s="918"/>
      <c r="OQR45" s="918"/>
      <c r="OQS45" s="918"/>
      <c r="OQT45" s="918"/>
      <c r="OQU45" s="918"/>
      <c r="OQV45" s="918"/>
      <c r="OQW45" s="918"/>
      <c r="OQX45" s="918"/>
      <c r="OQY45" s="918"/>
      <c r="OQZ45" s="918"/>
      <c r="ORA45" s="918"/>
      <c r="ORB45" s="918"/>
      <c r="ORC45" s="918"/>
      <c r="ORD45" s="918"/>
      <c r="ORE45" s="918"/>
      <c r="ORF45" s="918"/>
      <c r="ORG45" s="918"/>
      <c r="ORH45" s="918"/>
      <c r="ORI45" s="918"/>
      <c r="ORJ45" s="918"/>
      <c r="ORK45" s="918"/>
      <c r="ORL45" s="918"/>
      <c r="ORM45" s="918"/>
      <c r="ORN45" s="918"/>
      <c r="ORO45" s="918"/>
      <c r="ORP45" s="918"/>
      <c r="ORQ45" s="918"/>
      <c r="ORR45" s="918"/>
      <c r="ORS45" s="918"/>
      <c r="ORT45" s="918"/>
      <c r="ORU45" s="918"/>
      <c r="ORV45" s="918"/>
      <c r="ORW45" s="918"/>
      <c r="ORX45" s="918"/>
      <c r="ORY45" s="918"/>
      <c r="ORZ45" s="918"/>
      <c r="OSA45" s="918"/>
      <c r="OSB45" s="918"/>
      <c r="OSC45" s="918"/>
      <c r="OSD45" s="918"/>
      <c r="OSE45" s="918"/>
      <c r="OSF45" s="918"/>
      <c r="OSG45" s="918"/>
      <c r="OSH45" s="918"/>
      <c r="OSI45" s="918"/>
      <c r="OSJ45" s="918"/>
      <c r="OSK45" s="918"/>
      <c r="OSL45" s="918"/>
      <c r="OSM45" s="918"/>
      <c r="OSN45" s="918"/>
      <c r="OSO45" s="918"/>
      <c r="OSP45" s="918"/>
      <c r="OSQ45" s="918"/>
      <c r="OSR45" s="918"/>
      <c r="OSS45" s="918"/>
      <c r="OST45" s="918"/>
      <c r="OSU45" s="918"/>
      <c r="OSV45" s="918"/>
      <c r="OSW45" s="918"/>
      <c r="OSX45" s="918"/>
      <c r="OSY45" s="918"/>
      <c r="OSZ45" s="918"/>
      <c r="OTA45" s="918"/>
      <c r="OTB45" s="918"/>
      <c r="OTC45" s="918"/>
      <c r="OTD45" s="918"/>
      <c r="OTE45" s="918"/>
      <c r="OTF45" s="918"/>
      <c r="OTG45" s="918"/>
      <c r="OTH45" s="918"/>
      <c r="OTI45" s="918"/>
      <c r="OTJ45" s="918"/>
      <c r="OTK45" s="918"/>
      <c r="OTL45" s="918"/>
      <c r="OTM45" s="918"/>
      <c r="OTN45" s="918"/>
      <c r="OTO45" s="918"/>
      <c r="OTP45" s="918"/>
      <c r="OTQ45" s="918"/>
      <c r="OTR45" s="918"/>
      <c r="OTS45" s="918"/>
      <c r="OTT45" s="918"/>
      <c r="OTU45" s="918"/>
      <c r="OTV45" s="918"/>
      <c r="OTW45" s="918"/>
      <c r="OTX45" s="918"/>
      <c r="OTY45" s="918"/>
      <c r="OTZ45" s="918"/>
      <c r="OUA45" s="918"/>
      <c r="OUB45" s="918"/>
      <c r="OUC45" s="918"/>
      <c r="OUD45" s="918"/>
      <c r="OUE45" s="918"/>
      <c r="OUF45" s="918"/>
      <c r="OUG45" s="918"/>
      <c r="OUH45" s="918"/>
      <c r="OUI45" s="918"/>
      <c r="OUJ45" s="918"/>
      <c r="OUK45" s="918"/>
      <c r="OUL45" s="918"/>
      <c r="OUM45" s="918"/>
      <c r="OUN45" s="918"/>
      <c r="OUO45" s="918"/>
      <c r="OUP45" s="918"/>
      <c r="OUQ45" s="918"/>
      <c r="OUR45" s="918"/>
      <c r="OUS45" s="918"/>
      <c r="OUT45" s="918"/>
      <c r="OUU45" s="918"/>
      <c r="OUV45" s="918"/>
      <c r="OUW45" s="918"/>
      <c r="OUX45" s="918"/>
      <c r="OUY45" s="918"/>
      <c r="OUZ45" s="918"/>
      <c r="OVA45" s="918"/>
      <c r="OVB45" s="918"/>
      <c r="OVC45" s="918"/>
      <c r="OVD45" s="918"/>
      <c r="OVE45" s="918"/>
      <c r="OVF45" s="918"/>
      <c r="OVG45" s="918"/>
      <c r="OVH45" s="918"/>
      <c r="OVI45" s="918"/>
      <c r="OVJ45" s="918"/>
      <c r="OVK45" s="918"/>
      <c r="OVL45" s="918"/>
      <c r="OVM45" s="918"/>
      <c r="OVN45" s="918"/>
      <c r="OVO45" s="918"/>
      <c r="OVP45" s="918"/>
      <c r="OVQ45" s="918"/>
      <c r="OVR45" s="918"/>
      <c r="OVS45" s="918"/>
      <c r="OVT45" s="918"/>
      <c r="OVU45" s="918"/>
      <c r="OVV45" s="918"/>
      <c r="OVW45" s="918"/>
      <c r="OVX45" s="918"/>
      <c r="OVY45" s="918"/>
      <c r="OVZ45" s="918"/>
      <c r="OWA45" s="918"/>
      <c r="OWB45" s="918"/>
      <c r="OWC45" s="918"/>
      <c r="OWD45" s="918"/>
      <c r="OWE45" s="918"/>
      <c r="OWF45" s="918"/>
      <c r="OWG45" s="918"/>
      <c r="OWH45" s="918"/>
      <c r="OWI45" s="918"/>
      <c r="OWJ45" s="918"/>
      <c r="OWK45" s="918"/>
      <c r="OWL45" s="918"/>
      <c r="OWM45" s="918"/>
      <c r="OWN45" s="918"/>
      <c r="OWO45" s="918"/>
      <c r="OWP45" s="918"/>
      <c r="OWQ45" s="918"/>
      <c r="OWR45" s="918"/>
      <c r="OWS45" s="918"/>
      <c r="OWT45" s="918"/>
      <c r="OWU45" s="918"/>
      <c r="OWV45" s="918"/>
      <c r="OWW45" s="918"/>
      <c r="OWX45" s="918"/>
      <c r="OWY45" s="918"/>
      <c r="OWZ45" s="918"/>
      <c r="OXA45" s="918"/>
      <c r="OXB45" s="918"/>
      <c r="OXC45" s="918"/>
      <c r="OXD45" s="918"/>
      <c r="OXE45" s="918"/>
      <c r="OXF45" s="918"/>
      <c r="OXG45" s="918"/>
      <c r="OXH45" s="918"/>
      <c r="OXI45" s="918"/>
      <c r="OXJ45" s="918"/>
      <c r="OXK45" s="918"/>
      <c r="OXL45" s="918"/>
      <c r="OXM45" s="918"/>
      <c r="OXN45" s="918"/>
      <c r="OXO45" s="918"/>
      <c r="OXP45" s="918"/>
      <c r="OXQ45" s="918"/>
      <c r="OXR45" s="918"/>
      <c r="OXS45" s="918"/>
      <c r="OXT45" s="918"/>
      <c r="OXU45" s="918"/>
      <c r="OXV45" s="918"/>
      <c r="OXW45" s="918"/>
      <c r="OXX45" s="918"/>
      <c r="OXY45" s="918"/>
      <c r="OXZ45" s="918"/>
      <c r="OYA45" s="918"/>
      <c r="OYB45" s="918"/>
      <c r="OYC45" s="918"/>
      <c r="OYD45" s="918"/>
      <c r="OYE45" s="918"/>
      <c r="OYF45" s="918"/>
      <c r="OYG45" s="918"/>
      <c r="OYH45" s="918"/>
      <c r="OYI45" s="918"/>
      <c r="OYJ45" s="918"/>
      <c r="OYK45" s="918"/>
      <c r="OYL45" s="918"/>
      <c r="OYM45" s="918"/>
      <c r="OYN45" s="918"/>
      <c r="OYO45" s="918"/>
      <c r="OYP45" s="918"/>
      <c r="OYQ45" s="918"/>
      <c r="OYR45" s="918"/>
      <c r="OYS45" s="918"/>
      <c r="OYT45" s="918"/>
      <c r="OYU45" s="918"/>
      <c r="OYV45" s="918"/>
      <c r="OYW45" s="918"/>
      <c r="OYX45" s="918"/>
      <c r="OYY45" s="918"/>
      <c r="OYZ45" s="918"/>
      <c r="OZA45" s="918"/>
      <c r="OZB45" s="918"/>
      <c r="OZC45" s="918"/>
      <c r="OZD45" s="918"/>
      <c r="OZE45" s="918"/>
      <c r="OZF45" s="918"/>
      <c r="OZG45" s="918"/>
      <c r="OZH45" s="918"/>
      <c r="OZI45" s="918"/>
      <c r="OZJ45" s="918"/>
      <c r="OZK45" s="918"/>
      <c r="OZL45" s="918"/>
      <c r="OZM45" s="918"/>
      <c r="OZN45" s="918"/>
      <c r="OZO45" s="918"/>
      <c r="OZP45" s="918"/>
      <c r="OZQ45" s="918"/>
      <c r="OZR45" s="918"/>
      <c r="OZS45" s="918"/>
      <c r="OZT45" s="918"/>
      <c r="OZU45" s="918"/>
      <c r="OZV45" s="918"/>
      <c r="OZW45" s="918"/>
      <c r="OZX45" s="918"/>
      <c r="OZY45" s="918"/>
      <c r="OZZ45" s="918"/>
      <c r="PAA45" s="918"/>
      <c r="PAB45" s="918"/>
      <c r="PAC45" s="918"/>
      <c r="PAD45" s="918"/>
      <c r="PAE45" s="918"/>
      <c r="PAF45" s="918"/>
      <c r="PAG45" s="918"/>
      <c r="PAH45" s="918"/>
      <c r="PAI45" s="918"/>
      <c r="PAJ45" s="918"/>
      <c r="PAK45" s="918"/>
      <c r="PAL45" s="918"/>
      <c r="PAM45" s="918"/>
      <c r="PAN45" s="918"/>
      <c r="PAO45" s="918"/>
      <c r="PAP45" s="918"/>
      <c r="PAQ45" s="918"/>
      <c r="PAR45" s="918"/>
      <c r="PAS45" s="918"/>
      <c r="PAT45" s="918"/>
      <c r="PAU45" s="918"/>
      <c r="PAV45" s="918"/>
      <c r="PAW45" s="918"/>
      <c r="PAX45" s="918"/>
      <c r="PAY45" s="918"/>
      <c r="PAZ45" s="918"/>
      <c r="PBA45" s="918"/>
      <c r="PBB45" s="918"/>
      <c r="PBC45" s="918"/>
      <c r="PBD45" s="918"/>
      <c r="PBE45" s="918"/>
      <c r="PBF45" s="918"/>
      <c r="PBG45" s="918"/>
      <c r="PBH45" s="918"/>
      <c r="PBI45" s="918"/>
      <c r="PBJ45" s="918"/>
      <c r="PBK45" s="918"/>
      <c r="PBL45" s="918"/>
      <c r="PBM45" s="918"/>
      <c r="PBN45" s="918"/>
      <c r="PBO45" s="918"/>
      <c r="PBP45" s="918"/>
      <c r="PBQ45" s="918"/>
      <c r="PBR45" s="918"/>
      <c r="PBS45" s="918"/>
      <c r="PBT45" s="918"/>
      <c r="PBU45" s="918"/>
      <c r="PBV45" s="918"/>
      <c r="PBW45" s="918"/>
      <c r="PBX45" s="918"/>
      <c r="PBY45" s="918"/>
      <c r="PBZ45" s="918"/>
      <c r="PCA45" s="918"/>
      <c r="PCB45" s="918"/>
      <c r="PCC45" s="918"/>
      <c r="PCD45" s="918"/>
      <c r="PCE45" s="918"/>
      <c r="PCF45" s="918"/>
      <c r="PCG45" s="918"/>
      <c r="PCH45" s="918"/>
      <c r="PCI45" s="918"/>
      <c r="PCJ45" s="918"/>
      <c r="PCK45" s="918"/>
      <c r="PCL45" s="918"/>
      <c r="PCM45" s="918"/>
      <c r="PCN45" s="918"/>
      <c r="PCO45" s="918"/>
      <c r="PCP45" s="918"/>
      <c r="PCQ45" s="918"/>
      <c r="PCR45" s="918"/>
      <c r="PCS45" s="918"/>
      <c r="PCT45" s="918"/>
      <c r="PCU45" s="918"/>
      <c r="PCV45" s="918"/>
      <c r="PCW45" s="918"/>
      <c r="PCX45" s="918"/>
      <c r="PCY45" s="918"/>
      <c r="PCZ45" s="918"/>
      <c r="PDA45" s="918"/>
      <c r="PDB45" s="918"/>
      <c r="PDC45" s="918"/>
      <c r="PDD45" s="918"/>
      <c r="PDE45" s="918"/>
      <c r="PDF45" s="918"/>
      <c r="PDG45" s="918"/>
      <c r="PDH45" s="918"/>
      <c r="PDI45" s="918"/>
      <c r="PDJ45" s="918"/>
      <c r="PDK45" s="918"/>
      <c r="PDL45" s="918"/>
      <c r="PDM45" s="918"/>
      <c r="PDN45" s="918"/>
      <c r="PDO45" s="918"/>
      <c r="PDP45" s="918"/>
      <c r="PDQ45" s="918"/>
      <c r="PDR45" s="918"/>
      <c r="PDS45" s="918"/>
      <c r="PDT45" s="918"/>
      <c r="PDU45" s="918"/>
      <c r="PDV45" s="918"/>
      <c r="PDW45" s="918"/>
      <c r="PDX45" s="918"/>
      <c r="PDY45" s="918"/>
      <c r="PDZ45" s="918"/>
      <c r="PEA45" s="918"/>
      <c r="PEB45" s="918"/>
      <c r="PEC45" s="918"/>
      <c r="PED45" s="918"/>
      <c r="PEE45" s="918"/>
      <c r="PEF45" s="918"/>
      <c r="PEG45" s="918"/>
      <c r="PEH45" s="918"/>
      <c r="PEI45" s="918"/>
      <c r="PEJ45" s="918"/>
      <c r="PEK45" s="918"/>
      <c r="PEL45" s="918"/>
      <c r="PEM45" s="918"/>
      <c r="PEN45" s="918"/>
      <c r="PEO45" s="918"/>
      <c r="PEP45" s="918"/>
      <c r="PEQ45" s="918"/>
      <c r="PER45" s="918"/>
      <c r="PES45" s="918"/>
      <c r="PET45" s="918"/>
      <c r="PEU45" s="918"/>
      <c r="PEV45" s="918"/>
      <c r="PEW45" s="918"/>
      <c r="PEX45" s="918"/>
      <c r="PEY45" s="918"/>
      <c r="PEZ45" s="918"/>
      <c r="PFA45" s="918"/>
      <c r="PFB45" s="918"/>
      <c r="PFC45" s="918"/>
      <c r="PFD45" s="918"/>
      <c r="PFE45" s="918"/>
      <c r="PFF45" s="918"/>
      <c r="PFG45" s="918"/>
      <c r="PFH45" s="918"/>
      <c r="PFI45" s="918"/>
      <c r="PFJ45" s="918"/>
      <c r="PFK45" s="918"/>
      <c r="PFL45" s="918"/>
      <c r="PFM45" s="918"/>
      <c r="PFN45" s="918"/>
      <c r="PFO45" s="918"/>
      <c r="PFP45" s="918"/>
      <c r="PFQ45" s="918"/>
      <c r="PFR45" s="918"/>
      <c r="PFS45" s="918"/>
      <c r="PFT45" s="918"/>
      <c r="PFU45" s="918"/>
      <c r="PFV45" s="918"/>
      <c r="PFW45" s="918"/>
      <c r="PFX45" s="918"/>
      <c r="PFY45" s="918"/>
      <c r="PFZ45" s="918"/>
      <c r="PGA45" s="918"/>
      <c r="PGB45" s="918"/>
      <c r="PGC45" s="918"/>
      <c r="PGD45" s="918"/>
      <c r="PGE45" s="918"/>
      <c r="PGF45" s="918"/>
      <c r="PGG45" s="918"/>
      <c r="PGH45" s="918"/>
      <c r="PGI45" s="918"/>
      <c r="PGJ45" s="918"/>
      <c r="PGK45" s="918"/>
      <c r="PGL45" s="918"/>
      <c r="PGM45" s="918"/>
      <c r="PGN45" s="918"/>
      <c r="PGO45" s="918"/>
      <c r="PGP45" s="918"/>
      <c r="PGQ45" s="918"/>
      <c r="PGR45" s="918"/>
      <c r="PGS45" s="918"/>
      <c r="PGT45" s="918"/>
      <c r="PGU45" s="918"/>
      <c r="PGV45" s="918"/>
      <c r="PGW45" s="918"/>
      <c r="PGX45" s="918"/>
      <c r="PGY45" s="918"/>
      <c r="PGZ45" s="918"/>
      <c r="PHA45" s="918"/>
      <c r="PHB45" s="918"/>
      <c r="PHC45" s="918"/>
      <c r="PHD45" s="918"/>
      <c r="PHE45" s="918"/>
      <c r="PHF45" s="918"/>
      <c r="PHG45" s="918"/>
      <c r="PHH45" s="918"/>
      <c r="PHI45" s="918"/>
      <c r="PHJ45" s="918"/>
      <c r="PHK45" s="918"/>
      <c r="PHL45" s="918"/>
      <c r="PHM45" s="918"/>
      <c r="PHN45" s="918"/>
      <c r="PHO45" s="918"/>
      <c r="PHP45" s="918"/>
      <c r="PHQ45" s="918"/>
      <c r="PHR45" s="918"/>
      <c r="PHS45" s="918"/>
      <c r="PHT45" s="918"/>
      <c r="PHU45" s="918"/>
      <c r="PHV45" s="918"/>
      <c r="PHW45" s="918"/>
      <c r="PHX45" s="918"/>
      <c r="PHY45" s="918"/>
      <c r="PHZ45" s="918"/>
      <c r="PIA45" s="918"/>
      <c r="PIB45" s="918"/>
      <c r="PIC45" s="918"/>
      <c r="PID45" s="918"/>
      <c r="PIE45" s="918"/>
      <c r="PIF45" s="918"/>
      <c r="PIG45" s="918"/>
      <c r="PIH45" s="918"/>
      <c r="PII45" s="918"/>
      <c r="PIJ45" s="918"/>
      <c r="PIK45" s="918"/>
      <c r="PIL45" s="918"/>
      <c r="PIM45" s="918"/>
      <c r="PIN45" s="918"/>
      <c r="PIO45" s="918"/>
      <c r="PIP45" s="918"/>
      <c r="PIQ45" s="918"/>
      <c r="PIR45" s="918"/>
      <c r="PIS45" s="918"/>
      <c r="PIT45" s="918"/>
      <c r="PIU45" s="918"/>
      <c r="PIV45" s="918"/>
      <c r="PIW45" s="918"/>
      <c r="PIX45" s="918"/>
      <c r="PIY45" s="918"/>
      <c r="PIZ45" s="918"/>
      <c r="PJA45" s="918"/>
      <c r="PJB45" s="918"/>
      <c r="PJC45" s="918"/>
      <c r="PJD45" s="918"/>
      <c r="PJE45" s="918"/>
      <c r="PJF45" s="918"/>
      <c r="PJG45" s="918"/>
      <c r="PJH45" s="918"/>
      <c r="PJI45" s="918"/>
      <c r="PJJ45" s="918"/>
      <c r="PJK45" s="918"/>
      <c r="PJL45" s="918"/>
      <c r="PJM45" s="918"/>
      <c r="PJN45" s="918"/>
      <c r="PJO45" s="918"/>
      <c r="PJP45" s="918"/>
      <c r="PJQ45" s="918"/>
      <c r="PJR45" s="918"/>
      <c r="PJS45" s="918"/>
      <c r="PJT45" s="918"/>
      <c r="PJU45" s="918"/>
      <c r="PJV45" s="918"/>
      <c r="PJW45" s="918"/>
      <c r="PJX45" s="918"/>
      <c r="PJY45" s="918"/>
      <c r="PJZ45" s="918"/>
      <c r="PKA45" s="918"/>
      <c r="PKB45" s="918"/>
      <c r="PKC45" s="918"/>
      <c r="PKD45" s="918"/>
      <c r="PKE45" s="918"/>
      <c r="PKF45" s="918"/>
      <c r="PKG45" s="918"/>
      <c r="PKH45" s="918"/>
      <c r="PKI45" s="918"/>
      <c r="PKJ45" s="918"/>
      <c r="PKK45" s="918"/>
      <c r="PKL45" s="918"/>
      <c r="PKM45" s="918"/>
      <c r="PKN45" s="918"/>
      <c r="PKO45" s="918"/>
      <c r="PKP45" s="918"/>
      <c r="PKQ45" s="918"/>
      <c r="PKR45" s="918"/>
      <c r="PKS45" s="918"/>
      <c r="PKT45" s="918"/>
      <c r="PKU45" s="918"/>
      <c r="PKV45" s="918"/>
      <c r="PKW45" s="918"/>
      <c r="PKX45" s="918"/>
      <c r="PKY45" s="918"/>
      <c r="PKZ45" s="918"/>
      <c r="PLA45" s="918"/>
      <c r="PLB45" s="918"/>
      <c r="PLC45" s="918"/>
      <c r="PLD45" s="918"/>
      <c r="PLE45" s="918"/>
      <c r="PLF45" s="918"/>
      <c r="PLG45" s="918"/>
      <c r="PLH45" s="918"/>
      <c r="PLI45" s="918"/>
      <c r="PLJ45" s="918"/>
      <c r="PLK45" s="918"/>
      <c r="PLL45" s="918"/>
      <c r="PLM45" s="918"/>
      <c r="PLN45" s="918"/>
      <c r="PLO45" s="918"/>
      <c r="PLP45" s="918"/>
      <c r="PLQ45" s="918"/>
      <c r="PLR45" s="918"/>
      <c r="PLS45" s="918"/>
      <c r="PLT45" s="918"/>
      <c r="PLU45" s="918"/>
      <c r="PLV45" s="918"/>
      <c r="PLW45" s="918"/>
      <c r="PLX45" s="918"/>
      <c r="PLY45" s="918"/>
      <c r="PLZ45" s="918"/>
      <c r="PMA45" s="918"/>
      <c r="PMB45" s="918"/>
      <c r="PMC45" s="918"/>
      <c r="PMD45" s="918"/>
      <c r="PME45" s="918"/>
      <c r="PMF45" s="918"/>
      <c r="PMG45" s="918"/>
      <c r="PMH45" s="918"/>
      <c r="PMI45" s="918"/>
      <c r="PMJ45" s="918"/>
      <c r="PMK45" s="918"/>
      <c r="PML45" s="918"/>
      <c r="PMM45" s="918"/>
      <c r="PMN45" s="918"/>
      <c r="PMO45" s="918"/>
      <c r="PMP45" s="918"/>
      <c r="PMQ45" s="918"/>
      <c r="PMR45" s="918"/>
      <c r="PMS45" s="918"/>
      <c r="PMT45" s="918"/>
      <c r="PMU45" s="918"/>
      <c r="PMV45" s="918"/>
      <c r="PMW45" s="918"/>
      <c r="PMX45" s="918"/>
      <c r="PMY45" s="918"/>
      <c r="PMZ45" s="918"/>
      <c r="PNA45" s="918"/>
      <c r="PNB45" s="918"/>
      <c r="PNC45" s="918"/>
      <c r="PND45" s="918"/>
      <c r="PNE45" s="918"/>
      <c r="PNF45" s="918"/>
      <c r="PNG45" s="918"/>
      <c r="PNH45" s="918"/>
      <c r="PNI45" s="918"/>
      <c r="PNJ45" s="918"/>
      <c r="PNK45" s="918"/>
      <c r="PNL45" s="918"/>
      <c r="PNM45" s="918"/>
      <c r="PNN45" s="918"/>
      <c r="PNO45" s="918"/>
      <c r="PNP45" s="918"/>
      <c r="PNQ45" s="918"/>
      <c r="PNR45" s="918"/>
      <c r="PNS45" s="918"/>
      <c r="PNT45" s="918"/>
      <c r="PNU45" s="918"/>
      <c r="PNV45" s="918"/>
      <c r="PNW45" s="918"/>
      <c r="PNX45" s="918"/>
      <c r="PNY45" s="918"/>
      <c r="PNZ45" s="918"/>
      <c r="POA45" s="918"/>
      <c r="POB45" s="918"/>
      <c r="POC45" s="918"/>
      <c r="POD45" s="918"/>
      <c r="POE45" s="918"/>
      <c r="POF45" s="918"/>
      <c r="POG45" s="918"/>
      <c r="POH45" s="918"/>
      <c r="POI45" s="918"/>
      <c r="POJ45" s="918"/>
      <c r="POK45" s="918"/>
      <c r="POL45" s="918"/>
      <c r="POM45" s="918"/>
      <c r="PON45" s="918"/>
      <c r="POO45" s="918"/>
      <c r="POP45" s="918"/>
      <c r="POQ45" s="918"/>
      <c r="POR45" s="918"/>
      <c r="POS45" s="918"/>
      <c r="POT45" s="918"/>
      <c r="POU45" s="918"/>
      <c r="POV45" s="918"/>
      <c r="POW45" s="918"/>
      <c r="POX45" s="918"/>
      <c r="POY45" s="918"/>
      <c r="POZ45" s="918"/>
      <c r="PPA45" s="918"/>
      <c r="PPB45" s="918"/>
      <c r="PPC45" s="918"/>
      <c r="PPD45" s="918"/>
      <c r="PPE45" s="918"/>
      <c r="PPF45" s="918"/>
      <c r="PPG45" s="918"/>
      <c r="PPH45" s="918"/>
      <c r="PPI45" s="918"/>
      <c r="PPJ45" s="918"/>
      <c r="PPK45" s="918"/>
      <c r="PPL45" s="918"/>
      <c r="PPM45" s="918"/>
      <c r="PPN45" s="918"/>
      <c r="PPO45" s="918"/>
      <c r="PPP45" s="918"/>
      <c r="PPQ45" s="918"/>
      <c r="PPR45" s="918"/>
      <c r="PPS45" s="918"/>
      <c r="PPT45" s="918"/>
      <c r="PPU45" s="918"/>
      <c r="PPV45" s="918"/>
      <c r="PPW45" s="918"/>
      <c r="PPX45" s="918"/>
      <c r="PPY45" s="918"/>
      <c r="PPZ45" s="918"/>
      <c r="PQA45" s="918"/>
      <c r="PQB45" s="918"/>
      <c r="PQC45" s="918"/>
      <c r="PQD45" s="918"/>
      <c r="PQE45" s="918"/>
      <c r="PQF45" s="918"/>
      <c r="PQG45" s="918"/>
      <c r="PQH45" s="918"/>
      <c r="PQI45" s="918"/>
      <c r="PQJ45" s="918"/>
      <c r="PQK45" s="918"/>
      <c r="PQL45" s="918"/>
      <c r="PQM45" s="918"/>
      <c r="PQN45" s="918"/>
      <c r="PQO45" s="918"/>
      <c r="PQP45" s="918"/>
      <c r="PQQ45" s="918"/>
      <c r="PQR45" s="918"/>
      <c r="PQS45" s="918"/>
      <c r="PQT45" s="918"/>
      <c r="PQU45" s="918"/>
      <c r="PQV45" s="918"/>
      <c r="PQW45" s="918"/>
      <c r="PQX45" s="918"/>
      <c r="PQY45" s="918"/>
      <c r="PQZ45" s="918"/>
      <c r="PRA45" s="918"/>
      <c r="PRB45" s="918"/>
      <c r="PRC45" s="918"/>
      <c r="PRD45" s="918"/>
      <c r="PRE45" s="918"/>
      <c r="PRF45" s="918"/>
      <c r="PRG45" s="918"/>
      <c r="PRH45" s="918"/>
      <c r="PRI45" s="918"/>
      <c r="PRJ45" s="918"/>
      <c r="PRK45" s="918"/>
      <c r="PRL45" s="918"/>
      <c r="PRM45" s="918"/>
      <c r="PRN45" s="918"/>
      <c r="PRO45" s="918"/>
      <c r="PRP45" s="918"/>
      <c r="PRQ45" s="918"/>
      <c r="PRR45" s="918"/>
      <c r="PRS45" s="918"/>
      <c r="PRT45" s="918"/>
      <c r="PRU45" s="918"/>
      <c r="PRV45" s="918"/>
      <c r="PRW45" s="918"/>
      <c r="PRX45" s="918"/>
      <c r="PRY45" s="918"/>
      <c r="PRZ45" s="918"/>
      <c r="PSA45" s="918"/>
      <c r="PSB45" s="918"/>
      <c r="PSC45" s="918"/>
      <c r="PSD45" s="918"/>
      <c r="PSE45" s="918"/>
      <c r="PSF45" s="918"/>
      <c r="PSG45" s="918"/>
      <c r="PSH45" s="918"/>
      <c r="PSI45" s="918"/>
      <c r="PSJ45" s="918"/>
      <c r="PSK45" s="918"/>
      <c r="PSL45" s="918"/>
      <c r="PSM45" s="918"/>
      <c r="PSN45" s="918"/>
      <c r="PSO45" s="918"/>
      <c r="PSP45" s="918"/>
      <c r="PSQ45" s="918"/>
      <c r="PSR45" s="918"/>
      <c r="PSS45" s="918"/>
      <c r="PST45" s="918"/>
      <c r="PSU45" s="918"/>
      <c r="PSV45" s="918"/>
      <c r="PSW45" s="918"/>
      <c r="PSX45" s="918"/>
      <c r="PSY45" s="918"/>
      <c r="PSZ45" s="918"/>
      <c r="PTA45" s="918"/>
      <c r="PTB45" s="918"/>
      <c r="PTC45" s="918"/>
      <c r="PTD45" s="918"/>
      <c r="PTE45" s="918"/>
      <c r="PTF45" s="918"/>
      <c r="PTG45" s="918"/>
      <c r="PTH45" s="918"/>
      <c r="PTI45" s="918"/>
      <c r="PTJ45" s="918"/>
      <c r="PTK45" s="918"/>
      <c r="PTL45" s="918"/>
      <c r="PTM45" s="918"/>
      <c r="PTN45" s="918"/>
      <c r="PTO45" s="918"/>
      <c r="PTP45" s="918"/>
      <c r="PTQ45" s="918"/>
      <c r="PTR45" s="918"/>
      <c r="PTS45" s="918"/>
      <c r="PTT45" s="918"/>
      <c r="PTU45" s="918"/>
      <c r="PTV45" s="918"/>
      <c r="PTW45" s="918"/>
      <c r="PTX45" s="918"/>
      <c r="PTY45" s="918"/>
      <c r="PTZ45" s="918"/>
      <c r="PUA45" s="918"/>
      <c r="PUB45" s="918"/>
      <c r="PUC45" s="918"/>
      <c r="PUD45" s="918"/>
      <c r="PUE45" s="918"/>
      <c r="PUF45" s="918"/>
      <c r="PUG45" s="918"/>
      <c r="PUH45" s="918"/>
      <c r="PUI45" s="918"/>
      <c r="PUJ45" s="918"/>
      <c r="PUK45" s="918"/>
      <c r="PUL45" s="918"/>
      <c r="PUM45" s="918"/>
      <c r="PUN45" s="918"/>
      <c r="PUO45" s="918"/>
      <c r="PUP45" s="918"/>
      <c r="PUQ45" s="918"/>
      <c r="PUR45" s="918"/>
      <c r="PUS45" s="918"/>
      <c r="PUT45" s="918"/>
      <c r="PUU45" s="918"/>
      <c r="PUV45" s="918"/>
      <c r="PUW45" s="918"/>
      <c r="PUX45" s="918"/>
      <c r="PUY45" s="918"/>
      <c r="PUZ45" s="918"/>
      <c r="PVA45" s="918"/>
      <c r="PVB45" s="918"/>
      <c r="PVC45" s="918"/>
      <c r="PVD45" s="918"/>
      <c r="PVE45" s="918"/>
      <c r="PVF45" s="918"/>
      <c r="PVG45" s="918"/>
      <c r="PVH45" s="918"/>
      <c r="PVI45" s="918"/>
      <c r="PVJ45" s="918"/>
      <c r="PVK45" s="918"/>
      <c r="PVL45" s="918"/>
      <c r="PVM45" s="918"/>
      <c r="PVN45" s="918"/>
      <c r="PVO45" s="918"/>
      <c r="PVP45" s="918"/>
      <c r="PVQ45" s="918"/>
      <c r="PVR45" s="918"/>
      <c r="PVS45" s="918"/>
      <c r="PVT45" s="918"/>
      <c r="PVU45" s="918"/>
      <c r="PVV45" s="918"/>
      <c r="PVW45" s="918"/>
      <c r="PVX45" s="918"/>
      <c r="PVY45" s="918"/>
      <c r="PVZ45" s="918"/>
      <c r="PWA45" s="918"/>
      <c r="PWB45" s="918"/>
      <c r="PWC45" s="918"/>
      <c r="PWD45" s="918"/>
      <c r="PWE45" s="918"/>
      <c r="PWF45" s="918"/>
      <c r="PWG45" s="918"/>
      <c r="PWH45" s="918"/>
      <c r="PWI45" s="918"/>
      <c r="PWJ45" s="918"/>
      <c r="PWK45" s="918"/>
      <c r="PWL45" s="918"/>
      <c r="PWM45" s="918"/>
      <c r="PWN45" s="918"/>
      <c r="PWO45" s="918"/>
      <c r="PWP45" s="918"/>
      <c r="PWQ45" s="918"/>
      <c r="PWR45" s="918"/>
      <c r="PWS45" s="918"/>
      <c r="PWT45" s="918"/>
      <c r="PWU45" s="918"/>
      <c r="PWV45" s="918"/>
      <c r="PWW45" s="918"/>
      <c r="PWX45" s="918"/>
      <c r="PWY45" s="918"/>
      <c r="PWZ45" s="918"/>
      <c r="PXA45" s="918"/>
      <c r="PXB45" s="918"/>
      <c r="PXC45" s="918"/>
      <c r="PXD45" s="918"/>
      <c r="PXE45" s="918"/>
      <c r="PXF45" s="918"/>
      <c r="PXG45" s="918"/>
      <c r="PXH45" s="918"/>
      <c r="PXI45" s="918"/>
      <c r="PXJ45" s="918"/>
      <c r="PXK45" s="918"/>
      <c r="PXL45" s="918"/>
      <c r="PXM45" s="918"/>
      <c r="PXN45" s="918"/>
      <c r="PXO45" s="918"/>
      <c r="PXP45" s="918"/>
      <c r="PXQ45" s="918"/>
      <c r="PXR45" s="918"/>
      <c r="PXS45" s="918"/>
      <c r="PXT45" s="918"/>
      <c r="PXU45" s="918"/>
      <c r="PXV45" s="918"/>
      <c r="PXW45" s="918"/>
      <c r="PXX45" s="918"/>
      <c r="PXY45" s="918"/>
      <c r="PXZ45" s="918"/>
      <c r="PYA45" s="918"/>
      <c r="PYB45" s="918"/>
      <c r="PYC45" s="918"/>
      <c r="PYD45" s="918"/>
      <c r="PYE45" s="918"/>
      <c r="PYF45" s="918"/>
      <c r="PYG45" s="918"/>
      <c r="PYH45" s="918"/>
      <c r="PYI45" s="918"/>
      <c r="PYJ45" s="918"/>
      <c r="PYK45" s="918"/>
      <c r="PYL45" s="918"/>
      <c r="PYM45" s="918"/>
      <c r="PYN45" s="918"/>
      <c r="PYO45" s="918"/>
      <c r="PYP45" s="918"/>
      <c r="PYQ45" s="918"/>
      <c r="PYR45" s="918"/>
      <c r="PYS45" s="918"/>
      <c r="PYT45" s="918"/>
      <c r="PYU45" s="918"/>
      <c r="PYV45" s="918"/>
      <c r="PYW45" s="918"/>
      <c r="PYX45" s="918"/>
      <c r="PYY45" s="918"/>
      <c r="PYZ45" s="918"/>
      <c r="PZA45" s="918"/>
      <c r="PZB45" s="918"/>
      <c r="PZC45" s="918"/>
      <c r="PZD45" s="918"/>
      <c r="PZE45" s="918"/>
      <c r="PZF45" s="918"/>
      <c r="PZG45" s="918"/>
      <c r="PZH45" s="918"/>
      <c r="PZI45" s="918"/>
      <c r="PZJ45" s="918"/>
      <c r="PZK45" s="918"/>
      <c r="PZL45" s="918"/>
      <c r="PZM45" s="918"/>
      <c r="PZN45" s="918"/>
      <c r="PZO45" s="918"/>
      <c r="PZP45" s="918"/>
      <c r="PZQ45" s="918"/>
      <c r="PZR45" s="918"/>
      <c r="PZS45" s="918"/>
      <c r="PZT45" s="918"/>
      <c r="PZU45" s="918"/>
      <c r="PZV45" s="918"/>
      <c r="PZW45" s="918"/>
      <c r="PZX45" s="918"/>
      <c r="PZY45" s="918"/>
      <c r="PZZ45" s="918"/>
      <c r="QAA45" s="918"/>
      <c r="QAB45" s="918"/>
      <c r="QAC45" s="918"/>
      <c r="QAD45" s="918"/>
      <c r="QAE45" s="918"/>
      <c r="QAF45" s="918"/>
      <c r="QAG45" s="918"/>
      <c r="QAH45" s="918"/>
      <c r="QAI45" s="918"/>
      <c r="QAJ45" s="918"/>
      <c r="QAK45" s="918"/>
      <c r="QAL45" s="918"/>
      <c r="QAM45" s="918"/>
      <c r="QAN45" s="918"/>
      <c r="QAO45" s="918"/>
      <c r="QAP45" s="918"/>
      <c r="QAQ45" s="918"/>
      <c r="QAR45" s="918"/>
      <c r="QAS45" s="918"/>
      <c r="QAT45" s="918"/>
      <c r="QAU45" s="918"/>
      <c r="QAV45" s="918"/>
      <c r="QAW45" s="918"/>
      <c r="QAX45" s="918"/>
      <c r="QAY45" s="918"/>
      <c r="QAZ45" s="918"/>
      <c r="QBA45" s="918"/>
      <c r="QBB45" s="918"/>
      <c r="QBC45" s="918"/>
      <c r="QBD45" s="918"/>
      <c r="QBE45" s="918"/>
      <c r="QBF45" s="918"/>
      <c r="QBG45" s="918"/>
      <c r="QBH45" s="918"/>
      <c r="QBI45" s="918"/>
      <c r="QBJ45" s="918"/>
      <c r="QBK45" s="918"/>
      <c r="QBL45" s="918"/>
      <c r="QBM45" s="918"/>
      <c r="QBN45" s="918"/>
      <c r="QBO45" s="918"/>
      <c r="QBP45" s="918"/>
      <c r="QBQ45" s="918"/>
      <c r="QBR45" s="918"/>
      <c r="QBS45" s="918"/>
      <c r="QBT45" s="918"/>
      <c r="QBU45" s="918"/>
      <c r="QBV45" s="918"/>
      <c r="QBW45" s="918"/>
      <c r="QBX45" s="918"/>
      <c r="QBY45" s="918"/>
      <c r="QBZ45" s="918"/>
      <c r="QCA45" s="918"/>
      <c r="QCB45" s="918"/>
      <c r="QCC45" s="918"/>
      <c r="QCD45" s="918"/>
      <c r="QCE45" s="918"/>
      <c r="QCF45" s="918"/>
      <c r="QCG45" s="918"/>
      <c r="QCH45" s="918"/>
      <c r="QCI45" s="918"/>
      <c r="QCJ45" s="918"/>
      <c r="QCK45" s="918"/>
      <c r="QCL45" s="918"/>
      <c r="QCM45" s="918"/>
      <c r="QCN45" s="918"/>
      <c r="QCO45" s="918"/>
      <c r="QCP45" s="918"/>
      <c r="QCQ45" s="918"/>
      <c r="QCR45" s="918"/>
      <c r="QCS45" s="918"/>
      <c r="QCT45" s="918"/>
      <c r="QCU45" s="918"/>
      <c r="QCV45" s="918"/>
      <c r="QCW45" s="918"/>
      <c r="QCX45" s="918"/>
      <c r="QCY45" s="918"/>
      <c r="QCZ45" s="918"/>
      <c r="QDA45" s="918"/>
      <c r="QDB45" s="918"/>
      <c r="QDC45" s="918"/>
      <c r="QDD45" s="918"/>
      <c r="QDE45" s="918"/>
      <c r="QDF45" s="918"/>
      <c r="QDG45" s="918"/>
      <c r="QDH45" s="918"/>
      <c r="QDI45" s="918"/>
      <c r="QDJ45" s="918"/>
      <c r="QDK45" s="918"/>
      <c r="QDL45" s="918"/>
      <c r="QDM45" s="918"/>
      <c r="QDN45" s="918"/>
      <c r="QDO45" s="918"/>
      <c r="QDP45" s="918"/>
      <c r="QDQ45" s="918"/>
      <c r="QDR45" s="918"/>
      <c r="QDS45" s="918"/>
      <c r="QDT45" s="918"/>
      <c r="QDU45" s="918"/>
      <c r="QDV45" s="918"/>
      <c r="QDW45" s="918"/>
      <c r="QDX45" s="918"/>
      <c r="QDY45" s="918"/>
      <c r="QDZ45" s="918"/>
      <c r="QEA45" s="918"/>
      <c r="QEB45" s="918"/>
      <c r="QEC45" s="918"/>
      <c r="QED45" s="918"/>
      <c r="QEE45" s="918"/>
      <c r="QEF45" s="918"/>
      <c r="QEG45" s="918"/>
      <c r="QEH45" s="918"/>
      <c r="QEI45" s="918"/>
      <c r="QEJ45" s="918"/>
      <c r="QEK45" s="918"/>
      <c r="QEL45" s="918"/>
      <c r="QEM45" s="918"/>
      <c r="QEN45" s="918"/>
      <c r="QEO45" s="918"/>
      <c r="QEP45" s="918"/>
      <c r="QEQ45" s="918"/>
      <c r="QER45" s="918"/>
      <c r="QES45" s="918"/>
      <c r="QET45" s="918"/>
      <c r="QEU45" s="918"/>
      <c r="QEV45" s="918"/>
      <c r="QEW45" s="918"/>
      <c r="QEX45" s="918"/>
      <c r="QEY45" s="918"/>
      <c r="QEZ45" s="918"/>
      <c r="QFA45" s="918"/>
      <c r="QFB45" s="918"/>
      <c r="QFC45" s="918"/>
      <c r="QFD45" s="918"/>
      <c r="QFE45" s="918"/>
      <c r="QFF45" s="918"/>
      <c r="QFG45" s="918"/>
      <c r="QFH45" s="918"/>
      <c r="QFI45" s="918"/>
      <c r="QFJ45" s="918"/>
      <c r="QFK45" s="918"/>
      <c r="QFL45" s="918"/>
      <c r="QFM45" s="918"/>
      <c r="QFN45" s="918"/>
      <c r="QFO45" s="918"/>
      <c r="QFP45" s="918"/>
      <c r="QFQ45" s="918"/>
      <c r="QFR45" s="918"/>
      <c r="QFS45" s="918"/>
      <c r="QFT45" s="918"/>
      <c r="QFU45" s="918"/>
      <c r="QFV45" s="918"/>
      <c r="QFW45" s="918"/>
      <c r="QFX45" s="918"/>
      <c r="QFY45" s="918"/>
      <c r="QFZ45" s="918"/>
      <c r="QGA45" s="918"/>
      <c r="QGB45" s="918"/>
      <c r="QGC45" s="918"/>
      <c r="QGD45" s="918"/>
      <c r="QGE45" s="918"/>
      <c r="QGF45" s="918"/>
      <c r="QGG45" s="918"/>
      <c r="QGH45" s="918"/>
      <c r="QGI45" s="918"/>
      <c r="QGJ45" s="918"/>
      <c r="QGK45" s="918"/>
      <c r="QGL45" s="918"/>
      <c r="QGM45" s="918"/>
      <c r="QGN45" s="918"/>
      <c r="QGO45" s="918"/>
      <c r="QGP45" s="918"/>
      <c r="QGQ45" s="918"/>
      <c r="QGR45" s="918"/>
      <c r="QGS45" s="918"/>
      <c r="QGT45" s="918"/>
      <c r="QGU45" s="918"/>
      <c r="QGV45" s="918"/>
      <c r="QGW45" s="918"/>
      <c r="QGX45" s="918"/>
      <c r="QGY45" s="918"/>
      <c r="QGZ45" s="918"/>
      <c r="QHA45" s="918"/>
      <c r="QHB45" s="918"/>
      <c r="QHC45" s="918"/>
      <c r="QHD45" s="918"/>
      <c r="QHE45" s="918"/>
      <c r="QHF45" s="918"/>
      <c r="QHG45" s="918"/>
      <c r="QHH45" s="918"/>
      <c r="QHI45" s="918"/>
      <c r="QHJ45" s="918"/>
      <c r="QHK45" s="918"/>
      <c r="QHL45" s="918"/>
      <c r="QHM45" s="918"/>
      <c r="QHN45" s="918"/>
      <c r="QHO45" s="918"/>
      <c r="QHP45" s="918"/>
      <c r="QHQ45" s="918"/>
      <c r="QHR45" s="918"/>
      <c r="QHS45" s="918"/>
      <c r="QHT45" s="918"/>
      <c r="QHU45" s="918"/>
      <c r="QHV45" s="918"/>
      <c r="QHW45" s="918"/>
      <c r="QHX45" s="918"/>
      <c r="QHY45" s="918"/>
      <c r="QHZ45" s="918"/>
      <c r="QIA45" s="918"/>
      <c r="QIB45" s="918"/>
      <c r="QIC45" s="918"/>
      <c r="QID45" s="918"/>
      <c r="QIE45" s="918"/>
      <c r="QIF45" s="918"/>
      <c r="QIG45" s="918"/>
      <c r="QIH45" s="918"/>
      <c r="QII45" s="918"/>
      <c r="QIJ45" s="918"/>
      <c r="QIK45" s="918"/>
      <c r="QIL45" s="918"/>
      <c r="QIM45" s="918"/>
      <c r="QIN45" s="918"/>
      <c r="QIO45" s="918"/>
      <c r="QIP45" s="918"/>
      <c r="QIQ45" s="918"/>
      <c r="QIR45" s="918"/>
      <c r="QIS45" s="918"/>
      <c r="QIT45" s="918"/>
      <c r="QIU45" s="918"/>
      <c r="QIV45" s="918"/>
      <c r="QIW45" s="918"/>
      <c r="QIX45" s="918"/>
      <c r="QIY45" s="918"/>
      <c r="QIZ45" s="918"/>
      <c r="QJA45" s="918"/>
      <c r="QJB45" s="918"/>
      <c r="QJC45" s="918"/>
      <c r="QJD45" s="918"/>
      <c r="QJE45" s="918"/>
      <c r="QJF45" s="918"/>
      <c r="QJG45" s="918"/>
      <c r="QJH45" s="918"/>
      <c r="QJI45" s="918"/>
      <c r="QJJ45" s="918"/>
      <c r="QJK45" s="918"/>
      <c r="QJL45" s="918"/>
      <c r="QJM45" s="918"/>
      <c r="QJN45" s="918"/>
      <c r="QJO45" s="918"/>
      <c r="QJP45" s="918"/>
      <c r="QJQ45" s="918"/>
      <c r="QJR45" s="918"/>
      <c r="QJS45" s="918"/>
      <c r="QJT45" s="918"/>
      <c r="QJU45" s="918"/>
      <c r="QJV45" s="918"/>
      <c r="QJW45" s="918"/>
      <c r="QJX45" s="918"/>
      <c r="QJY45" s="918"/>
      <c r="QJZ45" s="918"/>
      <c r="QKA45" s="918"/>
      <c r="QKB45" s="918"/>
      <c r="QKC45" s="918"/>
      <c r="QKD45" s="918"/>
      <c r="QKE45" s="918"/>
      <c r="QKF45" s="918"/>
      <c r="QKG45" s="918"/>
      <c r="QKH45" s="918"/>
      <c r="QKI45" s="918"/>
      <c r="QKJ45" s="918"/>
      <c r="QKK45" s="918"/>
      <c r="QKL45" s="918"/>
      <c r="QKM45" s="918"/>
      <c r="QKN45" s="918"/>
      <c r="QKO45" s="918"/>
      <c r="QKP45" s="918"/>
      <c r="QKQ45" s="918"/>
      <c r="QKR45" s="918"/>
      <c r="QKS45" s="918"/>
      <c r="QKT45" s="918"/>
      <c r="QKU45" s="918"/>
      <c r="QKV45" s="918"/>
      <c r="QKW45" s="918"/>
      <c r="QKX45" s="918"/>
      <c r="QKY45" s="918"/>
      <c r="QKZ45" s="918"/>
      <c r="QLA45" s="918"/>
      <c r="QLB45" s="918"/>
      <c r="QLC45" s="918"/>
      <c r="QLD45" s="918"/>
      <c r="QLE45" s="918"/>
      <c r="QLF45" s="918"/>
      <c r="QLG45" s="918"/>
      <c r="QLH45" s="918"/>
      <c r="QLI45" s="918"/>
      <c r="QLJ45" s="918"/>
      <c r="QLK45" s="918"/>
      <c r="QLL45" s="918"/>
      <c r="QLM45" s="918"/>
      <c r="QLN45" s="918"/>
      <c r="QLO45" s="918"/>
      <c r="QLP45" s="918"/>
      <c r="QLQ45" s="918"/>
      <c r="QLR45" s="918"/>
      <c r="QLS45" s="918"/>
      <c r="QLT45" s="918"/>
      <c r="QLU45" s="918"/>
      <c r="QLV45" s="918"/>
      <c r="QLW45" s="918"/>
      <c r="QLX45" s="918"/>
      <c r="QLY45" s="918"/>
      <c r="QLZ45" s="918"/>
      <c r="QMA45" s="918"/>
      <c r="QMB45" s="918"/>
      <c r="QMC45" s="918"/>
      <c r="QMD45" s="918"/>
      <c r="QME45" s="918"/>
      <c r="QMF45" s="918"/>
      <c r="QMG45" s="918"/>
      <c r="QMH45" s="918"/>
      <c r="QMI45" s="918"/>
      <c r="QMJ45" s="918"/>
      <c r="QMK45" s="918"/>
      <c r="QML45" s="918"/>
      <c r="QMM45" s="918"/>
      <c r="QMN45" s="918"/>
      <c r="QMO45" s="918"/>
      <c r="QMP45" s="918"/>
      <c r="QMQ45" s="918"/>
      <c r="QMR45" s="918"/>
      <c r="QMS45" s="918"/>
      <c r="QMT45" s="918"/>
      <c r="QMU45" s="918"/>
      <c r="QMV45" s="918"/>
      <c r="QMW45" s="918"/>
      <c r="QMX45" s="918"/>
      <c r="QMY45" s="918"/>
      <c r="QMZ45" s="918"/>
      <c r="QNA45" s="918"/>
      <c r="QNB45" s="918"/>
      <c r="QNC45" s="918"/>
      <c r="QND45" s="918"/>
      <c r="QNE45" s="918"/>
      <c r="QNF45" s="918"/>
      <c r="QNG45" s="918"/>
      <c r="QNH45" s="918"/>
      <c r="QNI45" s="918"/>
      <c r="QNJ45" s="918"/>
      <c r="QNK45" s="918"/>
      <c r="QNL45" s="918"/>
      <c r="QNM45" s="918"/>
      <c r="QNN45" s="918"/>
      <c r="QNO45" s="918"/>
      <c r="QNP45" s="918"/>
      <c r="QNQ45" s="918"/>
      <c r="QNR45" s="918"/>
      <c r="QNS45" s="918"/>
      <c r="QNT45" s="918"/>
      <c r="QNU45" s="918"/>
      <c r="QNV45" s="918"/>
      <c r="QNW45" s="918"/>
      <c r="QNX45" s="918"/>
      <c r="QNY45" s="918"/>
      <c r="QNZ45" s="918"/>
      <c r="QOA45" s="918"/>
      <c r="QOB45" s="918"/>
      <c r="QOC45" s="918"/>
      <c r="QOD45" s="918"/>
      <c r="QOE45" s="918"/>
      <c r="QOF45" s="918"/>
      <c r="QOG45" s="918"/>
      <c r="QOH45" s="918"/>
      <c r="QOI45" s="918"/>
      <c r="QOJ45" s="918"/>
      <c r="QOK45" s="918"/>
      <c r="QOL45" s="918"/>
      <c r="QOM45" s="918"/>
      <c r="QON45" s="918"/>
      <c r="QOO45" s="918"/>
      <c r="QOP45" s="918"/>
      <c r="QOQ45" s="918"/>
      <c r="QOR45" s="918"/>
      <c r="QOS45" s="918"/>
      <c r="QOT45" s="918"/>
      <c r="QOU45" s="918"/>
      <c r="QOV45" s="918"/>
      <c r="QOW45" s="918"/>
      <c r="QOX45" s="918"/>
      <c r="QOY45" s="918"/>
      <c r="QOZ45" s="918"/>
      <c r="QPA45" s="918"/>
      <c r="QPB45" s="918"/>
      <c r="QPC45" s="918"/>
      <c r="QPD45" s="918"/>
      <c r="QPE45" s="918"/>
      <c r="QPF45" s="918"/>
      <c r="QPG45" s="918"/>
      <c r="QPH45" s="918"/>
      <c r="QPI45" s="918"/>
      <c r="QPJ45" s="918"/>
      <c r="QPK45" s="918"/>
      <c r="QPL45" s="918"/>
      <c r="QPM45" s="918"/>
      <c r="QPN45" s="918"/>
      <c r="QPO45" s="918"/>
      <c r="QPP45" s="918"/>
      <c r="QPQ45" s="918"/>
      <c r="QPR45" s="918"/>
      <c r="QPS45" s="918"/>
      <c r="QPT45" s="918"/>
      <c r="QPU45" s="918"/>
      <c r="QPV45" s="918"/>
      <c r="QPW45" s="918"/>
      <c r="QPX45" s="918"/>
      <c r="QPY45" s="918"/>
      <c r="QPZ45" s="918"/>
      <c r="QQA45" s="918"/>
      <c r="QQB45" s="918"/>
      <c r="QQC45" s="918"/>
      <c r="QQD45" s="918"/>
      <c r="QQE45" s="918"/>
      <c r="QQF45" s="918"/>
      <c r="QQG45" s="918"/>
      <c r="QQH45" s="918"/>
      <c r="QQI45" s="918"/>
      <c r="QQJ45" s="918"/>
      <c r="QQK45" s="918"/>
      <c r="QQL45" s="918"/>
      <c r="QQM45" s="918"/>
      <c r="QQN45" s="918"/>
      <c r="QQO45" s="918"/>
      <c r="QQP45" s="918"/>
      <c r="QQQ45" s="918"/>
      <c r="QQR45" s="918"/>
      <c r="QQS45" s="918"/>
      <c r="QQT45" s="918"/>
      <c r="QQU45" s="918"/>
      <c r="QQV45" s="918"/>
      <c r="QQW45" s="918"/>
      <c r="QQX45" s="918"/>
      <c r="QQY45" s="918"/>
      <c r="QQZ45" s="918"/>
      <c r="QRA45" s="918"/>
      <c r="QRB45" s="918"/>
      <c r="QRC45" s="918"/>
      <c r="QRD45" s="918"/>
      <c r="QRE45" s="918"/>
      <c r="QRF45" s="918"/>
      <c r="QRG45" s="918"/>
      <c r="QRH45" s="918"/>
      <c r="QRI45" s="918"/>
      <c r="QRJ45" s="918"/>
      <c r="QRK45" s="918"/>
      <c r="QRL45" s="918"/>
      <c r="QRM45" s="918"/>
      <c r="QRN45" s="918"/>
      <c r="QRO45" s="918"/>
      <c r="QRP45" s="918"/>
      <c r="QRQ45" s="918"/>
      <c r="QRR45" s="918"/>
      <c r="QRS45" s="918"/>
      <c r="QRT45" s="918"/>
      <c r="QRU45" s="918"/>
      <c r="QRV45" s="918"/>
      <c r="QRW45" s="918"/>
      <c r="QRX45" s="918"/>
      <c r="QRY45" s="918"/>
      <c r="QRZ45" s="918"/>
      <c r="QSA45" s="918"/>
      <c r="QSB45" s="918"/>
      <c r="QSC45" s="918"/>
      <c r="QSD45" s="918"/>
      <c r="QSE45" s="918"/>
      <c r="QSF45" s="918"/>
      <c r="QSG45" s="918"/>
      <c r="QSH45" s="918"/>
      <c r="QSI45" s="918"/>
      <c r="QSJ45" s="918"/>
      <c r="QSK45" s="918"/>
      <c r="QSL45" s="918"/>
      <c r="QSM45" s="918"/>
      <c r="QSN45" s="918"/>
      <c r="QSO45" s="918"/>
      <c r="QSP45" s="918"/>
      <c r="QSQ45" s="918"/>
      <c r="QSR45" s="918"/>
      <c r="QSS45" s="918"/>
      <c r="QST45" s="918"/>
      <c r="QSU45" s="918"/>
      <c r="QSV45" s="918"/>
      <c r="QSW45" s="918"/>
      <c r="QSX45" s="918"/>
      <c r="QSY45" s="918"/>
      <c r="QSZ45" s="918"/>
      <c r="QTA45" s="918"/>
      <c r="QTB45" s="918"/>
      <c r="QTC45" s="918"/>
      <c r="QTD45" s="918"/>
      <c r="QTE45" s="918"/>
      <c r="QTF45" s="918"/>
      <c r="QTG45" s="918"/>
      <c r="QTH45" s="918"/>
      <c r="QTI45" s="918"/>
      <c r="QTJ45" s="918"/>
      <c r="QTK45" s="918"/>
      <c r="QTL45" s="918"/>
      <c r="QTM45" s="918"/>
      <c r="QTN45" s="918"/>
      <c r="QTO45" s="918"/>
      <c r="QTP45" s="918"/>
      <c r="QTQ45" s="918"/>
      <c r="QTR45" s="918"/>
      <c r="QTS45" s="918"/>
      <c r="QTT45" s="918"/>
      <c r="QTU45" s="918"/>
      <c r="QTV45" s="918"/>
      <c r="QTW45" s="918"/>
      <c r="QTX45" s="918"/>
      <c r="QTY45" s="918"/>
      <c r="QTZ45" s="918"/>
      <c r="QUA45" s="918"/>
      <c r="QUB45" s="918"/>
      <c r="QUC45" s="918"/>
      <c r="QUD45" s="918"/>
      <c r="QUE45" s="918"/>
      <c r="QUF45" s="918"/>
      <c r="QUG45" s="918"/>
      <c r="QUH45" s="918"/>
      <c r="QUI45" s="918"/>
      <c r="QUJ45" s="918"/>
      <c r="QUK45" s="918"/>
      <c r="QUL45" s="918"/>
      <c r="QUM45" s="918"/>
      <c r="QUN45" s="918"/>
      <c r="QUO45" s="918"/>
      <c r="QUP45" s="918"/>
      <c r="QUQ45" s="918"/>
      <c r="QUR45" s="918"/>
      <c r="QUS45" s="918"/>
      <c r="QUT45" s="918"/>
      <c r="QUU45" s="918"/>
      <c r="QUV45" s="918"/>
      <c r="QUW45" s="918"/>
      <c r="QUX45" s="918"/>
      <c r="QUY45" s="918"/>
      <c r="QUZ45" s="918"/>
      <c r="QVA45" s="918"/>
      <c r="QVB45" s="918"/>
      <c r="QVC45" s="918"/>
      <c r="QVD45" s="918"/>
      <c r="QVE45" s="918"/>
      <c r="QVF45" s="918"/>
      <c r="QVG45" s="918"/>
      <c r="QVH45" s="918"/>
      <c r="QVI45" s="918"/>
      <c r="QVJ45" s="918"/>
      <c r="QVK45" s="918"/>
      <c r="QVL45" s="918"/>
      <c r="QVM45" s="918"/>
      <c r="QVN45" s="918"/>
      <c r="QVO45" s="918"/>
      <c r="QVP45" s="918"/>
      <c r="QVQ45" s="918"/>
      <c r="QVR45" s="918"/>
      <c r="QVS45" s="918"/>
      <c r="QVT45" s="918"/>
      <c r="QVU45" s="918"/>
      <c r="QVV45" s="918"/>
      <c r="QVW45" s="918"/>
      <c r="QVX45" s="918"/>
      <c r="QVY45" s="918"/>
      <c r="QVZ45" s="918"/>
      <c r="QWA45" s="918"/>
      <c r="QWB45" s="918"/>
      <c r="QWC45" s="918"/>
      <c r="QWD45" s="918"/>
      <c r="QWE45" s="918"/>
      <c r="QWF45" s="918"/>
      <c r="QWG45" s="918"/>
      <c r="QWH45" s="918"/>
      <c r="QWI45" s="918"/>
      <c r="QWJ45" s="918"/>
      <c r="QWK45" s="918"/>
      <c r="QWL45" s="918"/>
      <c r="QWM45" s="918"/>
      <c r="QWN45" s="918"/>
      <c r="QWO45" s="918"/>
      <c r="QWP45" s="918"/>
      <c r="QWQ45" s="918"/>
      <c r="QWR45" s="918"/>
      <c r="QWS45" s="918"/>
      <c r="QWT45" s="918"/>
      <c r="QWU45" s="918"/>
      <c r="QWV45" s="918"/>
      <c r="QWW45" s="918"/>
      <c r="QWX45" s="918"/>
      <c r="QWY45" s="918"/>
      <c r="QWZ45" s="918"/>
      <c r="QXA45" s="918"/>
      <c r="QXB45" s="918"/>
      <c r="QXC45" s="918"/>
      <c r="QXD45" s="918"/>
      <c r="QXE45" s="918"/>
      <c r="QXF45" s="918"/>
      <c r="QXG45" s="918"/>
      <c r="QXH45" s="918"/>
      <c r="QXI45" s="918"/>
      <c r="QXJ45" s="918"/>
      <c r="QXK45" s="918"/>
      <c r="QXL45" s="918"/>
      <c r="QXM45" s="918"/>
      <c r="QXN45" s="918"/>
      <c r="QXO45" s="918"/>
      <c r="QXP45" s="918"/>
      <c r="QXQ45" s="918"/>
      <c r="QXR45" s="918"/>
      <c r="QXS45" s="918"/>
      <c r="QXT45" s="918"/>
      <c r="QXU45" s="918"/>
      <c r="QXV45" s="918"/>
      <c r="QXW45" s="918"/>
      <c r="QXX45" s="918"/>
      <c r="QXY45" s="918"/>
      <c r="QXZ45" s="918"/>
      <c r="QYA45" s="918"/>
      <c r="QYB45" s="918"/>
      <c r="QYC45" s="918"/>
      <c r="QYD45" s="918"/>
      <c r="QYE45" s="918"/>
      <c r="QYF45" s="918"/>
      <c r="QYG45" s="918"/>
      <c r="QYH45" s="918"/>
      <c r="QYI45" s="918"/>
      <c r="QYJ45" s="918"/>
      <c r="QYK45" s="918"/>
      <c r="QYL45" s="918"/>
      <c r="QYM45" s="918"/>
      <c r="QYN45" s="918"/>
      <c r="QYO45" s="918"/>
      <c r="QYP45" s="918"/>
      <c r="QYQ45" s="918"/>
      <c r="QYR45" s="918"/>
      <c r="QYS45" s="918"/>
      <c r="QYT45" s="918"/>
      <c r="QYU45" s="918"/>
      <c r="QYV45" s="918"/>
      <c r="QYW45" s="918"/>
      <c r="QYX45" s="918"/>
      <c r="QYY45" s="918"/>
      <c r="QYZ45" s="918"/>
      <c r="QZA45" s="918"/>
      <c r="QZB45" s="918"/>
      <c r="QZC45" s="918"/>
      <c r="QZD45" s="918"/>
      <c r="QZE45" s="918"/>
      <c r="QZF45" s="918"/>
      <c r="QZG45" s="918"/>
      <c r="QZH45" s="918"/>
      <c r="QZI45" s="918"/>
      <c r="QZJ45" s="918"/>
      <c r="QZK45" s="918"/>
      <c r="QZL45" s="918"/>
      <c r="QZM45" s="918"/>
      <c r="QZN45" s="918"/>
      <c r="QZO45" s="918"/>
      <c r="QZP45" s="918"/>
      <c r="QZQ45" s="918"/>
      <c r="QZR45" s="918"/>
      <c r="QZS45" s="918"/>
      <c r="QZT45" s="918"/>
      <c r="QZU45" s="918"/>
      <c r="QZV45" s="918"/>
      <c r="QZW45" s="918"/>
      <c r="QZX45" s="918"/>
      <c r="QZY45" s="918"/>
      <c r="QZZ45" s="918"/>
      <c r="RAA45" s="918"/>
      <c r="RAB45" s="918"/>
      <c r="RAC45" s="918"/>
      <c r="RAD45" s="918"/>
      <c r="RAE45" s="918"/>
      <c r="RAF45" s="918"/>
      <c r="RAG45" s="918"/>
      <c r="RAH45" s="918"/>
      <c r="RAI45" s="918"/>
      <c r="RAJ45" s="918"/>
      <c r="RAK45" s="918"/>
      <c r="RAL45" s="918"/>
      <c r="RAM45" s="918"/>
      <c r="RAN45" s="918"/>
      <c r="RAO45" s="918"/>
      <c r="RAP45" s="918"/>
      <c r="RAQ45" s="918"/>
      <c r="RAR45" s="918"/>
      <c r="RAS45" s="918"/>
      <c r="RAT45" s="918"/>
      <c r="RAU45" s="918"/>
      <c r="RAV45" s="918"/>
      <c r="RAW45" s="918"/>
      <c r="RAX45" s="918"/>
      <c r="RAY45" s="918"/>
      <c r="RAZ45" s="918"/>
      <c r="RBA45" s="918"/>
      <c r="RBB45" s="918"/>
      <c r="RBC45" s="918"/>
      <c r="RBD45" s="918"/>
      <c r="RBE45" s="918"/>
      <c r="RBF45" s="918"/>
      <c r="RBG45" s="918"/>
      <c r="RBH45" s="918"/>
      <c r="RBI45" s="918"/>
      <c r="RBJ45" s="918"/>
      <c r="RBK45" s="918"/>
      <c r="RBL45" s="918"/>
      <c r="RBM45" s="918"/>
      <c r="RBN45" s="918"/>
      <c r="RBO45" s="918"/>
      <c r="RBP45" s="918"/>
      <c r="RBQ45" s="918"/>
      <c r="RBR45" s="918"/>
      <c r="RBS45" s="918"/>
      <c r="RBT45" s="918"/>
      <c r="RBU45" s="918"/>
      <c r="RBV45" s="918"/>
      <c r="RBW45" s="918"/>
      <c r="RBX45" s="918"/>
      <c r="RBY45" s="918"/>
      <c r="RBZ45" s="918"/>
      <c r="RCA45" s="918"/>
      <c r="RCB45" s="918"/>
      <c r="RCC45" s="918"/>
      <c r="RCD45" s="918"/>
      <c r="RCE45" s="918"/>
      <c r="RCF45" s="918"/>
      <c r="RCG45" s="918"/>
      <c r="RCH45" s="918"/>
      <c r="RCI45" s="918"/>
      <c r="RCJ45" s="918"/>
      <c r="RCK45" s="918"/>
      <c r="RCL45" s="918"/>
      <c r="RCM45" s="918"/>
      <c r="RCN45" s="918"/>
      <c r="RCO45" s="918"/>
      <c r="RCP45" s="918"/>
      <c r="RCQ45" s="918"/>
      <c r="RCR45" s="918"/>
      <c r="RCS45" s="918"/>
      <c r="RCT45" s="918"/>
      <c r="RCU45" s="918"/>
      <c r="RCV45" s="918"/>
      <c r="RCW45" s="918"/>
      <c r="RCX45" s="918"/>
      <c r="RCY45" s="918"/>
      <c r="RCZ45" s="918"/>
      <c r="RDA45" s="918"/>
      <c r="RDB45" s="918"/>
      <c r="RDC45" s="918"/>
      <c r="RDD45" s="918"/>
      <c r="RDE45" s="918"/>
      <c r="RDF45" s="918"/>
      <c r="RDG45" s="918"/>
      <c r="RDH45" s="918"/>
      <c r="RDI45" s="918"/>
      <c r="RDJ45" s="918"/>
      <c r="RDK45" s="918"/>
      <c r="RDL45" s="918"/>
      <c r="RDM45" s="918"/>
      <c r="RDN45" s="918"/>
      <c r="RDO45" s="918"/>
      <c r="RDP45" s="918"/>
      <c r="RDQ45" s="918"/>
      <c r="RDR45" s="918"/>
      <c r="RDS45" s="918"/>
      <c r="RDT45" s="918"/>
      <c r="RDU45" s="918"/>
      <c r="RDV45" s="918"/>
      <c r="RDW45" s="918"/>
      <c r="RDX45" s="918"/>
      <c r="RDY45" s="918"/>
      <c r="RDZ45" s="918"/>
      <c r="REA45" s="918"/>
      <c r="REB45" s="918"/>
      <c r="REC45" s="918"/>
      <c r="RED45" s="918"/>
      <c r="REE45" s="918"/>
      <c r="REF45" s="918"/>
      <c r="REG45" s="918"/>
      <c r="REH45" s="918"/>
      <c r="REI45" s="918"/>
      <c r="REJ45" s="918"/>
      <c r="REK45" s="918"/>
      <c r="REL45" s="918"/>
      <c r="REM45" s="918"/>
      <c r="REN45" s="918"/>
      <c r="REO45" s="918"/>
      <c r="REP45" s="918"/>
      <c r="REQ45" s="918"/>
      <c r="RER45" s="918"/>
      <c r="RES45" s="918"/>
      <c r="RET45" s="918"/>
      <c r="REU45" s="918"/>
      <c r="REV45" s="918"/>
      <c r="REW45" s="918"/>
      <c r="REX45" s="918"/>
      <c r="REY45" s="918"/>
      <c r="REZ45" s="918"/>
      <c r="RFA45" s="918"/>
      <c r="RFB45" s="918"/>
      <c r="RFC45" s="918"/>
      <c r="RFD45" s="918"/>
      <c r="RFE45" s="918"/>
      <c r="RFF45" s="918"/>
      <c r="RFG45" s="918"/>
      <c r="RFH45" s="918"/>
      <c r="RFI45" s="918"/>
      <c r="RFJ45" s="918"/>
      <c r="RFK45" s="918"/>
      <c r="RFL45" s="918"/>
      <c r="RFM45" s="918"/>
      <c r="RFN45" s="918"/>
      <c r="RFO45" s="918"/>
      <c r="RFP45" s="918"/>
      <c r="RFQ45" s="918"/>
      <c r="RFR45" s="918"/>
      <c r="RFS45" s="918"/>
      <c r="RFT45" s="918"/>
      <c r="RFU45" s="918"/>
      <c r="RFV45" s="918"/>
      <c r="RFW45" s="918"/>
      <c r="RFX45" s="918"/>
      <c r="RFY45" s="918"/>
      <c r="RFZ45" s="918"/>
      <c r="RGA45" s="918"/>
      <c r="RGB45" s="918"/>
      <c r="RGC45" s="918"/>
      <c r="RGD45" s="918"/>
      <c r="RGE45" s="918"/>
      <c r="RGF45" s="918"/>
      <c r="RGG45" s="918"/>
      <c r="RGH45" s="918"/>
      <c r="RGI45" s="918"/>
      <c r="RGJ45" s="918"/>
      <c r="RGK45" s="918"/>
      <c r="RGL45" s="918"/>
      <c r="RGM45" s="918"/>
      <c r="RGN45" s="918"/>
      <c r="RGO45" s="918"/>
      <c r="RGP45" s="918"/>
      <c r="RGQ45" s="918"/>
      <c r="RGR45" s="918"/>
      <c r="RGS45" s="918"/>
      <c r="RGT45" s="918"/>
      <c r="RGU45" s="918"/>
      <c r="RGV45" s="918"/>
      <c r="RGW45" s="918"/>
      <c r="RGX45" s="918"/>
      <c r="RGY45" s="918"/>
      <c r="RGZ45" s="918"/>
      <c r="RHA45" s="918"/>
      <c r="RHB45" s="918"/>
      <c r="RHC45" s="918"/>
      <c r="RHD45" s="918"/>
      <c r="RHE45" s="918"/>
      <c r="RHF45" s="918"/>
      <c r="RHG45" s="918"/>
      <c r="RHH45" s="918"/>
      <c r="RHI45" s="918"/>
      <c r="RHJ45" s="918"/>
      <c r="RHK45" s="918"/>
      <c r="RHL45" s="918"/>
      <c r="RHM45" s="918"/>
      <c r="RHN45" s="918"/>
      <c r="RHO45" s="918"/>
      <c r="RHP45" s="918"/>
      <c r="RHQ45" s="918"/>
      <c r="RHR45" s="918"/>
      <c r="RHS45" s="918"/>
      <c r="RHT45" s="918"/>
      <c r="RHU45" s="918"/>
      <c r="RHV45" s="918"/>
      <c r="RHW45" s="918"/>
      <c r="RHX45" s="918"/>
      <c r="RHY45" s="918"/>
      <c r="RHZ45" s="918"/>
      <c r="RIA45" s="918"/>
      <c r="RIB45" s="918"/>
      <c r="RIC45" s="918"/>
      <c r="RID45" s="918"/>
      <c r="RIE45" s="918"/>
      <c r="RIF45" s="918"/>
      <c r="RIG45" s="918"/>
      <c r="RIH45" s="918"/>
      <c r="RII45" s="918"/>
      <c r="RIJ45" s="918"/>
      <c r="RIK45" s="918"/>
      <c r="RIL45" s="918"/>
      <c r="RIM45" s="918"/>
      <c r="RIN45" s="918"/>
      <c r="RIO45" s="918"/>
      <c r="RIP45" s="918"/>
      <c r="RIQ45" s="918"/>
      <c r="RIR45" s="918"/>
      <c r="RIS45" s="918"/>
      <c r="RIT45" s="918"/>
      <c r="RIU45" s="918"/>
      <c r="RIV45" s="918"/>
      <c r="RIW45" s="918"/>
      <c r="RIX45" s="918"/>
      <c r="RIY45" s="918"/>
      <c r="RIZ45" s="918"/>
      <c r="RJA45" s="918"/>
      <c r="RJB45" s="918"/>
      <c r="RJC45" s="918"/>
      <c r="RJD45" s="918"/>
      <c r="RJE45" s="918"/>
      <c r="RJF45" s="918"/>
      <c r="RJG45" s="918"/>
      <c r="RJH45" s="918"/>
      <c r="RJI45" s="918"/>
      <c r="RJJ45" s="918"/>
      <c r="RJK45" s="918"/>
      <c r="RJL45" s="918"/>
      <c r="RJM45" s="918"/>
      <c r="RJN45" s="918"/>
      <c r="RJO45" s="918"/>
      <c r="RJP45" s="918"/>
      <c r="RJQ45" s="918"/>
      <c r="RJR45" s="918"/>
      <c r="RJS45" s="918"/>
      <c r="RJT45" s="918"/>
      <c r="RJU45" s="918"/>
      <c r="RJV45" s="918"/>
      <c r="RJW45" s="918"/>
      <c r="RJX45" s="918"/>
      <c r="RJY45" s="918"/>
      <c r="RJZ45" s="918"/>
      <c r="RKA45" s="918"/>
      <c r="RKB45" s="918"/>
      <c r="RKC45" s="918"/>
      <c r="RKD45" s="918"/>
      <c r="RKE45" s="918"/>
      <c r="RKF45" s="918"/>
      <c r="RKG45" s="918"/>
      <c r="RKH45" s="918"/>
      <c r="RKI45" s="918"/>
      <c r="RKJ45" s="918"/>
      <c r="RKK45" s="918"/>
      <c r="RKL45" s="918"/>
      <c r="RKM45" s="918"/>
      <c r="RKN45" s="918"/>
      <c r="RKO45" s="918"/>
      <c r="RKP45" s="918"/>
      <c r="RKQ45" s="918"/>
      <c r="RKR45" s="918"/>
      <c r="RKS45" s="918"/>
      <c r="RKT45" s="918"/>
      <c r="RKU45" s="918"/>
      <c r="RKV45" s="918"/>
      <c r="RKW45" s="918"/>
      <c r="RKX45" s="918"/>
      <c r="RKY45" s="918"/>
      <c r="RKZ45" s="918"/>
      <c r="RLA45" s="918"/>
      <c r="RLB45" s="918"/>
      <c r="RLC45" s="918"/>
      <c r="RLD45" s="918"/>
      <c r="RLE45" s="918"/>
      <c r="RLF45" s="918"/>
      <c r="RLG45" s="918"/>
      <c r="RLH45" s="918"/>
      <c r="RLI45" s="918"/>
      <c r="RLJ45" s="918"/>
      <c r="RLK45" s="918"/>
      <c r="RLL45" s="918"/>
      <c r="RLM45" s="918"/>
      <c r="RLN45" s="918"/>
      <c r="RLO45" s="918"/>
      <c r="RLP45" s="918"/>
      <c r="RLQ45" s="918"/>
      <c r="RLR45" s="918"/>
      <c r="RLS45" s="918"/>
      <c r="RLT45" s="918"/>
      <c r="RLU45" s="918"/>
      <c r="RLV45" s="918"/>
      <c r="RLW45" s="918"/>
      <c r="RLX45" s="918"/>
      <c r="RLY45" s="918"/>
      <c r="RLZ45" s="918"/>
      <c r="RMA45" s="918"/>
      <c r="RMB45" s="918"/>
      <c r="RMC45" s="918"/>
      <c r="RMD45" s="918"/>
      <c r="RME45" s="918"/>
      <c r="RMF45" s="918"/>
      <c r="RMG45" s="918"/>
      <c r="RMH45" s="918"/>
      <c r="RMI45" s="918"/>
      <c r="RMJ45" s="918"/>
      <c r="RMK45" s="918"/>
      <c r="RML45" s="918"/>
      <c r="RMM45" s="918"/>
      <c r="RMN45" s="918"/>
      <c r="RMO45" s="918"/>
      <c r="RMP45" s="918"/>
      <c r="RMQ45" s="918"/>
      <c r="RMR45" s="918"/>
      <c r="RMS45" s="918"/>
      <c r="RMT45" s="918"/>
      <c r="RMU45" s="918"/>
      <c r="RMV45" s="918"/>
      <c r="RMW45" s="918"/>
      <c r="RMX45" s="918"/>
      <c r="RMY45" s="918"/>
      <c r="RMZ45" s="918"/>
      <c r="RNA45" s="918"/>
      <c r="RNB45" s="918"/>
      <c r="RNC45" s="918"/>
      <c r="RND45" s="918"/>
      <c r="RNE45" s="918"/>
      <c r="RNF45" s="918"/>
      <c r="RNG45" s="918"/>
      <c r="RNH45" s="918"/>
      <c r="RNI45" s="918"/>
      <c r="RNJ45" s="918"/>
      <c r="RNK45" s="918"/>
      <c r="RNL45" s="918"/>
      <c r="RNM45" s="918"/>
      <c r="RNN45" s="918"/>
      <c r="RNO45" s="918"/>
      <c r="RNP45" s="918"/>
      <c r="RNQ45" s="918"/>
      <c r="RNR45" s="918"/>
      <c r="RNS45" s="918"/>
      <c r="RNT45" s="918"/>
      <c r="RNU45" s="918"/>
      <c r="RNV45" s="918"/>
      <c r="RNW45" s="918"/>
      <c r="RNX45" s="918"/>
      <c r="RNY45" s="918"/>
      <c r="RNZ45" s="918"/>
      <c r="ROA45" s="918"/>
      <c r="ROB45" s="918"/>
      <c r="ROC45" s="918"/>
      <c r="ROD45" s="918"/>
      <c r="ROE45" s="918"/>
      <c r="ROF45" s="918"/>
      <c r="ROG45" s="918"/>
      <c r="ROH45" s="918"/>
      <c r="ROI45" s="918"/>
      <c r="ROJ45" s="918"/>
      <c r="ROK45" s="918"/>
      <c r="ROL45" s="918"/>
      <c r="ROM45" s="918"/>
      <c r="RON45" s="918"/>
      <c r="ROO45" s="918"/>
      <c r="ROP45" s="918"/>
      <c r="ROQ45" s="918"/>
      <c r="ROR45" s="918"/>
      <c r="ROS45" s="918"/>
      <c r="ROT45" s="918"/>
      <c r="ROU45" s="918"/>
      <c r="ROV45" s="918"/>
      <c r="ROW45" s="918"/>
      <c r="ROX45" s="918"/>
      <c r="ROY45" s="918"/>
      <c r="ROZ45" s="918"/>
      <c r="RPA45" s="918"/>
      <c r="RPB45" s="918"/>
      <c r="RPC45" s="918"/>
      <c r="RPD45" s="918"/>
      <c r="RPE45" s="918"/>
      <c r="RPF45" s="918"/>
      <c r="RPG45" s="918"/>
      <c r="RPH45" s="918"/>
      <c r="RPI45" s="918"/>
      <c r="RPJ45" s="918"/>
      <c r="RPK45" s="918"/>
      <c r="RPL45" s="918"/>
      <c r="RPM45" s="918"/>
      <c r="RPN45" s="918"/>
      <c r="RPO45" s="918"/>
      <c r="RPP45" s="918"/>
      <c r="RPQ45" s="918"/>
      <c r="RPR45" s="918"/>
      <c r="RPS45" s="918"/>
      <c r="RPT45" s="918"/>
      <c r="RPU45" s="918"/>
      <c r="RPV45" s="918"/>
      <c r="RPW45" s="918"/>
      <c r="RPX45" s="918"/>
      <c r="RPY45" s="918"/>
      <c r="RPZ45" s="918"/>
      <c r="RQA45" s="918"/>
      <c r="RQB45" s="918"/>
      <c r="RQC45" s="918"/>
      <c r="RQD45" s="918"/>
      <c r="RQE45" s="918"/>
      <c r="RQF45" s="918"/>
      <c r="RQG45" s="918"/>
      <c r="RQH45" s="918"/>
      <c r="RQI45" s="918"/>
      <c r="RQJ45" s="918"/>
      <c r="RQK45" s="918"/>
      <c r="RQL45" s="918"/>
      <c r="RQM45" s="918"/>
      <c r="RQN45" s="918"/>
      <c r="RQO45" s="918"/>
      <c r="RQP45" s="918"/>
      <c r="RQQ45" s="918"/>
      <c r="RQR45" s="918"/>
      <c r="RQS45" s="918"/>
      <c r="RQT45" s="918"/>
      <c r="RQU45" s="918"/>
      <c r="RQV45" s="918"/>
      <c r="RQW45" s="918"/>
      <c r="RQX45" s="918"/>
      <c r="RQY45" s="918"/>
      <c r="RQZ45" s="918"/>
      <c r="RRA45" s="918"/>
      <c r="RRB45" s="918"/>
      <c r="RRC45" s="918"/>
      <c r="RRD45" s="918"/>
      <c r="RRE45" s="918"/>
      <c r="RRF45" s="918"/>
      <c r="RRG45" s="918"/>
      <c r="RRH45" s="918"/>
      <c r="RRI45" s="918"/>
      <c r="RRJ45" s="918"/>
      <c r="RRK45" s="918"/>
      <c r="RRL45" s="918"/>
      <c r="RRM45" s="918"/>
      <c r="RRN45" s="918"/>
      <c r="RRO45" s="918"/>
      <c r="RRP45" s="918"/>
      <c r="RRQ45" s="918"/>
      <c r="RRR45" s="918"/>
      <c r="RRS45" s="918"/>
      <c r="RRT45" s="918"/>
      <c r="RRU45" s="918"/>
      <c r="RRV45" s="918"/>
      <c r="RRW45" s="918"/>
      <c r="RRX45" s="918"/>
      <c r="RRY45" s="918"/>
      <c r="RRZ45" s="918"/>
      <c r="RSA45" s="918"/>
      <c r="RSB45" s="918"/>
      <c r="RSC45" s="918"/>
      <c r="RSD45" s="918"/>
      <c r="RSE45" s="918"/>
      <c r="RSF45" s="918"/>
      <c r="RSG45" s="918"/>
      <c r="RSH45" s="918"/>
      <c r="RSI45" s="918"/>
      <c r="RSJ45" s="918"/>
      <c r="RSK45" s="918"/>
      <c r="RSL45" s="918"/>
      <c r="RSM45" s="918"/>
      <c r="RSN45" s="918"/>
      <c r="RSO45" s="918"/>
      <c r="RSP45" s="918"/>
      <c r="RSQ45" s="918"/>
      <c r="RSR45" s="918"/>
      <c r="RSS45" s="918"/>
      <c r="RST45" s="918"/>
      <c r="RSU45" s="918"/>
      <c r="RSV45" s="918"/>
      <c r="RSW45" s="918"/>
      <c r="RSX45" s="918"/>
      <c r="RSY45" s="918"/>
      <c r="RSZ45" s="918"/>
      <c r="RTA45" s="918"/>
      <c r="RTB45" s="918"/>
      <c r="RTC45" s="918"/>
      <c r="RTD45" s="918"/>
      <c r="RTE45" s="918"/>
      <c r="RTF45" s="918"/>
      <c r="RTG45" s="918"/>
      <c r="RTH45" s="918"/>
      <c r="RTI45" s="918"/>
      <c r="RTJ45" s="918"/>
      <c r="RTK45" s="918"/>
      <c r="RTL45" s="918"/>
      <c r="RTM45" s="918"/>
      <c r="RTN45" s="918"/>
      <c r="RTO45" s="918"/>
      <c r="RTP45" s="918"/>
      <c r="RTQ45" s="918"/>
      <c r="RTR45" s="918"/>
      <c r="RTS45" s="918"/>
      <c r="RTT45" s="918"/>
      <c r="RTU45" s="918"/>
      <c r="RTV45" s="918"/>
      <c r="RTW45" s="918"/>
      <c r="RTX45" s="918"/>
      <c r="RTY45" s="918"/>
      <c r="RTZ45" s="918"/>
      <c r="RUA45" s="918"/>
      <c r="RUB45" s="918"/>
      <c r="RUC45" s="918"/>
      <c r="RUD45" s="918"/>
      <c r="RUE45" s="918"/>
      <c r="RUF45" s="918"/>
      <c r="RUG45" s="918"/>
      <c r="RUH45" s="918"/>
      <c r="RUI45" s="918"/>
      <c r="RUJ45" s="918"/>
      <c r="RUK45" s="918"/>
      <c r="RUL45" s="918"/>
      <c r="RUM45" s="918"/>
      <c r="RUN45" s="918"/>
      <c r="RUO45" s="918"/>
      <c r="RUP45" s="918"/>
      <c r="RUQ45" s="918"/>
      <c r="RUR45" s="918"/>
      <c r="RUS45" s="918"/>
      <c r="RUT45" s="918"/>
      <c r="RUU45" s="918"/>
      <c r="RUV45" s="918"/>
      <c r="RUW45" s="918"/>
      <c r="RUX45" s="918"/>
      <c r="RUY45" s="918"/>
      <c r="RUZ45" s="918"/>
      <c r="RVA45" s="918"/>
      <c r="RVB45" s="918"/>
      <c r="RVC45" s="918"/>
      <c r="RVD45" s="918"/>
      <c r="RVE45" s="918"/>
      <c r="RVF45" s="918"/>
      <c r="RVG45" s="918"/>
      <c r="RVH45" s="918"/>
      <c r="RVI45" s="918"/>
      <c r="RVJ45" s="918"/>
      <c r="RVK45" s="918"/>
      <c r="RVL45" s="918"/>
      <c r="RVM45" s="918"/>
      <c r="RVN45" s="918"/>
      <c r="RVO45" s="918"/>
      <c r="RVP45" s="918"/>
      <c r="RVQ45" s="918"/>
      <c r="RVR45" s="918"/>
      <c r="RVS45" s="918"/>
      <c r="RVT45" s="918"/>
      <c r="RVU45" s="918"/>
      <c r="RVV45" s="918"/>
      <c r="RVW45" s="918"/>
      <c r="RVX45" s="918"/>
      <c r="RVY45" s="918"/>
      <c r="RVZ45" s="918"/>
      <c r="RWA45" s="918"/>
      <c r="RWB45" s="918"/>
      <c r="RWC45" s="918"/>
      <c r="RWD45" s="918"/>
      <c r="RWE45" s="918"/>
      <c r="RWF45" s="918"/>
      <c r="RWG45" s="918"/>
      <c r="RWH45" s="918"/>
      <c r="RWI45" s="918"/>
      <c r="RWJ45" s="918"/>
      <c r="RWK45" s="918"/>
      <c r="RWL45" s="918"/>
      <c r="RWM45" s="918"/>
      <c r="RWN45" s="918"/>
      <c r="RWO45" s="918"/>
      <c r="RWP45" s="918"/>
      <c r="RWQ45" s="918"/>
      <c r="RWR45" s="918"/>
      <c r="RWS45" s="918"/>
      <c r="RWT45" s="918"/>
      <c r="RWU45" s="918"/>
      <c r="RWV45" s="918"/>
      <c r="RWW45" s="918"/>
      <c r="RWX45" s="918"/>
      <c r="RWY45" s="918"/>
      <c r="RWZ45" s="918"/>
      <c r="RXA45" s="918"/>
      <c r="RXB45" s="918"/>
      <c r="RXC45" s="918"/>
      <c r="RXD45" s="918"/>
      <c r="RXE45" s="918"/>
      <c r="RXF45" s="918"/>
      <c r="RXG45" s="918"/>
      <c r="RXH45" s="918"/>
      <c r="RXI45" s="918"/>
      <c r="RXJ45" s="918"/>
      <c r="RXK45" s="918"/>
      <c r="RXL45" s="918"/>
      <c r="RXM45" s="918"/>
      <c r="RXN45" s="918"/>
      <c r="RXO45" s="918"/>
      <c r="RXP45" s="918"/>
      <c r="RXQ45" s="918"/>
      <c r="RXR45" s="918"/>
      <c r="RXS45" s="918"/>
      <c r="RXT45" s="918"/>
      <c r="RXU45" s="918"/>
      <c r="RXV45" s="918"/>
      <c r="RXW45" s="918"/>
      <c r="RXX45" s="918"/>
      <c r="RXY45" s="918"/>
      <c r="RXZ45" s="918"/>
      <c r="RYA45" s="918"/>
      <c r="RYB45" s="918"/>
      <c r="RYC45" s="918"/>
      <c r="RYD45" s="918"/>
      <c r="RYE45" s="918"/>
      <c r="RYF45" s="918"/>
      <c r="RYG45" s="918"/>
      <c r="RYH45" s="918"/>
      <c r="RYI45" s="918"/>
      <c r="RYJ45" s="918"/>
      <c r="RYK45" s="918"/>
      <c r="RYL45" s="918"/>
      <c r="RYM45" s="918"/>
      <c r="RYN45" s="918"/>
      <c r="RYO45" s="918"/>
      <c r="RYP45" s="918"/>
      <c r="RYQ45" s="918"/>
      <c r="RYR45" s="918"/>
      <c r="RYS45" s="918"/>
      <c r="RYT45" s="918"/>
      <c r="RYU45" s="918"/>
      <c r="RYV45" s="918"/>
      <c r="RYW45" s="918"/>
      <c r="RYX45" s="918"/>
      <c r="RYY45" s="918"/>
      <c r="RYZ45" s="918"/>
      <c r="RZA45" s="918"/>
      <c r="RZB45" s="918"/>
      <c r="RZC45" s="918"/>
      <c r="RZD45" s="918"/>
      <c r="RZE45" s="918"/>
      <c r="RZF45" s="918"/>
      <c r="RZG45" s="918"/>
      <c r="RZH45" s="918"/>
      <c r="RZI45" s="918"/>
      <c r="RZJ45" s="918"/>
      <c r="RZK45" s="918"/>
      <c r="RZL45" s="918"/>
      <c r="RZM45" s="918"/>
      <c r="RZN45" s="918"/>
      <c r="RZO45" s="918"/>
      <c r="RZP45" s="918"/>
      <c r="RZQ45" s="918"/>
      <c r="RZR45" s="918"/>
      <c r="RZS45" s="918"/>
      <c r="RZT45" s="918"/>
      <c r="RZU45" s="918"/>
      <c r="RZV45" s="918"/>
      <c r="RZW45" s="918"/>
      <c r="RZX45" s="918"/>
      <c r="RZY45" s="918"/>
      <c r="RZZ45" s="918"/>
      <c r="SAA45" s="918"/>
      <c r="SAB45" s="918"/>
      <c r="SAC45" s="918"/>
      <c r="SAD45" s="918"/>
      <c r="SAE45" s="918"/>
      <c r="SAF45" s="918"/>
      <c r="SAG45" s="918"/>
      <c r="SAH45" s="918"/>
      <c r="SAI45" s="918"/>
      <c r="SAJ45" s="918"/>
      <c r="SAK45" s="918"/>
      <c r="SAL45" s="918"/>
      <c r="SAM45" s="918"/>
      <c r="SAN45" s="918"/>
      <c r="SAO45" s="918"/>
      <c r="SAP45" s="918"/>
      <c r="SAQ45" s="918"/>
      <c r="SAR45" s="918"/>
      <c r="SAS45" s="918"/>
      <c r="SAT45" s="918"/>
      <c r="SAU45" s="918"/>
      <c r="SAV45" s="918"/>
      <c r="SAW45" s="918"/>
      <c r="SAX45" s="918"/>
      <c r="SAY45" s="918"/>
      <c r="SAZ45" s="918"/>
      <c r="SBA45" s="918"/>
      <c r="SBB45" s="918"/>
      <c r="SBC45" s="918"/>
      <c r="SBD45" s="918"/>
      <c r="SBE45" s="918"/>
      <c r="SBF45" s="918"/>
      <c r="SBG45" s="918"/>
      <c r="SBH45" s="918"/>
      <c r="SBI45" s="918"/>
      <c r="SBJ45" s="918"/>
      <c r="SBK45" s="918"/>
      <c r="SBL45" s="918"/>
      <c r="SBM45" s="918"/>
      <c r="SBN45" s="918"/>
      <c r="SBO45" s="918"/>
      <c r="SBP45" s="918"/>
      <c r="SBQ45" s="918"/>
      <c r="SBR45" s="918"/>
      <c r="SBS45" s="918"/>
      <c r="SBT45" s="918"/>
      <c r="SBU45" s="918"/>
      <c r="SBV45" s="918"/>
      <c r="SBW45" s="918"/>
      <c r="SBX45" s="918"/>
      <c r="SBY45" s="918"/>
      <c r="SBZ45" s="918"/>
      <c r="SCA45" s="918"/>
      <c r="SCB45" s="918"/>
      <c r="SCC45" s="918"/>
      <c r="SCD45" s="918"/>
      <c r="SCE45" s="918"/>
      <c r="SCF45" s="918"/>
      <c r="SCG45" s="918"/>
      <c r="SCH45" s="918"/>
      <c r="SCI45" s="918"/>
      <c r="SCJ45" s="918"/>
      <c r="SCK45" s="918"/>
      <c r="SCL45" s="918"/>
      <c r="SCM45" s="918"/>
      <c r="SCN45" s="918"/>
      <c r="SCO45" s="918"/>
      <c r="SCP45" s="918"/>
      <c r="SCQ45" s="918"/>
      <c r="SCR45" s="918"/>
      <c r="SCS45" s="918"/>
      <c r="SCT45" s="918"/>
      <c r="SCU45" s="918"/>
      <c r="SCV45" s="918"/>
      <c r="SCW45" s="918"/>
      <c r="SCX45" s="918"/>
      <c r="SCY45" s="918"/>
      <c r="SCZ45" s="918"/>
      <c r="SDA45" s="918"/>
      <c r="SDB45" s="918"/>
      <c r="SDC45" s="918"/>
      <c r="SDD45" s="918"/>
      <c r="SDE45" s="918"/>
      <c r="SDF45" s="918"/>
      <c r="SDG45" s="918"/>
      <c r="SDH45" s="918"/>
      <c r="SDI45" s="918"/>
      <c r="SDJ45" s="918"/>
      <c r="SDK45" s="918"/>
      <c r="SDL45" s="918"/>
      <c r="SDM45" s="918"/>
      <c r="SDN45" s="918"/>
      <c r="SDO45" s="918"/>
      <c r="SDP45" s="918"/>
      <c r="SDQ45" s="918"/>
      <c r="SDR45" s="918"/>
      <c r="SDS45" s="918"/>
      <c r="SDT45" s="918"/>
      <c r="SDU45" s="918"/>
      <c r="SDV45" s="918"/>
      <c r="SDW45" s="918"/>
      <c r="SDX45" s="918"/>
      <c r="SDY45" s="918"/>
      <c r="SDZ45" s="918"/>
      <c r="SEA45" s="918"/>
      <c r="SEB45" s="918"/>
      <c r="SEC45" s="918"/>
      <c r="SED45" s="918"/>
      <c r="SEE45" s="918"/>
      <c r="SEF45" s="918"/>
      <c r="SEG45" s="918"/>
      <c r="SEH45" s="918"/>
      <c r="SEI45" s="918"/>
      <c r="SEJ45" s="918"/>
      <c r="SEK45" s="918"/>
      <c r="SEL45" s="918"/>
      <c r="SEM45" s="918"/>
      <c r="SEN45" s="918"/>
      <c r="SEO45" s="918"/>
      <c r="SEP45" s="918"/>
      <c r="SEQ45" s="918"/>
      <c r="SER45" s="918"/>
      <c r="SES45" s="918"/>
      <c r="SET45" s="918"/>
      <c r="SEU45" s="918"/>
      <c r="SEV45" s="918"/>
      <c r="SEW45" s="918"/>
      <c r="SEX45" s="918"/>
      <c r="SEY45" s="918"/>
      <c r="SEZ45" s="918"/>
      <c r="SFA45" s="918"/>
      <c r="SFB45" s="918"/>
      <c r="SFC45" s="918"/>
      <c r="SFD45" s="918"/>
      <c r="SFE45" s="918"/>
      <c r="SFF45" s="918"/>
      <c r="SFG45" s="918"/>
      <c r="SFH45" s="918"/>
      <c r="SFI45" s="918"/>
      <c r="SFJ45" s="918"/>
      <c r="SFK45" s="918"/>
      <c r="SFL45" s="918"/>
      <c r="SFM45" s="918"/>
      <c r="SFN45" s="918"/>
      <c r="SFO45" s="918"/>
      <c r="SFP45" s="918"/>
      <c r="SFQ45" s="918"/>
      <c r="SFR45" s="918"/>
      <c r="SFS45" s="918"/>
      <c r="SFT45" s="918"/>
      <c r="SFU45" s="918"/>
      <c r="SFV45" s="918"/>
      <c r="SFW45" s="918"/>
      <c r="SFX45" s="918"/>
      <c r="SFY45" s="918"/>
      <c r="SFZ45" s="918"/>
      <c r="SGA45" s="918"/>
      <c r="SGB45" s="918"/>
      <c r="SGC45" s="918"/>
      <c r="SGD45" s="918"/>
      <c r="SGE45" s="918"/>
      <c r="SGF45" s="918"/>
      <c r="SGG45" s="918"/>
      <c r="SGH45" s="918"/>
      <c r="SGI45" s="918"/>
      <c r="SGJ45" s="918"/>
      <c r="SGK45" s="918"/>
      <c r="SGL45" s="918"/>
      <c r="SGM45" s="918"/>
      <c r="SGN45" s="918"/>
      <c r="SGO45" s="918"/>
      <c r="SGP45" s="918"/>
      <c r="SGQ45" s="918"/>
      <c r="SGR45" s="918"/>
      <c r="SGS45" s="918"/>
      <c r="SGT45" s="918"/>
      <c r="SGU45" s="918"/>
      <c r="SGV45" s="918"/>
      <c r="SGW45" s="918"/>
      <c r="SGX45" s="918"/>
      <c r="SGY45" s="918"/>
      <c r="SGZ45" s="918"/>
      <c r="SHA45" s="918"/>
      <c r="SHB45" s="918"/>
      <c r="SHC45" s="918"/>
      <c r="SHD45" s="918"/>
      <c r="SHE45" s="918"/>
      <c r="SHF45" s="918"/>
      <c r="SHG45" s="918"/>
      <c r="SHH45" s="918"/>
      <c r="SHI45" s="918"/>
      <c r="SHJ45" s="918"/>
      <c r="SHK45" s="918"/>
      <c r="SHL45" s="918"/>
      <c r="SHM45" s="918"/>
      <c r="SHN45" s="918"/>
      <c r="SHO45" s="918"/>
      <c r="SHP45" s="918"/>
      <c r="SHQ45" s="918"/>
      <c r="SHR45" s="918"/>
      <c r="SHS45" s="918"/>
      <c r="SHT45" s="918"/>
      <c r="SHU45" s="918"/>
      <c r="SHV45" s="918"/>
      <c r="SHW45" s="918"/>
      <c r="SHX45" s="918"/>
      <c r="SHY45" s="918"/>
      <c r="SHZ45" s="918"/>
      <c r="SIA45" s="918"/>
      <c r="SIB45" s="918"/>
      <c r="SIC45" s="918"/>
      <c r="SID45" s="918"/>
      <c r="SIE45" s="918"/>
      <c r="SIF45" s="918"/>
      <c r="SIG45" s="918"/>
      <c r="SIH45" s="918"/>
      <c r="SII45" s="918"/>
      <c r="SIJ45" s="918"/>
      <c r="SIK45" s="918"/>
      <c r="SIL45" s="918"/>
      <c r="SIM45" s="918"/>
      <c r="SIN45" s="918"/>
      <c r="SIO45" s="918"/>
      <c r="SIP45" s="918"/>
      <c r="SIQ45" s="918"/>
      <c r="SIR45" s="918"/>
      <c r="SIS45" s="918"/>
      <c r="SIT45" s="918"/>
      <c r="SIU45" s="918"/>
      <c r="SIV45" s="918"/>
      <c r="SIW45" s="918"/>
      <c r="SIX45" s="918"/>
      <c r="SIY45" s="918"/>
      <c r="SIZ45" s="918"/>
      <c r="SJA45" s="918"/>
      <c r="SJB45" s="918"/>
      <c r="SJC45" s="918"/>
      <c r="SJD45" s="918"/>
      <c r="SJE45" s="918"/>
      <c r="SJF45" s="918"/>
      <c r="SJG45" s="918"/>
      <c r="SJH45" s="918"/>
      <c r="SJI45" s="918"/>
      <c r="SJJ45" s="918"/>
      <c r="SJK45" s="918"/>
      <c r="SJL45" s="918"/>
      <c r="SJM45" s="918"/>
      <c r="SJN45" s="918"/>
      <c r="SJO45" s="918"/>
      <c r="SJP45" s="918"/>
      <c r="SJQ45" s="918"/>
      <c r="SJR45" s="918"/>
      <c r="SJS45" s="918"/>
      <c r="SJT45" s="918"/>
      <c r="SJU45" s="918"/>
      <c r="SJV45" s="918"/>
      <c r="SJW45" s="918"/>
      <c r="SJX45" s="918"/>
      <c r="SJY45" s="918"/>
      <c r="SJZ45" s="918"/>
      <c r="SKA45" s="918"/>
      <c r="SKB45" s="918"/>
      <c r="SKC45" s="918"/>
      <c r="SKD45" s="918"/>
      <c r="SKE45" s="918"/>
      <c r="SKF45" s="918"/>
      <c r="SKG45" s="918"/>
      <c r="SKH45" s="918"/>
      <c r="SKI45" s="918"/>
      <c r="SKJ45" s="918"/>
      <c r="SKK45" s="918"/>
      <c r="SKL45" s="918"/>
      <c r="SKM45" s="918"/>
      <c r="SKN45" s="918"/>
      <c r="SKO45" s="918"/>
      <c r="SKP45" s="918"/>
      <c r="SKQ45" s="918"/>
      <c r="SKR45" s="918"/>
      <c r="SKS45" s="918"/>
      <c r="SKT45" s="918"/>
      <c r="SKU45" s="918"/>
      <c r="SKV45" s="918"/>
      <c r="SKW45" s="918"/>
      <c r="SKX45" s="918"/>
      <c r="SKY45" s="918"/>
      <c r="SKZ45" s="918"/>
      <c r="SLA45" s="918"/>
      <c r="SLB45" s="918"/>
      <c r="SLC45" s="918"/>
      <c r="SLD45" s="918"/>
      <c r="SLE45" s="918"/>
      <c r="SLF45" s="918"/>
      <c r="SLG45" s="918"/>
      <c r="SLH45" s="918"/>
      <c r="SLI45" s="918"/>
      <c r="SLJ45" s="918"/>
      <c r="SLK45" s="918"/>
      <c r="SLL45" s="918"/>
      <c r="SLM45" s="918"/>
      <c r="SLN45" s="918"/>
      <c r="SLO45" s="918"/>
      <c r="SLP45" s="918"/>
      <c r="SLQ45" s="918"/>
      <c r="SLR45" s="918"/>
      <c r="SLS45" s="918"/>
      <c r="SLT45" s="918"/>
      <c r="SLU45" s="918"/>
      <c r="SLV45" s="918"/>
      <c r="SLW45" s="918"/>
      <c r="SLX45" s="918"/>
      <c r="SLY45" s="918"/>
      <c r="SLZ45" s="918"/>
      <c r="SMA45" s="918"/>
      <c r="SMB45" s="918"/>
      <c r="SMC45" s="918"/>
      <c r="SMD45" s="918"/>
      <c r="SME45" s="918"/>
      <c r="SMF45" s="918"/>
      <c r="SMG45" s="918"/>
      <c r="SMH45" s="918"/>
      <c r="SMI45" s="918"/>
      <c r="SMJ45" s="918"/>
      <c r="SMK45" s="918"/>
      <c r="SML45" s="918"/>
      <c r="SMM45" s="918"/>
      <c r="SMN45" s="918"/>
      <c r="SMO45" s="918"/>
      <c r="SMP45" s="918"/>
      <c r="SMQ45" s="918"/>
      <c r="SMR45" s="918"/>
      <c r="SMS45" s="918"/>
      <c r="SMT45" s="918"/>
      <c r="SMU45" s="918"/>
      <c r="SMV45" s="918"/>
      <c r="SMW45" s="918"/>
      <c r="SMX45" s="918"/>
      <c r="SMY45" s="918"/>
      <c r="SMZ45" s="918"/>
      <c r="SNA45" s="918"/>
      <c r="SNB45" s="918"/>
      <c r="SNC45" s="918"/>
      <c r="SND45" s="918"/>
      <c r="SNE45" s="918"/>
      <c r="SNF45" s="918"/>
      <c r="SNG45" s="918"/>
      <c r="SNH45" s="918"/>
      <c r="SNI45" s="918"/>
      <c r="SNJ45" s="918"/>
      <c r="SNK45" s="918"/>
      <c r="SNL45" s="918"/>
      <c r="SNM45" s="918"/>
      <c r="SNN45" s="918"/>
      <c r="SNO45" s="918"/>
      <c r="SNP45" s="918"/>
      <c r="SNQ45" s="918"/>
      <c r="SNR45" s="918"/>
      <c r="SNS45" s="918"/>
      <c r="SNT45" s="918"/>
      <c r="SNU45" s="918"/>
      <c r="SNV45" s="918"/>
      <c r="SNW45" s="918"/>
      <c r="SNX45" s="918"/>
      <c r="SNY45" s="918"/>
      <c r="SNZ45" s="918"/>
      <c r="SOA45" s="918"/>
      <c r="SOB45" s="918"/>
      <c r="SOC45" s="918"/>
      <c r="SOD45" s="918"/>
      <c r="SOE45" s="918"/>
      <c r="SOF45" s="918"/>
      <c r="SOG45" s="918"/>
      <c r="SOH45" s="918"/>
      <c r="SOI45" s="918"/>
      <c r="SOJ45" s="918"/>
      <c r="SOK45" s="918"/>
      <c r="SOL45" s="918"/>
      <c r="SOM45" s="918"/>
      <c r="SON45" s="918"/>
      <c r="SOO45" s="918"/>
      <c r="SOP45" s="918"/>
      <c r="SOQ45" s="918"/>
      <c r="SOR45" s="918"/>
      <c r="SOS45" s="918"/>
      <c r="SOT45" s="918"/>
      <c r="SOU45" s="918"/>
      <c r="SOV45" s="918"/>
      <c r="SOW45" s="918"/>
      <c r="SOX45" s="918"/>
      <c r="SOY45" s="918"/>
      <c r="SOZ45" s="918"/>
      <c r="SPA45" s="918"/>
      <c r="SPB45" s="918"/>
      <c r="SPC45" s="918"/>
      <c r="SPD45" s="918"/>
      <c r="SPE45" s="918"/>
      <c r="SPF45" s="918"/>
      <c r="SPG45" s="918"/>
      <c r="SPH45" s="918"/>
      <c r="SPI45" s="918"/>
      <c r="SPJ45" s="918"/>
      <c r="SPK45" s="918"/>
      <c r="SPL45" s="918"/>
      <c r="SPM45" s="918"/>
      <c r="SPN45" s="918"/>
      <c r="SPO45" s="918"/>
      <c r="SPP45" s="918"/>
      <c r="SPQ45" s="918"/>
      <c r="SPR45" s="918"/>
      <c r="SPS45" s="918"/>
      <c r="SPT45" s="918"/>
      <c r="SPU45" s="918"/>
      <c r="SPV45" s="918"/>
      <c r="SPW45" s="918"/>
      <c r="SPX45" s="918"/>
      <c r="SPY45" s="918"/>
      <c r="SPZ45" s="918"/>
      <c r="SQA45" s="918"/>
      <c r="SQB45" s="918"/>
      <c r="SQC45" s="918"/>
      <c r="SQD45" s="918"/>
      <c r="SQE45" s="918"/>
      <c r="SQF45" s="918"/>
      <c r="SQG45" s="918"/>
      <c r="SQH45" s="918"/>
      <c r="SQI45" s="918"/>
      <c r="SQJ45" s="918"/>
      <c r="SQK45" s="918"/>
      <c r="SQL45" s="918"/>
      <c r="SQM45" s="918"/>
      <c r="SQN45" s="918"/>
      <c r="SQO45" s="918"/>
      <c r="SQP45" s="918"/>
      <c r="SQQ45" s="918"/>
      <c r="SQR45" s="918"/>
      <c r="SQS45" s="918"/>
      <c r="SQT45" s="918"/>
      <c r="SQU45" s="918"/>
      <c r="SQV45" s="918"/>
      <c r="SQW45" s="918"/>
      <c r="SQX45" s="918"/>
      <c r="SQY45" s="918"/>
      <c r="SQZ45" s="918"/>
      <c r="SRA45" s="918"/>
      <c r="SRB45" s="918"/>
      <c r="SRC45" s="918"/>
      <c r="SRD45" s="918"/>
      <c r="SRE45" s="918"/>
      <c r="SRF45" s="918"/>
      <c r="SRG45" s="918"/>
      <c r="SRH45" s="918"/>
      <c r="SRI45" s="918"/>
      <c r="SRJ45" s="918"/>
      <c r="SRK45" s="918"/>
      <c r="SRL45" s="918"/>
      <c r="SRM45" s="918"/>
      <c r="SRN45" s="918"/>
      <c r="SRO45" s="918"/>
      <c r="SRP45" s="918"/>
      <c r="SRQ45" s="918"/>
      <c r="SRR45" s="918"/>
      <c r="SRS45" s="918"/>
      <c r="SRT45" s="918"/>
      <c r="SRU45" s="918"/>
      <c r="SRV45" s="918"/>
      <c r="SRW45" s="918"/>
      <c r="SRX45" s="918"/>
      <c r="SRY45" s="918"/>
      <c r="SRZ45" s="918"/>
      <c r="SSA45" s="918"/>
      <c r="SSB45" s="918"/>
      <c r="SSC45" s="918"/>
      <c r="SSD45" s="918"/>
      <c r="SSE45" s="918"/>
      <c r="SSF45" s="918"/>
      <c r="SSG45" s="918"/>
      <c r="SSH45" s="918"/>
      <c r="SSI45" s="918"/>
      <c r="SSJ45" s="918"/>
      <c r="SSK45" s="918"/>
      <c r="SSL45" s="918"/>
      <c r="SSM45" s="918"/>
      <c r="SSN45" s="918"/>
      <c r="SSO45" s="918"/>
      <c r="SSP45" s="918"/>
      <c r="SSQ45" s="918"/>
      <c r="SSR45" s="918"/>
      <c r="SSS45" s="918"/>
      <c r="SST45" s="918"/>
      <c r="SSU45" s="918"/>
      <c r="SSV45" s="918"/>
      <c r="SSW45" s="918"/>
      <c r="SSX45" s="918"/>
      <c r="SSY45" s="918"/>
      <c r="SSZ45" s="918"/>
      <c r="STA45" s="918"/>
      <c r="STB45" s="918"/>
      <c r="STC45" s="918"/>
      <c r="STD45" s="918"/>
      <c r="STE45" s="918"/>
      <c r="STF45" s="918"/>
      <c r="STG45" s="918"/>
      <c r="STH45" s="918"/>
      <c r="STI45" s="918"/>
      <c r="STJ45" s="918"/>
      <c r="STK45" s="918"/>
      <c r="STL45" s="918"/>
      <c r="STM45" s="918"/>
      <c r="STN45" s="918"/>
      <c r="STO45" s="918"/>
      <c r="STP45" s="918"/>
      <c r="STQ45" s="918"/>
      <c r="STR45" s="918"/>
      <c r="STS45" s="918"/>
      <c r="STT45" s="918"/>
      <c r="STU45" s="918"/>
      <c r="STV45" s="918"/>
      <c r="STW45" s="918"/>
      <c r="STX45" s="918"/>
      <c r="STY45" s="918"/>
      <c r="STZ45" s="918"/>
      <c r="SUA45" s="918"/>
      <c r="SUB45" s="918"/>
      <c r="SUC45" s="918"/>
      <c r="SUD45" s="918"/>
      <c r="SUE45" s="918"/>
      <c r="SUF45" s="918"/>
      <c r="SUG45" s="918"/>
      <c r="SUH45" s="918"/>
      <c r="SUI45" s="918"/>
      <c r="SUJ45" s="918"/>
      <c r="SUK45" s="918"/>
      <c r="SUL45" s="918"/>
      <c r="SUM45" s="918"/>
      <c r="SUN45" s="918"/>
      <c r="SUO45" s="918"/>
      <c r="SUP45" s="918"/>
      <c r="SUQ45" s="918"/>
      <c r="SUR45" s="918"/>
      <c r="SUS45" s="918"/>
      <c r="SUT45" s="918"/>
      <c r="SUU45" s="918"/>
      <c r="SUV45" s="918"/>
      <c r="SUW45" s="918"/>
      <c r="SUX45" s="918"/>
      <c r="SUY45" s="918"/>
      <c r="SUZ45" s="918"/>
      <c r="SVA45" s="918"/>
      <c r="SVB45" s="918"/>
      <c r="SVC45" s="918"/>
      <c r="SVD45" s="918"/>
      <c r="SVE45" s="918"/>
      <c r="SVF45" s="918"/>
      <c r="SVG45" s="918"/>
      <c r="SVH45" s="918"/>
      <c r="SVI45" s="918"/>
      <c r="SVJ45" s="918"/>
      <c r="SVK45" s="918"/>
      <c r="SVL45" s="918"/>
      <c r="SVM45" s="918"/>
      <c r="SVN45" s="918"/>
      <c r="SVO45" s="918"/>
      <c r="SVP45" s="918"/>
      <c r="SVQ45" s="918"/>
      <c r="SVR45" s="918"/>
      <c r="SVS45" s="918"/>
      <c r="SVT45" s="918"/>
      <c r="SVU45" s="918"/>
      <c r="SVV45" s="918"/>
      <c r="SVW45" s="918"/>
      <c r="SVX45" s="918"/>
      <c r="SVY45" s="918"/>
      <c r="SVZ45" s="918"/>
      <c r="SWA45" s="918"/>
      <c r="SWB45" s="918"/>
      <c r="SWC45" s="918"/>
      <c r="SWD45" s="918"/>
      <c r="SWE45" s="918"/>
      <c r="SWF45" s="918"/>
      <c r="SWG45" s="918"/>
      <c r="SWH45" s="918"/>
      <c r="SWI45" s="918"/>
      <c r="SWJ45" s="918"/>
      <c r="SWK45" s="918"/>
      <c r="SWL45" s="918"/>
      <c r="SWM45" s="918"/>
      <c r="SWN45" s="918"/>
      <c r="SWO45" s="918"/>
      <c r="SWP45" s="918"/>
      <c r="SWQ45" s="918"/>
      <c r="SWR45" s="918"/>
      <c r="SWS45" s="918"/>
      <c r="SWT45" s="918"/>
      <c r="SWU45" s="918"/>
      <c r="SWV45" s="918"/>
      <c r="SWW45" s="918"/>
      <c r="SWX45" s="918"/>
      <c r="SWY45" s="918"/>
      <c r="SWZ45" s="918"/>
      <c r="SXA45" s="918"/>
      <c r="SXB45" s="918"/>
      <c r="SXC45" s="918"/>
      <c r="SXD45" s="918"/>
      <c r="SXE45" s="918"/>
      <c r="SXF45" s="918"/>
      <c r="SXG45" s="918"/>
      <c r="SXH45" s="918"/>
      <c r="SXI45" s="918"/>
      <c r="SXJ45" s="918"/>
      <c r="SXK45" s="918"/>
      <c r="SXL45" s="918"/>
      <c r="SXM45" s="918"/>
      <c r="SXN45" s="918"/>
      <c r="SXO45" s="918"/>
      <c r="SXP45" s="918"/>
      <c r="SXQ45" s="918"/>
      <c r="SXR45" s="918"/>
      <c r="SXS45" s="918"/>
      <c r="SXT45" s="918"/>
      <c r="SXU45" s="918"/>
      <c r="SXV45" s="918"/>
      <c r="SXW45" s="918"/>
      <c r="SXX45" s="918"/>
      <c r="SXY45" s="918"/>
      <c r="SXZ45" s="918"/>
      <c r="SYA45" s="918"/>
      <c r="SYB45" s="918"/>
      <c r="SYC45" s="918"/>
      <c r="SYD45" s="918"/>
      <c r="SYE45" s="918"/>
      <c r="SYF45" s="918"/>
      <c r="SYG45" s="918"/>
      <c r="SYH45" s="918"/>
      <c r="SYI45" s="918"/>
      <c r="SYJ45" s="918"/>
      <c r="SYK45" s="918"/>
      <c r="SYL45" s="918"/>
      <c r="SYM45" s="918"/>
      <c r="SYN45" s="918"/>
      <c r="SYO45" s="918"/>
      <c r="SYP45" s="918"/>
      <c r="SYQ45" s="918"/>
      <c r="SYR45" s="918"/>
      <c r="SYS45" s="918"/>
      <c r="SYT45" s="918"/>
      <c r="SYU45" s="918"/>
      <c r="SYV45" s="918"/>
      <c r="SYW45" s="918"/>
      <c r="SYX45" s="918"/>
      <c r="SYY45" s="918"/>
      <c r="SYZ45" s="918"/>
      <c r="SZA45" s="918"/>
      <c r="SZB45" s="918"/>
      <c r="SZC45" s="918"/>
      <c r="SZD45" s="918"/>
      <c r="SZE45" s="918"/>
      <c r="SZF45" s="918"/>
      <c r="SZG45" s="918"/>
      <c r="SZH45" s="918"/>
      <c r="SZI45" s="918"/>
      <c r="SZJ45" s="918"/>
      <c r="SZK45" s="918"/>
      <c r="SZL45" s="918"/>
      <c r="SZM45" s="918"/>
      <c r="SZN45" s="918"/>
      <c r="SZO45" s="918"/>
      <c r="SZP45" s="918"/>
      <c r="SZQ45" s="918"/>
      <c r="SZR45" s="918"/>
      <c r="SZS45" s="918"/>
      <c r="SZT45" s="918"/>
      <c r="SZU45" s="918"/>
      <c r="SZV45" s="918"/>
      <c r="SZW45" s="918"/>
      <c r="SZX45" s="918"/>
      <c r="SZY45" s="918"/>
      <c r="SZZ45" s="918"/>
      <c r="TAA45" s="918"/>
      <c r="TAB45" s="918"/>
      <c r="TAC45" s="918"/>
      <c r="TAD45" s="918"/>
      <c r="TAE45" s="918"/>
      <c r="TAF45" s="918"/>
      <c r="TAG45" s="918"/>
      <c r="TAH45" s="918"/>
      <c r="TAI45" s="918"/>
      <c r="TAJ45" s="918"/>
      <c r="TAK45" s="918"/>
      <c r="TAL45" s="918"/>
      <c r="TAM45" s="918"/>
      <c r="TAN45" s="918"/>
      <c r="TAO45" s="918"/>
      <c r="TAP45" s="918"/>
      <c r="TAQ45" s="918"/>
      <c r="TAR45" s="918"/>
      <c r="TAS45" s="918"/>
      <c r="TAT45" s="918"/>
      <c r="TAU45" s="918"/>
      <c r="TAV45" s="918"/>
      <c r="TAW45" s="918"/>
      <c r="TAX45" s="918"/>
      <c r="TAY45" s="918"/>
      <c r="TAZ45" s="918"/>
      <c r="TBA45" s="918"/>
      <c r="TBB45" s="918"/>
      <c r="TBC45" s="918"/>
      <c r="TBD45" s="918"/>
      <c r="TBE45" s="918"/>
      <c r="TBF45" s="918"/>
      <c r="TBG45" s="918"/>
      <c r="TBH45" s="918"/>
      <c r="TBI45" s="918"/>
      <c r="TBJ45" s="918"/>
      <c r="TBK45" s="918"/>
      <c r="TBL45" s="918"/>
      <c r="TBM45" s="918"/>
      <c r="TBN45" s="918"/>
      <c r="TBO45" s="918"/>
      <c r="TBP45" s="918"/>
      <c r="TBQ45" s="918"/>
      <c r="TBR45" s="918"/>
      <c r="TBS45" s="918"/>
      <c r="TBT45" s="918"/>
      <c r="TBU45" s="918"/>
      <c r="TBV45" s="918"/>
      <c r="TBW45" s="918"/>
      <c r="TBX45" s="918"/>
      <c r="TBY45" s="918"/>
      <c r="TBZ45" s="918"/>
      <c r="TCA45" s="918"/>
      <c r="TCB45" s="918"/>
      <c r="TCC45" s="918"/>
      <c r="TCD45" s="918"/>
      <c r="TCE45" s="918"/>
      <c r="TCF45" s="918"/>
      <c r="TCG45" s="918"/>
      <c r="TCH45" s="918"/>
      <c r="TCI45" s="918"/>
      <c r="TCJ45" s="918"/>
      <c r="TCK45" s="918"/>
      <c r="TCL45" s="918"/>
      <c r="TCM45" s="918"/>
      <c r="TCN45" s="918"/>
      <c r="TCO45" s="918"/>
      <c r="TCP45" s="918"/>
      <c r="TCQ45" s="918"/>
      <c r="TCR45" s="918"/>
      <c r="TCS45" s="918"/>
      <c r="TCT45" s="918"/>
      <c r="TCU45" s="918"/>
      <c r="TCV45" s="918"/>
      <c r="TCW45" s="918"/>
      <c r="TCX45" s="918"/>
      <c r="TCY45" s="918"/>
      <c r="TCZ45" s="918"/>
      <c r="TDA45" s="918"/>
      <c r="TDB45" s="918"/>
      <c r="TDC45" s="918"/>
      <c r="TDD45" s="918"/>
      <c r="TDE45" s="918"/>
      <c r="TDF45" s="918"/>
      <c r="TDG45" s="918"/>
      <c r="TDH45" s="918"/>
      <c r="TDI45" s="918"/>
      <c r="TDJ45" s="918"/>
      <c r="TDK45" s="918"/>
      <c r="TDL45" s="918"/>
      <c r="TDM45" s="918"/>
      <c r="TDN45" s="918"/>
      <c r="TDO45" s="918"/>
      <c r="TDP45" s="918"/>
      <c r="TDQ45" s="918"/>
      <c r="TDR45" s="918"/>
      <c r="TDS45" s="918"/>
      <c r="TDT45" s="918"/>
      <c r="TDU45" s="918"/>
      <c r="TDV45" s="918"/>
      <c r="TDW45" s="918"/>
      <c r="TDX45" s="918"/>
      <c r="TDY45" s="918"/>
      <c r="TDZ45" s="918"/>
      <c r="TEA45" s="918"/>
      <c r="TEB45" s="918"/>
      <c r="TEC45" s="918"/>
      <c r="TED45" s="918"/>
      <c r="TEE45" s="918"/>
      <c r="TEF45" s="918"/>
      <c r="TEG45" s="918"/>
      <c r="TEH45" s="918"/>
      <c r="TEI45" s="918"/>
      <c r="TEJ45" s="918"/>
      <c r="TEK45" s="918"/>
      <c r="TEL45" s="918"/>
      <c r="TEM45" s="918"/>
      <c r="TEN45" s="918"/>
      <c r="TEO45" s="918"/>
      <c r="TEP45" s="918"/>
      <c r="TEQ45" s="918"/>
      <c r="TER45" s="918"/>
      <c r="TES45" s="918"/>
      <c r="TET45" s="918"/>
      <c r="TEU45" s="918"/>
      <c r="TEV45" s="918"/>
      <c r="TEW45" s="918"/>
      <c r="TEX45" s="918"/>
      <c r="TEY45" s="918"/>
      <c r="TEZ45" s="918"/>
      <c r="TFA45" s="918"/>
      <c r="TFB45" s="918"/>
      <c r="TFC45" s="918"/>
      <c r="TFD45" s="918"/>
      <c r="TFE45" s="918"/>
      <c r="TFF45" s="918"/>
      <c r="TFG45" s="918"/>
      <c r="TFH45" s="918"/>
      <c r="TFI45" s="918"/>
      <c r="TFJ45" s="918"/>
      <c r="TFK45" s="918"/>
      <c r="TFL45" s="918"/>
      <c r="TFM45" s="918"/>
      <c r="TFN45" s="918"/>
      <c r="TFO45" s="918"/>
      <c r="TFP45" s="918"/>
      <c r="TFQ45" s="918"/>
      <c r="TFR45" s="918"/>
      <c r="TFS45" s="918"/>
      <c r="TFT45" s="918"/>
      <c r="TFU45" s="918"/>
      <c r="TFV45" s="918"/>
      <c r="TFW45" s="918"/>
      <c r="TFX45" s="918"/>
      <c r="TFY45" s="918"/>
      <c r="TFZ45" s="918"/>
      <c r="TGA45" s="918"/>
      <c r="TGB45" s="918"/>
      <c r="TGC45" s="918"/>
      <c r="TGD45" s="918"/>
      <c r="TGE45" s="918"/>
      <c r="TGF45" s="918"/>
      <c r="TGG45" s="918"/>
      <c r="TGH45" s="918"/>
      <c r="TGI45" s="918"/>
      <c r="TGJ45" s="918"/>
      <c r="TGK45" s="918"/>
      <c r="TGL45" s="918"/>
      <c r="TGM45" s="918"/>
      <c r="TGN45" s="918"/>
      <c r="TGO45" s="918"/>
      <c r="TGP45" s="918"/>
      <c r="TGQ45" s="918"/>
      <c r="TGR45" s="918"/>
      <c r="TGS45" s="918"/>
      <c r="TGT45" s="918"/>
      <c r="TGU45" s="918"/>
      <c r="TGV45" s="918"/>
      <c r="TGW45" s="918"/>
      <c r="TGX45" s="918"/>
      <c r="TGY45" s="918"/>
      <c r="TGZ45" s="918"/>
      <c r="THA45" s="918"/>
      <c r="THB45" s="918"/>
      <c r="THC45" s="918"/>
      <c r="THD45" s="918"/>
      <c r="THE45" s="918"/>
      <c r="THF45" s="918"/>
      <c r="THG45" s="918"/>
      <c r="THH45" s="918"/>
      <c r="THI45" s="918"/>
      <c r="THJ45" s="918"/>
      <c r="THK45" s="918"/>
      <c r="THL45" s="918"/>
      <c r="THM45" s="918"/>
      <c r="THN45" s="918"/>
      <c r="THO45" s="918"/>
      <c r="THP45" s="918"/>
      <c r="THQ45" s="918"/>
      <c r="THR45" s="918"/>
      <c r="THS45" s="918"/>
      <c r="THT45" s="918"/>
      <c r="THU45" s="918"/>
      <c r="THV45" s="918"/>
      <c r="THW45" s="918"/>
      <c r="THX45" s="918"/>
      <c r="THY45" s="918"/>
      <c r="THZ45" s="918"/>
      <c r="TIA45" s="918"/>
      <c r="TIB45" s="918"/>
      <c r="TIC45" s="918"/>
      <c r="TID45" s="918"/>
      <c r="TIE45" s="918"/>
      <c r="TIF45" s="918"/>
      <c r="TIG45" s="918"/>
      <c r="TIH45" s="918"/>
      <c r="TII45" s="918"/>
      <c r="TIJ45" s="918"/>
      <c r="TIK45" s="918"/>
      <c r="TIL45" s="918"/>
      <c r="TIM45" s="918"/>
      <c r="TIN45" s="918"/>
      <c r="TIO45" s="918"/>
      <c r="TIP45" s="918"/>
      <c r="TIQ45" s="918"/>
      <c r="TIR45" s="918"/>
      <c r="TIS45" s="918"/>
      <c r="TIT45" s="918"/>
      <c r="TIU45" s="918"/>
      <c r="TIV45" s="918"/>
      <c r="TIW45" s="918"/>
      <c r="TIX45" s="918"/>
      <c r="TIY45" s="918"/>
      <c r="TIZ45" s="918"/>
      <c r="TJA45" s="918"/>
      <c r="TJB45" s="918"/>
      <c r="TJC45" s="918"/>
      <c r="TJD45" s="918"/>
      <c r="TJE45" s="918"/>
      <c r="TJF45" s="918"/>
      <c r="TJG45" s="918"/>
      <c r="TJH45" s="918"/>
      <c r="TJI45" s="918"/>
      <c r="TJJ45" s="918"/>
      <c r="TJK45" s="918"/>
      <c r="TJL45" s="918"/>
      <c r="TJM45" s="918"/>
      <c r="TJN45" s="918"/>
      <c r="TJO45" s="918"/>
      <c r="TJP45" s="918"/>
      <c r="TJQ45" s="918"/>
      <c r="TJR45" s="918"/>
      <c r="TJS45" s="918"/>
      <c r="TJT45" s="918"/>
      <c r="TJU45" s="918"/>
      <c r="TJV45" s="918"/>
      <c r="TJW45" s="918"/>
      <c r="TJX45" s="918"/>
      <c r="TJY45" s="918"/>
      <c r="TJZ45" s="918"/>
      <c r="TKA45" s="918"/>
      <c r="TKB45" s="918"/>
      <c r="TKC45" s="918"/>
      <c r="TKD45" s="918"/>
      <c r="TKE45" s="918"/>
      <c r="TKF45" s="918"/>
      <c r="TKG45" s="918"/>
      <c r="TKH45" s="918"/>
      <c r="TKI45" s="918"/>
      <c r="TKJ45" s="918"/>
      <c r="TKK45" s="918"/>
      <c r="TKL45" s="918"/>
      <c r="TKM45" s="918"/>
      <c r="TKN45" s="918"/>
      <c r="TKO45" s="918"/>
      <c r="TKP45" s="918"/>
      <c r="TKQ45" s="918"/>
      <c r="TKR45" s="918"/>
      <c r="TKS45" s="918"/>
      <c r="TKT45" s="918"/>
      <c r="TKU45" s="918"/>
      <c r="TKV45" s="918"/>
      <c r="TKW45" s="918"/>
      <c r="TKX45" s="918"/>
      <c r="TKY45" s="918"/>
      <c r="TKZ45" s="918"/>
      <c r="TLA45" s="918"/>
      <c r="TLB45" s="918"/>
      <c r="TLC45" s="918"/>
      <c r="TLD45" s="918"/>
      <c r="TLE45" s="918"/>
      <c r="TLF45" s="918"/>
      <c r="TLG45" s="918"/>
      <c r="TLH45" s="918"/>
      <c r="TLI45" s="918"/>
      <c r="TLJ45" s="918"/>
      <c r="TLK45" s="918"/>
      <c r="TLL45" s="918"/>
      <c r="TLM45" s="918"/>
      <c r="TLN45" s="918"/>
      <c r="TLO45" s="918"/>
      <c r="TLP45" s="918"/>
      <c r="TLQ45" s="918"/>
      <c r="TLR45" s="918"/>
      <c r="TLS45" s="918"/>
      <c r="TLT45" s="918"/>
      <c r="TLU45" s="918"/>
      <c r="TLV45" s="918"/>
      <c r="TLW45" s="918"/>
      <c r="TLX45" s="918"/>
      <c r="TLY45" s="918"/>
      <c r="TLZ45" s="918"/>
      <c r="TMA45" s="918"/>
      <c r="TMB45" s="918"/>
      <c r="TMC45" s="918"/>
      <c r="TMD45" s="918"/>
      <c r="TME45" s="918"/>
      <c r="TMF45" s="918"/>
      <c r="TMG45" s="918"/>
      <c r="TMH45" s="918"/>
      <c r="TMI45" s="918"/>
      <c r="TMJ45" s="918"/>
      <c r="TMK45" s="918"/>
      <c r="TML45" s="918"/>
      <c r="TMM45" s="918"/>
      <c r="TMN45" s="918"/>
      <c r="TMO45" s="918"/>
      <c r="TMP45" s="918"/>
      <c r="TMQ45" s="918"/>
      <c r="TMR45" s="918"/>
      <c r="TMS45" s="918"/>
      <c r="TMT45" s="918"/>
      <c r="TMU45" s="918"/>
      <c r="TMV45" s="918"/>
      <c r="TMW45" s="918"/>
      <c r="TMX45" s="918"/>
      <c r="TMY45" s="918"/>
      <c r="TMZ45" s="918"/>
      <c r="TNA45" s="918"/>
      <c r="TNB45" s="918"/>
      <c r="TNC45" s="918"/>
      <c r="TND45" s="918"/>
      <c r="TNE45" s="918"/>
      <c r="TNF45" s="918"/>
      <c r="TNG45" s="918"/>
      <c r="TNH45" s="918"/>
      <c r="TNI45" s="918"/>
      <c r="TNJ45" s="918"/>
      <c r="TNK45" s="918"/>
      <c r="TNL45" s="918"/>
      <c r="TNM45" s="918"/>
      <c r="TNN45" s="918"/>
      <c r="TNO45" s="918"/>
      <c r="TNP45" s="918"/>
      <c r="TNQ45" s="918"/>
      <c r="TNR45" s="918"/>
      <c r="TNS45" s="918"/>
      <c r="TNT45" s="918"/>
      <c r="TNU45" s="918"/>
      <c r="TNV45" s="918"/>
      <c r="TNW45" s="918"/>
      <c r="TNX45" s="918"/>
      <c r="TNY45" s="918"/>
      <c r="TNZ45" s="918"/>
      <c r="TOA45" s="918"/>
      <c r="TOB45" s="918"/>
      <c r="TOC45" s="918"/>
      <c r="TOD45" s="918"/>
      <c r="TOE45" s="918"/>
      <c r="TOF45" s="918"/>
      <c r="TOG45" s="918"/>
      <c r="TOH45" s="918"/>
      <c r="TOI45" s="918"/>
      <c r="TOJ45" s="918"/>
      <c r="TOK45" s="918"/>
      <c r="TOL45" s="918"/>
      <c r="TOM45" s="918"/>
      <c r="TON45" s="918"/>
      <c r="TOO45" s="918"/>
      <c r="TOP45" s="918"/>
      <c r="TOQ45" s="918"/>
      <c r="TOR45" s="918"/>
      <c r="TOS45" s="918"/>
      <c r="TOT45" s="918"/>
      <c r="TOU45" s="918"/>
      <c r="TOV45" s="918"/>
      <c r="TOW45" s="918"/>
      <c r="TOX45" s="918"/>
      <c r="TOY45" s="918"/>
      <c r="TOZ45" s="918"/>
      <c r="TPA45" s="918"/>
      <c r="TPB45" s="918"/>
      <c r="TPC45" s="918"/>
      <c r="TPD45" s="918"/>
      <c r="TPE45" s="918"/>
      <c r="TPF45" s="918"/>
      <c r="TPG45" s="918"/>
      <c r="TPH45" s="918"/>
      <c r="TPI45" s="918"/>
      <c r="TPJ45" s="918"/>
      <c r="TPK45" s="918"/>
      <c r="TPL45" s="918"/>
      <c r="TPM45" s="918"/>
      <c r="TPN45" s="918"/>
      <c r="TPO45" s="918"/>
      <c r="TPP45" s="918"/>
      <c r="TPQ45" s="918"/>
      <c r="TPR45" s="918"/>
      <c r="TPS45" s="918"/>
      <c r="TPT45" s="918"/>
      <c r="TPU45" s="918"/>
      <c r="TPV45" s="918"/>
      <c r="TPW45" s="918"/>
      <c r="TPX45" s="918"/>
      <c r="TPY45" s="918"/>
      <c r="TPZ45" s="918"/>
      <c r="TQA45" s="918"/>
      <c r="TQB45" s="918"/>
      <c r="TQC45" s="918"/>
      <c r="TQD45" s="918"/>
      <c r="TQE45" s="918"/>
      <c r="TQF45" s="918"/>
      <c r="TQG45" s="918"/>
      <c r="TQH45" s="918"/>
      <c r="TQI45" s="918"/>
      <c r="TQJ45" s="918"/>
      <c r="TQK45" s="918"/>
      <c r="TQL45" s="918"/>
      <c r="TQM45" s="918"/>
      <c r="TQN45" s="918"/>
      <c r="TQO45" s="918"/>
      <c r="TQP45" s="918"/>
      <c r="TQQ45" s="918"/>
      <c r="TQR45" s="918"/>
      <c r="TQS45" s="918"/>
      <c r="TQT45" s="918"/>
      <c r="TQU45" s="918"/>
      <c r="TQV45" s="918"/>
      <c r="TQW45" s="918"/>
      <c r="TQX45" s="918"/>
      <c r="TQY45" s="918"/>
      <c r="TQZ45" s="918"/>
      <c r="TRA45" s="918"/>
      <c r="TRB45" s="918"/>
      <c r="TRC45" s="918"/>
      <c r="TRD45" s="918"/>
      <c r="TRE45" s="918"/>
      <c r="TRF45" s="918"/>
      <c r="TRG45" s="918"/>
      <c r="TRH45" s="918"/>
      <c r="TRI45" s="918"/>
      <c r="TRJ45" s="918"/>
      <c r="TRK45" s="918"/>
      <c r="TRL45" s="918"/>
      <c r="TRM45" s="918"/>
      <c r="TRN45" s="918"/>
      <c r="TRO45" s="918"/>
      <c r="TRP45" s="918"/>
      <c r="TRQ45" s="918"/>
      <c r="TRR45" s="918"/>
      <c r="TRS45" s="918"/>
      <c r="TRT45" s="918"/>
      <c r="TRU45" s="918"/>
      <c r="TRV45" s="918"/>
      <c r="TRW45" s="918"/>
      <c r="TRX45" s="918"/>
      <c r="TRY45" s="918"/>
      <c r="TRZ45" s="918"/>
      <c r="TSA45" s="918"/>
      <c r="TSB45" s="918"/>
      <c r="TSC45" s="918"/>
      <c r="TSD45" s="918"/>
      <c r="TSE45" s="918"/>
      <c r="TSF45" s="918"/>
      <c r="TSG45" s="918"/>
      <c r="TSH45" s="918"/>
      <c r="TSI45" s="918"/>
      <c r="TSJ45" s="918"/>
      <c r="TSK45" s="918"/>
      <c r="TSL45" s="918"/>
      <c r="TSM45" s="918"/>
      <c r="TSN45" s="918"/>
      <c r="TSO45" s="918"/>
      <c r="TSP45" s="918"/>
      <c r="TSQ45" s="918"/>
      <c r="TSR45" s="918"/>
      <c r="TSS45" s="918"/>
      <c r="TST45" s="918"/>
      <c r="TSU45" s="918"/>
      <c r="TSV45" s="918"/>
      <c r="TSW45" s="918"/>
      <c r="TSX45" s="918"/>
      <c r="TSY45" s="918"/>
      <c r="TSZ45" s="918"/>
      <c r="TTA45" s="918"/>
      <c r="TTB45" s="918"/>
      <c r="TTC45" s="918"/>
      <c r="TTD45" s="918"/>
      <c r="TTE45" s="918"/>
      <c r="TTF45" s="918"/>
      <c r="TTG45" s="918"/>
      <c r="TTH45" s="918"/>
      <c r="TTI45" s="918"/>
      <c r="TTJ45" s="918"/>
      <c r="TTK45" s="918"/>
      <c r="TTL45" s="918"/>
      <c r="TTM45" s="918"/>
      <c r="TTN45" s="918"/>
      <c r="TTO45" s="918"/>
      <c r="TTP45" s="918"/>
      <c r="TTQ45" s="918"/>
      <c r="TTR45" s="918"/>
      <c r="TTS45" s="918"/>
      <c r="TTT45" s="918"/>
      <c r="TTU45" s="918"/>
      <c r="TTV45" s="918"/>
      <c r="TTW45" s="918"/>
      <c r="TTX45" s="918"/>
      <c r="TTY45" s="918"/>
      <c r="TTZ45" s="918"/>
      <c r="TUA45" s="918"/>
      <c r="TUB45" s="918"/>
      <c r="TUC45" s="918"/>
      <c r="TUD45" s="918"/>
      <c r="TUE45" s="918"/>
      <c r="TUF45" s="918"/>
      <c r="TUG45" s="918"/>
      <c r="TUH45" s="918"/>
      <c r="TUI45" s="918"/>
      <c r="TUJ45" s="918"/>
      <c r="TUK45" s="918"/>
      <c r="TUL45" s="918"/>
      <c r="TUM45" s="918"/>
      <c r="TUN45" s="918"/>
      <c r="TUO45" s="918"/>
      <c r="TUP45" s="918"/>
      <c r="TUQ45" s="918"/>
      <c r="TUR45" s="918"/>
      <c r="TUS45" s="918"/>
      <c r="TUT45" s="918"/>
      <c r="TUU45" s="918"/>
      <c r="TUV45" s="918"/>
      <c r="TUW45" s="918"/>
      <c r="TUX45" s="918"/>
      <c r="TUY45" s="918"/>
      <c r="TUZ45" s="918"/>
      <c r="TVA45" s="918"/>
      <c r="TVB45" s="918"/>
      <c r="TVC45" s="918"/>
      <c r="TVD45" s="918"/>
      <c r="TVE45" s="918"/>
      <c r="TVF45" s="918"/>
      <c r="TVG45" s="918"/>
      <c r="TVH45" s="918"/>
      <c r="TVI45" s="918"/>
      <c r="TVJ45" s="918"/>
      <c r="TVK45" s="918"/>
      <c r="TVL45" s="918"/>
      <c r="TVM45" s="918"/>
      <c r="TVN45" s="918"/>
      <c r="TVO45" s="918"/>
      <c r="TVP45" s="918"/>
      <c r="TVQ45" s="918"/>
      <c r="TVR45" s="918"/>
      <c r="TVS45" s="918"/>
      <c r="TVT45" s="918"/>
      <c r="TVU45" s="918"/>
      <c r="TVV45" s="918"/>
      <c r="TVW45" s="918"/>
      <c r="TVX45" s="918"/>
      <c r="TVY45" s="918"/>
      <c r="TVZ45" s="918"/>
      <c r="TWA45" s="918"/>
      <c r="TWB45" s="918"/>
      <c r="TWC45" s="918"/>
      <c r="TWD45" s="918"/>
      <c r="TWE45" s="918"/>
      <c r="TWF45" s="918"/>
      <c r="TWG45" s="918"/>
      <c r="TWH45" s="918"/>
      <c r="TWI45" s="918"/>
      <c r="TWJ45" s="918"/>
      <c r="TWK45" s="918"/>
      <c r="TWL45" s="918"/>
      <c r="TWM45" s="918"/>
      <c r="TWN45" s="918"/>
      <c r="TWO45" s="918"/>
      <c r="TWP45" s="918"/>
      <c r="TWQ45" s="918"/>
      <c r="TWR45" s="918"/>
      <c r="TWS45" s="918"/>
      <c r="TWT45" s="918"/>
      <c r="TWU45" s="918"/>
      <c r="TWV45" s="918"/>
      <c r="TWW45" s="918"/>
      <c r="TWX45" s="918"/>
      <c r="TWY45" s="918"/>
      <c r="TWZ45" s="918"/>
      <c r="TXA45" s="918"/>
      <c r="TXB45" s="918"/>
      <c r="TXC45" s="918"/>
      <c r="TXD45" s="918"/>
      <c r="TXE45" s="918"/>
      <c r="TXF45" s="918"/>
      <c r="TXG45" s="918"/>
      <c r="TXH45" s="918"/>
      <c r="TXI45" s="918"/>
      <c r="TXJ45" s="918"/>
      <c r="TXK45" s="918"/>
      <c r="TXL45" s="918"/>
      <c r="TXM45" s="918"/>
      <c r="TXN45" s="918"/>
      <c r="TXO45" s="918"/>
      <c r="TXP45" s="918"/>
      <c r="TXQ45" s="918"/>
      <c r="TXR45" s="918"/>
      <c r="TXS45" s="918"/>
      <c r="TXT45" s="918"/>
      <c r="TXU45" s="918"/>
      <c r="TXV45" s="918"/>
      <c r="TXW45" s="918"/>
      <c r="TXX45" s="918"/>
      <c r="TXY45" s="918"/>
      <c r="TXZ45" s="918"/>
      <c r="TYA45" s="918"/>
      <c r="TYB45" s="918"/>
      <c r="TYC45" s="918"/>
      <c r="TYD45" s="918"/>
      <c r="TYE45" s="918"/>
      <c r="TYF45" s="918"/>
      <c r="TYG45" s="918"/>
      <c r="TYH45" s="918"/>
      <c r="TYI45" s="918"/>
      <c r="TYJ45" s="918"/>
      <c r="TYK45" s="918"/>
      <c r="TYL45" s="918"/>
      <c r="TYM45" s="918"/>
      <c r="TYN45" s="918"/>
      <c r="TYO45" s="918"/>
      <c r="TYP45" s="918"/>
      <c r="TYQ45" s="918"/>
      <c r="TYR45" s="918"/>
      <c r="TYS45" s="918"/>
      <c r="TYT45" s="918"/>
      <c r="TYU45" s="918"/>
      <c r="TYV45" s="918"/>
      <c r="TYW45" s="918"/>
      <c r="TYX45" s="918"/>
      <c r="TYY45" s="918"/>
      <c r="TYZ45" s="918"/>
      <c r="TZA45" s="918"/>
      <c r="TZB45" s="918"/>
      <c r="TZC45" s="918"/>
      <c r="TZD45" s="918"/>
      <c r="TZE45" s="918"/>
      <c r="TZF45" s="918"/>
      <c r="TZG45" s="918"/>
      <c r="TZH45" s="918"/>
      <c r="TZI45" s="918"/>
      <c r="TZJ45" s="918"/>
      <c r="TZK45" s="918"/>
      <c r="TZL45" s="918"/>
      <c r="TZM45" s="918"/>
      <c r="TZN45" s="918"/>
      <c r="TZO45" s="918"/>
      <c r="TZP45" s="918"/>
      <c r="TZQ45" s="918"/>
      <c r="TZR45" s="918"/>
      <c r="TZS45" s="918"/>
      <c r="TZT45" s="918"/>
      <c r="TZU45" s="918"/>
      <c r="TZV45" s="918"/>
      <c r="TZW45" s="918"/>
      <c r="TZX45" s="918"/>
      <c r="TZY45" s="918"/>
      <c r="TZZ45" s="918"/>
      <c r="UAA45" s="918"/>
      <c r="UAB45" s="918"/>
      <c r="UAC45" s="918"/>
      <c r="UAD45" s="918"/>
      <c r="UAE45" s="918"/>
      <c r="UAF45" s="918"/>
      <c r="UAG45" s="918"/>
      <c r="UAH45" s="918"/>
      <c r="UAI45" s="918"/>
      <c r="UAJ45" s="918"/>
      <c r="UAK45" s="918"/>
      <c r="UAL45" s="918"/>
      <c r="UAM45" s="918"/>
      <c r="UAN45" s="918"/>
      <c r="UAO45" s="918"/>
      <c r="UAP45" s="918"/>
      <c r="UAQ45" s="918"/>
      <c r="UAR45" s="918"/>
      <c r="UAS45" s="918"/>
      <c r="UAT45" s="918"/>
      <c r="UAU45" s="918"/>
      <c r="UAV45" s="918"/>
      <c r="UAW45" s="918"/>
      <c r="UAX45" s="918"/>
      <c r="UAY45" s="918"/>
      <c r="UAZ45" s="918"/>
      <c r="UBA45" s="918"/>
      <c r="UBB45" s="918"/>
      <c r="UBC45" s="918"/>
      <c r="UBD45" s="918"/>
      <c r="UBE45" s="918"/>
      <c r="UBF45" s="918"/>
      <c r="UBG45" s="918"/>
      <c r="UBH45" s="918"/>
      <c r="UBI45" s="918"/>
      <c r="UBJ45" s="918"/>
      <c r="UBK45" s="918"/>
      <c r="UBL45" s="918"/>
      <c r="UBM45" s="918"/>
      <c r="UBN45" s="918"/>
      <c r="UBO45" s="918"/>
      <c r="UBP45" s="918"/>
      <c r="UBQ45" s="918"/>
      <c r="UBR45" s="918"/>
      <c r="UBS45" s="918"/>
      <c r="UBT45" s="918"/>
      <c r="UBU45" s="918"/>
      <c r="UBV45" s="918"/>
      <c r="UBW45" s="918"/>
      <c r="UBX45" s="918"/>
      <c r="UBY45" s="918"/>
      <c r="UBZ45" s="918"/>
      <c r="UCA45" s="918"/>
      <c r="UCB45" s="918"/>
      <c r="UCC45" s="918"/>
      <c r="UCD45" s="918"/>
      <c r="UCE45" s="918"/>
      <c r="UCF45" s="918"/>
      <c r="UCG45" s="918"/>
      <c r="UCH45" s="918"/>
      <c r="UCI45" s="918"/>
      <c r="UCJ45" s="918"/>
      <c r="UCK45" s="918"/>
      <c r="UCL45" s="918"/>
      <c r="UCM45" s="918"/>
      <c r="UCN45" s="918"/>
      <c r="UCO45" s="918"/>
      <c r="UCP45" s="918"/>
      <c r="UCQ45" s="918"/>
      <c r="UCR45" s="918"/>
      <c r="UCS45" s="918"/>
      <c r="UCT45" s="918"/>
      <c r="UCU45" s="918"/>
      <c r="UCV45" s="918"/>
      <c r="UCW45" s="918"/>
      <c r="UCX45" s="918"/>
      <c r="UCY45" s="918"/>
      <c r="UCZ45" s="918"/>
      <c r="UDA45" s="918"/>
      <c r="UDB45" s="918"/>
      <c r="UDC45" s="918"/>
      <c r="UDD45" s="918"/>
      <c r="UDE45" s="918"/>
      <c r="UDF45" s="918"/>
      <c r="UDG45" s="918"/>
      <c r="UDH45" s="918"/>
      <c r="UDI45" s="918"/>
      <c r="UDJ45" s="918"/>
      <c r="UDK45" s="918"/>
      <c r="UDL45" s="918"/>
      <c r="UDM45" s="918"/>
      <c r="UDN45" s="918"/>
      <c r="UDO45" s="918"/>
      <c r="UDP45" s="918"/>
      <c r="UDQ45" s="918"/>
      <c r="UDR45" s="918"/>
      <c r="UDS45" s="918"/>
      <c r="UDT45" s="918"/>
      <c r="UDU45" s="918"/>
      <c r="UDV45" s="918"/>
      <c r="UDW45" s="918"/>
      <c r="UDX45" s="918"/>
      <c r="UDY45" s="918"/>
      <c r="UDZ45" s="918"/>
      <c r="UEA45" s="918"/>
      <c r="UEB45" s="918"/>
      <c r="UEC45" s="918"/>
      <c r="UED45" s="918"/>
      <c r="UEE45" s="918"/>
      <c r="UEF45" s="918"/>
      <c r="UEG45" s="918"/>
      <c r="UEH45" s="918"/>
      <c r="UEI45" s="918"/>
      <c r="UEJ45" s="918"/>
      <c r="UEK45" s="918"/>
      <c r="UEL45" s="918"/>
      <c r="UEM45" s="918"/>
      <c r="UEN45" s="918"/>
      <c r="UEO45" s="918"/>
      <c r="UEP45" s="918"/>
      <c r="UEQ45" s="918"/>
      <c r="UER45" s="918"/>
      <c r="UES45" s="918"/>
      <c r="UET45" s="918"/>
      <c r="UEU45" s="918"/>
      <c r="UEV45" s="918"/>
      <c r="UEW45" s="918"/>
      <c r="UEX45" s="918"/>
      <c r="UEY45" s="918"/>
      <c r="UEZ45" s="918"/>
      <c r="UFA45" s="918"/>
      <c r="UFB45" s="918"/>
      <c r="UFC45" s="918"/>
      <c r="UFD45" s="918"/>
      <c r="UFE45" s="918"/>
      <c r="UFF45" s="918"/>
      <c r="UFG45" s="918"/>
      <c r="UFH45" s="918"/>
      <c r="UFI45" s="918"/>
      <c r="UFJ45" s="918"/>
      <c r="UFK45" s="918"/>
      <c r="UFL45" s="918"/>
      <c r="UFM45" s="918"/>
      <c r="UFN45" s="918"/>
      <c r="UFO45" s="918"/>
      <c r="UFP45" s="918"/>
      <c r="UFQ45" s="918"/>
      <c r="UFR45" s="918"/>
      <c r="UFS45" s="918"/>
      <c r="UFT45" s="918"/>
      <c r="UFU45" s="918"/>
      <c r="UFV45" s="918"/>
      <c r="UFW45" s="918"/>
      <c r="UFX45" s="918"/>
      <c r="UFY45" s="918"/>
      <c r="UFZ45" s="918"/>
      <c r="UGA45" s="918"/>
      <c r="UGB45" s="918"/>
      <c r="UGC45" s="918"/>
      <c r="UGD45" s="918"/>
      <c r="UGE45" s="918"/>
      <c r="UGF45" s="918"/>
      <c r="UGG45" s="918"/>
      <c r="UGH45" s="918"/>
      <c r="UGI45" s="918"/>
      <c r="UGJ45" s="918"/>
      <c r="UGK45" s="918"/>
      <c r="UGL45" s="918"/>
      <c r="UGM45" s="918"/>
      <c r="UGN45" s="918"/>
      <c r="UGO45" s="918"/>
      <c r="UGP45" s="918"/>
      <c r="UGQ45" s="918"/>
      <c r="UGR45" s="918"/>
      <c r="UGS45" s="918"/>
      <c r="UGT45" s="918"/>
      <c r="UGU45" s="918"/>
      <c r="UGV45" s="918"/>
      <c r="UGW45" s="918"/>
      <c r="UGX45" s="918"/>
      <c r="UGY45" s="918"/>
      <c r="UGZ45" s="918"/>
      <c r="UHA45" s="918"/>
      <c r="UHB45" s="918"/>
      <c r="UHC45" s="918"/>
      <c r="UHD45" s="918"/>
      <c r="UHE45" s="918"/>
      <c r="UHF45" s="918"/>
      <c r="UHG45" s="918"/>
      <c r="UHH45" s="918"/>
      <c r="UHI45" s="918"/>
      <c r="UHJ45" s="918"/>
      <c r="UHK45" s="918"/>
      <c r="UHL45" s="918"/>
      <c r="UHM45" s="918"/>
      <c r="UHN45" s="918"/>
      <c r="UHO45" s="918"/>
      <c r="UHP45" s="918"/>
      <c r="UHQ45" s="918"/>
      <c r="UHR45" s="918"/>
      <c r="UHS45" s="918"/>
      <c r="UHT45" s="918"/>
      <c r="UHU45" s="918"/>
      <c r="UHV45" s="918"/>
      <c r="UHW45" s="918"/>
      <c r="UHX45" s="918"/>
      <c r="UHY45" s="918"/>
      <c r="UHZ45" s="918"/>
      <c r="UIA45" s="918"/>
      <c r="UIB45" s="918"/>
      <c r="UIC45" s="918"/>
      <c r="UID45" s="918"/>
      <c r="UIE45" s="918"/>
      <c r="UIF45" s="918"/>
      <c r="UIG45" s="918"/>
      <c r="UIH45" s="918"/>
      <c r="UII45" s="918"/>
      <c r="UIJ45" s="918"/>
      <c r="UIK45" s="918"/>
      <c r="UIL45" s="918"/>
      <c r="UIM45" s="918"/>
      <c r="UIN45" s="918"/>
      <c r="UIO45" s="918"/>
      <c r="UIP45" s="918"/>
      <c r="UIQ45" s="918"/>
      <c r="UIR45" s="918"/>
      <c r="UIS45" s="918"/>
      <c r="UIT45" s="918"/>
      <c r="UIU45" s="918"/>
      <c r="UIV45" s="918"/>
      <c r="UIW45" s="918"/>
      <c r="UIX45" s="918"/>
      <c r="UIY45" s="918"/>
      <c r="UIZ45" s="918"/>
      <c r="UJA45" s="918"/>
      <c r="UJB45" s="918"/>
      <c r="UJC45" s="918"/>
      <c r="UJD45" s="918"/>
      <c r="UJE45" s="918"/>
      <c r="UJF45" s="918"/>
      <c r="UJG45" s="918"/>
      <c r="UJH45" s="918"/>
      <c r="UJI45" s="918"/>
      <c r="UJJ45" s="918"/>
      <c r="UJK45" s="918"/>
      <c r="UJL45" s="918"/>
      <c r="UJM45" s="918"/>
      <c r="UJN45" s="918"/>
      <c r="UJO45" s="918"/>
      <c r="UJP45" s="918"/>
      <c r="UJQ45" s="918"/>
      <c r="UJR45" s="918"/>
      <c r="UJS45" s="918"/>
      <c r="UJT45" s="918"/>
      <c r="UJU45" s="918"/>
      <c r="UJV45" s="918"/>
      <c r="UJW45" s="918"/>
      <c r="UJX45" s="918"/>
      <c r="UJY45" s="918"/>
      <c r="UJZ45" s="918"/>
      <c r="UKA45" s="918"/>
      <c r="UKB45" s="918"/>
      <c r="UKC45" s="918"/>
      <c r="UKD45" s="918"/>
      <c r="UKE45" s="918"/>
      <c r="UKF45" s="918"/>
      <c r="UKG45" s="918"/>
      <c r="UKH45" s="918"/>
      <c r="UKI45" s="918"/>
      <c r="UKJ45" s="918"/>
      <c r="UKK45" s="918"/>
      <c r="UKL45" s="918"/>
      <c r="UKM45" s="918"/>
      <c r="UKN45" s="918"/>
      <c r="UKO45" s="918"/>
      <c r="UKP45" s="918"/>
      <c r="UKQ45" s="918"/>
      <c r="UKR45" s="918"/>
      <c r="UKS45" s="918"/>
      <c r="UKT45" s="918"/>
      <c r="UKU45" s="918"/>
      <c r="UKV45" s="918"/>
      <c r="UKW45" s="918"/>
      <c r="UKX45" s="918"/>
      <c r="UKY45" s="918"/>
      <c r="UKZ45" s="918"/>
      <c r="ULA45" s="918"/>
      <c r="ULB45" s="918"/>
      <c r="ULC45" s="918"/>
      <c r="ULD45" s="918"/>
      <c r="ULE45" s="918"/>
      <c r="ULF45" s="918"/>
      <c r="ULG45" s="918"/>
      <c r="ULH45" s="918"/>
      <c r="ULI45" s="918"/>
      <c r="ULJ45" s="918"/>
      <c r="ULK45" s="918"/>
      <c r="ULL45" s="918"/>
      <c r="ULM45" s="918"/>
      <c r="ULN45" s="918"/>
      <c r="ULO45" s="918"/>
      <c r="ULP45" s="918"/>
      <c r="ULQ45" s="918"/>
      <c r="ULR45" s="918"/>
      <c r="ULS45" s="918"/>
      <c r="ULT45" s="918"/>
      <c r="ULU45" s="918"/>
      <c r="ULV45" s="918"/>
      <c r="ULW45" s="918"/>
      <c r="ULX45" s="918"/>
      <c r="ULY45" s="918"/>
      <c r="ULZ45" s="918"/>
      <c r="UMA45" s="918"/>
      <c r="UMB45" s="918"/>
      <c r="UMC45" s="918"/>
      <c r="UMD45" s="918"/>
      <c r="UME45" s="918"/>
      <c r="UMF45" s="918"/>
      <c r="UMG45" s="918"/>
      <c r="UMH45" s="918"/>
      <c r="UMI45" s="918"/>
      <c r="UMJ45" s="918"/>
      <c r="UMK45" s="918"/>
      <c r="UML45" s="918"/>
      <c r="UMM45" s="918"/>
      <c r="UMN45" s="918"/>
      <c r="UMO45" s="918"/>
      <c r="UMP45" s="918"/>
      <c r="UMQ45" s="918"/>
      <c r="UMR45" s="918"/>
      <c r="UMS45" s="918"/>
      <c r="UMT45" s="918"/>
      <c r="UMU45" s="918"/>
      <c r="UMV45" s="918"/>
      <c r="UMW45" s="918"/>
      <c r="UMX45" s="918"/>
      <c r="UMY45" s="918"/>
      <c r="UMZ45" s="918"/>
      <c r="UNA45" s="918"/>
      <c r="UNB45" s="918"/>
      <c r="UNC45" s="918"/>
      <c r="UND45" s="918"/>
      <c r="UNE45" s="918"/>
      <c r="UNF45" s="918"/>
      <c r="UNG45" s="918"/>
      <c r="UNH45" s="918"/>
      <c r="UNI45" s="918"/>
      <c r="UNJ45" s="918"/>
      <c r="UNK45" s="918"/>
      <c r="UNL45" s="918"/>
      <c r="UNM45" s="918"/>
      <c r="UNN45" s="918"/>
      <c r="UNO45" s="918"/>
      <c r="UNP45" s="918"/>
      <c r="UNQ45" s="918"/>
      <c r="UNR45" s="918"/>
      <c r="UNS45" s="918"/>
      <c r="UNT45" s="918"/>
      <c r="UNU45" s="918"/>
      <c r="UNV45" s="918"/>
      <c r="UNW45" s="918"/>
      <c r="UNX45" s="918"/>
      <c r="UNY45" s="918"/>
      <c r="UNZ45" s="918"/>
      <c r="UOA45" s="918"/>
      <c r="UOB45" s="918"/>
      <c r="UOC45" s="918"/>
      <c r="UOD45" s="918"/>
      <c r="UOE45" s="918"/>
      <c r="UOF45" s="918"/>
      <c r="UOG45" s="918"/>
      <c r="UOH45" s="918"/>
      <c r="UOI45" s="918"/>
      <c r="UOJ45" s="918"/>
      <c r="UOK45" s="918"/>
      <c r="UOL45" s="918"/>
      <c r="UOM45" s="918"/>
      <c r="UON45" s="918"/>
      <c r="UOO45" s="918"/>
      <c r="UOP45" s="918"/>
      <c r="UOQ45" s="918"/>
      <c r="UOR45" s="918"/>
      <c r="UOS45" s="918"/>
      <c r="UOT45" s="918"/>
      <c r="UOU45" s="918"/>
      <c r="UOV45" s="918"/>
      <c r="UOW45" s="918"/>
      <c r="UOX45" s="918"/>
      <c r="UOY45" s="918"/>
      <c r="UOZ45" s="918"/>
      <c r="UPA45" s="918"/>
      <c r="UPB45" s="918"/>
      <c r="UPC45" s="918"/>
      <c r="UPD45" s="918"/>
      <c r="UPE45" s="918"/>
      <c r="UPF45" s="918"/>
      <c r="UPG45" s="918"/>
      <c r="UPH45" s="918"/>
      <c r="UPI45" s="918"/>
      <c r="UPJ45" s="918"/>
      <c r="UPK45" s="918"/>
      <c r="UPL45" s="918"/>
      <c r="UPM45" s="918"/>
      <c r="UPN45" s="918"/>
      <c r="UPO45" s="918"/>
      <c r="UPP45" s="918"/>
      <c r="UPQ45" s="918"/>
      <c r="UPR45" s="918"/>
      <c r="UPS45" s="918"/>
      <c r="UPT45" s="918"/>
      <c r="UPU45" s="918"/>
      <c r="UPV45" s="918"/>
      <c r="UPW45" s="918"/>
      <c r="UPX45" s="918"/>
      <c r="UPY45" s="918"/>
      <c r="UPZ45" s="918"/>
      <c r="UQA45" s="918"/>
      <c r="UQB45" s="918"/>
      <c r="UQC45" s="918"/>
      <c r="UQD45" s="918"/>
      <c r="UQE45" s="918"/>
      <c r="UQF45" s="918"/>
      <c r="UQG45" s="918"/>
      <c r="UQH45" s="918"/>
      <c r="UQI45" s="918"/>
      <c r="UQJ45" s="918"/>
      <c r="UQK45" s="918"/>
      <c r="UQL45" s="918"/>
      <c r="UQM45" s="918"/>
      <c r="UQN45" s="918"/>
      <c r="UQO45" s="918"/>
      <c r="UQP45" s="918"/>
      <c r="UQQ45" s="918"/>
      <c r="UQR45" s="918"/>
      <c r="UQS45" s="918"/>
      <c r="UQT45" s="918"/>
      <c r="UQU45" s="918"/>
      <c r="UQV45" s="918"/>
      <c r="UQW45" s="918"/>
      <c r="UQX45" s="918"/>
      <c r="UQY45" s="918"/>
      <c r="UQZ45" s="918"/>
      <c r="URA45" s="918"/>
      <c r="URB45" s="918"/>
      <c r="URC45" s="918"/>
      <c r="URD45" s="918"/>
      <c r="URE45" s="918"/>
      <c r="URF45" s="918"/>
      <c r="URG45" s="918"/>
      <c r="URH45" s="918"/>
      <c r="URI45" s="918"/>
      <c r="URJ45" s="918"/>
      <c r="URK45" s="918"/>
      <c r="URL45" s="918"/>
      <c r="URM45" s="918"/>
      <c r="URN45" s="918"/>
      <c r="URO45" s="918"/>
      <c r="URP45" s="918"/>
      <c r="URQ45" s="918"/>
      <c r="URR45" s="918"/>
      <c r="URS45" s="918"/>
      <c r="URT45" s="918"/>
      <c r="URU45" s="918"/>
      <c r="URV45" s="918"/>
      <c r="URW45" s="918"/>
      <c r="URX45" s="918"/>
      <c r="URY45" s="918"/>
      <c r="URZ45" s="918"/>
      <c r="USA45" s="918"/>
      <c r="USB45" s="918"/>
      <c r="USC45" s="918"/>
      <c r="USD45" s="918"/>
      <c r="USE45" s="918"/>
      <c r="USF45" s="918"/>
      <c r="USG45" s="918"/>
      <c r="USH45" s="918"/>
      <c r="USI45" s="918"/>
      <c r="USJ45" s="918"/>
      <c r="USK45" s="918"/>
      <c r="USL45" s="918"/>
      <c r="USM45" s="918"/>
      <c r="USN45" s="918"/>
      <c r="USO45" s="918"/>
      <c r="USP45" s="918"/>
      <c r="USQ45" s="918"/>
      <c r="USR45" s="918"/>
      <c r="USS45" s="918"/>
      <c r="UST45" s="918"/>
      <c r="USU45" s="918"/>
      <c r="USV45" s="918"/>
      <c r="USW45" s="918"/>
      <c r="USX45" s="918"/>
      <c r="USY45" s="918"/>
      <c r="USZ45" s="918"/>
      <c r="UTA45" s="918"/>
      <c r="UTB45" s="918"/>
      <c r="UTC45" s="918"/>
      <c r="UTD45" s="918"/>
      <c r="UTE45" s="918"/>
      <c r="UTF45" s="918"/>
      <c r="UTG45" s="918"/>
      <c r="UTH45" s="918"/>
      <c r="UTI45" s="918"/>
      <c r="UTJ45" s="918"/>
      <c r="UTK45" s="918"/>
      <c r="UTL45" s="918"/>
      <c r="UTM45" s="918"/>
      <c r="UTN45" s="918"/>
      <c r="UTO45" s="918"/>
      <c r="UTP45" s="918"/>
      <c r="UTQ45" s="918"/>
      <c r="UTR45" s="918"/>
      <c r="UTS45" s="918"/>
      <c r="UTT45" s="918"/>
      <c r="UTU45" s="918"/>
      <c r="UTV45" s="918"/>
      <c r="UTW45" s="918"/>
      <c r="UTX45" s="918"/>
      <c r="UTY45" s="918"/>
      <c r="UTZ45" s="918"/>
      <c r="UUA45" s="918"/>
      <c r="UUB45" s="918"/>
      <c r="UUC45" s="918"/>
      <c r="UUD45" s="918"/>
      <c r="UUE45" s="918"/>
      <c r="UUF45" s="918"/>
      <c r="UUG45" s="918"/>
      <c r="UUH45" s="918"/>
      <c r="UUI45" s="918"/>
      <c r="UUJ45" s="918"/>
      <c r="UUK45" s="918"/>
      <c r="UUL45" s="918"/>
      <c r="UUM45" s="918"/>
      <c r="UUN45" s="918"/>
      <c r="UUO45" s="918"/>
      <c r="UUP45" s="918"/>
      <c r="UUQ45" s="918"/>
      <c r="UUR45" s="918"/>
      <c r="UUS45" s="918"/>
      <c r="UUT45" s="918"/>
      <c r="UUU45" s="918"/>
      <c r="UUV45" s="918"/>
      <c r="UUW45" s="918"/>
      <c r="UUX45" s="918"/>
      <c r="UUY45" s="918"/>
      <c r="UUZ45" s="918"/>
      <c r="UVA45" s="918"/>
      <c r="UVB45" s="918"/>
      <c r="UVC45" s="918"/>
      <c r="UVD45" s="918"/>
      <c r="UVE45" s="918"/>
      <c r="UVF45" s="918"/>
      <c r="UVG45" s="918"/>
      <c r="UVH45" s="918"/>
      <c r="UVI45" s="918"/>
      <c r="UVJ45" s="918"/>
      <c r="UVK45" s="918"/>
      <c r="UVL45" s="918"/>
      <c r="UVM45" s="918"/>
      <c r="UVN45" s="918"/>
      <c r="UVO45" s="918"/>
      <c r="UVP45" s="918"/>
      <c r="UVQ45" s="918"/>
      <c r="UVR45" s="918"/>
      <c r="UVS45" s="918"/>
      <c r="UVT45" s="918"/>
      <c r="UVU45" s="918"/>
      <c r="UVV45" s="918"/>
      <c r="UVW45" s="918"/>
      <c r="UVX45" s="918"/>
      <c r="UVY45" s="918"/>
      <c r="UVZ45" s="918"/>
      <c r="UWA45" s="918"/>
      <c r="UWB45" s="918"/>
      <c r="UWC45" s="918"/>
      <c r="UWD45" s="918"/>
      <c r="UWE45" s="918"/>
      <c r="UWF45" s="918"/>
      <c r="UWG45" s="918"/>
      <c r="UWH45" s="918"/>
      <c r="UWI45" s="918"/>
      <c r="UWJ45" s="918"/>
      <c r="UWK45" s="918"/>
      <c r="UWL45" s="918"/>
      <c r="UWM45" s="918"/>
      <c r="UWN45" s="918"/>
      <c r="UWO45" s="918"/>
      <c r="UWP45" s="918"/>
      <c r="UWQ45" s="918"/>
      <c r="UWR45" s="918"/>
      <c r="UWS45" s="918"/>
      <c r="UWT45" s="918"/>
      <c r="UWU45" s="918"/>
      <c r="UWV45" s="918"/>
      <c r="UWW45" s="918"/>
      <c r="UWX45" s="918"/>
      <c r="UWY45" s="918"/>
      <c r="UWZ45" s="918"/>
      <c r="UXA45" s="918"/>
      <c r="UXB45" s="918"/>
      <c r="UXC45" s="918"/>
      <c r="UXD45" s="918"/>
      <c r="UXE45" s="918"/>
      <c r="UXF45" s="918"/>
      <c r="UXG45" s="918"/>
      <c r="UXH45" s="918"/>
      <c r="UXI45" s="918"/>
      <c r="UXJ45" s="918"/>
      <c r="UXK45" s="918"/>
      <c r="UXL45" s="918"/>
      <c r="UXM45" s="918"/>
      <c r="UXN45" s="918"/>
      <c r="UXO45" s="918"/>
      <c r="UXP45" s="918"/>
      <c r="UXQ45" s="918"/>
      <c r="UXR45" s="918"/>
      <c r="UXS45" s="918"/>
      <c r="UXT45" s="918"/>
      <c r="UXU45" s="918"/>
      <c r="UXV45" s="918"/>
      <c r="UXW45" s="918"/>
      <c r="UXX45" s="918"/>
      <c r="UXY45" s="918"/>
      <c r="UXZ45" s="918"/>
      <c r="UYA45" s="918"/>
      <c r="UYB45" s="918"/>
      <c r="UYC45" s="918"/>
      <c r="UYD45" s="918"/>
      <c r="UYE45" s="918"/>
      <c r="UYF45" s="918"/>
      <c r="UYG45" s="918"/>
      <c r="UYH45" s="918"/>
      <c r="UYI45" s="918"/>
      <c r="UYJ45" s="918"/>
      <c r="UYK45" s="918"/>
      <c r="UYL45" s="918"/>
      <c r="UYM45" s="918"/>
      <c r="UYN45" s="918"/>
      <c r="UYO45" s="918"/>
      <c r="UYP45" s="918"/>
      <c r="UYQ45" s="918"/>
      <c r="UYR45" s="918"/>
      <c r="UYS45" s="918"/>
      <c r="UYT45" s="918"/>
      <c r="UYU45" s="918"/>
      <c r="UYV45" s="918"/>
      <c r="UYW45" s="918"/>
      <c r="UYX45" s="918"/>
      <c r="UYY45" s="918"/>
      <c r="UYZ45" s="918"/>
      <c r="UZA45" s="918"/>
      <c r="UZB45" s="918"/>
      <c r="UZC45" s="918"/>
      <c r="UZD45" s="918"/>
      <c r="UZE45" s="918"/>
      <c r="UZF45" s="918"/>
      <c r="UZG45" s="918"/>
      <c r="UZH45" s="918"/>
      <c r="UZI45" s="918"/>
      <c r="UZJ45" s="918"/>
      <c r="UZK45" s="918"/>
      <c r="UZL45" s="918"/>
      <c r="UZM45" s="918"/>
      <c r="UZN45" s="918"/>
      <c r="UZO45" s="918"/>
      <c r="UZP45" s="918"/>
      <c r="UZQ45" s="918"/>
      <c r="UZR45" s="918"/>
      <c r="UZS45" s="918"/>
      <c r="UZT45" s="918"/>
      <c r="UZU45" s="918"/>
      <c r="UZV45" s="918"/>
      <c r="UZW45" s="918"/>
      <c r="UZX45" s="918"/>
      <c r="UZY45" s="918"/>
      <c r="UZZ45" s="918"/>
      <c r="VAA45" s="918"/>
      <c r="VAB45" s="918"/>
      <c r="VAC45" s="918"/>
      <c r="VAD45" s="918"/>
      <c r="VAE45" s="918"/>
      <c r="VAF45" s="918"/>
      <c r="VAG45" s="918"/>
      <c r="VAH45" s="918"/>
      <c r="VAI45" s="918"/>
      <c r="VAJ45" s="918"/>
      <c r="VAK45" s="918"/>
      <c r="VAL45" s="918"/>
      <c r="VAM45" s="918"/>
      <c r="VAN45" s="918"/>
      <c r="VAO45" s="918"/>
      <c r="VAP45" s="918"/>
      <c r="VAQ45" s="918"/>
      <c r="VAR45" s="918"/>
      <c r="VAS45" s="918"/>
      <c r="VAT45" s="918"/>
      <c r="VAU45" s="918"/>
      <c r="VAV45" s="918"/>
      <c r="VAW45" s="918"/>
      <c r="VAX45" s="918"/>
      <c r="VAY45" s="918"/>
      <c r="VAZ45" s="918"/>
      <c r="VBA45" s="918"/>
      <c r="VBB45" s="918"/>
      <c r="VBC45" s="918"/>
      <c r="VBD45" s="918"/>
      <c r="VBE45" s="918"/>
      <c r="VBF45" s="918"/>
      <c r="VBG45" s="918"/>
      <c r="VBH45" s="918"/>
      <c r="VBI45" s="918"/>
      <c r="VBJ45" s="918"/>
      <c r="VBK45" s="918"/>
      <c r="VBL45" s="918"/>
      <c r="VBM45" s="918"/>
      <c r="VBN45" s="918"/>
      <c r="VBO45" s="918"/>
      <c r="VBP45" s="918"/>
      <c r="VBQ45" s="918"/>
      <c r="VBR45" s="918"/>
      <c r="VBS45" s="918"/>
      <c r="VBT45" s="918"/>
      <c r="VBU45" s="918"/>
      <c r="VBV45" s="918"/>
      <c r="VBW45" s="918"/>
      <c r="VBX45" s="918"/>
      <c r="VBY45" s="918"/>
      <c r="VBZ45" s="918"/>
      <c r="VCA45" s="918"/>
      <c r="VCB45" s="918"/>
      <c r="VCC45" s="918"/>
      <c r="VCD45" s="918"/>
      <c r="VCE45" s="918"/>
      <c r="VCF45" s="918"/>
      <c r="VCG45" s="918"/>
      <c r="VCH45" s="918"/>
      <c r="VCI45" s="918"/>
      <c r="VCJ45" s="918"/>
      <c r="VCK45" s="918"/>
      <c r="VCL45" s="918"/>
      <c r="VCM45" s="918"/>
      <c r="VCN45" s="918"/>
      <c r="VCO45" s="918"/>
      <c r="VCP45" s="918"/>
      <c r="VCQ45" s="918"/>
      <c r="VCR45" s="918"/>
      <c r="VCS45" s="918"/>
      <c r="VCT45" s="918"/>
      <c r="VCU45" s="918"/>
      <c r="VCV45" s="918"/>
      <c r="VCW45" s="918"/>
      <c r="VCX45" s="918"/>
      <c r="VCY45" s="918"/>
      <c r="VCZ45" s="918"/>
      <c r="VDA45" s="918"/>
      <c r="VDB45" s="918"/>
      <c r="VDC45" s="918"/>
      <c r="VDD45" s="918"/>
      <c r="VDE45" s="918"/>
      <c r="VDF45" s="918"/>
      <c r="VDG45" s="918"/>
      <c r="VDH45" s="918"/>
      <c r="VDI45" s="918"/>
      <c r="VDJ45" s="918"/>
      <c r="VDK45" s="918"/>
      <c r="VDL45" s="918"/>
      <c r="VDM45" s="918"/>
      <c r="VDN45" s="918"/>
      <c r="VDO45" s="918"/>
      <c r="VDP45" s="918"/>
      <c r="VDQ45" s="918"/>
      <c r="VDR45" s="918"/>
      <c r="VDS45" s="918"/>
      <c r="VDT45" s="918"/>
      <c r="VDU45" s="918"/>
      <c r="VDV45" s="918"/>
      <c r="VDW45" s="918"/>
      <c r="VDX45" s="918"/>
      <c r="VDY45" s="918"/>
      <c r="VDZ45" s="918"/>
      <c r="VEA45" s="918"/>
      <c r="VEB45" s="918"/>
      <c r="VEC45" s="918"/>
      <c r="VED45" s="918"/>
      <c r="VEE45" s="918"/>
      <c r="VEF45" s="918"/>
      <c r="VEG45" s="918"/>
      <c r="VEH45" s="918"/>
      <c r="VEI45" s="918"/>
      <c r="VEJ45" s="918"/>
      <c r="VEK45" s="918"/>
      <c r="VEL45" s="918"/>
      <c r="VEM45" s="918"/>
      <c r="VEN45" s="918"/>
      <c r="VEO45" s="918"/>
      <c r="VEP45" s="918"/>
      <c r="VEQ45" s="918"/>
      <c r="VER45" s="918"/>
      <c r="VES45" s="918"/>
      <c r="VET45" s="918"/>
      <c r="VEU45" s="918"/>
      <c r="VEV45" s="918"/>
      <c r="VEW45" s="918"/>
      <c r="VEX45" s="918"/>
      <c r="VEY45" s="918"/>
      <c r="VEZ45" s="918"/>
      <c r="VFA45" s="918"/>
      <c r="VFB45" s="918"/>
      <c r="VFC45" s="918"/>
      <c r="VFD45" s="918"/>
      <c r="VFE45" s="918"/>
      <c r="VFF45" s="918"/>
      <c r="VFG45" s="918"/>
      <c r="VFH45" s="918"/>
      <c r="VFI45" s="918"/>
      <c r="VFJ45" s="918"/>
      <c r="VFK45" s="918"/>
      <c r="VFL45" s="918"/>
      <c r="VFM45" s="918"/>
      <c r="VFN45" s="918"/>
      <c r="VFO45" s="918"/>
      <c r="VFP45" s="918"/>
      <c r="VFQ45" s="918"/>
      <c r="VFR45" s="918"/>
      <c r="VFS45" s="918"/>
      <c r="VFT45" s="918"/>
      <c r="VFU45" s="918"/>
      <c r="VFV45" s="918"/>
      <c r="VFW45" s="918"/>
      <c r="VFX45" s="918"/>
      <c r="VFY45" s="918"/>
      <c r="VFZ45" s="918"/>
      <c r="VGA45" s="918"/>
      <c r="VGB45" s="918"/>
      <c r="VGC45" s="918"/>
      <c r="VGD45" s="918"/>
      <c r="VGE45" s="918"/>
      <c r="VGF45" s="918"/>
      <c r="VGG45" s="918"/>
      <c r="VGH45" s="918"/>
      <c r="VGI45" s="918"/>
      <c r="VGJ45" s="918"/>
      <c r="VGK45" s="918"/>
      <c r="VGL45" s="918"/>
      <c r="VGM45" s="918"/>
      <c r="VGN45" s="918"/>
      <c r="VGO45" s="918"/>
      <c r="VGP45" s="918"/>
      <c r="VGQ45" s="918"/>
      <c r="VGR45" s="918"/>
      <c r="VGS45" s="918"/>
      <c r="VGT45" s="918"/>
      <c r="VGU45" s="918"/>
      <c r="VGV45" s="918"/>
      <c r="VGW45" s="918"/>
      <c r="VGX45" s="918"/>
      <c r="VGY45" s="918"/>
      <c r="VGZ45" s="918"/>
      <c r="VHA45" s="918"/>
      <c r="VHB45" s="918"/>
      <c r="VHC45" s="918"/>
      <c r="VHD45" s="918"/>
      <c r="VHE45" s="918"/>
      <c r="VHF45" s="918"/>
      <c r="VHG45" s="918"/>
      <c r="VHH45" s="918"/>
      <c r="VHI45" s="918"/>
      <c r="VHJ45" s="918"/>
      <c r="VHK45" s="918"/>
      <c r="VHL45" s="918"/>
      <c r="VHM45" s="918"/>
      <c r="VHN45" s="918"/>
      <c r="VHO45" s="918"/>
      <c r="VHP45" s="918"/>
      <c r="VHQ45" s="918"/>
      <c r="VHR45" s="918"/>
      <c r="VHS45" s="918"/>
      <c r="VHT45" s="918"/>
      <c r="VHU45" s="918"/>
      <c r="VHV45" s="918"/>
      <c r="VHW45" s="918"/>
      <c r="VHX45" s="918"/>
      <c r="VHY45" s="918"/>
      <c r="VHZ45" s="918"/>
      <c r="VIA45" s="918"/>
      <c r="VIB45" s="918"/>
      <c r="VIC45" s="918"/>
      <c r="VID45" s="918"/>
      <c r="VIE45" s="918"/>
      <c r="VIF45" s="918"/>
      <c r="VIG45" s="918"/>
      <c r="VIH45" s="918"/>
      <c r="VII45" s="918"/>
      <c r="VIJ45" s="918"/>
      <c r="VIK45" s="918"/>
      <c r="VIL45" s="918"/>
      <c r="VIM45" s="918"/>
      <c r="VIN45" s="918"/>
      <c r="VIO45" s="918"/>
      <c r="VIP45" s="918"/>
      <c r="VIQ45" s="918"/>
      <c r="VIR45" s="918"/>
      <c r="VIS45" s="918"/>
      <c r="VIT45" s="918"/>
      <c r="VIU45" s="918"/>
      <c r="VIV45" s="918"/>
      <c r="VIW45" s="918"/>
      <c r="VIX45" s="918"/>
      <c r="VIY45" s="918"/>
      <c r="VIZ45" s="918"/>
      <c r="VJA45" s="918"/>
      <c r="VJB45" s="918"/>
      <c r="VJC45" s="918"/>
      <c r="VJD45" s="918"/>
      <c r="VJE45" s="918"/>
      <c r="VJF45" s="918"/>
      <c r="VJG45" s="918"/>
      <c r="VJH45" s="918"/>
      <c r="VJI45" s="918"/>
      <c r="VJJ45" s="918"/>
      <c r="VJK45" s="918"/>
      <c r="VJL45" s="918"/>
      <c r="VJM45" s="918"/>
      <c r="VJN45" s="918"/>
      <c r="VJO45" s="918"/>
      <c r="VJP45" s="918"/>
      <c r="VJQ45" s="918"/>
      <c r="VJR45" s="918"/>
      <c r="VJS45" s="918"/>
      <c r="VJT45" s="918"/>
      <c r="VJU45" s="918"/>
      <c r="VJV45" s="918"/>
      <c r="VJW45" s="918"/>
      <c r="VJX45" s="918"/>
      <c r="VJY45" s="918"/>
      <c r="VJZ45" s="918"/>
      <c r="VKA45" s="918"/>
      <c r="VKB45" s="918"/>
      <c r="VKC45" s="918"/>
      <c r="VKD45" s="918"/>
      <c r="VKE45" s="918"/>
      <c r="VKF45" s="918"/>
      <c r="VKG45" s="918"/>
      <c r="VKH45" s="918"/>
      <c r="VKI45" s="918"/>
      <c r="VKJ45" s="918"/>
      <c r="VKK45" s="918"/>
      <c r="VKL45" s="918"/>
      <c r="VKM45" s="918"/>
      <c r="VKN45" s="918"/>
      <c r="VKO45" s="918"/>
      <c r="VKP45" s="918"/>
      <c r="VKQ45" s="918"/>
      <c r="VKR45" s="918"/>
      <c r="VKS45" s="918"/>
      <c r="VKT45" s="918"/>
      <c r="VKU45" s="918"/>
      <c r="VKV45" s="918"/>
      <c r="VKW45" s="918"/>
      <c r="VKX45" s="918"/>
      <c r="VKY45" s="918"/>
      <c r="VKZ45" s="918"/>
      <c r="VLA45" s="918"/>
      <c r="VLB45" s="918"/>
      <c r="VLC45" s="918"/>
      <c r="VLD45" s="918"/>
      <c r="VLE45" s="918"/>
      <c r="VLF45" s="918"/>
      <c r="VLG45" s="918"/>
      <c r="VLH45" s="918"/>
      <c r="VLI45" s="918"/>
      <c r="VLJ45" s="918"/>
      <c r="VLK45" s="918"/>
      <c r="VLL45" s="918"/>
      <c r="VLM45" s="918"/>
      <c r="VLN45" s="918"/>
      <c r="VLO45" s="918"/>
      <c r="VLP45" s="918"/>
      <c r="VLQ45" s="918"/>
      <c r="VLR45" s="918"/>
      <c r="VLS45" s="918"/>
      <c r="VLT45" s="918"/>
      <c r="VLU45" s="918"/>
      <c r="VLV45" s="918"/>
      <c r="VLW45" s="918"/>
      <c r="VLX45" s="918"/>
      <c r="VLY45" s="918"/>
      <c r="VLZ45" s="918"/>
      <c r="VMA45" s="918"/>
      <c r="VMB45" s="918"/>
      <c r="VMC45" s="918"/>
      <c r="VMD45" s="918"/>
      <c r="VME45" s="918"/>
      <c r="VMF45" s="918"/>
      <c r="VMG45" s="918"/>
      <c r="VMH45" s="918"/>
      <c r="VMI45" s="918"/>
      <c r="VMJ45" s="918"/>
      <c r="VMK45" s="918"/>
      <c r="VML45" s="918"/>
      <c r="VMM45" s="918"/>
      <c r="VMN45" s="918"/>
      <c r="VMO45" s="918"/>
      <c r="VMP45" s="918"/>
      <c r="VMQ45" s="918"/>
      <c r="VMR45" s="918"/>
      <c r="VMS45" s="918"/>
      <c r="VMT45" s="918"/>
      <c r="VMU45" s="918"/>
      <c r="VMV45" s="918"/>
      <c r="VMW45" s="918"/>
      <c r="VMX45" s="918"/>
      <c r="VMY45" s="918"/>
      <c r="VMZ45" s="918"/>
      <c r="VNA45" s="918"/>
      <c r="VNB45" s="918"/>
      <c r="VNC45" s="918"/>
      <c r="VND45" s="918"/>
      <c r="VNE45" s="918"/>
      <c r="VNF45" s="918"/>
      <c r="VNG45" s="918"/>
      <c r="VNH45" s="918"/>
      <c r="VNI45" s="918"/>
      <c r="VNJ45" s="918"/>
      <c r="VNK45" s="918"/>
      <c r="VNL45" s="918"/>
      <c r="VNM45" s="918"/>
      <c r="VNN45" s="918"/>
      <c r="VNO45" s="918"/>
      <c r="VNP45" s="918"/>
      <c r="VNQ45" s="918"/>
      <c r="VNR45" s="918"/>
      <c r="VNS45" s="918"/>
      <c r="VNT45" s="918"/>
      <c r="VNU45" s="918"/>
      <c r="VNV45" s="918"/>
      <c r="VNW45" s="918"/>
      <c r="VNX45" s="918"/>
      <c r="VNY45" s="918"/>
      <c r="VNZ45" s="918"/>
      <c r="VOA45" s="918"/>
      <c r="VOB45" s="918"/>
      <c r="VOC45" s="918"/>
      <c r="VOD45" s="918"/>
      <c r="VOE45" s="918"/>
      <c r="VOF45" s="918"/>
      <c r="VOG45" s="918"/>
      <c r="VOH45" s="918"/>
      <c r="VOI45" s="918"/>
      <c r="VOJ45" s="918"/>
      <c r="VOK45" s="918"/>
      <c r="VOL45" s="918"/>
      <c r="VOM45" s="918"/>
      <c r="VON45" s="918"/>
      <c r="VOO45" s="918"/>
      <c r="VOP45" s="918"/>
      <c r="VOQ45" s="918"/>
      <c r="VOR45" s="918"/>
      <c r="VOS45" s="918"/>
      <c r="VOT45" s="918"/>
      <c r="VOU45" s="918"/>
      <c r="VOV45" s="918"/>
      <c r="VOW45" s="918"/>
      <c r="VOX45" s="918"/>
      <c r="VOY45" s="918"/>
      <c r="VOZ45" s="918"/>
      <c r="VPA45" s="918"/>
      <c r="VPB45" s="918"/>
      <c r="VPC45" s="918"/>
      <c r="VPD45" s="918"/>
      <c r="VPE45" s="918"/>
      <c r="VPF45" s="918"/>
      <c r="VPG45" s="918"/>
      <c r="VPH45" s="918"/>
      <c r="VPI45" s="918"/>
      <c r="VPJ45" s="918"/>
      <c r="VPK45" s="918"/>
      <c r="VPL45" s="918"/>
      <c r="VPM45" s="918"/>
      <c r="VPN45" s="918"/>
      <c r="VPO45" s="918"/>
      <c r="VPP45" s="918"/>
      <c r="VPQ45" s="918"/>
      <c r="VPR45" s="918"/>
      <c r="VPS45" s="918"/>
      <c r="VPT45" s="918"/>
      <c r="VPU45" s="918"/>
      <c r="VPV45" s="918"/>
      <c r="VPW45" s="918"/>
      <c r="VPX45" s="918"/>
      <c r="VPY45" s="918"/>
      <c r="VPZ45" s="918"/>
      <c r="VQA45" s="918"/>
      <c r="VQB45" s="918"/>
      <c r="VQC45" s="918"/>
      <c r="VQD45" s="918"/>
      <c r="VQE45" s="918"/>
      <c r="VQF45" s="918"/>
      <c r="VQG45" s="918"/>
      <c r="VQH45" s="918"/>
      <c r="VQI45" s="918"/>
      <c r="VQJ45" s="918"/>
      <c r="VQK45" s="918"/>
      <c r="VQL45" s="918"/>
      <c r="VQM45" s="918"/>
      <c r="VQN45" s="918"/>
      <c r="VQO45" s="918"/>
      <c r="VQP45" s="918"/>
      <c r="VQQ45" s="918"/>
      <c r="VQR45" s="918"/>
      <c r="VQS45" s="918"/>
      <c r="VQT45" s="918"/>
      <c r="VQU45" s="918"/>
      <c r="VQV45" s="918"/>
      <c r="VQW45" s="918"/>
      <c r="VQX45" s="918"/>
      <c r="VQY45" s="918"/>
      <c r="VQZ45" s="918"/>
      <c r="VRA45" s="918"/>
      <c r="VRB45" s="918"/>
      <c r="VRC45" s="918"/>
      <c r="VRD45" s="918"/>
      <c r="VRE45" s="918"/>
      <c r="VRF45" s="918"/>
      <c r="VRG45" s="918"/>
      <c r="VRH45" s="918"/>
      <c r="VRI45" s="918"/>
      <c r="VRJ45" s="918"/>
      <c r="VRK45" s="918"/>
      <c r="VRL45" s="918"/>
      <c r="VRM45" s="918"/>
      <c r="VRN45" s="918"/>
      <c r="VRO45" s="918"/>
      <c r="VRP45" s="918"/>
      <c r="VRQ45" s="918"/>
      <c r="VRR45" s="918"/>
      <c r="VRS45" s="918"/>
      <c r="VRT45" s="918"/>
      <c r="VRU45" s="918"/>
      <c r="VRV45" s="918"/>
      <c r="VRW45" s="918"/>
      <c r="VRX45" s="918"/>
      <c r="VRY45" s="918"/>
      <c r="VRZ45" s="918"/>
      <c r="VSA45" s="918"/>
      <c r="VSB45" s="918"/>
      <c r="VSC45" s="918"/>
      <c r="VSD45" s="918"/>
      <c r="VSE45" s="918"/>
      <c r="VSF45" s="918"/>
      <c r="VSG45" s="918"/>
      <c r="VSH45" s="918"/>
      <c r="VSI45" s="918"/>
      <c r="VSJ45" s="918"/>
      <c r="VSK45" s="918"/>
      <c r="VSL45" s="918"/>
      <c r="VSM45" s="918"/>
      <c r="VSN45" s="918"/>
      <c r="VSO45" s="918"/>
      <c r="VSP45" s="918"/>
      <c r="VSQ45" s="918"/>
      <c r="VSR45" s="918"/>
      <c r="VSS45" s="918"/>
      <c r="VST45" s="918"/>
      <c r="VSU45" s="918"/>
      <c r="VSV45" s="918"/>
      <c r="VSW45" s="918"/>
      <c r="VSX45" s="918"/>
      <c r="VSY45" s="918"/>
      <c r="VSZ45" s="918"/>
      <c r="VTA45" s="918"/>
      <c r="VTB45" s="918"/>
      <c r="VTC45" s="918"/>
      <c r="VTD45" s="918"/>
      <c r="VTE45" s="918"/>
      <c r="VTF45" s="918"/>
      <c r="VTG45" s="918"/>
      <c r="VTH45" s="918"/>
      <c r="VTI45" s="918"/>
      <c r="VTJ45" s="918"/>
      <c r="VTK45" s="918"/>
      <c r="VTL45" s="918"/>
      <c r="VTM45" s="918"/>
      <c r="VTN45" s="918"/>
      <c r="VTO45" s="918"/>
      <c r="VTP45" s="918"/>
      <c r="VTQ45" s="918"/>
      <c r="VTR45" s="918"/>
      <c r="VTS45" s="918"/>
      <c r="VTT45" s="918"/>
      <c r="VTU45" s="918"/>
      <c r="VTV45" s="918"/>
      <c r="VTW45" s="918"/>
      <c r="VTX45" s="918"/>
      <c r="VTY45" s="918"/>
      <c r="VTZ45" s="918"/>
      <c r="VUA45" s="918"/>
      <c r="VUB45" s="918"/>
      <c r="VUC45" s="918"/>
      <c r="VUD45" s="918"/>
      <c r="VUE45" s="918"/>
      <c r="VUF45" s="918"/>
      <c r="VUG45" s="918"/>
      <c r="VUH45" s="918"/>
      <c r="VUI45" s="918"/>
      <c r="VUJ45" s="918"/>
      <c r="VUK45" s="918"/>
      <c r="VUL45" s="918"/>
      <c r="VUM45" s="918"/>
      <c r="VUN45" s="918"/>
      <c r="VUO45" s="918"/>
      <c r="VUP45" s="918"/>
      <c r="VUQ45" s="918"/>
      <c r="VUR45" s="918"/>
      <c r="VUS45" s="918"/>
      <c r="VUT45" s="918"/>
      <c r="VUU45" s="918"/>
      <c r="VUV45" s="918"/>
      <c r="VUW45" s="918"/>
      <c r="VUX45" s="918"/>
      <c r="VUY45" s="918"/>
      <c r="VUZ45" s="918"/>
      <c r="VVA45" s="918"/>
      <c r="VVB45" s="918"/>
      <c r="VVC45" s="918"/>
      <c r="VVD45" s="918"/>
      <c r="VVE45" s="918"/>
      <c r="VVF45" s="918"/>
      <c r="VVG45" s="918"/>
      <c r="VVH45" s="918"/>
      <c r="VVI45" s="918"/>
      <c r="VVJ45" s="918"/>
      <c r="VVK45" s="918"/>
      <c r="VVL45" s="918"/>
      <c r="VVM45" s="918"/>
      <c r="VVN45" s="918"/>
      <c r="VVO45" s="918"/>
      <c r="VVP45" s="918"/>
      <c r="VVQ45" s="918"/>
      <c r="VVR45" s="918"/>
      <c r="VVS45" s="918"/>
      <c r="VVT45" s="918"/>
      <c r="VVU45" s="918"/>
      <c r="VVV45" s="918"/>
      <c r="VVW45" s="918"/>
      <c r="VVX45" s="918"/>
      <c r="VVY45" s="918"/>
      <c r="VVZ45" s="918"/>
      <c r="VWA45" s="918"/>
      <c r="VWB45" s="918"/>
      <c r="VWC45" s="918"/>
      <c r="VWD45" s="918"/>
      <c r="VWE45" s="918"/>
      <c r="VWF45" s="918"/>
      <c r="VWG45" s="918"/>
      <c r="VWH45" s="918"/>
      <c r="VWI45" s="918"/>
      <c r="VWJ45" s="918"/>
      <c r="VWK45" s="918"/>
      <c r="VWL45" s="918"/>
      <c r="VWM45" s="918"/>
      <c r="VWN45" s="918"/>
      <c r="VWO45" s="918"/>
      <c r="VWP45" s="918"/>
      <c r="VWQ45" s="918"/>
      <c r="VWR45" s="918"/>
      <c r="VWS45" s="918"/>
      <c r="VWT45" s="918"/>
      <c r="VWU45" s="918"/>
      <c r="VWV45" s="918"/>
      <c r="VWW45" s="918"/>
      <c r="VWX45" s="918"/>
      <c r="VWY45" s="918"/>
      <c r="VWZ45" s="918"/>
      <c r="VXA45" s="918"/>
      <c r="VXB45" s="918"/>
      <c r="VXC45" s="918"/>
      <c r="VXD45" s="918"/>
      <c r="VXE45" s="918"/>
      <c r="VXF45" s="918"/>
      <c r="VXG45" s="918"/>
      <c r="VXH45" s="918"/>
      <c r="VXI45" s="918"/>
      <c r="VXJ45" s="918"/>
      <c r="VXK45" s="918"/>
      <c r="VXL45" s="918"/>
      <c r="VXM45" s="918"/>
      <c r="VXN45" s="918"/>
      <c r="VXO45" s="918"/>
      <c r="VXP45" s="918"/>
      <c r="VXQ45" s="918"/>
      <c r="VXR45" s="918"/>
      <c r="VXS45" s="918"/>
      <c r="VXT45" s="918"/>
      <c r="VXU45" s="918"/>
      <c r="VXV45" s="918"/>
      <c r="VXW45" s="918"/>
      <c r="VXX45" s="918"/>
      <c r="VXY45" s="918"/>
      <c r="VXZ45" s="918"/>
      <c r="VYA45" s="918"/>
      <c r="VYB45" s="918"/>
      <c r="VYC45" s="918"/>
      <c r="VYD45" s="918"/>
      <c r="VYE45" s="918"/>
      <c r="VYF45" s="918"/>
      <c r="VYG45" s="918"/>
      <c r="VYH45" s="918"/>
      <c r="VYI45" s="918"/>
      <c r="VYJ45" s="918"/>
      <c r="VYK45" s="918"/>
      <c r="VYL45" s="918"/>
      <c r="VYM45" s="918"/>
      <c r="VYN45" s="918"/>
      <c r="VYO45" s="918"/>
      <c r="VYP45" s="918"/>
      <c r="VYQ45" s="918"/>
      <c r="VYR45" s="918"/>
      <c r="VYS45" s="918"/>
      <c r="VYT45" s="918"/>
      <c r="VYU45" s="918"/>
      <c r="VYV45" s="918"/>
      <c r="VYW45" s="918"/>
      <c r="VYX45" s="918"/>
      <c r="VYY45" s="918"/>
      <c r="VYZ45" s="918"/>
      <c r="VZA45" s="918"/>
      <c r="VZB45" s="918"/>
      <c r="VZC45" s="918"/>
      <c r="VZD45" s="918"/>
      <c r="VZE45" s="918"/>
      <c r="VZF45" s="918"/>
      <c r="VZG45" s="918"/>
      <c r="VZH45" s="918"/>
      <c r="VZI45" s="918"/>
      <c r="VZJ45" s="918"/>
      <c r="VZK45" s="918"/>
      <c r="VZL45" s="918"/>
      <c r="VZM45" s="918"/>
      <c r="VZN45" s="918"/>
      <c r="VZO45" s="918"/>
      <c r="VZP45" s="918"/>
      <c r="VZQ45" s="918"/>
      <c r="VZR45" s="918"/>
      <c r="VZS45" s="918"/>
      <c r="VZT45" s="918"/>
      <c r="VZU45" s="918"/>
      <c r="VZV45" s="918"/>
      <c r="VZW45" s="918"/>
      <c r="VZX45" s="918"/>
      <c r="VZY45" s="918"/>
      <c r="VZZ45" s="918"/>
      <c r="WAA45" s="918"/>
      <c r="WAB45" s="918"/>
      <c r="WAC45" s="918"/>
      <c r="WAD45" s="918"/>
      <c r="WAE45" s="918"/>
      <c r="WAF45" s="918"/>
      <c r="WAG45" s="918"/>
      <c r="WAH45" s="918"/>
      <c r="WAI45" s="918"/>
      <c r="WAJ45" s="918"/>
      <c r="WAK45" s="918"/>
      <c r="WAL45" s="918"/>
      <c r="WAM45" s="918"/>
      <c r="WAN45" s="918"/>
      <c r="WAO45" s="918"/>
      <c r="WAP45" s="918"/>
      <c r="WAQ45" s="918"/>
      <c r="WAR45" s="918"/>
      <c r="WAS45" s="918"/>
      <c r="WAT45" s="918"/>
      <c r="WAU45" s="918"/>
      <c r="WAV45" s="918"/>
      <c r="WAW45" s="918"/>
      <c r="WAX45" s="918"/>
      <c r="WAY45" s="918"/>
      <c r="WAZ45" s="918"/>
      <c r="WBA45" s="918"/>
      <c r="WBB45" s="918"/>
      <c r="WBC45" s="918"/>
      <c r="WBD45" s="918"/>
      <c r="WBE45" s="918"/>
      <c r="WBF45" s="918"/>
      <c r="WBG45" s="918"/>
      <c r="WBH45" s="918"/>
      <c r="WBI45" s="918"/>
      <c r="WBJ45" s="918"/>
      <c r="WBK45" s="918"/>
      <c r="WBL45" s="918"/>
      <c r="WBM45" s="918"/>
      <c r="WBN45" s="918"/>
      <c r="WBO45" s="918"/>
      <c r="WBP45" s="918"/>
      <c r="WBQ45" s="918"/>
      <c r="WBR45" s="918"/>
      <c r="WBS45" s="918"/>
      <c r="WBT45" s="918"/>
      <c r="WBU45" s="918"/>
      <c r="WBV45" s="918"/>
      <c r="WBW45" s="918"/>
      <c r="WBX45" s="918"/>
      <c r="WBY45" s="918"/>
      <c r="WBZ45" s="918"/>
      <c r="WCA45" s="918"/>
      <c r="WCB45" s="918"/>
      <c r="WCC45" s="918"/>
      <c r="WCD45" s="918"/>
      <c r="WCE45" s="918"/>
      <c r="WCF45" s="918"/>
      <c r="WCG45" s="918"/>
      <c r="WCH45" s="918"/>
      <c r="WCI45" s="918"/>
      <c r="WCJ45" s="918"/>
      <c r="WCK45" s="918"/>
      <c r="WCL45" s="918"/>
      <c r="WCM45" s="918"/>
      <c r="WCN45" s="918"/>
      <c r="WCO45" s="918"/>
      <c r="WCP45" s="918"/>
      <c r="WCQ45" s="918"/>
      <c r="WCR45" s="918"/>
      <c r="WCS45" s="918"/>
      <c r="WCT45" s="918"/>
      <c r="WCU45" s="918"/>
      <c r="WCV45" s="918"/>
      <c r="WCW45" s="918"/>
      <c r="WCX45" s="918"/>
      <c r="WCY45" s="918"/>
      <c r="WCZ45" s="918"/>
      <c r="WDA45" s="918"/>
      <c r="WDB45" s="918"/>
      <c r="WDC45" s="918"/>
      <c r="WDD45" s="918"/>
      <c r="WDE45" s="918"/>
      <c r="WDF45" s="918"/>
      <c r="WDG45" s="918"/>
      <c r="WDH45" s="918"/>
      <c r="WDI45" s="918"/>
      <c r="WDJ45" s="918"/>
      <c r="WDK45" s="918"/>
      <c r="WDL45" s="918"/>
      <c r="WDM45" s="918"/>
      <c r="WDN45" s="918"/>
      <c r="WDO45" s="918"/>
      <c r="WDP45" s="918"/>
      <c r="WDQ45" s="918"/>
      <c r="WDR45" s="918"/>
      <c r="WDS45" s="918"/>
      <c r="WDT45" s="918"/>
      <c r="WDU45" s="918"/>
      <c r="WDV45" s="918"/>
      <c r="WDW45" s="918"/>
      <c r="WDX45" s="918"/>
      <c r="WDY45" s="918"/>
      <c r="WDZ45" s="918"/>
      <c r="WEA45" s="918"/>
      <c r="WEB45" s="918"/>
      <c r="WEC45" s="918"/>
      <c r="WED45" s="918"/>
      <c r="WEE45" s="918"/>
      <c r="WEF45" s="918"/>
      <c r="WEG45" s="918"/>
      <c r="WEH45" s="918"/>
      <c r="WEI45" s="918"/>
      <c r="WEJ45" s="918"/>
      <c r="WEK45" s="918"/>
      <c r="WEL45" s="918"/>
      <c r="WEM45" s="918"/>
      <c r="WEN45" s="918"/>
      <c r="WEO45" s="918"/>
      <c r="WEP45" s="918"/>
      <c r="WEQ45" s="918"/>
      <c r="WER45" s="918"/>
      <c r="WES45" s="918"/>
      <c r="WET45" s="918"/>
      <c r="WEU45" s="918"/>
      <c r="WEV45" s="918"/>
      <c r="WEW45" s="918"/>
      <c r="WEX45" s="918"/>
      <c r="WEY45" s="918"/>
      <c r="WEZ45" s="918"/>
      <c r="WFA45" s="918"/>
      <c r="WFB45" s="918"/>
      <c r="WFC45" s="918"/>
      <c r="WFD45" s="918"/>
      <c r="WFE45" s="918"/>
      <c r="WFF45" s="918"/>
      <c r="WFG45" s="918"/>
      <c r="WFH45" s="918"/>
      <c r="WFI45" s="918"/>
      <c r="WFJ45" s="918"/>
      <c r="WFK45" s="918"/>
      <c r="WFL45" s="918"/>
      <c r="WFM45" s="918"/>
      <c r="WFN45" s="918"/>
      <c r="WFO45" s="918"/>
      <c r="WFP45" s="918"/>
      <c r="WFQ45" s="918"/>
      <c r="WFR45" s="918"/>
      <c r="WFS45" s="918"/>
      <c r="WFT45" s="918"/>
      <c r="WFU45" s="918"/>
      <c r="WFV45" s="918"/>
      <c r="WFW45" s="918"/>
      <c r="WFX45" s="918"/>
      <c r="WFY45" s="918"/>
      <c r="WFZ45" s="918"/>
      <c r="WGA45" s="918"/>
      <c r="WGB45" s="918"/>
      <c r="WGC45" s="918"/>
      <c r="WGD45" s="918"/>
      <c r="WGE45" s="918"/>
      <c r="WGF45" s="918"/>
      <c r="WGG45" s="918"/>
      <c r="WGH45" s="918"/>
      <c r="WGI45" s="918"/>
      <c r="WGJ45" s="918"/>
      <c r="WGK45" s="918"/>
      <c r="WGL45" s="918"/>
      <c r="WGM45" s="918"/>
      <c r="WGN45" s="918"/>
      <c r="WGO45" s="918"/>
      <c r="WGP45" s="918"/>
      <c r="WGQ45" s="918"/>
      <c r="WGR45" s="918"/>
      <c r="WGS45" s="918"/>
      <c r="WGT45" s="918"/>
      <c r="WGU45" s="918"/>
      <c r="WGV45" s="918"/>
      <c r="WGW45" s="918"/>
      <c r="WGX45" s="918"/>
      <c r="WGY45" s="918"/>
      <c r="WGZ45" s="918"/>
      <c r="WHA45" s="918"/>
      <c r="WHB45" s="918"/>
      <c r="WHC45" s="918"/>
      <c r="WHD45" s="918"/>
      <c r="WHE45" s="918"/>
      <c r="WHF45" s="918"/>
      <c r="WHG45" s="918"/>
      <c r="WHH45" s="918"/>
      <c r="WHI45" s="918"/>
      <c r="WHJ45" s="918"/>
      <c r="WHK45" s="918"/>
      <c r="WHL45" s="918"/>
      <c r="WHM45" s="918"/>
      <c r="WHN45" s="918"/>
      <c r="WHO45" s="918"/>
      <c r="WHP45" s="918"/>
      <c r="WHQ45" s="918"/>
      <c r="WHR45" s="918"/>
      <c r="WHS45" s="918"/>
      <c r="WHT45" s="918"/>
      <c r="WHU45" s="918"/>
      <c r="WHV45" s="918"/>
      <c r="WHW45" s="918"/>
      <c r="WHX45" s="918"/>
      <c r="WHY45" s="918"/>
      <c r="WHZ45" s="918"/>
      <c r="WIA45" s="918"/>
      <c r="WIB45" s="918"/>
      <c r="WIC45" s="918"/>
      <c r="WID45" s="918"/>
      <c r="WIE45" s="918"/>
      <c r="WIF45" s="918"/>
      <c r="WIG45" s="918"/>
      <c r="WIH45" s="918"/>
      <c r="WII45" s="918"/>
      <c r="WIJ45" s="918"/>
      <c r="WIK45" s="918"/>
      <c r="WIL45" s="918"/>
      <c r="WIM45" s="918"/>
      <c r="WIN45" s="918"/>
      <c r="WIO45" s="918"/>
      <c r="WIP45" s="918"/>
      <c r="WIQ45" s="918"/>
      <c r="WIR45" s="918"/>
      <c r="WIS45" s="918"/>
      <c r="WIT45" s="918"/>
      <c r="WIU45" s="918"/>
      <c r="WIV45" s="918"/>
      <c r="WIW45" s="918"/>
      <c r="WIX45" s="918"/>
      <c r="WIY45" s="918"/>
      <c r="WIZ45" s="918"/>
      <c r="WJA45" s="918"/>
      <c r="WJB45" s="918"/>
      <c r="WJC45" s="918"/>
      <c r="WJD45" s="918"/>
      <c r="WJE45" s="918"/>
      <c r="WJF45" s="918"/>
      <c r="WJG45" s="918"/>
      <c r="WJH45" s="918"/>
      <c r="WJI45" s="918"/>
      <c r="WJJ45" s="918"/>
      <c r="WJK45" s="918"/>
      <c r="WJL45" s="918"/>
      <c r="WJM45" s="918"/>
      <c r="WJN45" s="918"/>
      <c r="WJO45" s="918"/>
      <c r="WJP45" s="918"/>
      <c r="WJQ45" s="918"/>
      <c r="WJR45" s="918"/>
      <c r="WJS45" s="918"/>
      <c r="WJT45" s="918"/>
      <c r="WJU45" s="918"/>
      <c r="WJV45" s="918"/>
      <c r="WJW45" s="918"/>
      <c r="WJX45" s="918"/>
      <c r="WJY45" s="918"/>
      <c r="WJZ45" s="918"/>
      <c r="WKA45" s="918"/>
      <c r="WKB45" s="918"/>
      <c r="WKC45" s="918"/>
      <c r="WKD45" s="918"/>
      <c r="WKE45" s="918"/>
      <c r="WKF45" s="918"/>
      <c r="WKG45" s="918"/>
      <c r="WKH45" s="918"/>
      <c r="WKI45" s="918"/>
      <c r="WKJ45" s="918"/>
      <c r="WKK45" s="918"/>
      <c r="WKL45" s="918"/>
      <c r="WKM45" s="918"/>
      <c r="WKN45" s="918"/>
      <c r="WKO45" s="918"/>
      <c r="WKP45" s="918"/>
      <c r="WKQ45" s="918"/>
      <c r="WKR45" s="918"/>
      <c r="WKS45" s="918"/>
      <c r="WKT45" s="918"/>
      <c r="WKU45" s="918"/>
      <c r="WKV45" s="918"/>
      <c r="WKW45" s="918"/>
      <c r="WKX45" s="918"/>
      <c r="WKY45" s="918"/>
      <c r="WKZ45" s="918"/>
      <c r="WLA45" s="918"/>
      <c r="WLB45" s="918"/>
      <c r="WLC45" s="918"/>
      <c r="WLD45" s="918"/>
      <c r="WLE45" s="918"/>
      <c r="WLF45" s="918"/>
      <c r="WLG45" s="918"/>
      <c r="WLH45" s="918"/>
      <c r="WLI45" s="918"/>
      <c r="WLJ45" s="918"/>
      <c r="WLK45" s="918"/>
      <c r="WLL45" s="918"/>
      <c r="WLM45" s="918"/>
      <c r="WLN45" s="918"/>
      <c r="WLO45" s="918"/>
      <c r="WLP45" s="918"/>
      <c r="WLQ45" s="918"/>
      <c r="WLR45" s="918"/>
      <c r="WLS45" s="918"/>
      <c r="WLT45" s="918"/>
      <c r="WLU45" s="918"/>
      <c r="WLV45" s="918"/>
      <c r="WLW45" s="918"/>
      <c r="WLX45" s="918"/>
      <c r="WLY45" s="918"/>
      <c r="WLZ45" s="918"/>
      <c r="WMA45" s="918"/>
      <c r="WMB45" s="918"/>
      <c r="WMC45" s="918"/>
      <c r="WMD45" s="918"/>
      <c r="WME45" s="918"/>
      <c r="WMF45" s="918"/>
      <c r="WMG45" s="918"/>
      <c r="WMH45" s="918"/>
      <c r="WMI45" s="918"/>
      <c r="WMJ45" s="918"/>
      <c r="WMK45" s="918"/>
      <c r="WML45" s="918"/>
      <c r="WMM45" s="918"/>
      <c r="WMN45" s="918"/>
      <c r="WMO45" s="918"/>
      <c r="WMP45" s="918"/>
      <c r="WMQ45" s="918"/>
      <c r="WMR45" s="918"/>
      <c r="WMS45" s="918"/>
      <c r="WMT45" s="918"/>
      <c r="WMU45" s="918"/>
      <c r="WMV45" s="918"/>
      <c r="WMW45" s="918"/>
      <c r="WMX45" s="918"/>
      <c r="WMY45" s="918"/>
      <c r="WMZ45" s="918"/>
      <c r="WNA45" s="918"/>
      <c r="WNB45" s="918"/>
      <c r="WNC45" s="918"/>
      <c r="WND45" s="918"/>
      <c r="WNE45" s="918"/>
      <c r="WNF45" s="918"/>
      <c r="WNG45" s="918"/>
      <c r="WNH45" s="918"/>
      <c r="WNI45" s="918"/>
      <c r="WNJ45" s="918"/>
      <c r="WNK45" s="918"/>
      <c r="WNL45" s="918"/>
      <c r="WNM45" s="918"/>
      <c r="WNN45" s="918"/>
      <c r="WNO45" s="918"/>
      <c r="WNP45" s="918"/>
      <c r="WNQ45" s="918"/>
      <c r="WNR45" s="918"/>
      <c r="WNS45" s="918"/>
      <c r="WNT45" s="918"/>
      <c r="WNU45" s="918"/>
      <c r="WNV45" s="918"/>
      <c r="WNW45" s="918"/>
      <c r="WNX45" s="918"/>
      <c r="WNY45" s="918"/>
      <c r="WNZ45" s="918"/>
      <c r="WOA45" s="918"/>
      <c r="WOB45" s="918"/>
      <c r="WOC45" s="918"/>
      <c r="WOD45" s="918"/>
      <c r="WOE45" s="918"/>
      <c r="WOF45" s="918"/>
      <c r="WOG45" s="918"/>
      <c r="WOH45" s="918"/>
      <c r="WOI45" s="918"/>
      <c r="WOJ45" s="918"/>
      <c r="WOK45" s="918"/>
      <c r="WOL45" s="918"/>
      <c r="WOM45" s="918"/>
      <c r="WON45" s="918"/>
      <c r="WOO45" s="918"/>
      <c r="WOP45" s="918"/>
      <c r="WOQ45" s="918"/>
      <c r="WOR45" s="918"/>
      <c r="WOS45" s="918"/>
      <c r="WOT45" s="918"/>
      <c r="WOU45" s="918"/>
      <c r="WOV45" s="918"/>
      <c r="WOW45" s="918"/>
      <c r="WOX45" s="918"/>
      <c r="WOY45" s="918"/>
      <c r="WOZ45" s="918"/>
      <c r="WPA45" s="918"/>
      <c r="WPB45" s="918"/>
      <c r="WPC45" s="918"/>
      <c r="WPD45" s="918"/>
      <c r="WPE45" s="918"/>
      <c r="WPF45" s="918"/>
      <c r="WPG45" s="918"/>
      <c r="WPH45" s="918"/>
      <c r="WPI45" s="918"/>
      <c r="WPJ45" s="918"/>
      <c r="WPK45" s="918"/>
      <c r="WPL45" s="918"/>
      <c r="WPM45" s="918"/>
      <c r="WPN45" s="918"/>
      <c r="WPO45" s="918"/>
      <c r="WPP45" s="918"/>
      <c r="WPQ45" s="918"/>
      <c r="WPR45" s="918"/>
      <c r="WPS45" s="918"/>
      <c r="WPT45" s="918"/>
      <c r="WPU45" s="918"/>
      <c r="WPV45" s="918"/>
      <c r="WPW45" s="918"/>
      <c r="WPX45" s="918"/>
      <c r="WPY45" s="918"/>
      <c r="WPZ45" s="918"/>
      <c r="WQA45" s="918"/>
      <c r="WQB45" s="918"/>
      <c r="WQC45" s="918"/>
      <c r="WQD45" s="918"/>
      <c r="WQE45" s="918"/>
      <c r="WQF45" s="918"/>
      <c r="WQG45" s="918"/>
      <c r="WQH45" s="918"/>
      <c r="WQI45" s="918"/>
      <c r="WQJ45" s="918"/>
      <c r="WQK45" s="918"/>
      <c r="WQL45" s="918"/>
      <c r="WQM45" s="918"/>
      <c r="WQN45" s="918"/>
      <c r="WQO45" s="918"/>
      <c r="WQP45" s="918"/>
      <c r="WQQ45" s="918"/>
      <c r="WQR45" s="918"/>
      <c r="WQS45" s="918"/>
      <c r="WQT45" s="918"/>
      <c r="WQU45" s="918"/>
      <c r="WQV45" s="918"/>
      <c r="WQW45" s="918"/>
      <c r="WQX45" s="918"/>
      <c r="WQY45" s="918"/>
      <c r="WQZ45" s="918"/>
      <c r="WRA45" s="918"/>
      <c r="WRB45" s="918"/>
      <c r="WRC45" s="918"/>
      <c r="WRD45" s="918"/>
      <c r="WRE45" s="918"/>
      <c r="WRF45" s="918"/>
      <c r="WRG45" s="918"/>
      <c r="WRH45" s="918"/>
      <c r="WRI45" s="918"/>
      <c r="WRJ45" s="918"/>
      <c r="WRK45" s="918"/>
      <c r="WRL45" s="918"/>
      <c r="WRM45" s="918"/>
      <c r="WRN45" s="918"/>
      <c r="WRO45" s="918"/>
      <c r="WRP45" s="918"/>
      <c r="WRQ45" s="918"/>
      <c r="WRR45" s="918"/>
      <c r="WRS45" s="918"/>
      <c r="WRT45" s="918"/>
      <c r="WRU45" s="918"/>
      <c r="WRV45" s="918"/>
      <c r="WRW45" s="918"/>
      <c r="WRX45" s="918"/>
      <c r="WRY45" s="918"/>
      <c r="WRZ45" s="918"/>
      <c r="WSA45" s="918"/>
      <c r="WSB45" s="918"/>
      <c r="WSC45" s="918"/>
      <c r="WSD45" s="918"/>
      <c r="WSE45" s="918"/>
      <c r="WSF45" s="918"/>
      <c r="WSG45" s="918"/>
      <c r="WSH45" s="918"/>
      <c r="WSI45" s="918"/>
      <c r="WSJ45" s="918"/>
      <c r="WSK45" s="918"/>
      <c r="WSL45" s="918"/>
      <c r="WSM45" s="918"/>
      <c r="WSN45" s="918"/>
      <c r="WSO45" s="918"/>
      <c r="WSP45" s="918"/>
      <c r="WSQ45" s="918"/>
      <c r="WSR45" s="918"/>
      <c r="WSS45" s="918"/>
      <c r="WST45" s="918"/>
      <c r="WSU45" s="918"/>
      <c r="WSV45" s="918"/>
      <c r="WSW45" s="918"/>
      <c r="WSX45" s="918"/>
      <c r="WSY45" s="918"/>
      <c r="WSZ45" s="918"/>
      <c r="WTA45" s="918"/>
      <c r="WTB45" s="918"/>
      <c r="WTC45" s="918"/>
      <c r="WTD45" s="918"/>
      <c r="WTE45" s="918"/>
      <c r="WTF45" s="918"/>
      <c r="WTG45" s="918"/>
      <c r="WTH45" s="918"/>
      <c r="WTI45" s="918"/>
      <c r="WTJ45" s="918"/>
      <c r="WTK45" s="918"/>
      <c r="WTL45" s="918"/>
      <c r="WTM45" s="918"/>
      <c r="WTN45" s="918"/>
      <c r="WTO45" s="918"/>
      <c r="WTP45" s="918"/>
      <c r="WTQ45" s="918"/>
      <c r="WTR45" s="918"/>
      <c r="WTS45" s="918"/>
      <c r="WTT45" s="918"/>
      <c r="WTU45" s="918"/>
      <c r="WTV45" s="918"/>
      <c r="WTW45" s="918"/>
      <c r="WTX45" s="918"/>
      <c r="WTY45" s="918"/>
      <c r="WTZ45" s="918"/>
      <c r="WUA45" s="918"/>
      <c r="WUB45" s="918"/>
      <c r="WUC45" s="918"/>
      <c r="WUD45" s="918"/>
      <c r="WUE45" s="918"/>
      <c r="WUF45" s="918"/>
      <c r="WUG45" s="918"/>
      <c r="WUH45" s="918"/>
      <c r="WUI45" s="918"/>
      <c r="WUJ45" s="918"/>
      <c r="WUK45" s="918"/>
      <c r="WUL45" s="918"/>
      <c r="WUM45" s="918"/>
      <c r="WUN45" s="918"/>
      <c r="WUO45" s="918"/>
      <c r="WUP45" s="918"/>
      <c r="WUQ45" s="918"/>
      <c r="WUR45" s="918"/>
      <c r="WUS45" s="918"/>
      <c r="WUT45" s="918"/>
      <c r="WUU45" s="918"/>
      <c r="WUV45" s="918"/>
      <c r="WUW45" s="918"/>
      <c r="WUX45" s="918"/>
      <c r="WUY45" s="918"/>
      <c r="WUZ45" s="918"/>
      <c r="WVA45" s="918"/>
      <c r="WVB45" s="918"/>
      <c r="WVC45" s="918"/>
      <c r="WVD45" s="918"/>
      <c r="WVE45" s="918"/>
      <c r="WVF45" s="918"/>
      <c r="WVG45" s="918"/>
      <c r="WVH45" s="918"/>
      <c r="WVI45" s="918"/>
      <c r="WVJ45" s="918"/>
      <c r="WVK45" s="918"/>
      <c r="WVL45" s="918"/>
      <c r="WVM45" s="918"/>
      <c r="WVN45" s="918"/>
      <c r="WVO45" s="918"/>
      <c r="WVP45" s="918"/>
      <c r="WVQ45" s="918"/>
      <c r="WVR45" s="918"/>
      <c r="WVS45" s="918"/>
      <c r="WVT45" s="918"/>
      <c r="WVU45" s="918"/>
      <c r="WVV45" s="918"/>
      <c r="WVW45" s="918"/>
      <c r="WVX45" s="918"/>
      <c r="WVY45" s="918"/>
      <c r="WVZ45" s="918"/>
      <c r="WWA45" s="918"/>
      <c r="WWB45" s="918"/>
      <c r="WWC45" s="918"/>
      <c r="WWD45" s="918"/>
      <c r="WWE45" s="918"/>
      <c r="WWF45" s="918"/>
      <c r="WWG45" s="918"/>
      <c r="WWH45" s="918"/>
      <c r="WWI45" s="918"/>
      <c r="WWJ45" s="918"/>
      <c r="WWK45" s="918"/>
      <c r="WWL45" s="918"/>
      <c r="WWM45" s="918"/>
      <c r="WWN45" s="918"/>
      <c r="WWO45" s="918"/>
      <c r="WWP45" s="918"/>
      <c r="WWQ45" s="918"/>
      <c r="WWR45" s="918"/>
      <c r="WWS45" s="918"/>
      <c r="WWT45" s="918"/>
      <c r="WWU45" s="918"/>
      <c r="WWV45" s="918"/>
      <c r="WWW45" s="918"/>
      <c r="WWX45" s="918"/>
      <c r="WWY45" s="918"/>
      <c r="WWZ45" s="918"/>
      <c r="WXA45" s="918"/>
      <c r="WXB45" s="918"/>
      <c r="WXC45" s="918"/>
      <c r="WXD45" s="918"/>
      <c r="WXE45" s="918"/>
      <c r="WXF45" s="918"/>
      <c r="WXG45" s="918"/>
      <c r="WXH45" s="918"/>
      <c r="WXI45" s="918"/>
      <c r="WXJ45" s="918"/>
      <c r="WXK45" s="918"/>
      <c r="WXL45" s="918"/>
      <c r="WXM45" s="918"/>
      <c r="WXN45" s="918"/>
      <c r="WXO45" s="918"/>
      <c r="WXP45" s="918"/>
      <c r="WXQ45" s="918"/>
      <c r="WXR45" s="918"/>
      <c r="WXS45" s="918"/>
      <c r="WXT45" s="918"/>
      <c r="WXU45" s="918"/>
      <c r="WXV45" s="918"/>
      <c r="WXW45" s="918"/>
      <c r="WXX45" s="918"/>
      <c r="WXY45" s="918"/>
      <c r="WXZ45" s="918"/>
      <c r="WYA45" s="918"/>
      <c r="WYB45" s="918"/>
      <c r="WYC45" s="918"/>
      <c r="WYD45" s="918"/>
      <c r="WYE45" s="918"/>
      <c r="WYF45" s="918"/>
      <c r="WYG45" s="918"/>
      <c r="WYH45" s="918"/>
      <c r="WYI45" s="918"/>
      <c r="WYJ45" s="918"/>
      <c r="WYK45" s="918"/>
      <c r="WYL45" s="918"/>
      <c r="WYM45" s="918"/>
      <c r="WYN45" s="918"/>
      <c r="WYO45" s="918"/>
      <c r="WYP45" s="918"/>
      <c r="WYQ45" s="918"/>
      <c r="WYR45" s="918"/>
      <c r="WYS45" s="918"/>
      <c r="WYT45" s="918"/>
      <c r="WYU45" s="918"/>
      <c r="WYV45" s="918"/>
      <c r="WYW45" s="918"/>
      <c r="WYX45" s="918"/>
      <c r="WYY45" s="918"/>
      <c r="WYZ45" s="918"/>
      <c r="WZA45" s="918"/>
      <c r="WZB45" s="918"/>
      <c r="WZC45" s="918"/>
      <c r="WZD45" s="918"/>
      <c r="WZE45" s="918"/>
      <c r="WZF45" s="918"/>
      <c r="WZG45" s="918"/>
      <c r="WZH45" s="918"/>
      <c r="WZI45" s="918"/>
      <c r="WZJ45" s="918"/>
      <c r="WZK45" s="918"/>
      <c r="WZL45" s="918"/>
      <c r="WZM45" s="918"/>
      <c r="WZN45" s="918"/>
      <c r="WZO45" s="918"/>
      <c r="WZP45" s="918"/>
      <c r="WZQ45" s="918"/>
      <c r="WZR45" s="918"/>
    </row>
    <row r="46" spans="1:16242" s="925" customFormat="1">
      <c r="A46" s="871"/>
      <c r="B46" s="872"/>
      <c r="C46" s="872"/>
      <c r="D46" s="908" t="s">
        <v>762</v>
      </c>
      <c r="E46" s="909"/>
      <c r="F46" s="875"/>
      <c r="G46" s="892" t="str">
        <f>IF(G$11="Fri",
IF(SUM(K$36:CV$36)&gt;0,INDEX(K$30:CV$30,1,MATCH(1,K$36:CV$36,0)),"N/A"),
IF(G$11="Sat",
IF(SUM(J$36:CV$36)&gt;0,INDEX(J$30:CV$30,1,MATCH(1,J$36:CV$36,0)),"N/A"),
IF(SUM(I$36:CV$36)&gt;0,INDEX(I$30:CV$30,1,MATCH(1,I$36:CV$36,0)),"N/A")))</f>
        <v>N/A</v>
      </c>
      <c r="H46" s="891"/>
      <c r="I46" s="891"/>
      <c r="J46" s="891"/>
      <c r="K46" s="891"/>
      <c r="L46" s="891"/>
      <c r="M46" s="891"/>
      <c r="N46" s="891"/>
      <c r="O46" s="891"/>
      <c r="P46" s="891"/>
      <c r="Q46" s="891"/>
      <c r="R46" s="891"/>
      <c r="S46" s="891"/>
      <c r="T46" s="891"/>
      <c r="U46" s="891"/>
      <c r="V46" s="891"/>
      <c r="W46" s="891"/>
      <c r="X46" s="891"/>
      <c r="Y46" s="891"/>
      <c r="Z46" s="891"/>
      <c r="AA46" s="891"/>
      <c r="AB46" s="891"/>
      <c r="AC46" s="891"/>
      <c r="AD46" s="891"/>
      <c r="AE46" s="891"/>
      <c r="AF46" s="891"/>
      <c r="AG46" s="891"/>
      <c r="AH46" s="891"/>
      <c r="AI46" s="891"/>
      <c r="AJ46" s="891"/>
      <c r="AK46" s="891"/>
      <c r="AL46" s="891"/>
      <c r="AM46" s="891"/>
      <c r="AN46" s="891"/>
      <c r="AO46" s="891"/>
      <c r="AP46" s="891"/>
      <c r="AQ46" s="891"/>
      <c r="AR46" s="891"/>
      <c r="AS46" s="891"/>
      <c r="AT46" s="891"/>
      <c r="AU46" s="891"/>
      <c r="AV46" s="891"/>
      <c r="AW46" s="891"/>
      <c r="AX46" s="891"/>
      <c r="AY46" s="891"/>
      <c r="AZ46" s="891"/>
      <c r="BA46" s="891"/>
      <c r="BB46" s="891"/>
      <c r="BC46" s="891"/>
      <c r="BD46" s="891"/>
      <c r="BE46" s="891"/>
      <c r="BF46" s="891"/>
      <c r="BG46" s="891"/>
      <c r="BH46" s="891"/>
      <c r="BI46" s="891"/>
      <c r="BJ46" s="891"/>
      <c r="BK46" s="891"/>
      <c r="BL46" s="891"/>
      <c r="BM46" s="891"/>
      <c r="BN46" s="891"/>
      <c r="BO46" s="891"/>
      <c r="BP46" s="891"/>
      <c r="BQ46" s="891"/>
      <c r="BR46" s="891"/>
      <c r="BS46" s="891"/>
      <c r="BT46" s="891"/>
      <c r="BU46" s="891"/>
      <c r="BV46" s="891"/>
      <c r="BW46" s="891"/>
      <c r="BX46" s="891"/>
      <c r="BY46" s="891"/>
      <c r="BZ46" s="891"/>
      <c r="CA46" s="891"/>
      <c r="CB46" s="891"/>
      <c r="CC46" s="891"/>
      <c r="CD46" s="891"/>
      <c r="CE46" s="891"/>
      <c r="CF46" s="891"/>
      <c r="CG46" s="891"/>
      <c r="CH46" s="891"/>
      <c r="CI46" s="891"/>
      <c r="CJ46" s="891"/>
      <c r="CK46" s="891"/>
      <c r="CL46" s="891"/>
      <c r="CM46" s="891"/>
      <c r="CN46" s="891"/>
      <c r="CO46" s="891"/>
      <c r="CP46" s="891"/>
      <c r="CQ46" s="891"/>
      <c r="CR46" s="891"/>
      <c r="CS46" s="891"/>
      <c r="CT46" s="891"/>
      <c r="CU46" s="891"/>
      <c r="CV46" s="891"/>
      <c r="CW46" s="891"/>
      <c r="CX46" s="891"/>
      <c r="CY46" s="891"/>
      <c r="CZ46" s="891"/>
      <c r="DA46" s="891"/>
      <c r="DB46" s="891"/>
      <c r="DC46" s="891"/>
      <c r="DD46" s="891"/>
      <c r="DE46" s="891"/>
      <c r="DF46" s="891"/>
      <c r="DG46" s="891"/>
      <c r="DH46" s="891"/>
      <c r="DI46" s="891"/>
      <c r="DJ46" s="891"/>
      <c r="DK46" s="918"/>
      <c r="DL46" s="918"/>
      <c r="DM46" s="918"/>
      <c r="DN46" s="918"/>
      <c r="DO46" s="918"/>
      <c r="DP46" s="918"/>
      <c r="DQ46" s="918"/>
      <c r="DR46" s="918"/>
      <c r="DS46" s="918"/>
      <c r="DT46" s="918"/>
      <c r="DU46" s="918"/>
      <c r="DV46" s="918"/>
      <c r="DW46" s="918"/>
      <c r="DX46" s="918"/>
      <c r="DY46" s="918"/>
      <c r="DZ46" s="918"/>
      <c r="EA46" s="918"/>
      <c r="EB46" s="918"/>
      <c r="EC46" s="918"/>
      <c r="ED46" s="918"/>
      <c r="EE46" s="918"/>
      <c r="EF46" s="918"/>
      <c r="EG46" s="918"/>
      <c r="EH46" s="918"/>
      <c r="EI46" s="918"/>
      <c r="EJ46" s="918"/>
      <c r="EK46" s="918"/>
      <c r="EL46" s="918"/>
      <c r="EM46" s="918"/>
      <c r="EN46" s="918"/>
      <c r="EO46" s="918"/>
      <c r="EP46" s="918"/>
      <c r="EQ46" s="918"/>
      <c r="ER46" s="918"/>
      <c r="ES46" s="918"/>
      <c r="ET46" s="918"/>
      <c r="EU46" s="918"/>
      <c r="EV46" s="918"/>
      <c r="EW46" s="918"/>
      <c r="EX46" s="918"/>
      <c r="EY46" s="918"/>
      <c r="EZ46" s="918"/>
      <c r="FA46" s="918"/>
      <c r="FB46" s="918"/>
      <c r="FC46" s="918"/>
      <c r="FD46" s="918"/>
      <c r="FE46" s="918"/>
      <c r="FF46" s="918"/>
      <c r="FG46" s="918"/>
      <c r="FH46" s="918"/>
      <c r="FI46" s="918"/>
      <c r="FJ46" s="918"/>
      <c r="FK46" s="918"/>
      <c r="FL46" s="918"/>
      <c r="FM46" s="918"/>
      <c r="FN46" s="918"/>
      <c r="FO46" s="918"/>
      <c r="FP46" s="918"/>
      <c r="FQ46" s="918"/>
      <c r="FR46" s="918"/>
      <c r="FS46" s="918"/>
      <c r="FT46" s="918"/>
      <c r="FU46" s="918"/>
      <c r="FV46" s="918"/>
      <c r="FW46" s="918"/>
      <c r="FX46" s="918"/>
      <c r="FY46" s="918"/>
      <c r="FZ46" s="918"/>
      <c r="GA46" s="918"/>
      <c r="GB46" s="918"/>
      <c r="GC46" s="918"/>
      <c r="GD46" s="918"/>
      <c r="GE46" s="918"/>
      <c r="GF46" s="918"/>
      <c r="GG46" s="918"/>
      <c r="GH46" s="918"/>
      <c r="GI46" s="918"/>
      <c r="GJ46" s="918"/>
      <c r="GK46" s="918"/>
      <c r="GL46" s="918"/>
      <c r="GM46" s="918"/>
      <c r="GN46" s="918"/>
      <c r="GO46" s="918"/>
      <c r="GP46" s="918"/>
      <c r="GQ46" s="918"/>
      <c r="GR46" s="918"/>
      <c r="GS46" s="918"/>
      <c r="GT46" s="918"/>
      <c r="GU46" s="918"/>
      <c r="GV46" s="918"/>
      <c r="GW46" s="918"/>
      <c r="GX46" s="918"/>
      <c r="GY46" s="918"/>
      <c r="GZ46" s="918"/>
      <c r="HA46" s="918"/>
      <c r="HB46" s="918"/>
      <c r="HC46" s="918"/>
      <c r="HD46" s="918"/>
      <c r="HE46" s="918"/>
      <c r="HF46" s="918"/>
      <c r="HG46" s="918"/>
      <c r="HH46" s="918"/>
      <c r="HI46" s="918"/>
      <c r="HJ46" s="918"/>
      <c r="HK46" s="918"/>
      <c r="HL46" s="918"/>
      <c r="HM46" s="918"/>
      <c r="HN46" s="918"/>
      <c r="HO46" s="918"/>
      <c r="HP46" s="918"/>
      <c r="HQ46" s="918"/>
      <c r="HR46" s="918"/>
      <c r="HS46" s="918"/>
      <c r="HT46" s="918"/>
      <c r="HU46" s="918"/>
      <c r="HV46" s="918"/>
      <c r="HW46" s="918"/>
      <c r="HX46" s="918"/>
      <c r="HY46" s="918"/>
      <c r="HZ46" s="918"/>
      <c r="IA46" s="918"/>
      <c r="IB46" s="918"/>
      <c r="IC46" s="918"/>
      <c r="ID46" s="918"/>
      <c r="IE46" s="918"/>
      <c r="IF46" s="918"/>
      <c r="IG46" s="918"/>
      <c r="IH46" s="918"/>
      <c r="II46" s="918"/>
      <c r="IJ46" s="918"/>
      <c r="IK46" s="918"/>
      <c r="IL46" s="918"/>
      <c r="IM46" s="918"/>
      <c r="IN46" s="918"/>
      <c r="IO46" s="918"/>
      <c r="IP46" s="918"/>
      <c r="IQ46" s="918"/>
      <c r="IR46" s="918"/>
      <c r="IS46" s="918"/>
      <c r="IT46" s="918"/>
      <c r="IU46" s="918"/>
      <c r="IV46" s="918"/>
      <c r="IW46" s="918"/>
      <c r="IX46" s="918"/>
      <c r="IY46" s="918"/>
      <c r="IZ46" s="918"/>
      <c r="JA46" s="918"/>
      <c r="JB46" s="918"/>
      <c r="JC46" s="918"/>
      <c r="JD46" s="918"/>
      <c r="JE46" s="918"/>
      <c r="JF46" s="918"/>
      <c r="JG46" s="918"/>
      <c r="JH46" s="918"/>
      <c r="JI46" s="918"/>
      <c r="JJ46" s="918"/>
      <c r="JK46" s="918"/>
      <c r="JL46" s="918"/>
      <c r="JM46" s="918"/>
      <c r="JN46" s="918"/>
      <c r="JO46" s="918"/>
      <c r="JP46" s="918"/>
      <c r="JQ46" s="918"/>
      <c r="JR46" s="918"/>
      <c r="JS46" s="918"/>
      <c r="JT46" s="918"/>
      <c r="JU46" s="918"/>
      <c r="JV46" s="918"/>
      <c r="JW46" s="918"/>
      <c r="JX46" s="918"/>
      <c r="JY46" s="918"/>
      <c r="JZ46" s="918"/>
      <c r="KA46" s="918"/>
      <c r="KB46" s="918"/>
      <c r="KC46" s="918"/>
      <c r="KD46" s="918"/>
      <c r="KE46" s="918"/>
      <c r="KF46" s="918"/>
      <c r="KG46" s="918"/>
      <c r="KH46" s="918"/>
      <c r="KI46" s="918"/>
      <c r="KJ46" s="918"/>
      <c r="KK46" s="918"/>
      <c r="KL46" s="918"/>
      <c r="KM46" s="918"/>
      <c r="KN46" s="918"/>
      <c r="KO46" s="918"/>
      <c r="KP46" s="918"/>
      <c r="KQ46" s="918"/>
      <c r="KR46" s="918"/>
      <c r="KS46" s="918"/>
      <c r="KT46" s="918"/>
      <c r="KU46" s="918"/>
      <c r="KV46" s="918"/>
      <c r="KW46" s="918"/>
      <c r="KX46" s="918"/>
      <c r="KY46" s="918"/>
      <c r="KZ46" s="918"/>
      <c r="LA46" s="918"/>
      <c r="LB46" s="918"/>
      <c r="LC46" s="918"/>
      <c r="LD46" s="918"/>
      <c r="LE46" s="918"/>
      <c r="LF46" s="918"/>
      <c r="LG46" s="918"/>
      <c r="LH46" s="918"/>
      <c r="LI46" s="918"/>
      <c r="LJ46" s="918"/>
      <c r="LK46" s="918"/>
      <c r="LL46" s="918"/>
      <c r="LM46" s="918"/>
      <c r="LN46" s="918"/>
      <c r="LO46" s="918"/>
      <c r="LP46" s="918"/>
      <c r="LQ46" s="918"/>
      <c r="LR46" s="918"/>
      <c r="LS46" s="918"/>
      <c r="LT46" s="918"/>
      <c r="LU46" s="918"/>
      <c r="LV46" s="918"/>
      <c r="LW46" s="918"/>
      <c r="LX46" s="918"/>
      <c r="LY46" s="918"/>
      <c r="LZ46" s="918"/>
      <c r="MA46" s="918"/>
      <c r="MB46" s="918"/>
      <c r="MC46" s="918"/>
      <c r="MD46" s="918"/>
      <c r="ME46" s="918"/>
      <c r="MF46" s="918"/>
      <c r="MG46" s="918"/>
      <c r="MH46" s="918"/>
      <c r="MI46" s="918"/>
      <c r="MJ46" s="918"/>
      <c r="MK46" s="918"/>
      <c r="ML46" s="918"/>
      <c r="MM46" s="918"/>
      <c r="MN46" s="918"/>
      <c r="MO46" s="918"/>
      <c r="MP46" s="918"/>
      <c r="MQ46" s="918"/>
      <c r="MR46" s="918"/>
      <c r="MS46" s="918"/>
      <c r="MT46" s="918"/>
      <c r="MU46" s="918"/>
      <c r="MV46" s="918"/>
      <c r="MW46" s="918"/>
      <c r="MX46" s="918"/>
      <c r="MY46" s="918"/>
      <c r="MZ46" s="918"/>
      <c r="NA46" s="918"/>
      <c r="NB46" s="918"/>
      <c r="NC46" s="918"/>
      <c r="ND46" s="918"/>
      <c r="NE46" s="918"/>
      <c r="NF46" s="918"/>
      <c r="NG46" s="918"/>
      <c r="NH46" s="918"/>
      <c r="NI46" s="918"/>
      <c r="NJ46" s="918"/>
      <c r="NK46" s="918"/>
      <c r="NL46" s="918"/>
      <c r="NM46" s="918"/>
      <c r="NN46" s="918"/>
      <c r="NO46" s="918"/>
      <c r="NP46" s="918"/>
      <c r="NQ46" s="918"/>
      <c r="NR46" s="918"/>
      <c r="NS46" s="918"/>
      <c r="NT46" s="918"/>
      <c r="NU46" s="918"/>
      <c r="NV46" s="918"/>
      <c r="NW46" s="918"/>
      <c r="NX46" s="918"/>
      <c r="NY46" s="918"/>
      <c r="NZ46" s="918"/>
      <c r="OA46" s="918"/>
      <c r="OB46" s="918"/>
      <c r="OC46" s="918"/>
      <c r="OD46" s="918"/>
      <c r="OE46" s="918"/>
      <c r="OF46" s="918"/>
      <c r="OG46" s="918"/>
      <c r="OH46" s="918"/>
      <c r="OI46" s="918"/>
      <c r="OJ46" s="918"/>
      <c r="OK46" s="918"/>
      <c r="OL46" s="918"/>
      <c r="OM46" s="918"/>
      <c r="ON46" s="918"/>
      <c r="OO46" s="918"/>
      <c r="OP46" s="918"/>
      <c r="OQ46" s="918"/>
      <c r="OR46" s="918"/>
      <c r="OS46" s="918"/>
      <c r="OT46" s="918"/>
      <c r="OU46" s="918"/>
      <c r="OV46" s="918"/>
      <c r="OW46" s="918"/>
      <c r="OX46" s="918"/>
      <c r="OY46" s="918"/>
      <c r="OZ46" s="918"/>
      <c r="PA46" s="918"/>
      <c r="PB46" s="918"/>
      <c r="PC46" s="918"/>
      <c r="PD46" s="918"/>
      <c r="PE46" s="918"/>
      <c r="PF46" s="918"/>
      <c r="PG46" s="918"/>
      <c r="PH46" s="918"/>
      <c r="PI46" s="918"/>
      <c r="PJ46" s="918"/>
      <c r="PK46" s="918"/>
      <c r="PL46" s="918"/>
      <c r="PM46" s="918"/>
      <c r="PN46" s="918"/>
      <c r="PO46" s="918"/>
      <c r="PP46" s="918"/>
      <c r="PQ46" s="918"/>
      <c r="PR46" s="918"/>
      <c r="PS46" s="918"/>
      <c r="PT46" s="918"/>
      <c r="PU46" s="918"/>
      <c r="PV46" s="918"/>
      <c r="PW46" s="918"/>
      <c r="PX46" s="918"/>
      <c r="PY46" s="918"/>
      <c r="PZ46" s="918"/>
      <c r="QA46" s="918"/>
      <c r="QB46" s="918"/>
      <c r="QC46" s="918"/>
      <c r="QD46" s="918"/>
      <c r="QE46" s="918"/>
      <c r="QF46" s="918"/>
      <c r="QG46" s="918"/>
      <c r="QH46" s="918"/>
      <c r="QI46" s="918"/>
      <c r="QJ46" s="918"/>
      <c r="QK46" s="918"/>
      <c r="QL46" s="918"/>
      <c r="QM46" s="918"/>
      <c r="QN46" s="918"/>
      <c r="QO46" s="918"/>
      <c r="QP46" s="918"/>
      <c r="QQ46" s="918"/>
      <c r="QR46" s="918"/>
      <c r="QS46" s="918"/>
      <c r="QT46" s="918"/>
      <c r="QU46" s="918"/>
      <c r="QV46" s="918"/>
      <c r="QW46" s="918"/>
      <c r="QX46" s="918"/>
      <c r="QY46" s="918"/>
      <c r="QZ46" s="918"/>
      <c r="RA46" s="918"/>
      <c r="RB46" s="918"/>
      <c r="RC46" s="918"/>
      <c r="RD46" s="918"/>
      <c r="RE46" s="918"/>
      <c r="RF46" s="918"/>
      <c r="RG46" s="918"/>
      <c r="RH46" s="918"/>
      <c r="RI46" s="918"/>
      <c r="RJ46" s="918"/>
      <c r="RK46" s="918"/>
      <c r="RL46" s="918"/>
      <c r="RM46" s="918"/>
      <c r="RN46" s="918"/>
      <c r="RO46" s="918"/>
      <c r="RP46" s="918"/>
      <c r="RQ46" s="918"/>
      <c r="RR46" s="918"/>
      <c r="RS46" s="918"/>
      <c r="RT46" s="918"/>
      <c r="RU46" s="918"/>
      <c r="RV46" s="918"/>
      <c r="RW46" s="918"/>
      <c r="RX46" s="918"/>
      <c r="RY46" s="918"/>
      <c r="RZ46" s="918"/>
      <c r="SA46" s="918"/>
      <c r="SB46" s="918"/>
      <c r="SC46" s="918"/>
      <c r="SD46" s="918"/>
      <c r="SE46" s="918"/>
      <c r="SF46" s="918"/>
      <c r="SG46" s="918"/>
      <c r="SH46" s="918"/>
      <c r="SI46" s="918"/>
      <c r="SJ46" s="918"/>
      <c r="SK46" s="918"/>
      <c r="SL46" s="918"/>
      <c r="SM46" s="918"/>
      <c r="SN46" s="918"/>
      <c r="SO46" s="918"/>
      <c r="SP46" s="918"/>
      <c r="SQ46" s="918"/>
      <c r="SR46" s="918"/>
      <c r="SS46" s="918"/>
      <c r="ST46" s="918"/>
      <c r="SU46" s="918"/>
      <c r="SV46" s="918"/>
      <c r="SW46" s="918"/>
      <c r="SX46" s="918"/>
      <c r="SY46" s="918"/>
      <c r="SZ46" s="918"/>
      <c r="TA46" s="918"/>
      <c r="TB46" s="918"/>
      <c r="TC46" s="918"/>
      <c r="TD46" s="918"/>
      <c r="TE46" s="918"/>
      <c r="TF46" s="918"/>
      <c r="TG46" s="918"/>
      <c r="TH46" s="918"/>
      <c r="TI46" s="918"/>
      <c r="TJ46" s="918"/>
      <c r="TK46" s="918"/>
      <c r="TL46" s="918"/>
      <c r="TM46" s="918"/>
      <c r="TN46" s="918"/>
      <c r="TO46" s="918"/>
      <c r="TP46" s="918"/>
      <c r="TQ46" s="918"/>
      <c r="TR46" s="918"/>
      <c r="TS46" s="918"/>
      <c r="TT46" s="918"/>
      <c r="TU46" s="918"/>
      <c r="TV46" s="918"/>
      <c r="TW46" s="918"/>
      <c r="TX46" s="918"/>
      <c r="TY46" s="918"/>
      <c r="TZ46" s="918"/>
      <c r="UA46" s="918"/>
      <c r="UB46" s="918"/>
      <c r="UC46" s="918"/>
      <c r="UD46" s="918"/>
      <c r="UE46" s="918"/>
      <c r="UF46" s="918"/>
      <c r="UG46" s="918"/>
      <c r="UH46" s="918"/>
      <c r="UI46" s="918"/>
      <c r="UJ46" s="918"/>
      <c r="UK46" s="918"/>
      <c r="UL46" s="918"/>
      <c r="UM46" s="918"/>
      <c r="UN46" s="918"/>
      <c r="UO46" s="918"/>
      <c r="UP46" s="918"/>
      <c r="UQ46" s="918"/>
      <c r="UR46" s="918"/>
      <c r="US46" s="918"/>
      <c r="UT46" s="918"/>
      <c r="UU46" s="918"/>
      <c r="UV46" s="918"/>
      <c r="UW46" s="918"/>
      <c r="UX46" s="918"/>
      <c r="UY46" s="918"/>
      <c r="UZ46" s="918"/>
      <c r="VA46" s="918"/>
      <c r="VB46" s="918"/>
      <c r="VC46" s="918"/>
      <c r="VD46" s="918"/>
      <c r="VE46" s="918"/>
      <c r="VF46" s="918"/>
      <c r="VG46" s="918"/>
      <c r="VH46" s="918"/>
      <c r="VI46" s="918"/>
      <c r="VJ46" s="918"/>
      <c r="VK46" s="918"/>
      <c r="VL46" s="918"/>
      <c r="VM46" s="918"/>
      <c r="VN46" s="918"/>
      <c r="VO46" s="918"/>
      <c r="VP46" s="918"/>
      <c r="VQ46" s="918"/>
      <c r="VR46" s="918"/>
      <c r="VS46" s="918"/>
      <c r="VT46" s="918"/>
      <c r="VU46" s="918"/>
      <c r="VV46" s="918"/>
      <c r="VW46" s="918"/>
      <c r="VX46" s="918"/>
      <c r="VY46" s="918"/>
      <c r="VZ46" s="918"/>
      <c r="WA46" s="918"/>
      <c r="WB46" s="918"/>
      <c r="WC46" s="918"/>
      <c r="WD46" s="918"/>
      <c r="WE46" s="918"/>
      <c r="WF46" s="918"/>
      <c r="WG46" s="918"/>
      <c r="WH46" s="918"/>
      <c r="WI46" s="918"/>
      <c r="WJ46" s="918"/>
      <c r="WK46" s="918"/>
      <c r="WL46" s="918"/>
      <c r="WM46" s="918"/>
      <c r="WN46" s="918"/>
      <c r="WO46" s="918"/>
      <c r="WP46" s="918"/>
      <c r="WQ46" s="918"/>
      <c r="WR46" s="918"/>
      <c r="WS46" s="918"/>
      <c r="WT46" s="918"/>
      <c r="WU46" s="918"/>
      <c r="WV46" s="918"/>
      <c r="WW46" s="918"/>
      <c r="WX46" s="918"/>
      <c r="WY46" s="918"/>
      <c r="WZ46" s="918"/>
      <c r="XA46" s="918"/>
      <c r="XB46" s="918"/>
      <c r="XC46" s="918"/>
      <c r="XD46" s="918"/>
      <c r="XE46" s="918"/>
      <c r="XF46" s="918"/>
      <c r="XG46" s="918"/>
      <c r="XH46" s="918"/>
      <c r="XI46" s="918"/>
      <c r="XJ46" s="918"/>
      <c r="XK46" s="918"/>
      <c r="XL46" s="918"/>
      <c r="XM46" s="918"/>
      <c r="XN46" s="918"/>
      <c r="XO46" s="918"/>
      <c r="XP46" s="918"/>
      <c r="XQ46" s="918"/>
      <c r="XR46" s="918"/>
      <c r="XS46" s="918"/>
      <c r="XT46" s="918"/>
      <c r="XU46" s="918"/>
      <c r="XV46" s="918"/>
      <c r="XW46" s="918"/>
      <c r="XX46" s="918"/>
      <c r="XY46" s="918"/>
      <c r="XZ46" s="918"/>
      <c r="YA46" s="918"/>
      <c r="YB46" s="918"/>
      <c r="YC46" s="918"/>
      <c r="YD46" s="918"/>
      <c r="YE46" s="918"/>
      <c r="YF46" s="918"/>
      <c r="YG46" s="918"/>
      <c r="YH46" s="918"/>
      <c r="YI46" s="918"/>
      <c r="YJ46" s="918"/>
      <c r="YK46" s="918"/>
      <c r="YL46" s="918"/>
      <c r="YM46" s="918"/>
      <c r="YN46" s="918"/>
      <c r="YO46" s="918"/>
      <c r="YP46" s="918"/>
      <c r="YQ46" s="918"/>
      <c r="YR46" s="918"/>
      <c r="YS46" s="918"/>
      <c r="YT46" s="918"/>
      <c r="YU46" s="918"/>
      <c r="YV46" s="918"/>
      <c r="YW46" s="918"/>
      <c r="YX46" s="918"/>
      <c r="YY46" s="918"/>
      <c r="YZ46" s="918"/>
      <c r="ZA46" s="918"/>
      <c r="ZB46" s="918"/>
      <c r="ZC46" s="918"/>
      <c r="ZD46" s="918"/>
      <c r="ZE46" s="918"/>
      <c r="ZF46" s="918"/>
      <c r="ZG46" s="918"/>
      <c r="ZH46" s="918"/>
      <c r="ZI46" s="918"/>
      <c r="ZJ46" s="918"/>
      <c r="ZK46" s="918"/>
      <c r="ZL46" s="918"/>
      <c r="ZM46" s="918"/>
      <c r="ZN46" s="918"/>
      <c r="ZO46" s="918"/>
      <c r="ZP46" s="918"/>
      <c r="ZQ46" s="918"/>
      <c r="ZR46" s="918"/>
      <c r="ZS46" s="918"/>
      <c r="ZT46" s="918"/>
      <c r="ZU46" s="918"/>
      <c r="ZV46" s="918"/>
      <c r="ZW46" s="918"/>
      <c r="ZX46" s="918"/>
      <c r="ZY46" s="918"/>
      <c r="ZZ46" s="918"/>
      <c r="AAA46" s="918"/>
      <c r="AAB46" s="918"/>
      <c r="AAC46" s="918"/>
      <c r="AAD46" s="918"/>
      <c r="AAE46" s="918"/>
      <c r="AAF46" s="918"/>
      <c r="AAG46" s="918"/>
      <c r="AAH46" s="918"/>
      <c r="AAI46" s="918"/>
      <c r="AAJ46" s="918"/>
      <c r="AAK46" s="918"/>
      <c r="AAL46" s="918"/>
      <c r="AAM46" s="918"/>
      <c r="AAN46" s="918"/>
      <c r="AAO46" s="918"/>
      <c r="AAP46" s="918"/>
      <c r="AAQ46" s="918"/>
      <c r="AAR46" s="918"/>
      <c r="AAS46" s="918"/>
      <c r="AAT46" s="918"/>
      <c r="AAU46" s="918"/>
      <c r="AAV46" s="918"/>
      <c r="AAW46" s="918"/>
      <c r="AAX46" s="918"/>
      <c r="AAY46" s="918"/>
      <c r="AAZ46" s="918"/>
      <c r="ABA46" s="918"/>
      <c r="ABB46" s="918"/>
      <c r="ABC46" s="918"/>
      <c r="ABD46" s="918"/>
      <c r="ABE46" s="918"/>
      <c r="ABF46" s="918"/>
      <c r="ABG46" s="918"/>
      <c r="ABH46" s="918"/>
      <c r="ABI46" s="918"/>
      <c r="ABJ46" s="918"/>
      <c r="ABK46" s="918"/>
      <c r="ABL46" s="918"/>
      <c r="ABM46" s="918"/>
      <c r="ABN46" s="918"/>
      <c r="ABO46" s="918"/>
      <c r="ABP46" s="918"/>
      <c r="ABQ46" s="918"/>
      <c r="ABR46" s="918"/>
      <c r="ABS46" s="918"/>
      <c r="ABT46" s="918"/>
      <c r="ABU46" s="918"/>
      <c r="ABV46" s="918"/>
      <c r="ABW46" s="918"/>
      <c r="ABX46" s="918"/>
      <c r="ABY46" s="918"/>
      <c r="ABZ46" s="918"/>
      <c r="ACA46" s="918"/>
      <c r="ACB46" s="918"/>
      <c r="ACC46" s="918"/>
      <c r="ACD46" s="918"/>
      <c r="ACE46" s="918"/>
      <c r="ACF46" s="918"/>
      <c r="ACG46" s="918"/>
      <c r="ACH46" s="918"/>
      <c r="ACI46" s="918"/>
      <c r="ACJ46" s="918"/>
      <c r="ACK46" s="918"/>
      <c r="ACL46" s="918"/>
      <c r="ACM46" s="918"/>
      <c r="ACN46" s="918"/>
      <c r="ACO46" s="918"/>
      <c r="ACP46" s="918"/>
      <c r="ACQ46" s="918"/>
      <c r="ACR46" s="918"/>
      <c r="ACS46" s="918"/>
      <c r="ACT46" s="918"/>
      <c r="ACU46" s="918"/>
      <c r="ACV46" s="918"/>
      <c r="ACW46" s="918"/>
      <c r="ACX46" s="918"/>
      <c r="ACY46" s="918"/>
      <c r="ACZ46" s="918"/>
      <c r="ADA46" s="918"/>
      <c r="ADB46" s="918"/>
      <c r="ADC46" s="918"/>
      <c r="ADD46" s="918"/>
      <c r="ADE46" s="918"/>
      <c r="ADF46" s="918"/>
      <c r="ADG46" s="918"/>
      <c r="ADH46" s="918"/>
      <c r="ADI46" s="918"/>
      <c r="ADJ46" s="918"/>
      <c r="ADK46" s="918"/>
      <c r="ADL46" s="918"/>
      <c r="ADM46" s="918"/>
      <c r="ADN46" s="918"/>
      <c r="ADO46" s="918"/>
      <c r="ADP46" s="918"/>
      <c r="ADQ46" s="918"/>
      <c r="ADR46" s="918"/>
      <c r="ADS46" s="918"/>
      <c r="ADT46" s="918"/>
      <c r="ADU46" s="918"/>
      <c r="ADV46" s="918"/>
      <c r="ADW46" s="918"/>
      <c r="ADX46" s="918"/>
      <c r="ADY46" s="918"/>
      <c r="ADZ46" s="918"/>
      <c r="AEA46" s="918"/>
      <c r="AEB46" s="918"/>
      <c r="AEC46" s="918"/>
      <c r="AED46" s="918"/>
      <c r="AEE46" s="918"/>
      <c r="AEF46" s="918"/>
      <c r="AEG46" s="918"/>
      <c r="AEH46" s="918"/>
      <c r="AEI46" s="918"/>
      <c r="AEJ46" s="918"/>
      <c r="AEK46" s="918"/>
      <c r="AEL46" s="918"/>
      <c r="AEM46" s="918"/>
      <c r="AEN46" s="918"/>
      <c r="AEO46" s="918"/>
      <c r="AEP46" s="918"/>
      <c r="AEQ46" s="918"/>
      <c r="AER46" s="918"/>
      <c r="AES46" s="918"/>
      <c r="AET46" s="918"/>
      <c r="AEU46" s="918"/>
      <c r="AEV46" s="918"/>
      <c r="AEW46" s="918"/>
      <c r="AEX46" s="918"/>
      <c r="AEY46" s="918"/>
      <c r="AEZ46" s="918"/>
      <c r="AFA46" s="918"/>
      <c r="AFB46" s="918"/>
      <c r="AFC46" s="918"/>
      <c r="AFD46" s="918"/>
      <c r="AFE46" s="918"/>
      <c r="AFF46" s="918"/>
      <c r="AFG46" s="918"/>
      <c r="AFH46" s="918"/>
      <c r="AFI46" s="918"/>
      <c r="AFJ46" s="918"/>
      <c r="AFK46" s="918"/>
      <c r="AFL46" s="918"/>
      <c r="AFM46" s="918"/>
      <c r="AFN46" s="918"/>
      <c r="AFO46" s="918"/>
      <c r="AFP46" s="918"/>
      <c r="AFQ46" s="918"/>
      <c r="AFR46" s="918"/>
      <c r="AFS46" s="918"/>
      <c r="AFT46" s="918"/>
      <c r="AFU46" s="918"/>
      <c r="AFV46" s="918"/>
      <c r="AFW46" s="918"/>
      <c r="AFX46" s="918"/>
      <c r="AFY46" s="918"/>
      <c r="AFZ46" s="918"/>
      <c r="AGA46" s="918"/>
      <c r="AGB46" s="918"/>
      <c r="AGC46" s="918"/>
      <c r="AGD46" s="918"/>
      <c r="AGE46" s="918"/>
      <c r="AGF46" s="918"/>
      <c r="AGG46" s="918"/>
      <c r="AGH46" s="918"/>
      <c r="AGI46" s="918"/>
      <c r="AGJ46" s="918"/>
      <c r="AGK46" s="918"/>
      <c r="AGL46" s="918"/>
      <c r="AGM46" s="918"/>
      <c r="AGN46" s="918"/>
      <c r="AGO46" s="918"/>
      <c r="AGP46" s="918"/>
      <c r="AGQ46" s="918"/>
      <c r="AGR46" s="918"/>
      <c r="AGS46" s="918"/>
      <c r="AGT46" s="918"/>
      <c r="AGU46" s="918"/>
      <c r="AGV46" s="918"/>
      <c r="AGW46" s="918"/>
      <c r="AGX46" s="918"/>
      <c r="AGY46" s="918"/>
      <c r="AGZ46" s="918"/>
      <c r="AHA46" s="918"/>
      <c r="AHB46" s="918"/>
      <c r="AHC46" s="918"/>
      <c r="AHD46" s="918"/>
      <c r="AHE46" s="918"/>
      <c r="AHF46" s="918"/>
      <c r="AHG46" s="918"/>
      <c r="AHH46" s="918"/>
      <c r="AHI46" s="918"/>
      <c r="AHJ46" s="918"/>
      <c r="AHK46" s="918"/>
      <c r="AHL46" s="918"/>
      <c r="AHM46" s="918"/>
      <c r="AHN46" s="918"/>
      <c r="AHO46" s="918"/>
      <c r="AHP46" s="918"/>
      <c r="AHQ46" s="918"/>
      <c r="AHR46" s="918"/>
      <c r="AHS46" s="918"/>
      <c r="AHT46" s="918"/>
      <c r="AHU46" s="918"/>
      <c r="AHV46" s="918"/>
      <c r="AHW46" s="918"/>
      <c r="AHX46" s="918"/>
      <c r="AHY46" s="918"/>
      <c r="AHZ46" s="918"/>
      <c r="AIA46" s="918"/>
      <c r="AIB46" s="918"/>
      <c r="AIC46" s="918"/>
      <c r="AID46" s="918"/>
      <c r="AIE46" s="918"/>
      <c r="AIF46" s="918"/>
      <c r="AIG46" s="918"/>
      <c r="AIH46" s="918"/>
      <c r="AII46" s="918"/>
      <c r="AIJ46" s="918"/>
      <c r="AIK46" s="918"/>
      <c r="AIL46" s="918"/>
      <c r="AIM46" s="918"/>
      <c r="AIN46" s="918"/>
      <c r="AIO46" s="918"/>
      <c r="AIP46" s="918"/>
      <c r="AIQ46" s="918"/>
      <c r="AIR46" s="918"/>
      <c r="AIS46" s="918"/>
      <c r="AIT46" s="918"/>
      <c r="AIU46" s="918"/>
      <c r="AIV46" s="918"/>
      <c r="AIW46" s="918"/>
      <c r="AIX46" s="918"/>
      <c r="AIY46" s="918"/>
      <c r="AIZ46" s="918"/>
      <c r="AJA46" s="918"/>
      <c r="AJB46" s="918"/>
      <c r="AJC46" s="918"/>
      <c r="AJD46" s="918"/>
      <c r="AJE46" s="918"/>
      <c r="AJF46" s="918"/>
      <c r="AJG46" s="918"/>
      <c r="AJH46" s="918"/>
      <c r="AJI46" s="918"/>
      <c r="AJJ46" s="918"/>
      <c r="AJK46" s="918"/>
      <c r="AJL46" s="918"/>
      <c r="AJM46" s="918"/>
      <c r="AJN46" s="918"/>
      <c r="AJO46" s="918"/>
      <c r="AJP46" s="918"/>
      <c r="AJQ46" s="918"/>
      <c r="AJR46" s="918"/>
      <c r="AJS46" s="918"/>
      <c r="AJT46" s="918"/>
      <c r="AJU46" s="918"/>
      <c r="AJV46" s="918"/>
      <c r="AJW46" s="918"/>
      <c r="AJX46" s="918"/>
      <c r="AJY46" s="918"/>
      <c r="AJZ46" s="918"/>
      <c r="AKA46" s="918"/>
      <c r="AKB46" s="918"/>
      <c r="AKC46" s="918"/>
      <c r="AKD46" s="918"/>
      <c r="AKE46" s="918"/>
      <c r="AKF46" s="918"/>
      <c r="AKG46" s="918"/>
      <c r="AKH46" s="918"/>
      <c r="AKI46" s="918"/>
      <c r="AKJ46" s="918"/>
      <c r="AKK46" s="918"/>
      <c r="AKL46" s="918"/>
      <c r="AKM46" s="918"/>
      <c r="AKN46" s="918"/>
      <c r="AKO46" s="918"/>
      <c r="AKP46" s="918"/>
      <c r="AKQ46" s="918"/>
      <c r="AKR46" s="918"/>
      <c r="AKS46" s="918"/>
      <c r="AKT46" s="918"/>
      <c r="AKU46" s="918"/>
      <c r="AKV46" s="918"/>
      <c r="AKW46" s="918"/>
      <c r="AKX46" s="918"/>
      <c r="AKY46" s="918"/>
      <c r="AKZ46" s="918"/>
      <c r="ALA46" s="918"/>
      <c r="ALB46" s="918"/>
      <c r="ALC46" s="918"/>
      <c r="ALD46" s="918"/>
      <c r="ALE46" s="918"/>
      <c r="ALF46" s="918"/>
      <c r="ALG46" s="918"/>
      <c r="ALH46" s="918"/>
      <c r="ALI46" s="918"/>
      <c r="ALJ46" s="918"/>
      <c r="ALK46" s="918"/>
      <c r="ALL46" s="918"/>
      <c r="ALM46" s="918"/>
      <c r="ALN46" s="918"/>
      <c r="ALO46" s="918"/>
      <c r="ALP46" s="918"/>
      <c r="ALQ46" s="918"/>
      <c r="ALR46" s="918"/>
      <c r="ALS46" s="918"/>
      <c r="ALT46" s="918"/>
      <c r="ALU46" s="918"/>
      <c r="ALV46" s="918"/>
      <c r="ALW46" s="918"/>
      <c r="ALX46" s="918"/>
      <c r="ALY46" s="918"/>
      <c r="ALZ46" s="918"/>
      <c r="AMA46" s="918"/>
      <c r="AMB46" s="918"/>
      <c r="AMC46" s="918"/>
      <c r="AMD46" s="918"/>
      <c r="AME46" s="918"/>
      <c r="AMF46" s="918"/>
      <c r="AMG46" s="918"/>
      <c r="AMH46" s="918"/>
      <c r="AMI46" s="918"/>
      <c r="AMJ46" s="918"/>
      <c r="AMK46" s="918"/>
      <c r="AML46" s="918"/>
      <c r="AMM46" s="918"/>
      <c r="AMN46" s="918"/>
      <c r="AMO46" s="918"/>
      <c r="AMP46" s="918"/>
      <c r="AMQ46" s="918"/>
      <c r="AMR46" s="918"/>
      <c r="AMS46" s="918"/>
      <c r="AMT46" s="918"/>
      <c r="AMU46" s="918"/>
      <c r="AMV46" s="918"/>
      <c r="AMW46" s="918"/>
      <c r="AMX46" s="918"/>
      <c r="AMY46" s="918"/>
      <c r="AMZ46" s="918"/>
      <c r="ANA46" s="918"/>
      <c r="ANB46" s="918"/>
      <c r="ANC46" s="918"/>
      <c r="AND46" s="918"/>
      <c r="ANE46" s="918"/>
      <c r="ANF46" s="918"/>
      <c r="ANG46" s="918"/>
      <c r="ANH46" s="918"/>
      <c r="ANI46" s="918"/>
      <c r="ANJ46" s="918"/>
      <c r="ANK46" s="918"/>
      <c r="ANL46" s="918"/>
      <c r="ANM46" s="918"/>
      <c r="ANN46" s="918"/>
      <c r="ANO46" s="918"/>
      <c r="ANP46" s="918"/>
      <c r="ANQ46" s="918"/>
      <c r="ANR46" s="918"/>
      <c r="ANS46" s="918"/>
      <c r="ANT46" s="918"/>
      <c r="ANU46" s="918"/>
      <c r="ANV46" s="918"/>
      <c r="ANW46" s="918"/>
      <c r="ANX46" s="918"/>
      <c r="ANY46" s="918"/>
      <c r="ANZ46" s="918"/>
      <c r="AOA46" s="918"/>
      <c r="AOB46" s="918"/>
      <c r="AOC46" s="918"/>
      <c r="AOD46" s="918"/>
      <c r="AOE46" s="918"/>
      <c r="AOF46" s="918"/>
      <c r="AOG46" s="918"/>
      <c r="AOH46" s="918"/>
      <c r="AOI46" s="918"/>
      <c r="AOJ46" s="918"/>
      <c r="AOK46" s="918"/>
      <c r="AOL46" s="918"/>
      <c r="AOM46" s="918"/>
      <c r="AON46" s="918"/>
      <c r="AOO46" s="918"/>
      <c r="AOP46" s="918"/>
      <c r="AOQ46" s="918"/>
      <c r="AOR46" s="918"/>
      <c r="AOS46" s="918"/>
      <c r="AOT46" s="918"/>
      <c r="AOU46" s="918"/>
      <c r="AOV46" s="918"/>
      <c r="AOW46" s="918"/>
      <c r="AOX46" s="918"/>
      <c r="AOY46" s="918"/>
      <c r="AOZ46" s="918"/>
      <c r="APA46" s="918"/>
      <c r="APB46" s="918"/>
      <c r="APC46" s="918"/>
      <c r="APD46" s="918"/>
      <c r="APE46" s="918"/>
      <c r="APF46" s="918"/>
      <c r="APG46" s="918"/>
      <c r="APH46" s="918"/>
      <c r="API46" s="918"/>
      <c r="APJ46" s="918"/>
      <c r="APK46" s="918"/>
      <c r="APL46" s="918"/>
      <c r="APM46" s="918"/>
      <c r="APN46" s="918"/>
      <c r="APO46" s="918"/>
      <c r="APP46" s="918"/>
      <c r="APQ46" s="918"/>
      <c r="APR46" s="918"/>
      <c r="APS46" s="918"/>
      <c r="APT46" s="918"/>
      <c r="APU46" s="918"/>
      <c r="APV46" s="918"/>
      <c r="APW46" s="918"/>
      <c r="APX46" s="918"/>
      <c r="APY46" s="918"/>
      <c r="APZ46" s="918"/>
      <c r="AQA46" s="918"/>
      <c r="AQB46" s="918"/>
      <c r="AQC46" s="918"/>
      <c r="AQD46" s="918"/>
      <c r="AQE46" s="918"/>
      <c r="AQF46" s="918"/>
      <c r="AQG46" s="918"/>
      <c r="AQH46" s="918"/>
      <c r="AQI46" s="918"/>
      <c r="AQJ46" s="918"/>
      <c r="AQK46" s="918"/>
      <c r="AQL46" s="918"/>
      <c r="AQM46" s="918"/>
      <c r="AQN46" s="918"/>
      <c r="AQO46" s="918"/>
      <c r="AQP46" s="918"/>
      <c r="AQQ46" s="918"/>
      <c r="AQR46" s="918"/>
      <c r="AQS46" s="918"/>
      <c r="AQT46" s="918"/>
      <c r="AQU46" s="918"/>
      <c r="AQV46" s="918"/>
      <c r="AQW46" s="918"/>
      <c r="AQX46" s="918"/>
      <c r="AQY46" s="918"/>
      <c r="AQZ46" s="918"/>
      <c r="ARA46" s="918"/>
      <c r="ARB46" s="918"/>
      <c r="ARC46" s="918"/>
      <c r="ARD46" s="918"/>
      <c r="ARE46" s="918"/>
      <c r="ARF46" s="918"/>
      <c r="ARG46" s="918"/>
      <c r="ARH46" s="918"/>
      <c r="ARI46" s="918"/>
      <c r="ARJ46" s="918"/>
      <c r="ARK46" s="918"/>
      <c r="ARL46" s="918"/>
      <c r="ARM46" s="918"/>
      <c r="ARN46" s="918"/>
      <c r="ARO46" s="918"/>
      <c r="ARP46" s="918"/>
      <c r="ARQ46" s="918"/>
      <c r="ARR46" s="918"/>
      <c r="ARS46" s="918"/>
      <c r="ART46" s="918"/>
      <c r="ARU46" s="918"/>
      <c r="ARV46" s="918"/>
      <c r="ARW46" s="918"/>
      <c r="ARX46" s="918"/>
      <c r="ARY46" s="918"/>
      <c r="ARZ46" s="918"/>
      <c r="ASA46" s="918"/>
      <c r="ASB46" s="918"/>
      <c r="ASC46" s="918"/>
      <c r="ASD46" s="918"/>
      <c r="ASE46" s="918"/>
      <c r="ASF46" s="918"/>
      <c r="ASG46" s="918"/>
      <c r="ASH46" s="918"/>
      <c r="ASI46" s="918"/>
      <c r="ASJ46" s="918"/>
      <c r="ASK46" s="918"/>
      <c r="ASL46" s="918"/>
      <c r="ASM46" s="918"/>
      <c r="ASN46" s="918"/>
      <c r="ASO46" s="918"/>
      <c r="ASP46" s="918"/>
      <c r="ASQ46" s="918"/>
      <c r="ASR46" s="918"/>
      <c r="ASS46" s="918"/>
      <c r="AST46" s="918"/>
      <c r="ASU46" s="918"/>
      <c r="ASV46" s="918"/>
      <c r="ASW46" s="918"/>
      <c r="ASX46" s="918"/>
      <c r="ASY46" s="918"/>
      <c r="ASZ46" s="918"/>
      <c r="ATA46" s="918"/>
      <c r="ATB46" s="918"/>
      <c r="ATC46" s="918"/>
      <c r="ATD46" s="918"/>
      <c r="ATE46" s="918"/>
      <c r="ATF46" s="918"/>
      <c r="ATG46" s="918"/>
      <c r="ATH46" s="918"/>
      <c r="ATI46" s="918"/>
      <c r="ATJ46" s="918"/>
      <c r="ATK46" s="918"/>
      <c r="ATL46" s="918"/>
      <c r="ATM46" s="918"/>
      <c r="ATN46" s="918"/>
      <c r="ATO46" s="918"/>
      <c r="ATP46" s="918"/>
      <c r="ATQ46" s="918"/>
      <c r="ATR46" s="918"/>
      <c r="ATS46" s="918"/>
      <c r="ATT46" s="918"/>
      <c r="ATU46" s="918"/>
      <c r="ATV46" s="918"/>
      <c r="ATW46" s="918"/>
      <c r="ATX46" s="918"/>
      <c r="ATY46" s="918"/>
      <c r="ATZ46" s="918"/>
      <c r="AUA46" s="918"/>
      <c r="AUB46" s="918"/>
      <c r="AUC46" s="918"/>
      <c r="AUD46" s="918"/>
      <c r="AUE46" s="918"/>
      <c r="AUF46" s="918"/>
      <c r="AUG46" s="918"/>
      <c r="AUH46" s="918"/>
      <c r="AUI46" s="918"/>
      <c r="AUJ46" s="918"/>
      <c r="AUK46" s="918"/>
      <c r="AUL46" s="918"/>
      <c r="AUM46" s="918"/>
      <c r="AUN46" s="918"/>
      <c r="AUO46" s="918"/>
      <c r="AUP46" s="918"/>
      <c r="AUQ46" s="918"/>
      <c r="AUR46" s="918"/>
      <c r="AUS46" s="918"/>
      <c r="AUT46" s="918"/>
      <c r="AUU46" s="918"/>
      <c r="AUV46" s="918"/>
      <c r="AUW46" s="918"/>
      <c r="AUX46" s="918"/>
      <c r="AUY46" s="918"/>
      <c r="AUZ46" s="918"/>
      <c r="AVA46" s="918"/>
      <c r="AVB46" s="918"/>
      <c r="AVC46" s="918"/>
      <c r="AVD46" s="918"/>
      <c r="AVE46" s="918"/>
      <c r="AVF46" s="918"/>
      <c r="AVG46" s="918"/>
      <c r="AVH46" s="918"/>
      <c r="AVI46" s="918"/>
      <c r="AVJ46" s="918"/>
      <c r="AVK46" s="918"/>
      <c r="AVL46" s="918"/>
      <c r="AVM46" s="918"/>
      <c r="AVN46" s="918"/>
      <c r="AVO46" s="918"/>
      <c r="AVP46" s="918"/>
      <c r="AVQ46" s="918"/>
      <c r="AVR46" s="918"/>
      <c r="AVS46" s="918"/>
      <c r="AVT46" s="918"/>
      <c r="AVU46" s="918"/>
      <c r="AVV46" s="918"/>
      <c r="AVW46" s="918"/>
      <c r="AVX46" s="918"/>
      <c r="AVY46" s="918"/>
      <c r="AVZ46" s="918"/>
      <c r="AWA46" s="918"/>
      <c r="AWB46" s="918"/>
      <c r="AWC46" s="918"/>
      <c r="AWD46" s="918"/>
      <c r="AWE46" s="918"/>
      <c r="AWF46" s="918"/>
      <c r="AWG46" s="918"/>
      <c r="AWH46" s="918"/>
      <c r="AWI46" s="918"/>
      <c r="AWJ46" s="918"/>
      <c r="AWK46" s="918"/>
      <c r="AWL46" s="918"/>
      <c r="AWM46" s="918"/>
      <c r="AWN46" s="918"/>
      <c r="AWO46" s="918"/>
      <c r="AWP46" s="918"/>
      <c r="AWQ46" s="918"/>
      <c r="AWR46" s="918"/>
      <c r="AWS46" s="918"/>
      <c r="AWT46" s="918"/>
      <c r="AWU46" s="918"/>
      <c r="AWV46" s="918"/>
      <c r="AWW46" s="918"/>
      <c r="AWX46" s="918"/>
      <c r="AWY46" s="918"/>
      <c r="AWZ46" s="918"/>
      <c r="AXA46" s="918"/>
      <c r="AXB46" s="918"/>
      <c r="AXC46" s="918"/>
      <c r="AXD46" s="918"/>
      <c r="AXE46" s="918"/>
      <c r="AXF46" s="918"/>
      <c r="AXG46" s="918"/>
      <c r="AXH46" s="918"/>
      <c r="AXI46" s="918"/>
      <c r="AXJ46" s="918"/>
      <c r="AXK46" s="918"/>
      <c r="AXL46" s="918"/>
      <c r="AXM46" s="918"/>
      <c r="AXN46" s="918"/>
      <c r="AXO46" s="918"/>
      <c r="AXP46" s="918"/>
      <c r="AXQ46" s="918"/>
      <c r="AXR46" s="918"/>
      <c r="AXS46" s="918"/>
      <c r="AXT46" s="918"/>
      <c r="AXU46" s="918"/>
      <c r="AXV46" s="918"/>
      <c r="AXW46" s="918"/>
      <c r="AXX46" s="918"/>
      <c r="AXY46" s="918"/>
      <c r="AXZ46" s="918"/>
      <c r="AYA46" s="918"/>
      <c r="AYB46" s="918"/>
      <c r="AYC46" s="918"/>
      <c r="AYD46" s="918"/>
      <c r="AYE46" s="918"/>
      <c r="AYF46" s="918"/>
      <c r="AYG46" s="918"/>
      <c r="AYH46" s="918"/>
      <c r="AYI46" s="918"/>
      <c r="AYJ46" s="918"/>
      <c r="AYK46" s="918"/>
      <c r="AYL46" s="918"/>
      <c r="AYM46" s="918"/>
      <c r="AYN46" s="918"/>
      <c r="AYO46" s="918"/>
      <c r="AYP46" s="918"/>
      <c r="AYQ46" s="918"/>
      <c r="AYR46" s="918"/>
      <c r="AYS46" s="918"/>
      <c r="AYT46" s="918"/>
      <c r="AYU46" s="918"/>
      <c r="AYV46" s="918"/>
      <c r="AYW46" s="918"/>
      <c r="AYX46" s="918"/>
      <c r="AYY46" s="918"/>
      <c r="AYZ46" s="918"/>
      <c r="AZA46" s="918"/>
      <c r="AZB46" s="918"/>
      <c r="AZC46" s="918"/>
      <c r="AZD46" s="918"/>
      <c r="AZE46" s="918"/>
      <c r="AZF46" s="918"/>
      <c r="AZG46" s="918"/>
      <c r="AZH46" s="918"/>
      <c r="AZI46" s="918"/>
      <c r="AZJ46" s="918"/>
      <c r="AZK46" s="918"/>
      <c r="AZL46" s="918"/>
      <c r="AZM46" s="918"/>
      <c r="AZN46" s="918"/>
      <c r="AZO46" s="918"/>
      <c r="AZP46" s="918"/>
      <c r="AZQ46" s="918"/>
      <c r="AZR46" s="918"/>
      <c r="AZS46" s="918"/>
      <c r="AZT46" s="918"/>
      <c r="AZU46" s="918"/>
      <c r="AZV46" s="918"/>
      <c r="AZW46" s="918"/>
      <c r="AZX46" s="918"/>
      <c r="AZY46" s="918"/>
      <c r="AZZ46" s="918"/>
      <c r="BAA46" s="918"/>
      <c r="BAB46" s="918"/>
      <c r="BAC46" s="918"/>
      <c r="BAD46" s="918"/>
      <c r="BAE46" s="918"/>
      <c r="BAF46" s="918"/>
      <c r="BAG46" s="918"/>
      <c r="BAH46" s="918"/>
      <c r="BAI46" s="918"/>
      <c r="BAJ46" s="918"/>
      <c r="BAK46" s="918"/>
      <c r="BAL46" s="918"/>
      <c r="BAM46" s="918"/>
      <c r="BAN46" s="918"/>
      <c r="BAO46" s="918"/>
      <c r="BAP46" s="918"/>
      <c r="BAQ46" s="918"/>
      <c r="BAR46" s="918"/>
      <c r="BAS46" s="918"/>
      <c r="BAT46" s="918"/>
      <c r="BAU46" s="918"/>
      <c r="BAV46" s="918"/>
      <c r="BAW46" s="918"/>
      <c r="BAX46" s="918"/>
      <c r="BAY46" s="918"/>
      <c r="BAZ46" s="918"/>
      <c r="BBA46" s="918"/>
      <c r="BBB46" s="918"/>
      <c r="BBC46" s="918"/>
      <c r="BBD46" s="918"/>
      <c r="BBE46" s="918"/>
      <c r="BBF46" s="918"/>
      <c r="BBG46" s="918"/>
      <c r="BBH46" s="918"/>
      <c r="BBI46" s="918"/>
      <c r="BBJ46" s="918"/>
      <c r="BBK46" s="918"/>
      <c r="BBL46" s="918"/>
      <c r="BBM46" s="918"/>
      <c r="BBN46" s="918"/>
      <c r="BBO46" s="918"/>
      <c r="BBP46" s="918"/>
      <c r="BBQ46" s="918"/>
      <c r="BBR46" s="918"/>
      <c r="BBS46" s="918"/>
      <c r="BBT46" s="918"/>
      <c r="BBU46" s="918"/>
      <c r="BBV46" s="918"/>
      <c r="BBW46" s="918"/>
      <c r="BBX46" s="918"/>
      <c r="BBY46" s="918"/>
      <c r="BBZ46" s="918"/>
      <c r="BCA46" s="918"/>
      <c r="BCB46" s="918"/>
      <c r="BCC46" s="918"/>
      <c r="BCD46" s="918"/>
      <c r="BCE46" s="918"/>
      <c r="BCF46" s="918"/>
      <c r="BCG46" s="918"/>
      <c r="BCH46" s="918"/>
      <c r="BCI46" s="918"/>
      <c r="BCJ46" s="918"/>
      <c r="BCK46" s="918"/>
      <c r="BCL46" s="918"/>
      <c r="BCM46" s="918"/>
      <c r="BCN46" s="918"/>
      <c r="BCO46" s="918"/>
      <c r="BCP46" s="918"/>
      <c r="BCQ46" s="918"/>
      <c r="BCR46" s="918"/>
      <c r="BCS46" s="918"/>
      <c r="BCT46" s="918"/>
      <c r="BCU46" s="918"/>
      <c r="BCV46" s="918"/>
      <c r="BCW46" s="918"/>
      <c r="BCX46" s="918"/>
      <c r="BCY46" s="918"/>
      <c r="BCZ46" s="918"/>
      <c r="BDA46" s="918"/>
      <c r="BDB46" s="918"/>
      <c r="BDC46" s="918"/>
      <c r="BDD46" s="918"/>
      <c r="BDE46" s="918"/>
      <c r="BDF46" s="918"/>
      <c r="BDG46" s="918"/>
      <c r="BDH46" s="918"/>
      <c r="BDI46" s="918"/>
      <c r="BDJ46" s="918"/>
      <c r="BDK46" s="918"/>
      <c r="BDL46" s="918"/>
      <c r="BDM46" s="918"/>
      <c r="BDN46" s="918"/>
      <c r="BDO46" s="918"/>
      <c r="BDP46" s="918"/>
      <c r="BDQ46" s="918"/>
      <c r="BDR46" s="918"/>
      <c r="BDS46" s="918"/>
      <c r="BDT46" s="918"/>
      <c r="BDU46" s="918"/>
      <c r="BDV46" s="918"/>
      <c r="BDW46" s="918"/>
      <c r="BDX46" s="918"/>
      <c r="BDY46" s="918"/>
      <c r="BDZ46" s="918"/>
      <c r="BEA46" s="918"/>
      <c r="BEB46" s="918"/>
      <c r="BEC46" s="918"/>
      <c r="BED46" s="918"/>
      <c r="BEE46" s="918"/>
      <c r="BEF46" s="918"/>
      <c r="BEG46" s="918"/>
      <c r="BEH46" s="918"/>
      <c r="BEI46" s="918"/>
      <c r="BEJ46" s="918"/>
      <c r="BEK46" s="918"/>
      <c r="BEL46" s="918"/>
      <c r="BEM46" s="918"/>
      <c r="BEN46" s="918"/>
      <c r="BEO46" s="918"/>
      <c r="BEP46" s="918"/>
      <c r="BEQ46" s="918"/>
      <c r="BER46" s="918"/>
      <c r="BES46" s="918"/>
      <c r="BET46" s="918"/>
      <c r="BEU46" s="918"/>
      <c r="BEV46" s="918"/>
      <c r="BEW46" s="918"/>
      <c r="BEX46" s="918"/>
      <c r="BEY46" s="918"/>
      <c r="BEZ46" s="918"/>
      <c r="BFA46" s="918"/>
      <c r="BFB46" s="918"/>
      <c r="BFC46" s="918"/>
      <c r="BFD46" s="918"/>
      <c r="BFE46" s="918"/>
      <c r="BFF46" s="918"/>
      <c r="BFG46" s="918"/>
      <c r="BFH46" s="918"/>
      <c r="BFI46" s="918"/>
      <c r="BFJ46" s="918"/>
      <c r="BFK46" s="918"/>
      <c r="BFL46" s="918"/>
      <c r="BFM46" s="918"/>
      <c r="BFN46" s="918"/>
      <c r="BFO46" s="918"/>
      <c r="BFP46" s="918"/>
      <c r="BFQ46" s="918"/>
      <c r="BFR46" s="918"/>
      <c r="BFS46" s="918"/>
      <c r="BFT46" s="918"/>
      <c r="BFU46" s="918"/>
      <c r="BFV46" s="918"/>
      <c r="BFW46" s="918"/>
      <c r="BFX46" s="918"/>
      <c r="BFY46" s="918"/>
      <c r="BFZ46" s="918"/>
      <c r="BGA46" s="918"/>
      <c r="BGB46" s="918"/>
      <c r="BGC46" s="918"/>
      <c r="BGD46" s="918"/>
      <c r="BGE46" s="918"/>
      <c r="BGF46" s="918"/>
      <c r="BGG46" s="918"/>
      <c r="BGH46" s="918"/>
      <c r="BGI46" s="918"/>
      <c r="BGJ46" s="918"/>
      <c r="BGK46" s="918"/>
      <c r="BGL46" s="918"/>
      <c r="BGM46" s="918"/>
      <c r="BGN46" s="918"/>
      <c r="BGO46" s="918"/>
      <c r="BGP46" s="918"/>
      <c r="BGQ46" s="918"/>
      <c r="BGR46" s="918"/>
      <c r="BGS46" s="918"/>
      <c r="BGT46" s="918"/>
      <c r="BGU46" s="918"/>
      <c r="BGV46" s="918"/>
      <c r="BGW46" s="918"/>
      <c r="BGX46" s="918"/>
      <c r="BGY46" s="918"/>
      <c r="BGZ46" s="918"/>
      <c r="BHA46" s="918"/>
      <c r="BHB46" s="918"/>
      <c r="BHC46" s="918"/>
      <c r="BHD46" s="918"/>
      <c r="BHE46" s="918"/>
      <c r="BHF46" s="918"/>
      <c r="BHG46" s="918"/>
      <c r="BHH46" s="918"/>
      <c r="BHI46" s="918"/>
      <c r="BHJ46" s="918"/>
      <c r="BHK46" s="918"/>
      <c r="BHL46" s="918"/>
      <c r="BHM46" s="918"/>
      <c r="BHN46" s="918"/>
      <c r="BHO46" s="918"/>
      <c r="BHP46" s="918"/>
      <c r="BHQ46" s="918"/>
      <c r="BHR46" s="918"/>
      <c r="BHS46" s="918"/>
      <c r="BHT46" s="918"/>
      <c r="BHU46" s="918"/>
      <c r="BHV46" s="918"/>
      <c r="BHW46" s="918"/>
      <c r="BHX46" s="918"/>
      <c r="BHY46" s="918"/>
      <c r="BHZ46" s="918"/>
      <c r="BIA46" s="918"/>
      <c r="BIB46" s="918"/>
      <c r="BIC46" s="918"/>
      <c r="BID46" s="918"/>
      <c r="BIE46" s="918"/>
      <c r="BIF46" s="918"/>
      <c r="BIG46" s="918"/>
      <c r="BIH46" s="918"/>
      <c r="BII46" s="918"/>
      <c r="BIJ46" s="918"/>
      <c r="BIK46" s="918"/>
      <c r="BIL46" s="918"/>
      <c r="BIM46" s="918"/>
      <c r="BIN46" s="918"/>
      <c r="BIO46" s="918"/>
      <c r="BIP46" s="918"/>
      <c r="BIQ46" s="918"/>
      <c r="BIR46" s="918"/>
      <c r="BIS46" s="918"/>
      <c r="BIT46" s="918"/>
      <c r="BIU46" s="918"/>
      <c r="BIV46" s="918"/>
      <c r="BIW46" s="918"/>
      <c r="BIX46" s="918"/>
      <c r="BIY46" s="918"/>
      <c r="BIZ46" s="918"/>
      <c r="BJA46" s="918"/>
      <c r="BJB46" s="918"/>
      <c r="BJC46" s="918"/>
      <c r="BJD46" s="918"/>
      <c r="BJE46" s="918"/>
      <c r="BJF46" s="918"/>
      <c r="BJG46" s="918"/>
      <c r="BJH46" s="918"/>
      <c r="BJI46" s="918"/>
      <c r="BJJ46" s="918"/>
      <c r="BJK46" s="918"/>
      <c r="BJL46" s="918"/>
      <c r="BJM46" s="918"/>
      <c r="BJN46" s="918"/>
      <c r="BJO46" s="918"/>
      <c r="BJP46" s="918"/>
      <c r="BJQ46" s="918"/>
      <c r="BJR46" s="918"/>
      <c r="BJS46" s="918"/>
      <c r="BJT46" s="918"/>
      <c r="BJU46" s="918"/>
      <c r="BJV46" s="918"/>
      <c r="BJW46" s="918"/>
      <c r="BJX46" s="918"/>
      <c r="BJY46" s="918"/>
      <c r="BJZ46" s="918"/>
      <c r="BKA46" s="918"/>
      <c r="BKB46" s="918"/>
      <c r="BKC46" s="918"/>
      <c r="BKD46" s="918"/>
      <c r="BKE46" s="918"/>
      <c r="BKF46" s="918"/>
      <c r="BKG46" s="918"/>
      <c r="BKH46" s="918"/>
      <c r="BKI46" s="918"/>
      <c r="BKJ46" s="918"/>
      <c r="BKK46" s="918"/>
      <c r="BKL46" s="918"/>
      <c r="BKM46" s="918"/>
      <c r="BKN46" s="918"/>
      <c r="BKO46" s="918"/>
      <c r="BKP46" s="918"/>
      <c r="BKQ46" s="918"/>
      <c r="BKR46" s="918"/>
      <c r="BKS46" s="918"/>
      <c r="BKT46" s="918"/>
      <c r="BKU46" s="918"/>
      <c r="BKV46" s="918"/>
      <c r="BKW46" s="918"/>
      <c r="BKX46" s="918"/>
      <c r="BKY46" s="918"/>
      <c r="BKZ46" s="918"/>
      <c r="BLA46" s="918"/>
      <c r="BLB46" s="918"/>
      <c r="BLC46" s="918"/>
      <c r="BLD46" s="918"/>
      <c r="BLE46" s="918"/>
      <c r="BLF46" s="918"/>
      <c r="BLG46" s="918"/>
      <c r="BLH46" s="918"/>
      <c r="BLI46" s="918"/>
      <c r="BLJ46" s="918"/>
      <c r="BLK46" s="918"/>
      <c r="BLL46" s="918"/>
      <c r="BLM46" s="918"/>
      <c r="BLN46" s="918"/>
      <c r="BLO46" s="918"/>
      <c r="BLP46" s="918"/>
      <c r="BLQ46" s="918"/>
      <c r="BLR46" s="918"/>
      <c r="BLS46" s="918"/>
      <c r="BLT46" s="918"/>
      <c r="BLU46" s="918"/>
      <c r="BLV46" s="918"/>
      <c r="BLW46" s="918"/>
      <c r="BLX46" s="918"/>
      <c r="BLY46" s="918"/>
      <c r="BLZ46" s="918"/>
      <c r="BMA46" s="918"/>
      <c r="BMB46" s="918"/>
      <c r="BMC46" s="918"/>
      <c r="BMD46" s="918"/>
      <c r="BME46" s="918"/>
      <c r="BMF46" s="918"/>
      <c r="BMG46" s="918"/>
      <c r="BMH46" s="918"/>
      <c r="BMI46" s="918"/>
      <c r="BMJ46" s="918"/>
      <c r="BMK46" s="918"/>
      <c r="BML46" s="918"/>
      <c r="BMM46" s="918"/>
      <c r="BMN46" s="918"/>
      <c r="BMO46" s="918"/>
      <c r="BMP46" s="918"/>
      <c r="BMQ46" s="918"/>
      <c r="BMR46" s="918"/>
      <c r="BMS46" s="918"/>
      <c r="BMT46" s="918"/>
      <c r="BMU46" s="918"/>
      <c r="BMV46" s="918"/>
      <c r="BMW46" s="918"/>
      <c r="BMX46" s="918"/>
      <c r="BMY46" s="918"/>
      <c r="BMZ46" s="918"/>
      <c r="BNA46" s="918"/>
      <c r="BNB46" s="918"/>
      <c r="BNC46" s="918"/>
      <c r="BND46" s="918"/>
      <c r="BNE46" s="918"/>
      <c r="BNF46" s="918"/>
      <c r="BNG46" s="918"/>
      <c r="BNH46" s="918"/>
      <c r="BNI46" s="918"/>
      <c r="BNJ46" s="918"/>
      <c r="BNK46" s="918"/>
      <c r="BNL46" s="918"/>
      <c r="BNM46" s="918"/>
      <c r="BNN46" s="918"/>
      <c r="BNO46" s="918"/>
      <c r="BNP46" s="918"/>
      <c r="BNQ46" s="918"/>
      <c r="BNR46" s="918"/>
      <c r="BNS46" s="918"/>
      <c r="BNT46" s="918"/>
      <c r="BNU46" s="918"/>
      <c r="BNV46" s="918"/>
      <c r="BNW46" s="918"/>
      <c r="BNX46" s="918"/>
      <c r="BNY46" s="918"/>
      <c r="BNZ46" s="918"/>
      <c r="BOA46" s="918"/>
      <c r="BOB46" s="918"/>
      <c r="BOC46" s="918"/>
      <c r="BOD46" s="918"/>
      <c r="BOE46" s="918"/>
      <c r="BOF46" s="918"/>
      <c r="BOG46" s="918"/>
      <c r="BOH46" s="918"/>
      <c r="BOI46" s="918"/>
      <c r="BOJ46" s="918"/>
      <c r="BOK46" s="918"/>
      <c r="BOL46" s="918"/>
      <c r="BOM46" s="918"/>
      <c r="BON46" s="918"/>
      <c r="BOO46" s="918"/>
      <c r="BOP46" s="918"/>
      <c r="BOQ46" s="918"/>
      <c r="BOR46" s="918"/>
      <c r="BOS46" s="918"/>
      <c r="BOT46" s="918"/>
      <c r="BOU46" s="918"/>
      <c r="BOV46" s="918"/>
      <c r="BOW46" s="918"/>
      <c r="BOX46" s="918"/>
      <c r="BOY46" s="918"/>
      <c r="BOZ46" s="918"/>
      <c r="BPA46" s="918"/>
      <c r="BPB46" s="918"/>
      <c r="BPC46" s="918"/>
      <c r="BPD46" s="918"/>
      <c r="BPE46" s="918"/>
      <c r="BPF46" s="918"/>
      <c r="BPG46" s="918"/>
      <c r="BPH46" s="918"/>
      <c r="BPI46" s="918"/>
      <c r="BPJ46" s="918"/>
      <c r="BPK46" s="918"/>
      <c r="BPL46" s="918"/>
      <c r="BPM46" s="918"/>
      <c r="BPN46" s="918"/>
      <c r="BPO46" s="918"/>
      <c r="BPP46" s="918"/>
      <c r="BPQ46" s="918"/>
      <c r="BPR46" s="918"/>
      <c r="BPS46" s="918"/>
      <c r="BPT46" s="918"/>
      <c r="BPU46" s="918"/>
      <c r="BPV46" s="918"/>
      <c r="BPW46" s="918"/>
      <c r="BPX46" s="918"/>
      <c r="BPY46" s="918"/>
      <c r="BPZ46" s="918"/>
      <c r="BQA46" s="918"/>
      <c r="BQB46" s="918"/>
      <c r="BQC46" s="918"/>
      <c r="BQD46" s="918"/>
      <c r="BQE46" s="918"/>
      <c r="BQF46" s="918"/>
      <c r="BQG46" s="918"/>
      <c r="BQH46" s="918"/>
      <c r="BQI46" s="918"/>
      <c r="BQJ46" s="918"/>
      <c r="BQK46" s="918"/>
      <c r="BQL46" s="918"/>
      <c r="BQM46" s="918"/>
      <c r="BQN46" s="918"/>
      <c r="BQO46" s="918"/>
      <c r="BQP46" s="918"/>
      <c r="BQQ46" s="918"/>
      <c r="BQR46" s="918"/>
      <c r="BQS46" s="918"/>
      <c r="BQT46" s="918"/>
      <c r="BQU46" s="918"/>
      <c r="BQV46" s="918"/>
      <c r="BQW46" s="918"/>
      <c r="BQX46" s="918"/>
      <c r="BQY46" s="918"/>
      <c r="BQZ46" s="918"/>
      <c r="BRA46" s="918"/>
      <c r="BRB46" s="918"/>
      <c r="BRC46" s="918"/>
      <c r="BRD46" s="918"/>
      <c r="BRE46" s="918"/>
      <c r="BRF46" s="918"/>
      <c r="BRG46" s="918"/>
      <c r="BRH46" s="918"/>
      <c r="BRI46" s="918"/>
      <c r="BRJ46" s="918"/>
      <c r="BRK46" s="918"/>
      <c r="BRL46" s="918"/>
      <c r="BRM46" s="918"/>
      <c r="BRN46" s="918"/>
      <c r="BRO46" s="918"/>
      <c r="BRP46" s="918"/>
      <c r="BRQ46" s="918"/>
      <c r="BRR46" s="918"/>
      <c r="BRS46" s="918"/>
      <c r="BRT46" s="918"/>
      <c r="BRU46" s="918"/>
      <c r="BRV46" s="918"/>
      <c r="BRW46" s="918"/>
      <c r="BRX46" s="918"/>
      <c r="BRY46" s="918"/>
      <c r="BRZ46" s="918"/>
      <c r="BSA46" s="918"/>
      <c r="BSB46" s="918"/>
      <c r="BSC46" s="918"/>
      <c r="BSD46" s="918"/>
      <c r="BSE46" s="918"/>
      <c r="BSF46" s="918"/>
      <c r="BSG46" s="918"/>
      <c r="BSH46" s="918"/>
      <c r="BSI46" s="918"/>
      <c r="BSJ46" s="918"/>
      <c r="BSK46" s="918"/>
      <c r="BSL46" s="918"/>
      <c r="BSM46" s="918"/>
      <c r="BSN46" s="918"/>
      <c r="BSO46" s="918"/>
      <c r="BSP46" s="918"/>
      <c r="BSQ46" s="918"/>
      <c r="BSR46" s="918"/>
      <c r="BSS46" s="918"/>
      <c r="BST46" s="918"/>
      <c r="BSU46" s="918"/>
      <c r="BSV46" s="918"/>
      <c r="BSW46" s="918"/>
      <c r="BSX46" s="918"/>
      <c r="BSY46" s="918"/>
      <c r="BSZ46" s="918"/>
      <c r="BTA46" s="918"/>
      <c r="BTB46" s="918"/>
      <c r="BTC46" s="918"/>
      <c r="BTD46" s="918"/>
      <c r="BTE46" s="918"/>
      <c r="BTF46" s="918"/>
      <c r="BTG46" s="918"/>
      <c r="BTH46" s="918"/>
      <c r="BTI46" s="918"/>
      <c r="BTJ46" s="918"/>
      <c r="BTK46" s="918"/>
      <c r="BTL46" s="918"/>
      <c r="BTM46" s="918"/>
      <c r="BTN46" s="918"/>
      <c r="BTO46" s="918"/>
      <c r="BTP46" s="918"/>
      <c r="BTQ46" s="918"/>
      <c r="BTR46" s="918"/>
      <c r="BTS46" s="918"/>
      <c r="BTT46" s="918"/>
      <c r="BTU46" s="918"/>
      <c r="BTV46" s="918"/>
      <c r="BTW46" s="918"/>
      <c r="BTX46" s="918"/>
      <c r="BTY46" s="918"/>
      <c r="BTZ46" s="918"/>
      <c r="BUA46" s="918"/>
      <c r="BUB46" s="918"/>
      <c r="BUC46" s="918"/>
      <c r="BUD46" s="918"/>
      <c r="BUE46" s="918"/>
      <c r="BUF46" s="918"/>
      <c r="BUG46" s="918"/>
      <c r="BUH46" s="918"/>
      <c r="BUI46" s="918"/>
      <c r="BUJ46" s="918"/>
      <c r="BUK46" s="918"/>
      <c r="BUL46" s="918"/>
      <c r="BUM46" s="918"/>
      <c r="BUN46" s="918"/>
      <c r="BUO46" s="918"/>
      <c r="BUP46" s="918"/>
      <c r="BUQ46" s="918"/>
      <c r="BUR46" s="918"/>
      <c r="BUS46" s="918"/>
      <c r="BUT46" s="918"/>
      <c r="BUU46" s="918"/>
      <c r="BUV46" s="918"/>
      <c r="BUW46" s="918"/>
      <c r="BUX46" s="918"/>
      <c r="BUY46" s="918"/>
      <c r="BUZ46" s="918"/>
      <c r="BVA46" s="918"/>
      <c r="BVB46" s="918"/>
      <c r="BVC46" s="918"/>
      <c r="BVD46" s="918"/>
      <c r="BVE46" s="918"/>
      <c r="BVF46" s="918"/>
      <c r="BVG46" s="918"/>
      <c r="BVH46" s="918"/>
      <c r="BVI46" s="918"/>
      <c r="BVJ46" s="918"/>
      <c r="BVK46" s="918"/>
      <c r="BVL46" s="918"/>
      <c r="BVM46" s="918"/>
      <c r="BVN46" s="918"/>
      <c r="BVO46" s="918"/>
      <c r="BVP46" s="918"/>
      <c r="BVQ46" s="918"/>
      <c r="BVR46" s="918"/>
      <c r="BVS46" s="918"/>
      <c r="BVT46" s="918"/>
      <c r="BVU46" s="918"/>
      <c r="BVV46" s="918"/>
      <c r="BVW46" s="918"/>
      <c r="BVX46" s="918"/>
      <c r="BVY46" s="918"/>
      <c r="BVZ46" s="918"/>
      <c r="BWA46" s="918"/>
      <c r="BWB46" s="918"/>
      <c r="BWC46" s="918"/>
      <c r="BWD46" s="918"/>
      <c r="BWE46" s="918"/>
      <c r="BWF46" s="918"/>
      <c r="BWG46" s="918"/>
      <c r="BWH46" s="918"/>
      <c r="BWI46" s="918"/>
      <c r="BWJ46" s="918"/>
      <c r="BWK46" s="918"/>
      <c r="BWL46" s="918"/>
      <c r="BWM46" s="918"/>
      <c r="BWN46" s="918"/>
      <c r="BWO46" s="918"/>
      <c r="BWP46" s="918"/>
      <c r="BWQ46" s="918"/>
      <c r="BWR46" s="918"/>
      <c r="BWS46" s="918"/>
      <c r="BWT46" s="918"/>
      <c r="BWU46" s="918"/>
      <c r="BWV46" s="918"/>
      <c r="BWW46" s="918"/>
      <c r="BWX46" s="918"/>
      <c r="BWY46" s="918"/>
      <c r="BWZ46" s="918"/>
      <c r="BXA46" s="918"/>
      <c r="BXB46" s="918"/>
      <c r="BXC46" s="918"/>
      <c r="BXD46" s="918"/>
      <c r="BXE46" s="918"/>
      <c r="BXF46" s="918"/>
      <c r="BXG46" s="918"/>
      <c r="BXH46" s="918"/>
      <c r="BXI46" s="918"/>
      <c r="BXJ46" s="918"/>
      <c r="BXK46" s="918"/>
      <c r="BXL46" s="918"/>
      <c r="BXM46" s="918"/>
      <c r="BXN46" s="918"/>
      <c r="BXO46" s="918"/>
      <c r="BXP46" s="918"/>
      <c r="BXQ46" s="918"/>
      <c r="BXR46" s="918"/>
      <c r="BXS46" s="918"/>
      <c r="BXT46" s="918"/>
      <c r="BXU46" s="918"/>
      <c r="BXV46" s="918"/>
      <c r="BXW46" s="918"/>
      <c r="BXX46" s="918"/>
      <c r="BXY46" s="918"/>
      <c r="BXZ46" s="918"/>
      <c r="BYA46" s="918"/>
      <c r="BYB46" s="918"/>
      <c r="BYC46" s="918"/>
      <c r="BYD46" s="918"/>
      <c r="BYE46" s="918"/>
      <c r="BYF46" s="918"/>
      <c r="BYG46" s="918"/>
      <c r="BYH46" s="918"/>
      <c r="BYI46" s="918"/>
      <c r="BYJ46" s="918"/>
      <c r="BYK46" s="918"/>
      <c r="BYL46" s="918"/>
      <c r="BYM46" s="918"/>
      <c r="BYN46" s="918"/>
      <c r="BYO46" s="918"/>
      <c r="BYP46" s="918"/>
      <c r="BYQ46" s="918"/>
      <c r="BYR46" s="918"/>
      <c r="BYS46" s="918"/>
      <c r="BYT46" s="918"/>
      <c r="BYU46" s="918"/>
      <c r="BYV46" s="918"/>
      <c r="BYW46" s="918"/>
      <c r="BYX46" s="918"/>
      <c r="BYY46" s="918"/>
      <c r="BYZ46" s="918"/>
      <c r="BZA46" s="918"/>
      <c r="BZB46" s="918"/>
      <c r="BZC46" s="918"/>
      <c r="BZD46" s="918"/>
      <c r="BZE46" s="918"/>
      <c r="BZF46" s="918"/>
      <c r="BZG46" s="918"/>
      <c r="BZH46" s="918"/>
      <c r="BZI46" s="918"/>
      <c r="BZJ46" s="918"/>
      <c r="BZK46" s="918"/>
      <c r="BZL46" s="918"/>
      <c r="BZM46" s="918"/>
      <c r="BZN46" s="918"/>
      <c r="BZO46" s="918"/>
      <c r="BZP46" s="918"/>
      <c r="BZQ46" s="918"/>
      <c r="BZR46" s="918"/>
      <c r="BZS46" s="918"/>
      <c r="BZT46" s="918"/>
      <c r="BZU46" s="918"/>
      <c r="BZV46" s="918"/>
      <c r="BZW46" s="918"/>
      <c r="BZX46" s="918"/>
      <c r="BZY46" s="918"/>
      <c r="BZZ46" s="918"/>
      <c r="CAA46" s="918"/>
      <c r="CAB46" s="918"/>
      <c r="CAC46" s="918"/>
      <c r="CAD46" s="918"/>
      <c r="CAE46" s="918"/>
      <c r="CAF46" s="918"/>
      <c r="CAG46" s="918"/>
      <c r="CAH46" s="918"/>
      <c r="CAI46" s="918"/>
      <c r="CAJ46" s="918"/>
      <c r="CAK46" s="918"/>
      <c r="CAL46" s="918"/>
      <c r="CAM46" s="918"/>
      <c r="CAN46" s="918"/>
      <c r="CAO46" s="918"/>
      <c r="CAP46" s="918"/>
      <c r="CAQ46" s="918"/>
      <c r="CAR46" s="918"/>
      <c r="CAS46" s="918"/>
      <c r="CAT46" s="918"/>
      <c r="CAU46" s="918"/>
      <c r="CAV46" s="918"/>
      <c r="CAW46" s="918"/>
      <c r="CAX46" s="918"/>
      <c r="CAY46" s="918"/>
      <c r="CAZ46" s="918"/>
      <c r="CBA46" s="918"/>
      <c r="CBB46" s="918"/>
      <c r="CBC46" s="918"/>
      <c r="CBD46" s="918"/>
      <c r="CBE46" s="918"/>
      <c r="CBF46" s="918"/>
      <c r="CBG46" s="918"/>
      <c r="CBH46" s="918"/>
      <c r="CBI46" s="918"/>
      <c r="CBJ46" s="918"/>
      <c r="CBK46" s="918"/>
      <c r="CBL46" s="918"/>
      <c r="CBM46" s="918"/>
      <c r="CBN46" s="918"/>
      <c r="CBO46" s="918"/>
      <c r="CBP46" s="918"/>
      <c r="CBQ46" s="918"/>
      <c r="CBR46" s="918"/>
      <c r="CBS46" s="918"/>
      <c r="CBT46" s="918"/>
      <c r="CBU46" s="918"/>
      <c r="CBV46" s="918"/>
      <c r="CBW46" s="918"/>
      <c r="CBX46" s="918"/>
      <c r="CBY46" s="918"/>
      <c r="CBZ46" s="918"/>
      <c r="CCA46" s="918"/>
      <c r="CCB46" s="918"/>
      <c r="CCC46" s="918"/>
      <c r="CCD46" s="918"/>
      <c r="CCE46" s="918"/>
      <c r="CCF46" s="918"/>
      <c r="CCG46" s="918"/>
      <c r="CCH46" s="918"/>
      <c r="CCI46" s="918"/>
      <c r="CCJ46" s="918"/>
      <c r="CCK46" s="918"/>
      <c r="CCL46" s="918"/>
      <c r="CCM46" s="918"/>
      <c r="CCN46" s="918"/>
      <c r="CCO46" s="918"/>
      <c r="CCP46" s="918"/>
      <c r="CCQ46" s="918"/>
      <c r="CCR46" s="918"/>
      <c r="CCS46" s="918"/>
      <c r="CCT46" s="918"/>
      <c r="CCU46" s="918"/>
      <c r="CCV46" s="918"/>
      <c r="CCW46" s="918"/>
      <c r="CCX46" s="918"/>
      <c r="CCY46" s="918"/>
      <c r="CCZ46" s="918"/>
      <c r="CDA46" s="918"/>
      <c r="CDB46" s="918"/>
      <c r="CDC46" s="918"/>
      <c r="CDD46" s="918"/>
      <c r="CDE46" s="918"/>
      <c r="CDF46" s="918"/>
      <c r="CDG46" s="918"/>
      <c r="CDH46" s="918"/>
      <c r="CDI46" s="918"/>
      <c r="CDJ46" s="918"/>
      <c r="CDK46" s="918"/>
      <c r="CDL46" s="918"/>
      <c r="CDM46" s="918"/>
      <c r="CDN46" s="918"/>
      <c r="CDO46" s="918"/>
      <c r="CDP46" s="918"/>
      <c r="CDQ46" s="918"/>
      <c r="CDR46" s="918"/>
      <c r="CDS46" s="918"/>
      <c r="CDT46" s="918"/>
      <c r="CDU46" s="918"/>
      <c r="CDV46" s="918"/>
      <c r="CDW46" s="918"/>
      <c r="CDX46" s="918"/>
      <c r="CDY46" s="918"/>
      <c r="CDZ46" s="918"/>
      <c r="CEA46" s="918"/>
      <c r="CEB46" s="918"/>
      <c r="CEC46" s="918"/>
      <c r="CED46" s="918"/>
      <c r="CEE46" s="918"/>
      <c r="CEF46" s="918"/>
      <c r="CEG46" s="918"/>
      <c r="CEH46" s="918"/>
      <c r="CEI46" s="918"/>
      <c r="CEJ46" s="918"/>
      <c r="CEK46" s="918"/>
      <c r="CEL46" s="918"/>
      <c r="CEM46" s="918"/>
      <c r="CEN46" s="918"/>
      <c r="CEO46" s="918"/>
      <c r="CEP46" s="918"/>
      <c r="CEQ46" s="918"/>
      <c r="CER46" s="918"/>
      <c r="CES46" s="918"/>
      <c r="CET46" s="918"/>
      <c r="CEU46" s="918"/>
      <c r="CEV46" s="918"/>
      <c r="CEW46" s="918"/>
      <c r="CEX46" s="918"/>
      <c r="CEY46" s="918"/>
      <c r="CEZ46" s="918"/>
      <c r="CFA46" s="918"/>
      <c r="CFB46" s="918"/>
      <c r="CFC46" s="918"/>
      <c r="CFD46" s="918"/>
      <c r="CFE46" s="918"/>
      <c r="CFF46" s="918"/>
      <c r="CFG46" s="918"/>
      <c r="CFH46" s="918"/>
      <c r="CFI46" s="918"/>
      <c r="CFJ46" s="918"/>
      <c r="CFK46" s="918"/>
      <c r="CFL46" s="918"/>
      <c r="CFM46" s="918"/>
      <c r="CFN46" s="918"/>
      <c r="CFO46" s="918"/>
      <c r="CFP46" s="918"/>
      <c r="CFQ46" s="918"/>
      <c r="CFR46" s="918"/>
      <c r="CFS46" s="918"/>
      <c r="CFT46" s="918"/>
      <c r="CFU46" s="918"/>
      <c r="CFV46" s="918"/>
      <c r="CFW46" s="918"/>
      <c r="CFX46" s="918"/>
      <c r="CFY46" s="918"/>
      <c r="CFZ46" s="918"/>
      <c r="CGA46" s="918"/>
      <c r="CGB46" s="918"/>
      <c r="CGC46" s="918"/>
      <c r="CGD46" s="918"/>
      <c r="CGE46" s="918"/>
      <c r="CGF46" s="918"/>
      <c r="CGG46" s="918"/>
      <c r="CGH46" s="918"/>
      <c r="CGI46" s="918"/>
      <c r="CGJ46" s="918"/>
      <c r="CGK46" s="918"/>
      <c r="CGL46" s="918"/>
      <c r="CGM46" s="918"/>
      <c r="CGN46" s="918"/>
      <c r="CGO46" s="918"/>
      <c r="CGP46" s="918"/>
      <c r="CGQ46" s="918"/>
      <c r="CGR46" s="918"/>
      <c r="CGS46" s="918"/>
      <c r="CGT46" s="918"/>
      <c r="CGU46" s="918"/>
      <c r="CGV46" s="918"/>
      <c r="CGW46" s="918"/>
      <c r="CGX46" s="918"/>
      <c r="CGY46" s="918"/>
      <c r="CGZ46" s="918"/>
      <c r="CHA46" s="918"/>
      <c r="CHB46" s="918"/>
      <c r="CHC46" s="918"/>
      <c r="CHD46" s="918"/>
      <c r="CHE46" s="918"/>
      <c r="CHF46" s="918"/>
      <c r="CHG46" s="918"/>
      <c r="CHH46" s="918"/>
      <c r="CHI46" s="918"/>
      <c r="CHJ46" s="918"/>
      <c r="CHK46" s="918"/>
      <c r="CHL46" s="918"/>
      <c r="CHM46" s="918"/>
      <c r="CHN46" s="918"/>
      <c r="CHO46" s="918"/>
      <c r="CHP46" s="918"/>
      <c r="CHQ46" s="918"/>
      <c r="CHR46" s="918"/>
      <c r="CHS46" s="918"/>
      <c r="CHT46" s="918"/>
      <c r="CHU46" s="918"/>
      <c r="CHV46" s="918"/>
      <c r="CHW46" s="918"/>
      <c r="CHX46" s="918"/>
      <c r="CHY46" s="918"/>
      <c r="CHZ46" s="918"/>
      <c r="CIA46" s="918"/>
      <c r="CIB46" s="918"/>
      <c r="CIC46" s="918"/>
      <c r="CID46" s="918"/>
      <c r="CIE46" s="918"/>
      <c r="CIF46" s="918"/>
      <c r="CIG46" s="918"/>
      <c r="CIH46" s="918"/>
      <c r="CII46" s="918"/>
      <c r="CIJ46" s="918"/>
      <c r="CIK46" s="918"/>
      <c r="CIL46" s="918"/>
      <c r="CIM46" s="918"/>
      <c r="CIN46" s="918"/>
      <c r="CIO46" s="918"/>
      <c r="CIP46" s="918"/>
      <c r="CIQ46" s="918"/>
      <c r="CIR46" s="918"/>
      <c r="CIS46" s="918"/>
      <c r="CIT46" s="918"/>
      <c r="CIU46" s="918"/>
      <c r="CIV46" s="918"/>
      <c r="CIW46" s="918"/>
      <c r="CIX46" s="918"/>
      <c r="CIY46" s="918"/>
      <c r="CIZ46" s="918"/>
      <c r="CJA46" s="918"/>
      <c r="CJB46" s="918"/>
      <c r="CJC46" s="918"/>
      <c r="CJD46" s="918"/>
      <c r="CJE46" s="918"/>
      <c r="CJF46" s="918"/>
      <c r="CJG46" s="918"/>
      <c r="CJH46" s="918"/>
      <c r="CJI46" s="918"/>
      <c r="CJJ46" s="918"/>
      <c r="CJK46" s="918"/>
      <c r="CJL46" s="918"/>
      <c r="CJM46" s="918"/>
      <c r="CJN46" s="918"/>
      <c r="CJO46" s="918"/>
      <c r="CJP46" s="918"/>
      <c r="CJQ46" s="918"/>
      <c r="CJR46" s="918"/>
      <c r="CJS46" s="918"/>
      <c r="CJT46" s="918"/>
      <c r="CJU46" s="918"/>
      <c r="CJV46" s="918"/>
      <c r="CJW46" s="918"/>
      <c r="CJX46" s="918"/>
      <c r="CJY46" s="918"/>
      <c r="CJZ46" s="918"/>
      <c r="CKA46" s="918"/>
      <c r="CKB46" s="918"/>
      <c r="CKC46" s="918"/>
      <c r="CKD46" s="918"/>
      <c r="CKE46" s="918"/>
      <c r="CKF46" s="918"/>
      <c r="CKG46" s="918"/>
      <c r="CKH46" s="918"/>
      <c r="CKI46" s="918"/>
      <c r="CKJ46" s="918"/>
      <c r="CKK46" s="918"/>
      <c r="CKL46" s="918"/>
      <c r="CKM46" s="918"/>
      <c r="CKN46" s="918"/>
      <c r="CKO46" s="918"/>
      <c r="CKP46" s="918"/>
      <c r="CKQ46" s="918"/>
      <c r="CKR46" s="918"/>
      <c r="CKS46" s="918"/>
      <c r="CKT46" s="918"/>
      <c r="CKU46" s="918"/>
      <c r="CKV46" s="918"/>
      <c r="CKW46" s="918"/>
      <c r="CKX46" s="918"/>
      <c r="CKY46" s="918"/>
      <c r="CKZ46" s="918"/>
      <c r="CLA46" s="918"/>
      <c r="CLB46" s="918"/>
      <c r="CLC46" s="918"/>
      <c r="CLD46" s="918"/>
      <c r="CLE46" s="918"/>
      <c r="CLF46" s="918"/>
      <c r="CLG46" s="918"/>
      <c r="CLH46" s="918"/>
      <c r="CLI46" s="918"/>
      <c r="CLJ46" s="918"/>
      <c r="CLK46" s="918"/>
      <c r="CLL46" s="918"/>
      <c r="CLM46" s="918"/>
      <c r="CLN46" s="918"/>
      <c r="CLO46" s="918"/>
      <c r="CLP46" s="918"/>
      <c r="CLQ46" s="918"/>
      <c r="CLR46" s="918"/>
      <c r="CLS46" s="918"/>
      <c r="CLT46" s="918"/>
      <c r="CLU46" s="918"/>
      <c r="CLV46" s="918"/>
      <c r="CLW46" s="918"/>
      <c r="CLX46" s="918"/>
      <c r="CLY46" s="918"/>
      <c r="CLZ46" s="918"/>
      <c r="CMA46" s="918"/>
      <c r="CMB46" s="918"/>
      <c r="CMC46" s="918"/>
      <c r="CMD46" s="918"/>
      <c r="CME46" s="918"/>
      <c r="CMF46" s="918"/>
      <c r="CMG46" s="918"/>
      <c r="CMH46" s="918"/>
      <c r="CMI46" s="918"/>
      <c r="CMJ46" s="918"/>
      <c r="CMK46" s="918"/>
      <c r="CML46" s="918"/>
      <c r="CMM46" s="918"/>
      <c r="CMN46" s="918"/>
      <c r="CMO46" s="918"/>
      <c r="CMP46" s="918"/>
      <c r="CMQ46" s="918"/>
      <c r="CMR46" s="918"/>
      <c r="CMS46" s="918"/>
      <c r="CMT46" s="918"/>
      <c r="CMU46" s="918"/>
      <c r="CMV46" s="918"/>
      <c r="CMW46" s="918"/>
      <c r="CMX46" s="918"/>
      <c r="CMY46" s="918"/>
      <c r="CMZ46" s="918"/>
      <c r="CNA46" s="918"/>
      <c r="CNB46" s="918"/>
      <c r="CNC46" s="918"/>
      <c r="CND46" s="918"/>
      <c r="CNE46" s="918"/>
      <c r="CNF46" s="918"/>
      <c r="CNG46" s="918"/>
      <c r="CNH46" s="918"/>
      <c r="CNI46" s="918"/>
      <c r="CNJ46" s="918"/>
      <c r="CNK46" s="918"/>
      <c r="CNL46" s="918"/>
      <c r="CNM46" s="918"/>
      <c r="CNN46" s="918"/>
      <c r="CNO46" s="918"/>
      <c r="CNP46" s="918"/>
      <c r="CNQ46" s="918"/>
      <c r="CNR46" s="918"/>
      <c r="CNS46" s="918"/>
      <c r="CNT46" s="918"/>
      <c r="CNU46" s="918"/>
      <c r="CNV46" s="918"/>
      <c r="CNW46" s="918"/>
      <c r="CNX46" s="918"/>
      <c r="CNY46" s="918"/>
      <c r="CNZ46" s="918"/>
      <c r="COA46" s="918"/>
      <c r="COB46" s="918"/>
      <c r="COC46" s="918"/>
      <c r="COD46" s="918"/>
      <c r="COE46" s="918"/>
      <c r="COF46" s="918"/>
      <c r="COG46" s="918"/>
      <c r="COH46" s="918"/>
      <c r="COI46" s="918"/>
      <c r="COJ46" s="918"/>
      <c r="COK46" s="918"/>
      <c r="COL46" s="918"/>
      <c r="COM46" s="918"/>
      <c r="CON46" s="918"/>
      <c r="COO46" s="918"/>
      <c r="COP46" s="918"/>
      <c r="COQ46" s="918"/>
      <c r="COR46" s="918"/>
      <c r="COS46" s="918"/>
      <c r="COT46" s="918"/>
      <c r="COU46" s="918"/>
      <c r="COV46" s="918"/>
      <c r="COW46" s="918"/>
      <c r="COX46" s="918"/>
      <c r="COY46" s="918"/>
      <c r="COZ46" s="918"/>
      <c r="CPA46" s="918"/>
      <c r="CPB46" s="918"/>
      <c r="CPC46" s="918"/>
      <c r="CPD46" s="918"/>
      <c r="CPE46" s="918"/>
      <c r="CPF46" s="918"/>
      <c r="CPG46" s="918"/>
      <c r="CPH46" s="918"/>
      <c r="CPI46" s="918"/>
      <c r="CPJ46" s="918"/>
      <c r="CPK46" s="918"/>
      <c r="CPL46" s="918"/>
      <c r="CPM46" s="918"/>
      <c r="CPN46" s="918"/>
      <c r="CPO46" s="918"/>
      <c r="CPP46" s="918"/>
      <c r="CPQ46" s="918"/>
      <c r="CPR46" s="918"/>
      <c r="CPS46" s="918"/>
      <c r="CPT46" s="918"/>
      <c r="CPU46" s="918"/>
      <c r="CPV46" s="918"/>
      <c r="CPW46" s="918"/>
      <c r="CPX46" s="918"/>
      <c r="CPY46" s="918"/>
      <c r="CPZ46" s="918"/>
      <c r="CQA46" s="918"/>
      <c r="CQB46" s="918"/>
      <c r="CQC46" s="918"/>
      <c r="CQD46" s="918"/>
      <c r="CQE46" s="918"/>
      <c r="CQF46" s="918"/>
      <c r="CQG46" s="918"/>
      <c r="CQH46" s="918"/>
      <c r="CQI46" s="918"/>
      <c r="CQJ46" s="918"/>
      <c r="CQK46" s="918"/>
      <c r="CQL46" s="918"/>
      <c r="CQM46" s="918"/>
      <c r="CQN46" s="918"/>
      <c r="CQO46" s="918"/>
      <c r="CQP46" s="918"/>
      <c r="CQQ46" s="918"/>
      <c r="CQR46" s="918"/>
      <c r="CQS46" s="918"/>
      <c r="CQT46" s="918"/>
      <c r="CQU46" s="918"/>
      <c r="CQV46" s="918"/>
      <c r="CQW46" s="918"/>
      <c r="CQX46" s="918"/>
      <c r="CQY46" s="918"/>
      <c r="CQZ46" s="918"/>
      <c r="CRA46" s="918"/>
      <c r="CRB46" s="918"/>
      <c r="CRC46" s="918"/>
      <c r="CRD46" s="918"/>
      <c r="CRE46" s="918"/>
      <c r="CRF46" s="918"/>
      <c r="CRG46" s="918"/>
      <c r="CRH46" s="918"/>
      <c r="CRI46" s="918"/>
      <c r="CRJ46" s="918"/>
      <c r="CRK46" s="918"/>
      <c r="CRL46" s="918"/>
      <c r="CRM46" s="918"/>
      <c r="CRN46" s="918"/>
      <c r="CRO46" s="918"/>
      <c r="CRP46" s="918"/>
      <c r="CRQ46" s="918"/>
      <c r="CRR46" s="918"/>
      <c r="CRS46" s="918"/>
      <c r="CRT46" s="918"/>
      <c r="CRU46" s="918"/>
      <c r="CRV46" s="918"/>
      <c r="CRW46" s="918"/>
      <c r="CRX46" s="918"/>
      <c r="CRY46" s="918"/>
      <c r="CRZ46" s="918"/>
      <c r="CSA46" s="918"/>
      <c r="CSB46" s="918"/>
      <c r="CSC46" s="918"/>
      <c r="CSD46" s="918"/>
      <c r="CSE46" s="918"/>
      <c r="CSF46" s="918"/>
      <c r="CSG46" s="918"/>
      <c r="CSH46" s="918"/>
      <c r="CSI46" s="918"/>
      <c r="CSJ46" s="918"/>
      <c r="CSK46" s="918"/>
      <c r="CSL46" s="918"/>
      <c r="CSM46" s="918"/>
      <c r="CSN46" s="918"/>
      <c r="CSO46" s="918"/>
      <c r="CSP46" s="918"/>
      <c r="CSQ46" s="918"/>
      <c r="CSR46" s="918"/>
      <c r="CSS46" s="918"/>
      <c r="CST46" s="918"/>
      <c r="CSU46" s="918"/>
      <c r="CSV46" s="918"/>
      <c r="CSW46" s="918"/>
      <c r="CSX46" s="918"/>
      <c r="CSY46" s="918"/>
      <c r="CSZ46" s="918"/>
      <c r="CTA46" s="918"/>
      <c r="CTB46" s="918"/>
      <c r="CTC46" s="918"/>
      <c r="CTD46" s="918"/>
      <c r="CTE46" s="918"/>
      <c r="CTF46" s="918"/>
      <c r="CTG46" s="918"/>
      <c r="CTH46" s="918"/>
      <c r="CTI46" s="918"/>
      <c r="CTJ46" s="918"/>
      <c r="CTK46" s="918"/>
      <c r="CTL46" s="918"/>
      <c r="CTM46" s="918"/>
      <c r="CTN46" s="918"/>
      <c r="CTO46" s="918"/>
      <c r="CTP46" s="918"/>
      <c r="CTQ46" s="918"/>
      <c r="CTR46" s="918"/>
      <c r="CTS46" s="918"/>
      <c r="CTT46" s="918"/>
      <c r="CTU46" s="918"/>
      <c r="CTV46" s="918"/>
      <c r="CTW46" s="918"/>
      <c r="CTX46" s="918"/>
      <c r="CTY46" s="918"/>
      <c r="CTZ46" s="918"/>
      <c r="CUA46" s="918"/>
      <c r="CUB46" s="918"/>
      <c r="CUC46" s="918"/>
      <c r="CUD46" s="918"/>
      <c r="CUE46" s="918"/>
      <c r="CUF46" s="918"/>
      <c r="CUG46" s="918"/>
      <c r="CUH46" s="918"/>
      <c r="CUI46" s="918"/>
      <c r="CUJ46" s="918"/>
      <c r="CUK46" s="918"/>
      <c r="CUL46" s="918"/>
      <c r="CUM46" s="918"/>
      <c r="CUN46" s="918"/>
      <c r="CUO46" s="918"/>
      <c r="CUP46" s="918"/>
      <c r="CUQ46" s="918"/>
      <c r="CUR46" s="918"/>
      <c r="CUS46" s="918"/>
      <c r="CUT46" s="918"/>
      <c r="CUU46" s="918"/>
      <c r="CUV46" s="918"/>
      <c r="CUW46" s="918"/>
      <c r="CUX46" s="918"/>
      <c r="CUY46" s="918"/>
      <c r="CUZ46" s="918"/>
      <c r="CVA46" s="918"/>
      <c r="CVB46" s="918"/>
      <c r="CVC46" s="918"/>
      <c r="CVD46" s="918"/>
      <c r="CVE46" s="918"/>
      <c r="CVF46" s="918"/>
      <c r="CVG46" s="918"/>
      <c r="CVH46" s="918"/>
      <c r="CVI46" s="918"/>
      <c r="CVJ46" s="918"/>
      <c r="CVK46" s="918"/>
      <c r="CVL46" s="918"/>
      <c r="CVM46" s="918"/>
      <c r="CVN46" s="918"/>
      <c r="CVO46" s="918"/>
      <c r="CVP46" s="918"/>
      <c r="CVQ46" s="918"/>
      <c r="CVR46" s="918"/>
      <c r="CVS46" s="918"/>
      <c r="CVT46" s="918"/>
      <c r="CVU46" s="918"/>
      <c r="CVV46" s="918"/>
      <c r="CVW46" s="918"/>
      <c r="CVX46" s="918"/>
      <c r="CVY46" s="918"/>
      <c r="CVZ46" s="918"/>
      <c r="CWA46" s="918"/>
      <c r="CWB46" s="918"/>
      <c r="CWC46" s="918"/>
      <c r="CWD46" s="918"/>
      <c r="CWE46" s="918"/>
      <c r="CWF46" s="918"/>
      <c r="CWG46" s="918"/>
      <c r="CWH46" s="918"/>
      <c r="CWI46" s="918"/>
      <c r="CWJ46" s="918"/>
      <c r="CWK46" s="918"/>
      <c r="CWL46" s="918"/>
      <c r="CWM46" s="918"/>
      <c r="CWN46" s="918"/>
      <c r="CWO46" s="918"/>
      <c r="CWP46" s="918"/>
      <c r="CWQ46" s="918"/>
      <c r="CWR46" s="918"/>
      <c r="CWS46" s="918"/>
      <c r="CWT46" s="918"/>
      <c r="CWU46" s="918"/>
      <c r="CWV46" s="918"/>
      <c r="CWW46" s="918"/>
      <c r="CWX46" s="918"/>
      <c r="CWY46" s="918"/>
      <c r="CWZ46" s="918"/>
      <c r="CXA46" s="918"/>
      <c r="CXB46" s="918"/>
      <c r="CXC46" s="918"/>
      <c r="CXD46" s="918"/>
      <c r="CXE46" s="918"/>
      <c r="CXF46" s="918"/>
      <c r="CXG46" s="918"/>
      <c r="CXH46" s="918"/>
      <c r="CXI46" s="918"/>
      <c r="CXJ46" s="918"/>
      <c r="CXK46" s="918"/>
      <c r="CXL46" s="918"/>
      <c r="CXM46" s="918"/>
      <c r="CXN46" s="918"/>
      <c r="CXO46" s="918"/>
      <c r="CXP46" s="918"/>
      <c r="CXQ46" s="918"/>
      <c r="CXR46" s="918"/>
      <c r="CXS46" s="918"/>
      <c r="CXT46" s="918"/>
      <c r="CXU46" s="918"/>
      <c r="CXV46" s="918"/>
      <c r="CXW46" s="918"/>
      <c r="CXX46" s="918"/>
      <c r="CXY46" s="918"/>
      <c r="CXZ46" s="918"/>
      <c r="CYA46" s="918"/>
      <c r="CYB46" s="918"/>
      <c r="CYC46" s="918"/>
      <c r="CYD46" s="918"/>
      <c r="CYE46" s="918"/>
      <c r="CYF46" s="918"/>
      <c r="CYG46" s="918"/>
      <c r="CYH46" s="918"/>
      <c r="CYI46" s="918"/>
      <c r="CYJ46" s="918"/>
      <c r="CYK46" s="918"/>
      <c r="CYL46" s="918"/>
      <c r="CYM46" s="918"/>
      <c r="CYN46" s="918"/>
      <c r="CYO46" s="918"/>
      <c r="CYP46" s="918"/>
      <c r="CYQ46" s="918"/>
      <c r="CYR46" s="918"/>
      <c r="CYS46" s="918"/>
      <c r="CYT46" s="918"/>
      <c r="CYU46" s="918"/>
      <c r="CYV46" s="918"/>
      <c r="CYW46" s="918"/>
      <c r="CYX46" s="918"/>
      <c r="CYY46" s="918"/>
      <c r="CYZ46" s="918"/>
      <c r="CZA46" s="918"/>
      <c r="CZB46" s="918"/>
      <c r="CZC46" s="918"/>
      <c r="CZD46" s="918"/>
      <c r="CZE46" s="918"/>
      <c r="CZF46" s="918"/>
      <c r="CZG46" s="918"/>
      <c r="CZH46" s="918"/>
      <c r="CZI46" s="918"/>
      <c r="CZJ46" s="918"/>
      <c r="CZK46" s="918"/>
      <c r="CZL46" s="918"/>
      <c r="CZM46" s="918"/>
      <c r="CZN46" s="918"/>
      <c r="CZO46" s="918"/>
      <c r="CZP46" s="918"/>
      <c r="CZQ46" s="918"/>
      <c r="CZR46" s="918"/>
      <c r="CZS46" s="918"/>
      <c r="CZT46" s="918"/>
      <c r="CZU46" s="918"/>
      <c r="CZV46" s="918"/>
      <c r="CZW46" s="918"/>
      <c r="CZX46" s="918"/>
      <c r="CZY46" s="918"/>
      <c r="CZZ46" s="918"/>
      <c r="DAA46" s="918"/>
      <c r="DAB46" s="918"/>
      <c r="DAC46" s="918"/>
      <c r="DAD46" s="918"/>
      <c r="DAE46" s="918"/>
      <c r="DAF46" s="918"/>
      <c r="DAG46" s="918"/>
      <c r="DAH46" s="918"/>
      <c r="DAI46" s="918"/>
      <c r="DAJ46" s="918"/>
      <c r="DAK46" s="918"/>
      <c r="DAL46" s="918"/>
      <c r="DAM46" s="918"/>
      <c r="DAN46" s="918"/>
      <c r="DAO46" s="918"/>
      <c r="DAP46" s="918"/>
      <c r="DAQ46" s="918"/>
      <c r="DAR46" s="918"/>
      <c r="DAS46" s="918"/>
      <c r="DAT46" s="918"/>
      <c r="DAU46" s="918"/>
      <c r="DAV46" s="918"/>
      <c r="DAW46" s="918"/>
      <c r="DAX46" s="918"/>
      <c r="DAY46" s="918"/>
      <c r="DAZ46" s="918"/>
      <c r="DBA46" s="918"/>
      <c r="DBB46" s="918"/>
      <c r="DBC46" s="918"/>
      <c r="DBD46" s="918"/>
      <c r="DBE46" s="918"/>
      <c r="DBF46" s="918"/>
      <c r="DBG46" s="918"/>
      <c r="DBH46" s="918"/>
      <c r="DBI46" s="918"/>
      <c r="DBJ46" s="918"/>
      <c r="DBK46" s="918"/>
      <c r="DBL46" s="918"/>
      <c r="DBM46" s="918"/>
      <c r="DBN46" s="918"/>
      <c r="DBO46" s="918"/>
      <c r="DBP46" s="918"/>
      <c r="DBQ46" s="918"/>
      <c r="DBR46" s="918"/>
      <c r="DBS46" s="918"/>
      <c r="DBT46" s="918"/>
      <c r="DBU46" s="918"/>
      <c r="DBV46" s="918"/>
      <c r="DBW46" s="918"/>
      <c r="DBX46" s="918"/>
      <c r="DBY46" s="918"/>
      <c r="DBZ46" s="918"/>
      <c r="DCA46" s="918"/>
      <c r="DCB46" s="918"/>
      <c r="DCC46" s="918"/>
      <c r="DCD46" s="918"/>
      <c r="DCE46" s="918"/>
      <c r="DCF46" s="918"/>
      <c r="DCG46" s="918"/>
      <c r="DCH46" s="918"/>
      <c r="DCI46" s="918"/>
      <c r="DCJ46" s="918"/>
      <c r="DCK46" s="918"/>
      <c r="DCL46" s="918"/>
      <c r="DCM46" s="918"/>
      <c r="DCN46" s="918"/>
      <c r="DCO46" s="918"/>
      <c r="DCP46" s="918"/>
      <c r="DCQ46" s="918"/>
      <c r="DCR46" s="918"/>
      <c r="DCS46" s="918"/>
      <c r="DCT46" s="918"/>
      <c r="DCU46" s="918"/>
      <c r="DCV46" s="918"/>
      <c r="DCW46" s="918"/>
      <c r="DCX46" s="918"/>
      <c r="DCY46" s="918"/>
      <c r="DCZ46" s="918"/>
      <c r="DDA46" s="918"/>
      <c r="DDB46" s="918"/>
      <c r="DDC46" s="918"/>
      <c r="DDD46" s="918"/>
      <c r="DDE46" s="918"/>
      <c r="DDF46" s="918"/>
      <c r="DDG46" s="918"/>
      <c r="DDH46" s="918"/>
      <c r="DDI46" s="918"/>
      <c r="DDJ46" s="918"/>
      <c r="DDK46" s="918"/>
      <c r="DDL46" s="918"/>
      <c r="DDM46" s="918"/>
      <c r="DDN46" s="918"/>
      <c r="DDO46" s="918"/>
      <c r="DDP46" s="918"/>
      <c r="DDQ46" s="918"/>
      <c r="DDR46" s="918"/>
      <c r="DDS46" s="918"/>
      <c r="DDT46" s="918"/>
      <c r="DDU46" s="918"/>
      <c r="DDV46" s="918"/>
      <c r="DDW46" s="918"/>
      <c r="DDX46" s="918"/>
      <c r="DDY46" s="918"/>
      <c r="DDZ46" s="918"/>
      <c r="DEA46" s="918"/>
      <c r="DEB46" s="918"/>
      <c r="DEC46" s="918"/>
      <c r="DED46" s="918"/>
      <c r="DEE46" s="918"/>
      <c r="DEF46" s="918"/>
      <c r="DEG46" s="918"/>
      <c r="DEH46" s="918"/>
      <c r="DEI46" s="918"/>
      <c r="DEJ46" s="918"/>
      <c r="DEK46" s="918"/>
      <c r="DEL46" s="918"/>
      <c r="DEM46" s="918"/>
      <c r="DEN46" s="918"/>
      <c r="DEO46" s="918"/>
      <c r="DEP46" s="918"/>
      <c r="DEQ46" s="918"/>
      <c r="DER46" s="918"/>
      <c r="DES46" s="918"/>
      <c r="DET46" s="918"/>
      <c r="DEU46" s="918"/>
      <c r="DEV46" s="918"/>
      <c r="DEW46" s="918"/>
      <c r="DEX46" s="918"/>
      <c r="DEY46" s="918"/>
      <c r="DEZ46" s="918"/>
      <c r="DFA46" s="918"/>
      <c r="DFB46" s="918"/>
      <c r="DFC46" s="918"/>
      <c r="DFD46" s="918"/>
      <c r="DFE46" s="918"/>
      <c r="DFF46" s="918"/>
      <c r="DFG46" s="918"/>
      <c r="DFH46" s="918"/>
      <c r="DFI46" s="918"/>
      <c r="DFJ46" s="918"/>
      <c r="DFK46" s="918"/>
      <c r="DFL46" s="918"/>
      <c r="DFM46" s="918"/>
      <c r="DFN46" s="918"/>
      <c r="DFO46" s="918"/>
      <c r="DFP46" s="918"/>
      <c r="DFQ46" s="918"/>
      <c r="DFR46" s="918"/>
      <c r="DFS46" s="918"/>
      <c r="DFT46" s="918"/>
      <c r="DFU46" s="918"/>
      <c r="DFV46" s="918"/>
      <c r="DFW46" s="918"/>
      <c r="DFX46" s="918"/>
      <c r="DFY46" s="918"/>
      <c r="DFZ46" s="918"/>
      <c r="DGA46" s="918"/>
      <c r="DGB46" s="918"/>
      <c r="DGC46" s="918"/>
      <c r="DGD46" s="918"/>
      <c r="DGE46" s="918"/>
      <c r="DGF46" s="918"/>
      <c r="DGG46" s="918"/>
      <c r="DGH46" s="918"/>
      <c r="DGI46" s="918"/>
      <c r="DGJ46" s="918"/>
      <c r="DGK46" s="918"/>
      <c r="DGL46" s="918"/>
      <c r="DGM46" s="918"/>
      <c r="DGN46" s="918"/>
      <c r="DGO46" s="918"/>
      <c r="DGP46" s="918"/>
      <c r="DGQ46" s="918"/>
      <c r="DGR46" s="918"/>
      <c r="DGS46" s="918"/>
      <c r="DGT46" s="918"/>
      <c r="DGU46" s="918"/>
      <c r="DGV46" s="918"/>
      <c r="DGW46" s="918"/>
      <c r="DGX46" s="918"/>
      <c r="DGY46" s="918"/>
      <c r="DGZ46" s="918"/>
      <c r="DHA46" s="918"/>
      <c r="DHB46" s="918"/>
      <c r="DHC46" s="918"/>
      <c r="DHD46" s="918"/>
      <c r="DHE46" s="918"/>
      <c r="DHF46" s="918"/>
      <c r="DHG46" s="918"/>
      <c r="DHH46" s="918"/>
      <c r="DHI46" s="918"/>
      <c r="DHJ46" s="918"/>
      <c r="DHK46" s="918"/>
      <c r="DHL46" s="918"/>
      <c r="DHM46" s="918"/>
      <c r="DHN46" s="918"/>
      <c r="DHO46" s="918"/>
      <c r="DHP46" s="918"/>
      <c r="DHQ46" s="918"/>
      <c r="DHR46" s="918"/>
      <c r="DHS46" s="918"/>
      <c r="DHT46" s="918"/>
      <c r="DHU46" s="918"/>
      <c r="DHV46" s="918"/>
      <c r="DHW46" s="918"/>
      <c r="DHX46" s="918"/>
      <c r="DHY46" s="918"/>
      <c r="DHZ46" s="918"/>
      <c r="DIA46" s="918"/>
      <c r="DIB46" s="918"/>
      <c r="DIC46" s="918"/>
      <c r="DID46" s="918"/>
      <c r="DIE46" s="918"/>
      <c r="DIF46" s="918"/>
      <c r="DIG46" s="918"/>
      <c r="DIH46" s="918"/>
      <c r="DII46" s="918"/>
      <c r="DIJ46" s="918"/>
      <c r="DIK46" s="918"/>
      <c r="DIL46" s="918"/>
      <c r="DIM46" s="918"/>
      <c r="DIN46" s="918"/>
      <c r="DIO46" s="918"/>
      <c r="DIP46" s="918"/>
      <c r="DIQ46" s="918"/>
      <c r="DIR46" s="918"/>
      <c r="DIS46" s="918"/>
      <c r="DIT46" s="918"/>
      <c r="DIU46" s="918"/>
      <c r="DIV46" s="918"/>
      <c r="DIW46" s="918"/>
      <c r="DIX46" s="918"/>
      <c r="DIY46" s="918"/>
      <c r="DIZ46" s="918"/>
      <c r="DJA46" s="918"/>
      <c r="DJB46" s="918"/>
      <c r="DJC46" s="918"/>
      <c r="DJD46" s="918"/>
      <c r="DJE46" s="918"/>
      <c r="DJF46" s="918"/>
      <c r="DJG46" s="918"/>
      <c r="DJH46" s="918"/>
      <c r="DJI46" s="918"/>
      <c r="DJJ46" s="918"/>
      <c r="DJK46" s="918"/>
      <c r="DJL46" s="918"/>
      <c r="DJM46" s="918"/>
      <c r="DJN46" s="918"/>
      <c r="DJO46" s="918"/>
      <c r="DJP46" s="918"/>
      <c r="DJQ46" s="918"/>
      <c r="DJR46" s="918"/>
      <c r="DJS46" s="918"/>
      <c r="DJT46" s="918"/>
      <c r="DJU46" s="918"/>
      <c r="DJV46" s="918"/>
      <c r="DJW46" s="918"/>
      <c r="DJX46" s="918"/>
      <c r="DJY46" s="918"/>
      <c r="DJZ46" s="918"/>
      <c r="DKA46" s="918"/>
      <c r="DKB46" s="918"/>
      <c r="DKC46" s="918"/>
      <c r="DKD46" s="918"/>
      <c r="DKE46" s="918"/>
      <c r="DKF46" s="918"/>
      <c r="DKG46" s="918"/>
      <c r="DKH46" s="918"/>
      <c r="DKI46" s="918"/>
      <c r="DKJ46" s="918"/>
      <c r="DKK46" s="918"/>
      <c r="DKL46" s="918"/>
      <c r="DKM46" s="918"/>
      <c r="DKN46" s="918"/>
      <c r="DKO46" s="918"/>
      <c r="DKP46" s="918"/>
      <c r="DKQ46" s="918"/>
      <c r="DKR46" s="918"/>
      <c r="DKS46" s="918"/>
      <c r="DKT46" s="918"/>
      <c r="DKU46" s="918"/>
      <c r="DKV46" s="918"/>
      <c r="DKW46" s="918"/>
      <c r="DKX46" s="918"/>
      <c r="DKY46" s="918"/>
      <c r="DKZ46" s="918"/>
      <c r="DLA46" s="918"/>
      <c r="DLB46" s="918"/>
      <c r="DLC46" s="918"/>
      <c r="DLD46" s="918"/>
      <c r="DLE46" s="918"/>
      <c r="DLF46" s="918"/>
      <c r="DLG46" s="918"/>
      <c r="DLH46" s="918"/>
      <c r="DLI46" s="918"/>
      <c r="DLJ46" s="918"/>
      <c r="DLK46" s="918"/>
      <c r="DLL46" s="918"/>
      <c r="DLM46" s="918"/>
      <c r="DLN46" s="918"/>
      <c r="DLO46" s="918"/>
      <c r="DLP46" s="918"/>
      <c r="DLQ46" s="918"/>
      <c r="DLR46" s="918"/>
      <c r="DLS46" s="918"/>
      <c r="DLT46" s="918"/>
      <c r="DLU46" s="918"/>
      <c r="DLV46" s="918"/>
      <c r="DLW46" s="918"/>
      <c r="DLX46" s="918"/>
      <c r="DLY46" s="918"/>
      <c r="DLZ46" s="918"/>
      <c r="DMA46" s="918"/>
      <c r="DMB46" s="918"/>
      <c r="DMC46" s="918"/>
      <c r="DMD46" s="918"/>
      <c r="DME46" s="918"/>
      <c r="DMF46" s="918"/>
      <c r="DMG46" s="918"/>
      <c r="DMH46" s="918"/>
      <c r="DMI46" s="918"/>
      <c r="DMJ46" s="918"/>
      <c r="DMK46" s="918"/>
      <c r="DML46" s="918"/>
      <c r="DMM46" s="918"/>
      <c r="DMN46" s="918"/>
      <c r="DMO46" s="918"/>
      <c r="DMP46" s="918"/>
      <c r="DMQ46" s="918"/>
      <c r="DMR46" s="918"/>
      <c r="DMS46" s="918"/>
      <c r="DMT46" s="918"/>
      <c r="DMU46" s="918"/>
      <c r="DMV46" s="918"/>
      <c r="DMW46" s="918"/>
      <c r="DMX46" s="918"/>
      <c r="DMY46" s="918"/>
      <c r="DMZ46" s="918"/>
      <c r="DNA46" s="918"/>
      <c r="DNB46" s="918"/>
      <c r="DNC46" s="918"/>
      <c r="DND46" s="918"/>
      <c r="DNE46" s="918"/>
      <c r="DNF46" s="918"/>
      <c r="DNG46" s="918"/>
      <c r="DNH46" s="918"/>
      <c r="DNI46" s="918"/>
      <c r="DNJ46" s="918"/>
      <c r="DNK46" s="918"/>
      <c r="DNL46" s="918"/>
      <c r="DNM46" s="918"/>
      <c r="DNN46" s="918"/>
      <c r="DNO46" s="918"/>
      <c r="DNP46" s="918"/>
      <c r="DNQ46" s="918"/>
      <c r="DNR46" s="918"/>
      <c r="DNS46" s="918"/>
      <c r="DNT46" s="918"/>
      <c r="DNU46" s="918"/>
      <c r="DNV46" s="918"/>
      <c r="DNW46" s="918"/>
      <c r="DNX46" s="918"/>
      <c r="DNY46" s="918"/>
      <c r="DNZ46" s="918"/>
      <c r="DOA46" s="918"/>
      <c r="DOB46" s="918"/>
      <c r="DOC46" s="918"/>
      <c r="DOD46" s="918"/>
      <c r="DOE46" s="918"/>
      <c r="DOF46" s="918"/>
      <c r="DOG46" s="918"/>
      <c r="DOH46" s="918"/>
      <c r="DOI46" s="918"/>
      <c r="DOJ46" s="918"/>
      <c r="DOK46" s="918"/>
      <c r="DOL46" s="918"/>
      <c r="DOM46" s="918"/>
      <c r="DON46" s="918"/>
      <c r="DOO46" s="918"/>
      <c r="DOP46" s="918"/>
      <c r="DOQ46" s="918"/>
      <c r="DOR46" s="918"/>
      <c r="DOS46" s="918"/>
      <c r="DOT46" s="918"/>
      <c r="DOU46" s="918"/>
      <c r="DOV46" s="918"/>
      <c r="DOW46" s="918"/>
      <c r="DOX46" s="918"/>
      <c r="DOY46" s="918"/>
      <c r="DOZ46" s="918"/>
      <c r="DPA46" s="918"/>
      <c r="DPB46" s="918"/>
      <c r="DPC46" s="918"/>
      <c r="DPD46" s="918"/>
      <c r="DPE46" s="918"/>
      <c r="DPF46" s="918"/>
      <c r="DPG46" s="918"/>
      <c r="DPH46" s="918"/>
      <c r="DPI46" s="918"/>
      <c r="DPJ46" s="918"/>
      <c r="DPK46" s="918"/>
      <c r="DPL46" s="918"/>
      <c r="DPM46" s="918"/>
      <c r="DPN46" s="918"/>
      <c r="DPO46" s="918"/>
      <c r="DPP46" s="918"/>
      <c r="DPQ46" s="918"/>
      <c r="DPR46" s="918"/>
      <c r="DPS46" s="918"/>
      <c r="DPT46" s="918"/>
      <c r="DPU46" s="918"/>
      <c r="DPV46" s="918"/>
      <c r="DPW46" s="918"/>
      <c r="DPX46" s="918"/>
      <c r="DPY46" s="918"/>
      <c r="DPZ46" s="918"/>
      <c r="DQA46" s="918"/>
      <c r="DQB46" s="918"/>
      <c r="DQC46" s="918"/>
      <c r="DQD46" s="918"/>
      <c r="DQE46" s="918"/>
      <c r="DQF46" s="918"/>
      <c r="DQG46" s="918"/>
      <c r="DQH46" s="918"/>
      <c r="DQI46" s="918"/>
      <c r="DQJ46" s="918"/>
      <c r="DQK46" s="918"/>
      <c r="DQL46" s="918"/>
      <c r="DQM46" s="918"/>
      <c r="DQN46" s="918"/>
      <c r="DQO46" s="918"/>
      <c r="DQP46" s="918"/>
      <c r="DQQ46" s="918"/>
      <c r="DQR46" s="918"/>
      <c r="DQS46" s="918"/>
      <c r="DQT46" s="918"/>
      <c r="DQU46" s="918"/>
      <c r="DQV46" s="918"/>
      <c r="DQW46" s="918"/>
      <c r="DQX46" s="918"/>
      <c r="DQY46" s="918"/>
      <c r="DQZ46" s="918"/>
      <c r="DRA46" s="918"/>
      <c r="DRB46" s="918"/>
      <c r="DRC46" s="918"/>
      <c r="DRD46" s="918"/>
      <c r="DRE46" s="918"/>
      <c r="DRF46" s="918"/>
      <c r="DRG46" s="918"/>
      <c r="DRH46" s="918"/>
      <c r="DRI46" s="918"/>
      <c r="DRJ46" s="918"/>
      <c r="DRK46" s="918"/>
      <c r="DRL46" s="918"/>
      <c r="DRM46" s="918"/>
      <c r="DRN46" s="918"/>
      <c r="DRO46" s="918"/>
      <c r="DRP46" s="918"/>
      <c r="DRQ46" s="918"/>
      <c r="DRR46" s="918"/>
      <c r="DRS46" s="918"/>
      <c r="DRT46" s="918"/>
      <c r="DRU46" s="918"/>
      <c r="DRV46" s="918"/>
      <c r="DRW46" s="918"/>
      <c r="DRX46" s="918"/>
      <c r="DRY46" s="918"/>
      <c r="DRZ46" s="918"/>
      <c r="DSA46" s="918"/>
      <c r="DSB46" s="918"/>
      <c r="DSC46" s="918"/>
      <c r="DSD46" s="918"/>
      <c r="DSE46" s="918"/>
      <c r="DSF46" s="918"/>
      <c r="DSG46" s="918"/>
      <c r="DSH46" s="918"/>
      <c r="DSI46" s="918"/>
      <c r="DSJ46" s="918"/>
      <c r="DSK46" s="918"/>
      <c r="DSL46" s="918"/>
      <c r="DSM46" s="918"/>
      <c r="DSN46" s="918"/>
      <c r="DSO46" s="918"/>
      <c r="DSP46" s="918"/>
      <c r="DSQ46" s="918"/>
      <c r="DSR46" s="918"/>
      <c r="DSS46" s="918"/>
      <c r="DST46" s="918"/>
      <c r="DSU46" s="918"/>
      <c r="DSV46" s="918"/>
      <c r="DSW46" s="918"/>
      <c r="DSX46" s="918"/>
      <c r="DSY46" s="918"/>
      <c r="DSZ46" s="918"/>
      <c r="DTA46" s="918"/>
      <c r="DTB46" s="918"/>
      <c r="DTC46" s="918"/>
      <c r="DTD46" s="918"/>
      <c r="DTE46" s="918"/>
      <c r="DTF46" s="918"/>
      <c r="DTG46" s="918"/>
      <c r="DTH46" s="918"/>
      <c r="DTI46" s="918"/>
      <c r="DTJ46" s="918"/>
      <c r="DTK46" s="918"/>
      <c r="DTL46" s="918"/>
      <c r="DTM46" s="918"/>
      <c r="DTN46" s="918"/>
      <c r="DTO46" s="918"/>
      <c r="DTP46" s="918"/>
      <c r="DTQ46" s="918"/>
      <c r="DTR46" s="918"/>
      <c r="DTS46" s="918"/>
      <c r="DTT46" s="918"/>
      <c r="DTU46" s="918"/>
      <c r="DTV46" s="918"/>
      <c r="DTW46" s="918"/>
      <c r="DTX46" s="918"/>
      <c r="DTY46" s="918"/>
      <c r="DTZ46" s="918"/>
      <c r="DUA46" s="918"/>
      <c r="DUB46" s="918"/>
      <c r="DUC46" s="918"/>
      <c r="DUD46" s="918"/>
      <c r="DUE46" s="918"/>
      <c r="DUF46" s="918"/>
      <c r="DUG46" s="918"/>
      <c r="DUH46" s="918"/>
      <c r="DUI46" s="918"/>
      <c r="DUJ46" s="918"/>
      <c r="DUK46" s="918"/>
      <c r="DUL46" s="918"/>
      <c r="DUM46" s="918"/>
      <c r="DUN46" s="918"/>
      <c r="DUO46" s="918"/>
      <c r="DUP46" s="918"/>
      <c r="DUQ46" s="918"/>
      <c r="DUR46" s="918"/>
      <c r="DUS46" s="918"/>
      <c r="DUT46" s="918"/>
      <c r="DUU46" s="918"/>
      <c r="DUV46" s="918"/>
      <c r="DUW46" s="918"/>
      <c r="DUX46" s="918"/>
      <c r="DUY46" s="918"/>
      <c r="DUZ46" s="918"/>
      <c r="DVA46" s="918"/>
      <c r="DVB46" s="918"/>
      <c r="DVC46" s="918"/>
      <c r="DVD46" s="918"/>
      <c r="DVE46" s="918"/>
      <c r="DVF46" s="918"/>
      <c r="DVG46" s="918"/>
      <c r="DVH46" s="918"/>
      <c r="DVI46" s="918"/>
      <c r="DVJ46" s="918"/>
      <c r="DVK46" s="918"/>
      <c r="DVL46" s="918"/>
      <c r="DVM46" s="918"/>
      <c r="DVN46" s="918"/>
      <c r="DVO46" s="918"/>
      <c r="DVP46" s="918"/>
      <c r="DVQ46" s="918"/>
      <c r="DVR46" s="918"/>
      <c r="DVS46" s="918"/>
      <c r="DVT46" s="918"/>
      <c r="DVU46" s="918"/>
      <c r="DVV46" s="918"/>
      <c r="DVW46" s="918"/>
      <c r="DVX46" s="918"/>
      <c r="DVY46" s="918"/>
      <c r="DVZ46" s="918"/>
      <c r="DWA46" s="918"/>
      <c r="DWB46" s="918"/>
      <c r="DWC46" s="918"/>
      <c r="DWD46" s="918"/>
      <c r="DWE46" s="918"/>
      <c r="DWF46" s="918"/>
      <c r="DWG46" s="918"/>
      <c r="DWH46" s="918"/>
      <c r="DWI46" s="918"/>
      <c r="DWJ46" s="918"/>
      <c r="DWK46" s="918"/>
      <c r="DWL46" s="918"/>
      <c r="DWM46" s="918"/>
      <c r="DWN46" s="918"/>
      <c r="DWO46" s="918"/>
      <c r="DWP46" s="918"/>
      <c r="DWQ46" s="918"/>
      <c r="DWR46" s="918"/>
      <c r="DWS46" s="918"/>
      <c r="DWT46" s="918"/>
      <c r="DWU46" s="918"/>
      <c r="DWV46" s="918"/>
      <c r="DWW46" s="918"/>
      <c r="DWX46" s="918"/>
      <c r="DWY46" s="918"/>
      <c r="DWZ46" s="918"/>
      <c r="DXA46" s="918"/>
      <c r="DXB46" s="918"/>
      <c r="DXC46" s="918"/>
      <c r="DXD46" s="918"/>
      <c r="DXE46" s="918"/>
      <c r="DXF46" s="918"/>
      <c r="DXG46" s="918"/>
      <c r="DXH46" s="918"/>
      <c r="DXI46" s="918"/>
      <c r="DXJ46" s="918"/>
      <c r="DXK46" s="918"/>
      <c r="DXL46" s="918"/>
      <c r="DXM46" s="918"/>
      <c r="DXN46" s="918"/>
      <c r="DXO46" s="918"/>
      <c r="DXP46" s="918"/>
      <c r="DXQ46" s="918"/>
      <c r="DXR46" s="918"/>
      <c r="DXS46" s="918"/>
      <c r="DXT46" s="918"/>
      <c r="DXU46" s="918"/>
      <c r="DXV46" s="918"/>
      <c r="DXW46" s="918"/>
      <c r="DXX46" s="918"/>
      <c r="DXY46" s="918"/>
      <c r="DXZ46" s="918"/>
      <c r="DYA46" s="918"/>
      <c r="DYB46" s="918"/>
      <c r="DYC46" s="918"/>
      <c r="DYD46" s="918"/>
      <c r="DYE46" s="918"/>
      <c r="DYF46" s="918"/>
      <c r="DYG46" s="918"/>
      <c r="DYH46" s="918"/>
      <c r="DYI46" s="918"/>
      <c r="DYJ46" s="918"/>
      <c r="DYK46" s="918"/>
      <c r="DYL46" s="918"/>
      <c r="DYM46" s="918"/>
      <c r="DYN46" s="918"/>
      <c r="DYO46" s="918"/>
      <c r="DYP46" s="918"/>
      <c r="DYQ46" s="918"/>
      <c r="DYR46" s="918"/>
      <c r="DYS46" s="918"/>
      <c r="DYT46" s="918"/>
      <c r="DYU46" s="918"/>
      <c r="DYV46" s="918"/>
      <c r="DYW46" s="918"/>
      <c r="DYX46" s="918"/>
      <c r="DYY46" s="918"/>
      <c r="DYZ46" s="918"/>
      <c r="DZA46" s="918"/>
      <c r="DZB46" s="918"/>
      <c r="DZC46" s="918"/>
      <c r="DZD46" s="918"/>
      <c r="DZE46" s="918"/>
      <c r="DZF46" s="918"/>
      <c r="DZG46" s="918"/>
      <c r="DZH46" s="918"/>
      <c r="DZI46" s="918"/>
      <c r="DZJ46" s="918"/>
      <c r="DZK46" s="918"/>
      <c r="DZL46" s="918"/>
      <c r="DZM46" s="918"/>
      <c r="DZN46" s="918"/>
      <c r="DZO46" s="918"/>
      <c r="DZP46" s="918"/>
      <c r="DZQ46" s="918"/>
      <c r="DZR46" s="918"/>
      <c r="DZS46" s="918"/>
      <c r="DZT46" s="918"/>
      <c r="DZU46" s="918"/>
      <c r="DZV46" s="918"/>
      <c r="DZW46" s="918"/>
      <c r="DZX46" s="918"/>
      <c r="DZY46" s="918"/>
      <c r="DZZ46" s="918"/>
      <c r="EAA46" s="918"/>
      <c r="EAB46" s="918"/>
      <c r="EAC46" s="918"/>
      <c r="EAD46" s="918"/>
      <c r="EAE46" s="918"/>
      <c r="EAF46" s="918"/>
      <c r="EAG46" s="918"/>
      <c r="EAH46" s="918"/>
      <c r="EAI46" s="918"/>
      <c r="EAJ46" s="918"/>
      <c r="EAK46" s="918"/>
      <c r="EAL46" s="918"/>
      <c r="EAM46" s="918"/>
      <c r="EAN46" s="918"/>
      <c r="EAO46" s="918"/>
      <c r="EAP46" s="918"/>
      <c r="EAQ46" s="918"/>
      <c r="EAR46" s="918"/>
      <c r="EAS46" s="918"/>
      <c r="EAT46" s="918"/>
      <c r="EAU46" s="918"/>
      <c r="EAV46" s="918"/>
      <c r="EAW46" s="918"/>
      <c r="EAX46" s="918"/>
      <c r="EAY46" s="918"/>
      <c r="EAZ46" s="918"/>
      <c r="EBA46" s="918"/>
      <c r="EBB46" s="918"/>
      <c r="EBC46" s="918"/>
      <c r="EBD46" s="918"/>
      <c r="EBE46" s="918"/>
      <c r="EBF46" s="918"/>
      <c r="EBG46" s="918"/>
      <c r="EBH46" s="918"/>
      <c r="EBI46" s="918"/>
      <c r="EBJ46" s="918"/>
      <c r="EBK46" s="918"/>
      <c r="EBL46" s="918"/>
      <c r="EBM46" s="918"/>
      <c r="EBN46" s="918"/>
      <c r="EBO46" s="918"/>
      <c r="EBP46" s="918"/>
      <c r="EBQ46" s="918"/>
      <c r="EBR46" s="918"/>
      <c r="EBS46" s="918"/>
      <c r="EBT46" s="918"/>
      <c r="EBU46" s="918"/>
      <c r="EBV46" s="918"/>
      <c r="EBW46" s="918"/>
      <c r="EBX46" s="918"/>
      <c r="EBY46" s="918"/>
      <c r="EBZ46" s="918"/>
      <c r="ECA46" s="918"/>
      <c r="ECB46" s="918"/>
      <c r="ECC46" s="918"/>
      <c r="ECD46" s="918"/>
      <c r="ECE46" s="918"/>
      <c r="ECF46" s="918"/>
      <c r="ECG46" s="918"/>
      <c r="ECH46" s="918"/>
      <c r="ECI46" s="918"/>
      <c r="ECJ46" s="918"/>
      <c r="ECK46" s="918"/>
      <c r="ECL46" s="918"/>
      <c r="ECM46" s="918"/>
      <c r="ECN46" s="918"/>
      <c r="ECO46" s="918"/>
      <c r="ECP46" s="918"/>
      <c r="ECQ46" s="918"/>
      <c r="ECR46" s="918"/>
      <c r="ECS46" s="918"/>
      <c r="ECT46" s="918"/>
      <c r="ECU46" s="918"/>
      <c r="ECV46" s="918"/>
      <c r="ECW46" s="918"/>
      <c r="ECX46" s="918"/>
      <c r="ECY46" s="918"/>
      <c r="ECZ46" s="918"/>
      <c r="EDA46" s="918"/>
      <c r="EDB46" s="918"/>
      <c r="EDC46" s="918"/>
      <c r="EDD46" s="918"/>
      <c r="EDE46" s="918"/>
      <c r="EDF46" s="918"/>
      <c r="EDG46" s="918"/>
      <c r="EDH46" s="918"/>
      <c r="EDI46" s="918"/>
      <c r="EDJ46" s="918"/>
      <c r="EDK46" s="918"/>
      <c r="EDL46" s="918"/>
      <c r="EDM46" s="918"/>
      <c r="EDN46" s="918"/>
      <c r="EDO46" s="918"/>
      <c r="EDP46" s="918"/>
      <c r="EDQ46" s="918"/>
      <c r="EDR46" s="918"/>
      <c r="EDS46" s="918"/>
      <c r="EDT46" s="918"/>
      <c r="EDU46" s="918"/>
      <c r="EDV46" s="918"/>
      <c r="EDW46" s="918"/>
      <c r="EDX46" s="918"/>
      <c r="EDY46" s="918"/>
      <c r="EDZ46" s="918"/>
      <c r="EEA46" s="918"/>
      <c r="EEB46" s="918"/>
      <c r="EEC46" s="918"/>
      <c r="EED46" s="918"/>
      <c r="EEE46" s="918"/>
      <c r="EEF46" s="918"/>
      <c r="EEG46" s="918"/>
      <c r="EEH46" s="918"/>
      <c r="EEI46" s="918"/>
      <c r="EEJ46" s="918"/>
      <c r="EEK46" s="918"/>
      <c r="EEL46" s="918"/>
      <c r="EEM46" s="918"/>
      <c r="EEN46" s="918"/>
      <c r="EEO46" s="918"/>
      <c r="EEP46" s="918"/>
      <c r="EEQ46" s="918"/>
      <c r="EER46" s="918"/>
      <c r="EES46" s="918"/>
      <c r="EET46" s="918"/>
      <c r="EEU46" s="918"/>
      <c r="EEV46" s="918"/>
      <c r="EEW46" s="918"/>
      <c r="EEX46" s="918"/>
      <c r="EEY46" s="918"/>
      <c r="EEZ46" s="918"/>
      <c r="EFA46" s="918"/>
      <c r="EFB46" s="918"/>
      <c r="EFC46" s="918"/>
      <c r="EFD46" s="918"/>
      <c r="EFE46" s="918"/>
      <c r="EFF46" s="918"/>
      <c r="EFG46" s="918"/>
      <c r="EFH46" s="918"/>
      <c r="EFI46" s="918"/>
      <c r="EFJ46" s="918"/>
      <c r="EFK46" s="918"/>
      <c r="EFL46" s="918"/>
      <c r="EFM46" s="918"/>
      <c r="EFN46" s="918"/>
      <c r="EFO46" s="918"/>
      <c r="EFP46" s="918"/>
      <c r="EFQ46" s="918"/>
      <c r="EFR46" s="918"/>
      <c r="EFS46" s="918"/>
      <c r="EFT46" s="918"/>
      <c r="EFU46" s="918"/>
      <c r="EFV46" s="918"/>
      <c r="EFW46" s="918"/>
      <c r="EFX46" s="918"/>
      <c r="EFY46" s="918"/>
      <c r="EFZ46" s="918"/>
      <c r="EGA46" s="918"/>
      <c r="EGB46" s="918"/>
      <c r="EGC46" s="918"/>
      <c r="EGD46" s="918"/>
      <c r="EGE46" s="918"/>
      <c r="EGF46" s="918"/>
      <c r="EGG46" s="918"/>
      <c r="EGH46" s="918"/>
      <c r="EGI46" s="918"/>
      <c r="EGJ46" s="918"/>
      <c r="EGK46" s="918"/>
      <c r="EGL46" s="918"/>
      <c r="EGM46" s="918"/>
      <c r="EGN46" s="918"/>
      <c r="EGO46" s="918"/>
      <c r="EGP46" s="918"/>
      <c r="EGQ46" s="918"/>
      <c r="EGR46" s="918"/>
      <c r="EGS46" s="918"/>
      <c r="EGT46" s="918"/>
      <c r="EGU46" s="918"/>
      <c r="EGV46" s="918"/>
      <c r="EGW46" s="918"/>
      <c r="EGX46" s="918"/>
      <c r="EGY46" s="918"/>
      <c r="EGZ46" s="918"/>
      <c r="EHA46" s="918"/>
      <c r="EHB46" s="918"/>
      <c r="EHC46" s="918"/>
      <c r="EHD46" s="918"/>
      <c r="EHE46" s="918"/>
      <c r="EHF46" s="918"/>
      <c r="EHG46" s="918"/>
      <c r="EHH46" s="918"/>
      <c r="EHI46" s="918"/>
      <c r="EHJ46" s="918"/>
      <c r="EHK46" s="918"/>
      <c r="EHL46" s="918"/>
      <c r="EHM46" s="918"/>
      <c r="EHN46" s="918"/>
      <c r="EHO46" s="918"/>
      <c r="EHP46" s="918"/>
      <c r="EHQ46" s="918"/>
      <c r="EHR46" s="918"/>
      <c r="EHS46" s="918"/>
      <c r="EHT46" s="918"/>
      <c r="EHU46" s="918"/>
      <c r="EHV46" s="918"/>
      <c r="EHW46" s="918"/>
      <c r="EHX46" s="918"/>
      <c r="EHY46" s="918"/>
      <c r="EHZ46" s="918"/>
      <c r="EIA46" s="918"/>
      <c r="EIB46" s="918"/>
      <c r="EIC46" s="918"/>
      <c r="EID46" s="918"/>
      <c r="EIE46" s="918"/>
      <c r="EIF46" s="918"/>
      <c r="EIG46" s="918"/>
      <c r="EIH46" s="918"/>
      <c r="EII46" s="918"/>
      <c r="EIJ46" s="918"/>
      <c r="EIK46" s="918"/>
      <c r="EIL46" s="918"/>
      <c r="EIM46" s="918"/>
      <c r="EIN46" s="918"/>
      <c r="EIO46" s="918"/>
      <c r="EIP46" s="918"/>
      <c r="EIQ46" s="918"/>
      <c r="EIR46" s="918"/>
      <c r="EIS46" s="918"/>
      <c r="EIT46" s="918"/>
      <c r="EIU46" s="918"/>
      <c r="EIV46" s="918"/>
      <c r="EIW46" s="918"/>
      <c r="EIX46" s="918"/>
      <c r="EIY46" s="918"/>
      <c r="EIZ46" s="918"/>
      <c r="EJA46" s="918"/>
      <c r="EJB46" s="918"/>
      <c r="EJC46" s="918"/>
      <c r="EJD46" s="918"/>
      <c r="EJE46" s="918"/>
      <c r="EJF46" s="918"/>
      <c r="EJG46" s="918"/>
      <c r="EJH46" s="918"/>
      <c r="EJI46" s="918"/>
      <c r="EJJ46" s="918"/>
      <c r="EJK46" s="918"/>
      <c r="EJL46" s="918"/>
      <c r="EJM46" s="918"/>
      <c r="EJN46" s="918"/>
      <c r="EJO46" s="918"/>
      <c r="EJP46" s="918"/>
      <c r="EJQ46" s="918"/>
      <c r="EJR46" s="918"/>
      <c r="EJS46" s="918"/>
      <c r="EJT46" s="918"/>
      <c r="EJU46" s="918"/>
      <c r="EJV46" s="918"/>
      <c r="EJW46" s="918"/>
      <c r="EJX46" s="918"/>
      <c r="EJY46" s="918"/>
      <c r="EJZ46" s="918"/>
      <c r="EKA46" s="918"/>
      <c r="EKB46" s="918"/>
      <c r="EKC46" s="918"/>
      <c r="EKD46" s="918"/>
      <c r="EKE46" s="918"/>
      <c r="EKF46" s="918"/>
      <c r="EKG46" s="918"/>
      <c r="EKH46" s="918"/>
      <c r="EKI46" s="918"/>
      <c r="EKJ46" s="918"/>
      <c r="EKK46" s="918"/>
      <c r="EKL46" s="918"/>
      <c r="EKM46" s="918"/>
      <c r="EKN46" s="918"/>
      <c r="EKO46" s="918"/>
      <c r="EKP46" s="918"/>
      <c r="EKQ46" s="918"/>
      <c r="EKR46" s="918"/>
      <c r="EKS46" s="918"/>
      <c r="EKT46" s="918"/>
      <c r="EKU46" s="918"/>
      <c r="EKV46" s="918"/>
      <c r="EKW46" s="918"/>
      <c r="EKX46" s="918"/>
      <c r="EKY46" s="918"/>
      <c r="EKZ46" s="918"/>
      <c r="ELA46" s="918"/>
      <c r="ELB46" s="918"/>
      <c r="ELC46" s="918"/>
      <c r="ELD46" s="918"/>
      <c r="ELE46" s="918"/>
      <c r="ELF46" s="918"/>
      <c r="ELG46" s="918"/>
      <c r="ELH46" s="918"/>
      <c r="ELI46" s="918"/>
      <c r="ELJ46" s="918"/>
      <c r="ELK46" s="918"/>
      <c r="ELL46" s="918"/>
      <c r="ELM46" s="918"/>
      <c r="ELN46" s="918"/>
      <c r="ELO46" s="918"/>
      <c r="ELP46" s="918"/>
      <c r="ELQ46" s="918"/>
      <c r="ELR46" s="918"/>
      <c r="ELS46" s="918"/>
      <c r="ELT46" s="918"/>
      <c r="ELU46" s="918"/>
      <c r="ELV46" s="918"/>
      <c r="ELW46" s="918"/>
      <c r="ELX46" s="918"/>
      <c r="ELY46" s="918"/>
      <c r="ELZ46" s="918"/>
      <c r="EMA46" s="918"/>
      <c r="EMB46" s="918"/>
      <c r="EMC46" s="918"/>
      <c r="EMD46" s="918"/>
      <c r="EME46" s="918"/>
      <c r="EMF46" s="918"/>
      <c r="EMG46" s="918"/>
      <c r="EMH46" s="918"/>
      <c r="EMI46" s="918"/>
      <c r="EMJ46" s="918"/>
      <c r="EMK46" s="918"/>
      <c r="EML46" s="918"/>
      <c r="EMM46" s="918"/>
      <c r="EMN46" s="918"/>
      <c r="EMO46" s="918"/>
      <c r="EMP46" s="918"/>
      <c r="EMQ46" s="918"/>
      <c r="EMR46" s="918"/>
      <c r="EMS46" s="918"/>
      <c r="EMT46" s="918"/>
      <c r="EMU46" s="918"/>
      <c r="EMV46" s="918"/>
      <c r="EMW46" s="918"/>
      <c r="EMX46" s="918"/>
      <c r="EMY46" s="918"/>
      <c r="EMZ46" s="918"/>
      <c r="ENA46" s="918"/>
      <c r="ENB46" s="918"/>
      <c r="ENC46" s="918"/>
      <c r="END46" s="918"/>
      <c r="ENE46" s="918"/>
      <c r="ENF46" s="918"/>
      <c r="ENG46" s="918"/>
      <c r="ENH46" s="918"/>
      <c r="ENI46" s="918"/>
      <c r="ENJ46" s="918"/>
      <c r="ENK46" s="918"/>
      <c r="ENL46" s="918"/>
      <c r="ENM46" s="918"/>
      <c r="ENN46" s="918"/>
      <c r="ENO46" s="918"/>
      <c r="ENP46" s="918"/>
      <c r="ENQ46" s="918"/>
      <c r="ENR46" s="918"/>
      <c r="ENS46" s="918"/>
      <c r="ENT46" s="918"/>
      <c r="ENU46" s="918"/>
      <c r="ENV46" s="918"/>
      <c r="ENW46" s="918"/>
      <c r="ENX46" s="918"/>
      <c r="ENY46" s="918"/>
      <c r="ENZ46" s="918"/>
      <c r="EOA46" s="918"/>
      <c r="EOB46" s="918"/>
      <c r="EOC46" s="918"/>
      <c r="EOD46" s="918"/>
      <c r="EOE46" s="918"/>
      <c r="EOF46" s="918"/>
      <c r="EOG46" s="918"/>
      <c r="EOH46" s="918"/>
      <c r="EOI46" s="918"/>
      <c r="EOJ46" s="918"/>
      <c r="EOK46" s="918"/>
      <c r="EOL46" s="918"/>
      <c r="EOM46" s="918"/>
      <c r="EON46" s="918"/>
      <c r="EOO46" s="918"/>
      <c r="EOP46" s="918"/>
      <c r="EOQ46" s="918"/>
      <c r="EOR46" s="918"/>
      <c r="EOS46" s="918"/>
      <c r="EOT46" s="918"/>
      <c r="EOU46" s="918"/>
      <c r="EOV46" s="918"/>
      <c r="EOW46" s="918"/>
      <c r="EOX46" s="918"/>
      <c r="EOY46" s="918"/>
      <c r="EOZ46" s="918"/>
      <c r="EPA46" s="918"/>
      <c r="EPB46" s="918"/>
      <c r="EPC46" s="918"/>
      <c r="EPD46" s="918"/>
      <c r="EPE46" s="918"/>
      <c r="EPF46" s="918"/>
      <c r="EPG46" s="918"/>
      <c r="EPH46" s="918"/>
      <c r="EPI46" s="918"/>
      <c r="EPJ46" s="918"/>
      <c r="EPK46" s="918"/>
      <c r="EPL46" s="918"/>
      <c r="EPM46" s="918"/>
      <c r="EPN46" s="918"/>
      <c r="EPO46" s="918"/>
      <c r="EPP46" s="918"/>
      <c r="EPQ46" s="918"/>
      <c r="EPR46" s="918"/>
      <c r="EPS46" s="918"/>
      <c r="EPT46" s="918"/>
      <c r="EPU46" s="918"/>
      <c r="EPV46" s="918"/>
      <c r="EPW46" s="918"/>
      <c r="EPX46" s="918"/>
      <c r="EPY46" s="918"/>
      <c r="EPZ46" s="918"/>
      <c r="EQA46" s="918"/>
      <c r="EQB46" s="918"/>
      <c r="EQC46" s="918"/>
      <c r="EQD46" s="918"/>
      <c r="EQE46" s="918"/>
      <c r="EQF46" s="918"/>
      <c r="EQG46" s="918"/>
      <c r="EQH46" s="918"/>
      <c r="EQI46" s="918"/>
      <c r="EQJ46" s="918"/>
      <c r="EQK46" s="918"/>
      <c r="EQL46" s="918"/>
      <c r="EQM46" s="918"/>
      <c r="EQN46" s="918"/>
      <c r="EQO46" s="918"/>
      <c r="EQP46" s="918"/>
      <c r="EQQ46" s="918"/>
      <c r="EQR46" s="918"/>
      <c r="EQS46" s="918"/>
      <c r="EQT46" s="918"/>
      <c r="EQU46" s="918"/>
      <c r="EQV46" s="918"/>
      <c r="EQW46" s="918"/>
      <c r="EQX46" s="918"/>
      <c r="EQY46" s="918"/>
      <c r="EQZ46" s="918"/>
      <c r="ERA46" s="918"/>
      <c r="ERB46" s="918"/>
      <c r="ERC46" s="918"/>
      <c r="ERD46" s="918"/>
      <c r="ERE46" s="918"/>
      <c r="ERF46" s="918"/>
      <c r="ERG46" s="918"/>
      <c r="ERH46" s="918"/>
      <c r="ERI46" s="918"/>
      <c r="ERJ46" s="918"/>
      <c r="ERK46" s="918"/>
      <c r="ERL46" s="918"/>
      <c r="ERM46" s="918"/>
      <c r="ERN46" s="918"/>
      <c r="ERO46" s="918"/>
      <c r="ERP46" s="918"/>
      <c r="ERQ46" s="918"/>
      <c r="ERR46" s="918"/>
      <c r="ERS46" s="918"/>
      <c r="ERT46" s="918"/>
      <c r="ERU46" s="918"/>
      <c r="ERV46" s="918"/>
      <c r="ERW46" s="918"/>
      <c r="ERX46" s="918"/>
      <c r="ERY46" s="918"/>
      <c r="ERZ46" s="918"/>
      <c r="ESA46" s="918"/>
      <c r="ESB46" s="918"/>
      <c r="ESC46" s="918"/>
      <c r="ESD46" s="918"/>
      <c r="ESE46" s="918"/>
      <c r="ESF46" s="918"/>
      <c r="ESG46" s="918"/>
      <c r="ESH46" s="918"/>
      <c r="ESI46" s="918"/>
      <c r="ESJ46" s="918"/>
      <c r="ESK46" s="918"/>
      <c r="ESL46" s="918"/>
      <c r="ESM46" s="918"/>
      <c r="ESN46" s="918"/>
      <c r="ESO46" s="918"/>
      <c r="ESP46" s="918"/>
      <c r="ESQ46" s="918"/>
      <c r="ESR46" s="918"/>
      <c r="ESS46" s="918"/>
      <c r="EST46" s="918"/>
      <c r="ESU46" s="918"/>
      <c r="ESV46" s="918"/>
      <c r="ESW46" s="918"/>
      <c r="ESX46" s="918"/>
      <c r="ESY46" s="918"/>
      <c r="ESZ46" s="918"/>
      <c r="ETA46" s="918"/>
      <c r="ETB46" s="918"/>
      <c r="ETC46" s="918"/>
      <c r="ETD46" s="918"/>
      <c r="ETE46" s="918"/>
      <c r="ETF46" s="918"/>
      <c r="ETG46" s="918"/>
      <c r="ETH46" s="918"/>
      <c r="ETI46" s="918"/>
      <c r="ETJ46" s="918"/>
      <c r="ETK46" s="918"/>
      <c r="ETL46" s="918"/>
      <c r="ETM46" s="918"/>
      <c r="ETN46" s="918"/>
      <c r="ETO46" s="918"/>
      <c r="ETP46" s="918"/>
      <c r="ETQ46" s="918"/>
      <c r="ETR46" s="918"/>
      <c r="ETS46" s="918"/>
      <c r="ETT46" s="918"/>
      <c r="ETU46" s="918"/>
      <c r="ETV46" s="918"/>
      <c r="ETW46" s="918"/>
      <c r="ETX46" s="918"/>
      <c r="ETY46" s="918"/>
      <c r="ETZ46" s="918"/>
      <c r="EUA46" s="918"/>
      <c r="EUB46" s="918"/>
      <c r="EUC46" s="918"/>
      <c r="EUD46" s="918"/>
      <c r="EUE46" s="918"/>
      <c r="EUF46" s="918"/>
      <c r="EUG46" s="918"/>
      <c r="EUH46" s="918"/>
      <c r="EUI46" s="918"/>
      <c r="EUJ46" s="918"/>
      <c r="EUK46" s="918"/>
      <c r="EUL46" s="918"/>
      <c r="EUM46" s="918"/>
      <c r="EUN46" s="918"/>
      <c r="EUO46" s="918"/>
      <c r="EUP46" s="918"/>
      <c r="EUQ46" s="918"/>
      <c r="EUR46" s="918"/>
      <c r="EUS46" s="918"/>
      <c r="EUT46" s="918"/>
      <c r="EUU46" s="918"/>
      <c r="EUV46" s="918"/>
      <c r="EUW46" s="918"/>
      <c r="EUX46" s="918"/>
      <c r="EUY46" s="918"/>
      <c r="EUZ46" s="918"/>
      <c r="EVA46" s="918"/>
      <c r="EVB46" s="918"/>
      <c r="EVC46" s="918"/>
      <c r="EVD46" s="918"/>
      <c r="EVE46" s="918"/>
      <c r="EVF46" s="918"/>
      <c r="EVG46" s="918"/>
      <c r="EVH46" s="918"/>
      <c r="EVI46" s="918"/>
      <c r="EVJ46" s="918"/>
      <c r="EVK46" s="918"/>
      <c r="EVL46" s="918"/>
      <c r="EVM46" s="918"/>
      <c r="EVN46" s="918"/>
      <c r="EVO46" s="918"/>
      <c r="EVP46" s="918"/>
      <c r="EVQ46" s="918"/>
      <c r="EVR46" s="918"/>
      <c r="EVS46" s="918"/>
      <c r="EVT46" s="918"/>
      <c r="EVU46" s="918"/>
      <c r="EVV46" s="918"/>
      <c r="EVW46" s="918"/>
      <c r="EVX46" s="918"/>
      <c r="EVY46" s="918"/>
      <c r="EVZ46" s="918"/>
      <c r="EWA46" s="918"/>
      <c r="EWB46" s="918"/>
      <c r="EWC46" s="918"/>
      <c r="EWD46" s="918"/>
      <c r="EWE46" s="918"/>
      <c r="EWF46" s="918"/>
      <c r="EWG46" s="918"/>
      <c r="EWH46" s="918"/>
      <c r="EWI46" s="918"/>
      <c r="EWJ46" s="918"/>
      <c r="EWK46" s="918"/>
      <c r="EWL46" s="918"/>
      <c r="EWM46" s="918"/>
      <c r="EWN46" s="918"/>
      <c r="EWO46" s="918"/>
      <c r="EWP46" s="918"/>
      <c r="EWQ46" s="918"/>
      <c r="EWR46" s="918"/>
      <c r="EWS46" s="918"/>
      <c r="EWT46" s="918"/>
      <c r="EWU46" s="918"/>
      <c r="EWV46" s="918"/>
      <c r="EWW46" s="918"/>
      <c r="EWX46" s="918"/>
      <c r="EWY46" s="918"/>
      <c r="EWZ46" s="918"/>
      <c r="EXA46" s="918"/>
      <c r="EXB46" s="918"/>
      <c r="EXC46" s="918"/>
      <c r="EXD46" s="918"/>
      <c r="EXE46" s="918"/>
      <c r="EXF46" s="918"/>
      <c r="EXG46" s="918"/>
      <c r="EXH46" s="918"/>
      <c r="EXI46" s="918"/>
      <c r="EXJ46" s="918"/>
      <c r="EXK46" s="918"/>
      <c r="EXL46" s="918"/>
      <c r="EXM46" s="918"/>
      <c r="EXN46" s="918"/>
      <c r="EXO46" s="918"/>
      <c r="EXP46" s="918"/>
      <c r="EXQ46" s="918"/>
      <c r="EXR46" s="918"/>
      <c r="EXS46" s="918"/>
      <c r="EXT46" s="918"/>
      <c r="EXU46" s="918"/>
      <c r="EXV46" s="918"/>
      <c r="EXW46" s="918"/>
      <c r="EXX46" s="918"/>
      <c r="EXY46" s="918"/>
      <c r="EXZ46" s="918"/>
      <c r="EYA46" s="918"/>
      <c r="EYB46" s="918"/>
      <c r="EYC46" s="918"/>
      <c r="EYD46" s="918"/>
      <c r="EYE46" s="918"/>
      <c r="EYF46" s="918"/>
      <c r="EYG46" s="918"/>
      <c r="EYH46" s="918"/>
      <c r="EYI46" s="918"/>
      <c r="EYJ46" s="918"/>
      <c r="EYK46" s="918"/>
      <c r="EYL46" s="918"/>
      <c r="EYM46" s="918"/>
      <c r="EYN46" s="918"/>
      <c r="EYO46" s="918"/>
      <c r="EYP46" s="918"/>
      <c r="EYQ46" s="918"/>
      <c r="EYR46" s="918"/>
      <c r="EYS46" s="918"/>
      <c r="EYT46" s="918"/>
      <c r="EYU46" s="918"/>
      <c r="EYV46" s="918"/>
      <c r="EYW46" s="918"/>
      <c r="EYX46" s="918"/>
      <c r="EYY46" s="918"/>
      <c r="EYZ46" s="918"/>
      <c r="EZA46" s="918"/>
      <c r="EZB46" s="918"/>
      <c r="EZC46" s="918"/>
      <c r="EZD46" s="918"/>
      <c r="EZE46" s="918"/>
      <c r="EZF46" s="918"/>
      <c r="EZG46" s="918"/>
      <c r="EZH46" s="918"/>
      <c r="EZI46" s="918"/>
      <c r="EZJ46" s="918"/>
      <c r="EZK46" s="918"/>
      <c r="EZL46" s="918"/>
      <c r="EZM46" s="918"/>
      <c r="EZN46" s="918"/>
      <c r="EZO46" s="918"/>
      <c r="EZP46" s="918"/>
      <c r="EZQ46" s="918"/>
      <c r="EZR46" s="918"/>
      <c r="EZS46" s="918"/>
      <c r="EZT46" s="918"/>
      <c r="EZU46" s="918"/>
      <c r="EZV46" s="918"/>
      <c r="EZW46" s="918"/>
      <c r="EZX46" s="918"/>
      <c r="EZY46" s="918"/>
      <c r="EZZ46" s="918"/>
      <c r="FAA46" s="918"/>
      <c r="FAB46" s="918"/>
      <c r="FAC46" s="918"/>
      <c r="FAD46" s="918"/>
      <c r="FAE46" s="918"/>
      <c r="FAF46" s="918"/>
      <c r="FAG46" s="918"/>
      <c r="FAH46" s="918"/>
      <c r="FAI46" s="918"/>
      <c r="FAJ46" s="918"/>
      <c r="FAK46" s="918"/>
      <c r="FAL46" s="918"/>
      <c r="FAM46" s="918"/>
      <c r="FAN46" s="918"/>
      <c r="FAO46" s="918"/>
      <c r="FAP46" s="918"/>
      <c r="FAQ46" s="918"/>
      <c r="FAR46" s="918"/>
      <c r="FAS46" s="918"/>
      <c r="FAT46" s="918"/>
      <c r="FAU46" s="918"/>
      <c r="FAV46" s="918"/>
      <c r="FAW46" s="918"/>
      <c r="FAX46" s="918"/>
      <c r="FAY46" s="918"/>
      <c r="FAZ46" s="918"/>
      <c r="FBA46" s="918"/>
      <c r="FBB46" s="918"/>
      <c r="FBC46" s="918"/>
      <c r="FBD46" s="918"/>
      <c r="FBE46" s="918"/>
      <c r="FBF46" s="918"/>
      <c r="FBG46" s="918"/>
      <c r="FBH46" s="918"/>
      <c r="FBI46" s="918"/>
      <c r="FBJ46" s="918"/>
      <c r="FBK46" s="918"/>
      <c r="FBL46" s="918"/>
      <c r="FBM46" s="918"/>
      <c r="FBN46" s="918"/>
      <c r="FBO46" s="918"/>
      <c r="FBP46" s="918"/>
      <c r="FBQ46" s="918"/>
      <c r="FBR46" s="918"/>
      <c r="FBS46" s="918"/>
      <c r="FBT46" s="918"/>
      <c r="FBU46" s="918"/>
      <c r="FBV46" s="918"/>
      <c r="FBW46" s="918"/>
      <c r="FBX46" s="918"/>
      <c r="FBY46" s="918"/>
      <c r="FBZ46" s="918"/>
      <c r="FCA46" s="918"/>
      <c r="FCB46" s="918"/>
      <c r="FCC46" s="918"/>
      <c r="FCD46" s="918"/>
      <c r="FCE46" s="918"/>
      <c r="FCF46" s="918"/>
      <c r="FCG46" s="918"/>
      <c r="FCH46" s="918"/>
      <c r="FCI46" s="918"/>
      <c r="FCJ46" s="918"/>
      <c r="FCK46" s="918"/>
      <c r="FCL46" s="918"/>
      <c r="FCM46" s="918"/>
      <c r="FCN46" s="918"/>
      <c r="FCO46" s="918"/>
      <c r="FCP46" s="918"/>
      <c r="FCQ46" s="918"/>
      <c r="FCR46" s="918"/>
      <c r="FCS46" s="918"/>
      <c r="FCT46" s="918"/>
      <c r="FCU46" s="918"/>
      <c r="FCV46" s="918"/>
      <c r="FCW46" s="918"/>
      <c r="FCX46" s="918"/>
      <c r="FCY46" s="918"/>
      <c r="FCZ46" s="918"/>
      <c r="FDA46" s="918"/>
      <c r="FDB46" s="918"/>
      <c r="FDC46" s="918"/>
      <c r="FDD46" s="918"/>
      <c r="FDE46" s="918"/>
      <c r="FDF46" s="918"/>
      <c r="FDG46" s="918"/>
      <c r="FDH46" s="918"/>
      <c r="FDI46" s="918"/>
      <c r="FDJ46" s="918"/>
      <c r="FDK46" s="918"/>
      <c r="FDL46" s="918"/>
      <c r="FDM46" s="918"/>
      <c r="FDN46" s="918"/>
      <c r="FDO46" s="918"/>
      <c r="FDP46" s="918"/>
      <c r="FDQ46" s="918"/>
      <c r="FDR46" s="918"/>
      <c r="FDS46" s="918"/>
      <c r="FDT46" s="918"/>
      <c r="FDU46" s="918"/>
      <c r="FDV46" s="918"/>
      <c r="FDW46" s="918"/>
      <c r="FDX46" s="918"/>
      <c r="FDY46" s="918"/>
      <c r="FDZ46" s="918"/>
      <c r="FEA46" s="918"/>
      <c r="FEB46" s="918"/>
      <c r="FEC46" s="918"/>
      <c r="FED46" s="918"/>
      <c r="FEE46" s="918"/>
      <c r="FEF46" s="918"/>
      <c r="FEG46" s="918"/>
      <c r="FEH46" s="918"/>
      <c r="FEI46" s="918"/>
      <c r="FEJ46" s="918"/>
      <c r="FEK46" s="918"/>
      <c r="FEL46" s="918"/>
      <c r="FEM46" s="918"/>
      <c r="FEN46" s="918"/>
      <c r="FEO46" s="918"/>
      <c r="FEP46" s="918"/>
      <c r="FEQ46" s="918"/>
      <c r="FER46" s="918"/>
      <c r="FES46" s="918"/>
      <c r="FET46" s="918"/>
      <c r="FEU46" s="918"/>
      <c r="FEV46" s="918"/>
      <c r="FEW46" s="918"/>
      <c r="FEX46" s="918"/>
      <c r="FEY46" s="918"/>
      <c r="FEZ46" s="918"/>
      <c r="FFA46" s="918"/>
      <c r="FFB46" s="918"/>
      <c r="FFC46" s="918"/>
      <c r="FFD46" s="918"/>
      <c r="FFE46" s="918"/>
      <c r="FFF46" s="918"/>
      <c r="FFG46" s="918"/>
      <c r="FFH46" s="918"/>
      <c r="FFI46" s="918"/>
      <c r="FFJ46" s="918"/>
      <c r="FFK46" s="918"/>
      <c r="FFL46" s="918"/>
      <c r="FFM46" s="918"/>
      <c r="FFN46" s="918"/>
      <c r="FFO46" s="918"/>
      <c r="FFP46" s="918"/>
      <c r="FFQ46" s="918"/>
      <c r="FFR46" s="918"/>
      <c r="FFS46" s="918"/>
      <c r="FFT46" s="918"/>
      <c r="FFU46" s="918"/>
      <c r="FFV46" s="918"/>
      <c r="FFW46" s="918"/>
      <c r="FFX46" s="918"/>
      <c r="FFY46" s="918"/>
      <c r="FFZ46" s="918"/>
      <c r="FGA46" s="918"/>
      <c r="FGB46" s="918"/>
      <c r="FGC46" s="918"/>
      <c r="FGD46" s="918"/>
      <c r="FGE46" s="918"/>
      <c r="FGF46" s="918"/>
      <c r="FGG46" s="918"/>
      <c r="FGH46" s="918"/>
      <c r="FGI46" s="918"/>
      <c r="FGJ46" s="918"/>
      <c r="FGK46" s="918"/>
      <c r="FGL46" s="918"/>
      <c r="FGM46" s="918"/>
      <c r="FGN46" s="918"/>
      <c r="FGO46" s="918"/>
      <c r="FGP46" s="918"/>
      <c r="FGQ46" s="918"/>
      <c r="FGR46" s="918"/>
      <c r="FGS46" s="918"/>
      <c r="FGT46" s="918"/>
      <c r="FGU46" s="918"/>
      <c r="FGV46" s="918"/>
      <c r="FGW46" s="918"/>
      <c r="FGX46" s="918"/>
      <c r="FGY46" s="918"/>
      <c r="FGZ46" s="918"/>
      <c r="FHA46" s="918"/>
      <c r="FHB46" s="918"/>
      <c r="FHC46" s="918"/>
      <c r="FHD46" s="918"/>
      <c r="FHE46" s="918"/>
      <c r="FHF46" s="918"/>
      <c r="FHG46" s="918"/>
      <c r="FHH46" s="918"/>
      <c r="FHI46" s="918"/>
      <c r="FHJ46" s="918"/>
      <c r="FHK46" s="918"/>
      <c r="FHL46" s="918"/>
      <c r="FHM46" s="918"/>
      <c r="FHN46" s="918"/>
      <c r="FHO46" s="918"/>
      <c r="FHP46" s="918"/>
      <c r="FHQ46" s="918"/>
      <c r="FHR46" s="918"/>
      <c r="FHS46" s="918"/>
      <c r="FHT46" s="918"/>
      <c r="FHU46" s="918"/>
      <c r="FHV46" s="918"/>
      <c r="FHW46" s="918"/>
      <c r="FHX46" s="918"/>
      <c r="FHY46" s="918"/>
      <c r="FHZ46" s="918"/>
      <c r="FIA46" s="918"/>
      <c r="FIB46" s="918"/>
      <c r="FIC46" s="918"/>
      <c r="FID46" s="918"/>
      <c r="FIE46" s="918"/>
      <c r="FIF46" s="918"/>
      <c r="FIG46" s="918"/>
      <c r="FIH46" s="918"/>
      <c r="FII46" s="918"/>
      <c r="FIJ46" s="918"/>
      <c r="FIK46" s="918"/>
      <c r="FIL46" s="918"/>
      <c r="FIM46" s="918"/>
      <c r="FIN46" s="918"/>
      <c r="FIO46" s="918"/>
      <c r="FIP46" s="918"/>
      <c r="FIQ46" s="918"/>
      <c r="FIR46" s="918"/>
      <c r="FIS46" s="918"/>
      <c r="FIT46" s="918"/>
      <c r="FIU46" s="918"/>
      <c r="FIV46" s="918"/>
      <c r="FIW46" s="918"/>
      <c r="FIX46" s="918"/>
      <c r="FIY46" s="918"/>
      <c r="FIZ46" s="918"/>
      <c r="FJA46" s="918"/>
      <c r="FJB46" s="918"/>
      <c r="FJC46" s="918"/>
      <c r="FJD46" s="918"/>
      <c r="FJE46" s="918"/>
      <c r="FJF46" s="918"/>
      <c r="FJG46" s="918"/>
      <c r="FJH46" s="918"/>
      <c r="FJI46" s="918"/>
      <c r="FJJ46" s="918"/>
      <c r="FJK46" s="918"/>
      <c r="FJL46" s="918"/>
      <c r="FJM46" s="918"/>
      <c r="FJN46" s="918"/>
      <c r="FJO46" s="918"/>
      <c r="FJP46" s="918"/>
      <c r="FJQ46" s="918"/>
      <c r="FJR46" s="918"/>
      <c r="FJS46" s="918"/>
      <c r="FJT46" s="918"/>
      <c r="FJU46" s="918"/>
      <c r="FJV46" s="918"/>
      <c r="FJW46" s="918"/>
      <c r="FJX46" s="918"/>
      <c r="FJY46" s="918"/>
      <c r="FJZ46" s="918"/>
      <c r="FKA46" s="918"/>
      <c r="FKB46" s="918"/>
      <c r="FKC46" s="918"/>
      <c r="FKD46" s="918"/>
      <c r="FKE46" s="918"/>
      <c r="FKF46" s="918"/>
      <c r="FKG46" s="918"/>
      <c r="FKH46" s="918"/>
      <c r="FKI46" s="918"/>
      <c r="FKJ46" s="918"/>
      <c r="FKK46" s="918"/>
      <c r="FKL46" s="918"/>
      <c r="FKM46" s="918"/>
      <c r="FKN46" s="918"/>
      <c r="FKO46" s="918"/>
      <c r="FKP46" s="918"/>
      <c r="FKQ46" s="918"/>
      <c r="FKR46" s="918"/>
      <c r="FKS46" s="918"/>
      <c r="FKT46" s="918"/>
      <c r="FKU46" s="918"/>
      <c r="FKV46" s="918"/>
      <c r="FKW46" s="918"/>
      <c r="FKX46" s="918"/>
      <c r="FKY46" s="918"/>
      <c r="FKZ46" s="918"/>
      <c r="FLA46" s="918"/>
      <c r="FLB46" s="918"/>
      <c r="FLC46" s="918"/>
      <c r="FLD46" s="918"/>
      <c r="FLE46" s="918"/>
      <c r="FLF46" s="918"/>
      <c r="FLG46" s="918"/>
      <c r="FLH46" s="918"/>
      <c r="FLI46" s="918"/>
      <c r="FLJ46" s="918"/>
      <c r="FLK46" s="918"/>
      <c r="FLL46" s="918"/>
      <c r="FLM46" s="918"/>
      <c r="FLN46" s="918"/>
      <c r="FLO46" s="918"/>
      <c r="FLP46" s="918"/>
      <c r="FLQ46" s="918"/>
      <c r="FLR46" s="918"/>
      <c r="FLS46" s="918"/>
      <c r="FLT46" s="918"/>
      <c r="FLU46" s="918"/>
      <c r="FLV46" s="918"/>
      <c r="FLW46" s="918"/>
      <c r="FLX46" s="918"/>
      <c r="FLY46" s="918"/>
      <c r="FLZ46" s="918"/>
      <c r="FMA46" s="918"/>
      <c r="FMB46" s="918"/>
      <c r="FMC46" s="918"/>
      <c r="FMD46" s="918"/>
      <c r="FME46" s="918"/>
      <c r="FMF46" s="918"/>
      <c r="FMG46" s="918"/>
      <c r="FMH46" s="918"/>
      <c r="FMI46" s="918"/>
      <c r="FMJ46" s="918"/>
      <c r="FMK46" s="918"/>
      <c r="FML46" s="918"/>
      <c r="FMM46" s="918"/>
      <c r="FMN46" s="918"/>
      <c r="FMO46" s="918"/>
      <c r="FMP46" s="918"/>
      <c r="FMQ46" s="918"/>
      <c r="FMR46" s="918"/>
      <c r="FMS46" s="918"/>
      <c r="FMT46" s="918"/>
      <c r="FMU46" s="918"/>
      <c r="FMV46" s="918"/>
      <c r="FMW46" s="918"/>
      <c r="FMX46" s="918"/>
      <c r="FMY46" s="918"/>
      <c r="FMZ46" s="918"/>
      <c r="FNA46" s="918"/>
      <c r="FNB46" s="918"/>
      <c r="FNC46" s="918"/>
      <c r="FND46" s="918"/>
      <c r="FNE46" s="918"/>
      <c r="FNF46" s="918"/>
      <c r="FNG46" s="918"/>
      <c r="FNH46" s="918"/>
      <c r="FNI46" s="918"/>
      <c r="FNJ46" s="918"/>
      <c r="FNK46" s="918"/>
      <c r="FNL46" s="918"/>
      <c r="FNM46" s="918"/>
      <c r="FNN46" s="918"/>
      <c r="FNO46" s="918"/>
      <c r="FNP46" s="918"/>
      <c r="FNQ46" s="918"/>
      <c r="FNR46" s="918"/>
      <c r="FNS46" s="918"/>
      <c r="FNT46" s="918"/>
      <c r="FNU46" s="918"/>
      <c r="FNV46" s="918"/>
      <c r="FNW46" s="918"/>
      <c r="FNX46" s="918"/>
      <c r="FNY46" s="918"/>
      <c r="FNZ46" s="918"/>
      <c r="FOA46" s="918"/>
      <c r="FOB46" s="918"/>
      <c r="FOC46" s="918"/>
      <c r="FOD46" s="918"/>
      <c r="FOE46" s="918"/>
      <c r="FOF46" s="918"/>
      <c r="FOG46" s="918"/>
      <c r="FOH46" s="918"/>
      <c r="FOI46" s="918"/>
      <c r="FOJ46" s="918"/>
      <c r="FOK46" s="918"/>
      <c r="FOL46" s="918"/>
      <c r="FOM46" s="918"/>
      <c r="FON46" s="918"/>
      <c r="FOO46" s="918"/>
      <c r="FOP46" s="918"/>
      <c r="FOQ46" s="918"/>
      <c r="FOR46" s="918"/>
      <c r="FOS46" s="918"/>
      <c r="FOT46" s="918"/>
      <c r="FOU46" s="918"/>
      <c r="FOV46" s="918"/>
      <c r="FOW46" s="918"/>
      <c r="FOX46" s="918"/>
      <c r="FOY46" s="918"/>
      <c r="FOZ46" s="918"/>
      <c r="FPA46" s="918"/>
      <c r="FPB46" s="918"/>
      <c r="FPC46" s="918"/>
      <c r="FPD46" s="918"/>
      <c r="FPE46" s="918"/>
      <c r="FPF46" s="918"/>
      <c r="FPG46" s="918"/>
      <c r="FPH46" s="918"/>
      <c r="FPI46" s="918"/>
      <c r="FPJ46" s="918"/>
      <c r="FPK46" s="918"/>
      <c r="FPL46" s="918"/>
      <c r="FPM46" s="918"/>
      <c r="FPN46" s="918"/>
      <c r="FPO46" s="918"/>
      <c r="FPP46" s="918"/>
      <c r="FPQ46" s="918"/>
      <c r="FPR46" s="918"/>
      <c r="FPS46" s="918"/>
      <c r="FPT46" s="918"/>
      <c r="FPU46" s="918"/>
      <c r="FPV46" s="918"/>
      <c r="FPW46" s="918"/>
      <c r="FPX46" s="918"/>
      <c r="FPY46" s="918"/>
      <c r="FPZ46" s="918"/>
      <c r="FQA46" s="918"/>
      <c r="FQB46" s="918"/>
      <c r="FQC46" s="918"/>
      <c r="FQD46" s="918"/>
      <c r="FQE46" s="918"/>
      <c r="FQF46" s="918"/>
      <c r="FQG46" s="918"/>
      <c r="FQH46" s="918"/>
      <c r="FQI46" s="918"/>
      <c r="FQJ46" s="918"/>
      <c r="FQK46" s="918"/>
      <c r="FQL46" s="918"/>
      <c r="FQM46" s="918"/>
      <c r="FQN46" s="918"/>
      <c r="FQO46" s="918"/>
      <c r="FQP46" s="918"/>
      <c r="FQQ46" s="918"/>
      <c r="FQR46" s="918"/>
      <c r="FQS46" s="918"/>
      <c r="FQT46" s="918"/>
      <c r="FQU46" s="918"/>
      <c r="FQV46" s="918"/>
      <c r="FQW46" s="918"/>
      <c r="FQX46" s="918"/>
      <c r="FQY46" s="918"/>
      <c r="FQZ46" s="918"/>
      <c r="FRA46" s="918"/>
      <c r="FRB46" s="918"/>
      <c r="FRC46" s="918"/>
      <c r="FRD46" s="918"/>
      <c r="FRE46" s="918"/>
      <c r="FRF46" s="918"/>
      <c r="FRG46" s="918"/>
      <c r="FRH46" s="918"/>
      <c r="FRI46" s="918"/>
      <c r="FRJ46" s="918"/>
      <c r="FRK46" s="918"/>
      <c r="FRL46" s="918"/>
      <c r="FRM46" s="918"/>
      <c r="FRN46" s="918"/>
      <c r="FRO46" s="918"/>
      <c r="FRP46" s="918"/>
      <c r="FRQ46" s="918"/>
      <c r="FRR46" s="918"/>
      <c r="FRS46" s="918"/>
      <c r="FRT46" s="918"/>
      <c r="FRU46" s="918"/>
      <c r="FRV46" s="918"/>
      <c r="FRW46" s="918"/>
      <c r="FRX46" s="918"/>
      <c r="FRY46" s="918"/>
      <c r="FRZ46" s="918"/>
      <c r="FSA46" s="918"/>
      <c r="FSB46" s="918"/>
      <c r="FSC46" s="918"/>
      <c r="FSD46" s="918"/>
      <c r="FSE46" s="918"/>
      <c r="FSF46" s="918"/>
      <c r="FSG46" s="918"/>
      <c r="FSH46" s="918"/>
      <c r="FSI46" s="918"/>
      <c r="FSJ46" s="918"/>
      <c r="FSK46" s="918"/>
      <c r="FSL46" s="918"/>
      <c r="FSM46" s="918"/>
      <c r="FSN46" s="918"/>
      <c r="FSO46" s="918"/>
      <c r="FSP46" s="918"/>
      <c r="FSQ46" s="918"/>
      <c r="FSR46" s="918"/>
      <c r="FSS46" s="918"/>
      <c r="FST46" s="918"/>
      <c r="FSU46" s="918"/>
      <c r="FSV46" s="918"/>
      <c r="FSW46" s="918"/>
      <c r="FSX46" s="918"/>
      <c r="FSY46" s="918"/>
      <c r="FSZ46" s="918"/>
      <c r="FTA46" s="918"/>
      <c r="FTB46" s="918"/>
      <c r="FTC46" s="918"/>
      <c r="FTD46" s="918"/>
      <c r="FTE46" s="918"/>
      <c r="FTF46" s="918"/>
      <c r="FTG46" s="918"/>
      <c r="FTH46" s="918"/>
      <c r="FTI46" s="918"/>
      <c r="FTJ46" s="918"/>
      <c r="FTK46" s="918"/>
      <c r="FTL46" s="918"/>
      <c r="FTM46" s="918"/>
      <c r="FTN46" s="918"/>
      <c r="FTO46" s="918"/>
      <c r="FTP46" s="918"/>
      <c r="FTQ46" s="918"/>
      <c r="FTR46" s="918"/>
      <c r="FTS46" s="918"/>
      <c r="FTT46" s="918"/>
      <c r="FTU46" s="918"/>
      <c r="FTV46" s="918"/>
      <c r="FTW46" s="918"/>
      <c r="FTX46" s="918"/>
      <c r="FTY46" s="918"/>
      <c r="FTZ46" s="918"/>
      <c r="FUA46" s="918"/>
      <c r="FUB46" s="918"/>
      <c r="FUC46" s="918"/>
      <c r="FUD46" s="918"/>
      <c r="FUE46" s="918"/>
      <c r="FUF46" s="918"/>
      <c r="FUG46" s="918"/>
      <c r="FUH46" s="918"/>
      <c r="FUI46" s="918"/>
      <c r="FUJ46" s="918"/>
      <c r="FUK46" s="918"/>
      <c r="FUL46" s="918"/>
      <c r="FUM46" s="918"/>
      <c r="FUN46" s="918"/>
      <c r="FUO46" s="918"/>
      <c r="FUP46" s="918"/>
      <c r="FUQ46" s="918"/>
      <c r="FUR46" s="918"/>
      <c r="FUS46" s="918"/>
      <c r="FUT46" s="918"/>
      <c r="FUU46" s="918"/>
      <c r="FUV46" s="918"/>
      <c r="FUW46" s="918"/>
      <c r="FUX46" s="918"/>
      <c r="FUY46" s="918"/>
      <c r="FUZ46" s="918"/>
      <c r="FVA46" s="918"/>
      <c r="FVB46" s="918"/>
      <c r="FVC46" s="918"/>
      <c r="FVD46" s="918"/>
      <c r="FVE46" s="918"/>
      <c r="FVF46" s="918"/>
      <c r="FVG46" s="918"/>
      <c r="FVH46" s="918"/>
      <c r="FVI46" s="918"/>
      <c r="FVJ46" s="918"/>
      <c r="FVK46" s="918"/>
      <c r="FVL46" s="918"/>
      <c r="FVM46" s="918"/>
      <c r="FVN46" s="918"/>
      <c r="FVO46" s="918"/>
      <c r="FVP46" s="918"/>
      <c r="FVQ46" s="918"/>
      <c r="FVR46" s="918"/>
      <c r="FVS46" s="918"/>
      <c r="FVT46" s="918"/>
      <c r="FVU46" s="918"/>
      <c r="FVV46" s="918"/>
      <c r="FVW46" s="918"/>
      <c r="FVX46" s="918"/>
      <c r="FVY46" s="918"/>
      <c r="FVZ46" s="918"/>
      <c r="FWA46" s="918"/>
      <c r="FWB46" s="918"/>
      <c r="FWC46" s="918"/>
      <c r="FWD46" s="918"/>
      <c r="FWE46" s="918"/>
      <c r="FWF46" s="918"/>
      <c r="FWG46" s="918"/>
      <c r="FWH46" s="918"/>
      <c r="FWI46" s="918"/>
      <c r="FWJ46" s="918"/>
      <c r="FWK46" s="918"/>
      <c r="FWL46" s="918"/>
      <c r="FWM46" s="918"/>
      <c r="FWN46" s="918"/>
      <c r="FWO46" s="918"/>
      <c r="FWP46" s="918"/>
      <c r="FWQ46" s="918"/>
      <c r="FWR46" s="918"/>
      <c r="FWS46" s="918"/>
      <c r="FWT46" s="918"/>
      <c r="FWU46" s="918"/>
      <c r="FWV46" s="918"/>
      <c r="FWW46" s="918"/>
      <c r="FWX46" s="918"/>
      <c r="FWY46" s="918"/>
      <c r="FWZ46" s="918"/>
      <c r="FXA46" s="918"/>
      <c r="FXB46" s="918"/>
      <c r="FXC46" s="918"/>
      <c r="FXD46" s="918"/>
      <c r="FXE46" s="918"/>
      <c r="FXF46" s="918"/>
      <c r="FXG46" s="918"/>
      <c r="FXH46" s="918"/>
      <c r="FXI46" s="918"/>
      <c r="FXJ46" s="918"/>
      <c r="FXK46" s="918"/>
      <c r="FXL46" s="918"/>
      <c r="FXM46" s="918"/>
      <c r="FXN46" s="918"/>
      <c r="FXO46" s="918"/>
      <c r="FXP46" s="918"/>
      <c r="FXQ46" s="918"/>
      <c r="FXR46" s="918"/>
      <c r="FXS46" s="918"/>
      <c r="FXT46" s="918"/>
      <c r="FXU46" s="918"/>
      <c r="FXV46" s="918"/>
      <c r="FXW46" s="918"/>
      <c r="FXX46" s="918"/>
      <c r="FXY46" s="918"/>
      <c r="FXZ46" s="918"/>
      <c r="FYA46" s="918"/>
      <c r="FYB46" s="918"/>
      <c r="FYC46" s="918"/>
      <c r="FYD46" s="918"/>
      <c r="FYE46" s="918"/>
      <c r="FYF46" s="918"/>
      <c r="FYG46" s="918"/>
      <c r="FYH46" s="918"/>
      <c r="FYI46" s="918"/>
      <c r="FYJ46" s="918"/>
      <c r="FYK46" s="918"/>
      <c r="FYL46" s="918"/>
      <c r="FYM46" s="918"/>
      <c r="FYN46" s="918"/>
      <c r="FYO46" s="918"/>
      <c r="FYP46" s="918"/>
      <c r="FYQ46" s="918"/>
      <c r="FYR46" s="918"/>
      <c r="FYS46" s="918"/>
      <c r="FYT46" s="918"/>
      <c r="FYU46" s="918"/>
      <c r="FYV46" s="918"/>
      <c r="FYW46" s="918"/>
      <c r="FYX46" s="918"/>
      <c r="FYY46" s="918"/>
      <c r="FYZ46" s="918"/>
      <c r="FZA46" s="918"/>
      <c r="FZB46" s="918"/>
      <c r="FZC46" s="918"/>
      <c r="FZD46" s="918"/>
      <c r="FZE46" s="918"/>
      <c r="FZF46" s="918"/>
      <c r="FZG46" s="918"/>
      <c r="FZH46" s="918"/>
      <c r="FZI46" s="918"/>
      <c r="FZJ46" s="918"/>
      <c r="FZK46" s="918"/>
      <c r="FZL46" s="918"/>
      <c r="FZM46" s="918"/>
      <c r="FZN46" s="918"/>
      <c r="FZO46" s="918"/>
      <c r="FZP46" s="918"/>
      <c r="FZQ46" s="918"/>
      <c r="FZR46" s="918"/>
      <c r="FZS46" s="918"/>
      <c r="FZT46" s="918"/>
      <c r="FZU46" s="918"/>
      <c r="FZV46" s="918"/>
      <c r="FZW46" s="918"/>
      <c r="FZX46" s="918"/>
      <c r="FZY46" s="918"/>
      <c r="FZZ46" s="918"/>
      <c r="GAA46" s="918"/>
      <c r="GAB46" s="918"/>
      <c r="GAC46" s="918"/>
      <c r="GAD46" s="918"/>
      <c r="GAE46" s="918"/>
      <c r="GAF46" s="918"/>
      <c r="GAG46" s="918"/>
      <c r="GAH46" s="918"/>
      <c r="GAI46" s="918"/>
      <c r="GAJ46" s="918"/>
      <c r="GAK46" s="918"/>
      <c r="GAL46" s="918"/>
      <c r="GAM46" s="918"/>
      <c r="GAN46" s="918"/>
      <c r="GAO46" s="918"/>
      <c r="GAP46" s="918"/>
      <c r="GAQ46" s="918"/>
      <c r="GAR46" s="918"/>
      <c r="GAS46" s="918"/>
      <c r="GAT46" s="918"/>
      <c r="GAU46" s="918"/>
      <c r="GAV46" s="918"/>
      <c r="GAW46" s="918"/>
      <c r="GAX46" s="918"/>
      <c r="GAY46" s="918"/>
      <c r="GAZ46" s="918"/>
      <c r="GBA46" s="918"/>
      <c r="GBB46" s="918"/>
      <c r="GBC46" s="918"/>
      <c r="GBD46" s="918"/>
      <c r="GBE46" s="918"/>
      <c r="GBF46" s="918"/>
      <c r="GBG46" s="918"/>
      <c r="GBH46" s="918"/>
      <c r="GBI46" s="918"/>
      <c r="GBJ46" s="918"/>
      <c r="GBK46" s="918"/>
      <c r="GBL46" s="918"/>
      <c r="GBM46" s="918"/>
      <c r="GBN46" s="918"/>
      <c r="GBO46" s="918"/>
      <c r="GBP46" s="918"/>
      <c r="GBQ46" s="918"/>
      <c r="GBR46" s="918"/>
      <c r="GBS46" s="918"/>
      <c r="GBT46" s="918"/>
      <c r="GBU46" s="918"/>
      <c r="GBV46" s="918"/>
      <c r="GBW46" s="918"/>
      <c r="GBX46" s="918"/>
      <c r="GBY46" s="918"/>
      <c r="GBZ46" s="918"/>
      <c r="GCA46" s="918"/>
      <c r="GCB46" s="918"/>
      <c r="GCC46" s="918"/>
      <c r="GCD46" s="918"/>
      <c r="GCE46" s="918"/>
      <c r="GCF46" s="918"/>
      <c r="GCG46" s="918"/>
      <c r="GCH46" s="918"/>
      <c r="GCI46" s="918"/>
      <c r="GCJ46" s="918"/>
      <c r="GCK46" s="918"/>
      <c r="GCL46" s="918"/>
      <c r="GCM46" s="918"/>
      <c r="GCN46" s="918"/>
      <c r="GCO46" s="918"/>
      <c r="GCP46" s="918"/>
      <c r="GCQ46" s="918"/>
      <c r="GCR46" s="918"/>
      <c r="GCS46" s="918"/>
      <c r="GCT46" s="918"/>
      <c r="GCU46" s="918"/>
      <c r="GCV46" s="918"/>
      <c r="GCW46" s="918"/>
      <c r="GCX46" s="918"/>
      <c r="GCY46" s="918"/>
      <c r="GCZ46" s="918"/>
      <c r="GDA46" s="918"/>
      <c r="GDB46" s="918"/>
      <c r="GDC46" s="918"/>
      <c r="GDD46" s="918"/>
      <c r="GDE46" s="918"/>
      <c r="GDF46" s="918"/>
      <c r="GDG46" s="918"/>
      <c r="GDH46" s="918"/>
      <c r="GDI46" s="918"/>
      <c r="GDJ46" s="918"/>
      <c r="GDK46" s="918"/>
      <c r="GDL46" s="918"/>
      <c r="GDM46" s="918"/>
      <c r="GDN46" s="918"/>
      <c r="GDO46" s="918"/>
      <c r="GDP46" s="918"/>
      <c r="GDQ46" s="918"/>
      <c r="GDR46" s="918"/>
      <c r="GDS46" s="918"/>
      <c r="GDT46" s="918"/>
      <c r="GDU46" s="918"/>
      <c r="GDV46" s="918"/>
      <c r="GDW46" s="918"/>
      <c r="GDX46" s="918"/>
      <c r="GDY46" s="918"/>
      <c r="GDZ46" s="918"/>
      <c r="GEA46" s="918"/>
      <c r="GEB46" s="918"/>
      <c r="GEC46" s="918"/>
      <c r="GED46" s="918"/>
      <c r="GEE46" s="918"/>
      <c r="GEF46" s="918"/>
      <c r="GEG46" s="918"/>
      <c r="GEH46" s="918"/>
      <c r="GEI46" s="918"/>
      <c r="GEJ46" s="918"/>
      <c r="GEK46" s="918"/>
      <c r="GEL46" s="918"/>
      <c r="GEM46" s="918"/>
      <c r="GEN46" s="918"/>
      <c r="GEO46" s="918"/>
      <c r="GEP46" s="918"/>
      <c r="GEQ46" s="918"/>
      <c r="GER46" s="918"/>
      <c r="GES46" s="918"/>
      <c r="GET46" s="918"/>
      <c r="GEU46" s="918"/>
      <c r="GEV46" s="918"/>
      <c r="GEW46" s="918"/>
      <c r="GEX46" s="918"/>
      <c r="GEY46" s="918"/>
      <c r="GEZ46" s="918"/>
      <c r="GFA46" s="918"/>
      <c r="GFB46" s="918"/>
      <c r="GFC46" s="918"/>
      <c r="GFD46" s="918"/>
      <c r="GFE46" s="918"/>
      <c r="GFF46" s="918"/>
      <c r="GFG46" s="918"/>
      <c r="GFH46" s="918"/>
      <c r="GFI46" s="918"/>
      <c r="GFJ46" s="918"/>
      <c r="GFK46" s="918"/>
      <c r="GFL46" s="918"/>
      <c r="GFM46" s="918"/>
      <c r="GFN46" s="918"/>
      <c r="GFO46" s="918"/>
      <c r="GFP46" s="918"/>
      <c r="GFQ46" s="918"/>
      <c r="GFR46" s="918"/>
      <c r="GFS46" s="918"/>
      <c r="GFT46" s="918"/>
      <c r="GFU46" s="918"/>
      <c r="GFV46" s="918"/>
      <c r="GFW46" s="918"/>
      <c r="GFX46" s="918"/>
      <c r="GFY46" s="918"/>
      <c r="GFZ46" s="918"/>
      <c r="GGA46" s="918"/>
      <c r="GGB46" s="918"/>
      <c r="GGC46" s="918"/>
      <c r="GGD46" s="918"/>
      <c r="GGE46" s="918"/>
      <c r="GGF46" s="918"/>
      <c r="GGG46" s="918"/>
      <c r="GGH46" s="918"/>
      <c r="GGI46" s="918"/>
      <c r="GGJ46" s="918"/>
      <c r="GGK46" s="918"/>
      <c r="GGL46" s="918"/>
      <c r="GGM46" s="918"/>
      <c r="GGN46" s="918"/>
      <c r="GGO46" s="918"/>
      <c r="GGP46" s="918"/>
      <c r="GGQ46" s="918"/>
      <c r="GGR46" s="918"/>
      <c r="GGS46" s="918"/>
      <c r="GGT46" s="918"/>
      <c r="GGU46" s="918"/>
      <c r="GGV46" s="918"/>
      <c r="GGW46" s="918"/>
      <c r="GGX46" s="918"/>
      <c r="GGY46" s="918"/>
      <c r="GGZ46" s="918"/>
      <c r="GHA46" s="918"/>
      <c r="GHB46" s="918"/>
      <c r="GHC46" s="918"/>
      <c r="GHD46" s="918"/>
      <c r="GHE46" s="918"/>
      <c r="GHF46" s="918"/>
      <c r="GHG46" s="918"/>
      <c r="GHH46" s="918"/>
      <c r="GHI46" s="918"/>
      <c r="GHJ46" s="918"/>
      <c r="GHK46" s="918"/>
      <c r="GHL46" s="918"/>
      <c r="GHM46" s="918"/>
      <c r="GHN46" s="918"/>
      <c r="GHO46" s="918"/>
      <c r="GHP46" s="918"/>
      <c r="GHQ46" s="918"/>
      <c r="GHR46" s="918"/>
      <c r="GHS46" s="918"/>
      <c r="GHT46" s="918"/>
      <c r="GHU46" s="918"/>
      <c r="GHV46" s="918"/>
      <c r="GHW46" s="918"/>
      <c r="GHX46" s="918"/>
      <c r="GHY46" s="918"/>
      <c r="GHZ46" s="918"/>
      <c r="GIA46" s="918"/>
      <c r="GIB46" s="918"/>
      <c r="GIC46" s="918"/>
      <c r="GID46" s="918"/>
      <c r="GIE46" s="918"/>
      <c r="GIF46" s="918"/>
      <c r="GIG46" s="918"/>
      <c r="GIH46" s="918"/>
      <c r="GII46" s="918"/>
      <c r="GIJ46" s="918"/>
      <c r="GIK46" s="918"/>
      <c r="GIL46" s="918"/>
      <c r="GIM46" s="918"/>
      <c r="GIN46" s="918"/>
      <c r="GIO46" s="918"/>
      <c r="GIP46" s="918"/>
      <c r="GIQ46" s="918"/>
      <c r="GIR46" s="918"/>
      <c r="GIS46" s="918"/>
      <c r="GIT46" s="918"/>
      <c r="GIU46" s="918"/>
      <c r="GIV46" s="918"/>
      <c r="GIW46" s="918"/>
      <c r="GIX46" s="918"/>
      <c r="GIY46" s="918"/>
      <c r="GIZ46" s="918"/>
      <c r="GJA46" s="918"/>
      <c r="GJB46" s="918"/>
      <c r="GJC46" s="918"/>
      <c r="GJD46" s="918"/>
      <c r="GJE46" s="918"/>
      <c r="GJF46" s="918"/>
      <c r="GJG46" s="918"/>
      <c r="GJH46" s="918"/>
      <c r="GJI46" s="918"/>
      <c r="GJJ46" s="918"/>
      <c r="GJK46" s="918"/>
      <c r="GJL46" s="918"/>
      <c r="GJM46" s="918"/>
      <c r="GJN46" s="918"/>
      <c r="GJO46" s="918"/>
      <c r="GJP46" s="918"/>
      <c r="GJQ46" s="918"/>
      <c r="GJR46" s="918"/>
      <c r="GJS46" s="918"/>
      <c r="GJT46" s="918"/>
      <c r="GJU46" s="918"/>
      <c r="GJV46" s="918"/>
      <c r="GJW46" s="918"/>
      <c r="GJX46" s="918"/>
      <c r="GJY46" s="918"/>
      <c r="GJZ46" s="918"/>
      <c r="GKA46" s="918"/>
      <c r="GKB46" s="918"/>
      <c r="GKC46" s="918"/>
      <c r="GKD46" s="918"/>
      <c r="GKE46" s="918"/>
      <c r="GKF46" s="918"/>
      <c r="GKG46" s="918"/>
      <c r="GKH46" s="918"/>
      <c r="GKI46" s="918"/>
      <c r="GKJ46" s="918"/>
      <c r="GKK46" s="918"/>
      <c r="GKL46" s="918"/>
      <c r="GKM46" s="918"/>
      <c r="GKN46" s="918"/>
      <c r="GKO46" s="918"/>
      <c r="GKP46" s="918"/>
      <c r="GKQ46" s="918"/>
      <c r="GKR46" s="918"/>
      <c r="GKS46" s="918"/>
      <c r="GKT46" s="918"/>
      <c r="GKU46" s="918"/>
      <c r="GKV46" s="918"/>
      <c r="GKW46" s="918"/>
      <c r="GKX46" s="918"/>
      <c r="GKY46" s="918"/>
      <c r="GKZ46" s="918"/>
      <c r="GLA46" s="918"/>
      <c r="GLB46" s="918"/>
      <c r="GLC46" s="918"/>
      <c r="GLD46" s="918"/>
      <c r="GLE46" s="918"/>
      <c r="GLF46" s="918"/>
      <c r="GLG46" s="918"/>
      <c r="GLH46" s="918"/>
      <c r="GLI46" s="918"/>
      <c r="GLJ46" s="918"/>
      <c r="GLK46" s="918"/>
      <c r="GLL46" s="918"/>
      <c r="GLM46" s="918"/>
      <c r="GLN46" s="918"/>
      <c r="GLO46" s="918"/>
      <c r="GLP46" s="918"/>
      <c r="GLQ46" s="918"/>
      <c r="GLR46" s="918"/>
      <c r="GLS46" s="918"/>
      <c r="GLT46" s="918"/>
      <c r="GLU46" s="918"/>
      <c r="GLV46" s="918"/>
      <c r="GLW46" s="918"/>
      <c r="GLX46" s="918"/>
      <c r="GLY46" s="918"/>
      <c r="GLZ46" s="918"/>
      <c r="GMA46" s="918"/>
      <c r="GMB46" s="918"/>
      <c r="GMC46" s="918"/>
      <c r="GMD46" s="918"/>
      <c r="GME46" s="918"/>
      <c r="GMF46" s="918"/>
      <c r="GMG46" s="918"/>
      <c r="GMH46" s="918"/>
      <c r="GMI46" s="918"/>
      <c r="GMJ46" s="918"/>
      <c r="GMK46" s="918"/>
      <c r="GML46" s="918"/>
      <c r="GMM46" s="918"/>
      <c r="GMN46" s="918"/>
      <c r="GMO46" s="918"/>
      <c r="GMP46" s="918"/>
      <c r="GMQ46" s="918"/>
      <c r="GMR46" s="918"/>
      <c r="GMS46" s="918"/>
      <c r="GMT46" s="918"/>
      <c r="GMU46" s="918"/>
      <c r="GMV46" s="918"/>
      <c r="GMW46" s="918"/>
      <c r="GMX46" s="918"/>
      <c r="GMY46" s="918"/>
      <c r="GMZ46" s="918"/>
      <c r="GNA46" s="918"/>
      <c r="GNB46" s="918"/>
      <c r="GNC46" s="918"/>
      <c r="GND46" s="918"/>
      <c r="GNE46" s="918"/>
      <c r="GNF46" s="918"/>
      <c r="GNG46" s="918"/>
      <c r="GNH46" s="918"/>
      <c r="GNI46" s="918"/>
      <c r="GNJ46" s="918"/>
      <c r="GNK46" s="918"/>
      <c r="GNL46" s="918"/>
      <c r="GNM46" s="918"/>
      <c r="GNN46" s="918"/>
      <c r="GNO46" s="918"/>
      <c r="GNP46" s="918"/>
      <c r="GNQ46" s="918"/>
      <c r="GNR46" s="918"/>
      <c r="GNS46" s="918"/>
      <c r="GNT46" s="918"/>
      <c r="GNU46" s="918"/>
      <c r="GNV46" s="918"/>
      <c r="GNW46" s="918"/>
      <c r="GNX46" s="918"/>
      <c r="GNY46" s="918"/>
      <c r="GNZ46" s="918"/>
      <c r="GOA46" s="918"/>
      <c r="GOB46" s="918"/>
      <c r="GOC46" s="918"/>
      <c r="GOD46" s="918"/>
      <c r="GOE46" s="918"/>
      <c r="GOF46" s="918"/>
      <c r="GOG46" s="918"/>
      <c r="GOH46" s="918"/>
      <c r="GOI46" s="918"/>
      <c r="GOJ46" s="918"/>
      <c r="GOK46" s="918"/>
      <c r="GOL46" s="918"/>
      <c r="GOM46" s="918"/>
      <c r="GON46" s="918"/>
      <c r="GOO46" s="918"/>
      <c r="GOP46" s="918"/>
      <c r="GOQ46" s="918"/>
      <c r="GOR46" s="918"/>
      <c r="GOS46" s="918"/>
      <c r="GOT46" s="918"/>
      <c r="GOU46" s="918"/>
      <c r="GOV46" s="918"/>
      <c r="GOW46" s="918"/>
      <c r="GOX46" s="918"/>
      <c r="GOY46" s="918"/>
      <c r="GOZ46" s="918"/>
      <c r="GPA46" s="918"/>
      <c r="GPB46" s="918"/>
      <c r="GPC46" s="918"/>
      <c r="GPD46" s="918"/>
      <c r="GPE46" s="918"/>
      <c r="GPF46" s="918"/>
      <c r="GPG46" s="918"/>
      <c r="GPH46" s="918"/>
      <c r="GPI46" s="918"/>
      <c r="GPJ46" s="918"/>
      <c r="GPK46" s="918"/>
      <c r="GPL46" s="918"/>
      <c r="GPM46" s="918"/>
      <c r="GPN46" s="918"/>
      <c r="GPO46" s="918"/>
      <c r="GPP46" s="918"/>
      <c r="GPQ46" s="918"/>
      <c r="GPR46" s="918"/>
      <c r="GPS46" s="918"/>
      <c r="GPT46" s="918"/>
      <c r="GPU46" s="918"/>
      <c r="GPV46" s="918"/>
      <c r="GPW46" s="918"/>
      <c r="GPX46" s="918"/>
      <c r="GPY46" s="918"/>
      <c r="GPZ46" s="918"/>
      <c r="GQA46" s="918"/>
      <c r="GQB46" s="918"/>
      <c r="GQC46" s="918"/>
      <c r="GQD46" s="918"/>
      <c r="GQE46" s="918"/>
      <c r="GQF46" s="918"/>
      <c r="GQG46" s="918"/>
      <c r="GQH46" s="918"/>
      <c r="GQI46" s="918"/>
      <c r="GQJ46" s="918"/>
      <c r="GQK46" s="918"/>
      <c r="GQL46" s="918"/>
      <c r="GQM46" s="918"/>
      <c r="GQN46" s="918"/>
      <c r="GQO46" s="918"/>
      <c r="GQP46" s="918"/>
      <c r="GQQ46" s="918"/>
      <c r="GQR46" s="918"/>
      <c r="GQS46" s="918"/>
      <c r="GQT46" s="918"/>
      <c r="GQU46" s="918"/>
      <c r="GQV46" s="918"/>
      <c r="GQW46" s="918"/>
      <c r="GQX46" s="918"/>
      <c r="GQY46" s="918"/>
      <c r="GQZ46" s="918"/>
      <c r="GRA46" s="918"/>
      <c r="GRB46" s="918"/>
      <c r="GRC46" s="918"/>
      <c r="GRD46" s="918"/>
      <c r="GRE46" s="918"/>
      <c r="GRF46" s="918"/>
      <c r="GRG46" s="918"/>
      <c r="GRH46" s="918"/>
      <c r="GRI46" s="918"/>
      <c r="GRJ46" s="918"/>
      <c r="GRK46" s="918"/>
      <c r="GRL46" s="918"/>
      <c r="GRM46" s="918"/>
      <c r="GRN46" s="918"/>
      <c r="GRO46" s="918"/>
      <c r="GRP46" s="918"/>
      <c r="GRQ46" s="918"/>
      <c r="GRR46" s="918"/>
      <c r="GRS46" s="918"/>
      <c r="GRT46" s="918"/>
      <c r="GRU46" s="918"/>
      <c r="GRV46" s="918"/>
      <c r="GRW46" s="918"/>
      <c r="GRX46" s="918"/>
      <c r="GRY46" s="918"/>
      <c r="GRZ46" s="918"/>
      <c r="GSA46" s="918"/>
      <c r="GSB46" s="918"/>
      <c r="GSC46" s="918"/>
      <c r="GSD46" s="918"/>
      <c r="GSE46" s="918"/>
      <c r="GSF46" s="918"/>
      <c r="GSG46" s="918"/>
      <c r="GSH46" s="918"/>
      <c r="GSI46" s="918"/>
      <c r="GSJ46" s="918"/>
      <c r="GSK46" s="918"/>
      <c r="GSL46" s="918"/>
      <c r="GSM46" s="918"/>
      <c r="GSN46" s="918"/>
      <c r="GSO46" s="918"/>
      <c r="GSP46" s="918"/>
      <c r="GSQ46" s="918"/>
      <c r="GSR46" s="918"/>
      <c r="GSS46" s="918"/>
      <c r="GST46" s="918"/>
      <c r="GSU46" s="918"/>
      <c r="GSV46" s="918"/>
      <c r="GSW46" s="918"/>
      <c r="GSX46" s="918"/>
      <c r="GSY46" s="918"/>
      <c r="GSZ46" s="918"/>
      <c r="GTA46" s="918"/>
      <c r="GTB46" s="918"/>
      <c r="GTC46" s="918"/>
      <c r="GTD46" s="918"/>
      <c r="GTE46" s="918"/>
      <c r="GTF46" s="918"/>
      <c r="GTG46" s="918"/>
      <c r="GTH46" s="918"/>
      <c r="GTI46" s="918"/>
      <c r="GTJ46" s="918"/>
      <c r="GTK46" s="918"/>
      <c r="GTL46" s="918"/>
      <c r="GTM46" s="918"/>
      <c r="GTN46" s="918"/>
      <c r="GTO46" s="918"/>
      <c r="GTP46" s="918"/>
      <c r="GTQ46" s="918"/>
      <c r="GTR46" s="918"/>
      <c r="GTS46" s="918"/>
      <c r="GTT46" s="918"/>
      <c r="GTU46" s="918"/>
      <c r="GTV46" s="918"/>
      <c r="GTW46" s="918"/>
      <c r="GTX46" s="918"/>
      <c r="GTY46" s="918"/>
      <c r="GTZ46" s="918"/>
      <c r="GUA46" s="918"/>
      <c r="GUB46" s="918"/>
      <c r="GUC46" s="918"/>
      <c r="GUD46" s="918"/>
      <c r="GUE46" s="918"/>
      <c r="GUF46" s="918"/>
      <c r="GUG46" s="918"/>
      <c r="GUH46" s="918"/>
      <c r="GUI46" s="918"/>
      <c r="GUJ46" s="918"/>
      <c r="GUK46" s="918"/>
      <c r="GUL46" s="918"/>
      <c r="GUM46" s="918"/>
      <c r="GUN46" s="918"/>
      <c r="GUO46" s="918"/>
      <c r="GUP46" s="918"/>
      <c r="GUQ46" s="918"/>
      <c r="GUR46" s="918"/>
      <c r="GUS46" s="918"/>
      <c r="GUT46" s="918"/>
      <c r="GUU46" s="918"/>
      <c r="GUV46" s="918"/>
      <c r="GUW46" s="918"/>
      <c r="GUX46" s="918"/>
      <c r="GUY46" s="918"/>
      <c r="GUZ46" s="918"/>
      <c r="GVA46" s="918"/>
      <c r="GVB46" s="918"/>
      <c r="GVC46" s="918"/>
      <c r="GVD46" s="918"/>
      <c r="GVE46" s="918"/>
      <c r="GVF46" s="918"/>
      <c r="GVG46" s="918"/>
      <c r="GVH46" s="918"/>
      <c r="GVI46" s="918"/>
      <c r="GVJ46" s="918"/>
      <c r="GVK46" s="918"/>
      <c r="GVL46" s="918"/>
      <c r="GVM46" s="918"/>
      <c r="GVN46" s="918"/>
      <c r="GVO46" s="918"/>
      <c r="GVP46" s="918"/>
      <c r="GVQ46" s="918"/>
      <c r="GVR46" s="918"/>
      <c r="GVS46" s="918"/>
      <c r="GVT46" s="918"/>
      <c r="GVU46" s="918"/>
      <c r="GVV46" s="918"/>
      <c r="GVW46" s="918"/>
      <c r="GVX46" s="918"/>
      <c r="GVY46" s="918"/>
      <c r="GVZ46" s="918"/>
      <c r="GWA46" s="918"/>
      <c r="GWB46" s="918"/>
      <c r="GWC46" s="918"/>
      <c r="GWD46" s="918"/>
      <c r="GWE46" s="918"/>
      <c r="GWF46" s="918"/>
      <c r="GWG46" s="918"/>
      <c r="GWH46" s="918"/>
      <c r="GWI46" s="918"/>
      <c r="GWJ46" s="918"/>
      <c r="GWK46" s="918"/>
      <c r="GWL46" s="918"/>
      <c r="GWM46" s="918"/>
      <c r="GWN46" s="918"/>
      <c r="GWO46" s="918"/>
      <c r="GWP46" s="918"/>
      <c r="GWQ46" s="918"/>
      <c r="GWR46" s="918"/>
      <c r="GWS46" s="918"/>
      <c r="GWT46" s="918"/>
      <c r="GWU46" s="918"/>
      <c r="GWV46" s="918"/>
      <c r="GWW46" s="918"/>
      <c r="GWX46" s="918"/>
      <c r="GWY46" s="918"/>
      <c r="GWZ46" s="918"/>
      <c r="GXA46" s="918"/>
      <c r="GXB46" s="918"/>
      <c r="GXC46" s="918"/>
      <c r="GXD46" s="918"/>
      <c r="GXE46" s="918"/>
      <c r="GXF46" s="918"/>
      <c r="GXG46" s="918"/>
      <c r="GXH46" s="918"/>
      <c r="GXI46" s="918"/>
      <c r="GXJ46" s="918"/>
      <c r="GXK46" s="918"/>
      <c r="GXL46" s="918"/>
      <c r="GXM46" s="918"/>
      <c r="GXN46" s="918"/>
      <c r="GXO46" s="918"/>
      <c r="GXP46" s="918"/>
      <c r="GXQ46" s="918"/>
      <c r="GXR46" s="918"/>
      <c r="GXS46" s="918"/>
      <c r="GXT46" s="918"/>
      <c r="GXU46" s="918"/>
      <c r="GXV46" s="918"/>
      <c r="GXW46" s="918"/>
      <c r="GXX46" s="918"/>
      <c r="GXY46" s="918"/>
      <c r="GXZ46" s="918"/>
      <c r="GYA46" s="918"/>
      <c r="GYB46" s="918"/>
      <c r="GYC46" s="918"/>
      <c r="GYD46" s="918"/>
      <c r="GYE46" s="918"/>
      <c r="GYF46" s="918"/>
      <c r="GYG46" s="918"/>
      <c r="GYH46" s="918"/>
      <c r="GYI46" s="918"/>
      <c r="GYJ46" s="918"/>
      <c r="GYK46" s="918"/>
      <c r="GYL46" s="918"/>
      <c r="GYM46" s="918"/>
      <c r="GYN46" s="918"/>
      <c r="GYO46" s="918"/>
      <c r="GYP46" s="918"/>
      <c r="GYQ46" s="918"/>
      <c r="GYR46" s="918"/>
      <c r="GYS46" s="918"/>
      <c r="GYT46" s="918"/>
      <c r="GYU46" s="918"/>
      <c r="GYV46" s="918"/>
      <c r="GYW46" s="918"/>
      <c r="GYX46" s="918"/>
      <c r="GYY46" s="918"/>
      <c r="GYZ46" s="918"/>
      <c r="GZA46" s="918"/>
      <c r="GZB46" s="918"/>
      <c r="GZC46" s="918"/>
      <c r="GZD46" s="918"/>
      <c r="GZE46" s="918"/>
      <c r="GZF46" s="918"/>
      <c r="GZG46" s="918"/>
      <c r="GZH46" s="918"/>
      <c r="GZI46" s="918"/>
      <c r="GZJ46" s="918"/>
      <c r="GZK46" s="918"/>
      <c r="GZL46" s="918"/>
      <c r="GZM46" s="918"/>
      <c r="GZN46" s="918"/>
      <c r="GZO46" s="918"/>
      <c r="GZP46" s="918"/>
      <c r="GZQ46" s="918"/>
      <c r="GZR46" s="918"/>
      <c r="GZS46" s="918"/>
      <c r="GZT46" s="918"/>
      <c r="GZU46" s="918"/>
      <c r="GZV46" s="918"/>
      <c r="GZW46" s="918"/>
      <c r="GZX46" s="918"/>
      <c r="GZY46" s="918"/>
      <c r="GZZ46" s="918"/>
      <c r="HAA46" s="918"/>
      <c r="HAB46" s="918"/>
      <c r="HAC46" s="918"/>
      <c r="HAD46" s="918"/>
      <c r="HAE46" s="918"/>
      <c r="HAF46" s="918"/>
      <c r="HAG46" s="918"/>
      <c r="HAH46" s="918"/>
      <c r="HAI46" s="918"/>
      <c r="HAJ46" s="918"/>
      <c r="HAK46" s="918"/>
      <c r="HAL46" s="918"/>
      <c r="HAM46" s="918"/>
      <c r="HAN46" s="918"/>
      <c r="HAO46" s="918"/>
      <c r="HAP46" s="918"/>
      <c r="HAQ46" s="918"/>
      <c r="HAR46" s="918"/>
      <c r="HAS46" s="918"/>
      <c r="HAT46" s="918"/>
      <c r="HAU46" s="918"/>
      <c r="HAV46" s="918"/>
      <c r="HAW46" s="918"/>
      <c r="HAX46" s="918"/>
      <c r="HAY46" s="918"/>
      <c r="HAZ46" s="918"/>
      <c r="HBA46" s="918"/>
      <c r="HBB46" s="918"/>
      <c r="HBC46" s="918"/>
      <c r="HBD46" s="918"/>
      <c r="HBE46" s="918"/>
      <c r="HBF46" s="918"/>
      <c r="HBG46" s="918"/>
      <c r="HBH46" s="918"/>
      <c r="HBI46" s="918"/>
      <c r="HBJ46" s="918"/>
      <c r="HBK46" s="918"/>
      <c r="HBL46" s="918"/>
      <c r="HBM46" s="918"/>
      <c r="HBN46" s="918"/>
      <c r="HBO46" s="918"/>
      <c r="HBP46" s="918"/>
      <c r="HBQ46" s="918"/>
      <c r="HBR46" s="918"/>
      <c r="HBS46" s="918"/>
      <c r="HBT46" s="918"/>
      <c r="HBU46" s="918"/>
      <c r="HBV46" s="918"/>
      <c r="HBW46" s="918"/>
      <c r="HBX46" s="918"/>
      <c r="HBY46" s="918"/>
      <c r="HBZ46" s="918"/>
      <c r="HCA46" s="918"/>
      <c r="HCB46" s="918"/>
      <c r="HCC46" s="918"/>
      <c r="HCD46" s="918"/>
      <c r="HCE46" s="918"/>
      <c r="HCF46" s="918"/>
      <c r="HCG46" s="918"/>
      <c r="HCH46" s="918"/>
      <c r="HCI46" s="918"/>
      <c r="HCJ46" s="918"/>
      <c r="HCK46" s="918"/>
      <c r="HCL46" s="918"/>
      <c r="HCM46" s="918"/>
      <c r="HCN46" s="918"/>
      <c r="HCO46" s="918"/>
      <c r="HCP46" s="918"/>
      <c r="HCQ46" s="918"/>
      <c r="HCR46" s="918"/>
      <c r="HCS46" s="918"/>
      <c r="HCT46" s="918"/>
      <c r="HCU46" s="918"/>
      <c r="HCV46" s="918"/>
      <c r="HCW46" s="918"/>
      <c r="HCX46" s="918"/>
      <c r="HCY46" s="918"/>
      <c r="HCZ46" s="918"/>
      <c r="HDA46" s="918"/>
      <c r="HDB46" s="918"/>
      <c r="HDC46" s="918"/>
      <c r="HDD46" s="918"/>
      <c r="HDE46" s="918"/>
      <c r="HDF46" s="918"/>
      <c r="HDG46" s="918"/>
      <c r="HDH46" s="918"/>
      <c r="HDI46" s="918"/>
      <c r="HDJ46" s="918"/>
      <c r="HDK46" s="918"/>
      <c r="HDL46" s="918"/>
      <c r="HDM46" s="918"/>
      <c r="HDN46" s="918"/>
      <c r="HDO46" s="918"/>
      <c r="HDP46" s="918"/>
      <c r="HDQ46" s="918"/>
      <c r="HDR46" s="918"/>
      <c r="HDS46" s="918"/>
      <c r="HDT46" s="918"/>
      <c r="HDU46" s="918"/>
      <c r="HDV46" s="918"/>
      <c r="HDW46" s="918"/>
      <c r="HDX46" s="918"/>
      <c r="HDY46" s="918"/>
      <c r="HDZ46" s="918"/>
      <c r="HEA46" s="918"/>
      <c r="HEB46" s="918"/>
      <c r="HEC46" s="918"/>
      <c r="HED46" s="918"/>
      <c r="HEE46" s="918"/>
      <c r="HEF46" s="918"/>
      <c r="HEG46" s="918"/>
      <c r="HEH46" s="918"/>
      <c r="HEI46" s="918"/>
      <c r="HEJ46" s="918"/>
      <c r="HEK46" s="918"/>
      <c r="HEL46" s="918"/>
      <c r="HEM46" s="918"/>
      <c r="HEN46" s="918"/>
      <c r="HEO46" s="918"/>
      <c r="HEP46" s="918"/>
      <c r="HEQ46" s="918"/>
      <c r="HER46" s="918"/>
      <c r="HES46" s="918"/>
      <c r="HET46" s="918"/>
      <c r="HEU46" s="918"/>
      <c r="HEV46" s="918"/>
      <c r="HEW46" s="918"/>
      <c r="HEX46" s="918"/>
      <c r="HEY46" s="918"/>
      <c r="HEZ46" s="918"/>
      <c r="HFA46" s="918"/>
      <c r="HFB46" s="918"/>
      <c r="HFC46" s="918"/>
      <c r="HFD46" s="918"/>
      <c r="HFE46" s="918"/>
      <c r="HFF46" s="918"/>
      <c r="HFG46" s="918"/>
      <c r="HFH46" s="918"/>
      <c r="HFI46" s="918"/>
      <c r="HFJ46" s="918"/>
      <c r="HFK46" s="918"/>
      <c r="HFL46" s="918"/>
      <c r="HFM46" s="918"/>
      <c r="HFN46" s="918"/>
      <c r="HFO46" s="918"/>
      <c r="HFP46" s="918"/>
      <c r="HFQ46" s="918"/>
      <c r="HFR46" s="918"/>
      <c r="HFS46" s="918"/>
      <c r="HFT46" s="918"/>
      <c r="HFU46" s="918"/>
      <c r="HFV46" s="918"/>
      <c r="HFW46" s="918"/>
      <c r="HFX46" s="918"/>
      <c r="HFY46" s="918"/>
      <c r="HFZ46" s="918"/>
      <c r="HGA46" s="918"/>
      <c r="HGB46" s="918"/>
      <c r="HGC46" s="918"/>
      <c r="HGD46" s="918"/>
      <c r="HGE46" s="918"/>
      <c r="HGF46" s="918"/>
      <c r="HGG46" s="918"/>
      <c r="HGH46" s="918"/>
      <c r="HGI46" s="918"/>
      <c r="HGJ46" s="918"/>
      <c r="HGK46" s="918"/>
      <c r="HGL46" s="918"/>
      <c r="HGM46" s="918"/>
      <c r="HGN46" s="918"/>
      <c r="HGO46" s="918"/>
      <c r="HGP46" s="918"/>
      <c r="HGQ46" s="918"/>
      <c r="HGR46" s="918"/>
      <c r="HGS46" s="918"/>
      <c r="HGT46" s="918"/>
      <c r="HGU46" s="918"/>
      <c r="HGV46" s="918"/>
      <c r="HGW46" s="918"/>
      <c r="HGX46" s="918"/>
      <c r="HGY46" s="918"/>
      <c r="HGZ46" s="918"/>
      <c r="HHA46" s="918"/>
      <c r="HHB46" s="918"/>
      <c r="HHC46" s="918"/>
      <c r="HHD46" s="918"/>
      <c r="HHE46" s="918"/>
      <c r="HHF46" s="918"/>
      <c r="HHG46" s="918"/>
      <c r="HHH46" s="918"/>
      <c r="HHI46" s="918"/>
      <c r="HHJ46" s="918"/>
      <c r="HHK46" s="918"/>
      <c r="HHL46" s="918"/>
      <c r="HHM46" s="918"/>
      <c r="HHN46" s="918"/>
      <c r="HHO46" s="918"/>
      <c r="HHP46" s="918"/>
      <c r="HHQ46" s="918"/>
      <c r="HHR46" s="918"/>
      <c r="HHS46" s="918"/>
      <c r="HHT46" s="918"/>
      <c r="HHU46" s="918"/>
      <c r="HHV46" s="918"/>
      <c r="HHW46" s="918"/>
      <c r="HHX46" s="918"/>
      <c r="HHY46" s="918"/>
      <c r="HHZ46" s="918"/>
      <c r="HIA46" s="918"/>
      <c r="HIB46" s="918"/>
      <c r="HIC46" s="918"/>
      <c r="HID46" s="918"/>
      <c r="HIE46" s="918"/>
      <c r="HIF46" s="918"/>
      <c r="HIG46" s="918"/>
      <c r="HIH46" s="918"/>
      <c r="HII46" s="918"/>
      <c r="HIJ46" s="918"/>
      <c r="HIK46" s="918"/>
      <c r="HIL46" s="918"/>
      <c r="HIM46" s="918"/>
      <c r="HIN46" s="918"/>
      <c r="HIO46" s="918"/>
      <c r="HIP46" s="918"/>
      <c r="HIQ46" s="918"/>
      <c r="HIR46" s="918"/>
      <c r="HIS46" s="918"/>
      <c r="HIT46" s="918"/>
      <c r="HIU46" s="918"/>
      <c r="HIV46" s="918"/>
      <c r="HIW46" s="918"/>
      <c r="HIX46" s="918"/>
      <c r="HIY46" s="918"/>
      <c r="HIZ46" s="918"/>
      <c r="HJA46" s="918"/>
      <c r="HJB46" s="918"/>
      <c r="HJC46" s="918"/>
      <c r="HJD46" s="918"/>
      <c r="HJE46" s="918"/>
      <c r="HJF46" s="918"/>
      <c r="HJG46" s="918"/>
      <c r="HJH46" s="918"/>
      <c r="HJI46" s="918"/>
      <c r="HJJ46" s="918"/>
      <c r="HJK46" s="918"/>
      <c r="HJL46" s="918"/>
      <c r="HJM46" s="918"/>
      <c r="HJN46" s="918"/>
      <c r="HJO46" s="918"/>
      <c r="HJP46" s="918"/>
      <c r="HJQ46" s="918"/>
      <c r="HJR46" s="918"/>
      <c r="HJS46" s="918"/>
      <c r="HJT46" s="918"/>
      <c r="HJU46" s="918"/>
      <c r="HJV46" s="918"/>
      <c r="HJW46" s="918"/>
      <c r="HJX46" s="918"/>
      <c r="HJY46" s="918"/>
      <c r="HJZ46" s="918"/>
      <c r="HKA46" s="918"/>
      <c r="HKB46" s="918"/>
      <c r="HKC46" s="918"/>
      <c r="HKD46" s="918"/>
      <c r="HKE46" s="918"/>
      <c r="HKF46" s="918"/>
      <c r="HKG46" s="918"/>
      <c r="HKH46" s="918"/>
      <c r="HKI46" s="918"/>
      <c r="HKJ46" s="918"/>
      <c r="HKK46" s="918"/>
      <c r="HKL46" s="918"/>
      <c r="HKM46" s="918"/>
      <c r="HKN46" s="918"/>
      <c r="HKO46" s="918"/>
      <c r="HKP46" s="918"/>
      <c r="HKQ46" s="918"/>
      <c r="HKR46" s="918"/>
      <c r="HKS46" s="918"/>
      <c r="HKT46" s="918"/>
      <c r="HKU46" s="918"/>
      <c r="HKV46" s="918"/>
      <c r="HKW46" s="918"/>
      <c r="HKX46" s="918"/>
      <c r="HKY46" s="918"/>
      <c r="HKZ46" s="918"/>
      <c r="HLA46" s="918"/>
      <c r="HLB46" s="918"/>
      <c r="HLC46" s="918"/>
      <c r="HLD46" s="918"/>
      <c r="HLE46" s="918"/>
      <c r="HLF46" s="918"/>
      <c r="HLG46" s="918"/>
      <c r="HLH46" s="918"/>
      <c r="HLI46" s="918"/>
      <c r="HLJ46" s="918"/>
      <c r="HLK46" s="918"/>
      <c r="HLL46" s="918"/>
      <c r="HLM46" s="918"/>
      <c r="HLN46" s="918"/>
      <c r="HLO46" s="918"/>
      <c r="HLP46" s="918"/>
      <c r="HLQ46" s="918"/>
      <c r="HLR46" s="918"/>
      <c r="HLS46" s="918"/>
      <c r="HLT46" s="918"/>
      <c r="HLU46" s="918"/>
      <c r="HLV46" s="918"/>
      <c r="HLW46" s="918"/>
      <c r="HLX46" s="918"/>
      <c r="HLY46" s="918"/>
      <c r="HLZ46" s="918"/>
      <c r="HMA46" s="918"/>
      <c r="HMB46" s="918"/>
      <c r="HMC46" s="918"/>
      <c r="HMD46" s="918"/>
      <c r="HME46" s="918"/>
      <c r="HMF46" s="918"/>
      <c r="HMG46" s="918"/>
      <c r="HMH46" s="918"/>
      <c r="HMI46" s="918"/>
      <c r="HMJ46" s="918"/>
      <c r="HMK46" s="918"/>
      <c r="HML46" s="918"/>
      <c r="HMM46" s="918"/>
      <c r="HMN46" s="918"/>
      <c r="HMO46" s="918"/>
      <c r="HMP46" s="918"/>
      <c r="HMQ46" s="918"/>
      <c r="HMR46" s="918"/>
      <c r="HMS46" s="918"/>
      <c r="HMT46" s="918"/>
      <c r="HMU46" s="918"/>
      <c r="HMV46" s="918"/>
      <c r="HMW46" s="918"/>
      <c r="HMX46" s="918"/>
      <c r="HMY46" s="918"/>
      <c r="HMZ46" s="918"/>
      <c r="HNA46" s="918"/>
      <c r="HNB46" s="918"/>
      <c r="HNC46" s="918"/>
      <c r="HND46" s="918"/>
      <c r="HNE46" s="918"/>
      <c r="HNF46" s="918"/>
      <c r="HNG46" s="918"/>
      <c r="HNH46" s="918"/>
      <c r="HNI46" s="918"/>
      <c r="HNJ46" s="918"/>
      <c r="HNK46" s="918"/>
      <c r="HNL46" s="918"/>
      <c r="HNM46" s="918"/>
      <c r="HNN46" s="918"/>
      <c r="HNO46" s="918"/>
      <c r="HNP46" s="918"/>
      <c r="HNQ46" s="918"/>
      <c r="HNR46" s="918"/>
      <c r="HNS46" s="918"/>
      <c r="HNT46" s="918"/>
      <c r="HNU46" s="918"/>
      <c r="HNV46" s="918"/>
      <c r="HNW46" s="918"/>
      <c r="HNX46" s="918"/>
      <c r="HNY46" s="918"/>
      <c r="HNZ46" s="918"/>
      <c r="HOA46" s="918"/>
      <c r="HOB46" s="918"/>
      <c r="HOC46" s="918"/>
      <c r="HOD46" s="918"/>
      <c r="HOE46" s="918"/>
      <c r="HOF46" s="918"/>
      <c r="HOG46" s="918"/>
      <c r="HOH46" s="918"/>
      <c r="HOI46" s="918"/>
      <c r="HOJ46" s="918"/>
      <c r="HOK46" s="918"/>
      <c r="HOL46" s="918"/>
      <c r="HOM46" s="918"/>
      <c r="HON46" s="918"/>
      <c r="HOO46" s="918"/>
      <c r="HOP46" s="918"/>
      <c r="HOQ46" s="918"/>
      <c r="HOR46" s="918"/>
      <c r="HOS46" s="918"/>
      <c r="HOT46" s="918"/>
      <c r="HOU46" s="918"/>
      <c r="HOV46" s="918"/>
      <c r="HOW46" s="918"/>
      <c r="HOX46" s="918"/>
      <c r="HOY46" s="918"/>
      <c r="HOZ46" s="918"/>
      <c r="HPA46" s="918"/>
      <c r="HPB46" s="918"/>
      <c r="HPC46" s="918"/>
      <c r="HPD46" s="918"/>
      <c r="HPE46" s="918"/>
      <c r="HPF46" s="918"/>
      <c r="HPG46" s="918"/>
      <c r="HPH46" s="918"/>
      <c r="HPI46" s="918"/>
      <c r="HPJ46" s="918"/>
      <c r="HPK46" s="918"/>
      <c r="HPL46" s="918"/>
      <c r="HPM46" s="918"/>
      <c r="HPN46" s="918"/>
      <c r="HPO46" s="918"/>
      <c r="HPP46" s="918"/>
      <c r="HPQ46" s="918"/>
      <c r="HPR46" s="918"/>
      <c r="HPS46" s="918"/>
      <c r="HPT46" s="918"/>
      <c r="HPU46" s="918"/>
      <c r="HPV46" s="918"/>
      <c r="HPW46" s="918"/>
      <c r="HPX46" s="918"/>
      <c r="HPY46" s="918"/>
      <c r="HPZ46" s="918"/>
      <c r="HQA46" s="918"/>
      <c r="HQB46" s="918"/>
      <c r="HQC46" s="918"/>
      <c r="HQD46" s="918"/>
      <c r="HQE46" s="918"/>
      <c r="HQF46" s="918"/>
      <c r="HQG46" s="918"/>
      <c r="HQH46" s="918"/>
      <c r="HQI46" s="918"/>
      <c r="HQJ46" s="918"/>
      <c r="HQK46" s="918"/>
      <c r="HQL46" s="918"/>
      <c r="HQM46" s="918"/>
      <c r="HQN46" s="918"/>
      <c r="HQO46" s="918"/>
      <c r="HQP46" s="918"/>
      <c r="HQQ46" s="918"/>
      <c r="HQR46" s="918"/>
      <c r="HQS46" s="918"/>
      <c r="HQT46" s="918"/>
      <c r="HQU46" s="918"/>
      <c r="HQV46" s="918"/>
      <c r="HQW46" s="918"/>
      <c r="HQX46" s="918"/>
      <c r="HQY46" s="918"/>
      <c r="HQZ46" s="918"/>
      <c r="HRA46" s="918"/>
      <c r="HRB46" s="918"/>
      <c r="HRC46" s="918"/>
      <c r="HRD46" s="918"/>
      <c r="HRE46" s="918"/>
      <c r="HRF46" s="918"/>
      <c r="HRG46" s="918"/>
      <c r="HRH46" s="918"/>
      <c r="HRI46" s="918"/>
      <c r="HRJ46" s="918"/>
      <c r="HRK46" s="918"/>
      <c r="HRL46" s="918"/>
      <c r="HRM46" s="918"/>
      <c r="HRN46" s="918"/>
      <c r="HRO46" s="918"/>
      <c r="HRP46" s="918"/>
      <c r="HRQ46" s="918"/>
      <c r="HRR46" s="918"/>
      <c r="HRS46" s="918"/>
      <c r="HRT46" s="918"/>
      <c r="HRU46" s="918"/>
      <c r="HRV46" s="918"/>
      <c r="HRW46" s="918"/>
      <c r="HRX46" s="918"/>
      <c r="HRY46" s="918"/>
      <c r="HRZ46" s="918"/>
      <c r="HSA46" s="918"/>
      <c r="HSB46" s="918"/>
      <c r="HSC46" s="918"/>
      <c r="HSD46" s="918"/>
      <c r="HSE46" s="918"/>
      <c r="HSF46" s="918"/>
      <c r="HSG46" s="918"/>
      <c r="HSH46" s="918"/>
      <c r="HSI46" s="918"/>
      <c r="HSJ46" s="918"/>
      <c r="HSK46" s="918"/>
      <c r="HSL46" s="918"/>
      <c r="HSM46" s="918"/>
      <c r="HSN46" s="918"/>
      <c r="HSO46" s="918"/>
      <c r="HSP46" s="918"/>
      <c r="HSQ46" s="918"/>
      <c r="HSR46" s="918"/>
      <c r="HSS46" s="918"/>
      <c r="HST46" s="918"/>
      <c r="HSU46" s="918"/>
      <c r="HSV46" s="918"/>
      <c r="HSW46" s="918"/>
      <c r="HSX46" s="918"/>
      <c r="HSY46" s="918"/>
      <c r="HSZ46" s="918"/>
      <c r="HTA46" s="918"/>
      <c r="HTB46" s="918"/>
      <c r="HTC46" s="918"/>
      <c r="HTD46" s="918"/>
      <c r="HTE46" s="918"/>
      <c r="HTF46" s="918"/>
      <c r="HTG46" s="918"/>
      <c r="HTH46" s="918"/>
      <c r="HTI46" s="918"/>
      <c r="HTJ46" s="918"/>
      <c r="HTK46" s="918"/>
      <c r="HTL46" s="918"/>
      <c r="HTM46" s="918"/>
      <c r="HTN46" s="918"/>
      <c r="HTO46" s="918"/>
      <c r="HTP46" s="918"/>
      <c r="HTQ46" s="918"/>
      <c r="HTR46" s="918"/>
      <c r="HTS46" s="918"/>
      <c r="HTT46" s="918"/>
      <c r="HTU46" s="918"/>
      <c r="HTV46" s="918"/>
      <c r="HTW46" s="918"/>
      <c r="HTX46" s="918"/>
      <c r="HTY46" s="918"/>
      <c r="HTZ46" s="918"/>
      <c r="HUA46" s="918"/>
      <c r="HUB46" s="918"/>
      <c r="HUC46" s="918"/>
      <c r="HUD46" s="918"/>
      <c r="HUE46" s="918"/>
      <c r="HUF46" s="918"/>
      <c r="HUG46" s="918"/>
      <c r="HUH46" s="918"/>
      <c r="HUI46" s="918"/>
      <c r="HUJ46" s="918"/>
      <c r="HUK46" s="918"/>
      <c r="HUL46" s="918"/>
      <c r="HUM46" s="918"/>
      <c r="HUN46" s="918"/>
      <c r="HUO46" s="918"/>
      <c r="HUP46" s="918"/>
      <c r="HUQ46" s="918"/>
      <c r="HUR46" s="918"/>
      <c r="HUS46" s="918"/>
      <c r="HUT46" s="918"/>
      <c r="HUU46" s="918"/>
      <c r="HUV46" s="918"/>
      <c r="HUW46" s="918"/>
      <c r="HUX46" s="918"/>
      <c r="HUY46" s="918"/>
      <c r="HUZ46" s="918"/>
      <c r="HVA46" s="918"/>
      <c r="HVB46" s="918"/>
      <c r="HVC46" s="918"/>
      <c r="HVD46" s="918"/>
      <c r="HVE46" s="918"/>
      <c r="HVF46" s="918"/>
      <c r="HVG46" s="918"/>
      <c r="HVH46" s="918"/>
      <c r="HVI46" s="918"/>
      <c r="HVJ46" s="918"/>
      <c r="HVK46" s="918"/>
      <c r="HVL46" s="918"/>
      <c r="HVM46" s="918"/>
      <c r="HVN46" s="918"/>
      <c r="HVO46" s="918"/>
      <c r="HVP46" s="918"/>
      <c r="HVQ46" s="918"/>
      <c r="HVR46" s="918"/>
      <c r="HVS46" s="918"/>
      <c r="HVT46" s="918"/>
      <c r="HVU46" s="918"/>
      <c r="HVV46" s="918"/>
      <c r="HVW46" s="918"/>
      <c r="HVX46" s="918"/>
      <c r="HVY46" s="918"/>
      <c r="HVZ46" s="918"/>
      <c r="HWA46" s="918"/>
      <c r="HWB46" s="918"/>
      <c r="HWC46" s="918"/>
      <c r="HWD46" s="918"/>
      <c r="HWE46" s="918"/>
      <c r="HWF46" s="918"/>
      <c r="HWG46" s="918"/>
      <c r="HWH46" s="918"/>
      <c r="HWI46" s="918"/>
      <c r="HWJ46" s="918"/>
      <c r="HWK46" s="918"/>
      <c r="HWL46" s="918"/>
      <c r="HWM46" s="918"/>
      <c r="HWN46" s="918"/>
      <c r="HWO46" s="918"/>
      <c r="HWP46" s="918"/>
      <c r="HWQ46" s="918"/>
      <c r="HWR46" s="918"/>
      <c r="HWS46" s="918"/>
      <c r="HWT46" s="918"/>
      <c r="HWU46" s="918"/>
      <c r="HWV46" s="918"/>
      <c r="HWW46" s="918"/>
      <c r="HWX46" s="918"/>
      <c r="HWY46" s="918"/>
      <c r="HWZ46" s="918"/>
      <c r="HXA46" s="918"/>
      <c r="HXB46" s="918"/>
      <c r="HXC46" s="918"/>
      <c r="HXD46" s="918"/>
      <c r="HXE46" s="918"/>
      <c r="HXF46" s="918"/>
      <c r="HXG46" s="918"/>
      <c r="HXH46" s="918"/>
      <c r="HXI46" s="918"/>
      <c r="HXJ46" s="918"/>
      <c r="HXK46" s="918"/>
      <c r="HXL46" s="918"/>
      <c r="HXM46" s="918"/>
      <c r="HXN46" s="918"/>
      <c r="HXO46" s="918"/>
      <c r="HXP46" s="918"/>
      <c r="HXQ46" s="918"/>
      <c r="HXR46" s="918"/>
      <c r="HXS46" s="918"/>
      <c r="HXT46" s="918"/>
      <c r="HXU46" s="918"/>
      <c r="HXV46" s="918"/>
      <c r="HXW46" s="918"/>
      <c r="HXX46" s="918"/>
      <c r="HXY46" s="918"/>
      <c r="HXZ46" s="918"/>
      <c r="HYA46" s="918"/>
      <c r="HYB46" s="918"/>
      <c r="HYC46" s="918"/>
      <c r="HYD46" s="918"/>
      <c r="HYE46" s="918"/>
      <c r="HYF46" s="918"/>
      <c r="HYG46" s="918"/>
      <c r="HYH46" s="918"/>
      <c r="HYI46" s="918"/>
      <c r="HYJ46" s="918"/>
      <c r="HYK46" s="918"/>
      <c r="HYL46" s="918"/>
      <c r="HYM46" s="918"/>
      <c r="HYN46" s="918"/>
      <c r="HYO46" s="918"/>
      <c r="HYP46" s="918"/>
      <c r="HYQ46" s="918"/>
      <c r="HYR46" s="918"/>
      <c r="HYS46" s="918"/>
      <c r="HYT46" s="918"/>
      <c r="HYU46" s="918"/>
      <c r="HYV46" s="918"/>
      <c r="HYW46" s="918"/>
      <c r="HYX46" s="918"/>
      <c r="HYY46" s="918"/>
      <c r="HYZ46" s="918"/>
      <c r="HZA46" s="918"/>
      <c r="HZB46" s="918"/>
      <c r="HZC46" s="918"/>
      <c r="HZD46" s="918"/>
      <c r="HZE46" s="918"/>
      <c r="HZF46" s="918"/>
      <c r="HZG46" s="918"/>
      <c r="HZH46" s="918"/>
      <c r="HZI46" s="918"/>
      <c r="HZJ46" s="918"/>
      <c r="HZK46" s="918"/>
      <c r="HZL46" s="918"/>
      <c r="HZM46" s="918"/>
      <c r="HZN46" s="918"/>
      <c r="HZO46" s="918"/>
      <c r="HZP46" s="918"/>
      <c r="HZQ46" s="918"/>
      <c r="HZR46" s="918"/>
      <c r="HZS46" s="918"/>
      <c r="HZT46" s="918"/>
      <c r="HZU46" s="918"/>
      <c r="HZV46" s="918"/>
      <c r="HZW46" s="918"/>
      <c r="HZX46" s="918"/>
      <c r="HZY46" s="918"/>
      <c r="HZZ46" s="918"/>
      <c r="IAA46" s="918"/>
      <c r="IAB46" s="918"/>
      <c r="IAC46" s="918"/>
      <c r="IAD46" s="918"/>
      <c r="IAE46" s="918"/>
      <c r="IAF46" s="918"/>
      <c r="IAG46" s="918"/>
      <c r="IAH46" s="918"/>
      <c r="IAI46" s="918"/>
      <c r="IAJ46" s="918"/>
      <c r="IAK46" s="918"/>
      <c r="IAL46" s="918"/>
      <c r="IAM46" s="918"/>
      <c r="IAN46" s="918"/>
      <c r="IAO46" s="918"/>
      <c r="IAP46" s="918"/>
      <c r="IAQ46" s="918"/>
      <c r="IAR46" s="918"/>
      <c r="IAS46" s="918"/>
      <c r="IAT46" s="918"/>
      <c r="IAU46" s="918"/>
      <c r="IAV46" s="918"/>
      <c r="IAW46" s="918"/>
      <c r="IAX46" s="918"/>
      <c r="IAY46" s="918"/>
      <c r="IAZ46" s="918"/>
      <c r="IBA46" s="918"/>
      <c r="IBB46" s="918"/>
      <c r="IBC46" s="918"/>
      <c r="IBD46" s="918"/>
      <c r="IBE46" s="918"/>
      <c r="IBF46" s="918"/>
      <c r="IBG46" s="918"/>
      <c r="IBH46" s="918"/>
      <c r="IBI46" s="918"/>
      <c r="IBJ46" s="918"/>
      <c r="IBK46" s="918"/>
      <c r="IBL46" s="918"/>
      <c r="IBM46" s="918"/>
      <c r="IBN46" s="918"/>
      <c r="IBO46" s="918"/>
      <c r="IBP46" s="918"/>
      <c r="IBQ46" s="918"/>
      <c r="IBR46" s="918"/>
      <c r="IBS46" s="918"/>
      <c r="IBT46" s="918"/>
      <c r="IBU46" s="918"/>
      <c r="IBV46" s="918"/>
      <c r="IBW46" s="918"/>
      <c r="IBX46" s="918"/>
      <c r="IBY46" s="918"/>
      <c r="IBZ46" s="918"/>
      <c r="ICA46" s="918"/>
      <c r="ICB46" s="918"/>
      <c r="ICC46" s="918"/>
      <c r="ICD46" s="918"/>
      <c r="ICE46" s="918"/>
      <c r="ICF46" s="918"/>
      <c r="ICG46" s="918"/>
      <c r="ICH46" s="918"/>
      <c r="ICI46" s="918"/>
      <c r="ICJ46" s="918"/>
      <c r="ICK46" s="918"/>
      <c r="ICL46" s="918"/>
      <c r="ICM46" s="918"/>
      <c r="ICN46" s="918"/>
      <c r="ICO46" s="918"/>
      <c r="ICP46" s="918"/>
      <c r="ICQ46" s="918"/>
      <c r="ICR46" s="918"/>
      <c r="ICS46" s="918"/>
      <c r="ICT46" s="918"/>
      <c r="ICU46" s="918"/>
      <c r="ICV46" s="918"/>
      <c r="ICW46" s="918"/>
      <c r="ICX46" s="918"/>
      <c r="ICY46" s="918"/>
      <c r="ICZ46" s="918"/>
      <c r="IDA46" s="918"/>
      <c r="IDB46" s="918"/>
      <c r="IDC46" s="918"/>
      <c r="IDD46" s="918"/>
      <c r="IDE46" s="918"/>
      <c r="IDF46" s="918"/>
      <c r="IDG46" s="918"/>
      <c r="IDH46" s="918"/>
      <c r="IDI46" s="918"/>
      <c r="IDJ46" s="918"/>
      <c r="IDK46" s="918"/>
      <c r="IDL46" s="918"/>
      <c r="IDM46" s="918"/>
      <c r="IDN46" s="918"/>
      <c r="IDO46" s="918"/>
      <c r="IDP46" s="918"/>
      <c r="IDQ46" s="918"/>
      <c r="IDR46" s="918"/>
      <c r="IDS46" s="918"/>
      <c r="IDT46" s="918"/>
      <c r="IDU46" s="918"/>
      <c r="IDV46" s="918"/>
      <c r="IDW46" s="918"/>
      <c r="IDX46" s="918"/>
      <c r="IDY46" s="918"/>
      <c r="IDZ46" s="918"/>
      <c r="IEA46" s="918"/>
      <c r="IEB46" s="918"/>
      <c r="IEC46" s="918"/>
      <c r="IED46" s="918"/>
      <c r="IEE46" s="918"/>
      <c r="IEF46" s="918"/>
      <c r="IEG46" s="918"/>
      <c r="IEH46" s="918"/>
      <c r="IEI46" s="918"/>
      <c r="IEJ46" s="918"/>
      <c r="IEK46" s="918"/>
      <c r="IEL46" s="918"/>
      <c r="IEM46" s="918"/>
      <c r="IEN46" s="918"/>
      <c r="IEO46" s="918"/>
      <c r="IEP46" s="918"/>
      <c r="IEQ46" s="918"/>
      <c r="IER46" s="918"/>
      <c r="IES46" s="918"/>
      <c r="IET46" s="918"/>
      <c r="IEU46" s="918"/>
      <c r="IEV46" s="918"/>
      <c r="IEW46" s="918"/>
      <c r="IEX46" s="918"/>
      <c r="IEY46" s="918"/>
      <c r="IEZ46" s="918"/>
      <c r="IFA46" s="918"/>
      <c r="IFB46" s="918"/>
      <c r="IFC46" s="918"/>
      <c r="IFD46" s="918"/>
      <c r="IFE46" s="918"/>
      <c r="IFF46" s="918"/>
      <c r="IFG46" s="918"/>
      <c r="IFH46" s="918"/>
      <c r="IFI46" s="918"/>
      <c r="IFJ46" s="918"/>
      <c r="IFK46" s="918"/>
      <c r="IFL46" s="918"/>
      <c r="IFM46" s="918"/>
      <c r="IFN46" s="918"/>
      <c r="IFO46" s="918"/>
      <c r="IFP46" s="918"/>
      <c r="IFQ46" s="918"/>
      <c r="IFR46" s="918"/>
      <c r="IFS46" s="918"/>
      <c r="IFT46" s="918"/>
      <c r="IFU46" s="918"/>
      <c r="IFV46" s="918"/>
      <c r="IFW46" s="918"/>
      <c r="IFX46" s="918"/>
      <c r="IFY46" s="918"/>
      <c r="IFZ46" s="918"/>
      <c r="IGA46" s="918"/>
      <c r="IGB46" s="918"/>
      <c r="IGC46" s="918"/>
      <c r="IGD46" s="918"/>
      <c r="IGE46" s="918"/>
      <c r="IGF46" s="918"/>
      <c r="IGG46" s="918"/>
      <c r="IGH46" s="918"/>
      <c r="IGI46" s="918"/>
      <c r="IGJ46" s="918"/>
      <c r="IGK46" s="918"/>
      <c r="IGL46" s="918"/>
      <c r="IGM46" s="918"/>
      <c r="IGN46" s="918"/>
      <c r="IGO46" s="918"/>
      <c r="IGP46" s="918"/>
      <c r="IGQ46" s="918"/>
      <c r="IGR46" s="918"/>
      <c r="IGS46" s="918"/>
      <c r="IGT46" s="918"/>
      <c r="IGU46" s="918"/>
      <c r="IGV46" s="918"/>
      <c r="IGW46" s="918"/>
      <c r="IGX46" s="918"/>
      <c r="IGY46" s="918"/>
      <c r="IGZ46" s="918"/>
      <c r="IHA46" s="918"/>
      <c r="IHB46" s="918"/>
      <c r="IHC46" s="918"/>
      <c r="IHD46" s="918"/>
      <c r="IHE46" s="918"/>
      <c r="IHF46" s="918"/>
      <c r="IHG46" s="918"/>
      <c r="IHH46" s="918"/>
      <c r="IHI46" s="918"/>
      <c r="IHJ46" s="918"/>
      <c r="IHK46" s="918"/>
      <c r="IHL46" s="918"/>
      <c r="IHM46" s="918"/>
      <c r="IHN46" s="918"/>
      <c r="IHO46" s="918"/>
      <c r="IHP46" s="918"/>
      <c r="IHQ46" s="918"/>
      <c r="IHR46" s="918"/>
      <c r="IHS46" s="918"/>
      <c r="IHT46" s="918"/>
      <c r="IHU46" s="918"/>
      <c r="IHV46" s="918"/>
      <c r="IHW46" s="918"/>
      <c r="IHX46" s="918"/>
      <c r="IHY46" s="918"/>
      <c r="IHZ46" s="918"/>
      <c r="IIA46" s="918"/>
      <c r="IIB46" s="918"/>
      <c r="IIC46" s="918"/>
      <c r="IID46" s="918"/>
      <c r="IIE46" s="918"/>
      <c r="IIF46" s="918"/>
      <c r="IIG46" s="918"/>
      <c r="IIH46" s="918"/>
      <c r="III46" s="918"/>
      <c r="IIJ46" s="918"/>
      <c r="IIK46" s="918"/>
      <c r="IIL46" s="918"/>
      <c r="IIM46" s="918"/>
      <c r="IIN46" s="918"/>
      <c r="IIO46" s="918"/>
      <c r="IIP46" s="918"/>
      <c r="IIQ46" s="918"/>
      <c r="IIR46" s="918"/>
      <c r="IIS46" s="918"/>
      <c r="IIT46" s="918"/>
      <c r="IIU46" s="918"/>
      <c r="IIV46" s="918"/>
      <c r="IIW46" s="918"/>
      <c r="IIX46" s="918"/>
      <c r="IIY46" s="918"/>
      <c r="IIZ46" s="918"/>
      <c r="IJA46" s="918"/>
      <c r="IJB46" s="918"/>
      <c r="IJC46" s="918"/>
      <c r="IJD46" s="918"/>
      <c r="IJE46" s="918"/>
      <c r="IJF46" s="918"/>
      <c r="IJG46" s="918"/>
      <c r="IJH46" s="918"/>
      <c r="IJI46" s="918"/>
      <c r="IJJ46" s="918"/>
      <c r="IJK46" s="918"/>
      <c r="IJL46" s="918"/>
      <c r="IJM46" s="918"/>
      <c r="IJN46" s="918"/>
      <c r="IJO46" s="918"/>
      <c r="IJP46" s="918"/>
      <c r="IJQ46" s="918"/>
      <c r="IJR46" s="918"/>
      <c r="IJS46" s="918"/>
      <c r="IJT46" s="918"/>
      <c r="IJU46" s="918"/>
      <c r="IJV46" s="918"/>
      <c r="IJW46" s="918"/>
      <c r="IJX46" s="918"/>
      <c r="IJY46" s="918"/>
      <c r="IJZ46" s="918"/>
      <c r="IKA46" s="918"/>
      <c r="IKB46" s="918"/>
      <c r="IKC46" s="918"/>
      <c r="IKD46" s="918"/>
      <c r="IKE46" s="918"/>
      <c r="IKF46" s="918"/>
      <c r="IKG46" s="918"/>
      <c r="IKH46" s="918"/>
      <c r="IKI46" s="918"/>
      <c r="IKJ46" s="918"/>
      <c r="IKK46" s="918"/>
      <c r="IKL46" s="918"/>
      <c r="IKM46" s="918"/>
      <c r="IKN46" s="918"/>
      <c r="IKO46" s="918"/>
      <c r="IKP46" s="918"/>
      <c r="IKQ46" s="918"/>
      <c r="IKR46" s="918"/>
      <c r="IKS46" s="918"/>
      <c r="IKT46" s="918"/>
      <c r="IKU46" s="918"/>
      <c r="IKV46" s="918"/>
      <c r="IKW46" s="918"/>
      <c r="IKX46" s="918"/>
      <c r="IKY46" s="918"/>
      <c r="IKZ46" s="918"/>
      <c r="ILA46" s="918"/>
      <c r="ILB46" s="918"/>
      <c r="ILC46" s="918"/>
      <c r="ILD46" s="918"/>
      <c r="ILE46" s="918"/>
      <c r="ILF46" s="918"/>
      <c r="ILG46" s="918"/>
      <c r="ILH46" s="918"/>
      <c r="ILI46" s="918"/>
      <c r="ILJ46" s="918"/>
      <c r="ILK46" s="918"/>
      <c r="ILL46" s="918"/>
      <c r="ILM46" s="918"/>
      <c r="ILN46" s="918"/>
      <c r="ILO46" s="918"/>
      <c r="ILP46" s="918"/>
      <c r="ILQ46" s="918"/>
      <c r="ILR46" s="918"/>
      <c r="ILS46" s="918"/>
      <c r="ILT46" s="918"/>
      <c r="ILU46" s="918"/>
      <c r="ILV46" s="918"/>
      <c r="ILW46" s="918"/>
      <c r="ILX46" s="918"/>
      <c r="ILY46" s="918"/>
      <c r="ILZ46" s="918"/>
      <c r="IMA46" s="918"/>
      <c r="IMB46" s="918"/>
      <c r="IMC46" s="918"/>
      <c r="IMD46" s="918"/>
      <c r="IME46" s="918"/>
      <c r="IMF46" s="918"/>
      <c r="IMG46" s="918"/>
      <c r="IMH46" s="918"/>
      <c r="IMI46" s="918"/>
      <c r="IMJ46" s="918"/>
      <c r="IMK46" s="918"/>
      <c r="IML46" s="918"/>
      <c r="IMM46" s="918"/>
      <c r="IMN46" s="918"/>
      <c r="IMO46" s="918"/>
      <c r="IMP46" s="918"/>
      <c r="IMQ46" s="918"/>
      <c r="IMR46" s="918"/>
      <c r="IMS46" s="918"/>
      <c r="IMT46" s="918"/>
      <c r="IMU46" s="918"/>
      <c r="IMV46" s="918"/>
      <c r="IMW46" s="918"/>
      <c r="IMX46" s="918"/>
      <c r="IMY46" s="918"/>
      <c r="IMZ46" s="918"/>
      <c r="INA46" s="918"/>
      <c r="INB46" s="918"/>
      <c r="INC46" s="918"/>
      <c r="IND46" s="918"/>
      <c r="INE46" s="918"/>
      <c r="INF46" s="918"/>
      <c r="ING46" s="918"/>
      <c r="INH46" s="918"/>
      <c r="INI46" s="918"/>
      <c r="INJ46" s="918"/>
      <c r="INK46" s="918"/>
      <c r="INL46" s="918"/>
      <c r="INM46" s="918"/>
      <c r="INN46" s="918"/>
      <c r="INO46" s="918"/>
      <c r="INP46" s="918"/>
      <c r="INQ46" s="918"/>
      <c r="INR46" s="918"/>
      <c r="INS46" s="918"/>
      <c r="INT46" s="918"/>
      <c r="INU46" s="918"/>
      <c r="INV46" s="918"/>
      <c r="INW46" s="918"/>
      <c r="INX46" s="918"/>
      <c r="INY46" s="918"/>
      <c r="INZ46" s="918"/>
      <c r="IOA46" s="918"/>
      <c r="IOB46" s="918"/>
      <c r="IOC46" s="918"/>
      <c r="IOD46" s="918"/>
      <c r="IOE46" s="918"/>
      <c r="IOF46" s="918"/>
      <c r="IOG46" s="918"/>
      <c r="IOH46" s="918"/>
      <c r="IOI46" s="918"/>
      <c r="IOJ46" s="918"/>
      <c r="IOK46" s="918"/>
      <c r="IOL46" s="918"/>
      <c r="IOM46" s="918"/>
      <c r="ION46" s="918"/>
      <c r="IOO46" s="918"/>
      <c r="IOP46" s="918"/>
      <c r="IOQ46" s="918"/>
      <c r="IOR46" s="918"/>
      <c r="IOS46" s="918"/>
      <c r="IOT46" s="918"/>
      <c r="IOU46" s="918"/>
      <c r="IOV46" s="918"/>
      <c r="IOW46" s="918"/>
      <c r="IOX46" s="918"/>
      <c r="IOY46" s="918"/>
      <c r="IOZ46" s="918"/>
      <c r="IPA46" s="918"/>
      <c r="IPB46" s="918"/>
      <c r="IPC46" s="918"/>
      <c r="IPD46" s="918"/>
      <c r="IPE46" s="918"/>
      <c r="IPF46" s="918"/>
      <c r="IPG46" s="918"/>
      <c r="IPH46" s="918"/>
      <c r="IPI46" s="918"/>
      <c r="IPJ46" s="918"/>
      <c r="IPK46" s="918"/>
      <c r="IPL46" s="918"/>
      <c r="IPM46" s="918"/>
      <c r="IPN46" s="918"/>
      <c r="IPO46" s="918"/>
      <c r="IPP46" s="918"/>
      <c r="IPQ46" s="918"/>
      <c r="IPR46" s="918"/>
      <c r="IPS46" s="918"/>
      <c r="IPT46" s="918"/>
      <c r="IPU46" s="918"/>
      <c r="IPV46" s="918"/>
      <c r="IPW46" s="918"/>
      <c r="IPX46" s="918"/>
      <c r="IPY46" s="918"/>
      <c r="IPZ46" s="918"/>
      <c r="IQA46" s="918"/>
      <c r="IQB46" s="918"/>
      <c r="IQC46" s="918"/>
      <c r="IQD46" s="918"/>
      <c r="IQE46" s="918"/>
      <c r="IQF46" s="918"/>
      <c r="IQG46" s="918"/>
      <c r="IQH46" s="918"/>
      <c r="IQI46" s="918"/>
      <c r="IQJ46" s="918"/>
      <c r="IQK46" s="918"/>
      <c r="IQL46" s="918"/>
      <c r="IQM46" s="918"/>
      <c r="IQN46" s="918"/>
      <c r="IQO46" s="918"/>
      <c r="IQP46" s="918"/>
      <c r="IQQ46" s="918"/>
      <c r="IQR46" s="918"/>
      <c r="IQS46" s="918"/>
      <c r="IQT46" s="918"/>
      <c r="IQU46" s="918"/>
      <c r="IQV46" s="918"/>
      <c r="IQW46" s="918"/>
      <c r="IQX46" s="918"/>
      <c r="IQY46" s="918"/>
      <c r="IQZ46" s="918"/>
      <c r="IRA46" s="918"/>
      <c r="IRB46" s="918"/>
      <c r="IRC46" s="918"/>
      <c r="IRD46" s="918"/>
      <c r="IRE46" s="918"/>
      <c r="IRF46" s="918"/>
      <c r="IRG46" s="918"/>
      <c r="IRH46" s="918"/>
      <c r="IRI46" s="918"/>
      <c r="IRJ46" s="918"/>
      <c r="IRK46" s="918"/>
      <c r="IRL46" s="918"/>
      <c r="IRM46" s="918"/>
      <c r="IRN46" s="918"/>
      <c r="IRO46" s="918"/>
      <c r="IRP46" s="918"/>
      <c r="IRQ46" s="918"/>
      <c r="IRR46" s="918"/>
      <c r="IRS46" s="918"/>
      <c r="IRT46" s="918"/>
      <c r="IRU46" s="918"/>
      <c r="IRV46" s="918"/>
      <c r="IRW46" s="918"/>
      <c r="IRX46" s="918"/>
      <c r="IRY46" s="918"/>
      <c r="IRZ46" s="918"/>
      <c r="ISA46" s="918"/>
      <c r="ISB46" s="918"/>
      <c r="ISC46" s="918"/>
      <c r="ISD46" s="918"/>
      <c r="ISE46" s="918"/>
      <c r="ISF46" s="918"/>
      <c r="ISG46" s="918"/>
      <c r="ISH46" s="918"/>
      <c r="ISI46" s="918"/>
      <c r="ISJ46" s="918"/>
      <c r="ISK46" s="918"/>
      <c r="ISL46" s="918"/>
      <c r="ISM46" s="918"/>
      <c r="ISN46" s="918"/>
      <c r="ISO46" s="918"/>
      <c r="ISP46" s="918"/>
      <c r="ISQ46" s="918"/>
      <c r="ISR46" s="918"/>
      <c r="ISS46" s="918"/>
      <c r="IST46" s="918"/>
      <c r="ISU46" s="918"/>
      <c r="ISV46" s="918"/>
      <c r="ISW46" s="918"/>
      <c r="ISX46" s="918"/>
      <c r="ISY46" s="918"/>
      <c r="ISZ46" s="918"/>
      <c r="ITA46" s="918"/>
      <c r="ITB46" s="918"/>
      <c r="ITC46" s="918"/>
      <c r="ITD46" s="918"/>
      <c r="ITE46" s="918"/>
      <c r="ITF46" s="918"/>
      <c r="ITG46" s="918"/>
      <c r="ITH46" s="918"/>
      <c r="ITI46" s="918"/>
      <c r="ITJ46" s="918"/>
      <c r="ITK46" s="918"/>
      <c r="ITL46" s="918"/>
      <c r="ITM46" s="918"/>
      <c r="ITN46" s="918"/>
      <c r="ITO46" s="918"/>
      <c r="ITP46" s="918"/>
      <c r="ITQ46" s="918"/>
      <c r="ITR46" s="918"/>
      <c r="ITS46" s="918"/>
      <c r="ITT46" s="918"/>
      <c r="ITU46" s="918"/>
      <c r="ITV46" s="918"/>
      <c r="ITW46" s="918"/>
      <c r="ITX46" s="918"/>
      <c r="ITY46" s="918"/>
      <c r="ITZ46" s="918"/>
      <c r="IUA46" s="918"/>
      <c r="IUB46" s="918"/>
      <c r="IUC46" s="918"/>
      <c r="IUD46" s="918"/>
      <c r="IUE46" s="918"/>
      <c r="IUF46" s="918"/>
      <c r="IUG46" s="918"/>
      <c r="IUH46" s="918"/>
      <c r="IUI46" s="918"/>
      <c r="IUJ46" s="918"/>
      <c r="IUK46" s="918"/>
      <c r="IUL46" s="918"/>
      <c r="IUM46" s="918"/>
      <c r="IUN46" s="918"/>
      <c r="IUO46" s="918"/>
      <c r="IUP46" s="918"/>
      <c r="IUQ46" s="918"/>
      <c r="IUR46" s="918"/>
      <c r="IUS46" s="918"/>
      <c r="IUT46" s="918"/>
      <c r="IUU46" s="918"/>
      <c r="IUV46" s="918"/>
      <c r="IUW46" s="918"/>
      <c r="IUX46" s="918"/>
      <c r="IUY46" s="918"/>
      <c r="IUZ46" s="918"/>
      <c r="IVA46" s="918"/>
      <c r="IVB46" s="918"/>
      <c r="IVC46" s="918"/>
      <c r="IVD46" s="918"/>
      <c r="IVE46" s="918"/>
      <c r="IVF46" s="918"/>
      <c r="IVG46" s="918"/>
      <c r="IVH46" s="918"/>
      <c r="IVI46" s="918"/>
      <c r="IVJ46" s="918"/>
      <c r="IVK46" s="918"/>
      <c r="IVL46" s="918"/>
      <c r="IVM46" s="918"/>
      <c r="IVN46" s="918"/>
      <c r="IVO46" s="918"/>
      <c r="IVP46" s="918"/>
      <c r="IVQ46" s="918"/>
      <c r="IVR46" s="918"/>
      <c r="IVS46" s="918"/>
      <c r="IVT46" s="918"/>
      <c r="IVU46" s="918"/>
      <c r="IVV46" s="918"/>
      <c r="IVW46" s="918"/>
      <c r="IVX46" s="918"/>
      <c r="IVY46" s="918"/>
      <c r="IVZ46" s="918"/>
      <c r="IWA46" s="918"/>
      <c r="IWB46" s="918"/>
      <c r="IWC46" s="918"/>
      <c r="IWD46" s="918"/>
      <c r="IWE46" s="918"/>
      <c r="IWF46" s="918"/>
      <c r="IWG46" s="918"/>
      <c r="IWH46" s="918"/>
      <c r="IWI46" s="918"/>
      <c r="IWJ46" s="918"/>
      <c r="IWK46" s="918"/>
      <c r="IWL46" s="918"/>
      <c r="IWM46" s="918"/>
      <c r="IWN46" s="918"/>
      <c r="IWO46" s="918"/>
      <c r="IWP46" s="918"/>
      <c r="IWQ46" s="918"/>
      <c r="IWR46" s="918"/>
      <c r="IWS46" s="918"/>
      <c r="IWT46" s="918"/>
      <c r="IWU46" s="918"/>
      <c r="IWV46" s="918"/>
      <c r="IWW46" s="918"/>
      <c r="IWX46" s="918"/>
      <c r="IWY46" s="918"/>
      <c r="IWZ46" s="918"/>
      <c r="IXA46" s="918"/>
      <c r="IXB46" s="918"/>
      <c r="IXC46" s="918"/>
      <c r="IXD46" s="918"/>
      <c r="IXE46" s="918"/>
      <c r="IXF46" s="918"/>
      <c r="IXG46" s="918"/>
      <c r="IXH46" s="918"/>
      <c r="IXI46" s="918"/>
      <c r="IXJ46" s="918"/>
      <c r="IXK46" s="918"/>
      <c r="IXL46" s="918"/>
      <c r="IXM46" s="918"/>
      <c r="IXN46" s="918"/>
      <c r="IXO46" s="918"/>
      <c r="IXP46" s="918"/>
      <c r="IXQ46" s="918"/>
      <c r="IXR46" s="918"/>
      <c r="IXS46" s="918"/>
      <c r="IXT46" s="918"/>
      <c r="IXU46" s="918"/>
      <c r="IXV46" s="918"/>
      <c r="IXW46" s="918"/>
      <c r="IXX46" s="918"/>
      <c r="IXY46" s="918"/>
      <c r="IXZ46" s="918"/>
      <c r="IYA46" s="918"/>
      <c r="IYB46" s="918"/>
      <c r="IYC46" s="918"/>
      <c r="IYD46" s="918"/>
      <c r="IYE46" s="918"/>
      <c r="IYF46" s="918"/>
      <c r="IYG46" s="918"/>
      <c r="IYH46" s="918"/>
      <c r="IYI46" s="918"/>
      <c r="IYJ46" s="918"/>
      <c r="IYK46" s="918"/>
      <c r="IYL46" s="918"/>
      <c r="IYM46" s="918"/>
      <c r="IYN46" s="918"/>
      <c r="IYO46" s="918"/>
      <c r="IYP46" s="918"/>
      <c r="IYQ46" s="918"/>
      <c r="IYR46" s="918"/>
      <c r="IYS46" s="918"/>
      <c r="IYT46" s="918"/>
      <c r="IYU46" s="918"/>
      <c r="IYV46" s="918"/>
      <c r="IYW46" s="918"/>
      <c r="IYX46" s="918"/>
      <c r="IYY46" s="918"/>
      <c r="IYZ46" s="918"/>
      <c r="IZA46" s="918"/>
      <c r="IZB46" s="918"/>
      <c r="IZC46" s="918"/>
      <c r="IZD46" s="918"/>
      <c r="IZE46" s="918"/>
      <c r="IZF46" s="918"/>
      <c r="IZG46" s="918"/>
      <c r="IZH46" s="918"/>
      <c r="IZI46" s="918"/>
      <c r="IZJ46" s="918"/>
      <c r="IZK46" s="918"/>
      <c r="IZL46" s="918"/>
      <c r="IZM46" s="918"/>
      <c r="IZN46" s="918"/>
      <c r="IZO46" s="918"/>
      <c r="IZP46" s="918"/>
      <c r="IZQ46" s="918"/>
      <c r="IZR46" s="918"/>
      <c r="IZS46" s="918"/>
      <c r="IZT46" s="918"/>
      <c r="IZU46" s="918"/>
      <c r="IZV46" s="918"/>
      <c r="IZW46" s="918"/>
      <c r="IZX46" s="918"/>
      <c r="IZY46" s="918"/>
      <c r="IZZ46" s="918"/>
      <c r="JAA46" s="918"/>
      <c r="JAB46" s="918"/>
      <c r="JAC46" s="918"/>
      <c r="JAD46" s="918"/>
      <c r="JAE46" s="918"/>
      <c r="JAF46" s="918"/>
      <c r="JAG46" s="918"/>
      <c r="JAH46" s="918"/>
      <c r="JAI46" s="918"/>
      <c r="JAJ46" s="918"/>
      <c r="JAK46" s="918"/>
      <c r="JAL46" s="918"/>
      <c r="JAM46" s="918"/>
      <c r="JAN46" s="918"/>
      <c r="JAO46" s="918"/>
      <c r="JAP46" s="918"/>
      <c r="JAQ46" s="918"/>
      <c r="JAR46" s="918"/>
      <c r="JAS46" s="918"/>
      <c r="JAT46" s="918"/>
      <c r="JAU46" s="918"/>
      <c r="JAV46" s="918"/>
      <c r="JAW46" s="918"/>
      <c r="JAX46" s="918"/>
      <c r="JAY46" s="918"/>
      <c r="JAZ46" s="918"/>
      <c r="JBA46" s="918"/>
      <c r="JBB46" s="918"/>
      <c r="JBC46" s="918"/>
      <c r="JBD46" s="918"/>
      <c r="JBE46" s="918"/>
      <c r="JBF46" s="918"/>
      <c r="JBG46" s="918"/>
      <c r="JBH46" s="918"/>
      <c r="JBI46" s="918"/>
      <c r="JBJ46" s="918"/>
      <c r="JBK46" s="918"/>
      <c r="JBL46" s="918"/>
      <c r="JBM46" s="918"/>
      <c r="JBN46" s="918"/>
      <c r="JBO46" s="918"/>
      <c r="JBP46" s="918"/>
      <c r="JBQ46" s="918"/>
      <c r="JBR46" s="918"/>
      <c r="JBS46" s="918"/>
      <c r="JBT46" s="918"/>
      <c r="JBU46" s="918"/>
      <c r="JBV46" s="918"/>
      <c r="JBW46" s="918"/>
      <c r="JBX46" s="918"/>
      <c r="JBY46" s="918"/>
      <c r="JBZ46" s="918"/>
      <c r="JCA46" s="918"/>
      <c r="JCB46" s="918"/>
      <c r="JCC46" s="918"/>
      <c r="JCD46" s="918"/>
      <c r="JCE46" s="918"/>
      <c r="JCF46" s="918"/>
      <c r="JCG46" s="918"/>
      <c r="JCH46" s="918"/>
      <c r="JCI46" s="918"/>
      <c r="JCJ46" s="918"/>
      <c r="JCK46" s="918"/>
      <c r="JCL46" s="918"/>
      <c r="JCM46" s="918"/>
      <c r="JCN46" s="918"/>
      <c r="JCO46" s="918"/>
      <c r="JCP46" s="918"/>
      <c r="JCQ46" s="918"/>
      <c r="JCR46" s="918"/>
      <c r="JCS46" s="918"/>
      <c r="JCT46" s="918"/>
      <c r="JCU46" s="918"/>
      <c r="JCV46" s="918"/>
      <c r="JCW46" s="918"/>
      <c r="JCX46" s="918"/>
      <c r="JCY46" s="918"/>
      <c r="JCZ46" s="918"/>
      <c r="JDA46" s="918"/>
      <c r="JDB46" s="918"/>
      <c r="JDC46" s="918"/>
      <c r="JDD46" s="918"/>
      <c r="JDE46" s="918"/>
      <c r="JDF46" s="918"/>
      <c r="JDG46" s="918"/>
      <c r="JDH46" s="918"/>
      <c r="JDI46" s="918"/>
      <c r="JDJ46" s="918"/>
      <c r="JDK46" s="918"/>
      <c r="JDL46" s="918"/>
      <c r="JDM46" s="918"/>
      <c r="JDN46" s="918"/>
      <c r="JDO46" s="918"/>
      <c r="JDP46" s="918"/>
      <c r="JDQ46" s="918"/>
      <c r="JDR46" s="918"/>
      <c r="JDS46" s="918"/>
      <c r="JDT46" s="918"/>
      <c r="JDU46" s="918"/>
      <c r="JDV46" s="918"/>
      <c r="JDW46" s="918"/>
      <c r="JDX46" s="918"/>
      <c r="JDY46" s="918"/>
      <c r="JDZ46" s="918"/>
      <c r="JEA46" s="918"/>
      <c r="JEB46" s="918"/>
      <c r="JEC46" s="918"/>
      <c r="JED46" s="918"/>
      <c r="JEE46" s="918"/>
      <c r="JEF46" s="918"/>
      <c r="JEG46" s="918"/>
      <c r="JEH46" s="918"/>
      <c r="JEI46" s="918"/>
      <c r="JEJ46" s="918"/>
      <c r="JEK46" s="918"/>
      <c r="JEL46" s="918"/>
      <c r="JEM46" s="918"/>
      <c r="JEN46" s="918"/>
      <c r="JEO46" s="918"/>
      <c r="JEP46" s="918"/>
      <c r="JEQ46" s="918"/>
      <c r="JER46" s="918"/>
      <c r="JES46" s="918"/>
      <c r="JET46" s="918"/>
      <c r="JEU46" s="918"/>
      <c r="JEV46" s="918"/>
      <c r="JEW46" s="918"/>
      <c r="JEX46" s="918"/>
      <c r="JEY46" s="918"/>
      <c r="JEZ46" s="918"/>
      <c r="JFA46" s="918"/>
      <c r="JFB46" s="918"/>
      <c r="JFC46" s="918"/>
      <c r="JFD46" s="918"/>
      <c r="JFE46" s="918"/>
      <c r="JFF46" s="918"/>
      <c r="JFG46" s="918"/>
      <c r="JFH46" s="918"/>
      <c r="JFI46" s="918"/>
      <c r="JFJ46" s="918"/>
      <c r="JFK46" s="918"/>
      <c r="JFL46" s="918"/>
      <c r="JFM46" s="918"/>
      <c r="JFN46" s="918"/>
      <c r="JFO46" s="918"/>
      <c r="JFP46" s="918"/>
      <c r="JFQ46" s="918"/>
      <c r="JFR46" s="918"/>
      <c r="JFS46" s="918"/>
      <c r="JFT46" s="918"/>
      <c r="JFU46" s="918"/>
      <c r="JFV46" s="918"/>
      <c r="JFW46" s="918"/>
      <c r="JFX46" s="918"/>
      <c r="JFY46" s="918"/>
      <c r="JFZ46" s="918"/>
      <c r="JGA46" s="918"/>
      <c r="JGB46" s="918"/>
      <c r="JGC46" s="918"/>
      <c r="JGD46" s="918"/>
      <c r="JGE46" s="918"/>
      <c r="JGF46" s="918"/>
      <c r="JGG46" s="918"/>
      <c r="JGH46" s="918"/>
      <c r="JGI46" s="918"/>
      <c r="JGJ46" s="918"/>
      <c r="JGK46" s="918"/>
      <c r="JGL46" s="918"/>
      <c r="JGM46" s="918"/>
      <c r="JGN46" s="918"/>
      <c r="JGO46" s="918"/>
      <c r="JGP46" s="918"/>
      <c r="JGQ46" s="918"/>
      <c r="JGR46" s="918"/>
      <c r="JGS46" s="918"/>
      <c r="JGT46" s="918"/>
      <c r="JGU46" s="918"/>
      <c r="JGV46" s="918"/>
      <c r="JGW46" s="918"/>
      <c r="JGX46" s="918"/>
      <c r="JGY46" s="918"/>
      <c r="JGZ46" s="918"/>
      <c r="JHA46" s="918"/>
      <c r="JHB46" s="918"/>
      <c r="JHC46" s="918"/>
      <c r="JHD46" s="918"/>
      <c r="JHE46" s="918"/>
      <c r="JHF46" s="918"/>
      <c r="JHG46" s="918"/>
      <c r="JHH46" s="918"/>
      <c r="JHI46" s="918"/>
      <c r="JHJ46" s="918"/>
      <c r="JHK46" s="918"/>
      <c r="JHL46" s="918"/>
      <c r="JHM46" s="918"/>
      <c r="JHN46" s="918"/>
      <c r="JHO46" s="918"/>
      <c r="JHP46" s="918"/>
      <c r="JHQ46" s="918"/>
      <c r="JHR46" s="918"/>
      <c r="JHS46" s="918"/>
      <c r="JHT46" s="918"/>
      <c r="JHU46" s="918"/>
      <c r="JHV46" s="918"/>
      <c r="JHW46" s="918"/>
      <c r="JHX46" s="918"/>
      <c r="JHY46" s="918"/>
      <c r="JHZ46" s="918"/>
      <c r="JIA46" s="918"/>
      <c r="JIB46" s="918"/>
      <c r="JIC46" s="918"/>
      <c r="JID46" s="918"/>
      <c r="JIE46" s="918"/>
      <c r="JIF46" s="918"/>
      <c r="JIG46" s="918"/>
      <c r="JIH46" s="918"/>
      <c r="JII46" s="918"/>
      <c r="JIJ46" s="918"/>
      <c r="JIK46" s="918"/>
      <c r="JIL46" s="918"/>
      <c r="JIM46" s="918"/>
      <c r="JIN46" s="918"/>
      <c r="JIO46" s="918"/>
      <c r="JIP46" s="918"/>
      <c r="JIQ46" s="918"/>
      <c r="JIR46" s="918"/>
      <c r="JIS46" s="918"/>
      <c r="JIT46" s="918"/>
      <c r="JIU46" s="918"/>
      <c r="JIV46" s="918"/>
      <c r="JIW46" s="918"/>
      <c r="JIX46" s="918"/>
      <c r="JIY46" s="918"/>
      <c r="JIZ46" s="918"/>
      <c r="JJA46" s="918"/>
      <c r="JJB46" s="918"/>
      <c r="JJC46" s="918"/>
      <c r="JJD46" s="918"/>
      <c r="JJE46" s="918"/>
      <c r="JJF46" s="918"/>
      <c r="JJG46" s="918"/>
      <c r="JJH46" s="918"/>
      <c r="JJI46" s="918"/>
      <c r="JJJ46" s="918"/>
      <c r="JJK46" s="918"/>
      <c r="JJL46" s="918"/>
      <c r="JJM46" s="918"/>
      <c r="JJN46" s="918"/>
      <c r="JJO46" s="918"/>
      <c r="JJP46" s="918"/>
      <c r="JJQ46" s="918"/>
      <c r="JJR46" s="918"/>
      <c r="JJS46" s="918"/>
      <c r="JJT46" s="918"/>
      <c r="JJU46" s="918"/>
      <c r="JJV46" s="918"/>
      <c r="JJW46" s="918"/>
      <c r="JJX46" s="918"/>
      <c r="JJY46" s="918"/>
      <c r="JJZ46" s="918"/>
      <c r="JKA46" s="918"/>
      <c r="JKB46" s="918"/>
      <c r="JKC46" s="918"/>
      <c r="JKD46" s="918"/>
      <c r="JKE46" s="918"/>
      <c r="JKF46" s="918"/>
      <c r="JKG46" s="918"/>
      <c r="JKH46" s="918"/>
      <c r="JKI46" s="918"/>
      <c r="JKJ46" s="918"/>
      <c r="JKK46" s="918"/>
      <c r="JKL46" s="918"/>
      <c r="JKM46" s="918"/>
      <c r="JKN46" s="918"/>
      <c r="JKO46" s="918"/>
      <c r="JKP46" s="918"/>
      <c r="JKQ46" s="918"/>
      <c r="JKR46" s="918"/>
      <c r="JKS46" s="918"/>
      <c r="JKT46" s="918"/>
      <c r="JKU46" s="918"/>
      <c r="JKV46" s="918"/>
      <c r="JKW46" s="918"/>
      <c r="JKX46" s="918"/>
      <c r="JKY46" s="918"/>
      <c r="JKZ46" s="918"/>
      <c r="JLA46" s="918"/>
      <c r="JLB46" s="918"/>
      <c r="JLC46" s="918"/>
      <c r="JLD46" s="918"/>
      <c r="JLE46" s="918"/>
      <c r="JLF46" s="918"/>
      <c r="JLG46" s="918"/>
      <c r="JLH46" s="918"/>
      <c r="JLI46" s="918"/>
      <c r="JLJ46" s="918"/>
      <c r="JLK46" s="918"/>
      <c r="JLL46" s="918"/>
      <c r="JLM46" s="918"/>
      <c r="JLN46" s="918"/>
      <c r="JLO46" s="918"/>
      <c r="JLP46" s="918"/>
      <c r="JLQ46" s="918"/>
      <c r="JLR46" s="918"/>
      <c r="JLS46" s="918"/>
      <c r="JLT46" s="918"/>
      <c r="JLU46" s="918"/>
      <c r="JLV46" s="918"/>
      <c r="JLW46" s="918"/>
      <c r="JLX46" s="918"/>
      <c r="JLY46" s="918"/>
      <c r="JLZ46" s="918"/>
      <c r="JMA46" s="918"/>
      <c r="JMB46" s="918"/>
      <c r="JMC46" s="918"/>
      <c r="JMD46" s="918"/>
      <c r="JME46" s="918"/>
      <c r="JMF46" s="918"/>
      <c r="JMG46" s="918"/>
      <c r="JMH46" s="918"/>
      <c r="JMI46" s="918"/>
      <c r="JMJ46" s="918"/>
      <c r="JMK46" s="918"/>
      <c r="JML46" s="918"/>
      <c r="JMM46" s="918"/>
      <c r="JMN46" s="918"/>
      <c r="JMO46" s="918"/>
      <c r="JMP46" s="918"/>
      <c r="JMQ46" s="918"/>
      <c r="JMR46" s="918"/>
      <c r="JMS46" s="918"/>
      <c r="JMT46" s="918"/>
      <c r="JMU46" s="918"/>
      <c r="JMV46" s="918"/>
      <c r="JMW46" s="918"/>
      <c r="JMX46" s="918"/>
      <c r="JMY46" s="918"/>
      <c r="JMZ46" s="918"/>
      <c r="JNA46" s="918"/>
      <c r="JNB46" s="918"/>
      <c r="JNC46" s="918"/>
      <c r="JND46" s="918"/>
      <c r="JNE46" s="918"/>
      <c r="JNF46" s="918"/>
      <c r="JNG46" s="918"/>
      <c r="JNH46" s="918"/>
      <c r="JNI46" s="918"/>
      <c r="JNJ46" s="918"/>
      <c r="JNK46" s="918"/>
      <c r="JNL46" s="918"/>
      <c r="JNM46" s="918"/>
      <c r="JNN46" s="918"/>
      <c r="JNO46" s="918"/>
      <c r="JNP46" s="918"/>
      <c r="JNQ46" s="918"/>
      <c r="JNR46" s="918"/>
      <c r="JNS46" s="918"/>
      <c r="JNT46" s="918"/>
      <c r="JNU46" s="918"/>
      <c r="JNV46" s="918"/>
      <c r="JNW46" s="918"/>
      <c r="JNX46" s="918"/>
      <c r="JNY46" s="918"/>
      <c r="JNZ46" s="918"/>
      <c r="JOA46" s="918"/>
      <c r="JOB46" s="918"/>
      <c r="JOC46" s="918"/>
      <c r="JOD46" s="918"/>
      <c r="JOE46" s="918"/>
      <c r="JOF46" s="918"/>
      <c r="JOG46" s="918"/>
      <c r="JOH46" s="918"/>
      <c r="JOI46" s="918"/>
      <c r="JOJ46" s="918"/>
      <c r="JOK46" s="918"/>
      <c r="JOL46" s="918"/>
      <c r="JOM46" s="918"/>
      <c r="JON46" s="918"/>
      <c r="JOO46" s="918"/>
      <c r="JOP46" s="918"/>
      <c r="JOQ46" s="918"/>
      <c r="JOR46" s="918"/>
      <c r="JOS46" s="918"/>
      <c r="JOT46" s="918"/>
      <c r="JOU46" s="918"/>
      <c r="JOV46" s="918"/>
      <c r="JOW46" s="918"/>
      <c r="JOX46" s="918"/>
      <c r="JOY46" s="918"/>
      <c r="JOZ46" s="918"/>
      <c r="JPA46" s="918"/>
      <c r="JPB46" s="918"/>
      <c r="JPC46" s="918"/>
      <c r="JPD46" s="918"/>
      <c r="JPE46" s="918"/>
      <c r="JPF46" s="918"/>
      <c r="JPG46" s="918"/>
      <c r="JPH46" s="918"/>
      <c r="JPI46" s="918"/>
      <c r="JPJ46" s="918"/>
      <c r="JPK46" s="918"/>
      <c r="JPL46" s="918"/>
      <c r="JPM46" s="918"/>
      <c r="JPN46" s="918"/>
      <c r="JPO46" s="918"/>
      <c r="JPP46" s="918"/>
      <c r="JPQ46" s="918"/>
      <c r="JPR46" s="918"/>
      <c r="JPS46" s="918"/>
      <c r="JPT46" s="918"/>
      <c r="JPU46" s="918"/>
      <c r="JPV46" s="918"/>
      <c r="JPW46" s="918"/>
      <c r="JPX46" s="918"/>
      <c r="JPY46" s="918"/>
      <c r="JPZ46" s="918"/>
      <c r="JQA46" s="918"/>
      <c r="JQB46" s="918"/>
      <c r="JQC46" s="918"/>
      <c r="JQD46" s="918"/>
      <c r="JQE46" s="918"/>
      <c r="JQF46" s="918"/>
      <c r="JQG46" s="918"/>
      <c r="JQH46" s="918"/>
      <c r="JQI46" s="918"/>
      <c r="JQJ46" s="918"/>
      <c r="JQK46" s="918"/>
      <c r="JQL46" s="918"/>
      <c r="JQM46" s="918"/>
      <c r="JQN46" s="918"/>
      <c r="JQO46" s="918"/>
      <c r="JQP46" s="918"/>
      <c r="JQQ46" s="918"/>
      <c r="JQR46" s="918"/>
      <c r="JQS46" s="918"/>
      <c r="JQT46" s="918"/>
      <c r="JQU46" s="918"/>
      <c r="JQV46" s="918"/>
      <c r="JQW46" s="918"/>
      <c r="JQX46" s="918"/>
      <c r="JQY46" s="918"/>
      <c r="JQZ46" s="918"/>
      <c r="JRA46" s="918"/>
      <c r="JRB46" s="918"/>
      <c r="JRC46" s="918"/>
      <c r="JRD46" s="918"/>
      <c r="JRE46" s="918"/>
      <c r="JRF46" s="918"/>
      <c r="JRG46" s="918"/>
      <c r="JRH46" s="918"/>
      <c r="JRI46" s="918"/>
      <c r="JRJ46" s="918"/>
      <c r="JRK46" s="918"/>
      <c r="JRL46" s="918"/>
      <c r="JRM46" s="918"/>
      <c r="JRN46" s="918"/>
      <c r="JRO46" s="918"/>
      <c r="JRP46" s="918"/>
      <c r="JRQ46" s="918"/>
      <c r="JRR46" s="918"/>
      <c r="JRS46" s="918"/>
      <c r="JRT46" s="918"/>
      <c r="JRU46" s="918"/>
      <c r="JRV46" s="918"/>
      <c r="JRW46" s="918"/>
      <c r="JRX46" s="918"/>
      <c r="JRY46" s="918"/>
      <c r="JRZ46" s="918"/>
      <c r="JSA46" s="918"/>
      <c r="JSB46" s="918"/>
      <c r="JSC46" s="918"/>
      <c r="JSD46" s="918"/>
      <c r="JSE46" s="918"/>
      <c r="JSF46" s="918"/>
      <c r="JSG46" s="918"/>
      <c r="JSH46" s="918"/>
      <c r="JSI46" s="918"/>
      <c r="JSJ46" s="918"/>
      <c r="JSK46" s="918"/>
      <c r="JSL46" s="918"/>
      <c r="JSM46" s="918"/>
      <c r="JSN46" s="918"/>
      <c r="JSO46" s="918"/>
      <c r="JSP46" s="918"/>
      <c r="JSQ46" s="918"/>
      <c r="JSR46" s="918"/>
      <c r="JSS46" s="918"/>
      <c r="JST46" s="918"/>
      <c r="JSU46" s="918"/>
      <c r="JSV46" s="918"/>
      <c r="JSW46" s="918"/>
      <c r="JSX46" s="918"/>
      <c r="JSY46" s="918"/>
      <c r="JSZ46" s="918"/>
      <c r="JTA46" s="918"/>
      <c r="JTB46" s="918"/>
      <c r="JTC46" s="918"/>
      <c r="JTD46" s="918"/>
      <c r="JTE46" s="918"/>
      <c r="JTF46" s="918"/>
      <c r="JTG46" s="918"/>
      <c r="JTH46" s="918"/>
      <c r="JTI46" s="918"/>
      <c r="JTJ46" s="918"/>
      <c r="JTK46" s="918"/>
      <c r="JTL46" s="918"/>
      <c r="JTM46" s="918"/>
      <c r="JTN46" s="918"/>
      <c r="JTO46" s="918"/>
      <c r="JTP46" s="918"/>
      <c r="JTQ46" s="918"/>
      <c r="JTR46" s="918"/>
      <c r="JTS46" s="918"/>
      <c r="JTT46" s="918"/>
      <c r="JTU46" s="918"/>
      <c r="JTV46" s="918"/>
      <c r="JTW46" s="918"/>
      <c r="JTX46" s="918"/>
      <c r="JTY46" s="918"/>
      <c r="JTZ46" s="918"/>
      <c r="JUA46" s="918"/>
      <c r="JUB46" s="918"/>
      <c r="JUC46" s="918"/>
      <c r="JUD46" s="918"/>
      <c r="JUE46" s="918"/>
      <c r="JUF46" s="918"/>
      <c r="JUG46" s="918"/>
      <c r="JUH46" s="918"/>
      <c r="JUI46" s="918"/>
      <c r="JUJ46" s="918"/>
      <c r="JUK46" s="918"/>
      <c r="JUL46" s="918"/>
      <c r="JUM46" s="918"/>
      <c r="JUN46" s="918"/>
      <c r="JUO46" s="918"/>
      <c r="JUP46" s="918"/>
      <c r="JUQ46" s="918"/>
      <c r="JUR46" s="918"/>
      <c r="JUS46" s="918"/>
      <c r="JUT46" s="918"/>
      <c r="JUU46" s="918"/>
      <c r="JUV46" s="918"/>
      <c r="JUW46" s="918"/>
      <c r="JUX46" s="918"/>
      <c r="JUY46" s="918"/>
      <c r="JUZ46" s="918"/>
      <c r="JVA46" s="918"/>
      <c r="JVB46" s="918"/>
      <c r="JVC46" s="918"/>
      <c r="JVD46" s="918"/>
      <c r="JVE46" s="918"/>
      <c r="JVF46" s="918"/>
      <c r="JVG46" s="918"/>
      <c r="JVH46" s="918"/>
      <c r="JVI46" s="918"/>
      <c r="JVJ46" s="918"/>
      <c r="JVK46" s="918"/>
      <c r="JVL46" s="918"/>
      <c r="JVM46" s="918"/>
      <c r="JVN46" s="918"/>
      <c r="JVO46" s="918"/>
      <c r="JVP46" s="918"/>
      <c r="JVQ46" s="918"/>
      <c r="JVR46" s="918"/>
      <c r="JVS46" s="918"/>
      <c r="JVT46" s="918"/>
      <c r="JVU46" s="918"/>
      <c r="JVV46" s="918"/>
      <c r="JVW46" s="918"/>
      <c r="JVX46" s="918"/>
      <c r="JVY46" s="918"/>
      <c r="JVZ46" s="918"/>
      <c r="JWA46" s="918"/>
      <c r="JWB46" s="918"/>
      <c r="JWC46" s="918"/>
      <c r="JWD46" s="918"/>
      <c r="JWE46" s="918"/>
      <c r="JWF46" s="918"/>
      <c r="JWG46" s="918"/>
      <c r="JWH46" s="918"/>
      <c r="JWI46" s="918"/>
      <c r="JWJ46" s="918"/>
      <c r="JWK46" s="918"/>
      <c r="JWL46" s="918"/>
      <c r="JWM46" s="918"/>
      <c r="JWN46" s="918"/>
      <c r="JWO46" s="918"/>
      <c r="JWP46" s="918"/>
      <c r="JWQ46" s="918"/>
      <c r="JWR46" s="918"/>
      <c r="JWS46" s="918"/>
      <c r="JWT46" s="918"/>
      <c r="JWU46" s="918"/>
      <c r="JWV46" s="918"/>
      <c r="JWW46" s="918"/>
      <c r="JWX46" s="918"/>
      <c r="JWY46" s="918"/>
      <c r="JWZ46" s="918"/>
      <c r="JXA46" s="918"/>
      <c r="JXB46" s="918"/>
      <c r="JXC46" s="918"/>
      <c r="JXD46" s="918"/>
      <c r="JXE46" s="918"/>
      <c r="JXF46" s="918"/>
      <c r="JXG46" s="918"/>
      <c r="JXH46" s="918"/>
      <c r="JXI46" s="918"/>
      <c r="JXJ46" s="918"/>
      <c r="JXK46" s="918"/>
      <c r="JXL46" s="918"/>
      <c r="JXM46" s="918"/>
      <c r="JXN46" s="918"/>
      <c r="JXO46" s="918"/>
      <c r="JXP46" s="918"/>
      <c r="JXQ46" s="918"/>
      <c r="JXR46" s="918"/>
      <c r="JXS46" s="918"/>
      <c r="JXT46" s="918"/>
      <c r="JXU46" s="918"/>
      <c r="JXV46" s="918"/>
      <c r="JXW46" s="918"/>
      <c r="JXX46" s="918"/>
      <c r="JXY46" s="918"/>
      <c r="JXZ46" s="918"/>
      <c r="JYA46" s="918"/>
      <c r="JYB46" s="918"/>
      <c r="JYC46" s="918"/>
      <c r="JYD46" s="918"/>
      <c r="JYE46" s="918"/>
      <c r="JYF46" s="918"/>
      <c r="JYG46" s="918"/>
      <c r="JYH46" s="918"/>
      <c r="JYI46" s="918"/>
      <c r="JYJ46" s="918"/>
      <c r="JYK46" s="918"/>
      <c r="JYL46" s="918"/>
      <c r="JYM46" s="918"/>
      <c r="JYN46" s="918"/>
      <c r="JYO46" s="918"/>
      <c r="JYP46" s="918"/>
      <c r="JYQ46" s="918"/>
      <c r="JYR46" s="918"/>
      <c r="JYS46" s="918"/>
      <c r="JYT46" s="918"/>
      <c r="JYU46" s="918"/>
      <c r="JYV46" s="918"/>
      <c r="JYW46" s="918"/>
      <c r="JYX46" s="918"/>
      <c r="JYY46" s="918"/>
      <c r="JYZ46" s="918"/>
      <c r="JZA46" s="918"/>
      <c r="JZB46" s="918"/>
      <c r="JZC46" s="918"/>
      <c r="JZD46" s="918"/>
      <c r="JZE46" s="918"/>
      <c r="JZF46" s="918"/>
      <c r="JZG46" s="918"/>
      <c r="JZH46" s="918"/>
      <c r="JZI46" s="918"/>
      <c r="JZJ46" s="918"/>
      <c r="JZK46" s="918"/>
      <c r="JZL46" s="918"/>
      <c r="JZM46" s="918"/>
      <c r="JZN46" s="918"/>
      <c r="JZO46" s="918"/>
      <c r="JZP46" s="918"/>
      <c r="JZQ46" s="918"/>
      <c r="JZR46" s="918"/>
      <c r="JZS46" s="918"/>
      <c r="JZT46" s="918"/>
      <c r="JZU46" s="918"/>
      <c r="JZV46" s="918"/>
      <c r="JZW46" s="918"/>
      <c r="JZX46" s="918"/>
      <c r="JZY46" s="918"/>
      <c r="JZZ46" s="918"/>
      <c r="KAA46" s="918"/>
      <c r="KAB46" s="918"/>
      <c r="KAC46" s="918"/>
      <c r="KAD46" s="918"/>
      <c r="KAE46" s="918"/>
      <c r="KAF46" s="918"/>
      <c r="KAG46" s="918"/>
      <c r="KAH46" s="918"/>
      <c r="KAI46" s="918"/>
      <c r="KAJ46" s="918"/>
      <c r="KAK46" s="918"/>
      <c r="KAL46" s="918"/>
      <c r="KAM46" s="918"/>
      <c r="KAN46" s="918"/>
      <c r="KAO46" s="918"/>
      <c r="KAP46" s="918"/>
      <c r="KAQ46" s="918"/>
      <c r="KAR46" s="918"/>
      <c r="KAS46" s="918"/>
      <c r="KAT46" s="918"/>
      <c r="KAU46" s="918"/>
      <c r="KAV46" s="918"/>
      <c r="KAW46" s="918"/>
      <c r="KAX46" s="918"/>
      <c r="KAY46" s="918"/>
      <c r="KAZ46" s="918"/>
      <c r="KBA46" s="918"/>
      <c r="KBB46" s="918"/>
      <c r="KBC46" s="918"/>
      <c r="KBD46" s="918"/>
      <c r="KBE46" s="918"/>
      <c r="KBF46" s="918"/>
      <c r="KBG46" s="918"/>
      <c r="KBH46" s="918"/>
      <c r="KBI46" s="918"/>
      <c r="KBJ46" s="918"/>
      <c r="KBK46" s="918"/>
      <c r="KBL46" s="918"/>
      <c r="KBM46" s="918"/>
      <c r="KBN46" s="918"/>
      <c r="KBO46" s="918"/>
      <c r="KBP46" s="918"/>
      <c r="KBQ46" s="918"/>
      <c r="KBR46" s="918"/>
      <c r="KBS46" s="918"/>
      <c r="KBT46" s="918"/>
      <c r="KBU46" s="918"/>
      <c r="KBV46" s="918"/>
      <c r="KBW46" s="918"/>
      <c r="KBX46" s="918"/>
      <c r="KBY46" s="918"/>
      <c r="KBZ46" s="918"/>
      <c r="KCA46" s="918"/>
      <c r="KCB46" s="918"/>
      <c r="KCC46" s="918"/>
      <c r="KCD46" s="918"/>
      <c r="KCE46" s="918"/>
      <c r="KCF46" s="918"/>
      <c r="KCG46" s="918"/>
      <c r="KCH46" s="918"/>
      <c r="KCI46" s="918"/>
      <c r="KCJ46" s="918"/>
      <c r="KCK46" s="918"/>
      <c r="KCL46" s="918"/>
      <c r="KCM46" s="918"/>
      <c r="KCN46" s="918"/>
      <c r="KCO46" s="918"/>
      <c r="KCP46" s="918"/>
      <c r="KCQ46" s="918"/>
      <c r="KCR46" s="918"/>
      <c r="KCS46" s="918"/>
      <c r="KCT46" s="918"/>
      <c r="KCU46" s="918"/>
      <c r="KCV46" s="918"/>
      <c r="KCW46" s="918"/>
      <c r="KCX46" s="918"/>
      <c r="KCY46" s="918"/>
      <c r="KCZ46" s="918"/>
      <c r="KDA46" s="918"/>
      <c r="KDB46" s="918"/>
      <c r="KDC46" s="918"/>
      <c r="KDD46" s="918"/>
      <c r="KDE46" s="918"/>
      <c r="KDF46" s="918"/>
      <c r="KDG46" s="918"/>
      <c r="KDH46" s="918"/>
      <c r="KDI46" s="918"/>
      <c r="KDJ46" s="918"/>
      <c r="KDK46" s="918"/>
      <c r="KDL46" s="918"/>
      <c r="KDM46" s="918"/>
      <c r="KDN46" s="918"/>
      <c r="KDO46" s="918"/>
      <c r="KDP46" s="918"/>
      <c r="KDQ46" s="918"/>
      <c r="KDR46" s="918"/>
      <c r="KDS46" s="918"/>
      <c r="KDT46" s="918"/>
      <c r="KDU46" s="918"/>
      <c r="KDV46" s="918"/>
      <c r="KDW46" s="918"/>
      <c r="KDX46" s="918"/>
      <c r="KDY46" s="918"/>
      <c r="KDZ46" s="918"/>
      <c r="KEA46" s="918"/>
      <c r="KEB46" s="918"/>
      <c r="KEC46" s="918"/>
      <c r="KED46" s="918"/>
      <c r="KEE46" s="918"/>
      <c r="KEF46" s="918"/>
      <c r="KEG46" s="918"/>
      <c r="KEH46" s="918"/>
      <c r="KEI46" s="918"/>
      <c r="KEJ46" s="918"/>
      <c r="KEK46" s="918"/>
      <c r="KEL46" s="918"/>
      <c r="KEM46" s="918"/>
      <c r="KEN46" s="918"/>
      <c r="KEO46" s="918"/>
      <c r="KEP46" s="918"/>
      <c r="KEQ46" s="918"/>
      <c r="KER46" s="918"/>
      <c r="KES46" s="918"/>
      <c r="KET46" s="918"/>
      <c r="KEU46" s="918"/>
      <c r="KEV46" s="918"/>
      <c r="KEW46" s="918"/>
      <c r="KEX46" s="918"/>
      <c r="KEY46" s="918"/>
      <c r="KEZ46" s="918"/>
      <c r="KFA46" s="918"/>
      <c r="KFB46" s="918"/>
      <c r="KFC46" s="918"/>
      <c r="KFD46" s="918"/>
      <c r="KFE46" s="918"/>
      <c r="KFF46" s="918"/>
      <c r="KFG46" s="918"/>
      <c r="KFH46" s="918"/>
      <c r="KFI46" s="918"/>
      <c r="KFJ46" s="918"/>
      <c r="KFK46" s="918"/>
      <c r="KFL46" s="918"/>
      <c r="KFM46" s="918"/>
      <c r="KFN46" s="918"/>
      <c r="KFO46" s="918"/>
      <c r="KFP46" s="918"/>
      <c r="KFQ46" s="918"/>
      <c r="KFR46" s="918"/>
      <c r="KFS46" s="918"/>
      <c r="KFT46" s="918"/>
      <c r="KFU46" s="918"/>
      <c r="KFV46" s="918"/>
      <c r="KFW46" s="918"/>
      <c r="KFX46" s="918"/>
      <c r="KFY46" s="918"/>
      <c r="KFZ46" s="918"/>
      <c r="KGA46" s="918"/>
      <c r="KGB46" s="918"/>
      <c r="KGC46" s="918"/>
      <c r="KGD46" s="918"/>
      <c r="KGE46" s="918"/>
      <c r="KGF46" s="918"/>
      <c r="KGG46" s="918"/>
      <c r="KGH46" s="918"/>
      <c r="KGI46" s="918"/>
      <c r="KGJ46" s="918"/>
      <c r="KGK46" s="918"/>
      <c r="KGL46" s="918"/>
      <c r="KGM46" s="918"/>
      <c r="KGN46" s="918"/>
      <c r="KGO46" s="918"/>
      <c r="KGP46" s="918"/>
      <c r="KGQ46" s="918"/>
      <c r="KGR46" s="918"/>
      <c r="KGS46" s="918"/>
      <c r="KGT46" s="918"/>
      <c r="KGU46" s="918"/>
      <c r="KGV46" s="918"/>
      <c r="KGW46" s="918"/>
      <c r="KGX46" s="918"/>
      <c r="KGY46" s="918"/>
      <c r="KGZ46" s="918"/>
      <c r="KHA46" s="918"/>
      <c r="KHB46" s="918"/>
      <c r="KHC46" s="918"/>
      <c r="KHD46" s="918"/>
      <c r="KHE46" s="918"/>
      <c r="KHF46" s="918"/>
      <c r="KHG46" s="918"/>
      <c r="KHH46" s="918"/>
      <c r="KHI46" s="918"/>
      <c r="KHJ46" s="918"/>
      <c r="KHK46" s="918"/>
      <c r="KHL46" s="918"/>
      <c r="KHM46" s="918"/>
      <c r="KHN46" s="918"/>
      <c r="KHO46" s="918"/>
      <c r="KHP46" s="918"/>
      <c r="KHQ46" s="918"/>
      <c r="KHR46" s="918"/>
      <c r="KHS46" s="918"/>
      <c r="KHT46" s="918"/>
      <c r="KHU46" s="918"/>
      <c r="KHV46" s="918"/>
      <c r="KHW46" s="918"/>
      <c r="KHX46" s="918"/>
      <c r="KHY46" s="918"/>
      <c r="KHZ46" s="918"/>
      <c r="KIA46" s="918"/>
      <c r="KIB46" s="918"/>
      <c r="KIC46" s="918"/>
      <c r="KID46" s="918"/>
      <c r="KIE46" s="918"/>
      <c r="KIF46" s="918"/>
      <c r="KIG46" s="918"/>
      <c r="KIH46" s="918"/>
      <c r="KII46" s="918"/>
      <c r="KIJ46" s="918"/>
      <c r="KIK46" s="918"/>
      <c r="KIL46" s="918"/>
      <c r="KIM46" s="918"/>
      <c r="KIN46" s="918"/>
      <c r="KIO46" s="918"/>
      <c r="KIP46" s="918"/>
      <c r="KIQ46" s="918"/>
      <c r="KIR46" s="918"/>
      <c r="KIS46" s="918"/>
      <c r="KIT46" s="918"/>
      <c r="KIU46" s="918"/>
      <c r="KIV46" s="918"/>
      <c r="KIW46" s="918"/>
      <c r="KIX46" s="918"/>
      <c r="KIY46" s="918"/>
      <c r="KIZ46" s="918"/>
      <c r="KJA46" s="918"/>
      <c r="KJB46" s="918"/>
      <c r="KJC46" s="918"/>
      <c r="KJD46" s="918"/>
      <c r="KJE46" s="918"/>
      <c r="KJF46" s="918"/>
      <c r="KJG46" s="918"/>
      <c r="KJH46" s="918"/>
      <c r="KJI46" s="918"/>
      <c r="KJJ46" s="918"/>
      <c r="KJK46" s="918"/>
      <c r="KJL46" s="918"/>
      <c r="KJM46" s="918"/>
      <c r="KJN46" s="918"/>
      <c r="KJO46" s="918"/>
      <c r="KJP46" s="918"/>
      <c r="KJQ46" s="918"/>
      <c r="KJR46" s="918"/>
      <c r="KJS46" s="918"/>
      <c r="KJT46" s="918"/>
      <c r="KJU46" s="918"/>
      <c r="KJV46" s="918"/>
      <c r="KJW46" s="918"/>
      <c r="KJX46" s="918"/>
      <c r="KJY46" s="918"/>
      <c r="KJZ46" s="918"/>
      <c r="KKA46" s="918"/>
      <c r="KKB46" s="918"/>
      <c r="KKC46" s="918"/>
      <c r="KKD46" s="918"/>
      <c r="KKE46" s="918"/>
      <c r="KKF46" s="918"/>
      <c r="KKG46" s="918"/>
      <c r="KKH46" s="918"/>
      <c r="KKI46" s="918"/>
      <c r="KKJ46" s="918"/>
      <c r="KKK46" s="918"/>
      <c r="KKL46" s="918"/>
      <c r="KKM46" s="918"/>
      <c r="KKN46" s="918"/>
      <c r="KKO46" s="918"/>
      <c r="KKP46" s="918"/>
      <c r="KKQ46" s="918"/>
      <c r="KKR46" s="918"/>
      <c r="KKS46" s="918"/>
      <c r="KKT46" s="918"/>
      <c r="KKU46" s="918"/>
      <c r="KKV46" s="918"/>
      <c r="KKW46" s="918"/>
      <c r="KKX46" s="918"/>
      <c r="KKY46" s="918"/>
      <c r="KKZ46" s="918"/>
      <c r="KLA46" s="918"/>
      <c r="KLB46" s="918"/>
      <c r="KLC46" s="918"/>
      <c r="KLD46" s="918"/>
      <c r="KLE46" s="918"/>
      <c r="KLF46" s="918"/>
      <c r="KLG46" s="918"/>
      <c r="KLH46" s="918"/>
      <c r="KLI46" s="918"/>
      <c r="KLJ46" s="918"/>
      <c r="KLK46" s="918"/>
      <c r="KLL46" s="918"/>
      <c r="KLM46" s="918"/>
      <c r="KLN46" s="918"/>
      <c r="KLO46" s="918"/>
      <c r="KLP46" s="918"/>
      <c r="KLQ46" s="918"/>
      <c r="KLR46" s="918"/>
      <c r="KLS46" s="918"/>
      <c r="KLT46" s="918"/>
      <c r="KLU46" s="918"/>
      <c r="KLV46" s="918"/>
      <c r="KLW46" s="918"/>
      <c r="KLX46" s="918"/>
      <c r="KLY46" s="918"/>
      <c r="KLZ46" s="918"/>
      <c r="KMA46" s="918"/>
      <c r="KMB46" s="918"/>
      <c r="KMC46" s="918"/>
      <c r="KMD46" s="918"/>
      <c r="KME46" s="918"/>
      <c r="KMF46" s="918"/>
      <c r="KMG46" s="918"/>
      <c r="KMH46" s="918"/>
      <c r="KMI46" s="918"/>
      <c r="KMJ46" s="918"/>
      <c r="KMK46" s="918"/>
      <c r="KML46" s="918"/>
      <c r="KMM46" s="918"/>
      <c r="KMN46" s="918"/>
      <c r="KMO46" s="918"/>
      <c r="KMP46" s="918"/>
      <c r="KMQ46" s="918"/>
      <c r="KMR46" s="918"/>
      <c r="KMS46" s="918"/>
      <c r="KMT46" s="918"/>
      <c r="KMU46" s="918"/>
      <c r="KMV46" s="918"/>
      <c r="KMW46" s="918"/>
      <c r="KMX46" s="918"/>
      <c r="KMY46" s="918"/>
      <c r="KMZ46" s="918"/>
      <c r="KNA46" s="918"/>
      <c r="KNB46" s="918"/>
      <c r="KNC46" s="918"/>
      <c r="KND46" s="918"/>
      <c r="KNE46" s="918"/>
      <c r="KNF46" s="918"/>
      <c r="KNG46" s="918"/>
      <c r="KNH46" s="918"/>
      <c r="KNI46" s="918"/>
      <c r="KNJ46" s="918"/>
      <c r="KNK46" s="918"/>
      <c r="KNL46" s="918"/>
      <c r="KNM46" s="918"/>
      <c r="KNN46" s="918"/>
      <c r="KNO46" s="918"/>
      <c r="KNP46" s="918"/>
      <c r="KNQ46" s="918"/>
      <c r="KNR46" s="918"/>
      <c r="KNS46" s="918"/>
      <c r="KNT46" s="918"/>
      <c r="KNU46" s="918"/>
      <c r="KNV46" s="918"/>
      <c r="KNW46" s="918"/>
      <c r="KNX46" s="918"/>
      <c r="KNY46" s="918"/>
      <c r="KNZ46" s="918"/>
      <c r="KOA46" s="918"/>
      <c r="KOB46" s="918"/>
      <c r="KOC46" s="918"/>
      <c r="KOD46" s="918"/>
      <c r="KOE46" s="918"/>
      <c r="KOF46" s="918"/>
      <c r="KOG46" s="918"/>
      <c r="KOH46" s="918"/>
      <c r="KOI46" s="918"/>
      <c r="KOJ46" s="918"/>
      <c r="KOK46" s="918"/>
      <c r="KOL46" s="918"/>
      <c r="KOM46" s="918"/>
      <c r="KON46" s="918"/>
      <c r="KOO46" s="918"/>
      <c r="KOP46" s="918"/>
      <c r="KOQ46" s="918"/>
      <c r="KOR46" s="918"/>
      <c r="KOS46" s="918"/>
      <c r="KOT46" s="918"/>
      <c r="KOU46" s="918"/>
      <c r="KOV46" s="918"/>
      <c r="KOW46" s="918"/>
      <c r="KOX46" s="918"/>
      <c r="KOY46" s="918"/>
      <c r="KOZ46" s="918"/>
      <c r="KPA46" s="918"/>
      <c r="KPB46" s="918"/>
      <c r="KPC46" s="918"/>
      <c r="KPD46" s="918"/>
      <c r="KPE46" s="918"/>
      <c r="KPF46" s="918"/>
      <c r="KPG46" s="918"/>
      <c r="KPH46" s="918"/>
      <c r="KPI46" s="918"/>
      <c r="KPJ46" s="918"/>
      <c r="KPK46" s="918"/>
      <c r="KPL46" s="918"/>
      <c r="KPM46" s="918"/>
      <c r="KPN46" s="918"/>
      <c r="KPO46" s="918"/>
      <c r="KPP46" s="918"/>
      <c r="KPQ46" s="918"/>
      <c r="KPR46" s="918"/>
      <c r="KPS46" s="918"/>
      <c r="KPT46" s="918"/>
      <c r="KPU46" s="918"/>
      <c r="KPV46" s="918"/>
      <c r="KPW46" s="918"/>
      <c r="KPX46" s="918"/>
      <c r="KPY46" s="918"/>
      <c r="KPZ46" s="918"/>
      <c r="KQA46" s="918"/>
      <c r="KQB46" s="918"/>
      <c r="KQC46" s="918"/>
      <c r="KQD46" s="918"/>
      <c r="KQE46" s="918"/>
      <c r="KQF46" s="918"/>
      <c r="KQG46" s="918"/>
      <c r="KQH46" s="918"/>
      <c r="KQI46" s="918"/>
      <c r="KQJ46" s="918"/>
      <c r="KQK46" s="918"/>
      <c r="KQL46" s="918"/>
      <c r="KQM46" s="918"/>
      <c r="KQN46" s="918"/>
      <c r="KQO46" s="918"/>
      <c r="KQP46" s="918"/>
      <c r="KQQ46" s="918"/>
      <c r="KQR46" s="918"/>
      <c r="KQS46" s="918"/>
      <c r="KQT46" s="918"/>
      <c r="KQU46" s="918"/>
      <c r="KQV46" s="918"/>
      <c r="KQW46" s="918"/>
      <c r="KQX46" s="918"/>
      <c r="KQY46" s="918"/>
      <c r="KQZ46" s="918"/>
      <c r="KRA46" s="918"/>
      <c r="KRB46" s="918"/>
      <c r="KRC46" s="918"/>
      <c r="KRD46" s="918"/>
      <c r="KRE46" s="918"/>
      <c r="KRF46" s="918"/>
      <c r="KRG46" s="918"/>
      <c r="KRH46" s="918"/>
      <c r="KRI46" s="918"/>
      <c r="KRJ46" s="918"/>
      <c r="KRK46" s="918"/>
      <c r="KRL46" s="918"/>
      <c r="KRM46" s="918"/>
      <c r="KRN46" s="918"/>
      <c r="KRO46" s="918"/>
      <c r="KRP46" s="918"/>
      <c r="KRQ46" s="918"/>
      <c r="KRR46" s="918"/>
      <c r="KRS46" s="918"/>
      <c r="KRT46" s="918"/>
      <c r="KRU46" s="918"/>
      <c r="KRV46" s="918"/>
      <c r="KRW46" s="918"/>
      <c r="KRX46" s="918"/>
      <c r="KRY46" s="918"/>
      <c r="KRZ46" s="918"/>
      <c r="KSA46" s="918"/>
      <c r="KSB46" s="918"/>
      <c r="KSC46" s="918"/>
      <c r="KSD46" s="918"/>
      <c r="KSE46" s="918"/>
      <c r="KSF46" s="918"/>
      <c r="KSG46" s="918"/>
      <c r="KSH46" s="918"/>
      <c r="KSI46" s="918"/>
      <c r="KSJ46" s="918"/>
      <c r="KSK46" s="918"/>
      <c r="KSL46" s="918"/>
      <c r="KSM46" s="918"/>
      <c r="KSN46" s="918"/>
      <c r="KSO46" s="918"/>
      <c r="KSP46" s="918"/>
      <c r="KSQ46" s="918"/>
      <c r="KSR46" s="918"/>
      <c r="KSS46" s="918"/>
      <c r="KST46" s="918"/>
      <c r="KSU46" s="918"/>
      <c r="KSV46" s="918"/>
      <c r="KSW46" s="918"/>
      <c r="KSX46" s="918"/>
      <c r="KSY46" s="918"/>
      <c r="KSZ46" s="918"/>
      <c r="KTA46" s="918"/>
      <c r="KTB46" s="918"/>
      <c r="KTC46" s="918"/>
      <c r="KTD46" s="918"/>
      <c r="KTE46" s="918"/>
      <c r="KTF46" s="918"/>
      <c r="KTG46" s="918"/>
      <c r="KTH46" s="918"/>
      <c r="KTI46" s="918"/>
      <c r="KTJ46" s="918"/>
      <c r="KTK46" s="918"/>
      <c r="KTL46" s="918"/>
      <c r="KTM46" s="918"/>
      <c r="KTN46" s="918"/>
      <c r="KTO46" s="918"/>
      <c r="KTP46" s="918"/>
      <c r="KTQ46" s="918"/>
      <c r="KTR46" s="918"/>
      <c r="KTS46" s="918"/>
      <c r="KTT46" s="918"/>
      <c r="KTU46" s="918"/>
      <c r="KTV46" s="918"/>
      <c r="KTW46" s="918"/>
      <c r="KTX46" s="918"/>
      <c r="KTY46" s="918"/>
      <c r="KTZ46" s="918"/>
      <c r="KUA46" s="918"/>
      <c r="KUB46" s="918"/>
      <c r="KUC46" s="918"/>
      <c r="KUD46" s="918"/>
      <c r="KUE46" s="918"/>
      <c r="KUF46" s="918"/>
      <c r="KUG46" s="918"/>
      <c r="KUH46" s="918"/>
      <c r="KUI46" s="918"/>
      <c r="KUJ46" s="918"/>
      <c r="KUK46" s="918"/>
      <c r="KUL46" s="918"/>
      <c r="KUM46" s="918"/>
      <c r="KUN46" s="918"/>
      <c r="KUO46" s="918"/>
      <c r="KUP46" s="918"/>
      <c r="KUQ46" s="918"/>
      <c r="KUR46" s="918"/>
      <c r="KUS46" s="918"/>
      <c r="KUT46" s="918"/>
      <c r="KUU46" s="918"/>
      <c r="KUV46" s="918"/>
      <c r="KUW46" s="918"/>
      <c r="KUX46" s="918"/>
      <c r="KUY46" s="918"/>
      <c r="KUZ46" s="918"/>
      <c r="KVA46" s="918"/>
      <c r="KVB46" s="918"/>
      <c r="KVC46" s="918"/>
      <c r="KVD46" s="918"/>
      <c r="KVE46" s="918"/>
      <c r="KVF46" s="918"/>
      <c r="KVG46" s="918"/>
      <c r="KVH46" s="918"/>
      <c r="KVI46" s="918"/>
      <c r="KVJ46" s="918"/>
      <c r="KVK46" s="918"/>
      <c r="KVL46" s="918"/>
      <c r="KVM46" s="918"/>
      <c r="KVN46" s="918"/>
      <c r="KVO46" s="918"/>
      <c r="KVP46" s="918"/>
      <c r="KVQ46" s="918"/>
      <c r="KVR46" s="918"/>
      <c r="KVS46" s="918"/>
      <c r="KVT46" s="918"/>
      <c r="KVU46" s="918"/>
      <c r="KVV46" s="918"/>
      <c r="KVW46" s="918"/>
      <c r="KVX46" s="918"/>
      <c r="KVY46" s="918"/>
      <c r="KVZ46" s="918"/>
      <c r="KWA46" s="918"/>
      <c r="KWB46" s="918"/>
      <c r="KWC46" s="918"/>
      <c r="KWD46" s="918"/>
      <c r="KWE46" s="918"/>
      <c r="KWF46" s="918"/>
      <c r="KWG46" s="918"/>
      <c r="KWH46" s="918"/>
      <c r="KWI46" s="918"/>
      <c r="KWJ46" s="918"/>
      <c r="KWK46" s="918"/>
      <c r="KWL46" s="918"/>
      <c r="KWM46" s="918"/>
      <c r="KWN46" s="918"/>
      <c r="KWO46" s="918"/>
      <c r="KWP46" s="918"/>
      <c r="KWQ46" s="918"/>
      <c r="KWR46" s="918"/>
      <c r="KWS46" s="918"/>
      <c r="KWT46" s="918"/>
      <c r="KWU46" s="918"/>
      <c r="KWV46" s="918"/>
      <c r="KWW46" s="918"/>
      <c r="KWX46" s="918"/>
      <c r="KWY46" s="918"/>
      <c r="KWZ46" s="918"/>
      <c r="KXA46" s="918"/>
      <c r="KXB46" s="918"/>
      <c r="KXC46" s="918"/>
      <c r="KXD46" s="918"/>
      <c r="KXE46" s="918"/>
      <c r="KXF46" s="918"/>
      <c r="KXG46" s="918"/>
      <c r="KXH46" s="918"/>
      <c r="KXI46" s="918"/>
      <c r="KXJ46" s="918"/>
      <c r="KXK46" s="918"/>
      <c r="KXL46" s="918"/>
      <c r="KXM46" s="918"/>
      <c r="KXN46" s="918"/>
      <c r="KXO46" s="918"/>
      <c r="KXP46" s="918"/>
      <c r="KXQ46" s="918"/>
      <c r="KXR46" s="918"/>
      <c r="KXS46" s="918"/>
      <c r="KXT46" s="918"/>
      <c r="KXU46" s="918"/>
      <c r="KXV46" s="918"/>
      <c r="KXW46" s="918"/>
      <c r="KXX46" s="918"/>
      <c r="KXY46" s="918"/>
      <c r="KXZ46" s="918"/>
      <c r="KYA46" s="918"/>
      <c r="KYB46" s="918"/>
      <c r="KYC46" s="918"/>
      <c r="KYD46" s="918"/>
      <c r="KYE46" s="918"/>
      <c r="KYF46" s="918"/>
      <c r="KYG46" s="918"/>
      <c r="KYH46" s="918"/>
      <c r="KYI46" s="918"/>
      <c r="KYJ46" s="918"/>
      <c r="KYK46" s="918"/>
      <c r="KYL46" s="918"/>
      <c r="KYM46" s="918"/>
      <c r="KYN46" s="918"/>
      <c r="KYO46" s="918"/>
      <c r="KYP46" s="918"/>
      <c r="KYQ46" s="918"/>
      <c r="KYR46" s="918"/>
      <c r="KYS46" s="918"/>
      <c r="KYT46" s="918"/>
      <c r="KYU46" s="918"/>
      <c r="KYV46" s="918"/>
      <c r="KYW46" s="918"/>
      <c r="KYX46" s="918"/>
      <c r="KYY46" s="918"/>
      <c r="KYZ46" s="918"/>
      <c r="KZA46" s="918"/>
      <c r="KZB46" s="918"/>
      <c r="KZC46" s="918"/>
      <c r="KZD46" s="918"/>
      <c r="KZE46" s="918"/>
      <c r="KZF46" s="918"/>
      <c r="KZG46" s="918"/>
      <c r="KZH46" s="918"/>
      <c r="KZI46" s="918"/>
      <c r="KZJ46" s="918"/>
      <c r="KZK46" s="918"/>
      <c r="KZL46" s="918"/>
      <c r="KZM46" s="918"/>
      <c r="KZN46" s="918"/>
      <c r="KZO46" s="918"/>
      <c r="KZP46" s="918"/>
      <c r="KZQ46" s="918"/>
      <c r="KZR46" s="918"/>
      <c r="KZS46" s="918"/>
      <c r="KZT46" s="918"/>
      <c r="KZU46" s="918"/>
      <c r="KZV46" s="918"/>
      <c r="KZW46" s="918"/>
      <c r="KZX46" s="918"/>
      <c r="KZY46" s="918"/>
      <c r="KZZ46" s="918"/>
      <c r="LAA46" s="918"/>
      <c r="LAB46" s="918"/>
      <c r="LAC46" s="918"/>
      <c r="LAD46" s="918"/>
      <c r="LAE46" s="918"/>
      <c r="LAF46" s="918"/>
      <c r="LAG46" s="918"/>
      <c r="LAH46" s="918"/>
      <c r="LAI46" s="918"/>
      <c r="LAJ46" s="918"/>
      <c r="LAK46" s="918"/>
      <c r="LAL46" s="918"/>
      <c r="LAM46" s="918"/>
      <c r="LAN46" s="918"/>
      <c r="LAO46" s="918"/>
      <c r="LAP46" s="918"/>
      <c r="LAQ46" s="918"/>
      <c r="LAR46" s="918"/>
      <c r="LAS46" s="918"/>
      <c r="LAT46" s="918"/>
      <c r="LAU46" s="918"/>
      <c r="LAV46" s="918"/>
      <c r="LAW46" s="918"/>
      <c r="LAX46" s="918"/>
      <c r="LAY46" s="918"/>
      <c r="LAZ46" s="918"/>
      <c r="LBA46" s="918"/>
      <c r="LBB46" s="918"/>
      <c r="LBC46" s="918"/>
      <c r="LBD46" s="918"/>
      <c r="LBE46" s="918"/>
      <c r="LBF46" s="918"/>
      <c r="LBG46" s="918"/>
      <c r="LBH46" s="918"/>
      <c r="LBI46" s="918"/>
      <c r="LBJ46" s="918"/>
      <c r="LBK46" s="918"/>
      <c r="LBL46" s="918"/>
      <c r="LBM46" s="918"/>
      <c r="LBN46" s="918"/>
      <c r="LBO46" s="918"/>
      <c r="LBP46" s="918"/>
      <c r="LBQ46" s="918"/>
      <c r="LBR46" s="918"/>
      <c r="LBS46" s="918"/>
      <c r="LBT46" s="918"/>
      <c r="LBU46" s="918"/>
      <c r="LBV46" s="918"/>
      <c r="LBW46" s="918"/>
      <c r="LBX46" s="918"/>
      <c r="LBY46" s="918"/>
      <c r="LBZ46" s="918"/>
      <c r="LCA46" s="918"/>
      <c r="LCB46" s="918"/>
      <c r="LCC46" s="918"/>
      <c r="LCD46" s="918"/>
      <c r="LCE46" s="918"/>
      <c r="LCF46" s="918"/>
      <c r="LCG46" s="918"/>
      <c r="LCH46" s="918"/>
      <c r="LCI46" s="918"/>
      <c r="LCJ46" s="918"/>
      <c r="LCK46" s="918"/>
      <c r="LCL46" s="918"/>
      <c r="LCM46" s="918"/>
      <c r="LCN46" s="918"/>
      <c r="LCO46" s="918"/>
      <c r="LCP46" s="918"/>
      <c r="LCQ46" s="918"/>
      <c r="LCR46" s="918"/>
      <c r="LCS46" s="918"/>
      <c r="LCT46" s="918"/>
      <c r="LCU46" s="918"/>
      <c r="LCV46" s="918"/>
      <c r="LCW46" s="918"/>
      <c r="LCX46" s="918"/>
      <c r="LCY46" s="918"/>
      <c r="LCZ46" s="918"/>
      <c r="LDA46" s="918"/>
      <c r="LDB46" s="918"/>
      <c r="LDC46" s="918"/>
      <c r="LDD46" s="918"/>
      <c r="LDE46" s="918"/>
      <c r="LDF46" s="918"/>
      <c r="LDG46" s="918"/>
      <c r="LDH46" s="918"/>
      <c r="LDI46" s="918"/>
      <c r="LDJ46" s="918"/>
      <c r="LDK46" s="918"/>
      <c r="LDL46" s="918"/>
      <c r="LDM46" s="918"/>
      <c r="LDN46" s="918"/>
      <c r="LDO46" s="918"/>
      <c r="LDP46" s="918"/>
      <c r="LDQ46" s="918"/>
      <c r="LDR46" s="918"/>
      <c r="LDS46" s="918"/>
      <c r="LDT46" s="918"/>
      <c r="LDU46" s="918"/>
      <c r="LDV46" s="918"/>
      <c r="LDW46" s="918"/>
      <c r="LDX46" s="918"/>
      <c r="LDY46" s="918"/>
      <c r="LDZ46" s="918"/>
      <c r="LEA46" s="918"/>
      <c r="LEB46" s="918"/>
      <c r="LEC46" s="918"/>
      <c r="LED46" s="918"/>
      <c r="LEE46" s="918"/>
      <c r="LEF46" s="918"/>
      <c r="LEG46" s="918"/>
      <c r="LEH46" s="918"/>
      <c r="LEI46" s="918"/>
      <c r="LEJ46" s="918"/>
      <c r="LEK46" s="918"/>
      <c r="LEL46" s="918"/>
      <c r="LEM46" s="918"/>
      <c r="LEN46" s="918"/>
      <c r="LEO46" s="918"/>
      <c r="LEP46" s="918"/>
      <c r="LEQ46" s="918"/>
      <c r="LER46" s="918"/>
      <c r="LES46" s="918"/>
      <c r="LET46" s="918"/>
      <c r="LEU46" s="918"/>
      <c r="LEV46" s="918"/>
      <c r="LEW46" s="918"/>
      <c r="LEX46" s="918"/>
      <c r="LEY46" s="918"/>
      <c r="LEZ46" s="918"/>
      <c r="LFA46" s="918"/>
      <c r="LFB46" s="918"/>
      <c r="LFC46" s="918"/>
      <c r="LFD46" s="918"/>
      <c r="LFE46" s="918"/>
      <c r="LFF46" s="918"/>
      <c r="LFG46" s="918"/>
      <c r="LFH46" s="918"/>
      <c r="LFI46" s="918"/>
      <c r="LFJ46" s="918"/>
      <c r="LFK46" s="918"/>
      <c r="LFL46" s="918"/>
      <c r="LFM46" s="918"/>
      <c r="LFN46" s="918"/>
      <c r="LFO46" s="918"/>
      <c r="LFP46" s="918"/>
      <c r="LFQ46" s="918"/>
      <c r="LFR46" s="918"/>
      <c r="LFS46" s="918"/>
      <c r="LFT46" s="918"/>
      <c r="LFU46" s="918"/>
      <c r="LFV46" s="918"/>
      <c r="LFW46" s="918"/>
      <c r="LFX46" s="918"/>
      <c r="LFY46" s="918"/>
      <c r="LFZ46" s="918"/>
      <c r="LGA46" s="918"/>
      <c r="LGB46" s="918"/>
      <c r="LGC46" s="918"/>
      <c r="LGD46" s="918"/>
      <c r="LGE46" s="918"/>
      <c r="LGF46" s="918"/>
      <c r="LGG46" s="918"/>
      <c r="LGH46" s="918"/>
      <c r="LGI46" s="918"/>
      <c r="LGJ46" s="918"/>
      <c r="LGK46" s="918"/>
      <c r="LGL46" s="918"/>
      <c r="LGM46" s="918"/>
      <c r="LGN46" s="918"/>
      <c r="LGO46" s="918"/>
      <c r="LGP46" s="918"/>
      <c r="LGQ46" s="918"/>
      <c r="LGR46" s="918"/>
      <c r="LGS46" s="918"/>
      <c r="LGT46" s="918"/>
      <c r="LGU46" s="918"/>
      <c r="LGV46" s="918"/>
      <c r="LGW46" s="918"/>
      <c r="LGX46" s="918"/>
      <c r="LGY46" s="918"/>
      <c r="LGZ46" s="918"/>
      <c r="LHA46" s="918"/>
      <c r="LHB46" s="918"/>
      <c r="LHC46" s="918"/>
      <c r="LHD46" s="918"/>
      <c r="LHE46" s="918"/>
      <c r="LHF46" s="918"/>
      <c r="LHG46" s="918"/>
      <c r="LHH46" s="918"/>
      <c r="LHI46" s="918"/>
      <c r="LHJ46" s="918"/>
      <c r="LHK46" s="918"/>
      <c r="LHL46" s="918"/>
      <c r="LHM46" s="918"/>
      <c r="LHN46" s="918"/>
      <c r="LHO46" s="918"/>
      <c r="LHP46" s="918"/>
      <c r="LHQ46" s="918"/>
      <c r="LHR46" s="918"/>
      <c r="LHS46" s="918"/>
      <c r="LHT46" s="918"/>
      <c r="LHU46" s="918"/>
      <c r="LHV46" s="918"/>
      <c r="LHW46" s="918"/>
      <c r="LHX46" s="918"/>
      <c r="LHY46" s="918"/>
      <c r="LHZ46" s="918"/>
      <c r="LIA46" s="918"/>
      <c r="LIB46" s="918"/>
      <c r="LIC46" s="918"/>
      <c r="LID46" s="918"/>
      <c r="LIE46" s="918"/>
      <c r="LIF46" s="918"/>
      <c r="LIG46" s="918"/>
      <c r="LIH46" s="918"/>
      <c r="LII46" s="918"/>
      <c r="LIJ46" s="918"/>
      <c r="LIK46" s="918"/>
      <c r="LIL46" s="918"/>
      <c r="LIM46" s="918"/>
      <c r="LIN46" s="918"/>
      <c r="LIO46" s="918"/>
      <c r="LIP46" s="918"/>
      <c r="LIQ46" s="918"/>
      <c r="LIR46" s="918"/>
      <c r="LIS46" s="918"/>
      <c r="LIT46" s="918"/>
      <c r="LIU46" s="918"/>
      <c r="LIV46" s="918"/>
      <c r="LIW46" s="918"/>
      <c r="LIX46" s="918"/>
      <c r="LIY46" s="918"/>
      <c r="LIZ46" s="918"/>
      <c r="LJA46" s="918"/>
      <c r="LJB46" s="918"/>
      <c r="LJC46" s="918"/>
      <c r="LJD46" s="918"/>
      <c r="LJE46" s="918"/>
      <c r="LJF46" s="918"/>
      <c r="LJG46" s="918"/>
      <c r="LJH46" s="918"/>
      <c r="LJI46" s="918"/>
      <c r="LJJ46" s="918"/>
      <c r="LJK46" s="918"/>
      <c r="LJL46" s="918"/>
      <c r="LJM46" s="918"/>
      <c r="LJN46" s="918"/>
      <c r="LJO46" s="918"/>
      <c r="LJP46" s="918"/>
      <c r="LJQ46" s="918"/>
      <c r="LJR46" s="918"/>
      <c r="LJS46" s="918"/>
      <c r="LJT46" s="918"/>
      <c r="LJU46" s="918"/>
      <c r="LJV46" s="918"/>
      <c r="LJW46" s="918"/>
      <c r="LJX46" s="918"/>
      <c r="LJY46" s="918"/>
      <c r="LJZ46" s="918"/>
      <c r="LKA46" s="918"/>
      <c r="LKB46" s="918"/>
      <c r="LKC46" s="918"/>
      <c r="LKD46" s="918"/>
      <c r="LKE46" s="918"/>
      <c r="LKF46" s="918"/>
      <c r="LKG46" s="918"/>
      <c r="LKH46" s="918"/>
      <c r="LKI46" s="918"/>
      <c r="LKJ46" s="918"/>
      <c r="LKK46" s="918"/>
      <c r="LKL46" s="918"/>
      <c r="LKM46" s="918"/>
      <c r="LKN46" s="918"/>
      <c r="LKO46" s="918"/>
      <c r="LKP46" s="918"/>
      <c r="LKQ46" s="918"/>
      <c r="LKR46" s="918"/>
      <c r="LKS46" s="918"/>
      <c r="LKT46" s="918"/>
      <c r="LKU46" s="918"/>
      <c r="LKV46" s="918"/>
      <c r="LKW46" s="918"/>
      <c r="LKX46" s="918"/>
      <c r="LKY46" s="918"/>
      <c r="LKZ46" s="918"/>
      <c r="LLA46" s="918"/>
      <c r="LLB46" s="918"/>
      <c r="LLC46" s="918"/>
      <c r="LLD46" s="918"/>
      <c r="LLE46" s="918"/>
      <c r="LLF46" s="918"/>
      <c r="LLG46" s="918"/>
      <c r="LLH46" s="918"/>
      <c r="LLI46" s="918"/>
      <c r="LLJ46" s="918"/>
      <c r="LLK46" s="918"/>
      <c r="LLL46" s="918"/>
      <c r="LLM46" s="918"/>
      <c r="LLN46" s="918"/>
      <c r="LLO46" s="918"/>
      <c r="LLP46" s="918"/>
      <c r="LLQ46" s="918"/>
      <c r="LLR46" s="918"/>
      <c r="LLS46" s="918"/>
      <c r="LLT46" s="918"/>
      <c r="LLU46" s="918"/>
      <c r="LLV46" s="918"/>
      <c r="LLW46" s="918"/>
      <c r="LLX46" s="918"/>
      <c r="LLY46" s="918"/>
      <c r="LLZ46" s="918"/>
      <c r="LMA46" s="918"/>
      <c r="LMB46" s="918"/>
      <c r="LMC46" s="918"/>
      <c r="LMD46" s="918"/>
      <c r="LME46" s="918"/>
      <c r="LMF46" s="918"/>
      <c r="LMG46" s="918"/>
      <c r="LMH46" s="918"/>
      <c r="LMI46" s="918"/>
      <c r="LMJ46" s="918"/>
      <c r="LMK46" s="918"/>
      <c r="LML46" s="918"/>
      <c r="LMM46" s="918"/>
      <c r="LMN46" s="918"/>
      <c r="LMO46" s="918"/>
      <c r="LMP46" s="918"/>
      <c r="LMQ46" s="918"/>
      <c r="LMR46" s="918"/>
      <c r="LMS46" s="918"/>
      <c r="LMT46" s="918"/>
      <c r="LMU46" s="918"/>
      <c r="LMV46" s="918"/>
      <c r="LMW46" s="918"/>
      <c r="LMX46" s="918"/>
      <c r="LMY46" s="918"/>
      <c r="LMZ46" s="918"/>
      <c r="LNA46" s="918"/>
      <c r="LNB46" s="918"/>
      <c r="LNC46" s="918"/>
      <c r="LND46" s="918"/>
      <c r="LNE46" s="918"/>
      <c r="LNF46" s="918"/>
      <c r="LNG46" s="918"/>
      <c r="LNH46" s="918"/>
      <c r="LNI46" s="918"/>
      <c r="LNJ46" s="918"/>
      <c r="LNK46" s="918"/>
      <c r="LNL46" s="918"/>
      <c r="LNM46" s="918"/>
      <c r="LNN46" s="918"/>
      <c r="LNO46" s="918"/>
      <c r="LNP46" s="918"/>
      <c r="LNQ46" s="918"/>
      <c r="LNR46" s="918"/>
      <c r="LNS46" s="918"/>
      <c r="LNT46" s="918"/>
      <c r="LNU46" s="918"/>
      <c r="LNV46" s="918"/>
      <c r="LNW46" s="918"/>
      <c r="LNX46" s="918"/>
      <c r="LNY46" s="918"/>
      <c r="LNZ46" s="918"/>
      <c r="LOA46" s="918"/>
      <c r="LOB46" s="918"/>
      <c r="LOC46" s="918"/>
      <c r="LOD46" s="918"/>
      <c r="LOE46" s="918"/>
      <c r="LOF46" s="918"/>
      <c r="LOG46" s="918"/>
      <c r="LOH46" s="918"/>
      <c r="LOI46" s="918"/>
      <c r="LOJ46" s="918"/>
      <c r="LOK46" s="918"/>
      <c r="LOL46" s="918"/>
      <c r="LOM46" s="918"/>
      <c r="LON46" s="918"/>
      <c r="LOO46" s="918"/>
      <c r="LOP46" s="918"/>
      <c r="LOQ46" s="918"/>
      <c r="LOR46" s="918"/>
      <c r="LOS46" s="918"/>
      <c r="LOT46" s="918"/>
      <c r="LOU46" s="918"/>
      <c r="LOV46" s="918"/>
      <c r="LOW46" s="918"/>
      <c r="LOX46" s="918"/>
      <c r="LOY46" s="918"/>
      <c r="LOZ46" s="918"/>
      <c r="LPA46" s="918"/>
      <c r="LPB46" s="918"/>
      <c r="LPC46" s="918"/>
      <c r="LPD46" s="918"/>
      <c r="LPE46" s="918"/>
      <c r="LPF46" s="918"/>
      <c r="LPG46" s="918"/>
      <c r="LPH46" s="918"/>
      <c r="LPI46" s="918"/>
      <c r="LPJ46" s="918"/>
      <c r="LPK46" s="918"/>
      <c r="LPL46" s="918"/>
      <c r="LPM46" s="918"/>
      <c r="LPN46" s="918"/>
      <c r="LPO46" s="918"/>
      <c r="LPP46" s="918"/>
      <c r="LPQ46" s="918"/>
      <c r="LPR46" s="918"/>
      <c r="LPS46" s="918"/>
      <c r="LPT46" s="918"/>
      <c r="LPU46" s="918"/>
      <c r="LPV46" s="918"/>
      <c r="LPW46" s="918"/>
      <c r="LPX46" s="918"/>
      <c r="LPY46" s="918"/>
      <c r="LPZ46" s="918"/>
      <c r="LQA46" s="918"/>
      <c r="LQB46" s="918"/>
      <c r="LQC46" s="918"/>
      <c r="LQD46" s="918"/>
      <c r="LQE46" s="918"/>
      <c r="LQF46" s="918"/>
      <c r="LQG46" s="918"/>
      <c r="LQH46" s="918"/>
      <c r="LQI46" s="918"/>
      <c r="LQJ46" s="918"/>
      <c r="LQK46" s="918"/>
      <c r="LQL46" s="918"/>
      <c r="LQM46" s="918"/>
      <c r="LQN46" s="918"/>
      <c r="LQO46" s="918"/>
      <c r="LQP46" s="918"/>
      <c r="LQQ46" s="918"/>
      <c r="LQR46" s="918"/>
      <c r="LQS46" s="918"/>
      <c r="LQT46" s="918"/>
      <c r="LQU46" s="918"/>
      <c r="LQV46" s="918"/>
      <c r="LQW46" s="918"/>
      <c r="LQX46" s="918"/>
      <c r="LQY46" s="918"/>
      <c r="LQZ46" s="918"/>
      <c r="LRA46" s="918"/>
      <c r="LRB46" s="918"/>
      <c r="LRC46" s="918"/>
      <c r="LRD46" s="918"/>
      <c r="LRE46" s="918"/>
      <c r="LRF46" s="918"/>
      <c r="LRG46" s="918"/>
      <c r="LRH46" s="918"/>
      <c r="LRI46" s="918"/>
      <c r="LRJ46" s="918"/>
      <c r="LRK46" s="918"/>
      <c r="LRL46" s="918"/>
      <c r="LRM46" s="918"/>
      <c r="LRN46" s="918"/>
      <c r="LRO46" s="918"/>
      <c r="LRP46" s="918"/>
      <c r="LRQ46" s="918"/>
      <c r="LRR46" s="918"/>
      <c r="LRS46" s="918"/>
      <c r="LRT46" s="918"/>
      <c r="LRU46" s="918"/>
      <c r="LRV46" s="918"/>
      <c r="LRW46" s="918"/>
      <c r="LRX46" s="918"/>
      <c r="LRY46" s="918"/>
      <c r="LRZ46" s="918"/>
      <c r="LSA46" s="918"/>
      <c r="LSB46" s="918"/>
      <c r="LSC46" s="918"/>
      <c r="LSD46" s="918"/>
      <c r="LSE46" s="918"/>
      <c r="LSF46" s="918"/>
      <c r="LSG46" s="918"/>
      <c r="LSH46" s="918"/>
      <c r="LSI46" s="918"/>
      <c r="LSJ46" s="918"/>
      <c r="LSK46" s="918"/>
      <c r="LSL46" s="918"/>
      <c r="LSM46" s="918"/>
      <c r="LSN46" s="918"/>
      <c r="LSO46" s="918"/>
      <c r="LSP46" s="918"/>
      <c r="LSQ46" s="918"/>
      <c r="LSR46" s="918"/>
      <c r="LSS46" s="918"/>
      <c r="LST46" s="918"/>
      <c r="LSU46" s="918"/>
      <c r="LSV46" s="918"/>
      <c r="LSW46" s="918"/>
      <c r="LSX46" s="918"/>
      <c r="LSY46" s="918"/>
      <c r="LSZ46" s="918"/>
      <c r="LTA46" s="918"/>
      <c r="LTB46" s="918"/>
      <c r="LTC46" s="918"/>
      <c r="LTD46" s="918"/>
      <c r="LTE46" s="918"/>
      <c r="LTF46" s="918"/>
      <c r="LTG46" s="918"/>
      <c r="LTH46" s="918"/>
      <c r="LTI46" s="918"/>
      <c r="LTJ46" s="918"/>
      <c r="LTK46" s="918"/>
      <c r="LTL46" s="918"/>
      <c r="LTM46" s="918"/>
      <c r="LTN46" s="918"/>
      <c r="LTO46" s="918"/>
      <c r="LTP46" s="918"/>
      <c r="LTQ46" s="918"/>
      <c r="LTR46" s="918"/>
      <c r="LTS46" s="918"/>
      <c r="LTT46" s="918"/>
      <c r="LTU46" s="918"/>
      <c r="LTV46" s="918"/>
      <c r="LTW46" s="918"/>
      <c r="LTX46" s="918"/>
      <c r="LTY46" s="918"/>
      <c r="LTZ46" s="918"/>
      <c r="LUA46" s="918"/>
      <c r="LUB46" s="918"/>
      <c r="LUC46" s="918"/>
      <c r="LUD46" s="918"/>
      <c r="LUE46" s="918"/>
      <c r="LUF46" s="918"/>
      <c r="LUG46" s="918"/>
      <c r="LUH46" s="918"/>
      <c r="LUI46" s="918"/>
      <c r="LUJ46" s="918"/>
      <c r="LUK46" s="918"/>
      <c r="LUL46" s="918"/>
      <c r="LUM46" s="918"/>
      <c r="LUN46" s="918"/>
      <c r="LUO46" s="918"/>
      <c r="LUP46" s="918"/>
      <c r="LUQ46" s="918"/>
      <c r="LUR46" s="918"/>
      <c r="LUS46" s="918"/>
      <c r="LUT46" s="918"/>
      <c r="LUU46" s="918"/>
      <c r="LUV46" s="918"/>
      <c r="LUW46" s="918"/>
      <c r="LUX46" s="918"/>
      <c r="LUY46" s="918"/>
      <c r="LUZ46" s="918"/>
      <c r="LVA46" s="918"/>
      <c r="LVB46" s="918"/>
      <c r="LVC46" s="918"/>
      <c r="LVD46" s="918"/>
      <c r="LVE46" s="918"/>
      <c r="LVF46" s="918"/>
      <c r="LVG46" s="918"/>
      <c r="LVH46" s="918"/>
      <c r="LVI46" s="918"/>
      <c r="LVJ46" s="918"/>
      <c r="LVK46" s="918"/>
      <c r="LVL46" s="918"/>
      <c r="LVM46" s="918"/>
      <c r="LVN46" s="918"/>
      <c r="LVO46" s="918"/>
      <c r="LVP46" s="918"/>
      <c r="LVQ46" s="918"/>
      <c r="LVR46" s="918"/>
      <c r="LVS46" s="918"/>
      <c r="LVT46" s="918"/>
      <c r="LVU46" s="918"/>
      <c r="LVV46" s="918"/>
      <c r="LVW46" s="918"/>
      <c r="LVX46" s="918"/>
      <c r="LVY46" s="918"/>
      <c r="LVZ46" s="918"/>
      <c r="LWA46" s="918"/>
      <c r="LWB46" s="918"/>
      <c r="LWC46" s="918"/>
      <c r="LWD46" s="918"/>
      <c r="LWE46" s="918"/>
      <c r="LWF46" s="918"/>
      <c r="LWG46" s="918"/>
      <c r="LWH46" s="918"/>
      <c r="LWI46" s="918"/>
      <c r="LWJ46" s="918"/>
      <c r="LWK46" s="918"/>
      <c r="LWL46" s="918"/>
      <c r="LWM46" s="918"/>
      <c r="LWN46" s="918"/>
      <c r="LWO46" s="918"/>
      <c r="LWP46" s="918"/>
      <c r="LWQ46" s="918"/>
      <c r="LWR46" s="918"/>
      <c r="LWS46" s="918"/>
      <c r="LWT46" s="918"/>
      <c r="LWU46" s="918"/>
      <c r="LWV46" s="918"/>
      <c r="LWW46" s="918"/>
      <c r="LWX46" s="918"/>
      <c r="LWY46" s="918"/>
      <c r="LWZ46" s="918"/>
      <c r="LXA46" s="918"/>
      <c r="LXB46" s="918"/>
      <c r="LXC46" s="918"/>
      <c r="LXD46" s="918"/>
      <c r="LXE46" s="918"/>
      <c r="LXF46" s="918"/>
      <c r="LXG46" s="918"/>
      <c r="LXH46" s="918"/>
      <c r="LXI46" s="918"/>
      <c r="LXJ46" s="918"/>
      <c r="LXK46" s="918"/>
      <c r="LXL46" s="918"/>
      <c r="LXM46" s="918"/>
      <c r="LXN46" s="918"/>
      <c r="LXO46" s="918"/>
      <c r="LXP46" s="918"/>
      <c r="LXQ46" s="918"/>
      <c r="LXR46" s="918"/>
      <c r="LXS46" s="918"/>
      <c r="LXT46" s="918"/>
      <c r="LXU46" s="918"/>
      <c r="LXV46" s="918"/>
      <c r="LXW46" s="918"/>
      <c r="LXX46" s="918"/>
      <c r="LXY46" s="918"/>
      <c r="LXZ46" s="918"/>
      <c r="LYA46" s="918"/>
      <c r="LYB46" s="918"/>
      <c r="LYC46" s="918"/>
      <c r="LYD46" s="918"/>
      <c r="LYE46" s="918"/>
      <c r="LYF46" s="918"/>
      <c r="LYG46" s="918"/>
      <c r="LYH46" s="918"/>
      <c r="LYI46" s="918"/>
      <c r="LYJ46" s="918"/>
      <c r="LYK46" s="918"/>
      <c r="LYL46" s="918"/>
      <c r="LYM46" s="918"/>
      <c r="LYN46" s="918"/>
      <c r="LYO46" s="918"/>
      <c r="LYP46" s="918"/>
      <c r="LYQ46" s="918"/>
      <c r="LYR46" s="918"/>
      <c r="LYS46" s="918"/>
      <c r="LYT46" s="918"/>
      <c r="LYU46" s="918"/>
      <c r="LYV46" s="918"/>
      <c r="LYW46" s="918"/>
      <c r="LYX46" s="918"/>
      <c r="LYY46" s="918"/>
      <c r="LYZ46" s="918"/>
      <c r="LZA46" s="918"/>
      <c r="LZB46" s="918"/>
      <c r="LZC46" s="918"/>
      <c r="LZD46" s="918"/>
      <c r="LZE46" s="918"/>
      <c r="LZF46" s="918"/>
      <c r="LZG46" s="918"/>
      <c r="LZH46" s="918"/>
      <c r="LZI46" s="918"/>
      <c r="LZJ46" s="918"/>
      <c r="LZK46" s="918"/>
      <c r="LZL46" s="918"/>
      <c r="LZM46" s="918"/>
      <c r="LZN46" s="918"/>
      <c r="LZO46" s="918"/>
      <c r="LZP46" s="918"/>
      <c r="LZQ46" s="918"/>
      <c r="LZR46" s="918"/>
      <c r="LZS46" s="918"/>
      <c r="LZT46" s="918"/>
      <c r="LZU46" s="918"/>
      <c r="LZV46" s="918"/>
      <c r="LZW46" s="918"/>
      <c r="LZX46" s="918"/>
      <c r="LZY46" s="918"/>
      <c r="LZZ46" s="918"/>
      <c r="MAA46" s="918"/>
      <c r="MAB46" s="918"/>
      <c r="MAC46" s="918"/>
      <c r="MAD46" s="918"/>
      <c r="MAE46" s="918"/>
      <c r="MAF46" s="918"/>
      <c r="MAG46" s="918"/>
      <c r="MAH46" s="918"/>
      <c r="MAI46" s="918"/>
      <c r="MAJ46" s="918"/>
      <c r="MAK46" s="918"/>
      <c r="MAL46" s="918"/>
      <c r="MAM46" s="918"/>
      <c r="MAN46" s="918"/>
      <c r="MAO46" s="918"/>
      <c r="MAP46" s="918"/>
      <c r="MAQ46" s="918"/>
      <c r="MAR46" s="918"/>
      <c r="MAS46" s="918"/>
      <c r="MAT46" s="918"/>
      <c r="MAU46" s="918"/>
      <c r="MAV46" s="918"/>
      <c r="MAW46" s="918"/>
      <c r="MAX46" s="918"/>
      <c r="MAY46" s="918"/>
      <c r="MAZ46" s="918"/>
      <c r="MBA46" s="918"/>
      <c r="MBB46" s="918"/>
      <c r="MBC46" s="918"/>
      <c r="MBD46" s="918"/>
      <c r="MBE46" s="918"/>
      <c r="MBF46" s="918"/>
      <c r="MBG46" s="918"/>
      <c r="MBH46" s="918"/>
      <c r="MBI46" s="918"/>
      <c r="MBJ46" s="918"/>
      <c r="MBK46" s="918"/>
      <c r="MBL46" s="918"/>
      <c r="MBM46" s="918"/>
      <c r="MBN46" s="918"/>
      <c r="MBO46" s="918"/>
      <c r="MBP46" s="918"/>
      <c r="MBQ46" s="918"/>
      <c r="MBR46" s="918"/>
      <c r="MBS46" s="918"/>
      <c r="MBT46" s="918"/>
      <c r="MBU46" s="918"/>
      <c r="MBV46" s="918"/>
      <c r="MBW46" s="918"/>
      <c r="MBX46" s="918"/>
      <c r="MBY46" s="918"/>
      <c r="MBZ46" s="918"/>
      <c r="MCA46" s="918"/>
      <c r="MCB46" s="918"/>
      <c r="MCC46" s="918"/>
      <c r="MCD46" s="918"/>
      <c r="MCE46" s="918"/>
      <c r="MCF46" s="918"/>
      <c r="MCG46" s="918"/>
      <c r="MCH46" s="918"/>
      <c r="MCI46" s="918"/>
      <c r="MCJ46" s="918"/>
      <c r="MCK46" s="918"/>
      <c r="MCL46" s="918"/>
      <c r="MCM46" s="918"/>
      <c r="MCN46" s="918"/>
      <c r="MCO46" s="918"/>
      <c r="MCP46" s="918"/>
      <c r="MCQ46" s="918"/>
      <c r="MCR46" s="918"/>
      <c r="MCS46" s="918"/>
      <c r="MCT46" s="918"/>
      <c r="MCU46" s="918"/>
      <c r="MCV46" s="918"/>
      <c r="MCW46" s="918"/>
      <c r="MCX46" s="918"/>
      <c r="MCY46" s="918"/>
      <c r="MCZ46" s="918"/>
      <c r="MDA46" s="918"/>
      <c r="MDB46" s="918"/>
      <c r="MDC46" s="918"/>
      <c r="MDD46" s="918"/>
      <c r="MDE46" s="918"/>
      <c r="MDF46" s="918"/>
      <c r="MDG46" s="918"/>
      <c r="MDH46" s="918"/>
      <c r="MDI46" s="918"/>
      <c r="MDJ46" s="918"/>
      <c r="MDK46" s="918"/>
      <c r="MDL46" s="918"/>
      <c r="MDM46" s="918"/>
      <c r="MDN46" s="918"/>
      <c r="MDO46" s="918"/>
      <c r="MDP46" s="918"/>
      <c r="MDQ46" s="918"/>
      <c r="MDR46" s="918"/>
      <c r="MDS46" s="918"/>
      <c r="MDT46" s="918"/>
      <c r="MDU46" s="918"/>
      <c r="MDV46" s="918"/>
      <c r="MDW46" s="918"/>
      <c r="MDX46" s="918"/>
      <c r="MDY46" s="918"/>
      <c r="MDZ46" s="918"/>
      <c r="MEA46" s="918"/>
      <c r="MEB46" s="918"/>
      <c r="MEC46" s="918"/>
      <c r="MED46" s="918"/>
      <c r="MEE46" s="918"/>
      <c r="MEF46" s="918"/>
      <c r="MEG46" s="918"/>
      <c r="MEH46" s="918"/>
      <c r="MEI46" s="918"/>
      <c r="MEJ46" s="918"/>
      <c r="MEK46" s="918"/>
      <c r="MEL46" s="918"/>
      <c r="MEM46" s="918"/>
      <c r="MEN46" s="918"/>
      <c r="MEO46" s="918"/>
      <c r="MEP46" s="918"/>
      <c r="MEQ46" s="918"/>
      <c r="MER46" s="918"/>
      <c r="MES46" s="918"/>
      <c r="MET46" s="918"/>
      <c r="MEU46" s="918"/>
      <c r="MEV46" s="918"/>
      <c r="MEW46" s="918"/>
      <c r="MEX46" s="918"/>
      <c r="MEY46" s="918"/>
      <c r="MEZ46" s="918"/>
      <c r="MFA46" s="918"/>
      <c r="MFB46" s="918"/>
      <c r="MFC46" s="918"/>
      <c r="MFD46" s="918"/>
      <c r="MFE46" s="918"/>
      <c r="MFF46" s="918"/>
      <c r="MFG46" s="918"/>
      <c r="MFH46" s="918"/>
      <c r="MFI46" s="918"/>
      <c r="MFJ46" s="918"/>
      <c r="MFK46" s="918"/>
      <c r="MFL46" s="918"/>
      <c r="MFM46" s="918"/>
      <c r="MFN46" s="918"/>
      <c r="MFO46" s="918"/>
      <c r="MFP46" s="918"/>
      <c r="MFQ46" s="918"/>
      <c r="MFR46" s="918"/>
      <c r="MFS46" s="918"/>
      <c r="MFT46" s="918"/>
      <c r="MFU46" s="918"/>
      <c r="MFV46" s="918"/>
      <c r="MFW46" s="918"/>
      <c r="MFX46" s="918"/>
      <c r="MFY46" s="918"/>
      <c r="MFZ46" s="918"/>
      <c r="MGA46" s="918"/>
      <c r="MGB46" s="918"/>
      <c r="MGC46" s="918"/>
      <c r="MGD46" s="918"/>
      <c r="MGE46" s="918"/>
      <c r="MGF46" s="918"/>
      <c r="MGG46" s="918"/>
      <c r="MGH46" s="918"/>
      <c r="MGI46" s="918"/>
      <c r="MGJ46" s="918"/>
      <c r="MGK46" s="918"/>
      <c r="MGL46" s="918"/>
      <c r="MGM46" s="918"/>
      <c r="MGN46" s="918"/>
      <c r="MGO46" s="918"/>
      <c r="MGP46" s="918"/>
      <c r="MGQ46" s="918"/>
      <c r="MGR46" s="918"/>
      <c r="MGS46" s="918"/>
      <c r="MGT46" s="918"/>
      <c r="MGU46" s="918"/>
      <c r="MGV46" s="918"/>
      <c r="MGW46" s="918"/>
      <c r="MGX46" s="918"/>
      <c r="MGY46" s="918"/>
      <c r="MGZ46" s="918"/>
      <c r="MHA46" s="918"/>
      <c r="MHB46" s="918"/>
      <c r="MHC46" s="918"/>
      <c r="MHD46" s="918"/>
      <c r="MHE46" s="918"/>
      <c r="MHF46" s="918"/>
      <c r="MHG46" s="918"/>
      <c r="MHH46" s="918"/>
      <c r="MHI46" s="918"/>
      <c r="MHJ46" s="918"/>
      <c r="MHK46" s="918"/>
      <c r="MHL46" s="918"/>
      <c r="MHM46" s="918"/>
      <c r="MHN46" s="918"/>
      <c r="MHO46" s="918"/>
      <c r="MHP46" s="918"/>
      <c r="MHQ46" s="918"/>
      <c r="MHR46" s="918"/>
      <c r="MHS46" s="918"/>
      <c r="MHT46" s="918"/>
      <c r="MHU46" s="918"/>
      <c r="MHV46" s="918"/>
      <c r="MHW46" s="918"/>
      <c r="MHX46" s="918"/>
      <c r="MHY46" s="918"/>
      <c r="MHZ46" s="918"/>
      <c r="MIA46" s="918"/>
      <c r="MIB46" s="918"/>
      <c r="MIC46" s="918"/>
      <c r="MID46" s="918"/>
      <c r="MIE46" s="918"/>
      <c r="MIF46" s="918"/>
      <c r="MIG46" s="918"/>
      <c r="MIH46" s="918"/>
      <c r="MII46" s="918"/>
      <c r="MIJ46" s="918"/>
      <c r="MIK46" s="918"/>
      <c r="MIL46" s="918"/>
      <c r="MIM46" s="918"/>
      <c r="MIN46" s="918"/>
      <c r="MIO46" s="918"/>
      <c r="MIP46" s="918"/>
      <c r="MIQ46" s="918"/>
      <c r="MIR46" s="918"/>
      <c r="MIS46" s="918"/>
      <c r="MIT46" s="918"/>
      <c r="MIU46" s="918"/>
      <c r="MIV46" s="918"/>
      <c r="MIW46" s="918"/>
      <c r="MIX46" s="918"/>
      <c r="MIY46" s="918"/>
      <c r="MIZ46" s="918"/>
      <c r="MJA46" s="918"/>
      <c r="MJB46" s="918"/>
      <c r="MJC46" s="918"/>
      <c r="MJD46" s="918"/>
      <c r="MJE46" s="918"/>
      <c r="MJF46" s="918"/>
      <c r="MJG46" s="918"/>
      <c r="MJH46" s="918"/>
      <c r="MJI46" s="918"/>
      <c r="MJJ46" s="918"/>
      <c r="MJK46" s="918"/>
      <c r="MJL46" s="918"/>
      <c r="MJM46" s="918"/>
      <c r="MJN46" s="918"/>
      <c r="MJO46" s="918"/>
      <c r="MJP46" s="918"/>
      <c r="MJQ46" s="918"/>
      <c r="MJR46" s="918"/>
      <c r="MJS46" s="918"/>
      <c r="MJT46" s="918"/>
      <c r="MJU46" s="918"/>
      <c r="MJV46" s="918"/>
      <c r="MJW46" s="918"/>
      <c r="MJX46" s="918"/>
      <c r="MJY46" s="918"/>
      <c r="MJZ46" s="918"/>
      <c r="MKA46" s="918"/>
      <c r="MKB46" s="918"/>
      <c r="MKC46" s="918"/>
      <c r="MKD46" s="918"/>
      <c r="MKE46" s="918"/>
      <c r="MKF46" s="918"/>
      <c r="MKG46" s="918"/>
      <c r="MKH46" s="918"/>
      <c r="MKI46" s="918"/>
      <c r="MKJ46" s="918"/>
      <c r="MKK46" s="918"/>
      <c r="MKL46" s="918"/>
      <c r="MKM46" s="918"/>
      <c r="MKN46" s="918"/>
      <c r="MKO46" s="918"/>
      <c r="MKP46" s="918"/>
      <c r="MKQ46" s="918"/>
      <c r="MKR46" s="918"/>
      <c r="MKS46" s="918"/>
      <c r="MKT46" s="918"/>
      <c r="MKU46" s="918"/>
      <c r="MKV46" s="918"/>
      <c r="MKW46" s="918"/>
      <c r="MKX46" s="918"/>
      <c r="MKY46" s="918"/>
      <c r="MKZ46" s="918"/>
      <c r="MLA46" s="918"/>
      <c r="MLB46" s="918"/>
      <c r="MLC46" s="918"/>
      <c r="MLD46" s="918"/>
      <c r="MLE46" s="918"/>
      <c r="MLF46" s="918"/>
      <c r="MLG46" s="918"/>
      <c r="MLH46" s="918"/>
      <c r="MLI46" s="918"/>
      <c r="MLJ46" s="918"/>
      <c r="MLK46" s="918"/>
      <c r="MLL46" s="918"/>
      <c r="MLM46" s="918"/>
      <c r="MLN46" s="918"/>
      <c r="MLO46" s="918"/>
      <c r="MLP46" s="918"/>
      <c r="MLQ46" s="918"/>
      <c r="MLR46" s="918"/>
      <c r="MLS46" s="918"/>
      <c r="MLT46" s="918"/>
      <c r="MLU46" s="918"/>
      <c r="MLV46" s="918"/>
      <c r="MLW46" s="918"/>
      <c r="MLX46" s="918"/>
      <c r="MLY46" s="918"/>
      <c r="MLZ46" s="918"/>
      <c r="MMA46" s="918"/>
      <c r="MMB46" s="918"/>
      <c r="MMC46" s="918"/>
      <c r="MMD46" s="918"/>
      <c r="MME46" s="918"/>
      <c r="MMF46" s="918"/>
      <c r="MMG46" s="918"/>
      <c r="MMH46" s="918"/>
      <c r="MMI46" s="918"/>
      <c r="MMJ46" s="918"/>
      <c r="MMK46" s="918"/>
      <c r="MML46" s="918"/>
      <c r="MMM46" s="918"/>
      <c r="MMN46" s="918"/>
      <c r="MMO46" s="918"/>
      <c r="MMP46" s="918"/>
      <c r="MMQ46" s="918"/>
      <c r="MMR46" s="918"/>
      <c r="MMS46" s="918"/>
      <c r="MMT46" s="918"/>
      <c r="MMU46" s="918"/>
      <c r="MMV46" s="918"/>
      <c r="MMW46" s="918"/>
      <c r="MMX46" s="918"/>
      <c r="MMY46" s="918"/>
      <c r="MMZ46" s="918"/>
      <c r="MNA46" s="918"/>
      <c r="MNB46" s="918"/>
      <c r="MNC46" s="918"/>
      <c r="MND46" s="918"/>
      <c r="MNE46" s="918"/>
      <c r="MNF46" s="918"/>
      <c r="MNG46" s="918"/>
      <c r="MNH46" s="918"/>
      <c r="MNI46" s="918"/>
      <c r="MNJ46" s="918"/>
      <c r="MNK46" s="918"/>
      <c r="MNL46" s="918"/>
      <c r="MNM46" s="918"/>
      <c r="MNN46" s="918"/>
      <c r="MNO46" s="918"/>
      <c r="MNP46" s="918"/>
      <c r="MNQ46" s="918"/>
      <c r="MNR46" s="918"/>
      <c r="MNS46" s="918"/>
      <c r="MNT46" s="918"/>
      <c r="MNU46" s="918"/>
      <c r="MNV46" s="918"/>
      <c r="MNW46" s="918"/>
      <c r="MNX46" s="918"/>
      <c r="MNY46" s="918"/>
      <c r="MNZ46" s="918"/>
      <c r="MOA46" s="918"/>
      <c r="MOB46" s="918"/>
      <c r="MOC46" s="918"/>
      <c r="MOD46" s="918"/>
      <c r="MOE46" s="918"/>
      <c r="MOF46" s="918"/>
      <c r="MOG46" s="918"/>
      <c r="MOH46" s="918"/>
      <c r="MOI46" s="918"/>
      <c r="MOJ46" s="918"/>
      <c r="MOK46" s="918"/>
      <c r="MOL46" s="918"/>
      <c r="MOM46" s="918"/>
      <c r="MON46" s="918"/>
      <c r="MOO46" s="918"/>
      <c r="MOP46" s="918"/>
      <c r="MOQ46" s="918"/>
      <c r="MOR46" s="918"/>
      <c r="MOS46" s="918"/>
      <c r="MOT46" s="918"/>
      <c r="MOU46" s="918"/>
      <c r="MOV46" s="918"/>
      <c r="MOW46" s="918"/>
      <c r="MOX46" s="918"/>
      <c r="MOY46" s="918"/>
      <c r="MOZ46" s="918"/>
      <c r="MPA46" s="918"/>
      <c r="MPB46" s="918"/>
      <c r="MPC46" s="918"/>
      <c r="MPD46" s="918"/>
      <c r="MPE46" s="918"/>
      <c r="MPF46" s="918"/>
      <c r="MPG46" s="918"/>
      <c r="MPH46" s="918"/>
      <c r="MPI46" s="918"/>
      <c r="MPJ46" s="918"/>
      <c r="MPK46" s="918"/>
      <c r="MPL46" s="918"/>
      <c r="MPM46" s="918"/>
      <c r="MPN46" s="918"/>
      <c r="MPO46" s="918"/>
      <c r="MPP46" s="918"/>
      <c r="MPQ46" s="918"/>
      <c r="MPR46" s="918"/>
      <c r="MPS46" s="918"/>
      <c r="MPT46" s="918"/>
      <c r="MPU46" s="918"/>
      <c r="MPV46" s="918"/>
      <c r="MPW46" s="918"/>
      <c r="MPX46" s="918"/>
      <c r="MPY46" s="918"/>
      <c r="MPZ46" s="918"/>
      <c r="MQA46" s="918"/>
      <c r="MQB46" s="918"/>
      <c r="MQC46" s="918"/>
      <c r="MQD46" s="918"/>
      <c r="MQE46" s="918"/>
      <c r="MQF46" s="918"/>
      <c r="MQG46" s="918"/>
      <c r="MQH46" s="918"/>
      <c r="MQI46" s="918"/>
      <c r="MQJ46" s="918"/>
      <c r="MQK46" s="918"/>
      <c r="MQL46" s="918"/>
      <c r="MQM46" s="918"/>
      <c r="MQN46" s="918"/>
      <c r="MQO46" s="918"/>
      <c r="MQP46" s="918"/>
      <c r="MQQ46" s="918"/>
      <c r="MQR46" s="918"/>
      <c r="MQS46" s="918"/>
      <c r="MQT46" s="918"/>
      <c r="MQU46" s="918"/>
      <c r="MQV46" s="918"/>
      <c r="MQW46" s="918"/>
      <c r="MQX46" s="918"/>
      <c r="MQY46" s="918"/>
      <c r="MQZ46" s="918"/>
      <c r="MRA46" s="918"/>
      <c r="MRB46" s="918"/>
      <c r="MRC46" s="918"/>
      <c r="MRD46" s="918"/>
      <c r="MRE46" s="918"/>
      <c r="MRF46" s="918"/>
      <c r="MRG46" s="918"/>
      <c r="MRH46" s="918"/>
      <c r="MRI46" s="918"/>
      <c r="MRJ46" s="918"/>
      <c r="MRK46" s="918"/>
      <c r="MRL46" s="918"/>
      <c r="MRM46" s="918"/>
      <c r="MRN46" s="918"/>
      <c r="MRO46" s="918"/>
      <c r="MRP46" s="918"/>
      <c r="MRQ46" s="918"/>
      <c r="MRR46" s="918"/>
      <c r="MRS46" s="918"/>
      <c r="MRT46" s="918"/>
      <c r="MRU46" s="918"/>
      <c r="MRV46" s="918"/>
      <c r="MRW46" s="918"/>
      <c r="MRX46" s="918"/>
      <c r="MRY46" s="918"/>
      <c r="MRZ46" s="918"/>
      <c r="MSA46" s="918"/>
      <c r="MSB46" s="918"/>
      <c r="MSC46" s="918"/>
      <c r="MSD46" s="918"/>
      <c r="MSE46" s="918"/>
      <c r="MSF46" s="918"/>
      <c r="MSG46" s="918"/>
      <c r="MSH46" s="918"/>
      <c r="MSI46" s="918"/>
      <c r="MSJ46" s="918"/>
      <c r="MSK46" s="918"/>
      <c r="MSL46" s="918"/>
      <c r="MSM46" s="918"/>
      <c r="MSN46" s="918"/>
      <c r="MSO46" s="918"/>
      <c r="MSP46" s="918"/>
      <c r="MSQ46" s="918"/>
      <c r="MSR46" s="918"/>
      <c r="MSS46" s="918"/>
      <c r="MST46" s="918"/>
      <c r="MSU46" s="918"/>
      <c r="MSV46" s="918"/>
      <c r="MSW46" s="918"/>
      <c r="MSX46" s="918"/>
      <c r="MSY46" s="918"/>
      <c r="MSZ46" s="918"/>
      <c r="MTA46" s="918"/>
      <c r="MTB46" s="918"/>
      <c r="MTC46" s="918"/>
      <c r="MTD46" s="918"/>
      <c r="MTE46" s="918"/>
      <c r="MTF46" s="918"/>
      <c r="MTG46" s="918"/>
      <c r="MTH46" s="918"/>
      <c r="MTI46" s="918"/>
      <c r="MTJ46" s="918"/>
      <c r="MTK46" s="918"/>
      <c r="MTL46" s="918"/>
      <c r="MTM46" s="918"/>
      <c r="MTN46" s="918"/>
      <c r="MTO46" s="918"/>
      <c r="MTP46" s="918"/>
      <c r="MTQ46" s="918"/>
      <c r="MTR46" s="918"/>
      <c r="MTS46" s="918"/>
      <c r="MTT46" s="918"/>
      <c r="MTU46" s="918"/>
      <c r="MTV46" s="918"/>
      <c r="MTW46" s="918"/>
      <c r="MTX46" s="918"/>
      <c r="MTY46" s="918"/>
      <c r="MTZ46" s="918"/>
      <c r="MUA46" s="918"/>
      <c r="MUB46" s="918"/>
      <c r="MUC46" s="918"/>
      <c r="MUD46" s="918"/>
      <c r="MUE46" s="918"/>
      <c r="MUF46" s="918"/>
      <c r="MUG46" s="918"/>
      <c r="MUH46" s="918"/>
      <c r="MUI46" s="918"/>
      <c r="MUJ46" s="918"/>
      <c r="MUK46" s="918"/>
      <c r="MUL46" s="918"/>
      <c r="MUM46" s="918"/>
      <c r="MUN46" s="918"/>
      <c r="MUO46" s="918"/>
      <c r="MUP46" s="918"/>
      <c r="MUQ46" s="918"/>
      <c r="MUR46" s="918"/>
      <c r="MUS46" s="918"/>
      <c r="MUT46" s="918"/>
      <c r="MUU46" s="918"/>
      <c r="MUV46" s="918"/>
      <c r="MUW46" s="918"/>
      <c r="MUX46" s="918"/>
      <c r="MUY46" s="918"/>
      <c r="MUZ46" s="918"/>
      <c r="MVA46" s="918"/>
      <c r="MVB46" s="918"/>
      <c r="MVC46" s="918"/>
      <c r="MVD46" s="918"/>
      <c r="MVE46" s="918"/>
      <c r="MVF46" s="918"/>
      <c r="MVG46" s="918"/>
      <c r="MVH46" s="918"/>
      <c r="MVI46" s="918"/>
      <c r="MVJ46" s="918"/>
      <c r="MVK46" s="918"/>
      <c r="MVL46" s="918"/>
      <c r="MVM46" s="918"/>
      <c r="MVN46" s="918"/>
      <c r="MVO46" s="918"/>
      <c r="MVP46" s="918"/>
      <c r="MVQ46" s="918"/>
      <c r="MVR46" s="918"/>
      <c r="MVS46" s="918"/>
      <c r="MVT46" s="918"/>
      <c r="MVU46" s="918"/>
      <c r="MVV46" s="918"/>
      <c r="MVW46" s="918"/>
      <c r="MVX46" s="918"/>
      <c r="MVY46" s="918"/>
      <c r="MVZ46" s="918"/>
      <c r="MWA46" s="918"/>
      <c r="MWB46" s="918"/>
      <c r="MWC46" s="918"/>
      <c r="MWD46" s="918"/>
      <c r="MWE46" s="918"/>
      <c r="MWF46" s="918"/>
      <c r="MWG46" s="918"/>
      <c r="MWH46" s="918"/>
      <c r="MWI46" s="918"/>
      <c r="MWJ46" s="918"/>
      <c r="MWK46" s="918"/>
      <c r="MWL46" s="918"/>
      <c r="MWM46" s="918"/>
      <c r="MWN46" s="918"/>
      <c r="MWO46" s="918"/>
      <c r="MWP46" s="918"/>
      <c r="MWQ46" s="918"/>
      <c r="MWR46" s="918"/>
      <c r="MWS46" s="918"/>
      <c r="MWT46" s="918"/>
      <c r="MWU46" s="918"/>
      <c r="MWV46" s="918"/>
      <c r="MWW46" s="918"/>
      <c r="MWX46" s="918"/>
      <c r="MWY46" s="918"/>
      <c r="MWZ46" s="918"/>
      <c r="MXA46" s="918"/>
      <c r="MXB46" s="918"/>
      <c r="MXC46" s="918"/>
      <c r="MXD46" s="918"/>
      <c r="MXE46" s="918"/>
      <c r="MXF46" s="918"/>
      <c r="MXG46" s="918"/>
      <c r="MXH46" s="918"/>
      <c r="MXI46" s="918"/>
      <c r="MXJ46" s="918"/>
      <c r="MXK46" s="918"/>
      <c r="MXL46" s="918"/>
      <c r="MXM46" s="918"/>
      <c r="MXN46" s="918"/>
      <c r="MXO46" s="918"/>
      <c r="MXP46" s="918"/>
      <c r="MXQ46" s="918"/>
      <c r="MXR46" s="918"/>
      <c r="MXS46" s="918"/>
      <c r="MXT46" s="918"/>
      <c r="MXU46" s="918"/>
      <c r="MXV46" s="918"/>
      <c r="MXW46" s="918"/>
      <c r="MXX46" s="918"/>
      <c r="MXY46" s="918"/>
      <c r="MXZ46" s="918"/>
      <c r="MYA46" s="918"/>
      <c r="MYB46" s="918"/>
      <c r="MYC46" s="918"/>
      <c r="MYD46" s="918"/>
      <c r="MYE46" s="918"/>
      <c r="MYF46" s="918"/>
      <c r="MYG46" s="918"/>
      <c r="MYH46" s="918"/>
      <c r="MYI46" s="918"/>
      <c r="MYJ46" s="918"/>
      <c r="MYK46" s="918"/>
      <c r="MYL46" s="918"/>
      <c r="MYM46" s="918"/>
      <c r="MYN46" s="918"/>
      <c r="MYO46" s="918"/>
      <c r="MYP46" s="918"/>
      <c r="MYQ46" s="918"/>
      <c r="MYR46" s="918"/>
      <c r="MYS46" s="918"/>
      <c r="MYT46" s="918"/>
      <c r="MYU46" s="918"/>
      <c r="MYV46" s="918"/>
      <c r="MYW46" s="918"/>
      <c r="MYX46" s="918"/>
      <c r="MYY46" s="918"/>
      <c r="MYZ46" s="918"/>
      <c r="MZA46" s="918"/>
      <c r="MZB46" s="918"/>
      <c r="MZC46" s="918"/>
      <c r="MZD46" s="918"/>
      <c r="MZE46" s="918"/>
      <c r="MZF46" s="918"/>
      <c r="MZG46" s="918"/>
      <c r="MZH46" s="918"/>
      <c r="MZI46" s="918"/>
      <c r="MZJ46" s="918"/>
      <c r="MZK46" s="918"/>
      <c r="MZL46" s="918"/>
      <c r="MZM46" s="918"/>
      <c r="MZN46" s="918"/>
      <c r="MZO46" s="918"/>
      <c r="MZP46" s="918"/>
      <c r="MZQ46" s="918"/>
      <c r="MZR46" s="918"/>
      <c r="MZS46" s="918"/>
      <c r="MZT46" s="918"/>
      <c r="MZU46" s="918"/>
      <c r="MZV46" s="918"/>
      <c r="MZW46" s="918"/>
      <c r="MZX46" s="918"/>
      <c r="MZY46" s="918"/>
      <c r="MZZ46" s="918"/>
      <c r="NAA46" s="918"/>
      <c r="NAB46" s="918"/>
      <c r="NAC46" s="918"/>
      <c r="NAD46" s="918"/>
      <c r="NAE46" s="918"/>
      <c r="NAF46" s="918"/>
      <c r="NAG46" s="918"/>
      <c r="NAH46" s="918"/>
      <c r="NAI46" s="918"/>
      <c r="NAJ46" s="918"/>
      <c r="NAK46" s="918"/>
      <c r="NAL46" s="918"/>
      <c r="NAM46" s="918"/>
      <c r="NAN46" s="918"/>
      <c r="NAO46" s="918"/>
      <c r="NAP46" s="918"/>
      <c r="NAQ46" s="918"/>
      <c r="NAR46" s="918"/>
      <c r="NAS46" s="918"/>
      <c r="NAT46" s="918"/>
      <c r="NAU46" s="918"/>
      <c r="NAV46" s="918"/>
      <c r="NAW46" s="918"/>
      <c r="NAX46" s="918"/>
      <c r="NAY46" s="918"/>
      <c r="NAZ46" s="918"/>
      <c r="NBA46" s="918"/>
      <c r="NBB46" s="918"/>
      <c r="NBC46" s="918"/>
      <c r="NBD46" s="918"/>
      <c r="NBE46" s="918"/>
      <c r="NBF46" s="918"/>
      <c r="NBG46" s="918"/>
      <c r="NBH46" s="918"/>
      <c r="NBI46" s="918"/>
      <c r="NBJ46" s="918"/>
      <c r="NBK46" s="918"/>
      <c r="NBL46" s="918"/>
      <c r="NBM46" s="918"/>
      <c r="NBN46" s="918"/>
      <c r="NBO46" s="918"/>
      <c r="NBP46" s="918"/>
      <c r="NBQ46" s="918"/>
      <c r="NBR46" s="918"/>
      <c r="NBS46" s="918"/>
      <c r="NBT46" s="918"/>
      <c r="NBU46" s="918"/>
      <c r="NBV46" s="918"/>
      <c r="NBW46" s="918"/>
      <c r="NBX46" s="918"/>
      <c r="NBY46" s="918"/>
      <c r="NBZ46" s="918"/>
      <c r="NCA46" s="918"/>
      <c r="NCB46" s="918"/>
      <c r="NCC46" s="918"/>
      <c r="NCD46" s="918"/>
      <c r="NCE46" s="918"/>
      <c r="NCF46" s="918"/>
      <c r="NCG46" s="918"/>
      <c r="NCH46" s="918"/>
      <c r="NCI46" s="918"/>
      <c r="NCJ46" s="918"/>
      <c r="NCK46" s="918"/>
      <c r="NCL46" s="918"/>
      <c r="NCM46" s="918"/>
      <c r="NCN46" s="918"/>
      <c r="NCO46" s="918"/>
      <c r="NCP46" s="918"/>
      <c r="NCQ46" s="918"/>
      <c r="NCR46" s="918"/>
      <c r="NCS46" s="918"/>
      <c r="NCT46" s="918"/>
      <c r="NCU46" s="918"/>
      <c r="NCV46" s="918"/>
      <c r="NCW46" s="918"/>
      <c r="NCX46" s="918"/>
      <c r="NCY46" s="918"/>
      <c r="NCZ46" s="918"/>
      <c r="NDA46" s="918"/>
      <c r="NDB46" s="918"/>
      <c r="NDC46" s="918"/>
      <c r="NDD46" s="918"/>
      <c r="NDE46" s="918"/>
      <c r="NDF46" s="918"/>
      <c r="NDG46" s="918"/>
      <c r="NDH46" s="918"/>
      <c r="NDI46" s="918"/>
      <c r="NDJ46" s="918"/>
      <c r="NDK46" s="918"/>
      <c r="NDL46" s="918"/>
      <c r="NDM46" s="918"/>
      <c r="NDN46" s="918"/>
      <c r="NDO46" s="918"/>
      <c r="NDP46" s="918"/>
      <c r="NDQ46" s="918"/>
      <c r="NDR46" s="918"/>
      <c r="NDS46" s="918"/>
      <c r="NDT46" s="918"/>
      <c r="NDU46" s="918"/>
      <c r="NDV46" s="918"/>
      <c r="NDW46" s="918"/>
      <c r="NDX46" s="918"/>
      <c r="NDY46" s="918"/>
      <c r="NDZ46" s="918"/>
      <c r="NEA46" s="918"/>
      <c r="NEB46" s="918"/>
      <c r="NEC46" s="918"/>
      <c r="NED46" s="918"/>
      <c r="NEE46" s="918"/>
      <c r="NEF46" s="918"/>
      <c r="NEG46" s="918"/>
      <c r="NEH46" s="918"/>
      <c r="NEI46" s="918"/>
      <c r="NEJ46" s="918"/>
      <c r="NEK46" s="918"/>
      <c r="NEL46" s="918"/>
      <c r="NEM46" s="918"/>
      <c r="NEN46" s="918"/>
      <c r="NEO46" s="918"/>
      <c r="NEP46" s="918"/>
      <c r="NEQ46" s="918"/>
      <c r="NER46" s="918"/>
      <c r="NES46" s="918"/>
      <c r="NET46" s="918"/>
      <c r="NEU46" s="918"/>
      <c r="NEV46" s="918"/>
      <c r="NEW46" s="918"/>
      <c r="NEX46" s="918"/>
      <c r="NEY46" s="918"/>
      <c r="NEZ46" s="918"/>
      <c r="NFA46" s="918"/>
      <c r="NFB46" s="918"/>
      <c r="NFC46" s="918"/>
      <c r="NFD46" s="918"/>
      <c r="NFE46" s="918"/>
      <c r="NFF46" s="918"/>
      <c r="NFG46" s="918"/>
      <c r="NFH46" s="918"/>
      <c r="NFI46" s="918"/>
      <c r="NFJ46" s="918"/>
      <c r="NFK46" s="918"/>
      <c r="NFL46" s="918"/>
      <c r="NFM46" s="918"/>
      <c r="NFN46" s="918"/>
      <c r="NFO46" s="918"/>
      <c r="NFP46" s="918"/>
      <c r="NFQ46" s="918"/>
      <c r="NFR46" s="918"/>
      <c r="NFS46" s="918"/>
      <c r="NFT46" s="918"/>
      <c r="NFU46" s="918"/>
      <c r="NFV46" s="918"/>
      <c r="NFW46" s="918"/>
      <c r="NFX46" s="918"/>
      <c r="NFY46" s="918"/>
      <c r="NFZ46" s="918"/>
      <c r="NGA46" s="918"/>
      <c r="NGB46" s="918"/>
      <c r="NGC46" s="918"/>
      <c r="NGD46" s="918"/>
      <c r="NGE46" s="918"/>
      <c r="NGF46" s="918"/>
      <c r="NGG46" s="918"/>
      <c r="NGH46" s="918"/>
      <c r="NGI46" s="918"/>
      <c r="NGJ46" s="918"/>
      <c r="NGK46" s="918"/>
      <c r="NGL46" s="918"/>
      <c r="NGM46" s="918"/>
      <c r="NGN46" s="918"/>
      <c r="NGO46" s="918"/>
      <c r="NGP46" s="918"/>
      <c r="NGQ46" s="918"/>
      <c r="NGR46" s="918"/>
      <c r="NGS46" s="918"/>
      <c r="NGT46" s="918"/>
      <c r="NGU46" s="918"/>
      <c r="NGV46" s="918"/>
      <c r="NGW46" s="918"/>
      <c r="NGX46" s="918"/>
      <c r="NGY46" s="918"/>
      <c r="NGZ46" s="918"/>
      <c r="NHA46" s="918"/>
      <c r="NHB46" s="918"/>
      <c r="NHC46" s="918"/>
      <c r="NHD46" s="918"/>
      <c r="NHE46" s="918"/>
      <c r="NHF46" s="918"/>
      <c r="NHG46" s="918"/>
      <c r="NHH46" s="918"/>
      <c r="NHI46" s="918"/>
      <c r="NHJ46" s="918"/>
      <c r="NHK46" s="918"/>
      <c r="NHL46" s="918"/>
      <c r="NHM46" s="918"/>
      <c r="NHN46" s="918"/>
      <c r="NHO46" s="918"/>
      <c r="NHP46" s="918"/>
      <c r="NHQ46" s="918"/>
      <c r="NHR46" s="918"/>
      <c r="NHS46" s="918"/>
      <c r="NHT46" s="918"/>
      <c r="NHU46" s="918"/>
      <c r="NHV46" s="918"/>
      <c r="NHW46" s="918"/>
      <c r="NHX46" s="918"/>
      <c r="NHY46" s="918"/>
      <c r="NHZ46" s="918"/>
      <c r="NIA46" s="918"/>
      <c r="NIB46" s="918"/>
      <c r="NIC46" s="918"/>
      <c r="NID46" s="918"/>
      <c r="NIE46" s="918"/>
      <c r="NIF46" s="918"/>
      <c r="NIG46" s="918"/>
      <c r="NIH46" s="918"/>
      <c r="NII46" s="918"/>
      <c r="NIJ46" s="918"/>
      <c r="NIK46" s="918"/>
      <c r="NIL46" s="918"/>
      <c r="NIM46" s="918"/>
      <c r="NIN46" s="918"/>
      <c r="NIO46" s="918"/>
      <c r="NIP46" s="918"/>
      <c r="NIQ46" s="918"/>
      <c r="NIR46" s="918"/>
      <c r="NIS46" s="918"/>
      <c r="NIT46" s="918"/>
      <c r="NIU46" s="918"/>
      <c r="NIV46" s="918"/>
      <c r="NIW46" s="918"/>
      <c r="NIX46" s="918"/>
      <c r="NIY46" s="918"/>
      <c r="NIZ46" s="918"/>
      <c r="NJA46" s="918"/>
      <c r="NJB46" s="918"/>
      <c r="NJC46" s="918"/>
      <c r="NJD46" s="918"/>
      <c r="NJE46" s="918"/>
      <c r="NJF46" s="918"/>
      <c r="NJG46" s="918"/>
      <c r="NJH46" s="918"/>
      <c r="NJI46" s="918"/>
      <c r="NJJ46" s="918"/>
      <c r="NJK46" s="918"/>
      <c r="NJL46" s="918"/>
      <c r="NJM46" s="918"/>
      <c r="NJN46" s="918"/>
      <c r="NJO46" s="918"/>
      <c r="NJP46" s="918"/>
      <c r="NJQ46" s="918"/>
      <c r="NJR46" s="918"/>
      <c r="NJS46" s="918"/>
      <c r="NJT46" s="918"/>
      <c r="NJU46" s="918"/>
      <c r="NJV46" s="918"/>
      <c r="NJW46" s="918"/>
      <c r="NJX46" s="918"/>
      <c r="NJY46" s="918"/>
      <c r="NJZ46" s="918"/>
      <c r="NKA46" s="918"/>
      <c r="NKB46" s="918"/>
      <c r="NKC46" s="918"/>
      <c r="NKD46" s="918"/>
      <c r="NKE46" s="918"/>
      <c r="NKF46" s="918"/>
      <c r="NKG46" s="918"/>
      <c r="NKH46" s="918"/>
      <c r="NKI46" s="918"/>
      <c r="NKJ46" s="918"/>
      <c r="NKK46" s="918"/>
      <c r="NKL46" s="918"/>
      <c r="NKM46" s="918"/>
      <c r="NKN46" s="918"/>
      <c r="NKO46" s="918"/>
      <c r="NKP46" s="918"/>
      <c r="NKQ46" s="918"/>
      <c r="NKR46" s="918"/>
      <c r="NKS46" s="918"/>
      <c r="NKT46" s="918"/>
      <c r="NKU46" s="918"/>
      <c r="NKV46" s="918"/>
      <c r="NKW46" s="918"/>
      <c r="NKX46" s="918"/>
      <c r="NKY46" s="918"/>
      <c r="NKZ46" s="918"/>
      <c r="NLA46" s="918"/>
      <c r="NLB46" s="918"/>
      <c r="NLC46" s="918"/>
      <c r="NLD46" s="918"/>
      <c r="NLE46" s="918"/>
      <c r="NLF46" s="918"/>
      <c r="NLG46" s="918"/>
      <c r="NLH46" s="918"/>
      <c r="NLI46" s="918"/>
      <c r="NLJ46" s="918"/>
      <c r="NLK46" s="918"/>
      <c r="NLL46" s="918"/>
      <c r="NLM46" s="918"/>
      <c r="NLN46" s="918"/>
      <c r="NLO46" s="918"/>
      <c r="NLP46" s="918"/>
      <c r="NLQ46" s="918"/>
      <c r="NLR46" s="918"/>
      <c r="NLS46" s="918"/>
      <c r="NLT46" s="918"/>
      <c r="NLU46" s="918"/>
      <c r="NLV46" s="918"/>
      <c r="NLW46" s="918"/>
      <c r="NLX46" s="918"/>
      <c r="NLY46" s="918"/>
      <c r="NLZ46" s="918"/>
      <c r="NMA46" s="918"/>
      <c r="NMB46" s="918"/>
      <c r="NMC46" s="918"/>
      <c r="NMD46" s="918"/>
      <c r="NME46" s="918"/>
      <c r="NMF46" s="918"/>
      <c r="NMG46" s="918"/>
      <c r="NMH46" s="918"/>
      <c r="NMI46" s="918"/>
      <c r="NMJ46" s="918"/>
      <c r="NMK46" s="918"/>
      <c r="NML46" s="918"/>
      <c r="NMM46" s="918"/>
      <c r="NMN46" s="918"/>
      <c r="NMO46" s="918"/>
      <c r="NMP46" s="918"/>
      <c r="NMQ46" s="918"/>
      <c r="NMR46" s="918"/>
      <c r="NMS46" s="918"/>
      <c r="NMT46" s="918"/>
      <c r="NMU46" s="918"/>
      <c r="NMV46" s="918"/>
      <c r="NMW46" s="918"/>
      <c r="NMX46" s="918"/>
      <c r="NMY46" s="918"/>
      <c r="NMZ46" s="918"/>
      <c r="NNA46" s="918"/>
      <c r="NNB46" s="918"/>
      <c r="NNC46" s="918"/>
      <c r="NND46" s="918"/>
      <c r="NNE46" s="918"/>
      <c r="NNF46" s="918"/>
      <c r="NNG46" s="918"/>
      <c r="NNH46" s="918"/>
      <c r="NNI46" s="918"/>
      <c r="NNJ46" s="918"/>
      <c r="NNK46" s="918"/>
      <c r="NNL46" s="918"/>
      <c r="NNM46" s="918"/>
      <c r="NNN46" s="918"/>
      <c r="NNO46" s="918"/>
      <c r="NNP46" s="918"/>
      <c r="NNQ46" s="918"/>
      <c r="NNR46" s="918"/>
      <c r="NNS46" s="918"/>
      <c r="NNT46" s="918"/>
      <c r="NNU46" s="918"/>
      <c r="NNV46" s="918"/>
      <c r="NNW46" s="918"/>
      <c r="NNX46" s="918"/>
      <c r="NNY46" s="918"/>
      <c r="NNZ46" s="918"/>
      <c r="NOA46" s="918"/>
      <c r="NOB46" s="918"/>
      <c r="NOC46" s="918"/>
      <c r="NOD46" s="918"/>
      <c r="NOE46" s="918"/>
      <c r="NOF46" s="918"/>
      <c r="NOG46" s="918"/>
      <c r="NOH46" s="918"/>
      <c r="NOI46" s="918"/>
      <c r="NOJ46" s="918"/>
      <c r="NOK46" s="918"/>
      <c r="NOL46" s="918"/>
      <c r="NOM46" s="918"/>
      <c r="NON46" s="918"/>
      <c r="NOO46" s="918"/>
      <c r="NOP46" s="918"/>
      <c r="NOQ46" s="918"/>
      <c r="NOR46" s="918"/>
      <c r="NOS46" s="918"/>
      <c r="NOT46" s="918"/>
      <c r="NOU46" s="918"/>
      <c r="NOV46" s="918"/>
      <c r="NOW46" s="918"/>
      <c r="NOX46" s="918"/>
      <c r="NOY46" s="918"/>
      <c r="NOZ46" s="918"/>
      <c r="NPA46" s="918"/>
      <c r="NPB46" s="918"/>
      <c r="NPC46" s="918"/>
      <c r="NPD46" s="918"/>
      <c r="NPE46" s="918"/>
      <c r="NPF46" s="918"/>
      <c r="NPG46" s="918"/>
      <c r="NPH46" s="918"/>
      <c r="NPI46" s="918"/>
      <c r="NPJ46" s="918"/>
      <c r="NPK46" s="918"/>
      <c r="NPL46" s="918"/>
      <c r="NPM46" s="918"/>
      <c r="NPN46" s="918"/>
      <c r="NPO46" s="918"/>
      <c r="NPP46" s="918"/>
      <c r="NPQ46" s="918"/>
      <c r="NPR46" s="918"/>
      <c r="NPS46" s="918"/>
      <c r="NPT46" s="918"/>
      <c r="NPU46" s="918"/>
      <c r="NPV46" s="918"/>
      <c r="NPW46" s="918"/>
      <c r="NPX46" s="918"/>
      <c r="NPY46" s="918"/>
      <c r="NPZ46" s="918"/>
      <c r="NQA46" s="918"/>
      <c r="NQB46" s="918"/>
      <c r="NQC46" s="918"/>
      <c r="NQD46" s="918"/>
      <c r="NQE46" s="918"/>
      <c r="NQF46" s="918"/>
      <c r="NQG46" s="918"/>
      <c r="NQH46" s="918"/>
      <c r="NQI46" s="918"/>
      <c r="NQJ46" s="918"/>
      <c r="NQK46" s="918"/>
      <c r="NQL46" s="918"/>
      <c r="NQM46" s="918"/>
      <c r="NQN46" s="918"/>
      <c r="NQO46" s="918"/>
      <c r="NQP46" s="918"/>
      <c r="NQQ46" s="918"/>
      <c r="NQR46" s="918"/>
      <c r="NQS46" s="918"/>
      <c r="NQT46" s="918"/>
      <c r="NQU46" s="918"/>
      <c r="NQV46" s="918"/>
      <c r="NQW46" s="918"/>
      <c r="NQX46" s="918"/>
      <c r="NQY46" s="918"/>
      <c r="NQZ46" s="918"/>
      <c r="NRA46" s="918"/>
      <c r="NRB46" s="918"/>
      <c r="NRC46" s="918"/>
      <c r="NRD46" s="918"/>
      <c r="NRE46" s="918"/>
      <c r="NRF46" s="918"/>
      <c r="NRG46" s="918"/>
      <c r="NRH46" s="918"/>
      <c r="NRI46" s="918"/>
      <c r="NRJ46" s="918"/>
      <c r="NRK46" s="918"/>
      <c r="NRL46" s="918"/>
      <c r="NRM46" s="918"/>
      <c r="NRN46" s="918"/>
      <c r="NRO46" s="918"/>
      <c r="NRP46" s="918"/>
      <c r="NRQ46" s="918"/>
      <c r="NRR46" s="918"/>
      <c r="NRS46" s="918"/>
      <c r="NRT46" s="918"/>
      <c r="NRU46" s="918"/>
      <c r="NRV46" s="918"/>
      <c r="NRW46" s="918"/>
      <c r="NRX46" s="918"/>
      <c r="NRY46" s="918"/>
      <c r="NRZ46" s="918"/>
      <c r="NSA46" s="918"/>
      <c r="NSB46" s="918"/>
      <c r="NSC46" s="918"/>
      <c r="NSD46" s="918"/>
      <c r="NSE46" s="918"/>
      <c r="NSF46" s="918"/>
      <c r="NSG46" s="918"/>
      <c r="NSH46" s="918"/>
      <c r="NSI46" s="918"/>
      <c r="NSJ46" s="918"/>
      <c r="NSK46" s="918"/>
      <c r="NSL46" s="918"/>
      <c r="NSM46" s="918"/>
      <c r="NSN46" s="918"/>
      <c r="NSO46" s="918"/>
      <c r="NSP46" s="918"/>
      <c r="NSQ46" s="918"/>
      <c r="NSR46" s="918"/>
      <c r="NSS46" s="918"/>
      <c r="NST46" s="918"/>
      <c r="NSU46" s="918"/>
      <c r="NSV46" s="918"/>
      <c r="NSW46" s="918"/>
      <c r="NSX46" s="918"/>
      <c r="NSY46" s="918"/>
      <c r="NSZ46" s="918"/>
      <c r="NTA46" s="918"/>
      <c r="NTB46" s="918"/>
      <c r="NTC46" s="918"/>
      <c r="NTD46" s="918"/>
      <c r="NTE46" s="918"/>
      <c r="NTF46" s="918"/>
      <c r="NTG46" s="918"/>
      <c r="NTH46" s="918"/>
      <c r="NTI46" s="918"/>
      <c r="NTJ46" s="918"/>
      <c r="NTK46" s="918"/>
      <c r="NTL46" s="918"/>
      <c r="NTM46" s="918"/>
      <c r="NTN46" s="918"/>
      <c r="NTO46" s="918"/>
      <c r="NTP46" s="918"/>
      <c r="NTQ46" s="918"/>
      <c r="NTR46" s="918"/>
      <c r="NTS46" s="918"/>
      <c r="NTT46" s="918"/>
      <c r="NTU46" s="918"/>
      <c r="NTV46" s="918"/>
      <c r="NTW46" s="918"/>
      <c r="NTX46" s="918"/>
      <c r="NTY46" s="918"/>
      <c r="NTZ46" s="918"/>
      <c r="NUA46" s="918"/>
      <c r="NUB46" s="918"/>
      <c r="NUC46" s="918"/>
      <c r="NUD46" s="918"/>
      <c r="NUE46" s="918"/>
      <c r="NUF46" s="918"/>
      <c r="NUG46" s="918"/>
      <c r="NUH46" s="918"/>
      <c r="NUI46" s="918"/>
      <c r="NUJ46" s="918"/>
      <c r="NUK46" s="918"/>
      <c r="NUL46" s="918"/>
      <c r="NUM46" s="918"/>
      <c r="NUN46" s="918"/>
      <c r="NUO46" s="918"/>
      <c r="NUP46" s="918"/>
      <c r="NUQ46" s="918"/>
      <c r="NUR46" s="918"/>
      <c r="NUS46" s="918"/>
      <c r="NUT46" s="918"/>
      <c r="NUU46" s="918"/>
      <c r="NUV46" s="918"/>
      <c r="NUW46" s="918"/>
      <c r="NUX46" s="918"/>
      <c r="NUY46" s="918"/>
      <c r="NUZ46" s="918"/>
      <c r="NVA46" s="918"/>
      <c r="NVB46" s="918"/>
      <c r="NVC46" s="918"/>
      <c r="NVD46" s="918"/>
      <c r="NVE46" s="918"/>
      <c r="NVF46" s="918"/>
      <c r="NVG46" s="918"/>
      <c r="NVH46" s="918"/>
      <c r="NVI46" s="918"/>
      <c r="NVJ46" s="918"/>
      <c r="NVK46" s="918"/>
      <c r="NVL46" s="918"/>
      <c r="NVM46" s="918"/>
      <c r="NVN46" s="918"/>
      <c r="NVO46" s="918"/>
      <c r="NVP46" s="918"/>
      <c r="NVQ46" s="918"/>
      <c r="NVR46" s="918"/>
      <c r="NVS46" s="918"/>
      <c r="NVT46" s="918"/>
      <c r="NVU46" s="918"/>
      <c r="NVV46" s="918"/>
      <c r="NVW46" s="918"/>
      <c r="NVX46" s="918"/>
      <c r="NVY46" s="918"/>
      <c r="NVZ46" s="918"/>
      <c r="NWA46" s="918"/>
      <c r="NWB46" s="918"/>
      <c r="NWC46" s="918"/>
      <c r="NWD46" s="918"/>
      <c r="NWE46" s="918"/>
      <c r="NWF46" s="918"/>
      <c r="NWG46" s="918"/>
      <c r="NWH46" s="918"/>
      <c r="NWI46" s="918"/>
      <c r="NWJ46" s="918"/>
      <c r="NWK46" s="918"/>
      <c r="NWL46" s="918"/>
      <c r="NWM46" s="918"/>
      <c r="NWN46" s="918"/>
      <c r="NWO46" s="918"/>
      <c r="NWP46" s="918"/>
      <c r="NWQ46" s="918"/>
      <c r="NWR46" s="918"/>
      <c r="NWS46" s="918"/>
      <c r="NWT46" s="918"/>
      <c r="NWU46" s="918"/>
      <c r="NWV46" s="918"/>
      <c r="NWW46" s="918"/>
      <c r="NWX46" s="918"/>
      <c r="NWY46" s="918"/>
      <c r="NWZ46" s="918"/>
      <c r="NXA46" s="918"/>
      <c r="NXB46" s="918"/>
      <c r="NXC46" s="918"/>
      <c r="NXD46" s="918"/>
      <c r="NXE46" s="918"/>
      <c r="NXF46" s="918"/>
      <c r="NXG46" s="918"/>
      <c r="NXH46" s="918"/>
      <c r="NXI46" s="918"/>
      <c r="NXJ46" s="918"/>
      <c r="NXK46" s="918"/>
      <c r="NXL46" s="918"/>
      <c r="NXM46" s="918"/>
      <c r="NXN46" s="918"/>
      <c r="NXO46" s="918"/>
      <c r="NXP46" s="918"/>
      <c r="NXQ46" s="918"/>
      <c r="NXR46" s="918"/>
      <c r="NXS46" s="918"/>
      <c r="NXT46" s="918"/>
      <c r="NXU46" s="918"/>
      <c r="NXV46" s="918"/>
      <c r="NXW46" s="918"/>
      <c r="NXX46" s="918"/>
      <c r="NXY46" s="918"/>
      <c r="NXZ46" s="918"/>
      <c r="NYA46" s="918"/>
      <c r="NYB46" s="918"/>
      <c r="NYC46" s="918"/>
      <c r="NYD46" s="918"/>
      <c r="NYE46" s="918"/>
      <c r="NYF46" s="918"/>
      <c r="NYG46" s="918"/>
      <c r="NYH46" s="918"/>
      <c r="NYI46" s="918"/>
      <c r="NYJ46" s="918"/>
      <c r="NYK46" s="918"/>
      <c r="NYL46" s="918"/>
      <c r="NYM46" s="918"/>
      <c r="NYN46" s="918"/>
      <c r="NYO46" s="918"/>
      <c r="NYP46" s="918"/>
      <c r="NYQ46" s="918"/>
      <c r="NYR46" s="918"/>
      <c r="NYS46" s="918"/>
      <c r="NYT46" s="918"/>
      <c r="NYU46" s="918"/>
      <c r="NYV46" s="918"/>
      <c r="NYW46" s="918"/>
      <c r="NYX46" s="918"/>
      <c r="NYY46" s="918"/>
      <c r="NYZ46" s="918"/>
      <c r="NZA46" s="918"/>
      <c r="NZB46" s="918"/>
      <c r="NZC46" s="918"/>
      <c r="NZD46" s="918"/>
      <c r="NZE46" s="918"/>
      <c r="NZF46" s="918"/>
      <c r="NZG46" s="918"/>
      <c r="NZH46" s="918"/>
      <c r="NZI46" s="918"/>
      <c r="NZJ46" s="918"/>
      <c r="NZK46" s="918"/>
      <c r="NZL46" s="918"/>
      <c r="NZM46" s="918"/>
      <c r="NZN46" s="918"/>
      <c r="NZO46" s="918"/>
      <c r="NZP46" s="918"/>
      <c r="NZQ46" s="918"/>
      <c r="NZR46" s="918"/>
      <c r="NZS46" s="918"/>
      <c r="NZT46" s="918"/>
      <c r="NZU46" s="918"/>
      <c r="NZV46" s="918"/>
      <c r="NZW46" s="918"/>
      <c r="NZX46" s="918"/>
      <c r="NZY46" s="918"/>
      <c r="NZZ46" s="918"/>
      <c r="OAA46" s="918"/>
      <c r="OAB46" s="918"/>
      <c r="OAC46" s="918"/>
      <c r="OAD46" s="918"/>
      <c r="OAE46" s="918"/>
      <c r="OAF46" s="918"/>
      <c r="OAG46" s="918"/>
      <c r="OAH46" s="918"/>
      <c r="OAI46" s="918"/>
      <c r="OAJ46" s="918"/>
      <c r="OAK46" s="918"/>
      <c r="OAL46" s="918"/>
      <c r="OAM46" s="918"/>
      <c r="OAN46" s="918"/>
      <c r="OAO46" s="918"/>
      <c r="OAP46" s="918"/>
      <c r="OAQ46" s="918"/>
      <c r="OAR46" s="918"/>
      <c r="OAS46" s="918"/>
      <c r="OAT46" s="918"/>
      <c r="OAU46" s="918"/>
      <c r="OAV46" s="918"/>
      <c r="OAW46" s="918"/>
      <c r="OAX46" s="918"/>
      <c r="OAY46" s="918"/>
      <c r="OAZ46" s="918"/>
      <c r="OBA46" s="918"/>
      <c r="OBB46" s="918"/>
      <c r="OBC46" s="918"/>
      <c r="OBD46" s="918"/>
      <c r="OBE46" s="918"/>
      <c r="OBF46" s="918"/>
      <c r="OBG46" s="918"/>
      <c r="OBH46" s="918"/>
      <c r="OBI46" s="918"/>
      <c r="OBJ46" s="918"/>
      <c r="OBK46" s="918"/>
      <c r="OBL46" s="918"/>
      <c r="OBM46" s="918"/>
      <c r="OBN46" s="918"/>
      <c r="OBO46" s="918"/>
      <c r="OBP46" s="918"/>
      <c r="OBQ46" s="918"/>
      <c r="OBR46" s="918"/>
      <c r="OBS46" s="918"/>
      <c r="OBT46" s="918"/>
      <c r="OBU46" s="918"/>
      <c r="OBV46" s="918"/>
      <c r="OBW46" s="918"/>
      <c r="OBX46" s="918"/>
      <c r="OBY46" s="918"/>
      <c r="OBZ46" s="918"/>
      <c r="OCA46" s="918"/>
      <c r="OCB46" s="918"/>
      <c r="OCC46" s="918"/>
      <c r="OCD46" s="918"/>
      <c r="OCE46" s="918"/>
      <c r="OCF46" s="918"/>
      <c r="OCG46" s="918"/>
      <c r="OCH46" s="918"/>
      <c r="OCI46" s="918"/>
      <c r="OCJ46" s="918"/>
      <c r="OCK46" s="918"/>
      <c r="OCL46" s="918"/>
      <c r="OCM46" s="918"/>
      <c r="OCN46" s="918"/>
      <c r="OCO46" s="918"/>
      <c r="OCP46" s="918"/>
      <c r="OCQ46" s="918"/>
      <c r="OCR46" s="918"/>
      <c r="OCS46" s="918"/>
      <c r="OCT46" s="918"/>
      <c r="OCU46" s="918"/>
      <c r="OCV46" s="918"/>
      <c r="OCW46" s="918"/>
      <c r="OCX46" s="918"/>
      <c r="OCY46" s="918"/>
      <c r="OCZ46" s="918"/>
      <c r="ODA46" s="918"/>
      <c r="ODB46" s="918"/>
      <c r="ODC46" s="918"/>
      <c r="ODD46" s="918"/>
      <c r="ODE46" s="918"/>
      <c r="ODF46" s="918"/>
      <c r="ODG46" s="918"/>
      <c r="ODH46" s="918"/>
      <c r="ODI46" s="918"/>
      <c r="ODJ46" s="918"/>
      <c r="ODK46" s="918"/>
      <c r="ODL46" s="918"/>
      <c r="ODM46" s="918"/>
      <c r="ODN46" s="918"/>
      <c r="ODO46" s="918"/>
      <c r="ODP46" s="918"/>
      <c r="ODQ46" s="918"/>
      <c r="ODR46" s="918"/>
      <c r="ODS46" s="918"/>
      <c r="ODT46" s="918"/>
      <c r="ODU46" s="918"/>
      <c r="ODV46" s="918"/>
      <c r="ODW46" s="918"/>
      <c r="ODX46" s="918"/>
      <c r="ODY46" s="918"/>
      <c r="ODZ46" s="918"/>
      <c r="OEA46" s="918"/>
      <c r="OEB46" s="918"/>
      <c r="OEC46" s="918"/>
      <c r="OED46" s="918"/>
      <c r="OEE46" s="918"/>
      <c r="OEF46" s="918"/>
      <c r="OEG46" s="918"/>
      <c r="OEH46" s="918"/>
      <c r="OEI46" s="918"/>
      <c r="OEJ46" s="918"/>
      <c r="OEK46" s="918"/>
      <c r="OEL46" s="918"/>
      <c r="OEM46" s="918"/>
      <c r="OEN46" s="918"/>
      <c r="OEO46" s="918"/>
      <c r="OEP46" s="918"/>
      <c r="OEQ46" s="918"/>
      <c r="OER46" s="918"/>
      <c r="OES46" s="918"/>
      <c r="OET46" s="918"/>
      <c r="OEU46" s="918"/>
      <c r="OEV46" s="918"/>
      <c r="OEW46" s="918"/>
      <c r="OEX46" s="918"/>
      <c r="OEY46" s="918"/>
      <c r="OEZ46" s="918"/>
      <c r="OFA46" s="918"/>
      <c r="OFB46" s="918"/>
      <c r="OFC46" s="918"/>
      <c r="OFD46" s="918"/>
      <c r="OFE46" s="918"/>
      <c r="OFF46" s="918"/>
      <c r="OFG46" s="918"/>
      <c r="OFH46" s="918"/>
      <c r="OFI46" s="918"/>
      <c r="OFJ46" s="918"/>
      <c r="OFK46" s="918"/>
      <c r="OFL46" s="918"/>
      <c r="OFM46" s="918"/>
      <c r="OFN46" s="918"/>
      <c r="OFO46" s="918"/>
      <c r="OFP46" s="918"/>
      <c r="OFQ46" s="918"/>
      <c r="OFR46" s="918"/>
      <c r="OFS46" s="918"/>
      <c r="OFT46" s="918"/>
      <c r="OFU46" s="918"/>
      <c r="OFV46" s="918"/>
      <c r="OFW46" s="918"/>
      <c r="OFX46" s="918"/>
      <c r="OFY46" s="918"/>
      <c r="OFZ46" s="918"/>
      <c r="OGA46" s="918"/>
      <c r="OGB46" s="918"/>
      <c r="OGC46" s="918"/>
      <c r="OGD46" s="918"/>
      <c r="OGE46" s="918"/>
      <c r="OGF46" s="918"/>
      <c r="OGG46" s="918"/>
      <c r="OGH46" s="918"/>
      <c r="OGI46" s="918"/>
      <c r="OGJ46" s="918"/>
      <c r="OGK46" s="918"/>
      <c r="OGL46" s="918"/>
      <c r="OGM46" s="918"/>
      <c r="OGN46" s="918"/>
      <c r="OGO46" s="918"/>
      <c r="OGP46" s="918"/>
      <c r="OGQ46" s="918"/>
      <c r="OGR46" s="918"/>
      <c r="OGS46" s="918"/>
      <c r="OGT46" s="918"/>
      <c r="OGU46" s="918"/>
      <c r="OGV46" s="918"/>
      <c r="OGW46" s="918"/>
      <c r="OGX46" s="918"/>
      <c r="OGY46" s="918"/>
      <c r="OGZ46" s="918"/>
      <c r="OHA46" s="918"/>
      <c r="OHB46" s="918"/>
      <c r="OHC46" s="918"/>
      <c r="OHD46" s="918"/>
      <c r="OHE46" s="918"/>
      <c r="OHF46" s="918"/>
      <c r="OHG46" s="918"/>
      <c r="OHH46" s="918"/>
      <c r="OHI46" s="918"/>
      <c r="OHJ46" s="918"/>
      <c r="OHK46" s="918"/>
      <c r="OHL46" s="918"/>
      <c r="OHM46" s="918"/>
      <c r="OHN46" s="918"/>
      <c r="OHO46" s="918"/>
      <c r="OHP46" s="918"/>
      <c r="OHQ46" s="918"/>
      <c r="OHR46" s="918"/>
      <c r="OHS46" s="918"/>
      <c r="OHT46" s="918"/>
      <c r="OHU46" s="918"/>
      <c r="OHV46" s="918"/>
      <c r="OHW46" s="918"/>
      <c r="OHX46" s="918"/>
      <c r="OHY46" s="918"/>
      <c r="OHZ46" s="918"/>
      <c r="OIA46" s="918"/>
      <c r="OIB46" s="918"/>
      <c r="OIC46" s="918"/>
      <c r="OID46" s="918"/>
      <c r="OIE46" s="918"/>
      <c r="OIF46" s="918"/>
      <c r="OIG46" s="918"/>
      <c r="OIH46" s="918"/>
      <c r="OII46" s="918"/>
      <c r="OIJ46" s="918"/>
      <c r="OIK46" s="918"/>
      <c r="OIL46" s="918"/>
      <c r="OIM46" s="918"/>
      <c r="OIN46" s="918"/>
      <c r="OIO46" s="918"/>
      <c r="OIP46" s="918"/>
      <c r="OIQ46" s="918"/>
      <c r="OIR46" s="918"/>
      <c r="OIS46" s="918"/>
      <c r="OIT46" s="918"/>
      <c r="OIU46" s="918"/>
      <c r="OIV46" s="918"/>
      <c r="OIW46" s="918"/>
      <c r="OIX46" s="918"/>
      <c r="OIY46" s="918"/>
      <c r="OIZ46" s="918"/>
      <c r="OJA46" s="918"/>
      <c r="OJB46" s="918"/>
      <c r="OJC46" s="918"/>
      <c r="OJD46" s="918"/>
      <c r="OJE46" s="918"/>
      <c r="OJF46" s="918"/>
      <c r="OJG46" s="918"/>
      <c r="OJH46" s="918"/>
      <c r="OJI46" s="918"/>
      <c r="OJJ46" s="918"/>
      <c r="OJK46" s="918"/>
      <c r="OJL46" s="918"/>
      <c r="OJM46" s="918"/>
      <c r="OJN46" s="918"/>
      <c r="OJO46" s="918"/>
      <c r="OJP46" s="918"/>
      <c r="OJQ46" s="918"/>
      <c r="OJR46" s="918"/>
      <c r="OJS46" s="918"/>
      <c r="OJT46" s="918"/>
      <c r="OJU46" s="918"/>
      <c r="OJV46" s="918"/>
      <c r="OJW46" s="918"/>
      <c r="OJX46" s="918"/>
      <c r="OJY46" s="918"/>
      <c r="OJZ46" s="918"/>
      <c r="OKA46" s="918"/>
      <c r="OKB46" s="918"/>
      <c r="OKC46" s="918"/>
      <c r="OKD46" s="918"/>
      <c r="OKE46" s="918"/>
      <c r="OKF46" s="918"/>
      <c r="OKG46" s="918"/>
      <c r="OKH46" s="918"/>
      <c r="OKI46" s="918"/>
      <c r="OKJ46" s="918"/>
      <c r="OKK46" s="918"/>
      <c r="OKL46" s="918"/>
      <c r="OKM46" s="918"/>
      <c r="OKN46" s="918"/>
      <c r="OKO46" s="918"/>
      <c r="OKP46" s="918"/>
      <c r="OKQ46" s="918"/>
      <c r="OKR46" s="918"/>
      <c r="OKS46" s="918"/>
      <c r="OKT46" s="918"/>
      <c r="OKU46" s="918"/>
      <c r="OKV46" s="918"/>
      <c r="OKW46" s="918"/>
      <c r="OKX46" s="918"/>
      <c r="OKY46" s="918"/>
      <c r="OKZ46" s="918"/>
      <c r="OLA46" s="918"/>
      <c r="OLB46" s="918"/>
      <c r="OLC46" s="918"/>
      <c r="OLD46" s="918"/>
      <c r="OLE46" s="918"/>
      <c r="OLF46" s="918"/>
      <c r="OLG46" s="918"/>
      <c r="OLH46" s="918"/>
      <c r="OLI46" s="918"/>
      <c r="OLJ46" s="918"/>
      <c r="OLK46" s="918"/>
      <c r="OLL46" s="918"/>
      <c r="OLM46" s="918"/>
      <c r="OLN46" s="918"/>
      <c r="OLO46" s="918"/>
      <c r="OLP46" s="918"/>
      <c r="OLQ46" s="918"/>
      <c r="OLR46" s="918"/>
      <c r="OLS46" s="918"/>
      <c r="OLT46" s="918"/>
      <c r="OLU46" s="918"/>
      <c r="OLV46" s="918"/>
      <c r="OLW46" s="918"/>
      <c r="OLX46" s="918"/>
      <c r="OLY46" s="918"/>
      <c r="OLZ46" s="918"/>
      <c r="OMA46" s="918"/>
      <c r="OMB46" s="918"/>
      <c r="OMC46" s="918"/>
      <c r="OMD46" s="918"/>
      <c r="OME46" s="918"/>
      <c r="OMF46" s="918"/>
      <c r="OMG46" s="918"/>
      <c r="OMH46" s="918"/>
      <c r="OMI46" s="918"/>
      <c r="OMJ46" s="918"/>
      <c r="OMK46" s="918"/>
      <c r="OML46" s="918"/>
      <c r="OMM46" s="918"/>
      <c r="OMN46" s="918"/>
      <c r="OMO46" s="918"/>
      <c r="OMP46" s="918"/>
      <c r="OMQ46" s="918"/>
      <c r="OMR46" s="918"/>
      <c r="OMS46" s="918"/>
      <c r="OMT46" s="918"/>
      <c r="OMU46" s="918"/>
      <c r="OMV46" s="918"/>
      <c r="OMW46" s="918"/>
      <c r="OMX46" s="918"/>
      <c r="OMY46" s="918"/>
      <c r="OMZ46" s="918"/>
      <c r="ONA46" s="918"/>
      <c r="ONB46" s="918"/>
      <c r="ONC46" s="918"/>
      <c r="OND46" s="918"/>
      <c r="ONE46" s="918"/>
      <c r="ONF46" s="918"/>
      <c r="ONG46" s="918"/>
      <c r="ONH46" s="918"/>
      <c r="ONI46" s="918"/>
      <c r="ONJ46" s="918"/>
      <c r="ONK46" s="918"/>
      <c r="ONL46" s="918"/>
      <c r="ONM46" s="918"/>
      <c r="ONN46" s="918"/>
      <c r="ONO46" s="918"/>
      <c r="ONP46" s="918"/>
      <c r="ONQ46" s="918"/>
      <c r="ONR46" s="918"/>
      <c r="ONS46" s="918"/>
      <c r="ONT46" s="918"/>
      <c r="ONU46" s="918"/>
      <c r="ONV46" s="918"/>
      <c r="ONW46" s="918"/>
      <c r="ONX46" s="918"/>
      <c r="ONY46" s="918"/>
      <c r="ONZ46" s="918"/>
      <c r="OOA46" s="918"/>
      <c r="OOB46" s="918"/>
      <c r="OOC46" s="918"/>
      <c r="OOD46" s="918"/>
      <c r="OOE46" s="918"/>
      <c r="OOF46" s="918"/>
      <c r="OOG46" s="918"/>
      <c r="OOH46" s="918"/>
      <c r="OOI46" s="918"/>
      <c r="OOJ46" s="918"/>
      <c r="OOK46" s="918"/>
      <c r="OOL46" s="918"/>
      <c r="OOM46" s="918"/>
      <c r="OON46" s="918"/>
      <c r="OOO46" s="918"/>
      <c r="OOP46" s="918"/>
      <c r="OOQ46" s="918"/>
      <c r="OOR46" s="918"/>
      <c r="OOS46" s="918"/>
      <c r="OOT46" s="918"/>
      <c r="OOU46" s="918"/>
      <c r="OOV46" s="918"/>
      <c r="OOW46" s="918"/>
      <c r="OOX46" s="918"/>
      <c r="OOY46" s="918"/>
      <c r="OOZ46" s="918"/>
      <c r="OPA46" s="918"/>
      <c r="OPB46" s="918"/>
      <c r="OPC46" s="918"/>
      <c r="OPD46" s="918"/>
      <c r="OPE46" s="918"/>
      <c r="OPF46" s="918"/>
      <c r="OPG46" s="918"/>
      <c r="OPH46" s="918"/>
      <c r="OPI46" s="918"/>
      <c r="OPJ46" s="918"/>
      <c r="OPK46" s="918"/>
      <c r="OPL46" s="918"/>
      <c r="OPM46" s="918"/>
      <c r="OPN46" s="918"/>
      <c r="OPO46" s="918"/>
      <c r="OPP46" s="918"/>
      <c r="OPQ46" s="918"/>
      <c r="OPR46" s="918"/>
      <c r="OPS46" s="918"/>
      <c r="OPT46" s="918"/>
      <c r="OPU46" s="918"/>
      <c r="OPV46" s="918"/>
      <c r="OPW46" s="918"/>
      <c r="OPX46" s="918"/>
      <c r="OPY46" s="918"/>
      <c r="OPZ46" s="918"/>
      <c r="OQA46" s="918"/>
      <c r="OQB46" s="918"/>
      <c r="OQC46" s="918"/>
      <c r="OQD46" s="918"/>
      <c r="OQE46" s="918"/>
      <c r="OQF46" s="918"/>
      <c r="OQG46" s="918"/>
      <c r="OQH46" s="918"/>
      <c r="OQI46" s="918"/>
      <c r="OQJ46" s="918"/>
      <c r="OQK46" s="918"/>
      <c r="OQL46" s="918"/>
      <c r="OQM46" s="918"/>
      <c r="OQN46" s="918"/>
      <c r="OQO46" s="918"/>
      <c r="OQP46" s="918"/>
      <c r="OQQ46" s="918"/>
      <c r="OQR46" s="918"/>
      <c r="OQS46" s="918"/>
      <c r="OQT46" s="918"/>
      <c r="OQU46" s="918"/>
      <c r="OQV46" s="918"/>
      <c r="OQW46" s="918"/>
      <c r="OQX46" s="918"/>
      <c r="OQY46" s="918"/>
      <c r="OQZ46" s="918"/>
      <c r="ORA46" s="918"/>
      <c r="ORB46" s="918"/>
      <c r="ORC46" s="918"/>
      <c r="ORD46" s="918"/>
      <c r="ORE46" s="918"/>
      <c r="ORF46" s="918"/>
      <c r="ORG46" s="918"/>
      <c r="ORH46" s="918"/>
      <c r="ORI46" s="918"/>
      <c r="ORJ46" s="918"/>
      <c r="ORK46" s="918"/>
      <c r="ORL46" s="918"/>
      <c r="ORM46" s="918"/>
      <c r="ORN46" s="918"/>
      <c r="ORO46" s="918"/>
      <c r="ORP46" s="918"/>
      <c r="ORQ46" s="918"/>
      <c r="ORR46" s="918"/>
      <c r="ORS46" s="918"/>
      <c r="ORT46" s="918"/>
      <c r="ORU46" s="918"/>
      <c r="ORV46" s="918"/>
      <c r="ORW46" s="918"/>
      <c r="ORX46" s="918"/>
      <c r="ORY46" s="918"/>
      <c r="ORZ46" s="918"/>
      <c r="OSA46" s="918"/>
      <c r="OSB46" s="918"/>
      <c r="OSC46" s="918"/>
      <c r="OSD46" s="918"/>
      <c r="OSE46" s="918"/>
      <c r="OSF46" s="918"/>
      <c r="OSG46" s="918"/>
      <c r="OSH46" s="918"/>
      <c r="OSI46" s="918"/>
      <c r="OSJ46" s="918"/>
      <c r="OSK46" s="918"/>
      <c r="OSL46" s="918"/>
      <c r="OSM46" s="918"/>
      <c r="OSN46" s="918"/>
      <c r="OSO46" s="918"/>
      <c r="OSP46" s="918"/>
      <c r="OSQ46" s="918"/>
      <c r="OSR46" s="918"/>
      <c r="OSS46" s="918"/>
      <c r="OST46" s="918"/>
      <c r="OSU46" s="918"/>
      <c r="OSV46" s="918"/>
      <c r="OSW46" s="918"/>
      <c r="OSX46" s="918"/>
      <c r="OSY46" s="918"/>
      <c r="OSZ46" s="918"/>
      <c r="OTA46" s="918"/>
      <c r="OTB46" s="918"/>
      <c r="OTC46" s="918"/>
      <c r="OTD46" s="918"/>
      <c r="OTE46" s="918"/>
      <c r="OTF46" s="918"/>
      <c r="OTG46" s="918"/>
      <c r="OTH46" s="918"/>
      <c r="OTI46" s="918"/>
      <c r="OTJ46" s="918"/>
      <c r="OTK46" s="918"/>
      <c r="OTL46" s="918"/>
      <c r="OTM46" s="918"/>
      <c r="OTN46" s="918"/>
      <c r="OTO46" s="918"/>
      <c r="OTP46" s="918"/>
      <c r="OTQ46" s="918"/>
      <c r="OTR46" s="918"/>
      <c r="OTS46" s="918"/>
      <c r="OTT46" s="918"/>
      <c r="OTU46" s="918"/>
      <c r="OTV46" s="918"/>
      <c r="OTW46" s="918"/>
      <c r="OTX46" s="918"/>
      <c r="OTY46" s="918"/>
      <c r="OTZ46" s="918"/>
      <c r="OUA46" s="918"/>
      <c r="OUB46" s="918"/>
      <c r="OUC46" s="918"/>
      <c r="OUD46" s="918"/>
      <c r="OUE46" s="918"/>
      <c r="OUF46" s="918"/>
      <c r="OUG46" s="918"/>
      <c r="OUH46" s="918"/>
      <c r="OUI46" s="918"/>
      <c r="OUJ46" s="918"/>
      <c r="OUK46" s="918"/>
      <c r="OUL46" s="918"/>
      <c r="OUM46" s="918"/>
      <c r="OUN46" s="918"/>
      <c r="OUO46" s="918"/>
      <c r="OUP46" s="918"/>
      <c r="OUQ46" s="918"/>
      <c r="OUR46" s="918"/>
      <c r="OUS46" s="918"/>
      <c r="OUT46" s="918"/>
      <c r="OUU46" s="918"/>
      <c r="OUV46" s="918"/>
      <c r="OUW46" s="918"/>
      <c r="OUX46" s="918"/>
      <c r="OUY46" s="918"/>
      <c r="OUZ46" s="918"/>
      <c r="OVA46" s="918"/>
      <c r="OVB46" s="918"/>
      <c r="OVC46" s="918"/>
      <c r="OVD46" s="918"/>
      <c r="OVE46" s="918"/>
      <c r="OVF46" s="918"/>
      <c r="OVG46" s="918"/>
      <c r="OVH46" s="918"/>
      <c r="OVI46" s="918"/>
      <c r="OVJ46" s="918"/>
      <c r="OVK46" s="918"/>
      <c r="OVL46" s="918"/>
      <c r="OVM46" s="918"/>
      <c r="OVN46" s="918"/>
      <c r="OVO46" s="918"/>
      <c r="OVP46" s="918"/>
      <c r="OVQ46" s="918"/>
      <c r="OVR46" s="918"/>
      <c r="OVS46" s="918"/>
      <c r="OVT46" s="918"/>
      <c r="OVU46" s="918"/>
      <c r="OVV46" s="918"/>
      <c r="OVW46" s="918"/>
      <c r="OVX46" s="918"/>
      <c r="OVY46" s="918"/>
      <c r="OVZ46" s="918"/>
      <c r="OWA46" s="918"/>
      <c r="OWB46" s="918"/>
      <c r="OWC46" s="918"/>
      <c r="OWD46" s="918"/>
      <c r="OWE46" s="918"/>
      <c r="OWF46" s="918"/>
      <c r="OWG46" s="918"/>
      <c r="OWH46" s="918"/>
      <c r="OWI46" s="918"/>
      <c r="OWJ46" s="918"/>
      <c r="OWK46" s="918"/>
      <c r="OWL46" s="918"/>
      <c r="OWM46" s="918"/>
      <c r="OWN46" s="918"/>
      <c r="OWO46" s="918"/>
      <c r="OWP46" s="918"/>
      <c r="OWQ46" s="918"/>
      <c r="OWR46" s="918"/>
      <c r="OWS46" s="918"/>
      <c r="OWT46" s="918"/>
      <c r="OWU46" s="918"/>
      <c r="OWV46" s="918"/>
      <c r="OWW46" s="918"/>
      <c r="OWX46" s="918"/>
      <c r="OWY46" s="918"/>
      <c r="OWZ46" s="918"/>
      <c r="OXA46" s="918"/>
      <c r="OXB46" s="918"/>
      <c r="OXC46" s="918"/>
      <c r="OXD46" s="918"/>
      <c r="OXE46" s="918"/>
      <c r="OXF46" s="918"/>
      <c r="OXG46" s="918"/>
      <c r="OXH46" s="918"/>
      <c r="OXI46" s="918"/>
      <c r="OXJ46" s="918"/>
      <c r="OXK46" s="918"/>
      <c r="OXL46" s="918"/>
      <c r="OXM46" s="918"/>
      <c r="OXN46" s="918"/>
      <c r="OXO46" s="918"/>
      <c r="OXP46" s="918"/>
      <c r="OXQ46" s="918"/>
      <c r="OXR46" s="918"/>
      <c r="OXS46" s="918"/>
      <c r="OXT46" s="918"/>
      <c r="OXU46" s="918"/>
      <c r="OXV46" s="918"/>
      <c r="OXW46" s="918"/>
      <c r="OXX46" s="918"/>
      <c r="OXY46" s="918"/>
      <c r="OXZ46" s="918"/>
      <c r="OYA46" s="918"/>
      <c r="OYB46" s="918"/>
      <c r="OYC46" s="918"/>
      <c r="OYD46" s="918"/>
      <c r="OYE46" s="918"/>
      <c r="OYF46" s="918"/>
      <c r="OYG46" s="918"/>
      <c r="OYH46" s="918"/>
      <c r="OYI46" s="918"/>
      <c r="OYJ46" s="918"/>
      <c r="OYK46" s="918"/>
      <c r="OYL46" s="918"/>
      <c r="OYM46" s="918"/>
      <c r="OYN46" s="918"/>
      <c r="OYO46" s="918"/>
      <c r="OYP46" s="918"/>
      <c r="OYQ46" s="918"/>
      <c r="OYR46" s="918"/>
      <c r="OYS46" s="918"/>
      <c r="OYT46" s="918"/>
      <c r="OYU46" s="918"/>
      <c r="OYV46" s="918"/>
      <c r="OYW46" s="918"/>
      <c r="OYX46" s="918"/>
      <c r="OYY46" s="918"/>
      <c r="OYZ46" s="918"/>
      <c r="OZA46" s="918"/>
      <c r="OZB46" s="918"/>
      <c r="OZC46" s="918"/>
      <c r="OZD46" s="918"/>
      <c r="OZE46" s="918"/>
      <c r="OZF46" s="918"/>
      <c r="OZG46" s="918"/>
      <c r="OZH46" s="918"/>
      <c r="OZI46" s="918"/>
      <c r="OZJ46" s="918"/>
      <c r="OZK46" s="918"/>
      <c r="OZL46" s="918"/>
      <c r="OZM46" s="918"/>
      <c r="OZN46" s="918"/>
      <c r="OZO46" s="918"/>
      <c r="OZP46" s="918"/>
      <c r="OZQ46" s="918"/>
      <c r="OZR46" s="918"/>
      <c r="OZS46" s="918"/>
      <c r="OZT46" s="918"/>
      <c r="OZU46" s="918"/>
      <c r="OZV46" s="918"/>
      <c r="OZW46" s="918"/>
      <c r="OZX46" s="918"/>
      <c r="OZY46" s="918"/>
      <c r="OZZ46" s="918"/>
      <c r="PAA46" s="918"/>
      <c r="PAB46" s="918"/>
      <c r="PAC46" s="918"/>
      <c r="PAD46" s="918"/>
      <c r="PAE46" s="918"/>
      <c r="PAF46" s="918"/>
      <c r="PAG46" s="918"/>
      <c r="PAH46" s="918"/>
      <c r="PAI46" s="918"/>
      <c r="PAJ46" s="918"/>
      <c r="PAK46" s="918"/>
      <c r="PAL46" s="918"/>
      <c r="PAM46" s="918"/>
      <c r="PAN46" s="918"/>
      <c r="PAO46" s="918"/>
      <c r="PAP46" s="918"/>
      <c r="PAQ46" s="918"/>
      <c r="PAR46" s="918"/>
      <c r="PAS46" s="918"/>
      <c r="PAT46" s="918"/>
      <c r="PAU46" s="918"/>
      <c r="PAV46" s="918"/>
      <c r="PAW46" s="918"/>
      <c r="PAX46" s="918"/>
      <c r="PAY46" s="918"/>
      <c r="PAZ46" s="918"/>
      <c r="PBA46" s="918"/>
      <c r="PBB46" s="918"/>
      <c r="PBC46" s="918"/>
      <c r="PBD46" s="918"/>
      <c r="PBE46" s="918"/>
      <c r="PBF46" s="918"/>
      <c r="PBG46" s="918"/>
      <c r="PBH46" s="918"/>
      <c r="PBI46" s="918"/>
      <c r="PBJ46" s="918"/>
      <c r="PBK46" s="918"/>
      <c r="PBL46" s="918"/>
      <c r="PBM46" s="918"/>
      <c r="PBN46" s="918"/>
      <c r="PBO46" s="918"/>
      <c r="PBP46" s="918"/>
      <c r="PBQ46" s="918"/>
      <c r="PBR46" s="918"/>
      <c r="PBS46" s="918"/>
      <c r="PBT46" s="918"/>
      <c r="PBU46" s="918"/>
      <c r="PBV46" s="918"/>
      <c r="PBW46" s="918"/>
      <c r="PBX46" s="918"/>
      <c r="PBY46" s="918"/>
      <c r="PBZ46" s="918"/>
      <c r="PCA46" s="918"/>
      <c r="PCB46" s="918"/>
      <c r="PCC46" s="918"/>
      <c r="PCD46" s="918"/>
      <c r="PCE46" s="918"/>
      <c r="PCF46" s="918"/>
      <c r="PCG46" s="918"/>
      <c r="PCH46" s="918"/>
      <c r="PCI46" s="918"/>
      <c r="PCJ46" s="918"/>
      <c r="PCK46" s="918"/>
      <c r="PCL46" s="918"/>
      <c r="PCM46" s="918"/>
      <c r="PCN46" s="918"/>
      <c r="PCO46" s="918"/>
      <c r="PCP46" s="918"/>
      <c r="PCQ46" s="918"/>
      <c r="PCR46" s="918"/>
      <c r="PCS46" s="918"/>
      <c r="PCT46" s="918"/>
      <c r="PCU46" s="918"/>
      <c r="PCV46" s="918"/>
      <c r="PCW46" s="918"/>
      <c r="PCX46" s="918"/>
      <c r="PCY46" s="918"/>
      <c r="PCZ46" s="918"/>
      <c r="PDA46" s="918"/>
      <c r="PDB46" s="918"/>
      <c r="PDC46" s="918"/>
      <c r="PDD46" s="918"/>
      <c r="PDE46" s="918"/>
      <c r="PDF46" s="918"/>
      <c r="PDG46" s="918"/>
      <c r="PDH46" s="918"/>
      <c r="PDI46" s="918"/>
      <c r="PDJ46" s="918"/>
      <c r="PDK46" s="918"/>
      <c r="PDL46" s="918"/>
      <c r="PDM46" s="918"/>
      <c r="PDN46" s="918"/>
      <c r="PDO46" s="918"/>
      <c r="PDP46" s="918"/>
      <c r="PDQ46" s="918"/>
      <c r="PDR46" s="918"/>
      <c r="PDS46" s="918"/>
      <c r="PDT46" s="918"/>
      <c r="PDU46" s="918"/>
      <c r="PDV46" s="918"/>
      <c r="PDW46" s="918"/>
      <c r="PDX46" s="918"/>
      <c r="PDY46" s="918"/>
      <c r="PDZ46" s="918"/>
      <c r="PEA46" s="918"/>
      <c r="PEB46" s="918"/>
      <c r="PEC46" s="918"/>
      <c r="PED46" s="918"/>
      <c r="PEE46" s="918"/>
      <c r="PEF46" s="918"/>
      <c r="PEG46" s="918"/>
      <c r="PEH46" s="918"/>
      <c r="PEI46" s="918"/>
      <c r="PEJ46" s="918"/>
      <c r="PEK46" s="918"/>
      <c r="PEL46" s="918"/>
      <c r="PEM46" s="918"/>
      <c r="PEN46" s="918"/>
      <c r="PEO46" s="918"/>
      <c r="PEP46" s="918"/>
      <c r="PEQ46" s="918"/>
      <c r="PER46" s="918"/>
      <c r="PES46" s="918"/>
      <c r="PET46" s="918"/>
      <c r="PEU46" s="918"/>
      <c r="PEV46" s="918"/>
      <c r="PEW46" s="918"/>
      <c r="PEX46" s="918"/>
      <c r="PEY46" s="918"/>
      <c r="PEZ46" s="918"/>
      <c r="PFA46" s="918"/>
      <c r="PFB46" s="918"/>
      <c r="PFC46" s="918"/>
      <c r="PFD46" s="918"/>
      <c r="PFE46" s="918"/>
      <c r="PFF46" s="918"/>
      <c r="PFG46" s="918"/>
      <c r="PFH46" s="918"/>
      <c r="PFI46" s="918"/>
      <c r="PFJ46" s="918"/>
      <c r="PFK46" s="918"/>
      <c r="PFL46" s="918"/>
      <c r="PFM46" s="918"/>
      <c r="PFN46" s="918"/>
      <c r="PFO46" s="918"/>
      <c r="PFP46" s="918"/>
      <c r="PFQ46" s="918"/>
      <c r="PFR46" s="918"/>
      <c r="PFS46" s="918"/>
      <c r="PFT46" s="918"/>
      <c r="PFU46" s="918"/>
      <c r="PFV46" s="918"/>
      <c r="PFW46" s="918"/>
      <c r="PFX46" s="918"/>
      <c r="PFY46" s="918"/>
      <c r="PFZ46" s="918"/>
      <c r="PGA46" s="918"/>
      <c r="PGB46" s="918"/>
      <c r="PGC46" s="918"/>
      <c r="PGD46" s="918"/>
      <c r="PGE46" s="918"/>
      <c r="PGF46" s="918"/>
      <c r="PGG46" s="918"/>
      <c r="PGH46" s="918"/>
      <c r="PGI46" s="918"/>
      <c r="PGJ46" s="918"/>
      <c r="PGK46" s="918"/>
      <c r="PGL46" s="918"/>
      <c r="PGM46" s="918"/>
      <c r="PGN46" s="918"/>
      <c r="PGO46" s="918"/>
      <c r="PGP46" s="918"/>
      <c r="PGQ46" s="918"/>
      <c r="PGR46" s="918"/>
      <c r="PGS46" s="918"/>
      <c r="PGT46" s="918"/>
      <c r="PGU46" s="918"/>
      <c r="PGV46" s="918"/>
      <c r="PGW46" s="918"/>
      <c r="PGX46" s="918"/>
      <c r="PGY46" s="918"/>
      <c r="PGZ46" s="918"/>
      <c r="PHA46" s="918"/>
      <c r="PHB46" s="918"/>
      <c r="PHC46" s="918"/>
      <c r="PHD46" s="918"/>
      <c r="PHE46" s="918"/>
      <c r="PHF46" s="918"/>
      <c r="PHG46" s="918"/>
      <c r="PHH46" s="918"/>
      <c r="PHI46" s="918"/>
      <c r="PHJ46" s="918"/>
      <c r="PHK46" s="918"/>
      <c r="PHL46" s="918"/>
      <c r="PHM46" s="918"/>
      <c r="PHN46" s="918"/>
      <c r="PHO46" s="918"/>
      <c r="PHP46" s="918"/>
      <c r="PHQ46" s="918"/>
      <c r="PHR46" s="918"/>
      <c r="PHS46" s="918"/>
      <c r="PHT46" s="918"/>
      <c r="PHU46" s="918"/>
      <c r="PHV46" s="918"/>
      <c r="PHW46" s="918"/>
      <c r="PHX46" s="918"/>
      <c r="PHY46" s="918"/>
      <c r="PHZ46" s="918"/>
      <c r="PIA46" s="918"/>
      <c r="PIB46" s="918"/>
      <c r="PIC46" s="918"/>
      <c r="PID46" s="918"/>
      <c r="PIE46" s="918"/>
      <c r="PIF46" s="918"/>
      <c r="PIG46" s="918"/>
      <c r="PIH46" s="918"/>
      <c r="PII46" s="918"/>
      <c r="PIJ46" s="918"/>
      <c r="PIK46" s="918"/>
      <c r="PIL46" s="918"/>
      <c r="PIM46" s="918"/>
      <c r="PIN46" s="918"/>
      <c r="PIO46" s="918"/>
      <c r="PIP46" s="918"/>
      <c r="PIQ46" s="918"/>
      <c r="PIR46" s="918"/>
      <c r="PIS46" s="918"/>
      <c r="PIT46" s="918"/>
      <c r="PIU46" s="918"/>
      <c r="PIV46" s="918"/>
      <c r="PIW46" s="918"/>
      <c r="PIX46" s="918"/>
      <c r="PIY46" s="918"/>
      <c r="PIZ46" s="918"/>
      <c r="PJA46" s="918"/>
      <c r="PJB46" s="918"/>
      <c r="PJC46" s="918"/>
      <c r="PJD46" s="918"/>
      <c r="PJE46" s="918"/>
      <c r="PJF46" s="918"/>
      <c r="PJG46" s="918"/>
      <c r="PJH46" s="918"/>
      <c r="PJI46" s="918"/>
      <c r="PJJ46" s="918"/>
      <c r="PJK46" s="918"/>
      <c r="PJL46" s="918"/>
      <c r="PJM46" s="918"/>
      <c r="PJN46" s="918"/>
      <c r="PJO46" s="918"/>
      <c r="PJP46" s="918"/>
      <c r="PJQ46" s="918"/>
      <c r="PJR46" s="918"/>
      <c r="PJS46" s="918"/>
      <c r="PJT46" s="918"/>
      <c r="PJU46" s="918"/>
      <c r="PJV46" s="918"/>
      <c r="PJW46" s="918"/>
      <c r="PJX46" s="918"/>
      <c r="PJY46" s="918"/>
      <c r="PJZ46" s="918"/>
      <c r="PKA46" s="918"/>
      <c r="PKB46" s="918"/>
      <c r="PKC46" s="918"/>
      <c r="PKD46" s="918"/>
      <c r="PKE46" s="918"/>
      <c r="PKF46" s="918"/>
      <c r="PKG46" s="918"/>
      <c r="PKH46" s="918"/>
      <c r="PKI46" s="918"/>
      <c r="PKJ46" s="918"/>
      <c r="PKK46" s="918"/>
      <c r="PKL46" s="918"/>
      <c r="PKM46" s="918"/>
      <c r="PKN46" s="918"/>
      <c r="PKO46" s="918"/>
      <c r="PKP46" s="918"/>
      <c r="PKQ46" s="918"/>
      <c r="PKR46" s="918"/>
      <c r="PKS46" s="918"/>
      <c r="PKT46" s="918"/>
      <c r="PKU46" s="918"/>
      <c r="PKV46" s="918"/>
      <c r="PKW46" s="918"/>
      <c r="PKX46" s="918"/>
      <c r="PKY46" s="918"/>
      <c r="PKZ46" s="918"/>
      <c r="PLA46" s="918"/>
      <c r="PLB46" s="918"/>
      <c r="PLC46" s="918"/>
      <c r="PLD46" s="918"/>
      <c r="PLE46" s="918"/>
      <c r="PLF46" s="918"/>
      <c r="PLG46" s="918"/>
      <c r="PLH46" s="918"/>
      <c r="PLI46" s="918"/>
      <c r="PLJ46" s="918"/>
      <c r="PLK46" s="918"/>
      <c r="PLL46" s="918"/>
      <c r="PLM46" s="918"/>
      <c r="PLN46" s="918"/>
      <c r="PLO46" s="918"/>
      <c r="PLP46" s="918"/>
      <c r="PLQ46" s="918"/>
      <c r="PLR46" s="918"/>
      <c r="PLS46" s="918"/>
      <c r="PLT46" s="918"/>
      <c r="PLU46" s="918"/>
      <c r="PLV46" s="918"/>
      <c r="PLW46" s="918"/>
      <c r="PLX46" s="918"/>
      <c r="PLY46" s="918"/>
      <c r="PLZ46" s="918"/>
      <c r="PMA46" s="918"/>
      <c r="PMB46" s="918"/>
      <c r="PMC46" s="918"/>
      <c r="PMD46" s="918"/>
      <c r="PME46" s="918"/>
      <c r="PMF46" s="918"/>
      <c r="PMG46" s="918"/>
      <c r="PMH46" s="918"/>
      <c r="PMI46" s="918"/>
      <c r="PMJ46" s="918"/>
      <c r="PMK46" s="918"/>
      <c r="PML46" s="918"/>
      <c r="PMM46" s="918"/>
      <c r="PMN46" s="918"/>
      <c r="PMO46" s="918"/>
      <c r="PMP46" s="918"/>
      <c r="PMQ46" s="918"/>
      <c r="PMR46" s="918"/>
      <c r="PMS46" s="918"/>
      <c r="PMT46" s="918"/>
      <c r="PMU46" s="918"/>
      <c r="PMV46" s="918"/>
      <c r="PMW46" s="918"/>
      <c r="PMX46" s="918"/>
      <c r="PMY46" s="918"/>
      <c r="PMZ46" s="918"/>
      <c r="PNA46" s="918"/>
      <c r="PNB46" s="918"/>
      <c r="PNC46" s="918"/>
      <c r="PND46" s="918"/>
      <c r="PNE46" s="918"/>
      <c r="PNF46" s="918"/>
      <c r="PNG46" s="918"/>
      <c r="PNH46" s="918"/>
      <c r="PNI46" s="918"/>
      <c r="PNJ46" s="918"/>
      <c r="PNK46" s="918"/>
      <c r="PNL46" s="918"/>
      <c r="PNM46" s="918"/>
      <c r="PNN46" s="918"/>
      <c r="PNO46" s="918"/>
      <c r="PNP46" s="918"/>
      <c r="PNQ46" s="918"/>
      <c r="PNR46" s="918"/>
      <c r="PNS46" s="918"/>
      <c r="PNT46" s="918"/>
      <c r="PNU46" s="918"/>
      <c r="PNV46" s="918"/>
      <c r="PNW46" s="918"/>
      <c r="PNX46" s="918"/>
      <c r="PNY46" s="918"/>
      <c r="PNZ46" s="918"/>
      <c r="POA46" s="918"/>
      <c r="POB46" s="918"/>
      <c r="POC46" s="918"/>
      <c r="POD46" s="918"/>
      <c r="POE46" s="918"/>
      <c r="POF46" s="918"/>
      <c r="POG46" s="918"/>
      <c r="POH46" s="918"/>
      <c r="POI46" s="918"/>
      <c r="POJ46" s="918"/>
      <c r="POK46" s="918"/>
      <c r="POL46" s="918"/>
      <c r="POM46" s="918"/>
      <c r="PON46" s="918"/>
      <c r="POO46" s="918"/>
      <c r="POP46" s="918"/>
      <c r="POQ46" s="918"/>
      <c r="POR46" s="918"/>
      <c r="POS46" s="918"/>
      <c r="POT46" s="918"/>
      <c r="POU46" s="918"/>
      <c r="POV46" s="918"/>
      <c r="POW46" s="918"/>
      <c r="POX46" s="918"/>
      <c r="POY46" s="918"/>
      <c r="POZ46" s="918"/>
      <c r="PPA46" s="918"/>
      <c r="PPB46" s="918"/>
      <c r="PPC46" s="918"/>
      <c r="PPD46" s="918"/>
      <c r="PPE46" s="918"/>
      <c r="PPF46" s="918"/>
      <c r="PPG46" s="918"/>
      <c r="PPH46" s="918"/>
      <c r="PPI46" s="918"/>
      <c r="PPJ46" s="918"/>
      <c r="PPK46" s="918"/>
      <c r="PPL46" s="918"/>
      <c r="PPM46" s="918"/>
      <c r="PPN46" s="918"/>
      <c r="PPO46" s="918"/>
      <c r="PPP46" s="918"/>
      <c r="PPQ46" s="918"/>
      <c r="PPR46" s="918"/>
      <c r="PPS46" s="918"/>
      <c r="PPT46" s="918"/>
      <c r="PPU46" s="918"/>
      <c r="PPV46" s="918"/>
      <c r="PPW46" s="918"/>
      <c r="PPX46" s="918"/>
      <c r="PPY46" s="918"/>
      <c r="PPZ46" s="918"/>
      <c r="PQA46" s="918"/>
      <c r="PQB46" s="918"/>
      <c r="PQC46" s="918"/>
      <c r="PQD46" s="918"/>
      <c r="PQE46" s="918"/>
      <c r="PQF46" s="918"/>
      <c r="PQG46" s="918"/>
      <c r="PQH46" s="918"/>
      <c r="PQI46" s="918"/>
      <c r="PQJ46" s="918"/>
      <c r="PQK46" s="918"/>
      <c r="PQL46" s="918"/>
      <c r="PQM46" s="918"/>
      <c r="PQN46" s="918"/>
      <c r="PQO46" s="918"/>
      <c r="PQP46" s="918"/>
      <c r="PQQ46" s="918"/>
      <c r="PQR46" s="918"/>
      <c r="PQS46" s="918"/>
      <c r="PQT46" s="918"/>
      <c r="PQU46" s="918"/>
      <c r="PQV46" s="918"/>
      <c r="PQW46" s="918"/>
      <c r="PQX46" s="918"/>
      <c r="PQY46" s="918"/>
      <c r="PQZ46" s="918"/>
      <c r="PRA46" s="918"/>
      <c r="PRB46" s="918"/>
      <c r="PRC46" s="918"/>
      <c r="PRD46" s="918"/>
      <c r="PRE46" s="918"/>
      <c r="PRF46" s="918"/>
      <c r="PRG46" s="918"/>
      <c r="PRH46" s="918"/>
      <c r="PRI46" s="918"/>
      <c r="PRJ46" s="918"/>
      <c r="PRK46" s="918"/>
      <c r="PRL46" s="918"/>
      <c r="PRM46" s="918"/>
      <c r="PRN46" s="918"/>
      <c r="PRO46" s="918"/>
      <c r="PRP46" s="918"/>
      <c r="PRQ46" s="918"/>
      <c r="PRR46" s="918"/>
      <c r="PRS46" s="918"/>
      <c r="PRT46" s="918"/>
      <c r="PRU46" s="918"/>
      <c r="PRV46" s="918"/>
      <c r="PRW46" s="918"/>
      <c r="PRX46" s="918"/>
      <c r="PRY46" s="918"/>
      <c r="PRZ46" s="918"/>
      <c r="PSA46" s="918"/>
      <c r="PSB46" s="918"/>
      <c r="PSC46" s="918"/>
      <c r="PSD46" s="918"/>
      <c r="PSE46" s="918"/>
      <c r="PSF46" s="918"/>
      <c r="PSG46" s="918"/>
      <c r="PSH46" s="918"/>
      <c r="PSI46" s="918"/>
      <c r="PSJ46" s="918"/>
      <c r="PSK46" s="918"/>
      <c r="PSL46" s="918"/>
      <c r="PSM46" s="918"/>
      <c r="PSN46" s="918"/>
      <c r="PSO46" s="918"/>
      <c r="PSP46" s="918"/>
      <c r="PSQ46" s="918"/>
      <c r="PSR46" s="918"/>
      <c r="PSS46" s="918"/>
      <c r="PST46" s="918"/>
      <c r="PSU46" s="918"/>
      <c r="PSV46" s="918"/>
      <c r="PSW46" s="918"/>
      <c r="PSX46" s="918"/>
      <c r="PSY46" s="918"/>
      <c r="PSZ46" s="918"/>
      <c r="PTA46" s="918"/>
      <c r="PTB46" s="918"/>
      <c r="PTC46" s="918"/>
      <c r="PTD46" s="918"/>
      <c r="PTE46" s="918"/>
      <c r="PTF46" s="918"/>
      <c r="PTG46" s="918"/>
      <c r="PTH46" s="918"/>
      <c r="PTI46" s="918"/>
      <c r="PTJ46" s="918"/>
      <c r="PTK46" s="918"/>
      <c r="PTL46" s="918"/>
      <c r="PTM46" s="918"/>
      <c r="PTN46" s="918"/>
      <c r="PTO46" s="918"/>
      <c r="PTP46" s="918"/>
      <c r="PTQ46" s="918"/>
      <c r="PTR46" s="918"/>
      <c r="PTS46" s="918"/>
      <c r="PTT46" s="918"/>
      <c r="PTU46" s="918"/>
      <c r="PTV46" s="918"/>
      <c r="PTW46" s="918"/>
      <c r="PTX46" s="918"/>
      <c r="PTY46" s="918"/>
      <c r="PTZ46" s="918"/>
      <c r="PUA46" s="918"/>
      <c r="PUB46" s="918"/>
      <c r="PUC46" s="918"/>
      <c r="PUD46" s="918"/>
      <c r="PUE46" s="918"/>
      <c r="PUF46" s="918"/>
      <c r="PUG46" s="918"/>
      <c r="PUH46" s="918"/>
      <c r="PUI46" s="918"/>
      <c r="PUJ46" s="918"/>
      <c r="PUK46" s="918"/>
      <c r="PUL46" s="918"/>
      <c r="PUM46" s="918"/>
      <c r="PUN46" s="918"/>
      <c r="PUO46" s="918"/>
      <c r="PUP46" s="918"/>
      <c r="PUQ46" s="918"/>
      <c r="PUR46" s="918"/>
      <c r="PUS46" s="918"/>
      <c r="PUT46" s="918"/>
      <c r="PUU46" s="918"/>
      <c r="PUV46" s="918"/>
      <c r="PUW46" s="918"/>
      <c r="PUX46" s="918"/>
      <c r="PUY46" s="918"/>
      <c r="PUZ46" s="918"/>
      <c r="PVA46" s="918"/>
      <c r="PVB46" s="918"/>
      <c r="PVC46" s="918"/>
      <c r="PVD46" s="918"/>
      <c r="PVE46" s="918"/>
      <c r="PVF46" s="918"/>
      <c r="PVG46" s="918"/>
      <c r="PVH46" s="918"/>
      <c r="PVI46" s="918"/>
      <c r="PVJ46" s="918"/>
      <c r="PVK46" s="918"/>
      <c r="PVL46" s="918"/>
      <c r="PVM46" s="918"/>
      <c r="PVN46" s="918"/>
      <c r="PVO46" s="918"/>
      <c r="PVP46" s="918"/>
      <c r="PVQ46" s="918"/>
      <c r="PVR46" s="918"/>
      <c r="PVS46" s="918"/>
      <c r="PVT46" s="918"/>
      <c r="PVU46" s="918"/>
      <c r="PVV46" s="918"/>
      <c r="PVW46" s="918"/>
      <c r="PVX46" s="918"/>
      <c r="PVY46" s="918"/>
      <c r="PVZ46" s="918"/>
      <c r="PWA46" s="918"/>
      <c r="PWB46" s="918"/>
      <c r="PWC46" s="918"/>
      <c r="PWD46" s="918"/>
      <c r="PWE46" s="918"/>
      <c r="PWF46" s="918"/>
      <c r="PWG46" s="918"/>
      <c r="PWH46" s="918"/>
      <c r="PWI46" s="918"/>
      <c r="PWJ46" s="918"/>
      <c r="PWK46" s="918"/>
      <c r="PWL46" s="918"/>
      <c r="PWM46" s="918"/>
      <c r="PWN46" s="918"/>
      <c r="PWO46" s="918"/>
      <c r="PWP46" s="918"/>
      <c r="PWQ46" s="918"/>
      <c r="PWR46" s="918"/>
      <c r="PWS46" s="918"/>
      <c r="PWT46" s="918"/>
      <c r="PWU46" s="918"/>
      <c r="PWV46" s="918"/>
      <c r="PWW46" s="918"/>
      <c r="PWX46" s="918"/>
      <c r="PWY46" s="918"/>
      <c r="PWZ46" s="918"/>
      <c r="PXA46" s="918"/>
      <c r="PXB46" s="918"/>
      <c r="PXC46" s="918"/>
      <c r="PXD46" s="918"/>
      <c r="PXE46" s="918"/>
      <c r="PXF46" s="918"/>
      <c r="PXG46" s="918"/>
      <c r="PXH46" s="918"/>
      <c r="PXI46" s="918"/>
      <c r="PXJ46" s="918"/>
      <c r="PXK46" s="918"/>
      <c r="PXL46" s="918"/>
      <c r="PXM46" s="918"/>
      <c r="PXN46" s="918"/>
      <c r="PXO46" s="918"/>
      <c r="PXP46" s="918"/>
      <c r="PXQ46" s="918"/>
      <c r="PXR46" s="918"/>
      <c r="PXS46" s="918"/>
      <c r="PXT46" s="918"/>
      <c r="PXU46" s="918"/>
      <c r="PXV46" s="918"/>
      <c r="PXW46" s="918"/>
      <c r="PXX46" s="918"/>
      <c r="PXY46" s="918"/>
      <c r="PXZ46" s="918"/>
      <c r="PYA46" s="918"/>
      <c r="PYB46" s="918"/>
      <c r="PYC46" s="918"/>
      <c r="PYD46" s="918"/>
      <c r="PYE46" s="918"/>
      <c r="PYF46" s="918"/>
      <c r="PYG46" s="918"/>
      <c r="PYH46" s="918"/>
      <c r="PYI46" s="918"/>
      <c r="PYJ46" s="918"/>
      <c r="PYK46" s="918"/>
      <c r="PYL46" s="918"/>
      <c r="PYM46" s="918"/>
      <c r="PYN46" s="918"/>
      <c r="PYO46" s="918"/>
      <c r="PYP46" s="918"/>
      <c r="PYQ46" s="918"/>
      <c r="PYR46" s="918"/>
      <c r="PYS46" s="918"/>
      <c r="PYT46" s="918"/>
      <c r="PYU46" s="918"/>
      <c r="PYV46" s="918"/>
      <c r="PYW46" s="918"/>
      <c r="PYX46" s="918"/>
      <c r="PYY46" s="918"/>
      <c r="PYZ46" s="918"/>
      <c r="PZA46" s="918"/>
      <c r="PZB46" s="918"/>
      <c r="PZC46" s="918"/>
      <c r="PZD46" s="918"/>
      <c r="PZE46" s="918"/>
      <c r="PZF46" s="918"/>
      <c r="PZG46" s="918"/>
      <c r="PZH46" s="918"/>
      <c r="PZI46" s="918"/>
      <c r="PZJ46" s="918"/>
      <c r="PZK46" s="918"/>
      <c r="PZL46" s="918"/>
      <c r="PZM46" s="918"/>
      <c r="PZN46" s="918"/>
      <c r="PZO46" s="918"/>
      <c r="PZP46" s="918"/>
      <c r="PZQ46" s="918"/>
      <c r="PZR46" s="918"/>
      <c r="PZS46" s="918"/>
      <c r="PZT46" s="918"/>
      <c r="PZU46" s="918"/>
      <c r="PZV46" s="918"/>
      <c r="PZW46" s="918"/>
      <c r="PZX46" s="918"/>
      <c r="PZY46" s="918"/>
      <c r="PZZ46" s="918"/>
      <c r="QAA46" s="918"/>
      <c r="QAB46" s="918"/>
      <c r="QAC46" s="918"/>
      <c r="QAD46" s="918"/>
      <c r="QAE46" s="918"/>
      <c r="QAF46" s="918"/>
      <c r="QAG46" s="918"/>
      <c r="QAH46" s="918"/>
      <c r="QAI46" s="918"/>
      <c r="QAJ46" s="918"/>
      <c r="QAK46" s="918"/>
      <c r="QAL46" s="918"/>
      <c r="QAM46" s="918"/>
      <c r="QAN46" s="918"/>
      <c r="QAO46" s="918"/>
      <c r="QAP46" s="918"/>
      <c r="QAQ46" s="918"/>
      <c r="QAR46" s="918"/>
      <c r="QAS46" s="918"/>
      <c r="QAT46" s="918"/>
      <c r="QAU46" s="918"/>
      <c r="QAV46" s="918"/>
      <c r="QAW46" s="918"/>
      <c r="QAX46" s="918"/>
      <c r="QAY46" s="918"/>
      <c r="QAZ46" s="918"/>
      <c r="QBA46" s="918"/>
      <c r="QBB46" s="918"/>
      <c r="QBC46" s="918"/>
      <c r="QBD46" s="918"/>
      <c r="QBE46" s="918"/>
      <c r="QBF46" s="918"/>
      <c r="QBG46" s="918"/>
      <c r="QBH46" s="918"/>
      <c r="QBI46" s="918"/>
      <c r="QBJ46" s="918"/>
      <c r="QBK46" s="918"/>
      <c r="QBL46" s="918"/>
      <c r="QBM46" s="918"/>
      <c r="QBN46" s="918"/>
      <c r="QBO46" s="918"/>
      <c r="QBP46" s="918"/>
      <c r="QBQ46" s="918"/>
      <c r="QBR46" s="918"/>
      <c r="QBS46" s="918"/>
      <c r="QBT46" s="918"/>
      <c r="QBU46" s="918"/>
      <c r="QBV46" s="918"/>
      <c r="QBW46" s="918"/>
      <c r="QBX46" s="918"/>
      <c r="QBY46" s="918"/>
      <c r="QBZ46" s="918"/>
      <c r="QCA46" s="918"/>
      <c r="QCB46" s="918"/>
      <c r="QCC46" s="918"/>
      <c r="QCD46" s="918"/>
      <c r="QCE46" s="918"/>
      <c r="QCF46" s="918"/>
      <c r="QCG46" s="918"/>
      <c r="QCH46" s="918"/>
      <c r="QCI46" s="918"/>
      <c r="QCJ46" s="918"/>
      <c r="QCK46" s="918"/>
      <c r="QCL46" s="918"/>
      <c r="QCM46" s="918"/>
      <c r="QCN46" s="918"/>
      <c r="QCO46" s="918"/>
      <c r="QCP46" s="918"/>
      <c r="QCQ46" s="918"/>
      <c r="QCR46" s="918"/>
      <c r="QCS46" s="918"/>
      <c r="QCT46" s="918"/>
      <c r="QCU46" s="918"/>
      <c r="QCV46" s="918"/>
      <c r="QCW46" s="918"/>
      <c r="QCX46" s="918"/>
      <c r="QCY46" s="918"/>
      <c r="QCZ46" s="918"/>
      <c r="QDA46" s="918"/>
      <c r="QDB46" s="918"/>
      <c r="QDC46" s="918"/>
      <c r="QDD46" s="918"/>
      <c r="QDE46" s="918"/>
      <c r="QDF46" s="918"/>
      <c r="QDG46" s="918"/>
      <c r="QDH46" s="918"/>
      <c r="QDI46" s="918"/>
      <c r="QDJ46" s="918"/>
      <c r="QDK46" s="918"/>
      <c r="QDL46" s="918"/>
      <c r="QDM46" s="918"/>
      <c r="QDN46" s="918"/>
      <c r="QDO46" s="918"/>
      <c r="QDP46" s="918"/>
      <c r="QDQ46" s="918"/>
      <c r="QDR46" s="918"/>
      <c r="QDS46" s="918"/>
      <c r="QDT46" s="918"/>
      <c r="QDU46" s="918"/>
      <c r="QDV46" s="918"/>
      <c r="QDW46" s="918"/>
      <c r="QDX46" s="918"/>
      <c r="QDY46" s="918"/>
      <c r="QDZ46" s="918"/>
      <c r="QEA46" s="918"/>
      <c r="QEB46" s="918"/>
      <c r="QEC46" s="918"/>
      <c r="QED46" s="918"/>
      <c r="QEE46" s="918"/>
      <c r="QEF46" s="918"/>
      <c r="QEG46" s="918"/>
      <c r="QEH46" s="918"/>
      <c r="QEI46" s="918"/>
      <c r="QEJ46" s="918"/>
      <c r="QEK46" s="918"/>
      <c r="QEL46" s="918"/>
      <c r="QEM46" s="918"/>
      <c r="QEN46" s="918"/>
      <c r="QEO46" s="918"/>
      <c r="QEP46" s="918"/>
      <c r="QEQ46" s="918"/>
      <c r="QER46" s="918"/>
      <c r="QES46" s="918"/>
      <c r="QET46" s="918"/>
      <c r="QEU46" s="918"/>
      <c r="QEV46" s="918"/>
      <c r="QEW46" s="918"/>
      <c r="QEX46" s="918"/>
      <c r="QEY46" s="918"/>
      <c r="QEZ46" s="918"/>
      <c r="QFA46" s="918"/>
      <c r="QFB46" s="918"/>
      <c r="QFC46" s="918"/>
      <c r="QFD46" s="918"/>
      <c r="QFE46" s="918"/>
      <c r="QFF46" s="918"/>
      <c r="QFG46" s="918"/>
      <c r="QFH46" s="918"/>
      <c r="QFI46" s="918"/>
      <c r="QFJ46" s="918"/>
      <c r="QFK46" s="918"/>
      <c r="QFL46" s="918"/>
      <c r="QFM46" s="918"/>
      <c r="QFN46" s="918"/>
      <c r="QFO46" s="918"/>
      <c r="QFP46" s="918"/>
      <c r="QFQ46" s="918"/>
      <c r="QFR46" s="918"/>
      <c r="QFS46" s="918"/>
      <c r="QFT46" s="918"/>
      <c r="QFU46" s="918"/>
      <c r="QFV46" s="918"/>
      <c r="QFW46" s="918"/>
      <c r="QFX46" s="918"/>
      <c r="QFY46" s="918"/>
      <c r="QFZ46" s="918"/>
      <c r="QGA46" s="918"/>
      <c r="QGB46" s="918"/>
      <c r="QGC46" s="918"/>
      <c r="QGD46" s="918"/>
      <c r="QGE46" s="918"/>
      <c r="QGF46" s="918"/>
      <c r="QGG46" s="918"/>
      <c r="QGH46" s="918"/>
      <c r="QGI46" s="918"/>
      <c r="QGJ46" s="918"/>
      <c r="QGK46" s="918"/>
      <c r="QGL46" s="918"/>
      <c r="QGM46" s="918"/>
      <c r="QGN46" s="918"/>
      <c r="QGO46" s="918"/>
      <c r="QGP46" s="918"/>
      <c r="QGQ46" s="918"/>
      <c r="QGR46" s="918"/>
      <c r="QGS46" s="918"/>
      <c r="QGT46" s="918"/>
      <c r="QGU46" s="918"/>
      <c r="QGV46" s="918"/>
      <c r="QGW46" s="918"/>
      <c r="QGX46" s="918"/>
      <c r="QGY46" s="918"/>
      <c r="QGZ46" s="918"/>
      <c r="QHA46" s="918"/>
      <c r="QHB46" s="918"/>
      <c r="QHC46" s="918"/>
      <c r="QHD46" s="918"/>
      <c r="QHE46" s="918"/>
      <c r="QHF46" s="918"/>
      <c r="QHG46" s="918"/>
      <c r="QHH46" s="918"/>
      <c r="QHI46" s="918"/>
      <c r="QHJ46" s="918"/>
      <c r="QHK46" s="918"/>
      <c r="QHL46" s="918"/>
      <c r="QHM46" s="918"/>
      <c r="QHN46" s="918"/>
      <c r="QHO46" s="918"/>
      <c r="QHP46" s="918"/>
      <c r="QHQ46" s="918"/>
      <c r="QHR46" s="918"/>
      <c r="QHS46" s="918"/>
      <c r="QHT46" s="918"/>
      <c r="QHU46" s="918"/>
      <c r="QHV46" s="918"/>
      <c r="QHW46" s="918"/>
      <c r="QHX46" s="918"/>
      <c r="QHY46" s="918"/>
      <c r="QHZ46" s="918"/>
      <c r="QIA46" s="918"/>
      <c r="QIB46" s="918"/>
      <c r="QIC46" s="918"/>
      <c r="QID46" s="918"/>
      <c r="QIE46" s="918"/>
      <c r="QIF46" s="918"/>
      <c r="QIG46" s="918"/>
      <c r="QIH46" s="918"/>
      <c r="QII46" s="918"/>
      <c r="QIJ46" s="918"/>
      <c r="QIK46" s="918"/>
      <c r="QIL46" s="918"/>
      <c r="QIM46" s="918"/>
      <c r="QIN46" s="918"/>
      <c r="QIO46" s="918"/>
      <c r="QIP46" s="918"/>
      <c r="QIQ46" s="918"/>
      <c r="QIR46" s="918"/>
      <c r="QIS46" s="918"/>
      <c r="QIT46" s="918"/>
      <c r="QIU46" s="918"/>
      <c r="QIV46" s="918"/>
      <c r="QIW46" s="918"/>
      <c r="QIX46" s="918"/>
      <c r="QIY46" s="918"/>
      <c r="QIZ46" s="918"/>
      <c r="QJA46" s="918"/>
      <c r="QJB46" s="918"/>
      <c r="QJC46" s="918"/>
      <c r="QJD46" s="918"/>
      <c r="QJE46" s="918"/>
      <c r="QJF46" s="918"/>
      <c r="QJG46" s="918"/>
      <c r="QJH46" s="918"/>
      <c r="QJI46" s="918"/>
      <c r="QJJ46" s="918"/>
      <c r="QJK46" s="918"/>
      <c r="QJL46" s="918"/>
      <c r="QJM46" s="918"/>
      <c r="QJN46" s="918"/>
      <c r="QJO46" s="918"/>
      <c r="QJP46" s="918"/>
      <c r="QJQ46" s="918"/>
      <c r="QJR46" s="918"/>
      <c r="QJS46" s="918"/>
      <c r="QJT46" s="918"/>
      <c r="QJU46" s="918"/>
      <c r="QJV46" s="918"/>
      <c r="QJW46" s="918"/>
      <c r="QJX46" s="918"/>
      <c r="QJY46" s="918"/>
      <c r="QJZ46" s="918"/>
      <c r="QKA46" s="918"/>
      <c r="QKB46" s="918"/>
      <c r="QKC46" s="918"/>
      <c r="QKD46" s="918"/>
      <c r="QKE46" s="918"/>
      <c r="QKF46" s="918"/>
      <c r="QKG46" s="918"/>
      <c r="QKH46" s="918"/>
      <c r="QKI46" s="918"/>
      <c r="QKJ46" s="918"/>
      <c r="QKK46" s="918"/>
      <c r="QKL46" s="918"/>
      <c r="QKM46" s="918"/>
      <c r="QKN46" s="918"/>
      <c r="QKO46" s="918"/>
      <c r="QKP46" s="918"/>
      <c r="QKQ46" s="918"/>
      <c r="QKR46" s="918"/>
      <c r="QKS46" s="918"/>
      <c r="QKT46" s="918"/>
      <c r="QKU46" s="918"/>
      <c r="QKV46" s="918"/>
      <c r="QKW46" s="918"/>
      <c r="QKX46" s="918"/>
      <c r="QKY46" s="918"/>
      <c r="QKZ46" s="918"/>
      <c r="QLA46" s="918"/>
      <c r="QLB46" s="918"/>
      <c r="QLC46" s="918"/>
      <c r="QLD46" s="918"/>
      <c r="QLE46" s="918"/>
      <c r="QLF46" s="918"/>
      <c r="QLG46" s="918"/>
      <c r="QLH46" s="918"/>
      <c r="QLI46" s="918"/>
      <c r="QLJ46" s="918"/>
      <c r="QLK46" s="918"/>
      <c r="QLL46" s="918"/>
      <c r="QLM46" s="918"/>
      <c r="QLN46" s="918"/>
      <c r="QLO46" s="918"/>
      <c r="QLP46" s="918"/>
      <c r="QLQ46" s="918"/>
      <c r="QLR46" s="918"/>
      <c r="QLS46" s="918"/>
      <c r="QLT46" s="918"/>
      <c r="QLU46" s="918"/>
      <c r="QLV46" s="918"/>
      <c r="QLW46" s="918"/>
      <c r="QLX46" s="918"/>
      <c r="QLY46" s="918"/>
      <c r="QLZ46" s="918"/>
      <c r="QMA46" s="918"/>
      <c r="QMB46" s="918"/>
      <c r="QMC46" s="918"/>
      <c r="QMD46" s="918"/>
      <c r="QME46" s="918"/>
      <c r="QMF46" s="918"/>
      <c r="QMG46" s="918"/>
      <c r="QMH46" s="918"/>
      <c r="QMI46" s="918"/>
      <c r="QMJ46" s="918"/>
      <c r="QMK46" s="918"/>
      <c r="QML46" s="918"/>
      <c r="QMM46" s="918"/>
      <c r="QMN46" s="918"/>
      <c r="QMO46" s="918"/>
      <c r="QMP46" s="918"/>
      <c r="QMQ46" s="918"/>
      <c r="QMR46" s="918"/>
      <c r="QMS46" s="918"/>
      <c r="QMT46" s="918"/>
      <c r="QMU46" s="918"/>
      <c r="QMV46" s="918"/>
      <c r="QMW46" s="918"/>
      <c r="QMX46" s="918"/>
      <c r="QMY46" s="918"/>
      <c r="QMZ46" s="918"/>
      <c r="QNA46" s="918"/>
      <c r="QNB46" s="918"/>
      <c r="QNC46" s="918"/>
      <c r="QND46" s="918"/>
      <c r="QNE46" s="918"/>
      <c r="QNF46" s="918"/>
      <c r="QNG46" s="918"/>
      <c r="QNH46" s="918"/>
      <c r="QNI46" s="918"/>
      <c r="QNJ46" s="918"/>
      <c r="QNK46" s="918"/>
      <c r="QNL46" s="918"/>
      <c r="QNM46" s="918"/>
      <c r="QNN46" s="918"/>
      <c r="QNO46" s="918"/>
      <c r="QNP46" s="918"/>
      <c r="QNQ46" s="918"/>
      <c r="QNR46" s="918"/>
      <c r="QNS46" s="918"/>
      <c r="QNT46" s="918"/>
      <c r="QNU46" s="918"/>
      <c r="QNV46" s="918"/>
      <c r="QNW46" s="918"/>
      <c r="QNX46" s="918"/>
      <c r="QNY46" s="918"/>
      <c r="QNZ46" s="918"/>
      <c r="QOA46" s="918"/>
      <c r="QOB46" s="918"/>
      <c r="QOC46" s="918"/>
      <c r="QOD46" s="918"/>
      <c r="QOE46" s="918"/>
      <c r="QOF46" s="918"/>
      <c r="QOG46" s="918"/>
      <c r="QOH46" s="918"/>
      <c r="QOI46" s="918"/>
      <c r="QOJ46" s="918"/>
      <c r="QOK46" s="918"/>
      <c r="QOL46" s="918"/>
      <c r="QOM46" s="918"/>
      <c r="QON46" s="918"/>
      <c r="QOO46" s="918"/>
      <c r="QOP46" s="918"/>
      <c r="QOQ46" s="918"/>
      <c r="QOR46" s="918"/>
      <c r="QOS46" s="918"/>
      <c r="QOT46" s="918"/>
      <c r="QOU46" s="918"/>
      <c r="QOV46" s="918"/>
      <c r="QOW46" s="918"/>
      <c r="QOX46" s="918"/>
      <c r="QOY46" s="918"/>
      <c r="QOZ46" s="918"/>
      <c r="QPA46" s="918"/>
      <c r="QPB46" s="918"/>
      <c r="QPC46" s="918"/>
      <c r="QPD46" s="918"/>
      <c r="QPE46" s="918"/>
      <c r="QPF46" s="918"/>
      <c r="QPG46" s="918"/>
      <c r="QPH46" s="918"/>
      <c r="QPI46" s="918"/>
      <c r="QPJ46" s="918"/>
      <c r="QPK46" s="918"/>
      <c r="QPL46" s="918"/>
      <c r="QPM46" s="918"/>
      <c r="QPN46" s="918"/>
      <c r="QPO46" s="918"/>
      <c r="QPP46" s="918"/>
      <c r="QPQ46" s="918"/>
      <c r="QPR46" s="918"/>
      <c r="QPS46" s="918"/>
      <c r="QPT46" s="918"/>
      <c r="QPU46" s="918"/>
      <c r="QPV46" s="918"/>
      <c r="QPW46" s="918"/>
      <c r="QPX46" s="918"/>
      <c r="QPY46" s="918"/>
      <c r="QPZ46" s="918"/>
      <c r="QQA46" s="918"/>
      <c r="QQB46" s="918"/>
      <c r="QQC46" s="918"/>
      <c r="QQD46" s="918"/>
      <c r="QQE46" s="918"/>
      <c r="QQF46" s="918"/>
      <c r="QQG46" s="918"/>
      <c r="QQH46" s="918"/>
      <c r="QQI46" s="918"/>
      <c r="QQJ46" s="918"/>
      <c r="QQK46" s="918"/>
      <c r="QQL46" s="918"/>
      <c r="QQM46" s="918"/>
      <c r="QQN46" s="918"/>
      <c r="QQO46" s="918"/>
      <c r="QQP46" s="918"/>
      <c r="QQQ46" s="918"/>
      <c r="QQR46" s="918"/>
      <c r="QQS46" s="918"/>
      <c r="QQT46" s="918"/>
      <c r="QQU46" s="918"/>
      <c r="QQV46" s="918"/>
      <c r="QQW46" s="918"/>
      <c r="QQX46" s="918"/>
      <c r="QQY46" s="918"/>
      <c r="QQZ46" s="918"/>
      <c r="QRA46" s="918"/>
      <c r="QRB46" s="918"/>
      <c r="QRC46" s="918"/>
      <c r="QRD46" s="918"/>
      <c r="QRE46" s="918"/>
      <c r="QRF46" s="918"/>
      <c r="QRG46" s="918"/>
      <c r="QRH46" s="918"/>
      <c r="QRI46" s="918"/>
      <c r="QRJ46" s="918"/>
      <c r="QRK46" s="918"/>
      <c r="QRL46" s="918"/>
      <c r="QRM46" s="918"/>
      <c r="QRN46" s="918"/>
      <c r="QRO46" s="918"/>
      <c r="QRP46" s="918"/>
      <c r="QRQ46" s="918"/>
      <c r="QRR46" s="918"/>
      <c r="QRS46" s="918"/>
      <c r="QRT46" s="918"/>
      <c r="QRU46" s="918"/>
      <c r="QRV46" s="918"/>
      <c r="QRW46" s="918"/>
      <c r="QRX46" s="918"/>
      <c r="QRY46" s="918"/>
      <c r="QRZ46" s="918"/>
      <c r="QSA46" s="918"/>
      <c r="QSB46" s="918"/>
      <c r="QSC46" s="918"/>
      <c r="QSD46" s="918"/>
      <c r="QSE46" s="918"/>
      <c r="QSF46" s="918"/>
      <c r="QSG46" s="918"/>
      <c r="QSH46" s="918"/>
      <c r="QSI46" s="918"/>
      <c r="QSJ46" s="918"/>
      <c r="QSK46" s="918"/>
      <c r="QSL46" s="918"/>
      <c r="QSM46" s="918"/>
      <c r="QSN46" s="918"/>
      <c r="QSO46" s="918"/>
      <c r="QSP46" s="918"/>
      <c r="QSQ46" s="918"/>
      <c r="QSR46" s="918"/>
      <c r="QSS46" s="918"/>
      <c r="QST46" s="918"/>
      <c r="QSU46" s="918"/>
      <c r="QSV46" s="918"/>
      <c r="QSW46" s="918"/>
      <c r="QSX46" s="918"/>
      <c r="QSY46" s="918"/>
      <c r="QSZ46" s="918"/>
      <c r="QTA46" s="918"/>
      <c r="QTB46" s="918"/>
      <c r="QTC46" s="918"/>
      <c r="QTD46" s="918"/>
      <c r="QTE46" s="918"/>
      <c r="QTF46" s="918"/>
      <c r="QTG46" s="918"/>
      <c r="QTH46" s="918"/>
      <c r="QTI46" s="918"/>
      <c r="QTJ46" s="918"/>
      <c r="QTK46" s="918"/>
      <c r="QTL46" s="918"/>
      <c r="QTM46" s="918"/>
      <c r="QTN46" s="918"/>
      <c r="QTO46" s="918"/>
      <c r="QTP46" s="918"/>
      <c r="QTQ46" s="918"/>
      <c r="QTR46" s="918"/>
      <c r="QTS46" s="918"/>
      <c r="QTT46" s="918"/>
      <c r="QTU46" s="918"/>
      <c r="QTV46" s="918"/>
      <c r="QTW46" s="918"/>
      <c r="QTX46" s="918"/>
      <c r="QTY46" s="918"/>
      <c r="QTZ46" s="918"/>
      <c r="QUA46" s="918"/>
      <c r="QUB46" s="918"/>
      <c r="QUC46" s="918"/>
      <c r="QUD46" s="918"/>
      <c r="QUE46" s="918"/>
      <c r="QUF46" s="918"/>
      <c r="QUG46" s="918"/>
      <c r="QUH46" s="918"/>
      <c r="QUI46" s="918"/>
      <c r="QUJ46" s="918"/>
      <c r="QUK46" s="918"/>
      <c r="QUL46" s="918"/>
      <c r="QUM46" s="918"/>
      <c r="QUN46" s="918"/>
      <c r="QUO46" s="918"/>
      <c r="QUP46" s="918"/>
      <c r="QUQ46" s="918"/>
      <c r="QUR46" s="918"/>
      <c r="QUS46" s="918"/>
      <c r="QUT46" s="918"/>
      <c r="QUU46" s="918"/>
      <c r="QUV46" s="918"/>
      <c r="QUW46" s="918"/>
      <c r="QUX46" s="918"/>
      <c r="QUY46" s="918"/>
      <c r="QUZ46" s="918"/>
      <c r="QVA46" s="918"/>
      <c r="QVB46" s="918"/>
      <c r="QVC46" s="918"/>
      <c r="QVD46" s="918"/>
      <c r="QVE46" s="918"/>
      <c r="QVF46" s="918"/>
      <c r="QVG46" s="918"/>
      <c r="QVH46" s="918"/>
      <c r="QVI46" s="918"/>
      <c r="QVJ46" s="918"/>
      <c r="QVK46" s="918"/>
      <c r="QVL46" s="918"/>
      <c r="QVM46" s="918"/>
      <c r="QVN46" s="918"/>
      <c r="QVO46" s="918"/>
      <c r="QVP46" s="918"/>
      <c r="QVQ46" s="918"/>
      <c r="QVR46" s="918"/>
      <c r="QVS46" s="918"/>
      <c r="QVT46" s="918"/>
      <c r="QVU46" s="918"/>
      <c r="QVV46" s="918"/>
      <c r="QVW46" s="918"/>
      <c r="QVX46" s="918"/>
      <c r="QVY46" s="918"/>
      <c r="QVZ46" s="918"/>
      <c r="QWA46" s="918"/>
      <c r="QWB46" s="918"/>
      <c r="QWC46" s="918"/>
      <c r="QWD46" s="918"/>
      <c r="QWE46" s="918"/>
      <c r="QWF46" s="918"/>
      <c r="QWG46" s="918"/>
      <c r="QWH46" s="918"/>
      <c r="QWI46" s="918"/>
      <c r="QWJ46" s="918"/>
      <c r="QWK46" s="918"/>
      <c r="QWL46" s="918"/>
      <c r="QWM46" s="918"/>
      <c r="QWN46" s="918"/>
      <c r="QWO46" s="918"/>
      <c r="QWP46" s="918"/>
      <c r="QWQ46" s="918"/>
      <c r="QWR46" s="918"/>
      <c r="QWS46" s="918"/>
      <c r="QWT46" s="918"/>
      <c r="QWU46" s="918"/>
      <c r="QWV46" s="918"/>
      <c r="QWW46" s="918"/>
      <c r="QWX46" s="918"/>
      <c r="QWY46" s="918"/>
      <c r="QWZ46" s="918"/>
      <c r="QXA46" s="918"/>
      <c r="QXB46" s="918"/>
      <c r="QXC46" s="918"/>
      <c r="QXD46" s="918"/>
      <c r="QXE46" s="918"/>
      <c r="QXF46" s="918"/>
      <c r="QXG46" s="918"/>
      <c r="QXH46" s="918"/>
      <c r="QXI46" s="918"/>
      <c r="QXJ46" s="918"/>
      <c r="QXK46" s="918"/>
      <c r="QXL46" s="918"/>
      <c r="QXM46" s="918"/>
      <c r="QXN46" s="918"/>
      <c r="QXO46" s="918"/>
      <c r="QXP46" s="918"/>
      <c r="QXQ46" s="918"/>
      <c r="QXR46" s="918"/>
      <c r="QXS46" s="918"/>
      <c r="QXT46" s="918"/>
      <c r="QXU46" s="918"/>
      <c r="QXV46" s="918"/>
      <c r="QXW46" s="918"/>
      <c r="QXX46" s="918"/>
      <c r="QXY46" s="918"/>
      <c r="QXZ46" s="918"/>
      <c r="QYA46" s="918"/>
      <c r="QYB46" s="918"/>
      <c r="QYC46" s="918"/>
      <c r="QYD46" s="918"/>
      <c r="QYE46" s="918"/>
      <c r="QYF46" s="918"/>
      <c r="QYG46" s="918"/>
      <c r="QYH46" s="918"/>
      <c r="QYI46" s="918"/>
      <c r="QYJ46" s="918"/>
      <c r="QYK46" s="918"/>
      <c r="QYL46" s="918"/>
      <c r="QYM46" s="918"/>
      <c r="QYN46" s="918"/>
      <c r="QYO46" s="918"/>
      <c r="QYP46" s="918"/>
      <c r="QYQ46" s="918"/>
      <c r="QYR46" s="918"/>
      <c r="QYS46" s="918"/>
      <c r="QYT46" s="918"/>
      <c r="QYU46" s="918"/>
      <c r="QYV46" s="918"/>
      <c r="QYW46" s="918"/>
      <c r="QYX46" s="918"/>
      <c r="QYY46" s="918"/>
      <c r="QYZ46" s="918"/>
      <c r="QZA46" s="918"/>
      <c r="QZB46" s="918"/>
      <c r="QZC46" s="918"/>
      <c r="QZD46" s="918"/>
      <c r="QZE46" s="918"/>
      <c r="QZF46" s="918"/>
      <c r="QZG46" s="918"/>
      <c r="QZH46" s="918"/>
      <c r="QZI46" s="918"/>
      <c r="QZJ46" s="918"/>
      <c r="QZK46" s="918"/>
      <c r="QZL46" s="918"/>
      <c r="QZM46" s="918"/>
      <c r="QZN46" s="918"/>
      <c r="QZO46" s="918"/>
      <c r="QZP46" s="918"/>
      <c r="QZQ46" s="918"/>
      <c r="QZR46" s="918"/>
      <c r="QZS46" s="918"/>
      <c r="QZT46" s="918"/>
      <c r="QZU46" s="918"/>
      <c r="QZV46" s="918"/>
      <c r="QZW46" s="918"/>
      <c r="QZX46" s="918"/>
      <c r="QZY46" s="918"/>
      <c r="QZZ46" s="918"/>
      <c r="RAA46" s="918"/>
      <c r="RAB46" s="918"/>
      <c r="RAC46" s="918"/>
      <c r="RAD46" s="918"/>
      <c r="RAE46" s="918"/>
      <c r="RAF46" s="918"/>
      <c r="RAG46" s="918"/>
      <c r="RAH46" s="918"/>
      <c r="RAI46" s="918"/>
      <c r="RAJ46" s="918"/>
      <c r="RAK46" s="918"/>
      <c r="RAL46" s="918"/>
      <c r="RAM46" s="918"/>
      <c r="RAN46" s="918"/>
      <c r="RAO46" s="918"/>
      <c r="RAP46" s="918"/>
      <c r="RAQ46" s="918"/>
      <c r="RAR46" s="918"/>
      <c r="RAS46" s="918"/>
      <c r="RAT46" s="918"/>
      <c r="RAU46" s="918"/>
      <c r="RAV46" s="918"/>
      <c r="RAW46" s="918"/>
      <c r="RAX46" s="918"/>
      <c r="RAY46" s="918"/>
      <c r="RAZ46" s="918"/>
      <c r="RBA46" s="918"/>
      <c r="RBB46" s="918"/>
      <c r="RBC46" s="918"/>
      <c r="RBD46" s="918"/>
      <c r="RBE46" s="918"/>
      <c r="RBF46" s="918"/>
      <c r="RBG46" s="918"/>
      <c r="RBH46" s="918"/>
      <c r="RBI46" s="918"/>
      <c r="RBJ46" s="918"/>
      <c r="RBK46" s="918"/>
      <c r="RBL46" s="918"/>
      <c r="RBM46" s="918"/>
      <c r="RBN46" s="918"/>
      <c r="RBO46" s="918"/>
      <c r="RBP46" s="918"/>
      <c r="RBQ46" s="918"/>
      <c r="RBR46" s="918"/>
      <c r="RBS46" s="918"/>
      <c r="RBT46" s="918"/>
      <c r="RBU46" s="918"/>
      <c r="RBV46" s="918"/>
      <c r="RBW46" s="918"/>
      <c r="RBX46" s="918"/>
      <c r="RBY46" s="918"/>
      <c r="RBZ46" s="918"/>
      <c r="RCA46" s="918"/>
      <c r="RCB46" s="918"/>
      <c r="RCC46" s="918"/>
      <c r="RCD46" s="918"/>
      <c r="RCE46" s="918"/>
      <c r="RCF46" s="918"/>
      <c r="RCG46" s="918"/>
      <c r="RCH46" s="918"/>
      <c r="RCI46" s="918"/>
      <c r="RCJ46" s="918"/>
      <c r="RCK46" s="918"/>
      <c r="RCL46" s="918"/>
      <c r="RCM46" s="918"/>
      <c r="RCN46" s="918"/>
      <c r="RCO46" s="918"/>
      <c r="RCP46" s="918"/>
      <c r="RCQ46" s="918"/>
      <c r="RCR46" s="918"/>
      <c r="RCS46" s="918"/>
      <c r="RCT46" s="918"/>
      <c r="RCU46" s="918"/>
      <c r="RCV46" s="918"/>
      <c r="RCW46" s="918"/>
      <c r="RCX46" s="918"/>
      <c r="RCY46" s="918"/>
      <c r="RCZ46" s="918"/>
      <c r="RDA46" s="918"/>
      <c r="RDB46" s="918"/>
      <c r="RDC46" s="918"/>
      <c r="RDD46" s="918"/>
      <c r="RDE46" s="918"/>
      <c r="RDF46" s="918"/>
      <c r="RDG46" s="918"/>
      <c r="RDH46" s="918"/>
      <c r="RDI46" s="918"/>
      <c r="RDJ46" s="918"/>
      <c r="RDK46" s="918"/>
      <c r="RDL46" s="918"/>
      <c r="RDM46" s="918"/>
      <c r="RDN46" s="918"/>
      <c r="RDO46" s="918"/>
      <c r="RDP46" s="918"/>
      <c r="RDQ46" s="918"/>
      <c r="RDR46" s="918"/>
      <c r="RDS46" s="918"/>
      <c r="RDT46" s="918"/>
      <c r="RDU46" s="918"/>
      <c r="RDV46" s="918"/>
      <c r="RDW46" s="918"/>
      <c r="RDX46" s="918"/>
      <c r="RDY46" s="918"/>
      <c r="RDZ46" s="918"/>
      <c r="REA46" s="918"/>
      <c r="REB46" s="918"/>
      <c r="REC46" s="918"/>
      <c r="RED46" s="918"/>
      <c r="REE46" s="918"/>
      <c r="REF46" s="918"/>
      <c r="REG46" s="918"/>
      <c r="REH46" s="918"/>
      <c r="REI46" s="918"/>
      <c r="REJ46" s="918"/>
      <c r="REK46" s="918"/>
      <c r="REL46" s="918"/>
      <c r="REM46" s="918"/>
      <c r="REN46" s="918"/>
      <c r="REO46" s="918"/>
      <c r="REP46" s="918"/>
      <c r="REQ46" s="918"/>
      <c r="RER46" s="918"/>
      <c r="RES46" s="918"/>
      <c r="RET46" s="918"/>
      <c r="REU46" s="918"/>
      <c r="REV46" s="918"/>
      <c r="REW46" s="918"/>
      <c r="REX46" s="918"/>
      <c r="REY46" s="918"/>
      <c r="REZ46" s="918"/>
      <c r="RFA46" s="918"/>
      <c r="RFB46" s="918"/>
      <c r="RFC46" s="918"/>
      <c r="RFD46" s="918"/>
      <c r="RFE46" s="918"/>
      <c r="RFF46" s="918"/>
      <c r="RFG46" s="918"/>
      <c r="RFH46" s="918"/>
      <c r="RFI46" s="918"/>
      <c r="RFJ46" s="918"/>
      <c r="RFK46" s="918"/>
      <c r="RFL46" s="918"/>
      <c r="RFM46" s="918"/>
      <c r="RFN46" s="918"/>
      <c r="RFO46" s="918"/>
      <c r="RFP46" s="918"/>
      <c r="RFQ46" s="918"/>
      <c r="RFR46" s="918"/>
      <c r="RFS46" s="918"/>
      <c r="RFT46" s="918"/>
      <c r="RFU46" s="918"/>
      <c r="RFV46" s="918"/>
      <c r="RFW46" s="918"/>
      <c r="RFX46" s="918"/>
      <c r="RFY46" s="918"/>
      <c r="RFZ46" s="918"/>
      <c r="RGA46" s="918"/>
      <c r="RGB46" s="918"/>
      <c r="RGC46" s="918"/>
      <c r="RGD46" s="918"/>
      <c r="RGE46" s="918"/>
      <c r="RGF46" s="918"/>
      <c r="RGG46" s="918"/>
      <c r="RGH46" s="918"/>
      <c r="RGI46" s="918"/>
      <c r="RGJ46" s="918"/>
      <c r="RGK46" s="918"/>
      <c r="RGL46" s="918"/>
      <c r="RGM46" s="918"/>
      <c r="RGN46" s="918"/>
      <c r="RGO46" s="918"/>
      <c r="RGP46" s="918"/>
      <c r="RGQ46" s="918"/>
      <c r="RGR46" s="918"/>
      <c r="RGS46" s="918"/>
      <c r="RGT46" s="918"/>
      <c r="RGU46" s="918"/>
      <c r="RGV46" s="918"/>
      <c r="RGW46" s="918"/>
      <c r="RGX46" s="918"/>
      <c r="RGY46" s="918"/>
      <c r="RGZ46" s="918"/>
      <c r="RHA46" s="918"/>
      <c r="RHB46" s="918"/>
      <c r="RHC46" s="918"/>
      <c r="RHD46" s="918"/>
      <c r="RHE46" s="918"/>
      <c r="RHF46" s="918"/>
      <c r="RHG46" s="918"/>
      <c r="RHH46" s="918"/>
      <c r="RHI46" s="918"/>
      <c r="RHJ46" s="918"/>
      <c r="RHK46" s="918"/>
      <c r="RHL46" s="918"/>
      <c r="RHM46" s="918"/>
      <c r="RHN46" s="918"/>
      <c r="RHO46" s="918"/>
      <c r="RHP46" s="918"/>
      <c r="RHQ46" s="918"/>
      <c r="RHR46" s="918"/>
      <c r="RHS46" s="918"/>
      <c r="RHT46" s="918"/>
      <c r="RHU46" s="918"/>
      <c r="RHV46" s="918"/>
      <c r="RHW46" s="918"/>
      <c r="RHX46" s="918"/>
      <c r="RHY46" s="918"/>
      <c r="RHZ46" s="918"/>
      <c r="RIA46" s="918"/>
      <c r="RIB46" s="918"/>
      <c r="RIC46" s="918"/>
      <c r="RID46" s="918"/>
      <c r="RIE46" s="918"/>
      <c r="RIF46" s="918"/>
      <c r="RIG46" s="918"/>
      <c r="RIH46" s="918"/>
      <c r="RII46" s="918"/>
      <c r="RIJ46" s="918"/>
      <c r="RIK46" s="918"/>
      <c r="RIL46" s="918"/>
      <c r="RIM46" s="918"/>
      <c r="RIN46" s="918"/>
      <c r="RIO46" s="918"/>
      <c r="RIP46" s="918"/>
      <c r="RIQ46" s="918"/>
      <c r="RIR46" s="918"/>
      <c r="RIS46" s="918"/>
      <c r="RIT46" s="918"/>
      <c r="RIU46" s="918"/>
      <c r="RIV46" s="918"/>
      <c r="RIW46" s="918"/>
      <c r="RIX46" s="918"/>
      <c r="RIY46" s="918"/>
      <c r="RIZ46" s="918"/>
      <c r="RJA46" s="918"/>
      <c r="RJB46" s="918"/>
      <c r="RJC46" s="918"/>
      <c r="RJD46" s="918"/>
      <c r="RJE46" s="918"/>
      <c r="RJF46" s="918"/>
      <c r="RJG46" s="918"/>
      <c r="RJH46" s="918"/>
      <c r="RJI46" s="918"/>
      <c r="RJJ46" s="918"/>
      <c r="RJK46" s="918"/>
      <c r="RJL46" s="918"/>
      <c r="RJM46" s="918"/>
      <c r="RJN46" s="918"/>
      <c r="RJO46" s="918"/>
      <c r="RJP46" s="918"/>
      <c r="RJQ46" s="918"/>
      <c r="RJR46" s="918"/>
      <c r="RJS46" s="918"/>
      <c r="RJT46" s="918"/>
      <c r="RJU46" s="918"/>
      <c r="RJV46" s="918"/>
      <c r="RJW46" s="918"/>
      <c r="RJX46" s="918"/>
      <c r="RJY46" s="918"/>
      <c r="RJZ46" s="918"/>
      <c r="RKA46" s="918"/>
      <c r="RKB46" s="918"/>
      <c r="RKC46" s="918"/>
      <c r="RKD46" s="918"/>
      <c r="RKE46" s="918"/>
      <c r="RKF46" s="918"/>
      <c r="RKG46" s="918"/>
      <c r="RKH46" s="918"/>
      <c r="RKI46" s="918"/>
      <c r="RKJ46" s="918"/>
      <c r="RKK46" s="918"/>
      <c r="RKL46" s="918"/>
      <c r="RKM46" s="918"/>
      <c r="RKN46" s="918"/>
      <c r="RKO46" s="918"/>
      <c r="RKP46" s="918"/>
      <c r="RKQ46" s="918"/>
      <c r="RKR46" s="918"/>
      <c r="RKS46" s="918"/>
      <c r="RKT46" s="918"/>
      <c r="RKU46" s="918"/>
      <c r="RKV46" s="918"/>
      <c r="RKW46" s="918"/>
      <c r="RKX46" s="918"/>
      <c r="RKY46" s="918"/>
      <c r="RKZ46" s="918"/>
      <c r="RLA46" s="918"/>
      <c r="RLB46" s="918"/>
      <c r="RLC46" s="918"/>
      <c r="RLD46" s="918"/>
      <c r="RLE46" s="918"/>
      <c r="RLF46" s="918"/>
      <c r="RLG46" s="918"/>
      <c r="RLH46" s="918"/>
      <c r="RLI46" s="918"/>
      <c r="RLJ46" s="918"/>
      <c r="RLK46" s="918"/>
      <c r="RLL46" s="918"/>
      <c r="RLM46" s="918"/>
      <c r="RLN46" s="918"/>
      <c r="RLO46" s="918"/>
      <c r="RLP46" s="918"/>
      <c r="RLQ46" s="918"/>
      <c r="RLR46" s="918"/>
      <c r="RLS46" s="918"/>
      <c r="RLT46" s="918"/>
      <c r="RLU46" s="918"/>
      <c r="RLV46" s="918"/>
      <c r="RLW46" s="918"/>
      <c r="RLX46" s="918"/>
      <c r="RLY46" s="918"/>
      <c r="RLZ46" s="918"/>
      <c r="RMA46" s="918"/>
      <c r="RMB46" s="918"/>
      <c r="RMC46" s="918"/>
      <c r="RMD46" s="918"/>
      <c r="RME46" s="918"/>
      <c r="RMF46" s="918"/>
      <c r="RMG46" s="918"/>
      <c r="RMH46" s="918"/>
      <c r="RMI46" s="918"/>
      <c r="RMJ46" s="918"/>
      <c r="RMK46" s="918"/>
      <c r="RML46" s="918"/>
      <c r="RMM46" s="918"/>
      <c r="RMN46" s="918"/>
      <c r="RMO46" s="918"/>
      <c r="RMP46" s="918"/>
      <c r="RMQ46" s="918"/>
      <c r="RMR46" s="918"/>
      <c r="RMS46" s="918"/>
      <c r="RMT46" s="918"/>
      <c r="RMU46" s="918"/>
      <c r="RMV46" s="918"/>
      <c r="RMW46" s="918"/>
      <c r="RMX46" s="918"/>
      <c r="RMY46" s="918"/>
      <c r="RMZ46" s="918"/>
      <c r="RNA46" s="918"/>
      <c r="RNB46" s="918"/>
      <c r="RNC46" s="918"/>
      <c r="RND46" s="918"/>
      <c r="RNE46" s="918"/>
      <c r="RNF46" s="918"/>
      <c r="RNG46" s="918"/>
      <c r="RNH46" s="918"/>
      <c r="RNI46" s="918"/>
      <c r="RNJ46" s="918"/>
      <c r="RNK46" s="918"/>
      <c r="RNL46" s="918"/>
      <c r="RNM46" s="918"/>
      <c r="RNN46" s="918"/>
      <c r="RNO46" s="918"/>
      <c r="RNP46" s="918"/>
      <c r="RNQ46" s="918"/>
      <c r="RNR46" s="918"/>
      <c r="RNS46" s="918"/>
      <c r="RNT46" s="918"/>
      <c r="RNU46" s="918"/>
      <c r="RNV46" s="918"/>
      <c r="RNW46" s="918"/>
      <c r="RNX46" s="918"/>
      <c r="RNY46" s="918"/>
      <c r="RNZ46" s="918"/>
      <c r="ROA46" s="918"/>
      <c r="ROB46" s="918"/>
      <c r="ROC46" s="918"/>
      <c r="ROD46" s="918"/>
      <c r="ROE46" s="918"/>
      <c r="ROF46" s="918"/>
      <c r="ROG46" s="918"/>
      <c r="ROH46" s="918"/>
      <c r="ROI46" s="918"/>
      <c r="ROJ46" s="918"/>
      <c r="ROK46" s="918"/>
      <c r="ROL46" s="918"/>
      <c r="ROM46" s="918"/>
      <c r="RON46" s="918"/>
      <c r="ROO46" s="918"/>
      <c r="ROP46" s="918"/>
      <c r="ROQ46" s="918"/>
      <c r="ROR46" s="918"/>
      <c r="ROS46" s="918"/>
      <c r="ROT46" s="918"/>
      <c r="ROU46" s="918"/>
      <c r="ROV46" s="918"/>
      <c r="ROW46" s="918"/>
      <c r="ROX46" s="918"/>
      <c r="ROY46" s="918"/>
      <c r="ROZ46" s="918"/>
      <c r="RPA46" s="918"/>
      <c r="RPB46" s="918"/>
      <c r="RPC46" s="918"/>
      <c r="RPD46" s="918"/>
      <c r="RPE46" s="918"/>
      <c r="RPF46" s="918"/>
      <c r="RPG46" s="918"/>
      <c r="RPH46" s="918"/>
      <c r="RPI46" s="918"/>
      <c r="RPJ46" s="918"/>
      <c r="RPK46" s="918"/>
      <c r="RPL46" s="918"/>
      <c r="RPM46" s="918"/>
      <c r="RPN46" s="918"/>
      <c r="RPO46" s="918"/>
      <c r="RPP46" s="918"/>
      <c r="RPQ46" s="918"/>
      <c r="RPR46" s="918"/>
      <c r="RPS46" s="918"/>
      <c r="RPT46" s="918"/>
      <c r="RPU46" s="918"/>
      <c r="RPV46" s="918"/>
      <c r="RPW46" s="918"/>
      <c r="RPX46" s="918"/>
      <c r="RPY46" s="918"/>
      <c r="RPZ46" s="918"/>
      <c r="RQA46" s="918"/>
      <c r="RQB46" s="918"/>
      <c r="RQC46" s="918"/>
      <c r="RQD46" s="918"/>
      <c r="RQE46" s="918"/>
      <c r="RQF46" s="918"/>
      <c r="RQG46" s="918"/>
      <c r="RQH46" s="918"/>
      <c r="RQI46" s="918"/>
      <c r="RQJ46" s="918"/>
      <c r="RQK46" s="918"/>
      <c r="RQL46" s="918"/>
      <c r="RQM46" s="918"/>
      <c r="RQN46" s="918"/>
      <c r="RQO46" s="918"/>
      <c r="RQP46" s="918"/>
      <c r="RQQ46" s="918"/>
      <c r="RQR46" s="918"/>
      <c r="RQS46" s="918"/>
      <c r="RQT46" s="918"/>
      <c r="RQU46" s="918"/>
      <c r="RQV46" s="918"/>
      <c r="RQW46" s="918"/>
      <c r="RQX46" s="918"/>
      <c r="RQY46" s="918"/>
      <c r="RQZ46" s="918"/>
      <c r="RRA46" s="918"/>
      <c r="RRB46" s="918"/>
      <c r="RRC46" s="918"/>
      <c r="RRD46" s="918"/>
      <c r="RRE46" s="918"/>
      <c r="RRF46" s="918"/>
      <c r="RRG46" s="918"/>
      <c r="RRH46" s="918"/>
      <c r="RRI46" s="918"/>
      <c r="RRJ46" s="918"/>
      <c r="RRK46" s="918"/>
      <c r="RRL46" s="918"/>
      <c r="RRM46" s="918"/>
      <c r="RRN46" s="918"/>
      <c r="RRO46" s="918"/>
      <c r="RRP46" s="918"/>
      <c r="RRQ46" s="918"/>
      <c r="RRR46" s="918"/>
      <c r="RRS46" s="918"/>
      <c r="RRT46" s="918"/>
      <c r="RRU46" s="918"/>
      <c r="RRV46" s="918"/>
      <c r="RRW46" s="918"/>
      <c r="RRX46" s="918"/>
      <c r="RRY46" s="918"/>
      <c r="RRZ46" s="918"/>
      <c r="RSA46" s="918"/>
      <c r="RSB46" s="918"/>
      <c r="RSC46" s="918"/>
      <c r="RSD46" s="918"/>
      <c r="RSE46" s="918"/>
      <c r="RSF46" s="918"/>
      <c r="RSG46" s="918"/>
      <c r="RSH46" s="918"/>
      <c r="RSI46" s="918"/>
      <c r="RSJ46" s="918"/>
      <c r="RSK46" s="918"/>
      <c r="RSL46" s="918"/>
      <c r="RSM46" s="918"/>
      <c r="RSN46" s="918"/>
      <c r="RSO46" s="918"/>
      <c r="RSP46" s="918"/>
      <c r="RSQ46" s="918"/>
      <c r="RSR46" s="918"/>
      <c r="RSS46" s="918"/>
      <c r="RST46" s="918"/>
      <c r="RSU46" s="918"/>
      <c r="RSV46" s="918"/>
      <c r="RSW46" s="918"/>
      <c r="RSX46" s="918"/>
      <c r="RSY46" s="918"/>
      <c r="RSZ46" s="918"/>
      <c r="RTA46" s="918"/>
      <c r="RTB46" s="918"/>
      <c r="RTC46" s="918"/>
      <c r="RTD46" s="918"/>
      <c r="RTE46" s="918"/>
      <c r="RTF46" s="918"/>
      <c r="RTG46" s="918"/>
      <c r="RTH46" s="918"/>
      <c r="RTI46" s="918"/>
      <c r="RTJ46" s="918"/>
      <c r="RTK46" s="918"/>
      <c r="RTL46" s="918"/>
      <c r="RTM46" s="918"/>
      <c r="RTN46" s="918"/>
      <c r="RTO46" s="918"/>
      <c r="RTP46" s="918"/>
      <c r="RTQ46" s="918"/>
      <c r="RTR46" s="918"/>
      <c r="RTS46" s="918"/>
      <c r="RTT46" s="918"/>
      <c r="RTU46" s="918"/>
      <c r="RTV46" s="918"/>
      <c r="RTW46" s="918"/>
      <c r="RTX46" s="918"/>
      <c r="RTY46" s="918"/>
      <c r="RTZ46" s="918"/>
      <c r="RUA46" s="918"/>
      <c r="RUB46" s="918"/>
      <c r="RUC46" s="918"/>
      <c r="RUD46" s="918"/>
      <c r="RUE46" s="918"/>
      <c r="RUF46" s="918"/>
      <c r="RUG46" s="918"/>
      <c r="RUH46" s="918"/>
      <c r="RUI46" s="918"/>
      <c r="RUJ46" s="918"/>
      <c r="RUK46" s="918"/>
      <c r="RUL46" s="918"/>
      <c r="RUM46" s="918"/>
      <c r="RUN46" s="918"/>
      <c r="RUO46" s="918"/>
      <c r="RUP46" s="918"/>
      <c r="RUQ46" s="918"/>
      <c r="RUR46" s="918"/>
      <c r="RUS46" s="918"/>
      <c r="RUT46" s="918"/>
      <c r="RUU46" s="918"/>
      <c r="RUV46" s="918"/>
      <c r="RUW46" s="918"/>
      <c r="RUX46" s="918"/>
      <c r="RUY46" s="918"/>
      <c r="RUZ46" s="918"/>
      <c r="RVA46" s="918"/>
      <c r="RVB46" s="918"/>
      <c r="RVC46" s="918"/>
      <c r="RVD46" s="918"/>
      <c r="RVE46" s="918"/>
      <c r="RVF46" s="918"/>
      <c r="RVG46" s="918"/>
      <c r="RVH46" s="918"/>
      <c r="RVI46" s="918"/>
      <c r="RVJ46" s="918"/>
      <c r="RVK46" s="918"/>
      <c r="RVL46" s="918"/>
      <c r="RVM46" s="918"/>
      <c r="RVN46" s="918"/>
      <c r="RVO46" s="918"/>
      <c r="RVP46" s="918"/>
      <c r="RVQ46" s="918"/>
      <c r="RVR46" s="918"/>
      <c r="RVS46" s="918"/>
      <c r="RVT46" s="918"/>
      <c r="RVU46" s="918"/>
      <c r="RVV46" s="918"/>
      <c r="RVW46" s="918"/>
      <c r="RVX46" s="918"/>
      <c r="RVY46" s="918"/>
      <c r="RVZ46" s="918"/>
      <c r="RWA46" s="918"/>
      <c r="RWB46" s="918"/>
      <c r="RWC46" s="918"/>
      <c r="RWD46" s="918"/>
      <c r="RWE46" s="918"/>
      <c r="RWF46" s="918"/>
      <c r="RWG46" s="918"/>
      <c r="RWH46" s="918"/>
      <c r="RWI46" s="918"/>
      <c r="RWJ46" s="918"/>
      <c r="RWK46" s="918"/>
      <c r="RWL46" s="918"/>
      <c r="RWM46" s="918"/>
      <c r="RWN46" s="918"/>
      <c r="RWO46" s="918"/>
      <c r="RWP46" s="918"/>
      <c r="RWQ46" s="918"/>
      <c r="RWR46" s="918"/>
      <c r="RWS46" s="918"/>
      <c r="RWT46" s="918"/>
      <c r="RWU46" s="918"/>
      <c r="RWV46" s="918"/>
      <c r="RWW46" s="918"/>
      <c r="RWX46" s="918"/>
      <c r="RWY46" s="918"/>
      <c r="RWZ46" s="918"/>
      <c r="RXA46" s="918"/>
      <c r="RXB46" s="918"/>
      <c r="RXC46" s="918"/>
      <c r="RXD46" s="918"/>
      <c r="RXE46" s="918"/>
      <c r="RXF46" s="918"/>
      <c r="RXG46" s="918"/>
      <c r="RXH46" s="918"/>
      <c r="RXI46" s="918"/>
      <c r="RXJ46" s="918"/>
      <c r="RXK46" s="918"/>
      <c r="RXL46" s="918"/>
      <c r="RXM46" s="918"/>
      <c r="RXN46" s="918"/>
      <c r="RXO46" s="918"/>
      <c r="RXP46" s="918"/>
      <c r="RXQ46" s="918"/>
      <c r="RXR46" s="918"/>
      <c r="RXS46" s="918"/>
      <c r="RXT46" s="918"/>
      <c r="RXU46" s="918"/>
      <c r="RXV46" s="918"/>
      <c r="RXW46" s="918"/>
      <c r="RXX46" s="918"/>
      <c r="RXY46" s="918"/>
      <c r="RXZ46" s="918"/>
      <c r="RYA46" s="918"/>
      <c r="RYB46" s="918"/>
      <c r="RYC46" s="918"/>
      <c r="RYD46" s="918"/>
      <c r="RYE46" s="918"/>
      <c r="RYF46" s="918"/>
      <c r="RYG46" s="918"/>
      <c r="RYH46" s="918"/>
      <c r="RYI46" s="918"/>
      <c r="RYJ46" s="918"/>
      <c r="RYK46" s="918"/>
      <c r="RYL46" s="918"/>
      <c r="RYM46" s="918"/>
      <c r="RYN46" s="918"/>
      <c r="RYO46" s="918"/>
      <c r="RYP46" s="918"/>
      <c r="RYQ46" s="918"/>
      <c r="RYR46" s="918"/>
      <c r="RYS46" s="918"/>
      <c r="RYT46" s="918"/>
      <c r="RYU46" s="918"/>
      <c r="RYV46" s="918"/>
      <c r="RYW46" s="918"/>
      <c r="RYX46" s="918"/>
      <c r="RYY46" s="918"/>
      <c r="RYZ46" s="918"/>
      <c r="RZA46" s="918"/>
      <c r="RZB46" s="918"/>
      <c r="RZC46" s="918"/>
      <c r="RZD46" s="918"/>
      <c r="RZE46" s="918"/>
      <c r="RZF46" s="918"/>
      <c r="RZG46" s="918"/>
      <c r="RZH46" s="918"/>
      <c r="RZI46" s="918"/>
      <c r="RZJ46" s="918"/>
      <c r="RZK46" s="918"/>
      <c r="RZL46" s="918"/>
      <c r="RZM46" s="918"/>
      <c r="RZN46" s="918"/>
      <c r="RZO46" s="918"/>
      <c r="RZP46" s="918"/>
      <c r="RZQ46" s="918"/>
      <c r="RZR46" s="918"/>
      <c r="RZS46" s="918"/>
      <c r="RZT46" s="918"/>
      <c r="RZU46" s="918"/>
      <c r="RZV46" s="918"/>
      <c r="RZW46" s="918"/>
      <c r="RZX46" s="918"/>
      <c r="RZY46" s="918"/>
      <c r="RZZ46" s="918"/>
      <c r="SAA46" s="918"/>
      <c r="SAB46" s="918"/>
      <c r="SAC46" s="918"/>
      <c r="SAD46" s="918"/>
      <c r="SAE46" s="918"/>
      <c r="SAF46" s="918"/>
      <c r="SAG46" s="918"/>
      <c r="SAH46" s="918"/>
      <c r="SAI46" s="918"/>
      <c r="SAJ46" s="918"/>
      <c r="SAK46" s="918"/>
      <c r="SAL46" s="918"/>
      <c r="SAM46" s="918"/>
      <c r="SAN46" s="918"/>
      <c r="SAO46" s="918"/>
      <c r="SAP46" s="918"/>
      <c r="SAQ46" s="918"/>
      <c r="SAR46" s="918"/>
      <c r="SAS46" s="918"/>
      <c r="SAT46" s="918"/>
      <c r="SAU46" s="918"/>
      <c r="SAV46" s="918"/>
      <c r="SAW46" s="918"/>
      <c r="SAX46" s="918"/>
      <c r="SAY46" s="918"/>
      <c r="SAZ46" s="918"/>
      <c r="SBA46" s="918"/>
      <c r="SBB46" s="918"/>
      <c r="SBC46" s="918"/>
      <c r="SBD46" s="918"/>
      <c r="SBE46" s="918"/>
      <c r="SBF46" s="918"/>
      <c r="SBG46" s="918"/>
      <c r="SBH46" s="918"/>
      <c r="SBI46" s="918"/>
      <c r="SBJ46" s="918"/>
      <c r="SBK46" s="918"/>
      <c r="SBL46" s="918"/>
      <c r="SBM46" s="918"/>
      <c r="SBN46" s="918"/>
      <c r="SBO46" s="918"/>
      <c r="SBP46" s="918"/>
      <c r="SBQ46" s="918"/>
      <c r="SBR46" s="918"/>
      <c r="SBS46" s="918"/>
      <c r="SBT46" s="918"/>
      <c r="SBU46" s="918"/>
      <c r="SBV46" s="918"/>
      <c r="SBW46" s="918"/>
      <c r="SBX46" s="918"/>
      <c r="SBY46" s="918"/>
      <c r="SBZ46" s="918"/>
      <c r="SCA46" s="918"/>
      <c r="SCB46" s="918"/>
      <c r="SCC46" s="918"/>
      <c r="SCD46" s="918"/>
      <c r="SCE46" s="918"/>
      <c r="SCF46" s="918"/>
      <c r="SCG46" s="918"/>
      <c r="SCH46" s="918"/>
      <c r="SCI46" s="918"/>
      <c r="SCJ46" s="918"/>
      <c r="SCK46" s="918"/>
      <c r="SCL46" s="918"/>
      <c r="SCM46" s="918"/>
      <c r="SCN46" s="918"/>
      <c r="SCO46" s="918"/>
      <c r="SCP46" s="918"/>
      <c r="SCQ46" s="918"/>
      <c r="SCR46" s="918"/>
      <c r="SCS46" s="918"/>
      <c r="SCT46" s="918"/>
      <c r="SCU46" s="918"/>
      <c r="SCV46" s="918"/>
      <c r="SCW46" s="918"/>
      <c r="SCX46" s="918"/>
      <c r="SCY46" s="918"/>
      <c r="SCZ46" s="918"/>
      <c r="SDA46" s="918"/>
      <c r="SDB46" s="918"/>
      <c r="SDC46" s="918"/>
      <c r="SDD46" s="918"/>
      <c r="SDE46" s="918"/>
      <c r="SDF46" s="918"/>
      <c r="SDG46" s="918"/>
      <c r="SDH46" s="918"/>
      <c r="SDI46" s="918"/>
      <c r="SDJ46" s="918"/>
      <c r="SDK46" s="918"/>
      <c r="SDL46" s="918"/>
      <c r="SDM46" s="918"/>
      <c r="SDN46" s="918"/>
      <c r="SDO46" s="918"/>
      <c r="SDP46" s="918"/>
      <c r="SDQ46" s="918"/>
      <c r="SDR46" s="918"/>
      <c r="SDS46" s="918"/>
      <c r="SDT46" s="918"/>
      <c r="SDU46" s="918"/>
      <c r="SDV46" s="918"/>
      <c r="SDW46" s="918"/>
      <c r="SDX46" s="918"/>
      <c r="SDY46" s="918"/>
      <c r="SDZ46" s="918"/>
      <c r="SEA46" s="918"/>
      <c r="SEB46" s="918"/>
      <c r="SEC46" s="918"/>
      <c r="SED46" s="918"/>
      <c r="SEE46" s="918"/>
      <c r="SEF46" s="918"/>
      <c r="SEG46" s="918"/>
      <c r="SEH46" s="918"/>
      <c r="SEI46" s="918"/>
      <c r="SEJ46" s="918"/>
      <c r="SEK46" s="918"/>
      <c r="SEL46" s="918"/>
      <c r="SEM46" s="918"/>
      <c r="SEN46" s="918"/>
      <c r="SEO46" s="918"/>
      <c r="SEP46" s="918"/>
      <c r="SEQ46" s="918"/>
      <c r="SER46" s="918"/>
      <c r="SES46" s="918"/>
      <c r="SET46" s="918"/>
      <c r="SEU46" s="918"/>
      <c r="SEV46" s="918"/>
      <c r="SEW46" s="918"/>
      <c r="SEX46" s="918"/>
      <c r="SEY46" s="918"/>
      <c r="SEZ46" s="918"/>
      <c r="SFA46" s="918"/>
      <c r="SFB46" s="918"/>
      <c r="SFC46" s="918"/>
      <c r="SFD46" s="918"/>
      <c r="SFE46" s="918"/>
      <c r="SFF46" s="918"/>
      <c r="SFG46" s="918"/>
      <c r="SFH46" s="918"/>
      <c r="SFI46" s="918"/>
      <c r="SFJ46" s="918"/>
      <c r="SFK46" s="918"/>
      <c r="SFL46" s="918"/>
      <c r="SFM46" s="918"/>
      <c r="SFN46" s="918"/>
      <c r="SFO46" s="918"/>
      <c r="SFP46" s="918"/>
      <c r="SFQ46" s="918"/>
      <c r="SFR46" s="918"/>
      <c r="SFS46" s="918"/>
      <c r="SFT46" s="918"/>
      <c r="SFU46" s="918"/>
      <c r="SFV46" s="918"/>
      <c r="SFW46" s="918"/>
      <c r="SFX46" s="918"/>
      <c r="SFY46" s="918"/>
      <c r="SFZ46" s="918"/>
      <c r="SGA46" s="918"/>
      <c r="SGB46" s="918"/>
      <c r="SGC46" s="918"/>
      <c r="SGD46" s="918"/>
      <c r="SGE46" s="918"/>
      <c r="SGF46" s="918"/>
      <c r="SGG46" s="918"/>
      <c r="SGH46" s="918"/>
      <c r="SGI46" s="918"/>
      <c r="SGJ46" s="918"/>
      <c r="SGK46" s="918"/>
      <c r="SGL46" s="918"/>
      <c r="SGM46" s="918"/>
      <c r="SGN46" s="918"/>
      <c r="SGO46" s="918"/>
      <c r="SGP46" s="918"/>
      <c r="SGQ46" s="918"/>
      <c r="SGR46" s="918"/>
      <c r="SGS46" s="918"/>
      <c r="SGT46" s="918"/>
      <c r="SGU46" s="918"/>
      <c r="SGV46" s="918"/>
      <c r="SGW46" s="918"/>
      <c r="SGX46" s="918"/>
      <c r="SGY46" s="918"/>
      <c r="SGZ46" s="918"/>
      <c r="SHA46" s="918"/>
      <c r="SHB46" s="918"/>
      <c r="SHC46" s="918"/>
      <c r="SHD46" s="918"/>
      <c r="SHE46" s="918"/>
      <c r="SHF46" s="918"/>
      <c r="SHG46" s="918"/>
      <c r="SHH46" s="918"/>
      <c r="SHI46" s="918"/>
      <c r="SHJ46" s="918"/>
      <c r="SHK46" s="918"/>
      <c r="SHL46" s="918"/>
      <c r="SHM46" s="918"/>
      <c r="SHN46" s="918"/>
      <c r="SHO46" s="918"/>
      <c r="SHP46" s="918"/>
      <c r="SHQ46" s="918"/>
      <c r="SHR46" s="918"/>
      <c r="SHS46" s="918"/>
      <c r="SHT46" s="918"/>
      <c r="SHU46" s="918"/>
      <c r="SHV46" s="918"/>
      <c r="SHW46" s="918"/>
      <c r="SHX46" s="918"/>
      <c r="SHY46" s="918"/>
      <c r="SHZ46" s="918"/>
      <c r="SIA46" s="918"/>
      <c r="SIB46" s="918"/>
      <c r="SIC46" s="918"/>
      <c r="SID46" s="918"/>
      <c r="SIE46" s="918"/>
      <c r="SIF46" s="918"/>
      <c r="SIG46" s="918"/>
      <c r="SIH46" s="918"/>
      <c r="SII46" s="918"/>
      <c r="SIJ46" s="918"/>
      <c r="SIK46" s="918"/>
      <c r="SIL46" s="918"/>
      <c r="SIM46" s="918"/>
      <c r="SIN46" s="918"/>
      <c r="SIO46" s="918"/>
      <c r="SIP46" s="918"/>
      <c r="SIQ46" s="918"/>
      <c r="SIR46" s="918"/>
      <c r="SIS46" s="918"/>
      <c r="SIT46" s="918"/>
      <c r="SIU46" s="918"/>
      <c r="SIV46" s="918"/>
      <c r="SIW46" s="918"/>
      <c r="SIX46" s="918"/>
      <c r="SIY46" s="918"/>
      <c r="SIZ46" s="918"/>
      <c r="SJA46" s="918"/>
      <c r="SJB46" s="918"/>
      <c r="SJC46" s="918"/>
      <c r="SJD46" s="918"/>
      <c r="SJE46" s="918"/>
      <c r="SJF46" s="918"/>
      <c r="SJG46" s="918"/>
      <c r="SJH46" s="918"/>
      <c r="SJI46" s="918"/>
      <c r="SJJ46" s="918"/>
      <c r="SJK46" s="918"/>
      <c r="SJL46" s="918"/>
      <c r="SJM46" s="918"/>
      <c r="SJN46" s="918"/>
      <c r="SJO46" s="918"/>
      <c r="SJP46" s="918"/>
      <c r="SJQ46" s="918"/>
      <c r="SJR46" s="918"/>
      <c r="SJS46" s="918"/>
      <c r="SJT46" s="918"/>
      <c r="SJU46" s="918"/>
      <c r="SJV46" s="918"/>
      <c r="SJW46" s="918"/>
      <c r="SJX46" s="918"/>
      <c r="SJY46" s="918"/>
      <c r="SJZ46" s="918"/>
      <c r="SKA46" s="918"/>
      <c r="SKB46" s="918"/>
      <c r="SKC46" s="918"/>
      <c r="SKD46" s="918"/>
      <c r="SKE46" s="918"/>
      <c r="SKF46" s="918"/>
      <c r="SKG46" s="918"/>
      <c r="SKH46" s="918"/>
      <c r="SKI46" s="918"/>
      <c r="SKJ46" s="918"/>
      <c r="SKK46" s="918"/>
      <c r="SKL46" s="918"/>
      <c r="SKM46" s="918"/>
      <c r="SKN46" s="918"/>
      <c r="SKO46" s="918"/>
      <c r="SKP46" s="918"/>
      <c r="SKQ46" s="918"/>
      <c r="SKR46" s="918"/>
      <c r="SKS46" s="918"/>
      <c r="SKT46" s="918"/>
      <c r="SKU46" s="918"/>
      <c r="SKV46" s="918"/>
      <c r="SKW46" s="918"/>
      <c r="SKX46" s="918"/>
      <c r="SKY46" s="918"/>
      <c r="SKZ46" s="918"/>
      <c r="SLA46" s="918"/>
      <c r="SLB46" s="918"/>
      <c r="SLC46" s="918"/>
      <c r="SLD46" s="918"/>
      <c r="SLE46" s="918"/>
      <c r="SLF46" s="918"/>
      <c r="SLG46" s="918"/>
      <c r="SLH46" s="918"/>
      <c r="SLI46" s="918"/>
      <c r="SLJ46" s="918"/>
      <c r="SLK46" s="918"/>
      <c r="SLL46" s="918"/>
      <c r="SLM46" s="918"/>
      <c r="SLN46" s="918"/>
      <c r="SLO46" s="918"/>
      <c r="SLP46" s="918"/>
      <c r="SLQ46" s="918"/>
      <c r="SLR46" s="918"/>
      <c r="SLS46" s="918"/>
      <c r="SLT46" s="918"/>
      <c r="SLU46" s="918"/>
      <c r="SLV46" s="918"/>
      <c r="SLW46" s="918"/>
      <c r="SLX46" s="918"/>
      <c r="SLY46" s="918"/>
      <c r="SLZ46" s="918"/>
      <c r="SMA46" s="918"/>
      <c r="SMB46" s="918"/>
      <c r="SMC46" s="918"/>
      <c r="SMD46" s="918"/>
      <c r="SME46" s="918"/>
      <c r="SMF46" s="918"/>
      <c r="SMG46" s="918"/>
      <c r="SMH46" s="918"/>
      <c r="SMI46" s="918"/>
      <c r="SMJ46" s="918"/>
      <c r="SMK46" s="918"/>
      <c r="SML46" s="918"/>
      <c r="SMM46" s="918"/>
      <c r="SMN46" s="918"/>
      <c r="SMO46" s="918"/>
      <c r="SMP46" s="918"/>
      <c r="SMQ46" s="918"/>
      <c r="SMR46" s="918"/>
      <c r="SMS46" s="918"/>
      <c r="SMT46" s="918"/>
      <c r="SMU46" s="918"/>
      <c r="SMV46" s="918"/>
      <c r="SMW46" s="918"/>
      <c r="SMX46" s="918"/>
      <c r="SMY46" s="918"/>
      <c r="SMZ46" s="918"/>
      <c r="SNA46" s="918"/>
      <c r="SNB46" s="918"/>
      <c r="SNC46" s="918"/>
      <c r="SND46" s="918"/>
      <c r="SNE46" s="918"/>
      <c r="SNF46" s="918"/>
      <c r="SNG46" s="918"/>
      <c r="SNH46" s="918"/>
      <c r="SNI46" s="918"/>
      <c r="SNJ46" s="918"/>
      <c r="SNK46" s="918"/>
      <c r="SNL46" s="918"/>
      <c r="SNM46" s="918"/>
      <c r="SNN46" s="918"/>
      <c r="SNO46" s="918"/>
      <c r="SNP46" s="918"/>
      <c r="SNQ46" s="918"/>
      <c r="SNR46" s="918"/>
      <c r="SNS46" s="918"/>
      <c r="SNT46" s="918"/>
      <c r="SNU46" s="918"/>
      <c r="SNV46" s="918"/>
      <c r="SNW46" s="918"/>
      <c r="SNX46" s="918"/>
      <c r="SNY46" s="918"/>
      <c r="SNZ46" s="918"/>
      <c r="SOA46" s="918"/>
      <c r="SOB46" s="918"/>
      <c r="SOC46" s="918"/>
      <c r="SOD46" s="918"/>
      <c r="SOE46" s="918"/>
      <c r="SOF46" s="918"/>
      <c r="SOG46" s="918"/>
      <c r="SOH46" s="918"/>
      <c r="SOI46" s="918"/>
      <c r="SOJ46" s="918"/>
      <c r="SOK46" s="918"/>
      <c r="SOL46" s="918"/>
      <c r="SOM46" s="918"/>
      <c r="SON46" s="918"/>
      <c r="SOO46" s="918"/>
      <c r="SOP46" s="918"/>
      <c r="SOQ46" s="918"/>
      <c r="SOR46" s="918"/>
      <c r="SOS46" s="918"/>
      <c r="SOT46" s="918"/>
      <c r="SOU46" s="918"/>
      <c r="SOV46" s="918"/>
      <c r="SOW46" s="918"/>
      <c r="SOX46" s="918"/>
      <c r="SOY46" s="918"/>
      <c r="SOZ46" s="918"/>
      <c r="SPA46" s="918"/>
      <c r="SPB46" s="918"/>
      <c r="SPC46" s="918"/>
      <c r="SPD46" s="918"/>
      <c r="SPE46" s="918"/>
      <c r="SPF46" s="918"/>
      <c r="SPG46" s="918"/>
      <c r="SPH46" s="918"/>
      <c r="SPI46" s="918"/>
      <c r="SPJ46" s="918"/>
      <c r="SPK46" s="918"/>
      <c r="SPL46" s="918"/>
      <c r="SPM46" s="918"/>
      <c r="SPN46" s="918"/>
      <c r="SPO46" s="918"/>
      <c r="SPP46" s="918"/>
      <c r="SPQ46" s="918"/>
      <c r="SPR46" s="918"/>
      <c r="SPS46" s="918"/>
      <c r="SPT46" s="918"/>
      <c r="SPU46" s="918"/>
      <c r="SPV46" s="918"/>
      <c r="SPW46" s="918"/>
      <c r="SPX46" s="918"/>
      <c r="SPY46" s="918"/>
      <c r="SPZ46" s="918"/>
      <c r="SQA46" s="918"/>
      <c r="SQB46" s="918"/>
      <c r="SQC46" s="918"/>
      <c r="SQD46" s="918"/>
      <c r="SQE46" s="918"/>
      <c r="SQF46" s="918"/>
      <c r="SQG46" s="918"/>
      <c r="SQH46" s="918"/>
      <c r="SQI46" s="918"/>
      <c r="SQJ46" s="918"/>
      <c r="SQK46" s="918"/>
      <c r="SQL46" s="918"/>
      <c r="SQM46" s="918"/>
      <c r="SQN46" s="918"/>
      <c r="SQO46" s="918"/>
      <c r="SQP46" s="918"/>
      <c r="SQQ46" s="918"/>
      <c r="SQR46" s="918"/>
      <c r="SQS46" s="918"/>
      <c r="SQT46" s="918"/>
      <c r="SQU46" s="918"/>
      <c r="SQV46" s="918"/>
      <c r="SQW46" s="918"/>
      <c r="SQX46" s="918"/>
      <c r="SQY46" s="918"/>
      <c r="SQZ46" s="918"/>
      <c r="SRA46" s="918"/>
      <c r="SRB46" s="918"/>
      <c r="SRC46" s="918"/>
      <c r="SRD46" s="918"/>
      <c r="SRE46" s="918"/>
      <c r="SRF46" s="918"/>
      <c r="SRG46" s="918"/>
      <c r="SRH46" s="918"/>
      <c r="SRI46" s="918"/>
      <c r="SRJ46" s="918"/>
      <c r="SRK46" s="918"/>
      <c r="SRL46" s="918"/>
      <c r="SRM46" s="918"/>
      <c r="SRN46" s="918"/>
      <c r="SRO46" s="918"/>
      <c r="SRP46" s="918"/>
      <c r="SRQ46" s="918"/>
      <c r="SRR46" s="918"/>
      <c r="SRS46" s="918"/>
      <c r="SRT46" s="918"/>
      <c r="SRU46" s="918"/>
      <c r="SRV46" s="918"/>
      <c r="SRW46" s="918"/>
      <c r="SRX46" s="918"/>
      <c r="SRY46" s="918"/>
      <c r="SRZ46" s="918"/>
      <c r="SSA46" s="918"/>
      <c r="SSB46" s="918"/>
      <c r="SSC46" s="918"/>
      <c r="SSD46" s="918"/>
      <c r="SSE46" s="918"/>
      <c r="SSF46" s="918"/>
      <c r="SSG46" s="918"/>
      <c r="SSH46" s="918"/>
      <c r="SSI46" s="918"/>
      <c r="SSJ46" s="918"/>
      <c r="SSK46" s="918"/>
      <c r="SSL46" s="918"/>
      <c r="SSM46" s="918"/>
      <c r="SSN46" s="918"/>
      <c r="SSO46" s="918"/>
      <c r="SSP46" s="918"/>
      <c r="SSQ46" s="918"/>
      <c r="SSR46" s="918"/>
      <c r="SSS46" s="918"/>
      <c r="SST46" s="918"/>
      <c r="SSU46" s="918"/>
      <c r="SSV46" s="918"/>
      <c r="SSW46" s="918"/>
      <c r="SSX46" s="918"/>
      <c r="SSY46" s="918"/>
      <c r="SSZ46" s="918"/>
      <c r="STA46" s="918"/>
      <c r="STB46" s="918"/>
      <c r="STC46" s="918"/>
      <c r="STD46" s="918"/>
      <c r="STE46" s="918"/>
      <c r="STF46" s="918"/>
      <c r="STG46" s="918"/>
      <c r="STH46" s="918"/>
      <c r="STI46" s="918"/>
      <c r="STJ46" s="918"/>
      <c r="STK46" s="918"/>
      <c r="STL46" s="918"/>
      <c r="STM46" s="918"/>
      <c r="STN46" s="918"/>
      <c r="STO46" s="918"/>
      <c r="STP46" s="918"/>
      <c r="STQ46" s="918"/>
      <c r="STR46" s="918"/>
      <c r="STS46" s="918"/>
      <c r="STT46" s="918"/>
      <c r="STU46" s="918"/>
      <c r="STV46" s="918"/>
      <c r="STW46" s="918"/>
      <c r="STX46" s="918"/>
      <c r="STY46" s="918"/>
      <c r="STZ46" s="918"/>
      <c r="SUA46" s="918"/>
      <c r="SUB46" s="918"/>
      <c r="SUC46" s="918"/>
      <c r="SUD46" s="918"/>
      <c r="SUE46" s="918"/>
      <c r="SUF46" s="918"/>
      <c r="SUG46" s="918"/>
      <c r="SUH46" s="918"/>
      <c r="SUI46" s="918"/>
      <c r="SUJ46" s="918"/>
      <c r="SUK46" s="918"/>
      <c r="SUL46" s="918"/>
      <c r="SUM46" s="918"/>
      <c r="SUN46" s="918"/>
      <c r="SUO46" s="918"/>
      <c r="SUP46" s="918"/>
      <c r="SUQ46" s="918"/>
      <c r="SUR46" s="918"/>
      <c r="SUS46" s="918"/>
      <c r="SUT46" s="918"/>
      <c r="SUU46" s="918"/>
      <c r="SUV46" s="918"/>
      <c r="SUW46" s="918"/>
      <c r="SUX46" s="918"/>
      <c r="SUY46" s="918"/>
      <c r="SUZ46" s="918"/>
      <c r="SVA46" s="918"/>
      <c r="SVB46" s="918"/>
      <c r="SVC46" s="918"/>
      <c r="SVD46" s="918"/>
      <c r="SVE46" s="918"/>
      <c r="SVF46" s="918"/>
      <c r="SVG46" s="918"/>
      <c r="SVH46" s="918"/>
      <c r="SVI46" s="918"/>
      <c r="SVJ46" s="918"/>
      <c r="SVK46" s="918"/>
      <c r="SVL46" s="918"/>
      <c r="SVM46" s="918"/>
      <c r="SVN46" s="918"/>
      <c r="SVO46" s="918"/>
      <c r="SVP46" s="918"/>
      <c r="SVQ46" s="918"/>
      <c r="SVR46" s="918"/>
      <c r="SVS46" s="918"/>
      <c r="SVT46" s="918"/>
      <c r="SVU46" s="918"/>
      <c r="SVV46" s="918"/>
      <c r="SVW46" s="918"/>
      <c r="SVX46" s="918"/>
      <c r="SVY46" s="918"/>
      <c r="SVZ46" s="918"/>
      <c r="SWA46" s="918"/>
      <c r="SWB46" s="918"/>
      <c r="SWC46" s="918"/>
      <c r="SWD46" s="918"/>
      <c r="SWE46" s="918"/>
      <c r="SWF46" s="918"/>
      <c r="SWG46" s="918"/>
      <c r="SWH46" s="918"/>
      <c r="SWI46" s="918"/>
      <c r="SWJ46" s="918"/>
      <c r="SWK46" s="918"/>
      <c r="SWL46" s="918"/>
      <c r="SWM46" s="918"/>
      <c r="SWN46" s="918"/>
      <c r="SWO46" s="918"/>
      <c r="SWP46" s="918"/>
      <c r="SWQ46" s="918"/>
      <c r="SWR46" s="918"/>
      <c r="SWS46" s="918"/>
      <c r="SWT46" s="918"/>
      <c r="SWU46" s="918"/>
      <c r="SWV46" s="918"/>
      <c r="SWW46" s="918"/>
      <c r="SWX46" s="918"/>
      <c r="SWY46" s="918"/>
      <c r="SWZ46" s="918"/>
      <c r="SXA46" s="918"/>
      <c r="SXB46" s="918"/>
      <c r="SXC46" s="918"/>
      <c r="SXD46" s="918"/>
      <c r="SXE46" s="918"/>
      <c r="SXF46" s="918"/>
      <c r="SXG46" s="918"/>
      <c r="SXH46" s="918"/>
      <c r="SXI46" s="918"/>
      <c r="SXJ46" s="918"/>
      <c r="SXK46" s="918"/>
      <c r="SXL46" s="918"/>
      <c r="SXM46" s="918"/>
      <c r="SXN46" s="918"/>
      <c r="SXO46" s="918"/>
      <c r="SXP46" s="918"/>
      <c r="SXQ46" s="918"/>
      <c r="SXR46" s="918"/>
      <c r="SXS46" s="918"/>
      <c r="SXT46" s="918"/>
      <c r="SXU46" s="918"/>
      <c r="SXV46" s="918"/>
      <c r="SXW46" s="918"/>
      <c r="SXX46" s="918"/>
      <c r="SXY46" s="918"/>
      <c r="SXZ46" s="918"/>
      <c r="SYA46" s="918"/>
      <c r="SYB46" s="918"/>
      <c r="SYC46" s="918"/>
      <c r="SYD46" s="918"/>
      <c r="SYE46" s="918"/>
      <c r="SYF46" s="918"/>
      <c r="SYG46" s="918"/>
      <c r="SYH46" s="918"/>
      <c r="SYI46" s="918"/>
      <c r="SYJ46" s="918"/>
      <c r="SYK46" s="918"/>
      <c r="SYL46" s="918"/>
      <c r="SYM46" s="918"/>
      <c r="SYN46" s="918"/>
      <c r="SYO46" s="918"/>
      <c r="SYP46" s="918"/>
      <c r="SYQ46" s="918"/>
      <c r="SYR46" s="918"/>
      <c r="SYS46" s="918"/>
      <c r="SYT46" s="918"/>
      <c r="SYU46" s="918"/>
      <c r="SYV46" s="918"/>
      <c r="SYW46" s="918"/>
      <c r="SYX46" s="918"/>
      <c r="SYY46" s="918"/>
      <c r="SYZ46" s="918"/>
      <c r="SZA46" s="918"/>
      <c r="SZB46" s="918"/>
      <c r="SZC46" s="918"/>
      <c r="SZD46" s="918"/>
      <c r="SZE46" s="918"/>
      <c r="SZF46" s="918"/>
      <c r="SZG46" s="918"/>
      <c r="SZH46" s="918"/>
      <c r="SZI46" s="918"/>
      <c r="SZJ46" s="918"/>
      <c r="SZK46" s="918"/>
      <c r="SZL46" s="918"/>
      <c r="SZM46" s="918"/>
      <c r="SZN46" s="918"/>
      <c r="SZO46" s="918"/>
      <c r="SZP46" s="918"/>
      <c r="SZQ46" s="918"/>
      <c r="SZR46" s="918"/>
      <c r="SZS46" s="918"/>
      <c r="SZT46" s="918"/>
      <c r="SZU46" s="918"/>
      <c r="SZV46" s="918"/>
      <c r="SZW46" s="918"/>
      <c r="SZX46" s="918"/>
      <c r="SZY46" s="918"/>
      <c r="SZZ46" s="918"/>
      <c r="TAA46" s="918"/>
      <c r="TAB46" s="918"/>
      <c r="TAC46" s="918"/>
      <c r="TAD46" s="918"/>
      <c r="TAE46" s="918"/>
      <c r="TAF46" s="918"/>
      <c r="TAG46" s="918"/>
      <c r="TAH46" s="918"/>
      <c r="TAI46" s="918"/>
      <c r="TAJ46" s="918"/>
      <c r="TAK46" s="918"/>
      <c r="TAL46" s="918"/>
      <c r="TAM46" s="918"/>
      <c r="TAN46" s="918"/>
      <c r="TAO46" s="918"/>
      <c r="TAP46" s="918"/>
      <c r="TAQ46" s="918"/>
      <c r="TAR46" s="918"/>
      <c r="TAS46" s="918"/>
      <c r="TAT46" s="918"/>
      <c r="TAU46" s="918"/>
      <c r="TAV46" s="918"/>
      <c r="TAW46" s="918"/>
      <c r="TAX46" s="918"/>
      <c r="TAY46" s="918"/>
      <c r="TAZ46" s="918"/>
      <c r="TBA46" s="918"/>
      <c r="TBB46" s="918"/>
      <c r="TBC46" s="918"/>
      <c r="TBD46" s="918"/>
      <c r="TBE46" s="918"/>
      <c r="TBF46" s="918"/>
      <c r="TBG46" s="918"/>
      <c r="TBH46" s="918"/>
      <c r="TBI46" s="918"/>
      <c r="TBJ46" s="918"/>
      <c r="TBK46" s="918"/>
      <c r="TBL46" s="918"/>
      <c r="TBM46" s="918"/>
      <c r="TBN46" s="918"/>
      <c r="TBO46" s="918"/>
      <c r="TBP46" s="918"/>
      <c r="TBQ46" s="918"/>
      <c r="TBR46" s="918"/>
      <c r="TBS46" s="918"/>
      <c r="TBT46" s="918"/>
      <c r="TBU46" s="918"/>
      <c r="TBV46" s="918"/>
      <c r="TBW46" s="918"/>
      <c r="TBX46" s="918"/>
      <c r="TBY46" s="918"/>
      <c r="TBZ46" s="918"/>
      <c r="TCA46" s="918"/>
      <c r="TCB46" s="918"/>
      <c r="TCC46" s="918"/>
      <c r="TCD46" s="918"/>
      <c r="TCE46" s="918"/>
      <c r="TCF46" s="918"/>
      <c r="TCG46" s="918"/>
      <c r="TCH46" s="918"/>
      <c r="TCI46" s="918"/>
      <c r="TCJ46" s="918"/>
      <c r="TCK46" s="918"/>
      <c r="TCL46" s="918"/>
      <c r="TCM46" s="918"/>
      <c r="TCN46" s="918"/>
      <c r="TCO46" s="918"/>
      <c r="TCP46" s="918"/>
      <c r="TCQ46" s="918"/>
      <c r="TCR46" s="918"/>
      <c r="TCS46" s="918"/>
      <c r="TCT46" s="918"/>
      <c r="TCU46" s="918"/>
      <c r="TCV46" s="918"/>
      <c r="TCW46" s="918"/>
      <c r="TCX46" s="918"/>
      <c r="TCY46" s="918"/>
      <c r="TCZ46" s="918"/>
      <c r="TDA46" s="918"/>
      <c r="TDB46" s="918"/>
      <c r="TDC46" s="918"/>
      <c r="TDD46" s="918"/>
      <c r="TDE46" s="918"/>
      <c r="TDF46" s="918"/>
      <c r="TDG46" s="918"/>
      <c r="TDH46" s="918"/>
      <c r="TDI46" s="918"/>
      <c r="TDJ46" s="918"/>
      <c r="TDK46" s="918"/>
      <c r="TDL46" s="918"/>
      <c r="TDM46" s="918"/>
      <c r="TDN46" s="918"/>
      <c r="TDO46" s="918"/>
      <c r="TDP46" s="918"/>
      <c r="TDQ46" s="918"/>
      <c r="TDR46" s="918"/>
      <c r="TDS46" s="918"/>
      <c r="TDT46" s="918"/>
      <c r="TDU46" s="918"/>
      <c r="TDV46" s="918"/>
      <c r="TDW46" s="918"/>
      <c r="TDX46" s="918"/>
      <c r="TDY46" s="918"/>
      <c r="TDZ46" s="918"/>
      <c r="TEA46" s="918"/>
      <c r="TEB46" s="918"/>
      <c r="TEC46" s="918"/>
      <c r="TED46" s="918"/>
      <c r="TEE46" s="918"/>
      <c r="TEF46" s="918"/>
      <c r="TEG46" s="918"/>
      <c r="TEH46" s="918"/>
      <c r="TEI46" s="918"/>
      <c r="TEJ46" s="918"/>
      <c r="TEK46" s="918"/>
      <c r="TEL46" s="918"/>
      <c r="TEM46" s="918"/>
      <c r="TEN46" s="918"/>
      <c r="TEO46" s="918"/>
      <c r="TEP46" s="918"/>
      <c r="TEQ46" s="918"/>
      <c r="TER46" s="918"/>
      <c r="TES46" s="918"/>
      <c r="TET46" s="918"/>
      <c r="TEU46" s="918"/>
      <c r="TEV46" s="918"/>
      <c r="TEW46" s="918"/>
      <c r="TEX46" s="918"/>
      <c r="TEY46" s="918"/>
      <c r="TEZ46" s="918"/>
      <c r="TFA46" s="918"/>
      <c r="TFB46" s="918"/>
      <c r="TFC46" s="918"/>
      <c r="TFD46" s="918"/>
      <c r="TFE46" s="918"/>
      <c r="TFF46" s="918"/>
      <c r="TFG46" s="918"/>
      <c r="TFH46" s="918"/>
      <c r="TFI46" s="918"/>
      <c r="TFJ46" s="918"/>
      <c r="TFK46" s="918"/>
      <c r="TFL46" s="918"/>
      <c r="TFM46" s="918"/>
      <c r="TFN46" s="918"/>
      <c r="TFO46" s="918"/>
      <c r="TFP46" s="918"/>
      <c r="TFQ46" s="918"/>
      <c r="TFR46" s="918"/>
      <c r="TFS46" s="918"/>
      <c r="TFT46" s="918"/>
      <c r="TFU46" s="918"/>
      <c r="TFV46" s="918"/>
      <c r="TFW46" s="918"/>
      <c r="TFX46" s="918"/>
      <c r="TFY46" s="918"/>
      <c r="TFZ46" s="918"/>
      <c r="TGA46" s="918"/>
      <c r="TGB46" s="918"/>
      <c r="TGC46" s="918"/>
      <c r="TGD46" s="918"/>
      <c r="TGE46" s="918"/>
      <c r="TGF46" s="918"/>
      <c r="TGG46" s="918"/>
      <c r="TGH46" s="918"/>
      <c r="TGI46" s="918"/>
      <c r="TGJ46" s="918"/>
      <c r="TGK46" s="918"/>
      <c r="TGL46" s="918"/>
      <c r="TGM46" s="918"/>
      <c r="TGN46" s="918"/>
      <c r="TGO46" s="918"/>
      <c r="TGP46" s="918"/>
      <c r="TGQ46" s="918"/>
      <c r="TGR46" s="918"/>
      <c r="TGS46" s="918"/>
      <c r="TGT46" s="918"/>
      <c r="TGU46" s="918"/>
      <c r="TGV46" s="918"/>
      <c r="TGW46" s="918"/>
      <c r="TGX46" s="918"/>
      <c r="TGY46" s="918"/>
      <c r="TGZ46" s="918"/>
      <c r="THA46" s="918"/>
      <c r="THB46" s="918"/>
      <c r="THC46" s="918"/>
      <c r="THD46" s="918"/>
      <c r="THE46" s="918"/>
      <c r="THF46" s="918"/>
      <c r="THG46" s="918"/>
      <c r="THH46" s="918"/>
      <c r="THI46" s="918"/>
      <c r="THJ46" s="918"/>
      <c r="THK46" s="918"/>
      <c r="THL46" s="918"/>
      <c r="THM46" s="918"/>
      <c r="THN46" s="918"/>
      <c r="THO46" s="918"/>
      <c r="THP46" s="918"/>
      <c r="THQ46" s="918"/>
      <c r="THR46" s="918"/>
      <c r="THS46" s="918"/>
      <c r="THT46" s="918"/>
      <c r="THU46" s="918"/>
      <c r="THV46" s="918"/>
      <c r="THW46" s="918"/>
      <c r="THX46" s="918"/>
      <c r="THY46" s="918"/>
      <c r="THZ46" s="918"/>
      <c r="TIA46" s="918"/>
      <c r="TIB46" s="918"/>
      <c r="TIC46" s="918"/>
      <c r="TID46" s="918"/>
      <c r="TIE46" s="918"/>
      <c r="TIF46" s="918"/>
      <c r="TIG46" s="918"/>
      <c r="TIH46" s="918"/>
      <c r="TII46" s="918"/>
      <c r="TIJ46" s="918"/>
      <c r="TIK46" s="918"/>
      <c r="TIL46" s="918"/>
      <c r="TIM46" s="918"/>
      <c r="TIN46" s="918"/>
      <c r="TIO46" s="918"/>
      <c r="TIP46" s="918"/>
      <c r="TIQ46" s="918"/>
      <c r="TIR46" s="918"/>
      <c r="TIS46" s="918"/>
      <c r="TIT46" s="918"/>
      <c r="TIU46" s="918"/>
      <c r="TIV46" s="918"/>
      <c r="TIW46" s="918"/>
      <c r="TIX46" s="918"/>
      <c r="TIY46" s="918"/>
      <c r="TIZ46" s="918"/>
      <c r="TJA46" s="918"/>
      <c r="TJB46" s="918"/>
      <c r="TJC46" s="918"/>
      <c r="TJD46" s="918"/>
      <c r="TJE46" s="918"/>
      <c r="TJF46" s="918"/>
      <c r="TJG46" s="918"/>
      <c r="TJH46" s="918"/>
      <c r="TJI46" s="918"/>
      <c r="TJJ46" s="918"/>
      <c r="TJK46" s="918"/>
      <c r="TJL46" s="918"/>
      <c r="TJM46" s="918"/>
      <c r="TJN46" s="918"/>
      <c r="TJO46" s="918"/>
      <c r="TJP46" s="918"/>
      <c r="TJQ46" s="918"/>
      <c r="TJR46" s="918"/>
      <c r="TJS46" s="918"/>
      <c r="TJT46" s="918"/>
      <c r="TJU46" s="918"/>
      <c r="TJV46" s="918"/>
      <c r="TJW46" s="918"/>
      <c r="TJX46" s="918"/>
      <c r="TJY46" s="918"/>
      <c r="TJZ46" s="918"/>
      <c r="TKA46" s="918"/>
      <c r="TKB46" s="918"/>
      <c r="TKC46" s="918"/>
      <c r="TKD46" s="918"/>
      <c r="TKE46" s="918"/>
      <c r="TKF46" s="918"/>
      <c r="TKG46" s="918"/>
      <c r="TKH46" s="918"/>
      <c r="TKI46" s="918"/>
      <c r="TKJ46" s="918"/>
      <c r="TKK46" s="918"/>
      <c r="TKL46" s="918"/>
      <c r="TKM46" s="918"/>
      <c r="TKN46" s="918"/>
      <c r="TKO46" s="918"/>
      <c r="TKP46" s="918"/>
      <c r="TKQ46" s="918"/>
      <c r="TKR46" s="918"/>
      <c r="TKS46" s="918"/>
      <c r="TKT46" s="918"/>
      <c r="TKU46" s="918"/>
      <c r="TKV46" s="918"/>
      <c r="TKW46" s="918"/>
      <c r="TKX46" s="918"/>
      <c r="TKY46" s="918"/>
      <c r="TKZ46" s="918"/>
      <c r="TLA46" s="918"/>
      <c r="TLB46" s="918"/>
      <c r="TLC46" s="918"/>
      <c r="TLD46" s="918"/>
      <c r="TLE46" s="918"/>
      <c r="TLF46" s="918"/>
      <c r="TLG46" s="918"/>
      <c r="TLH46" s="918"/>
      <c r="TLI46" s="918"/>
      <c r="TLJ46" s="918"/>
      <c r="TLK46" s="918"/>
      <c r="TLL46" s="918"/>
      <c r="TLM46" s="918"/>
      <c r="TLN46" s="918"/>
      <c r="TLO46" s="918"/>
      <c r="TLP46" s="918"/>
      <c r="TLQ46" s="918"/>
      <c r="TLR46" s="918"/>
      <c r="TLS46" s="918"/>
      <c r="TLT46" s="918"/>
      <c r="TLU46" s="918"/>
      <c r="TLV46" s="918"/>
      <c r="TLW46" s="918"/>
      <c r="TLX46" s="918"/>
      <c r="TLY46" s="918"/>
      <c r="TLZ46" s="918"/>
      <c r="TMA46" s="918"/>
      <c r="TMB46" s="918"/>
      <c r="TMC46" s="918"/>
      <c r="TMD46" s="918"/>
      <c r="TME46" s="918"/>
      <c r="TMF46" s="918"/>
      <c r="TMG46" s="918"/>
      <c r="TMH46" s="918"/>
      <c r="TMI46" s="918"/>
      <c r="TMJ46" s="918"/>
      <c r="TMK46" s="918"/>
      <c r="TML46" s="918"/>
      <c r="TMM46" s="918"/>
      <c r="TMN46" s="918"/>
      <c r="TMO46" s="918"/>
      <c r="TMP46" s="918"/>
      <c r="TMQ46" s="918"/>
      <c r="TMR46" s="918"/>
      <c r="TMS46" s="918"/>
      <c r="TMT46" s="918"/>
      <c r="TMU46" s="918"/>
      <c r="TMV46" s="918"/>
      <c r="TMW46" s="918"/>
      <c r="TMX46" s="918"/>
      <c r="TMY46" s="918"/>
      <c r="TMZ46" s="918"/>
      <c r="TNA46" s="918"/>
      <c r="TNB46" s="918"/>
      <c r="TNC46" s="918"/>
      <c r="TND46" s="918"/>
      <c r="TNE46" s="918"/>
      <c r="TNF46" s="918"/>
      <c r="TNG46" s="918"/>
      <c r="TNH46" s="918"/>
      <c r="TNI46" s="918"/>
      <c r="TNJ46" s="918"/>
      <c r="TNK46" s="918"/>
      <c r="TNL46" s="918"/>
      <c r="TNM46" s="918"/>
      <c r="TNN46" s="918"/>
      <c r="TNO46" s="918"/>
      <c r="TNP46" s="918"/>
      <c r="TNQ46" s="918"/>
      <c r="TNR46" s="918"/>
      <c r="TNS46" s="918"/>
      <c r="TNT46" s="918"/>
      <c r="TNU46" s="918"/>
      <c r="TNV46" s="918"/>
      <c r="TNW46" s="918"/>
      <c r="TNX46" s="918"/>
      <c r="TNY46" s="918"/>
      <c r="TNZ46" s="918"/>
      <c r="TOA46" s="918"/>
      <c r="TOB46" s="918"/>
      <c r="TOC46" s="918"/>
      <c r="TOD46" s="918"/>
      <c r="TOE46" s="918"/>
      <c r="TOF46" s="918"/>
      <c r="TOG46" s="918"/>
      <c r="TOH46" s="918"/>
      <c r="TOI46" s="918"/>
      <c r="TOJ46" s="918"/>
      <c r="TOK46" s="918"/>
      <c r="TOL46" s="918"/>
      <c r="TOM46" s="918"/>
      <c r="TON46" s="918"/>
      <c r="TOO46" s="918"/>
      <c r="TOP46" s="918"/>
      <c r="TOQ46" s="918"/>
      <c r="TOR46" s="918"/>
      <c r="TOS46" s="918"/>
      <c r="TOT46" s="918"/>
      <c r="TOU46" s="918"/>
      <c r="TOV46" s="918"/>
      <c r="TOW46" s="918"/>
      <c r="TOX46" s="918"/>
      <c r="TOY46" s="918"/>
      <c r="TOZ46" s="918"/>
      <c r="TPA46" s="918"/>
      <c r="TPB46" s="918"/>
      <c r="TPC46" s="918"/>
      <c r="TPD46" s="918"/>
      <c r="TPE46" s="918"/>
      <c r="TPF46" s="918"/>
      <c r="TPG46" s="918"/>
      <c r="TPH46" s="918"/>
      <c r="TPI46" s="918"/>
      <c r="TPJ46" s="918"/>
      <c r="TPK46" s="918"/>
      <c r="TPL46" s="918"/>
      <c r="TPM46" s="918"/>
      <c r="TPN46" s="918"/>
      <c r="TPO46" s="918"/>
      <c r="TPP46" s="918"/>
      <c r="TPQ46" s="918"/>
      <c r="TPR46" s="918"/>
      <c r="TPS46" s="918"/>
      <c r="TPT46" s="918"/>
      <c r="TPU46" s="918"/>
      <c r="TPV46" s="918"/>
      <c r="TPW46" s="918"/>
      <c r="TPX46" s="918"/>
      <c r="TPY46" s="918"/>
      <c r="TPZ46" s="918"/>
      <c r="TQA46" s="918"/>
      <c r="TQB46" s="918"/>
      <c r="TQC46" s="918"/>
      <c r="TQD46" s="918"/>
      <c r="TQE46" s="918"/>
      <c r="TQF46" s="918"/>
      <c r="TQG46" s="918"/>
      <c r="TQH46" s="918"/>
      <c r="TQI46" s="918"/>
      <c r="TQJ46" s="918"/>
      <c r="TQK46" s="918"/>
      <c r="TQL46" s="918"/>
      <c r="TQM46" s="918"/>
      <c r="TQN46" s="918"/>
      <c r="TQO46" s="918"/>
      <c r="TQP46" s="918"/>
      <c r="TQQ46" s="918"/>
      <c r="TQR46" s="918"/>
      <c r="TQS46" s="918"/>
      <c r="TQT46" s="918"/>
      <c r="TQU46" s="918"/>
      <c r="TQV46" s="918"/>
      <c r="TQW46" s="918"/>
      <c r="TQX46" s="918"/>
      <c r="TQY46" s="918"/>
      <c r="TQZ46" s="918"/>
      <c r="TRA46" s="918"/>
      <c r="TRB46" s="918"/>
      <c r="TRC46" s="918"/>
      <c r="TRD46" s="918"/>
      <c r="TRE46" s="918"/>
      <c r="TRF46" s="918"/>
      <c r="TRG46" s="918"/>
      <c r="TRH46" s="918"/>
      <c r="TRI46" s="918"/>
      <c r="TRJ46" s="918"/>
      <c r="TRK46" s="918"/>
      <c r="TRL46" s="918"/>
      <c r="TRM46" s="918"/>
      <c r="TRN46" s="918"/>
      <c r="TRO46" s="918"/>
      <c r="TRP46" s="918"/>
      <c r="TRQ46" s="918"/>
      <c r="TRR46" s="918"/>
      <c r="TRS46" s="918"/>
      <c r="TRT46" s="918"/>
      <c r="TRU46" s="918"/>
      <c r="TRV46" s="918"/>
      <c r="TRW46" s="918"/>
      <c r="TRX46" s="918"/>
      <c r="TRY46" s="918"/>
      <c r="TRZ46" s="918"/>
      <c r="TSA46" s="918"/>
      <c r="TSB46" s="918"/>
      <c r="TSC46" s="918"/>
      <c r="TSD46" s="918"/>
      <c r="TSE46" s="918"/>
      <c r="TSF46" s="918"/>
      <c r="TSG46" s="918"/>
      <c r="TSH46" s="918"/>
      <c r="TSI46" s="918"/>
      <c r="TSJ46" s="918"/>
      <c r="TSK46" s="918"/>
      <c r="TSL46" s="918"/>
      <c r="TSM46" s="918"/>
      <c r="TSN46" s="918"/>
      <c r="TSO46" s="918"/>
      <c r="TSP46" s="918"/>
      <c r="TSQ46" s="918"/>
      <c r="TSR46" s="918"/>
      <c r="TSS46" s="918"/>
      <c r="TST46" s="918"/>
      <c r="TSU46" s="918"/>
      <c r="TSV46" s="918"/>
      <c r="TSW46" s="918"/>
      <c r="TSX46" s="918"/>
      <c r="TSY46" s="918"/>
      <c r="TSZ46" s="918"/>
      <c r="TTA46" s="918"/>
      <c r="TTB46" s="918"/>
      <c r="TTC46" s="918"/>
      <c r="TTD46" s="918"/>
      <c r="TTE46" s="918"/>
      <c r="TTF46" s="918"/>
      <c r="TTG46" s="918"/>
      <c r="TTH46" s="918"/>
      <c r="TTI46" s="918"/>
      <c r="TTJ46" s="918"/>
      <c r="TTK46" s="918"/>
      <c r="TTL46" s="918"/>
      <c r="TTM46" s="918"/>
      <c r="TTN46" s="918"/>
      <c r="TTO46" s="918"/>
      <c r="TTP46" s="918"/>
      <c r="TTQ46" s="918"/>
      <c r="TTR46" s="918"/>
      <c r="TTS46" s="918"/>
      <c r="TTT46" s="918"/>
      <c r="TTU46" s="918"/>
      <c r="TTV46" s="918"/>
      <c r="TTW46" s="918"/>
      <c r="TTX46" s="918"/>
      <c r="TTY46" s="918"/>
      <c r="TTZ46" s="918"/>
      <c r="TUA46" s="918"/>
      <c r="TUB46" s="918"/>
      <c r="TUC46" s="918"/>
      <c r="TUD46" s="918"/>
      <c r="TUE46" s="918"/>
      <c r="TUF46" s="918"/>
      <c r="TUG46" s="918"/>
      <c r="TUH46" s="918"/>
      <c r="TUI46" s="918"/>
      <c r="TUJ46" s="918"/>
      <c r="TUK46" s="918"/>
      <c r="TUL46" s="918"/>
      <c r="TUM46" s="918"/>
      <c r="TUN46" s="918"/>
      <c r="TUO46" s="918"/>
      <c r="TUP46" s="918"/>
      <c r="TUQ46" s="918"/>
      <c r="TUR46" s="918"/>
      <c r="TUS46" s="918"/>
      <c r="TUT46" s="918"/>
      <c r="TUU46" s="918"/>
      <c r="TUV46" s="918"/>
      <c r="TUW46" s="918"/>
      <c r="TUX46" s="918"/>
      <c r="TUY46" s="918"/>
      <c r="TUZ46" s="918"/>
      <c r="TVA46" s="918"/>
      <c r="TVB46" s="918"/>
      <c r="TVC46" s="918"/>
      <c r="TVD46" s="918"/>
      <c r="TVE46" s="918"/>
      <c r="TVF46" s="918"/>
      <c r="TVG46" s="918"/>
      <c r="TVH46" s="918"/>
      <c r="TVI46" s="918"/>
      <c r="TVJ46" s="918"/>
      <c r="TVK46" s="918"/>
      <c r="TVL46" s="918"/>
      <c r="TVM46" s="918"/>
      <c r="TVN46" s="918"/>
      <c r="TVO46" s="918"/>
      <c r="TVP46" s="918"/>
      <c r="TVQ46" s="918"/>
      <c r="TVR46" s="918"/>
      <c r="TVS46" s="918"/>
      <c r="TVT46" s="918"/>
      <c r="TVU46" s="918"/>
      <c r="TVV46" s="918"/>
      <c r="TVW46" s="918"/>
      <c r="TVX46" s="918"/>
      <c r="TVY46" s="918"/>
      <c r="TVZ46" s="918"/>
      <c r="TWA46" s="918"/>
      <c r="TWB46" s="918"/>
      <c r="TWC46" s="918"/>
      <c r="TWD46" s="918"/>
      <c r="TWE46" s="918"/>
      <c r="TWF46" s="918"/>
      <c r="TWG46" s="918"/>
      <c r="TWH46" s="918"/>
      <c r="TWI46" s="918"/>
      <c r="TWJ46" s="918"/>
      <c r="TWK46" s="918"/>
      <c r="TWL46" s="918"/>
      <c r="TWM46" s="918"/>
      <c r="TWN46" s="918"/>
      <c r="TWO46" s="918"/>
      <c r="TWP46" s="918"/>
      <c r="TWQ46" s="918"/>
      <c r="TWR46" s="918"/>
      <c r="TWS46" s="918"/>
      <c r="TWT46" s="918"/>
      <c r="TWU46" s="918"/>
      <c r="TWV46" s="918"/>
      <c r="TWW46" s="918"/>
      <c r="TWX46" s="918"/>
      <c r="TWY46" s="918"/>
      <c r="TWZ46" s="918"/>
      <c r="TXA46" s="918"/>
      <c r="TXB46" s="918"/>
      <c r="TXC46" s="918"/>
      <c r="TXD46" s="918"/>
      <c r="TXE46" s="918"/>
      <c r="TXF46" s="918"/>
      <c r="TXG46" s="918"/>
      <c r="TXH46" s="918"/>
      <c r="TXI46" s="918"/>
      <c r="TXJ46" s="918"/>
      <c r="TXK46" s="918"/>
      <c r="TXL46" s="918"/>
      <c r="TXM46" s="918"/>
      <c r="TXN46" s="918"/>
      <c r="TXO46" s="918"/>
      <c r="TXP46" s="918"/>
      <c r="TXQ46" s="918"/>
      <c r="TXR46" s="918"/>
      <c r="TXS46" s="918"/>
      <c r="TXT46" s="918"/>
      <c r="TXU46" s="918"/>
      <c r="TXV46" s="918"/>
      <c r="TXW46" s="918"/>
      <c r="TXX46" s="918"/>
      <c r="TXY46" s="918"/>
      <c r="TXZ46" s="918"/>
      <c r="TYA46" s="918"/>
      <c r="TYB46" s="918"/>
      <c r="TYC46" s="918"/>
      <c r="TYD46" s="918"/>
      <c r="TYE46" s="918"/>
      <c r="TYF46" s="918"/>
      <c r="TYG46" s="918"/>
      <c r="TYH46" s="918"/>
      <c r="TYI46" s="918"/>
      <c r="TYJ46" s="918"/>
      <c r="TYK46" s="918"/>
      <c r="TYL46" s="918"/>
      <c r="TYM46" s="918"/>
      <c r="TYN46" s="918"/>
      <c r="TYO46" s="918"/>
      <c r="TYP46" s="918"/>
      <c r="TYQ46" s="918"/>
      <c r="TYR46" s="918"/>
      <c r="TYS46" s="918"/>
      <c r="TYT46" s="918"/>
      <c r="TYU46" s="918"/>
      <c r="TYV46" s="918"/>
      <c r="TYW46" s="918"/>
      <c r="TYX46" s="918"/>
      <c r="TYY46" s="918"/>
      <c r="TYZ46" s="918"/>
      <c r="TZA46" s="918"/>
      <c r="TZB46" s="918"/>
      <c r="TZC46" s="918"/>
      <c r="TZD46" s="918"/>
      <c r="TZE46" s="918"/>
      <c r="TZF46" s="918"/>
      <c r="TZG46" s="918"/>
      <c r="TZH46" s="918"/>
      <c r="TZI46" s="918"/>
      <c r="TZJ46" s="918"/>
      <c r="TZK46" s="918"/>
      <c r="TZL46" s="918"/>
      <c r="TZM46" s="918"/>
      <c r="TZN46" s="918"/>
      <c r="TZO46" s="918"/>
      <c r="TZP46" s="918"/>
      <c r="TZQ46" s="918"/>
      <c r="TZR46" s="918"/>
      <c r="TZS46" s="918"/>
      <c r="TZT46" s="918"/>
      <c r="TZU46" s="918"/>
      <c r="TZV46" s="918"/>
      <c r="TZW46" s="918"/>
      <c r="TZX46" s="918"/>
      <c r="TZY46" s="918"/>
      <c r="TZZ46" s="918"/>
      <c r="UAA46" s="918"/>
      <c r="UAB46" s="918"/>
      <c r="UAC46" s="918"/>
      <c r="UAD46" s="918"/>
      <c r="UAE46" s="918"/>
      <c r="UAF46" s="918"/>
      <c r="UAG46" s="918"/>
      <c r="UAH46" s="918"/>
      <c r="UAI46" s="918"/>
      <c r="UAJ46" s="918"/>
      <c r="UAK46" s="918"/>
      <c r="UAL46" s="918"/>
      <c r="UAM46" s="918"/>
      <c r="UAN46" s="918"/>
      <c r="UAO46" s="918"/>
      <c r="UAP46" s="918"/>
      <c r="UAQ46" s="918"/>
      <c r="UAR46" s="918"/>
      <c r="UAS46" s="918"/>
      <c r="UAT46" s="918"/>
      <c r="UAU46" s="918"/>
      <c r="UAV46" s="918"/>
      <c r="UAW46" s="918"/>
      <c r="UAX46" s="918"/>
      <c r="UAY46" s="918"/>
      <c r="UAZ46" s="918"/>
      <c r="UBA46" s="918"/>
      <c r="UBB46" s="918"/>
      <c r="UBC46" s="918"/>
      <c r="UBD46" s="918"/>
      <c r="UBE46" s="918"/>
      <c r="UBF46" s="918"/>
      <c r="UBG46" s="918"/>
      <c r="UBH46" s="918"/>
      <c r="UBI46" s="918"/>
      <c r="UBJ46" s="918"/>
      <c r="UBK46" s="918"/>
      <c r="UBL46" s="918"/>
      <c r="UBM46" s="918"/>
      <c r="UBN46" s="918"/>
      <c r="UBO46" s="918"/>
      <c r="UBP46" s="918"/>
      <c r="UBQ46" s="918"/>
      <c r="UBR46" s="918"/>
      <c r="UBS46" s="918"/>
      <c r="UBT46" s="918"/>
      <c r="UBU46" s="918"/>
      <c r="UBV46" s="918"/>
      <c r="UBW46" s="918"/>
      <c r="UBX46" s="918"/>
      <c r="UBY46" s="918"/>
      <c r="UBZ46" s="918"/>
      <c r="UCA46" s="918"/>
      <c r="UCB46" s="918"/>
      <c r="UCC46" s="918"/>
      <c r="UCD46" s="918"/>
      <c r="UCE46" s="918"/>
      <c r="UCF46" s="918"/>
      <c r="UCG46" s="918"/>
      <c r="UCH46" s="918"/>
      <c r="UCI46" s="918"/>
      <c r="UCJ46" s="918"/>
      <c r="UCK46" s="918"/>
      <c r="UCL46" s="918"/>
      <c r="UCM46" s="918"/>
      <c r="UCN46" s="918"/>
      <c r="UCO46" s="918"/>
      <c r="UCP46" s="918"/>
      <c r="UCQ46" s="918"/>
      <c r="UCR46" s="918"/>
      <c r="UCS46" s="918"/>
      <c r="UCT46" s="918"/>
      <c r="UCU46" s="918"/>
      <c r="UCV46" s="918"/>
      <c r="UCW46" s="918"/>
      <c r="UCX46" s="918"/>
      <c r="UCY46" s="918"/>
      <c r="UCZ46" s="918"/>
      <c r="UDA46" s="918"/>
      <c r="UDB46" s="918"/>
      <c r="UDC46" s="918"/>
      <c r="UDD46" s="918"/>
      <c r="UDE46" s="918"/>
      <c r="UDF46" s="918"/>
      <c r="UDG46" s="918"/>
      <c r="UDH46" s="918"/>
      <c r="UDI46" s="918"/>
      <c r="UDJ46" s="918"/>
      <c r="UDK46" s="918"/>
      <c r="UDL46" s="918"/>
      <c r="UDM46" s="918"/>
      <c r="UDN46" s="918"/>
      <c r="UDO46" s="918"/>
      <c r="UDP46" s="918"/>
      <c r="UDQ46" s="918"/>
      <c r="UDR46" s="918"/>
      <c r="UDS46" s="918"/>
      <c r="UDT46" s="918"/>
      <c r="UDU46" s="918"/>
      <c r="UDV46" s="918"/>
      <c r="UDW46" s="918"/>
      <c r="UDX46" s="918"/>
      <c r="UDY46" s="918"/>
      <c r="UDZ46" s="918"/>
      <c r="UEA46" s="918"/>
      <c r="UEB46" s="918"/>
      <c r="UEC46" s="918"/>
      <c r="UED46" s="918"/>
      <c r="UEE46" s="918"/>
      <c r="UEF46" s="918"/>
      <c r="UEG46" s="918"/>
      <c r="UEH46" s="918"/>
      <c r="UEI46" s="918"/>
      <c r="UEJ46" s="918"/>
      <c r="UEK46" s="918"/>
      <c r="UEL46" s="918"/>
      <c r="UEM46" s="918"/>
      <c r="UEN46" s="918"/>
      <c r="UEO46" s="918"/>
      <c r="UEP46" s="918"/>
      <c r="UEQ46" s="918"/>
      <c r="UER46" s="918"/>
      <c r="UES46" s="918"/>
      <c r="UET46" s="918"/>
      <c r="UEU46" s="918"/>
      <c r="UEV46" s="918"/>
      <c r="UEW46" s="918"/>
      <c r="UEX46" s="918"/>
      <c r="UEY46" s="918"/>
      <c r="UEZ46" s="918"/>
      <c r="UFA46" s="918"/>
      <c r="UFB46" s="918"/>
      <c r="UFC46" s="918"/>
      <c r="UFD46" s="918"/>
      <c r="UFE46" s="918"/>
      <c r="UFF46" s="918"/>
      <c r="UFG46" s="918"/>
      <c r="UFH46" s="918"/>
      <c r="UFI46" s="918"/>
      <c r="UFJ46" s="918"/>
      <c r="UFK46" s="918"/>
      <c r="UFL46" s="918"/>
      <c r="UFM46" s="918"/>
      <c r="UFN46" s="918"/>
      <c r="UFO46" s="918"/>
      <c r="UFP46" s="918"/>
      <c r="UFQ46" s="918"/>
      <c r="UFR46" s="918"/>
      <c r="UFS46" s="918"/>
      <c r="UFT46" s="918"/>
      <c r="UFU46" s="918"/>
      <c r="UFV46" s="918"/>
      <c r="UFW46" s="918"/>
      <c r="UFX46" s="918"/>
      <c r="UFY46" s="918"/>
      <c r="UFZ46" s="918"/>
      <c r="UGA46" s="918"/>
      <c r="UGB46" s="918"/>
      <c r="UGC46" s="918"/>
      <c r="UGD46" s="918"/>
      <c r="UGE46" s="918"/>
      <c r="UGF46" s="918"/>
      <c r="UGG46" s="918"/>
      <c r="UGH46" s="918"/>
      <c r="UGI46" s="918"/>
      <c r="UGJ46" s="918"/>
      <c r="UGK46" s="918"/>
      <c r="UGL46" s="918"/>
      <c r="UGM46" s="918"/>
      <c r="UGN46" s="918"/>
      <c r="UGO46" s="918"/>
      <c r="UGP46" s="918"/>
      <c r="UGQ46" s="918"/>
      <c r="UGR46" s="918"/>
      <c r="UGS46" s="918"/>
      <c r="UGT46" s="918"/>
      <c r="UGU46" s="918"/>
      <c r="UGV46" s="918"/>
      <c r="UGW46" s="918"/>
      <c r="UGX46" s="918"/>
      <c r="UGY46" s="918"/>
      <c r="UGZ46" s="918"/>
      <c r="UHA46" s="918"/>
      <c r="UHB46" s="918"/>
      <c r="UHC46" s="918"/>
      <c r="UHD46" s="918"/>
      <c r="UHE46" s="918"/>
      <c r="UHF46" s="918"/>
      <c r="UHG46" s="918"/>
      <c r="UHH46" s="918"/>
      <c r="UHI46" s="918"/>
      <c r="UHJ46" s="918"/>
      <c r="UHK46" s="918"/>
      <c r="UHL46" s="918"/>
      <c r="UHM46" s="918"/>
      <c r="UHN46" s="918"/>
      <c r="UHO46" s="918"/>
      <c r="UHP46" s="918"/>
      <c r="UHQ46" s="918"/>
      <c r="UHR46" s="918"/>
      <c r="UHS46" s="918"/>
      <c r="UHT46" s="918"/>
      <c r="UHU46" s="918"/>
      <c r="UHV46" s="918"/>
      <c r="UHW46" s="918"/>
      <c r="UHX46" s="918"/>
      <c r="UHY46" s="918"/>
      <c r="UHZ46" s="918"/>
      <c r="UIA46" s="918"/>
      <c r="UIB46" s="918"/>
      <c r="UIC46" s="918"/>
      <c r="UID46" s="918"/>
      <c r="UIE46" s="918"/>
      <c r="UIF46" s="918"/>
      <c r="UIG46" s="918"/>
      <c r="UIH46" s="918"/>
      <c r="UII46" s="918"/>
      <c r="UIJ46" s="918"/>
      <c r="UIK46" s="918"/>
      <c r="UIL46" s="918"/>
      <c r="UIM46" s="918"/>
      <c r="UIN46" s="918"/>
      <c r="UIO46" s="918"/>
      <c r="UIP46" s="918"/>
      <c r="UIQ46" s="918"/>
      <c r="UIR46" s="918"/>
      <c r="UIS46" s="918"/>
      <c r="UIT46" s="918"/>
      <c r="UIU46" s="918"/>
      <c r="UIV46" s="918"/>
      <c r="UIW46" s="918"/>
      <c r="UIX46" s="918"/>
      <c r="UIY46" s="918"/>
      <c r="UIZ46" s="918"/>
      <c r="UJA46" s="918"/>
      <c r="UJB46" s="918"/>
      <c r="UJC46" s="918"/>
      <c r="UJD46" s="918"/>
      <c r="UJE46" s="918"/>
      <c r="UJF46" s="918"/>
      <c r="UJG46" s="918"/>
      <c r="UJH46" s="918"/>
      <c r="UJI46" s="918"/>
      <c r="UJJ46" s="918"/>
      <c r="UJK46" s="918"/>
      <c r="UJL46" s="918"/>
      <c r="UJM46" s="918"/>
      <c r="UJN46" s="918"/>
      <c r="UJO46" s="918"/>
      <c r="UJP46" s="918"/>
      <c r="UJQ46" s="918"/>
      <c r="UJR46" s="918"/>
      <c r="UJS46" s="918"/>
      <c r="UJT46" s="918"/>
      <c r="UJU46" s="918"/>
      <c r="UJV46" s="918"/>
      <c r="UJW46" s="918"/>
      <c r="UJX46" s="918"/>
      <c r="UJY46" s="918"/>
      <c r="UJZ46" s="918"/>
      <c r="UKA46" s="918"/>
      <c r="UKB46" s="918"/>
      <c r="UKC46" s="918"/>
      <c r="UKD46" s="918"/>
      <c r="UKE46" s="918"/>
      <c r="UKF46" s="918"/>
      <c r="UKG46" s="918"/>
      <c r="UKH46" s="918"/>
      <c r="UKI46" s="918"/>
      <c r="UKJ46" s="918"/>
      <c r="UKK46" s="918"/>
      <c r="UKL46" s="918"/>
      <c r="UKM46" s="918"/>
      <c r="UKN46" s="918"/>
      <c r="UKO46" s="918"/>
      <c r="UKP46" s="918"/>
      <c r="UKQ46" s="918"/>
      <c r="UKR46" s="918"/>
      <c r="UKS46" s="918"/>
      <c r="UKT46" s="918"/>
      <c r="UKU46" s="918"/>
      <c r="UKV46" s="918"/>
      <c r="UKW46" s="918"/>
      <c r="UKX46" s="918"/>
      <c r="UKY46" s="918"/>
      <c r="UKZ46" s="918"/>
      <c r="ULA46" s="918"/>
      <c r="ULB46" s="918"/>
      <c r="ULC46" s="918"/>
      <c r="ULD46" s="918"/>
      <c r="ULE46" s="918"/>
      <c r="ULF46" s="918"/>
      <c r="ULG46" s="918"/>
      <c r="ULH46" s="918"/>
      <c r="ULI46" s="918"/>
      <c r="ULJ46" s="918"/>
      <c r="ULK46" s="918"/>
      <c r="ULL46" s="918"/>
      <c r="ULM46" s="918"/>
      <c r="ULN46" s="918"/>
      <c r="ULO46" s="918"/>
      <c r="ULP46" s="918"/>
      <c r="ULQ46" s="918"/>
      <c r="ULR46" s="918"/>
      <c r="ULS46" s="918"/>
      <c r="ULT46" s="918"/>
      <c r="ULU46" s="918"/>
      <c r="ULV46" s="918"/>
      <c r="ULW46" s="918"/>
      <c r="ULX46" s="918"/>
      <c r="ULY46" s="918"/>
      <c r="ULZ46" s="918"/>
      <c r="UMA46" s="918"/>
      <c r="UMB46" s="918"/>
      <c r="UMC46" s="918"/>
      <c r="UMD46" s="918"/>
      <c r="UME46" s="918"/>
      <c r="UMF46" s="918"/>
      <c r="UMG46" s="918"/>
      <c r="UMH46" s="918"/>
      <c r="UMI46" s="918"/>
      <c r="UMJ46" s="918"/>
      <c r="UMK46" s="918"/>
      <c r="UML46" s="918"/>
      <c r="UMM46" s="918"/>
      <c r="UMN46" s="918"/>
      <c r="UMO46" s="918"/>
      <c r="UMP46" s="918"/>
      <c r="UMQ46" s="918"/>
      <c r="UMR46" s="918"/>
      <c r="UMS46" s="918"/>
      <c r="UMT46" s="918"/>
      <c r="UMU46" s="918"/>
      <c r="UMV46" s="918"/>
      <c r="UMW46" s="918"/>
      <c r="UMX46" s="918"/>
      <c r="UMY46" s="918"/>
      <c r="UMZ46" s="918"/>
      <c r="UNA46" s="918"/>
      <c r="UNB46" s="918"/>
      <c r="UNC46" s="918"/>
      <c r="UND46" s="918"/>
      <c r="UNE46" s="918"/>
      <c r="UNF46" s="918"/>
      <c r="UNG46" s="918"/>
      <c r="UNH46" s="918"/>
      <c r="UNI46" s="918"/>
      <c r="UNJ46" s="918"/>
      <c r="UNK46" s="918"/>
      <c r="UNL46" s="918"/>
      <c r="UNM46" s="918"/>
      <c r="UNN46" s="918"/>
      <c r="UNO46" s="918"/>
      <c r="UNP46" s="918"/>
      <c r="UNQ46" s="918"/>
      <c r="UNR46" s="918"/>
      <c r="UNS46" s="918"/>
      <c r="UNT46" s="918"/>
      <c r="UNU46" s="918"/>
      <c r="UNV46" s="918"/>
      <c r="UNW46" s="918"/>
      <c r="UNX46" s="918"/>
      <c r="UNY46" s="918"/>
      <c r="UNZ46" s="918"/>
      <c r="UOA46" s="918"/>
      <c r="UOB46" s="918"/>
      <c r="UOC46" s="918"/>
      <c r="UOD46" s="918"/>
      <c r="UOE46" s="918"/>
      <c r="UOF46" s="918"/>
      <c r="UOG46" s="918"/>
      <c r="UOH46" s="918"/>
      <c r="UOI46" s="918"/>
      <c r="UOJ46" s="918"/>
      <c r="UOK46" s="918"/>
      <c r="UOL46" s="918"/>
      <c r="UOM46" s="918"/>
      <c r="UON46" s="918"/>
      <c r="UOO46" s="918"/>
      <c r="UOP46" s="918"/>
      <c r="UOQ46" s="918"/>
      <c r="UOR46" s="918"/>
      <c r="UOS46" s="918"/>
      <c r="UOT46" s="918"/>
      <c r="UOU46" s="918"/>
      <c r="UOV46" s="918"/>
      <c r="UOW46" s="918"/>
      <c r="UOX46" s="918"/>
      <c r="UOY46" s="918"/>
      <c r="UOZ46" s="918"/>
      <c r="UPA46" s="918"/>
      <c r="UPB46" s="918"/>
      <c r="UPC46" s="918"/>
      <c r="UPD46" s="918"/>
      <c r="UPE46" s="918"/>
      <c r="UPF46" s="918"/>
      <c r="UPG46" s="918"/>
      <c r="UPH46" s="918"/>
      <c r="UPI46" s="918"/>
      <c r="UPJ46" s="918"/>
      <c r="UPK46" s="918"/>
      <c r="UPL46" s="918"/>
      <c r="UPM46" s="918"/>
      <c r="UPN46" s="918"/>
      <c r="UPO46" s="918"/>
      <c r="UPP46" s="918"/>
      <c r="UPQ46" s="918"/>
      <c r="UPR46" s="918"/>
      <c r="UPS46" s="918"/>
      <c r="UPT46" s="918"/>
      <c r="UPU46" s="918"/>
      <c r="UPV46" s="918"/>
      <c r="UPW46" s="918"/>
      <c r="UPX46" s="918"/>
      <c r="UPY46" s="918"/>
      <c r="UPZ46" s="918"/>
      <c r="UQA46" s="918"/>
      <c r="UQB46" s="918"/>
      <c r="UQC46" s="918"/>
      <c r="UQD46" s="918"/>
      <c r="UQE46" s="918"/>
      <c r="UQF46" s="918"/>
      <c r="UQG46" s="918"/>
      <c r="UQH46" s="918"/>
      <c r="UQI46" s="918"/>
      <c r="UQJ46" s="918"/>
      <c r="UQK46" s="918"/>
      <c r="UQL46" s="918"/>
      <c r="UQM46" s="918"/>
      <c r="UQN46" s="918"/>
      <c r="UQO46" s="918"/>
      <c r="UQP46" s="918"/>
      <c r="UQQ46" s="918"/>
      <c r="UQR46" s="918"/>
      <c r="UQS46" s="918"/>
      <c r="UQT46" s="918"/>
      <c r="UQU46" s="918"/>
      <c r="UQV46" s="918"/>
      <c r="UQW46" s="918"/>
      <c r="UQX46" s="918"/>
      <c r="UQY46" s="918"/>
      <c r="UQZ46" s="918"/>
      <c r="URA46" s="918"/>
      <c r="URB46" s="918"/>
      <c r="URC46" s="918"/>
      <c r="URD46" s="918"/>
      <c r="URE46" s="918"/>
      <c r="URF46" s="918"/>
      <c r="URG46" s="918"/>
      <c r="URH46" s="918"/>
      <c r="URI46" s="918"/>
      <c r="URJ46" s="918"/>
      <c r="URK46" s="918"/>
      <c r="URL46" s="918"/>
      <c r="URM46" s="918"/>
      <c r="URN46" s="918"/>
      <c r="URO46" s="918"/>
      <c r="URP46" s="918"/>
      <c r="URQ46" s="918"/>
      <c r="URR46" s="918"/>
      <c r="URS46" s="918"/>
      <c r="URT46" s="918"/>
      <c r="URU46" s="918"/>
      <c r="URV46" s="918"/>
      <c r="URW46" s="918"/>
      <c r="URX46" s="918"/>
      <c r="URY46" s="918"/>
      <c r="URZ46" s="918"/>
      <c r="USA46" s="918"/>
      <c r="USB46" s="918"/>
      <c r="USC46" s="918"/>
      <c r="USD46" s="918"/>
      <c r="USE46" s="918"/>
      <c r="USF46" s="918"/>
      <c r="USG46" s="918"/>
      <c r="USH46" s="918"/>
      <c r="USI46" s="918"/>
      <c r="USJ46" s="918"/>
      <c r="USK46" s="918"/>
      <c r="USL46" s="918"/>
      <c r="USM46" s="918"/>
      <c r="USN46" s="918"/>
      <c r="USO46" s="918"/>
      <c r="USP46" s="918"/>
      <c r="USQ46" s="918"/>
      <c r="USR46" s="918"/>
      <c r="USS46" s="918"/>
      <c r="UST46" s="918"/>
      <c r="USU46" s="918"/>
      <c r="USV46" s="918"/>
      <c r="USW46" s="918"/>
      <c r="USX46" s="918"/>
      <c r="USY46" s="918"/>
      <c r="USZ46" s="918"/>
      <c r="UTA46" s="918"/>
      <c r="UTB46" s="918"/>
      <c r="UTC46" s="918"/>
      <c r="UTD46" s="918"/>
      <c r="UTE46" s="918"/>
      <c r="UTF46" s="918"/>
      <c r="UTG46" s="918"/>
      <c r="UTH46" s="918"/>
      <c r="UTI46" s="918"/>
      <c r="UTJ46" s="918"/>
      <c r="UTK46" s="918"/>
      <c r="UTL46" s="918"/>
      <c r="UTM46" s="918"/>
      <c r="UTN46" s="918"/>
      <c r="UTO46" s="918"/>
      <c r="UTP46" s="918"/>
      <c r="UTQ46" s="918"/>
      <c r="UTR46" s="918"/>
      <c r="UTS46" s="918"/>
      <c r="UTT46" s="918"/>
      <c r="UTU46" s="918"/>
      <c r="UTV46" s="918"/>
      <c r="UTW46" s="918"/>
      <c r="UTX46" s="918"/>
      <c r="UTY46" s="918"/>
      <c r="UTZ46" s="918"/>
      <c r="UUA46" s="918"/>
      <c r="UUB46" s="918"/>
      <c r="UUC46" s="918"/>
      <c r="UUD46" s="918"/>
      <c r="UUE46" s="918"/>
      <c r="UUF46" s="918"/>
      <c r="UUG46" s="918"/>
      <c r="UUH46" s="918"/>
      <c r="UUI46" s="918"/>
      <c r="UUJ46" s="918"/>
      <c r="UUK46" s="918"/>
      <c r="UUL46" s="918"/>
      <c r="UUM46" s="918"/>
      <c r="UUN46" s="918"/>
      <c r="UUO46" s="918"/>
      <c r="UUP46" s="918"/>
      <c r="UUQ46" s="918"/>
      <c r="UUR46" s="918"/>
      <c r="UUS46" s="918"/>
      <c r="UUT46" s="918"/>
      <c r="UUU46" s="918"/>
      <c r="UUV46" s="918"/>
      <c r="UUW46" s="918"/>
      <c r="UUX46" s="918"/>
      <c r="UUY46" s="918"/>
      <c r="UUZ46" s="918"/>
      <c r="UVA46" s="918"/>
      <c r="UVB46" s="918"/>
      <c r="UVC46" s="918"/>
      <c r="UVD46" s="918"/>
      <c r="UVE46" s="918"/>
      <c r="UVF46" s="918"/>
      <c r="UVG46" s="918"/>
      <c r="UVH46" s="918"/>
      <c r="UVI46" s="918"/>
      <c r="UVJ46" s="918"/>
      <c r="UVK46" s="918"/>
      <c r="UVL46" s="918"/>
      <c r="UVM46" s="918"/>
      <c r="UVN46" s="918"/>
      <c r="UVO46" s="918"/>
      <c r="UVP46" s="918"/>
      <c r="UVQ46" s="918"/>
      <c r="UVR46" s="918"/>
      <c r="UVS46" s="918"/>
      <c r="UVT46" s="918"/>
      <c r="UVU46" s="918"/>
      <c r="UVV46" s="918"/>
      <c r="UVW46" s="918"/>
      <c r="UVX46" s="918"/>
      <c r="UVY46" s="918"/>
      <c r="UVZ46" s="918"/>
      <c r="UWA46" s="918"/>
      <c r="UWB46" s="918"/>
      <c r="UWC46" s="918"/>
      <c r="UWD46" s="918"/>
      <c r="UWE46" s="918"/>
      <c r="UWF46" s="918"/>
      <c r="UWG46" s="918"/>
      <c r="UWH46" s="918"/>
      <c r="UWI46" s="918"/>
      <c r="UWJ46" s="918"/>
      <c r="UWK46" s="918"/>
      <c r="UWL46" s="918"/>
      <c r="UWM46" s="918"/>
      <c r="UWN46" s="918"/>
      <c r="UWO46" s="918"/>
      <c r="UWP46" s="918"/>
      <c r="UWQ46" s="918"/>
      <c r="UWR46" s="918"/>
      <c r="UWS46" s="918"/>
      <c r="UWT46" s="918"/>
      <c r="UWU46" s="918"/>
      <c r="UWV46" s="918"/>
      <c r="UWW46" s="918"/>
      <c r="UWX46" s="918"/>
      <c r="UWY46" s="918"/>
      <c r="UWZ46" s="918"/>
      <c r="UXA46" s="918"/>
      <c r="UXB46" s="918"/>
      <c r="UXC46" s="918"/>
      <c r="UXD46" s="918"/>
      <c r="UXE46" s="918"/>
      <c r="UXF46" s="918"/>
      <c r="UXG46" s="918"/>
      <c r="UXH46" s="918"/>
      <c r="UXI46" s="918"/>
      <c r="UXJ46" s="918"/>
      <c r="UXK46" s="918"/>
      <c r="UXL46" s="918"/>
      <c r="UXM46" s="918"/>
      <c r="UXN46" s="918"/>
      <c r="UXO46" s="918"/>
      <c r="UXP46" s="918"/>
      <c r="UXQ46" s="918"/>
      <c r="UXR46" s="918"/>
      <c r="UXS46" s="918"/>
      <c r="UXT46" s="918"/>
      <c r="UXU46" s="918"/>
      <c r="UXV46" s="918"/>
      <c r="UXW46" s="918"/>
      <c r="UXX46" s="918"/>
      <c r="UXY46" s="918"/>
      <c r="UXZ46" s="918"/>
      <c r="UYA46" s="918"/>
      <c r="UYB46" s="918"/>
      <c r="UYC46" s="918"/>
      <c r="UYD46" s="918"/>
      <c r="UYE46" s="918"/>
      <c r="UYF46" s="918"/>
      <c r="UYG46" s="918"/>
      <c r="UYH46" s="918"/>
      <c r="UYI46" s="918"/>
      <c r="UYJ46" s="918"/>
      <c r="UYK46" s="918"/>
      <c r="UYL46" s="918"/>
      <c r="UYM46" s="918"/>
      <c r="UYN46" s="918"/>
      <c r="UYO46" s="918"/>
      <c r="UYP46" s="918"/>
      <c r="UYQ46" s="918"/>
      <c r="UYR46" s="918"/>
      <c r="UYS46" s="918"/>
      <c r="UYT46" s="918"/>
      <c r="UYU46" s="918"/>
      <c r="UYV46" s="918"/>
      <c r="UYW46" s="918"/>
      <c r="UYX46" s="918"/>
      <c r="UYY46" s="918"/>
      <c r="UYZ46" s="918"/>
      <c r="UZA46" s="918"/>
      <c r="UZB46" s="918"/>
      <c r="UZC46" s="918"/>
      <c r="UZD46" s="918"/>
      <c r="UZE46" s="918"/>
      <c r="UZF46" s="918"/>
      <c r="UZG46" s="918"/>
      <c r="UZH46" s="918"/>
      <c r="UZI46" s="918"/>
      <c r="UZJ46" s="918"/>
      <c r="UZK46" s="918"/>
      <c r="UZL46" s="918"/>
      <c r="UZM46" s="918"/>
      <c r="UZN46" s="918"/>
      <c r="UZO46" s="918"/>
      <c r="UZP46" s="918"/>
      <c r="UZQ46" s="918"/>
      <c r="UZR46" s="918"/>
      <c r="UZS46" s="918"/>
      <c r="UZT46" s="918"/>
      <c r="UZU46" s="918"/>
      <c r="UZV46" s="918"/>
      <c r="UZW46" s="918"/>
      <c r="UZX46" s="918"/>
      <c r="UZY46" s="918"/>
      <c r="UZZ46" s="918"/>
      <c r="VAA46" s="918"/>
      <c r="VAB46" s="918"/>
      <c r="VAC46" s="918"/>
      <c r="VAD46" s="918"/>
      <c r="VAE46" s="918"/>
      <c r="VAF46" s="918"/>
      <c r="VAG46" s="918"/>
      <c r="VAH46" s="918"/>
      <c r="VAI46" s="918"/>
      <c r="VAJ46" s="918"/>
      <c r="VAK46" s="918"/>
      <c r="VAL46" s="918"/>
      <c r="VAM46" s="918"/>
      <c r="VAN46" s="918"/>
      <c r="VAO46" s="918"/>
      <c r="VAP46" s="918"/>
      <c r="VAQ46" s="918"/>
      <c r="VAR46" s="918"/>
      <c r="VAS46" s="918"/>
      <c r="VAT46" s="918"/>
      <c r="VAU46" s="918"/>
      <c r="VAV46" s="918"/>
      <c r="VAW46" s="918"/>
      <c r="VAX46" s="918"/>
      <c r="VAY46" s="918"/>
      <c r="VAZ46" s="918"/>
      <c r="VBA46" s="918"/>
      <c r="VBB46" s="918"/>
      <c r="VBC46" s="918"/>
      <c r="VBD46" s="918"/>
      <c r="VBE46" s="918"/>
      <c r="VBF46" s="918"/>
      <c r="VBG46" s="918"/>
      <c r="VBH46" s="918"/>
      <c r="VBI46" s="918"/>
      <c r="VBJ46" s="918"/>
      <c r="VBK46" s="918"/>
      <c r="VBL46" s="918"/>
      <c r="VBM46" s="918"/>
      <c r="VBN46" s="918"/>
      <c r="VBO46" s="918"/>
      <c r="VBP46" s="918"/>
      <c r="VBQ46" s="918"/>
      <c r="VBR46" s="918"/>
      <c r="VBS46" s="918"/>
      <c r="VBT46" s="918"/>
      <c r="VBU46" s="918"/>
      <c r="VBV46" s="918"/>
      <c r="VBW46" s="918"/>
      <c r="VBX46" s="918"/>
      <c r="VBY46" s="918"/>
      <c r="VBZ46" s="918"/>
      <c r="VCA46" s="918"/>
      <c r="VCB46" s="918"/>
      <c r="VCC46" s="918"/>
      <c r="VCD46" s="918"/>
      <c r="VCE46" s="918"/>
      <c r="VCF46" s="918"/>
      <c r="VCG46" s="918"/>
      <c r="VCH46" s="918"/>
      <c r="VCI46" s="918"/>
      <c r="VCJ46" s="918"/>
      <c r="VCK46" s="918"/>
      <c r="VCL46" s="918"/>
      <c r="VCM46" s="918"/>
      <c r="VCN46" s="918"/>
      <c r="VCO46" s="918"/>
      <c r="VCP46" s="918"/>
      <c r="VCQ46" s="918"/>
      <c r="VCR46" s="918"/>
      <c r="VCS46" s="918"/>
      <c r="VCT46" s="918"/>
      <c r="VCU46" s="918"/>
      <c r="VCV46" s="918"/>
      <c r="VCW46" s="918"/>
      <c r="VCX46" s="918"/>
      <c r="VCY46" s="918"/>
      <c r="VCZ46" s="918"/>
      <c r="VDA46" s="918"/>
      <c r="VDB46" s="918"/>
      <c r="VDC46" s="918"/>
      <c r="VDD46" s="918"/>
      <c r="VDE46" s="918"/>
      <c r="VDF46" s="918"/>
      <c r="VDG46" s="918"/>
      <c r="VDH46" s="918"/>
      <c r="VDI46" s="918"/>
      <c r="VDJ46" s="918"/>
      <c r="VDK46" s="918"/>
      <c r="VDL46" s="918"/>
      <c r="VDM46" s="918"/>
      <c r="VDN46" s="918"/>
      <c r="VDO46" s="918"/>
      <c r="VDP46" s="918"/>
      <c r="VDQ46" s="918"/>
      <c r="VDR46" s="918"/>
      <c r="VDS46" s="918"/>
      <c r="VDT46" s="918"/>
      <c r="VDU46" s="918"/>
      <c r="VDV46" s="918"/>
      <c r="VDW46" s="918"/>
      <c r="VDX46" s="918"/>
      <c r="VDY46" s="918"/>
      <c r="VDZ46" s="918"/>
      <c r="VEA46" s="918"/>
      <c r="VEB46" s="918"/>
      <c r="VEC46" s="918"/>
      <c r="VED46" s="918"/>
      <c r="VEE46" s="918"/>
      <c r="VEF46" s="918"/>
      <c r="VEG46" s="918"/>
      <c r="VEH46" s="918"/>
      <c r="VEI46" s="918"/>
      <c r="VEJ46" s="918"/>
      <c r="VEK46" s="918"/>
      <c r="VEL46" s="918"/>
      <c r="VEM46" s="918"/>
      <c r="VEN46" s="918"/>
      <c r="VEO46" s="918"/>
      <c r="VEP46" s="918"/>
      <c r="VEQ46" s="918"/>
      <c r="VER46" s="918"/>
      <c r="VES46" s="918"/>
      <c r="VET46" s="918"/>
      <c r="VEU46" s="918"/>
      <c r="VEV46" s="918"/>
      <c r="VEW46" s="918"/>
      <c r="VEX46" s="918"/>
      <c r="VEY46" s="918"/>
      <c r="VEZ46" s="918"/>
      <c r="VFA46" s="918"/>
      <c r="VFB46" s="918"/>
      <c r="VFC46" s="918"/>
      <c r="VFD46" s="918"/>
      <c r="VFE46" s="918"/>
      <c r="VFF46" s="918"/>
      <c r="VFG46" s="918"/>
      <c r="VFH46" s="918"/>
      <c r="VFI46" s="918"/>
      <c r="VFJ46" s="918"/>
      <c r="VFK46" s="918"/>
      <c r="VFL46" s="918"/>
      <c r="VFM46" s="918"/>
      <c r="VFN46" s="918"/>
      <c r="VFO46" s="918"/>
      <c r="VFP46" s="918"/>
      <c r="VFQ46" s="918"/>
      <c r="VFR46" s="918"/>
      <c r="VFS46" s="918"/>
      <c r="VFT46" s="918"/>
      <c r="VFU46" s="918"/>
      <c r="VFV46" s="918"/>
      <c r="VFW46" s="918"/>
      <c r="VFX46" s="918"/>
      <c r="VFY46" s="918"/>
      <c r="VFZ46" s="918"/>
      <c r="VGA46" s="918"/>
      <c r="VGB46" s="918"/>
      <c r="VGC46" s="918"/>
      <c r="VGD46" s="918"/>
      <c r="VGE46" s="918"/>
      <c r="VGF46" s="918"/>
      <c r="VGG46" s="918"/>
      <c r="VGH46" s="918"/>
      <c r="VGI46" s="918"/>
      <c r="VGJ46" s="918"/>
      <c r="VGK46" s="918"/>
      <c r="VGL46" s="918"/>
      <c r="VGM46" s="918"/>
      <c r="VGN46" s="918"/>
      <c r="VGO46" s="918"/>
      <c r="VGP46" s="918"/>
      <c r="VGQ46" s="918"/>
      <c r="VGR46" s="918"/>
      <c r="VGS46" s="918"/>
      <c r="VGT46" s="918"/>
      <c r="VGU46" s="918"/>
      <c r="VGV46" s="918"/>
      <c r="VGW46" s="918"/>
      <c r="VGX46" s="918"/>
      <c r="VGY46" s="918"/>
      <c r="VGZ46" s="918"/>
      <c r="VHA46" s="918"/>
      <c r="VHB46" s="918"/>
      <c r="VHC46" s="918"/>
      <c r="VHD46" s="918"/>
      <c r="VHE46" s="918"/>
      <c r="VHF46" s="918"/>
      <c r="VHG46" s="918"/>
      <c r="VHH46" s="918"/>
      <c r="VHI46" s="918"/>
      <c r="VHJ46" s="918"/>
      <c r="VHK46" s="918"/>
      <c r="VHL46" s="918"/>
      <c r="VHM46" s="918"/>
      <c r="VHN46" s="918"/>
      <c r="VHO46" s="918"/>
      <c r="VHP46" s="918"/>
      <c r="VHQ46" s="918"/>
      <c r="VHR46" s="918"/>
      <c r="VHS46" s="918"/>
      <c r="VHT46" s="918"/>
      <c r="VHU46" s="918"/>
      <c r="VHV46" s="918"/>
      <c r="VHW46" s="918"/>
      <c r="VHX46" s="918"/>
      <c r="VHY46" s="918"/>
      <c r="VHZ46" s="918"/>
      <c r="VIA46" s="918"/>
      <c r="VIB46" s="918"/>
      <c r="VIC46" s="918"/>
      <c r="VID46" s="918"/>
      <c r="VIE46" s="918"/>
      <c r="VIF46" s="918"/>
      <c r="VIG46" s="918"/>
      <c r="VIH46" s="918"/>
      <c r="VII46" s="918"/>
      <c r="VIJ46" s="918"/>
      <c r="VIK46" s="918"/>
      <c r="VIL46" s="918"/>
      <c r="VIM46" s="918"/>
      <c r="VIN46" s="918"/>
      <c r="VIO46" s="918"/>
      <c r="VIP46" s="918"/>
      <c r="VIQ46" s="918"/>
      <c r="VIR46" s="918"/>
      <c r="VIS46" s="918"/>
      <c r="VIT46" s="918"/>
      <c r="VIU46" s="918"/>
      <c r="VIV46" s="918"/>
      <c r="VIW46" s="918"/>
      <c r="VIX46" s="918"/>
      <c r="VIY46" s="918"/>
      <c r="VIZ46" s="918"/>
      <c r="VJA46" s="918"/>
      <c r="VJB46" s="918"/>
      <c r="VJC46" s="918"/>
      <c r="VJD46" s="918"/>
      <c r="VJE46" s="918"/>
      <c r="VJF46" s="918"/>
      <c r="VJG46" s="918"/>
      <c r="VJH46" s="918"/>
      <c r="VJI46" s="918"/>
      <c r="VJJ46" s="918"/>
      <c r="VJK46" s="918"/>
      <c r="VJL46" s="918"/>
      <c r="VJM46" s="918"/>
      <c r="VJN46" s="918"/>
      <c r="VJO46" s="918"/>
      <c r="VJP46" s="918"/>
      <c r="VJQ46" s="918"/>
      <c r="VJR46" s="918"/>
      <c r="VJS46" s="918"/>
      <c r="VJT46" s="918"/>
      <c r="VJU46" s="918"/>
      <c r="VJV46" s="918"/>
      <c r="VJW46" s="918"/>
      <c r="VJX46" s="918"/>
      <c r="VJY46" s="918"/>
      <c r="VJZ46" s="918"/>
      <c r="VKA46" s="918"/>
      <c r="VKB46" s="918"/>
      <c r="VKC46" s="918"/>
      <c r="VKD46" s="918"/>
      <c r="VKE46" s="918"/>
      <c r="VKF46" s="918"/>
      <c r="VKG46" s="918"/>
      <c r="VKH46" s="918"/>
      <c r="VKI46" s="918"/>
      <c r="VKJ46" s="918"/>
      <c r="VKK46" s="918"/>
      <c r="VKL46" s="918"/>
      <c r="VKM46" s="918"/>
      <c r="VKN46" s="918"/>
      <c r="VKO46" s="918"/>
      <c r="VKP46" s="918"/>
      <c r="VKQ46" s="918"/>
      <c r="VKR46" s="918"/>
      <c r="VKS46" s="918"/>
      <c r="VKT46" s="918"/>
      <c r="VKU46" s="918"/>
      <c r="VKV46" s="918"/>
      <c r="VKW46" s="918"/>
      <c r="VKX46" s="918"/>
      <c r="VKY46" s="918"/>
      <c r="VKZ46" s="918"/>
      <c r="VLA46" s="918"/>
      <c r="VLB46" s="918"/>
      <c r="VLC46" s="918"/>
      <c r="VLD46" s="918"/>
      <c r="VLE46" s="918"/>
      <c r="VLF46" s="918"/>
      <c r="VLG46" s="918"/>
      <c r="VLH46" s="918"/>
      <c r="VLI46" s="918"/>
      <c r="VLJ46" s="918"/>
      <c r="VLK46" s="918"/>
      <c r="VLL46" s="918"/>
      <c r="VLM46" s="918"/>
      <c r="VLN46" s="918"/>
      <c r="VLO46" s="918"/>
      <c r="VLP46" s="918"/>
      <c r="VLQ46" s="918"/>
      <c r="VLR46" s="918"/>
      <c r="VLS46" s="918"/>
      <c r="VLT46" s="918"/>
      <c r="VLU46" s="918"/>
      <c r="VLV46" s="918"/>
      <c r="VLW46" s="918"/>
      <c r="VLX46" s="918"/>
      <c r="VLY46" s="918"/>
      <c r="VLZ46" s="918"/>
      <c r="VMA46" s="918"/>
      <c r="VMB46" s="918"/>
      <c r="VMC46" s="918"/>
      <c r="VMD46" s="918"/>
      <c r="VME46" s="918"/>
      <c r="VMF46" s="918"/>
      <c r="VMG46" s="918"/>
      <c r="VMH46" s="918"/>
      <c r="VMI46" s="918"/>
      <c r="VMJ46" s="918"/>
      <c r="VMK46" s="918"/>
      <c r="VML46" s="918"/>
      <c r="VMM46" s="918"/>
      <c r="VMN46" s="918"/>
      <c r="VMO46" s="918"/>
      <c r="VMP46" s="918"/>
      <c r="VMQ46" s="918"/>
      <c r="VMR46" s="918"/>
      <c r="VMS46" s="918"/>
      <c r="VMT46" s="918"/>
      <c r="VMU46" s="918"/>
      <c r="VMV46" s="918"/>
      <c r="VMW46" s="918"/>
      <c r="VMX46" s="918"/>
      <c r="VMY46" s="918"/>
      <c r="VMZ46" s="918"/>
      <c r="VNA46" s="918"/>
      <c r="VNB46" s="918"/>
      <c r="VNC46" s="918"/>
      <c r="VND46" s="918"/>
      <c r="VNE46" s="918"/>
      <c r="VNF46" s="918"/>
      <c r="VNG46" s="918"/>
      <c r="VNH46" s="918"/>
      <c r="VNI46" s="918"/>
      <c r="VNJ46" s="918"/>
      <c r="VNK46" s="918"/>
      <c r="VNL46" s="918"/>
      <c r="VNM46" s="918"/>
      <c r="VNN46" s="918"/>
      <c r="VNO46" s="918"/>
      <c r="VNP46" s="918"/>
      <c r="VNQ46" s="918"/>
      <c r="VNR46" s="918"/>
      <c r="VNS46" s="918"/>
      <c r="VNT46" s="918"/>
      <c r="VNU46" s="918"/>
      <c r="VNV46" s="918"/>
      <c r="VNW46" s="918"/>
      <c r="VNX46" s="918"/>
      <c r="VNY46" s="918"/>
      <c r="VNZ46" s="918"/>
      <c r="VOA46" s="918"/>
      <c r="VOB46" s="918"/>
      <c r="VOC46" s="918"/>
      <c r="VOD46" s="918"/>
      <c r="VOE46" s="918"/>
      <c r="VOF46" s="918"/>
      <c r="VOG46" s="918"/>
      <c r="VOH46" s="918"/>
      <c r="VOI46" s="918"/>
      <c r="VOJ46" s="918"/>
      <c r="VOK46" s="918"/>
      <c r="VOL46" s="918"/>
      <c r="VOM46" s="918"/>
      <c r="VON46" s="918"/>
      <c r="VOO46" s="918"/>
      <c r="VOP46" s="918"/>
      <c r="VOQ46" s="918"/>
      <c r="VOR46" s="918"/>
      <c r="VOS46" s="918"/>
      <c r="VOT46" s="918"/>
      <c r="VOU46" s="918"/>
      <c r="VOV46" s="918"/>
      <c r="VOW46" s="918"/>
      <c r="VOX46" s="918"/>
      <c r="VOY46" s="918"/>
      <c r="VOZ46" s="918"/>
      <c r="VPA46" s="918"/>
      <c r="VPB46" s="918"/>
      <c r="VPC46" s="918"/>
      <c r="VPD46" s="918"/>
      <c r="VPE46" s="918"/>
      <c r="VPF46" s="918"/>
      <c r="VPG46" s="918"/>
      <c r="VPH46" s="918"/>
      <c r="VPI46" s="918"/>
      <c r="VPJ46" s="918"/>
      <c r="VPK46" s="918"/>
      <c r="VPL46" s="918"/>
      <c r="VPM46" s="918"/>
      <c r="VPN46" s="918"/>
      <c r="VPO46" s="918"/>
      <c r="VPP46" s="918"/>
      <c r="VPQ46" s="918"/>
      <c r="VPR46" s="918"/>
      <c r="VPS46" s="918"/>
      <c r="VPT46" s="918"/>
      <c r="VPU46" s="918"/>
      <c r="VPV46" s="918"/>
      <c r="VPW46" s="918"/>
      <c r="VPX46" s="918"/>
      <c r="VPY46" s="918"/>
      <c r="VPZ46" s="918"/>
      <c r="VQA46" s="918"/>
      <c r="VQB46" s="918"/>
      <c r="VQC46" s="918"/>
      <c r="VQD46" s="918"/>
      <c r="VQE46" s="918"/>
      <c r="VQF46" s="918"/>
      <c r="VQG46" s="918"/>
      <c r="VQH46" s="918"/>
      <c r="VQI46" s="918"/>
      <c r="VQJ46" s="918"/>
      <c r="VQK46" s="918"/>
      <c r="VQL46" s="918"/>
      <c r="VQM46" s="918"/>
      <c r="VQN46" s="918"/>
      <c r="VQO46" s="918"/>
      <c r="VQP46" s="918"/>
      <c r="VQQ46" s="918"/>
      <c r="VQR46" s="918"/>
      <c r="VQS46" s="918"/>
      <c r="VQT46" s="918"/>
      <c r="VQU46" s="918"/>
      <c r="VQV46" s="918"/>
      <c r="VQW46" s="918"/>
      <c r="VQX46" s="918"/>
      <c r="VQY46" s="918"/>
      <c r="VQZ46" s="918"/>
      <c r="VRA46" s="918"/>
      <c r="VRB46" s="918"/>
      <c r="VRC46" s="918"/>
      <c r="VRD46" s="918"/>
      <c r="VRE46" s="918"/>
      <c r="VRF46" s="918"/>
      <c r="VRG46" s="918"/>
      <c r="VRH46" s="918"/>
      <c r="VRI46" s="918"/>
      <c r="VRJ46" s="918"/>
      <c r="VRK46" s="918"/>
      <c r="VRL46" s="918"/>
      <c r="VRM46" s="918"/>
      <c r="VRN46" s="918"/>
      <c r="VRO46" s="918"/>
      <c r="VRP46" s="918"/>
      <c r="VRQ46" s="918"/>
      <c r="VRR46" s="918"/>
      <c r="VRS46" s="918"/>
      <c r="VRT46" s="918"/>
      <c r="VRU46" s="918"/>
      <c r="VRV46" s="918"/>
      <c r="VRW46" s="918"/>
      <c r="VRX46" s="918"/>
      <c r="VRY46" s="918"/>
      <c r="VRZ46" s="918"/>
      <c r="VSA46" s="918"/>
      <c r="VSB46" s="918"/>
      <c r="VSC46" s="918"/>
      <c r="VSD46" s="918"/>
      <c r="VSE46" s="918"/>
      <c r="VSF46" s="918"/>
      <c r="VSG46" s="918"/>
      <c r="VSH46" s="918"/>
      <c r="VSI46" s="918"/>
      <c r="VSJ46" s="918"/>
      <c r="VSK46" s="918"/>
      <c r="VSL46" s="918"/>
      <c r="VSM46" s="918"/>
      <c r="VSN46" s="918"/>
      <c r="VSO46" s="918"/>
      <c r="VSP46" s="918"/>
      <c r="VSQ46" s="918"/>
      <c r="VSR46" s="918"/>
      <c r="VSS46" s="918"/>
      <c r="VST46" s="918"/>
      <c r="VSU46" s="918"/>
      <c r="VSV46" s="918"/>
      <c r="VSW46" s="918"/>
      <c r="VSX46" s="918"/>
      <c r="VSY46" s="918"/>
      <c r="VSZ46" s="918"/>
      <c r="VTA46" s="918"/>
      <c r="VTB46" s="918"/>
      <c r="VTC46" s="918"/>
      <c r="VTD46" s="918"/>
      <c r="VTE46" s="918"/>
      <c r="VTF46" s="918"/>
      <c r="VTG46" s="918"/>
      <c r="VTH46" s="918"/>
      <c r="VTI46" s="918"/>
      <c r="VTJ46" s="918"/>
      <c r="VTK46" s="918"/>
      <c r="VTL46" s="918"/>
      <c r="VTM46" s="918"/>
      <c r="VTN46" s="918"/>
      <c r="VTO46" s="918"/>
      <c r="VTP46" s="918"/>
      <c r="VTQ46" s="918"/>
      <c r="VTR46" s="918"/>
      <c r="VTS46" s="918"/>
      <c r="VTT46" s="918"/>
      <c r="VTU46" s="918"/>
      <c r="VTV46" s="918"/>
      <c r="VTW46" s="918"/>
      <c r="VTX46" s="918"/>
      <c r="VTY46" s="918"/>
      <c r="VTZ46" s="918"/>
      <c r="VUA46" s="918"/>
      <c r="VUB46" s="918"/>
      <c r="VUC46" s="918"/>
      <c r="VUD46" s="918"/>
      <c r="VUE46" s="918"/>
      <c r="VUF46" s="918"/>
      <c r="VUG46" s="918"/>
      <c r="VUH46" s="918"/>
      <c r="VUI46" s="918"/>
      <c r="VUJ46" s="918"/>
      <c r="VUK46" s="918"/>
      <c r="VUL46" s="918"/>
      <c r="VUM46" s="918"/>
      <c r="VUN46" s="918"/>
      <c r="VUO46" s="918"/>
      <c r="VUP46" s="918"/>
      <c r="VUQ46" s="918"/>
      <c r="VUR46" s="918"/>
      <c r="VUS46" s="918"/>
      <c r="VUT46" s="918"/>
      <c r="VUU46" s="918"/>
      <c r="VUV46" s="918"/>
      <c r="VUW46" s="918"/>
      <c r="VUX46" s="918"/>
      <c r="VUY46" s="918"/>
      <c r="VUZ46" s="918"/>
      <c r="VVA46" s="918"/>
      <c r="VVB46" s="918"/>
      <c r="VVC46" s="918"/>
      <c r="VVD46" s="918"/>
      <c r="VVE46" s="918"/>
      <c r="VVF46" s="918"/>
      <c r="VVG46" s="918"/>
      <c r="VVH46" s="918"/>
      <c r="VVI46" s="918"/>
      <c r="VVJ46" s="918"/>
      <c r="VVK46" s="918"/>
      <c r="VVL46" s="918"/>
      <c r="VVM46" s="918"/>
      <c r="VVN46" s="918"/>
      <c r="VVO46" s="918"/>
      <c r="VVP46" s="918"/>
      <c r="VVQ46" s="918"/>
      <c r="VVR46" s="918"/>
      <c r="VVS46" s="918"/>
      <c r="VVT46" s="918"/>
      <c r="VVU46" s="918"/>
      <c r="VVV46" s="918"/>
      <c r="VVW46" s="918"/>
      <c r="VVX46" s="918"/>
      <c r="VVY46" s="918"/>
      <c r="VVZ46" s="918"/>
      <c r="VWA46" s="918"/>
      <c r="VWB46" s="918"/>
      <c r="VWC46" s="918"/>
      <c r="VWD46" s="918"/>
      <c r="VWE46" s="918"/>
      <c r="VWF46" s="918"/>
      <c r="VWG46" s="918"/>
      <c r="VWH46" s="918"/>
      <c r="VWI46" s="918"/>
      <c r="VWJ46" s="918"/>
      <c r="VWK46" s="918"/>
      <c r="VWL46" s="918"/>
      <c r="VWM46" s="918"/>
      <c r="VWN46" s="918"/>
      <c r="VWO46" s="918"/>
      <c r="VWP46" s="918"/>
      <c r="VWQ46" s="918"/>
      <c r="VWR46" s="918"/>
      <c r="VWS46" s="918"/>
      <c r="VWT46" s="918"/>
      <c r="VWU46" s="918"/>
      <c r="VWV46" s="918"/>
      <c r="VWW46" s="918"/>
      <c r="VWX46" s="918"/>
      <c r="VWY46" s="918"/>
      <c r="VWZ46" s="918"/>
      <c r="VXA46" s="918"/>
      <c r="VXB46" s="918"/>
      <c r="VXC46" s="918"/>
      <c r="VXD46" s="918"/>
      <c r="VXE46" s="918"/>
      <c r="VXF46" s="918"/>
      <c r="VXG46" s="918"/>
      <c r="VXH46" s="918"/>
      <c r="VXI46" s="918"/>
      <c r="VXJ46" s="918"/>
      <c r="VXK46" s="918"/>
      <c r="VXL46" s="918"/>
      <c r="VXM46" s="918"/>
      <c r="VXN46" s="918"/>
      <c r="VXO46" s="918"/>
      <c r="VXP46" s="918"/>
      <c r="VXQ46" s="918"/>
      <c r="VXR46" s="918"/>
      <c r="VXS46" s="918"/>
      <c r="VXT46" s="918"/>
      <c r="VXU46" s="918"/>
      <c r="VXV46" s="918"/>
      <c r="VXW46" s="918"/>
      <c r="VXX46" s="918"/>
      <c r="VXY46" s="918"/>
      <c r="VXZ46" s="918"/>
      <c r="VYA46" s="918"/>
      <c r="VYB46" s="918"/>
      <c r="VYC46" s="918"/>
      <c r="VYD46" s="918"/>
      <c r="VYE46" s="918"/>
      <c r="VYF46" s="918"/>
      <c r="VYG46" s="918"/>
      <c r="VYH46" s="918"/>
      <c r="VYI46" s="918"/>
      <c r="VYJ46" s="918"/>
      <c r="VYK46" s="918"/>
      <c r="VYL46" s="918"/>
      <c r="VYM46" s="918"/>
      <c r="VYN46" s="918"/>
      <c r="VYO46" s="918"/>
      <c r="VYP46" s="918"/>
      <c r="VYQ46" s="918"/>
      <c r="VYR46" s="918"/>
      <c r="VYS46" s="918"/>
      <c r="VYT46" s="918"/>
      <c r="VYU46" s="918"/>
      <c r="VYV46" s="918"/>
      <c r="VYW46" s="918"/>
      <c r="VYX46" s="918"/>
      <c r="VYY46" s="918"/>
      <c r="VYZ46" s="918"/>
      <c r="VZA46" s="918"/>
      <c r="VZB46" s="918"/>
      <c r="VZC46" s="918"/>
      <c r="VZD46" s="918"/>
      <c r="VZE46" s="918"/>
      <c r="VZF46" s="918"/>
      <c r="VZG46" s="918"/>
      <c r="VZH46" s="918"/>
      <c r="VZI46" s="918"/>
      <c r="VZJ46" s="918"/>
      <c r="VZK46" s="918"/>
      <c r="VZL46" s="918"/>
      <c r="VZM46" s="918"/>
      <c r="VZN46" s="918"/>
      <c r="VZO46" s="918"/>
      <c r="VZP46" s="918"/>
      <c r="VZQ46" s="918"/>
      <c r="VZR46" s="918"/>
      <c r="VZS46" s="918"/>
      <c r="VZT46" s="918"/>
      <c r="VZU46" s="918"/>
      <c r="VZV46" s="918"/>
      <c r="VZW46" s="918"/>
      <c r="VZX46" s="918"/>
      <c r="VZY46" s="918"/>
      <c r="VZZ46" s="918"/>
      <c r="WAA46" s="918"/>
      <c r="WAB46" s="918"/>
      <c r="WAC46" s="918"/>
      <c r="WAD46" s="918"/>
      <c r="WAE46" s="918"/>
      <c r="WAF46" s="918"/>
      <c r="WAG46" s="918"/>
      <c r="WAH46" s="918"/>
      <c r="WAI46" s="918"/>
      <c r="WAJ46" s="918"/>
      <c r="WAK46" s="918"/>
      <c r="WAL46" s="918"/>
      <c r="WAM46" s="918"/>
      <c r="WAN46" s="918"/>
      <c r="WAO46" s="918"/>
      <c r="WAP46" s="918"/>
      <c r="WAQ46" s="918"/>
      <c r="WAR46" s="918"/>
      <c r="WAS46" s="918"/>
      <c r="WAT46" s="918"/>
      <c r="WAU46" s="918"/>
      <c r="WAV46" s="918"/>
      <c r="WAW46" s="918"/>
      <c r="WAX46" s="918"/>
      <c r="WAY46" s="918"/>
      <c r="WAZ46" s="918"/>
      <c r="WBA46" s="918"/>
      <c r="WBB46" s="918"/>
      <c r="WBC46" s="918"/>
      <c r="WBD46" s="918"/>
      <c r="WBE46" s="918"/>
      <c r="WBF46" s="918"/>
      <c r="WBG46" s="918"/>
      <c r="WBH46" s="918"/>
      <c r="WBI46" s="918"/>
      <c r="WBJ46" s="918"/>
      <c r="WBK46" s="918"/>
      <c r="WBL46" s="918"/>
      <c r="WBM46" s="918"/>
      <c r="WBN46" s="918"/>
      <c r="WBO46" s="918"/>
      <c r="WBP46" s="918"/>
      <c r="WBQ46" s="918"/>
      <c r="WBR46" s="918"/>
      <c r="WBS46" s="918"/>
      <c r="WBT46" s="918"/>
      <c r="WBU46" s="918"/>
      <c r="WBV46" s="918"/>
      <c r="WBW46" s="918"/>
      <c r="WBX46" s="918"/>
      <c r="WBY46" s="918"/>
      <c r="WBZ46" s="918"/>
      <c r="WCA46" s="918"/>
      <c r="WCB46" s="918"/>
      <c r="WCC46" s="918"/>
      <c r="WCD46" s="918"/>
      <c r="WCE46" s="918"/>
      <c r="WCF46" s="918"/>
      <c r="WCG46" s="918"/>
      <c r="WCH46" s="918"/>
      <c r="WCI46" s="918"/>
      <c r="WCJ46" s="918"/>
      <c r="WCK46" s="918"/>
      <c r="WCL46" s="918"/>
      <c r="WCM46" s="918"/>
      <c r="WCN46" s="918"/>
      <c r="WCO46" s="918"/>
      <c r="WCP46" s="918"/>
      <c r="WCQ46" s="918"/>
      <c r="WCR46" s="918"/>
      <c r="WCS46" s="918"/>
      <c r="WCT46" s="918"/>
      <c r="WCU46" s="918"/>
      <c r="WCV46" s="918"/>
      <c r="WCW46" s="918"/>
      <c r="WCX46" s="918"/>
      <c r="WCY46" s="918"/>
      <c r="WCZ46" s="918"/>
      <c r="WDA46" s="918"/>
      <c r="WDB46" s="918"/>
      <c r="WDC46" s="918"/>
      <c r="WDD46" s="918"/>
      <c r="WDE46" s="918"/>
      <c r="WDF46" s="918"/>
      <c r="WDG46" s="918"/>
      <c r="WDH46" s="918"/>
      <c r="WDI46" s="918"/>
      <c r="WDJ46" s="918"/>
      <c r="WDK46" s="918"/>
      <c r="WDL46" s="918"/>
      <c r="WDM46" s="918"/>
      <c r="WDN46" s="918"/>
      <c r="WDO46" s="918"/>
      <c r="WDP46" s="918"/>
      <c r="WDQ46" s="918"/>
      <c r="WDR46" s="918"/>
      <c r="WDS46" s="918"/>
      <c r="WDT46" s="918"/>
      <c r="WDU46" s="918"/>
      <c r="WDV46" s="918"/>
      <c r="WDW46" s="918"/>
      <c r="WDX46" s="918"/>
      <c r="WDY46" s="918"/>
      <c r="WDZ46" s="918"/>
      <c r="WEA46" s="918"/>
      <c r="WEB46" s="918"/>
      <c r="WEC46" s="918"/>
      <c r="WED46" s="918"/>
      <c r="WEE46" s="918"/>
      <c r="WEF46" s="918"/>
      <c r="WEG46" s="918"/>
      <c r="WEH46" s="918"/>
      <c r="WEI46" s="918"/>
      <c r="WEJ46" s="918"/>
      <c r="WEK46" s="918"/>
      <c r="WEL46" s="918"/>
      <c r="WEM46" s="918"/>
      <c r="WEN46" s="918"/>
      <c r="WEO46" s="918"/>
      <c r="WEP46" s="918"/>
      <c r="WEQ46" s="918"/>
      <c r="WER46" s="918"/>
      <c r="WES46" s="918"/>
      <c r="WET46" s="918"/>
      <c r="WEU46" s="918"/>
      <c r="WEV46" s="918"/>
      <c r="WEW46" s="918"/>
      <c r="WEX46" s="918"/>
      <c r="WEY46" s="918"/>
      <c r="WEZ46" s="918"/>
      <c r="WFA46" s="918"/>
      <c r="WFB46" s="918"/>
      <c r="WFC46" s="918"/>
      <c r="WFD46" s="918"/>
      <c r="WFE46" s="918"/>
      <c r="WFF46" s="918"/>
      <c r="WFG46" s="918"/>
      <c r="WFH46" s="918"/>
      <c r="WFI46" s="918"/>
      <c r="WFJ46" s="918"/>
      <c r="WFK46" s="918"/>
      <c r="WFL46" s="918"/>
      <c r="WFM46" s="918"/>
      <c r="WFN46" s="918"/>
      <c r="WFO46" s="918"/>
      <c r="WFP46" s="918"/>
      <c r="WFQ46" s="918"/>
      <c r="WFR46" s="918"/>
      <c r="WFS46" s="918"/>
      <c r="WFT46" s="918"/>
      <c r="WFU46" s="918"/>
      <c r="WFV46" s="918"/>
      <c r="WFW46" s="918"/>
      <c r="WFX46" s="918"/>
      <c r="WFY46" s="918"/>
      <c r="WFZ46" s="918"/>
      <c r="WGA46" s="918"/>
      <c r="WGB46" s="918"/>
      <c r="WGC46" s="918"/>
      <c r="WGD46" s="918"/>
      <c r="WGE46" s="918"/>
      <c r="WGF46" s="918"/>
      <c r="WGG46" s="918"/>
      <c r="WGH46" s="918"/>
      <c r="WGI46" s="918"/>
      <c r="WGJ46" s="918"/>
      <c r="WGK46" s="918"/>
      <c r="WGL46" s="918"/>
      <c r="WGM46" s="918"/>
      <c r="WGN46" s="918"/>
      <c r="WGO46" s="918"/>
      <c r="WGP46" s="918"/>
      <c r="WGQ46" s="918"/>
      <c r="WGR46" s="918"/>
      <c r="WGS46" s="918"/>
      <c r="WGT46" s="918"/>
      <c r="WGU46" s="918"/>
      <c r="WGV46" s="918"/>
      <c r="WGW46" s="918"/>
      <c r="WGX46" s="918"/>
      <c r="WGY46" s="918"/>
      <c r="WGZ46" s="918"/>
      <c r="WHA46" s="918"/>
      <c r="WHB46" s="918"/>
      <c r="WHC46" s="918"/>
      <c r="WHD46" s="918"/>
      <c r="WHE46" s="918"/>
      <c r="WHF46" s="918"/>
      <c r="WHG46" s="918"/>
      <c r="WHH46" s="918"/>
      <c r="WHI46" s="918"/>
      <c r="WHJ46" s="918"/>
      <c r="WHK46" s="918"/>
      <c r="WHL46" s="918"/>
      <c r="WHM46" s="918"/>
      <c r="WHN46" s="918"/>
      <c r="WHO46" s="918"/>
      <c r="WHP46" s="918"/>
      <c r="WHQ46" s="918"/>
      <c r="WHR46" s="918"/>
      <c r="WHS46" s="918"/>
      <c r="WHT46" s="918"/>
      <c r="WHU46" s="918"/>
      <c r="WHV46" s="918"/>
      <c r="WHW46" s="918"/>
      <c r="WHX46" s="918"/>
      <c r="WHY46" s="918"/>
      <c r="WHZ46" s="918"/>
      <c r="WIA46" s="918"/>
      <c r="WIB46" s="918"/>
      <c r="WIC46" s="918"/>
      <c r="WID46" s="918"/>
      <c r="WIE46" s="918"/>
      <c r="WIF46" s="918"/>
      <c r="WIG46" s="918"/>
      <c r="WIH46" s="918"/>
      <c r="WII46" s="918"/>
      <c r="WIJ46" s="918"/>
      <c r="WIK46" s="918"/>
      <c r="WIL46" s="918"/>
      <c r="WIM46" s="918"/>
      <c r="WIN46" s="918"/>
      <c r="WIO46" s="918"/>
      <c r="WIP46" s="918"/>
      <c r="WIQ46" s="918"/>
      <c r="WIR46" s="918"/>
      <c r="WIS46" s="918"/>
      <c r="WIT46" s="918"/>
      <c r="WIU46" s="918"/>
      <c r="WIV46" s="918"/>
      <c r="WIW46" s="918"/>
      <c r="WIX46" s="918"/>
      <c r="WIY46" s="918"/>
      <c r="WIZ46" s="918"/>
      <c r="WJA46" s="918"/>
      <c r="WJB46" s="918"/>
      <c r="WJC46" s="918"/>
      <c r="WJD46" s="918"/>
      <c r="WJE46" s="918"/>
      <c r="WJF46" s="918"/>
      <c r="WJG46" s="918"/>
      <c r="WJH46" s="918"/>
      <c r="WJI46" s="918"/>
      <c r="WJJ46" s="918"/>
      <c r="WJK46" s="918"/>
      <c r="WJL46" s="918"/>
      <c r="WJM46" s="918"/>
      <c r="WJN46" s="918"/>
      <c r="WJO46" s="918"/>
      <c r="WJP46" s="918"/>
      <c r="WJQ46" s="918"/>
      <c r="WJR46" s="918"/>
      <c r="WJS46" s="918"/>
      <c r="WJT46" s="918"/>
      <c r="WJU46" s="918"/>
      <c r="WJV46" s="918"/>
      <c r="WJW46" s="918"/>
      <c r="WJX46" s="918"/>
      <c r="WJY46" s="918"/>
      <c r="WJZ46" s="918"/>
      <c r="WKA46" s="918"/>
      <c r="WKB46" s="918"/>
      <c r="WKC46" s="918"/>
      <c r="WKD46" s="918"/>
      <c r="WKE46" s="918"/>
      <c r="WKF46" s="918"/>
      <c r="WKG46" s="918"/>
      <c r="WKH46" s="918"/>
      <c r="WKI46" s="918"/>
      <c r="WKJ46" s="918"/>
      <c r="WKK46" s="918"/>
      <c r="WKL46" s="918"/>
      <c r="WKM46" s="918"/>
      <c r="WKN46" s="918"/>
      <c r="WKO46" s="918"/>
      <c r="WKP46" s="918"/>
      <c r="WKQ46" s="918"/>
      <c r="WKR46" s="918"/>
      <c r="WKS46" s="918"/>
      <c r="WKT46" s="918"/>
      <c r="WKU46" s="918"/>
      <c r="WKV46" s="918"/>
      <c r="WKW46" s="918"/>
      <c r="WKX46" s="918"/>
      <c r="WKY46" s="918"/>
      <c r="WKZ46" s="918"/>
      <c r="WLA46" s="918"/>
      <c r="WLB46" s="918"/>
      <c r="WLC46" s="918"/>
      <c r="WLD46" s="918"/>
      <c r="WLE46" s="918"/>
      <c r="WLF46" s="918"/>
      <c r="WLG46" s="918"/>
      <c r="WLH46" s="918"/>
      <c r="WLI46" s="918"/>
      <c r="WLJ46" s="918"/>
      <c r="WLK46" s="918"/>
      <c r="WLL46" s="918"/>
      <c r="WLM46" s="918"/>
      <c r="WLN46" s="918"/>
      <c r="WLO46" s="918"/>
      <c r="WLP46" s="918"/>
      <c r="WLQ46" s="918"/>
      <c r="WLR46" s="918"/>
      <c r="WLS46" s="918"/>
      <c r="WLT46" s="918"/>
      <c r="WLU46" s="918"/>
      <c r="WLV46" s="918"/>
      <c r="WLW46" s="918"/>
      <c r="WLX46" s="918"/>
      <c r="WLY46" s="918"/>
      <c r="WLZ46" s="918"/>
      <c r="WMA46" s="918"/>
      <c r="WMB46" s="918"/>
      <c r="WMC46" s="918"/>
      <c r="WMD46" s="918"/>
      <c r="WME46" s="918"/>
      <c r="WMF46" s="918"/>
      <c r="WMG46" s="918"/>
      <c r="WMH46" s="918"/>
      <c r="WMI46" s="918"/>
      <c r="WMJ46" s="918"/>
      <c r="WMK46" s="918"/>
      <c r="WML46" s="918"/>
      <c r="WMM46" s="918"/>
      <c r="WMN46" s="918"/>
      <c r="WMO46" s="918"/>
      <c r="WMP46" s="918"/>
      <c r="WMQ46" s="918"/>
      <c r="WMR46" s="918"/>
      <c r="WMS46" s="918"/>
      <c r="WMT46" s="918"/>
      <c r="WMU46" s="918"/>
      <c r="WMV46" s="918"/>
      <c r="WMW46" s="918"/>
      <c r="WMX46" s="918"/>
      <c r="WMY46" s="918"/>
      <c r="WMZ46" s="918"/>
      <c r="WNA46" s="918"/>
      <c r="WNB46" s="918"/>
      <c r="WNC46" s="918"/>
      <c r="WND46" s="918"/>
      <c r="WNE46" s="918"/>
      <c r="WNF46" s="918"/>
      <c r="WNG46" s="918"/>
      <c r="WNH46" s="918"/>
      <c r="WNI46" s="918"/>
      <c r="WNJ46" s="918"/>
      <c r="WNK46" s="918"/>
      <c r="WNL46" s="918"/>
      <c r="WNM46" s="918"/>
      <c r="WNN46" s="918"/>
      <c r="WNO46" s="918"/>
      <c r="WNP46" s="918"/>
      <c r="WNQ46" s="918"/>
      <c r="WNR46" s="918"/>
      <c r="WNS46" s="918"/>
      <c r="WNT46" s="918"/>
      <c r="WNU46" s="918"/>
      <c r="WNV46" s="918"/>
      <c r="WNW46" s="918"/>
      <c r="WNX46" s="918"/>
      <c r="WNY46" s="918"/>
      <c r="WNZ46" s="918"/>
      <c r="WOA46" s="918"/>
      <c r="WOB46" s="918"/>
      <c r="WOC46" s="918"/>
      <c r="WOD46" s="918"/>
      <c r="WOE46" s="918"/>
      <c r="WOF46" s="918"/>
      <c r="WOG46" s="918"/>
      <c r="WOH46" s="918"/>
      <c r="WOI46" s="918"/>
      <c r="WOJ46" s="918"/>
      <c r="WOK46" s="918"/>
      <c r="WOL46" s="918"/>
      <c r="WOM46" s="918"/>
      <c r="WON46" s="918"/>
      <c r="WOO46" s="918"/>
      <c r="WOP46" s="918"/>
      <c r="WOQ46" s="918"/>
      <c r="WOR46" s="918"/>
      <c r="WOS46" s="918"/>
      <c r="WOT46" s="918"/>
      <c r="WOU46" s="918"/>
      <c r="WOV46" s="918"/>
      <c r="WOW46" s="918"/>
      <c r="WOX46" s="918"/>
      <c r="WOY46" s="918"/>
      <c r="WOZ46" s="918"/>
      <c r="WPA46" s="918"/>
      <c r="WPB46" s="918"/>
      <c r="WPC46" s="918"/>
      <c r="WPD46" s="918"/>
      <c r="WPE46" s="918"/>
      <c r="WPF46" s="918"/>
      <c r="WPG46" s="918"/>
      <c r="WPH46" s="918"/>
      <c r="WPI46" s="918"/>
      <c r="WPJ46" s="918"/>
      <c r="WPK46" s="918"/>
      <c r="WPL46" s="918"/>
      <c r="WPM46" s="918"/>
      <c r="WPN46" s="918"/>
      <c r="WPO46" s="918"/>
      <c r="WPP46" s="918"/>
      <c r="WPQ46" s="918"/>
      <c r="WPR46" s="918"/>
      <c r="WPS46" s="918"/>
      <c r="WPT46" s="918"/>
      <c r="WPU46" s="918"/>
      <c r="WPV46" s="918"/>
      <c r="WPW46" s="918"/>
      <c r="WPX46" s="918"/>
      <c r="WPY46" s="918"/>
      <c r="WPZ46" s="918"/>
      <c r="WQA46" s="918"/>
      <c r="WQB46" s="918"/>
      <c r="WQC46" s="918"/>
      <c r="WQD46" s="918"/>
      <c r="WQE46" s="918"/>
      <c r="WQF46" s="918"/>
      <c r="WQG46" s="918"/>
      <c r="WQH46" s="918"/>
      <c r="WQI46" s="918"/>
      <c r="WQJ46" s="918"/>
      <c r="WQK46" s="918"/>
      <c r="WQL46" s="918"/>
      <c r="WQM46" s="918"/>
      <c r="WQN46" s="918"/>
      <c r="WQO46" s="918"/>
      <c r="WQP46" s="918"/>
      <c r="WQQ46" s="918"/>
      <c r="WQR46" s="918"/>
      <c r="WQS46" s="918"/>
      <c r="WQT46" s="918"/>
      <c r="WQU46" s="918"/>
      <c r="WQV46" s="918"/>
      <c r="WQW46" s="918"/>
      <c r="WQX46" s="918"/>
      <c r="WQY46" s="918"/>
      <c r="WQZ46" s="918"/>
      <c r="WRA46" s="918"/>
      <c r="WRB46" s="918"/>
      <c r="WRC46" s="918"/>
      <c r="WRD46" s="918"/>
      <c r="WRE46" s="918"/>
      <c r="WRF46" s="918"/>
      <c r="WRG46" s="918"/>
      <c r="WRH46" s="918"/>
      <c r="WRI46" s="918"/>
      <c r="WRJ46" s="918"/>
      <c r="WRK46" s="918"/>
      <c r="WRL46" s="918"/>
      <c r="WRM46" s="918"/>
      <c r="WRN46" s="918"/>
      <c r="WRO46" s="918"/>
      <c r="WRP46" s="918"/>
      <c r="WRQ46" s="918"/>
      <c r="WRR46" s="918"/>
      <c r="WRS46" s="918"/>
      <c r="WRT46" s="918"/>
      <c r="WRU46" s="918"/>
      <c r="WRV46" s="918"/>
      <c r="WRW46" s="918"/>
      <c r="WRX46" s="918"/>
      <c r="WRY46" s="918"/>
      <c r="WRZ46" s="918"/>
      <c r="WSA46" s="918"/>
      <c r="WSB46" s="918"/>
      <c r="WSC46" s="918"/>
      <c r="WSD46" s="918"/>
      <c r="WSE46" s="918"/>
      <c r="WSF46" s="918"/>
      <c r="WSG46" s="918"/>
      <c r="WSH46" s="918"/>
      <c r="WSI46" s="918"/>
      <c r="WSJ46" s="918"/>
      <c r="WSK46" s="918"/>
      <c r="WSL46" s="918"/>
      <c r="WSM46" s="918"/>
      <c r="WSN46" s="918"/>
      <c r="WSO46" s="918"/>
      <c r="WSP46" s="918"/>
      <c r="WSQ46" s="918"/>
      <c r="WSR46" s="918"/>
      <c r="WSS46" s="918"/>
      <c r="WST46" s="918"/>
      <c r="WSU46" s="918"/>
      <c r="WSV46" s="918"/>
      <c r="WSW46" s="918"/>
      <c r="WSX46" s="918"/>
      <c r="WSY46" s="918"/>
      <c r="WSZ46" s="918"/>
      <c r="WTA46" s="918"/>
      <c r="WTB46" s="918"/>
      <c r="WTC46" s="918"/>
      <c r="WTD46" s="918"/>
      <c r="WTE46" s="918"/>
      <c r="WTF46" s="918"/>
      <c r="WTG46" s="918"/>
      <c r="WTH46" s="918"/>
      <c r="WTI46" s="918"/>
      <c r="WTJ46" s="918"/>
      <c r="WTK46" s="918"/>
      <c r="WTL46" s="918"/>
      <c r="WTM46" s="918"/>
      <c r="WTN46" s="918"/>
      <c r="WTO46" s="918"/>
      <c r="WTP46" s="918"/>
      <c r="WTQ46" s="918"/>
      <c r="WTR46" s="918"/>
      <c r="WTS46" s="918"/>
      <c r="WTT46" s="918"/>
      <c r="WTU46" s="918"/>
      <c r="WTV46" s="918"/>
      <c r="WTW46" s="918"/>
      <c r="WTX46" s="918"/>
      <c r="WTY46" s="918"/>
      <c r="WTZ46" s="918"/>
      <c r="WUA46" s="918"/>
      <c r="WUB46" s="918"/>
      <c r="WUC46" s="918"/>
      <c r="WUD46" s="918"/>
      <c r="WUE46" s="918"/>
      <c r="WUF46" s="918"/>
      <c r="WUG46" s="918"/>
      <c r="WUH46" s="918"/>
      <c r="WUI46" s="918"/>
      <c r="WUJ46" s="918"/>
      <c r="WUK46" s="918"/>
      <c r="WUL46" s="918"/>
      <c r="WUM46" s="918"/>
      <c r="WUN46" s="918"/>
      <c r="WUO46" s="918"/>
      <c r="WUP46" s="918"/>
      <c r="WUQ46" s="918"/>
      <c r="WUR46" s="918"/>
      <c r="WUS46" s="918"/>
      <c r="WUT46" s="918"/>
      <c r="WUU46" s="918"/>
      <c r="WUV46" s="918"/>
      <c r="WUW46" s="918"/>
      <c r="WUX46" s="918"/>
      <c r="WUY46" s="918"/>
      <c r="WUZ46" s="918"/>
      <c r="WVA46" s="918"/>
      <c r="WVB46" s="918"/>
      <c r="WVC46" s="918"/>
      <c r="WVD46" s="918"/>
      <c r="WVE46" s="918"/>
      <c r="WVF46" s="918"/>
      <c r="WVG46" s="918"/>
      <c r="WVH46" s="918"/>
      <c r="WVI46" s="918"/>
      <c r="WVJ46" s="918"/>
      <c r="WVK46" s="918"/>
      <c r="WVL46" s="918"/>
      <c r="WVM46" s="918"/>
      <c r="WVN46" s="918"/>
      <c r="WVO46" s="918"/>
      <c r="WVP46" s="918"/>
      <c r="WVQ46" s="918"/>
      <c r="WVR46" s="918"/>
      <c r="WVS46" s="918"/>
      <c r="WVT46" s="918"/>
      <c r="WVU46" s="918"/>
      <c r="WVV46" s="918"/>
      <c r="WVW46" s="918"/>
      <c r="WVX46" s="918"/>
      <c r="WVY46" s="918"/>
      <c r="WVZ46" s="918"/>
      <c r="WWA46" s="918"/>
      <c r="WWB46" s="918"/>
      <c r="WWC46" s="918"/>
      <c r="WWD46" s="918"/>
      <c r="WWE46" s="918"/>
      <c r="WWF46" s="918"/>
      <c r="WWG46" s="918"/>
      <c r="WWH46" s="918"/>
      <c r="WWI46" s="918"/>
      <c r="WWJ46" s="918"/>
      <c r="WWK46" s="918"/>
      <c r="WWL46" s="918"/>
      <c r="WWM46" s="918"/>
      <c r="WWN46" s="918"/>
      <c r="WWO46" s="918"/>
      <c r="WWP46" s="918"/>
      <c r="WWQ46" s="918"/>
      <c r="WWR46" s="918"/>
      <c r="WWS46" s="918"/>
      <c r="WWT46" s="918"/>
      <c r="WWU46" s="918"/>
      <c r="WWV46" s="918"/>
      <c r="WWW46" s="918"/>
      <c r="WWX46" s="918"/>
      <c r="WWY46" s="918"/>
      <c r="WWZ46" s="918"/>
      <c r="WXA46" s="918"/>
      <c r="WXB46" s="918"/>
      <c r="WXC46" s="918"/>
      <c r="WXD46" s="918"/>
      <c r="WXE46" s="918"/>
      <c r="WXF46" s="918"/>
      <c r="WXG46" s="918"/>
      <c r="WXH46" s="918"/>
      <c r="WXI46" s="918"/>
      <c r="WXJ46" s="918"/>
      <c r="WXK46" s="918"/>
      <c r="WXL46" s="918"/>
      <c r="WXM46" s="918"/>
      <c r="WXN46" s="918"/>
      <c r="WXO46" s="918"/>
      <c r="WXP46" s="918"/>
      <c r="WXQ46" s="918"/>
      <c r="WXR46" s="918"/>
      <c r="WXS46" s="918"/>
      <c r="WXT46" s="918"/>
      <c r="WXU46" s="918"/>
      <c r="WXV46" s="918"/>
      <c r="WXW46" s="918"/>
      <c r="WXX46" s="918"/>
      <c r="WXY46" s="918"/>
      <c r="WXZ46" s="918"/>
      <c r="WYA46" s="918"/>
      <c r="WYB46" s="918"/>
      <c r="WYC46" s="918"/>
      <c r="WYD46" s="918"/>
      <c r="WYE46" s="918"/>
      <c r="WYF46" s="918"/>
      <c r="WYG46" s="918"/>
      <c r="WYH46" s="918"/>
      <c r="WYI46" s="918"/>
      <c r="WYJ46" s="918"/>
      <c r="WYK46" s="918"/>
      <c r="WYL46" s="918"/>
      <c r="WYM46" s="918"/>
      <c r="WYN46" s="918"/>
      <c r="WYO46" s="918"/>
      <c r="WYP46" s="918"/>
      <c r="WYQ46" s="918"/>
      <c r="WYR46" s="918"/>
      <c r="WYS46" s="918"/>
      <c r="WYT46" s="918"/>
      <c r="WYU46" s="918"/>
      <c r="WYV46" s="918"/>
      <c r="WYW46" s="918"/>
      <c r="WYX46" s="918"/>
      <c r="WYY46" s="918"/>
      <c r="WYZ46" s="918"/>
      <c r="WZA46" s="918"/>
      <c r="WZB46" s="918"/>
      <c r="WZC46" s="918"/>
      <c r="WZD46" s="918"/>
      <c r="WZE46" s="918"/>
      <c r="WZF46" s="918"/>
      <c r="WZG46" s="918"/>
      <c r="WZH46" s="918"/>
      <c r="WZI46" s="918"/>
      <c r="WZJ46" s="918"/>
      <c r="WZK46" s="918"/>
      <c r="WZL46" s="918"/>
      <c r="WZM46" s="918"/>
      <c r="WZN46" s="918"/>
      <c r="WZO46" s="918"/>
      <c r="WZP46" s="918"/>
      <c r="WZQ46" s="918"/>
      <c r="WZR46" s="918"/>
    </row>
    <row r="47" spans="1:16242">
      <c r="A47" s="915"/>
      <c r="B47" s="916"/>
      <c r="C47" s="916"/>
      <c r="D47" s="916"/>
      <c r="E47" s="916"/>
      <c r="F47" s="915"/>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7"/>
      <c r="AY47" s="917"/>
      <c r="AZ47" s="917"/>
      <c r="BA47" s="917"/>
      <c r="BB47" s="917"/>
      <c r="BC47" s="917"/>
      <c r="BD47" s="917"/>
      <c r="BE47" s="917"/>
      <c r="BF47" s="917"/>
      <c r="BG47" s="917"/>
      <c r="BH47" s="917"/>
      <c r="BI47" s="917"/>
      <c r="BJ47" s="917"/>
      <c r="BK47" s="917"/>
      <c r="BL47" s="917"/>
      <c r="BM47" s="917"/>
      <c r="BN47" s="917"/>
      <c r="BO47" s="917"/>
      <c r="BP47" s="917"/>
      <c r="BQ47" s="917"/>
      <c r="BR47" s="917"/>
      <c r="BS47" s="917"/>
      <c r="BT47" s="917"/>
      <c r="BU47" s="917"/>
      <c r="BV47" s="917"/>
      <c r="BW47" s="917"/>
      <c r="BX47" s="917"/>
      <c r="BY47" s="917"/>
      <c r="BZ47" s="917"/>
      <c r="CA47" s="917"/>
      <c r="CB47" s="917"/>
      <c r="CC47" s="917"/>
      <c r="CD47" s="917"/>
      <c r="CE47" s="917"/>
      <c r="CF47" s="917"/>
      <c r="CG47" s="917"/>
      <c r="CH47" s="917"/>
      <c r="CI47" s="917"/>
      <c r="CJ47" s="917"/>
      <c r="CK47" s="917"/>
      <c r="CL47" s="917"/>
      <c r="CM47" s="917"/>
      <c r="CN47" s="917"/>
      <c r="CO47" s="917"/>
      <c r="CP47" s="917"/>
      <c r="CQ47" s="917"/>
      <c r="CR47" s="917"/>
      <c r="CS47" s="917"/>
      <c r="CT47" s="917"/>
      <c r="CU47" s="917"/>
      <c r="CV47" s="917"/>
      <c r="CW47" s="917"/>
      <c r="CX47" s="917"/>
      <c r="CY47" s="917"/>
      <c r="CZ47" s="917"/>
      <c r="DA47" s="917"/>
      <c r="DB47" s="917"/>
      <c r="DC47" s="917"/>
      <c r="DD47" s="917"/>
      <c r="DE47" s="917"/>
      <c r="DF47" s="917"/>
      <c r="DG47" s="917"/>
      <c r="DH47" s="917"/>
      <c r="DI47" s="917"/>
      <c r="DJ47" s="917"/>
    </row>
    <row r="48" spans="1:16242">
      <c r="A48" s="915"/>
      <c r="B48" s="916"/>
      <c r="C48" s="916"/>
      <c r="D48" s="916"/>
      <c r="E48" s="916"/>
      <c r="F48" s="915"/>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7"/>
      <c r="AY48" s="917"/>
      <c r="AZ48" s="917"/>
      <c r="BA48" s="917"/>
      <c r="BB48" s="917"/>
      <c r="BC48" s="917"/>
      <c r="BD48" s="917"/>
      <c r="BE48" s="917"/>
      <c r="BF48" s="917"/>
      <c r="BG48" s="917"/>
      <c r="BH48" s="917"/>
      <c r="BI48" s="917"/>
      <c r="BJ48" s="917"/>
      <c r="BK48" s="917"/>
      <c r="BL48" s="917"/>
      <c r="BM48" s="917"/>
      <c r="BN48" s="917"/>
      <c r="BO48" s="917"/>
      <c r="BP48" s="917"/>
      <c r="BQ48" s="917"/>
      <c r="BR48" s="917"/>
      <c r="BS48" s="917"/>
      <c r="BT48" s="917"/>
      <c r="BU48" s="917"/>
      <c r="BV48" s="917"/>
      <c r="BW48" s="917"/>
      <c r="BX48" s="917"/>
      <c r="BY48" s="917"/>
      <c r="BZ48" s="917"/>
      <c r="CA48" s="917"/>
      <c r="CB48" s="917"/>
      <c r="CC48" s="917"/>
      <c r="CD48" s="917"/>
      <c r="CE48" s="917"/>
      <c r="CF48" s="917"/>
      <c r="CG48" s="917"/>
      <c r="CH48" s="917"/>
      <c r="CI48" s="917"/>
      <c r="CJ48" s="917"/>
      <c r="CK48" s="917"/>
      <c r="CL48" s="917"/>
      <c r="CM48" s="917"/>
      <c r="CN48" s="917"/>
      <c r="CO48" s="917"/>
      <c r="CP48" s="917"/>
      <c r="CQ48" s="917"/>
      <c r="CR48" s="917"/>
      <c r="CS48" s="917"/>
      <c r="CT48" s="917"/>
      <c r="CU48" s="917"/>
      <c r="CV48" s="917"/>
      <c r="CW48" s="917"/>
      <c r="CX48" s="917"/>
      <c r="CY48" s="917"/>
      <c r="CZ48" s="917"/>
      <c r="DA48" s="917"/>
      <c r="DB48" s="917"/>
      <c r="DC48" s="917"/>
      <c r="DD48" s="917"/>
      <c r="DE48" s="917"/>
      <c r="DF48" s="917"/>
      <c r="DG48" s="917"/>
      <c r="DH48" s="917"/>
      <c r="DI48" s="917"/>
      <c r="DJ48" s="917"/>
    </row>
    <row r="49" spans="1:114">
      <c r="A49" s="915"/>
      <c r="B49" s="916"/>
      <c r="C49" s="916"/>
      <c r="D49" s="916"/>
      <c r="E49" s="916"/>
      <c r="F49" s="915"/>
      <c r="G49" s="917"/>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7"/>
      <c r="AY49" s="917"/>
      <c r="AZ49" s="917"/>
      <c r="BA49" s="917"/>
      <c r="BB49" s="917"/>
      <c r="BC49" s="917"/>
      <c r="BD49" s="917"/>
      <c r="BE49" s="917"/>
      <c r="BF49" s="917"/>
      <c r="BG49" s="917"/>
      <c r="BH49" s="917"/>
      <c r="BI49" s="917"/>
      <c r="BJ49" s="917"/>
      <c r="BK49" s="917"/>
      <c r="BL49" s="917"/>
      <c r="BM49" s="917"/>
      <c r="BN49" s="917"/>
      <c r="BO49" s="917"/>
      <c r="BP49" s="917"/>
      <c r="BQ49" s="917"/>
      <c r="BR49" s="917"/>
      <c r="BS49" s="917"/>
      <c r="BT49" s="917"/>
      <c r="BU49" s="917"/>
      <c r="BV49" s="917"/>
      <c r="BW49" s="917"/>
      <c r="BX49" s="917"/>
      <c r="BY49" s="917"/>
      <c r="BZ49" s="917"/>
      <c r="CA49" s="917"/>
      <c r="CB49" s="917"/>
      <c r="CC49" s="917"/>
      <c r="CD49" s="917"/>
      <c r="CE49" s="917"/>
      <c r="CF49" s="917"/>
      <c r="CG49" s="917"/>
      <c r="CH49" s="917"/>
      <c r="CI49" s="917"/>
      <c r="CJ49" s="917"/>
      <c r="CK49" s="917"/>
      <c r="CL49" s="917"/>
      <c r="CM49" s="917"/>
      <c r="CN49" s="917"/>
      <c r="CO49" s="917"/>
      <c r="CP49" s="917"/>
      <c r="CQ49" s="917"/>
      <c r="CR49" s="917"/>
      <c r="CS49" s="917"/>
      <c r="CT49" s="917"/>
      <c r="CU49" s="917"/>
      <c r="CV49" s="917"/>
      <c r="CW49" s="917"/>
      <c r="CX49" s="917"/>
      <c r="CY49" s="917"/>
      <c r="CZ49" s="917"/>
      <c r="DA49" s="917"/>
      <c r="DB49" s="917"/>
      <c r="DC49" s="917"/>
      <c r="DD49" s="917"/>
      <c r="DE49" s="917"/>
      <c r="DF49" s="917"/>
      <c r="DG49" s="917"/>
      <c r="DH49" s="917"/>
      <c r="DI49" s="917"/>
      <c r="DJ49" s="917"/>
    </row>
    <row r="50" spans="1:114">
      <c r="A50" s="915"/>
      <c r="B50" s="916"/>
      <c r="C50" s="916"/>
      <c r="D50" s="916"/>
      <c r="E50" s="916"/>
      <c r="F50" s="915"/>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7"/>
      <c r="AY50" s="917"/>
      <c r="AZ50" s="917"/>
      <c r="BA50" s="917"/>
      <c r="BB50" s="917"/>
      <c r="BC50" s="917"/>
      <c r="BD50" s="917"/>
      <c r="BE50" s="917"/>
      <c r="BF50" s="917"/>
      <c r="BG50" s="917"/>
      <c r="BH50" s="917"/>
      <c r="BI50" s="917"/>
      <c r="BJ50" s="917"/>
      <c r="BK50" s="917"/>
      <c r="BL50" s="917"/>
      <c r="BM50" s="917"/>
      <c r="BN50" s="917"/>
      <c r="BO50" s="917"/>
      <c r="BP50" s="917"/>
      <c r="BQ50" s="917"/>
      <c r="BR50" s="917"/>
      <c r="BS50" s="917"/>
      <c r="BT50" s="917"/>
      <c r="BU50" s="917"/>
      <c r="BV50" s="917"/>
      <c r="BW50" s="917"/>
      <c r="BX50" s="917"/>
      <c r="BY50" s="917"/>
      <c r="BZ50" s="917"/>
      <c r="CA50" s="917"/>
      <c r="CB50" s="917"/>
      <c r="CC50" s="917"/>
      <c r="CD50" s="917"/>
      <c r="CE50" s="917"/>
      <c r="CF50" s="917"/>
      <c r="CG50" s="917"/>
      <c r="CH50" s="917"/>
      <c r="CI50" s="917"/>
      <c r="CJ50" s="917"/>
      <c r="CK50" s="917"/>
      <c r="CL50" s="917"/>
      <c r="CM50" s="917"/>
      <c r="CN50" s="917"/>
      <c r="CO50" s="917"/>
      <c r="CP50" s="917"/>
      <c r="CQ50" s="917"/>
      <c r="CR50" s="917"/>
      <c r="CS50" s="917"/>
      <c r="CT50" s="917"/>
      <c r="CU50" s="917"/>
      <c r="CV50" s="917"/>
      <c r="CW50" s="917"/>
      <c r="CX50" s="917"/>
      <c r="CY50" s="917"/>
      <c r="CZ50" s="917"/>
      <c r="DA50" s="917"/>
      <c r="DB50" s="917"/>
      <c r="DC50" s="917"/>
      <c r="DD50" s="917"/>
      <c r="DE50" s="917"/>
      <c r="DF50" s="917"/>
      <c r="DG50" s="917"/>
      <c r="DH50" s="917"/>
      <c r="DI50" s="917"/>
      <c r="DJ50" s="917"/>
    </row>
    <row r="51" spans="1:114">
      <c r="A51" s="915"/>
      <c r="B51" s="916"/>
      <c r="C51" s="916"/>
      <c r="D51" s="916"/>
      <c r="E51" s="916"/>
      <c r="F51" s="915"/>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17"/>
      <c r="AR51" s="917"/>
      <c r="AS51" s="917"/>
      <c r="AT51" s="917"/>
      <c r="AU51" s="917"/>
      <c r="AV51" s="917"/>
      <c r="AW51" s="917"/>
      <c r="AX51" s="917"/>
      <c r="AY51" s="917"/>
      <c r="AZ51" s="917"/>
      <c r="BA51" s="917"/>
      <c r="BB51" s="917"/>
      <c r="BC51" s="917"/>
      <c r="BD51" s="917"/>
      <c r="BE51" s="917"/>
      <c r="BF51" s="917"/>
      <c r="BG51" s="917"/>
      <c r="BH51" s="917"/>
      <c r="BI51" s="917"/>
      <c r="BJ51" s="917"/>
      <c r="BK51" s="917"/>
      <c r="BL51" s="917"/>
      <c r="BM51" s="917"/>
      <c r="BN51" s="917"/>
      <c r="BO51" s="917"/>
      <c r="BP51" s="917"/>
      <c r="BQ51" s="917"/>
      <c r="BR51" s="917"/>
      <c r="BS51" s="917"/>
      <c r="BT51" s="917"/>
      <c r="BU51" s="917"/>
      <c r="BV51" s="917"/>
      <c r="BW51" s="917"/>
      <c r="BX51" s="917"/>
      <c r="BY51" s="917"/>
      <c r="BZ51" s="917"/>
      <c r="CA51" s="917"/>
      <c r="CB51" s="917"/>
      <c r="CC51" s="917"/>
      <c r="CD51" s="917"/>
      <c r="CE51" s="917"/>
      <c r="CF51" s="917"/>
      <c r="CG51" s="917"/>
      <c r="CH51" s="917"/>
      <c r="CI51" s="917"/>
      <c r="CJ51" s="917"/>
      <c r="CK51" s="917"/>
      <c r="CL51" s="917"/>
      <c r="CM51" s="917"/>
      <c r="CN51" s="917"/>
      <c r="CO51" s="917"/>
      <c r="CP51" s="917"/>
      <c r="CQ51" s="917"/>
      <c r="CR51" s="917"/>
      <c r="CS51" s="917"/>
      <c r="CT51" s="917"/>
      <c r="CU51" s="917"/>
      <c r="CV51" s="917"/>
      <c r="CW51" s="917"/>
      <c r="CX51" s="917"/>
      <c r="CY51" s="917"/>
      <c r="CZ51" s="917"/>
      <c r="DA51" s="917"/>
      <c r="DB51" s="917"/>
      <c r="DC51" s="917"/>
      <c r="DD51" s="917"/>
      <c r="DE51" s="917"/>
      <c r="DF51" s="917"/>
      <c r="DG51" s="917"/>
      <c r="DH51" s="917"/>
      <c r="DI51" s="917"/>
      <c r="DJ51" s="917"/>
    </row>
    <row r="52" spans="1:114">
      <c r="A52" s="915"/>
      <c r="B52" s="916"/>
      <c r="C52" s="916"/>
      <c r="D52" s="916"/>
      <c r="E52" s="916"/>
      <c r="F52" s="915"/>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c r="AI52" s="917"/>
      <c r="AJ52" s="917"/>
      <c r="AK52" s="917"/>
      <c r="AL52" s="917"/>
      <c r="AM52" s="917"/>
      <c r="AN52" s="917"/>
      <c r="AO52" s="917"/>
      <c r="AP52" s="917"/>
      <c r="AQ52" s="917"/>
      <c r="AR52" s="917"/>
      <c r="AS52" s="917"/>
      <c r="AT52" s="917"/>
      <c r="AU52" s="917"/>
      <c r="AV52" s="917"/>
      <c r="AW52" s="917"/>
      <c r="AX52" s="917"/>
      <c r="AY52" s="917"/>
      <c r="AZ52" s="917"/>
      <c r="BA52" s="917"/>
      <c r="BB52" s="917"/>
      <c r="BC52" s="917"/>
      <c r="BD52" s="917"/>
      <c r="BE52" s="917"/>
      <c r="BF52" s="917"/>
      <c r="BG52" s="917"/>
      <c r="BH52" s="917"/>
      <c r="BI52" s="917"/>
      <c r="BJ52" s="917"/>
      <c r="BK52" s="917"/>
      <c r="BL52" s="917"/>
      <c r="BM52" s="917"/>
      <c r="BN52" s="917"/>
      <c r="BO52" s="917"/>
      <c r="BP52" s="917"/>
      <c r="BQ52" s="917"/>
      <c r="BR52" s="917"/>
      <c r="BS52" s="917"/>
      <c r="BT52" s="917"/>
      <c r="BU52" s="917"/>
      <c r="BV52" s="917"/>
      <c r="BW52" s="917"/>
      <c r="BX52" s="917"/>
      <c r="BY52" s="917"/>
      <c r="BZ52" s="917"/>
      <c r="CA52" s="917"/>
      <c r="CB52" s="917"/>
      <c r="CC52" s="917"/>
      <c r="CD52" s="917"/>
      <c r="CE52" s="917"/>
      <c r="CF52" s="917"/>
      <c r="CG52" s="917"/>
      <c r="CH52" s="917"/>
      <c r="CI52" s="917"/>
      <c r="CJ52" s="917"/>
      <c r="CK52" s="917"/>
      <c r="CL52" s="917"/>
      <c r="CM52" s="917"/>
      <c r="CN52" s="917"/>
      <c r="CO52" s="917"/>
      <c r="CP52" s="917"/>
      <c r="CQ52" s="917"/>
      <c r="CR52" s="917"/>
      <c r="CS52" s="917"/>
      <c r="CT52" s="917"/>
      <c r="CU52" s="917"/>
      <c r="CV52" s="917"/>
      <c r="CW52" s="917"/>
      <c r="CX52" s="917"/>
      <c r="CY52" s="917"/>
      <c r="CZ52" s="917"/>
      <c r="DA52" s="917"/>
      <c r="DB52" s="917"/>
      <c r="DC52" s="917"/>
      <c r="DD52" s="917"/>
      <c r="DE52" s="917"/>
      <c r="DF52" s="917"/>
      <c r="DG52" s="917"/>
      <c r="DH52" s="917"/>
      <c r="DI52" s="917"/>
      <c r="DJ52" s="917"/>
    </row>
    <row r="53" spans="1:114">
      <c r="A53" s="915"/>
      <c r="B53" s="916"/>
      <c r="C53" s="916"/>
      <c r="D53" s="916"/>
      <c r="E53" s="916"/>
      <c r="F53" s="915"/>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7"/>
      <c r="AL53" s="917"/>
      <c r="AM53" s="917"/>
      <c r="AN53" s="917"/>
      <c r="AO53" s="917"/>
      <c r="AP53" s="917"/>
      <c r="AQ53" s="917"/>
      <c r="AR53" s="917"/>
      <c r="AS53" s="917"/>
      <c r="AT53" s="917"/>
      <c r="AU53" s="917"/>
      <c r="AV53" s="917"/>
      <c r="AW53" s="917"/>
      <c r="AX53" s="917"/>
      <c r="AY53" s="917"/>
      <c r="AZ53" s="917"/>
      <c r="BA53" s="917"/>
      <c r="BB53" s="917"/>
      <c r="BC53" s="917"/>
      <c r="BD53" s="917"/>
      <c r="BE53" s="917"/>
      <c r="BF53" s="917"/>
      <c r="BG53" s="917"/>
      <c r="BH53" s="917"/>
      <c r="BI53" s="917"/>
      <c r="BJ53" s="917"/>
      <c r="BK53" s="917"/>
      <c r="BL53" s="917"/>
      <c r="BM53" s="917"/>
      <c r="BN53" s="917"/>
      <c r="BO53" s="917"/>
      <c r="BP53" s="917"/>
      <c r="BQ53" s="917"/>
      <c r="BR53" s="917"/>
      <c r="BS53" s="917"/>
      <c r="BT53" s="917"/>
      <c r="BU53" s="917"/>
      <c r="BV53" s="917"/>
      <c r="BW53" s="917"/>
      <c r="BX53" s="917"/>
      <c r="BY53" s="917"/>
      <c r="BZ53" s="917"/>
      <c r="CA53" s="917"/>
      <c r="CB53" s="917"/>
      <c r="CC53" s="917"/>
      <c r="CD53" s="917"/>
      <c r="CE53" s="917"/>
      <c r="CF53" s="917"/>
      <c r="CG53" s="917"/>
      <c r="CH53" s="917"/>
      <c r="CI53" s="917"/>
      <c r="CJ53" s="917"/>
      <c r="CK53" s="917"/>
      <c r="CL53" s="917"/>
      <c r="CM53" s="917"/>
      <c r="CN53" s="917"/>
      <c r="CO53" s="917"/>
      <c r="CP53" s="917"/>
      <c r="CQ53" s="917"/>
      <c r="CR53" s="917"/>
      <c r="CS53" s="917"/>
      <c r="CT53" s="917"/>
      <c r="CU53" s="917"/>
      <c r="CV53" s="917"/>
      <c r="CW53" s="917"/>
      <c r="CX53" s="917"/>
      <c r="CY53" s="917"/>
      <c r="CZ53" s="917"/>
      <c r="DA53" s="917"/>
      <c r="DB53" s="917"/>
      <c r="DC53" s="917"/>
      <c r="DD53" s="917"/>
      <c r="DE53" s="917"/>
      <c r="DF53" s="917"/>
      <c r="DG53" s="917"/>
      <c r="DH53" s="917"/>
      <c r="DI53" s="917"/>
      <c r="DJ53" s="917"/>
    </row>
    <row r="54" spans="1:114">
      <c r="A54" s="915"/>
      <c r="B54" s="916"/>
      <c r="C54" s="916"/>
      <c r="D54" s="916"/>
      <c r="E54" s="916"/>
      <c r="F54" s="915"/>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7"/>
      <c r="AL54" s="917"/>
      <c r="AM54" s="917"/>
      <c r="AN54" s="917"/>
      <c r="AO54" s="917"/>
      <c r="AP54" s="917"/>
      <c r="AQ54" s="917"/>
      <c r="AR54" s="917"/>
      <c r="AS54" s="917"/>
      <c r="AT54" s="917"/>
      <c r="AU54" s="917"/>
      <c r="AV54" s="917"/>
      <c r="AW54" s="917"/>
      <c r="AX54" s="917"/>
      <c r="AY54" s="917"/>
      <c r="AZ54" s="917"/>
      <c r="BA54" s="917"/>
      <c r="BB54" s="917"/>
      <c r="BC54" s="917"/>
      <c r="BD54" s="917"/>
      <c r="BE54" s="917"/>
      <c r="BF54" s="917"/>
      <c r="BG54" s="917"/>
      <c r="BH54" s="917"/>
      <c r="BI54" s="917"/>
      <c r="BJ54" s="917"/>
      <c r="BK54" s="917"/>
      <c r="BL54" s="917"/>
      <c r="BM54" s="917"/>
      <c r="BN54" s="917"/>
      <c r="BO54" s="917"/>
      <c r="BP54" s="917"/>
      <c r="BQ54" s="917"/>
      <c r="BR54" s="917"/>
      <c r="BS54" s="917"/>
      <c r="BT54" s="917"/>
      <c r="BU54" s="917"/>
      <c r="BV54" s="917"/>
      <c r="BW54" s="917"/>
      <c r="BX54" s="917"/>
      <c r="BY54" s="917"/>
      <c r="BZ54" s="917"/>
      <c r="CA54" s="917"/>
      <c r="CB54" s="917"/>
      <c r="CC54" s="917"/>
      <c r="CD54" s="917"/>
      <c r="CE54" s="917"/>
      <c r="CF54" s="917"/>
      <c r="CG54" s="917"/>
      <c r="CH54" s="917"/>
      <c r="CI54" s="917"/>
      <c r="CJ54" s="917"/>
      <c r="CK54" s="917"/>
      <c r="CL54" s="917"/>
      <c r="CM54" s="917"/>
      <c r="CN54" s="917"/>
      <c r="CO54" s="917"/>
      <c r="CP54" s="917"/>
      <c r="CQ54" s="917"/>
      <c r="CR54" s="917"/>
      <c r="CS54" s="917"/>
      <c r="CT54" s="917"/>
      <c r="CU54" s="917"/>
      <c r="CV54" s="917"/>
      <c r="CW54" s="917"/>
      <c r="CX54" s="917"/>
      <c r="CY54" s="917"/>
      <c r="CZ54" s="917"/>
      <c r="DA54" s="917"/>
      <c r="DB54" s="917"/>
      <c r="DC54" s="917"/>
      <c r="DD54" s="917"/>
      <c r="DE54" s="917"/>
      <c r="DF54" s="917"/>
      <c r="DG54" s="917"/>
      <c r="DH54" s="917"/>
      <c r="DI54" s="917"/>
      <c r="DJ54" s="917"/>
    </row>
    <row r="55" spans="1:114">
      <c r="A55" s="915"/>
      <c r="B55" s="916"/>
      <c r="C55" s="916"/>
      <c r="D55" s="916"/>
      <c r="E55" s="916"/>
      <c r="F55" s="915"/>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7"/>
      <c r="AL55" s="917"/>
      <c r="AM55" s="917"/>
      <c r="AN55" s="917"/>
      <c r="AO55" s="917"/>
      <c r="AP55" s="917"/>
      <c r="AQ55" s="917"/>
      <c r="AR55" s="917"/>
      <c r="AS55" s="917"/>
      <c r="AT55" s="917"/>
      <c r="AU55" s="917"/>
      <c r="AV55" s="917"/>
      <c r="AW55" s="917"/>
      <c r="AX55" s="917"/>
      <c r="AY55" s="917"/>
      <c r="AZ55" s="917"/>
      <c r="BA55" s="917"/>
      <c r="BB55" s="917"/>
      <c r="BC55" s="917"/>
      <c r="BD55" s="917"/>
      <c r="BE55" s="917"/>
      <c r="BF55" s="917"/>
      <c r="BG55" s="917"/>
      <c r="BH55" s="917"/>
      <c r="BI55" s="917"/>
      <c r="BJ55" s="917"/>
      <c r="BK55" s="917"/>
      <c r="BL55" s="917"/>
      <c r="BM55" s="917"/>
      <c r="BN55" s="917"/>
      <c r="BO55" s="917"/>
      <c r="BP55" s="917"/>
      <c r="BQ55" s="917"/>
      <c r="BR55" s="917"/>
      <c r="BS55" s="917"/>
      <c r="BT55" s="917"/>
      <c r="BU55" s="917"/>
      <c r="BV55" s="917"/>
      <c r="BW55" s="917"/>
      <c r="BX55" s="917"/>
      <c r="BY55" s="917"/>
      <c r="BZ55" s="917"/>
      <c r="CA55" s="917"/>
      <c r="CB55" s="917"/>
      <c r="CC55" s="917"/>
      <c r="CD55" s="917"/>
      <c r="CE55" s="917"/>
      <c r="CF55" s="917"/>
      <c r="CG55" s="917"/>
      <c r="CH55" s="917"/>
      <c r="CI55" s="917"/>
      <c r="CJ55" s="917"/>
      <c r="CK55" s="917"/>
      <c r="CL55" s="917"/>
      <c r="CM55" s="917"/>
      <c r="CN55" s="917"/>
      <c r="CO55" s="917"/>
      <c r="CP55" s="917"/>
      <c r="CQ55" s="917"/>
      <c r="CR55" s="917"/>
      <c r="CS55" s="917"/>
      <c r="CT55" s="917"/>
      <c r="CU55" s="917"/>
      <c r="CV55" s="917"/>
      <c r="CW55" s="917"/>
      <c r="CX55" s="917"/>
      <c r="CY55" s="917"/>
      <c r="CZ55" s="917"/>
      <c r="DA55" s="917"/>
      <c r="DB55" s="917"/>
      <c r="DC55" s="917"/>
      <c r="DD55" s="917"/>
      <c r="DE55" s="917"/>
      <c r="DF55" s="917"/>
      <c r="DG55" s="917"/>
      <c r="DH55" s="917"/>
      <c r="DI55" s="917"/>
      <c r="DJ55" s="917"/>
    </row>
    <row r="56" spans="1:114">
      <c r="A56" s="915"/>
      <c r="B56" s="916"/>
      <c r="C56" s="916"/>
      <c r="D56" s="916"/>
      <c r="E56" s="916"/>
      <c r="F56" s="915"/>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7"/>
      <c r="AY56" s="917"/>
      <c r="AZ56" s="917"/>
      <c r="BA56" s="917"/>
      <c r="BB56" s="917"/>
      <c r="BC56" s="917"/>
      <c r="BD56" s="917"/>
      <c r="BE56" s="917"/>
      <c r="BF56" s="917"/>
      <c r="BG56" s="917"/>
      <c r="BH56" s="917"/>
      <c r="BI56" s="917"/>
      <c r="BJ56" s="917"/>
      <c r="BK56" s="917"/>
      <c r="BL56" s="917"/>
      <c r="BM56" s="917"/>
      <c r="BN56" s="917"/>
      <c r="BO56" s="917"/>
      <c r="BP56" s="917"/>
      <c r="BQ56" s="917"/>
      <c r="BR56" s="917"/>
      <c r="BS56" s="917"/>
      <c r="BT56" s="917"/>
      <c r="BU56" s="917"/>
      <c r="BV56" s="917"/>
      <c r="BW56" s="917"/>
      <c r="BX56" s="917"/>
      <c r="BY56" s="917"/>
      <c r="BZ56" s="917"/>
      <c r="CA56" s="917"/>
      <c r="CB56" s="917"/>
      <c r="CC56" s="917"/>
      <c r="CD56" s="917"/>
      <c r="CE56" s="917"/>
      <c r="CF56" s="917"/>
      <c r="CG56" s="917"/>
      <c r="CH56" s="917"/>
      <c r="CI56" s="917"/>
      <c r="CJ56" s="917"/>
      <c r="CK56" s="917"/>
      <c r="CL56" s="917"/>
      <c r="CM56" s="917"/>
      <c r="CN56" s="917"/>
      <c r="CO56" s="917"/>
      <c r="CP56" s="917"/>
      <c r="CQ56" s="917"/>
      <c r="CR56" s="917"/>
      <c r="CS56" s="917"/>
      <c r="CT56" s="917"/>
      <c r="CU56" s="917"/>
      <c r="CV56" s="917"/>
      <c r="CW56" s="917"/>
      <c r="CX56" s="917"/>
      <c r="CY56" s="917"/>
      <c r="CZ56" s="917"/>
      <c r="DA56" s="917"/>
      <c r="DB56" s="917"/>
      <c r="DC56" s="917"/>
      <c r="DD56" s="917"/>
      <c r="DE56" s="917"/>
      <c r="DF56" s="917"/>
      <c r="DG56" s="917"/>
      <c r="DH56" s="917"/>
      <c r="DI56" s="917"/>
      <c r="DJ56" s="917"/>
    </row>
    <row r="57" spans="1:114">
      <c r="A57" s="915"/>
      <c r="B57" s="916"/>
      <c r="C57" s="916"/>
      <c r="D57" s="916"/>
      <c r="E57" s="916"/>
      <c r="F57" s="915"/>
      <c r="G57" s="917"/>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7"/>
      <c r="AY57" s="917"/>
      <c r="AZ57" s="917"/>
      <c r="BA57" s="917"/>
      <c r="BB57" s="917"/>
      <c r="BC57" s="917"/>
      <c r="BD57" s="917"/>
      <c r="BE57" s="917"/>
      <c r="BF57" s="917"/>
      <c r="BG57" s="917"/>
      <c r="BH57" s="917"/>
      <c r="BI57" s="917"/>
      <c r="BJ57" s="917"/>
      <c r="BK57" s="917"/>
      <c r="BL57" s="917"/>
      <c r="BM57" s="917"/>
      <c r="BN57" s="917"/>
      <c r="BO57" s="917"/>
      <c r="BP57" s="917"/>
      <c r="BQ57" s="917"/>
      <c r="BR57" s="917"/>
      <c r="BS57" s="917"/>
      <c r="BT57" s="917"/>
      <c r="BU57" s="917"/>
      <c r="BV57" s="917"/>
      <c r="BW57" s="917"/>
      <c r="BX57" s="917"/>
      <c r="BY57" s="917"/>
      <c r="BZ57" s="917"/>
      <c r="CA57" s="917"/>
      <c r="CB57" s="917"/>
      <c r="CC57" s="917"/>
      <c r="CD57" s="917"/>
      <c r="CE57" s="917"/>
      <c r="CF57" s="917"/>
      <c r="CG57" s="917"/>
      <c r="CH57" s="917"/>
      <c r="CI57" s="917"/>
      <c r="CJ57" s="917"/>
      <c r="CK57" s="917"/>
      <c r="CL57" s="917"/>
      <c r="CM57" s="917"/>
      <c r="CN57" s="917"/>
      <c r="CO57" s="917"/>
      <c r="CP57" s="917"/>
      <c r="CQ57" s="917"/>
      <c r="CR57" s="917"/>
      <c r="CS57" s="917"/>
      <c r="CT57" s="917"/>
      <c r="CU57" s="917"/>
      <c r="CV57" s="917"/>
      <c r="CW57" s="917"/>
      <c r="CX57" s="917"/>
      <c r="CY57" s="917"/>
      <c r="CZ57" s="917"/>
      <c r="DA57" s="917"/>
      <c r="DB57" s="917"/>
      <c r="DC57" s="917"/>
      <c r="DD57" s="917"/>
      <c r="DE57" s="917"/>
      <c r="DF57" s="917"/>
      <c r="DG57" s="917"/>
      <c r="DH57" s="917"/>
      <c r="DI57" s="917"/>
      <c r="DJ57" s="917"/>
    </row>
    <row r="58" spans="1:114">
      <c r="A58" s="915"/>
      <c r="B58" s="916"/>
      <c r="C58" s="916"/>
      <c r="D58" s="916"/>
      <c r="E58" s="916"/>
      <c r="F58" s="915"/>
      <c r="G58" s="917"/>
      <c r="H58" s="917"/>
      <c r="I58" s="917"/>
      <c r="J58" s="917"/>
      <c r="K58" s="917"/>
      <c r="L58" s="917"/>
      <c r="M58" s="917"/>
      <c r="N58" s="917"/>
      <c r="O58" s="917"/>
      <c r="P58" s="917"/>
      <c r="Q58" s="917"/>
      <c r="R58" s="917"/>
      <c r="S58" s="917"/>
      <c r="T58" s="917"/>
      <c r="U58" s="917"/>
      <c r="V58" s="917"/>
      <c r="W58" s="917"/>
      <c r="X58" s="917"/>
      <c r="Y58" s="917"/>
      <c r="Z58" s="917"/>
      <c r="AA58" s="917"/>
      <c r="AB58" s="917"/>
      <c r="AC58" s="917"/>
      <c r="AD58" s="917"/>
      <c r="AE58" s="917"/>
      <c r="AF58" s="917"/>
      <c r="AG58" s="917"/>
      <c r="AH58" s="917"/>
      <c r="AI58" s="917"/>
      <c r="AJ58" s="917"/>
      <c r="AK58" s="917"/>
      <c r="AL58" s="917"/>
      <c r="AM58" s="917"/>
      <c r="AN58" s="917"/>
      <c r="AO58" s="917"/>
      <c r="AP58" s="917"/>
      <c r="AQ58" s="917"/>
      <c r="AR58" s="917"/>
      <c r="AS58" s="917"/>
      <c r="AT58" s="917"/>
      <c r="AU58" s="917"/>
      <c r="AV58" s="917"/>
      <c r="AW58" s="917"/>
      <c r="AX58" s="917"/>
      <c r="AY58" s="917"/>
      <c r="AZ58" s="917"/>
      <c r="BA58" s="917"/>
      <c r="BB58" s="917"/>
      <c r="BC58" s="917"/>
      <c r="BD58" s="917"/>
      <c r="BE58" s="917"/>
      <c r="BF58" s="917"/>
      <c r="BG58" s="917"/>
      <c r="BH58" s="917"/>
      <c r="BI58" s="917"/>
      <c r="BJ58" s="917"/>
      <c r="BK58" s="917"/>
      <c r="BL58" s="917"/>
      <c r="BM58" s="917"/>
      <c r="BN58" s="917"/>
      <c r="BO58" s="917"/>
      <c r="BP58" s="917"/>
      <c r="BQ58" s="917"/>
      <c r="BR58" s="917"/>
      <c r="BS58" s="917"/>
      <c r="BT58" s="917"/>
      <c r="BU58" s="917"/>
      <c r="BV58" s="917"/>
      <c r="BW58" s="917"/>
      <c r="BX58" s="917"/>
      <c r="BY58" s="917"/>
      <c r="BZ58" s="917"/>
      <c r="CA58" s="917"/>
      <c r="CB58" s="917"/>
      <c r="CC58" s="917"/>
      <c r="CD58" s="917"/>
      <c r="CE58" s="917"/>
      <c r="CF58" s="917"/>
      <c r="CG58" s="917"/>
      <c r="CH58" s="917"/>
      <c r="CI58" s="917"/>
      <c r="CJ58" s="917"/>
      <c r="CK58" s="917"/>
      <c r="CL58" s="917"/>
      <c r="CM58" s="917"/>
      <c r="CN58" s="917"/>
      <c r="CO58" s="917"/>
      <c r="CP58" s="917"/>
      <c r="CQ58" s="917"/>
      <c r="CR58" s="917"/>
      <c r="CS58" s="917"/>
      <c r="CT58" s="917"/>
      <c r="CU58" s="917"/>
      <c r="CV58" s="917"/>
      <c r="CW58" s="917"/>
      <c r="CX58" s="917"/>
      <c r="CY58" s="917"/>
      <c r="CZ58" s="917"/>
      <c r="DA58" s="917"/>
      <c r="DB58" s="917"/>
      <c r="DC58" s="917"/>
      <c r="DD58" s="917"/>
      <c r="DE58" s="917"/>
      <c r="DF58" s="917"/>
      <c r="DG58" s="917"/>
      <c r="DH58" s="917"/>
      <c r="DI58" s="917"/>
      <c r="DJ58" s="917"/>
    </row>
    <row r="59" spans="1:114">
      <c r="A59" s="915"/>
      <c r="B59" s="916"/>
      <c r="C59" s="916"/>
      <c r="D59" s="916"/>
      <c r="E59" s="916"/>
      <c r="F59" s="915"/>
      <c r="G59" s="917"/>
      <c r="H59" s="917"/>
      <c r="I59" s="917"/>
      <c r="J59" s="917"/>
      <c r="K59" s="917"/>
      <c r="L59" s="917"/>
      <c r="M59" s="917"/>
      <c r="N59" s="917"/>
      <c r="O59" s="917"/>
      <c r="P59" s="917"/>
      <c r="Q59" s="917"/>
      <c r="R59" s="917"/>
      <c r="S59" s="917"/>
      <c r="T59" s="917"/>
      <c r="U59" s="917"/>
      <c r="V59" s="917"/>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c r="AS59" s="917"/>
      <c r="AT59" s="917"/>
      <c r="AU59" s="917"/>
      <c r="AV59" s="917"/>
      <c r="AW59" s="917"/>
      <c r="AX59" s="917"/>
      <c r="AY59" s="917"/>
      <c r="AZ59" s="917"/>
      <c r="BA59" s="917"/>
      <c r="BB59" s="917"/>
      <c r="BC59" s="917"/>
      <c r="BD59" s="917"/>
      <c r="BE59" s="917"/>
      <c r="BF59" s="917"/>
      <c r="BG59" s="917"/>
      <c r="BH59" s="917"/>
      <c r="BI59" s="917"/>
      <c r="BJ59" s="917"/>
      <c r="BK59" s="917"/>
      <c r="BL59" s="917"/>
      <c r="BM59" s="917"/>
      <c r="BN59" s="917"/>
      <c r="BO59" s="917"/>
      <c r="BP59" s="917"/>
      <c r="BQ59" s="917"/>
      <c r="BR59" s="917"/>
      <c r="BS59" s="917"/>
      <c r="BT59" s="917"/>
      <c r="BU59" s="917"/>
      <c r="BV59" s="917"/>
      <c r="BW59" s="917"/>
      <c r="BX59" s="917"/>
      <c r="BY59" s="917"/>
      <c r="BZ59" s="917"/>
      <c r="CA59" s="917"/>
      <c r="CB59" s="917"/>
      <c r="CC59" s="917"/>
      <c r="CD59" s="917"/>
      <c r="CE59" s="917"/>
      <c r="CF59" s="917"/>
      <c r="CG59" s="917"/>
      <c r="CH59" s="917"/>
      <c r="CI59" s="917"/>
      <c r="CJ59" s="917"/>
      <c r="CK59" s="917"/>
      <c r="CL59" s="917"/>
      <c r="CM59" s="917"/>
      <c r="CN59" s="917"/>
      <c r="CO59" s="917"/>
      <c r="CP59" s="917"/>
      <c r="CQ59" s="917"/>
      <c r="CR59" s="917"/>
      <c r="CS59" s="917"/>
      <c r="CT59" s="917"/>
      <c r="CU59" s="917"/>
      <c r="CV59" s="917"/>
      <c r="CW59" s="917"/>
      <c r="CX59" s="917"/>
      <c r="CY59" s="917"/>
      <c r="CZ59" s="917"/>
      <c r="DA59" s="917"/>
      <c r="DB59" s="917"/>
      <c r="DC59" s="917"/>
      <c r="DD59" s="917"/>
      <c r="DE59" s="917"/>
      <c r="DF59" s="917"/>
      <c r="DG59" s="917"/>
      <c r="DH59" s="917"/>
      <c r="DI59" s="917"/>
      <c r="DJ59" s="917"/>
    </row>
    <row r="60" spans="1:114">
      <c r="A60" s="915"/>
      <c r="B60" s="916"/>
      <c r="C60" s="916"/>
      <c r="D60" s="916"/>
      <c r="E60" s="916"/>
      <c r="F60" s="915"/>
      <c r="G60" s="917"/>
      <c r="H60" s="917"/>
      <c r="I60" s="917"/>
      <c r="J60" s="917"/>
      <c r="K60" s="917"/>
      <c r="L60" s="917"/>
      <c r="M60" s="917"/>
      <c r="N60" s="917"/>
      <c r="O60" s="917"/>
      <c r="P60" s="917"/>
      <c r="Q60" s="917"/>
      <c r="R60" s="917"/>
      <c r="S60" s="917"/>
      <c r="T60" s="917"/>
      <c r="U60" s="917"/>
      <c r="V60" s="917"/>
      <c r="W60" s="917"/>
      <c r="X60" s="917"/>
      <c r="Y60" s="917"/>
      <c r="Z60" s="917"/>
      <c r="AA60" s="917"/>
      <c r="AB60" s="917"/>
      <c r="AC60" s="917"/>
      <c r="AD60" s="917"/>
      <c r="AE60" s="917"/>
      <c r="AF60" s="917"/>
      <c r="AG60" s="917"/>
      <c r="AH60" s="917"/>
      <c r="AI60" s="917"/>
      <c r="AJ60" s="917"/>
      <c r="AK60" s="917"/>
      <c r="AL60" s="917"/>
      <c r="AM60" s="917"/>
      <c r="AN60" s="917"/>
      <c r="AO60" s="917"/>
      <c r="AP60" s="917"/>
      <c r="AQ60" s="917"/>
      <c r="AR60" s="917"/>
      <c r="AS60" s="917"/>
      <c r="AT60" s="917"/>
      <c r="AU60" s="917"/>
      <c r="AV60" s="917"/>
      <c r="AW60" s="917"/>
      <c r="AX60" s="917"/>
      <c r="AY60" s="917"/>
      <c r="AZ60" s="917"/>
      <c r="BA60" s="917"/>
      <c r="BB60" s="917"/>
      <c r="BC60" s="917"/>
      <c r="BD60" s="917"/>
      <c r="BE60" s="917"/>
      <c r="BF60" s="917"/>
      <c r="BG60" s="917"/>
      <c r="BH60" s="917"/>
      <c r="BI60" s="917"/>
      <c r="BJ60" s="917"/>
      <c r="BK60" s="917"/>
      <c r="BL60" s="917"/>
      <c r="BM60" s="917"/>
      <c r="BN60" s="917"/>
      <c r="BO60" s="917"/>
      <c r="BP60" s="917"/>
      <c r="BQ60" s="917"/>
      <c r="BR60" s="917"/>
      <c r="BS60" s="917"/>
      <c r="BT60" s="917"/>
      <c r="BU60" s="917"/>
      <c r="BV60" s="917"/>
      <c r="BW60" s="917"/>
      <c r="BX60" s="917"/>
      <c r="BY60" s="917"/>
      <c r="BZ60" s="917"/>
      <c r="CA60" s="917"/>
      <c r="CB60" s="917"/>
      <c r="CC60" s="917"/>
      <c r="CD60" s="917"/>
      <c r="CE60" s="917"/>
      <c r="CF60" s="917"/>
      <c r="CG60" s="917"/>
      <c r="CH60" s="917"/>
      <c r="CI60" s="917"/>
      <c r="CJ60" s="917"/>
      <c r="CK60" s="917"/>
      <c r="CL60" s="917"/>
      <c r="CM60" s="917"/>
      <c r="CN60" s="917"/>
      <c r="CO60" s="917"/>
      <c r="CP60" s="917"/>
      <c r="CQ60" s="917"/>
      <c r="CR60" s="917"/>
      <c r="CS60" s="917"/>
      <c r="CT60" s="917"/>
      <c r="CU60" s="917"/>
      <c r="CV60" s="917"/>
      <c r="CW60" s="917"/>
      <c r="CX60" s="917"/>
      <c r="CY60" s="917"/>
      <c r="CZ60" s="917"/>
      <c r="DA60" s="917"/>
      <c r="DB60" s="917"/>
      <c r="DC60" s="917"/>
      <c r="DD60" s="917"/>
      <c r="DE60" s="917"/>
      <c r="DF60" s="917"/>
      <c r="DG60" s="917"/>
      <c r="DH60" s="917"/>
      <c r="DI60" s="917"/>
      <c r="DJ60" s="917"/>
    </row>
    <row r="61" spans="1:114">
      <c r="A61" s="915"/>
      <c r="B61" s="916"/>
      <c r="C61" s="916"/>
      <c r="D61" s="916"/>
      <c r="E61" s="916"/>
      <c r="F61" s="915"/>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7"/>
      <c r="AW61" s="917"/>
      <c r="AX61" s="917"/>
      <c r="AY61" s="917"/>
      <c r="AZ61" s="917"/>
      <c r="BA61" s="917"/>
      <c r="BB61" s="917"/>
      <c r="BC61" s="917"/>
      <c r="BD61" s="917"/>
      <c r="BE61" s="917"/>
      <c r="BF61" s="917"/>
      <c r="BG61" s="917"/>
      <c r="BH61" s="917"/>
      <c r="BI61" s="917"/>
      <c r="BJ61" s="917"/>
      <c r="BK61" s="917"/>
      <c r="BL61" s="917"/>
      <c r="BM61" s="917"/>
      <c r="BN61" s="917"/>
      <c r="BO61" s="917"/>
      <c r="BP61" s="917"/>
      <c r="BQ61" s="917"/>
      <c r="BR61" s="917"/>
      <c r="BS61" s="917"/>
      <c r="BT61" s="917"/>
      <c r="BU61" s="917"/>
      <c r="BV61" s="917"/>
      <c r="BW61" s="917"/>
      <c r="BX61" s="917"/>
      <c r="BY61" s="917"/>
      <c r="BZ61" s="917"/>
      <c r="CA61" s="917"/>
      <c r="CB61" s="917"/>
      <c r="CC61" s="917"/>
      <c r="CD61" s="917"/>
      <c r="CE61" s="917"/>
      <c r="CF61" s="917"/>
      <c r="CG61" s="917"/>
      <c r="CH61" s="917"/>
      <c r="CI61" s="917"/>
      <c r="CJ61" s="917"/>
      <c r="CK61" s="917"/>
      <c r="CL61" s="917"/>
      <c r="CM61" s="917"/>
      <c r="CN61" s="917"/>
      <c r="CO61" s="917"/>
      <c r="CP61" s="917"/>
      <c r="CQ61" s="917"/>
      <c r="CR61" s="917"/>
      <c r="CS61" s="917"/>
      <c r="CT61" s="917"/>
      <c r="CU61" s="917"/>
      <c r="CV61" s="917"/>
      <c r="CW61" s="917"/>
      <c r="CX61" s="917"/>
      <c r="CY61" s="917"/>
      <c r="CZ61" s="917"/>
      <c r="DA61" s="917"/>
      <c r="DB61" s="917"/>
      <c r="DC61" s="917"/>
      <c r="DD61" s="917"/>
      <c r="DE61" s="917"/>
      <c r="DF61" s="917"/>
      <c r="DG61" s="917"/>
      <c r="DH61" s="917"/>
      <c r="DI61" s="917"/>
      <c r="DJ61" s="917"/>
    </row>
    <row r="62" spans="1:114">
      <c r="A62" s="915"/>
      <c r="B62" s="916"/>
      <c r="C62" s="916"/>
      <c r="D62" s="916"/>
      <c r="E62" s="916"/>
      <c r="F62" s="915"/>
      <c r="G62" s="917"/>
      <c r="H62" s="917"/>
      <c r="I62" s="917"/>
      <c r="J62" s="917"/>
      <c r="K62" s="917"/>
      <c r="L62" s="917"/>
      <c r="M62" s="917"/>
      <c r="N62" s="917"/>
      <c r="O62" s="917"/>
      <c r="P62" s="917"/>
      <c r="Q62" s="917"/>
      <c r="R62" s="917"/>
      <c r="S62" s="917"/>
      <c r="T62" s="917"/>
      <c r="U62" s="917"/>
      <c r="V62" s="917"/>
      <c r="W62" s="917"/>
      <c r="X62" s="917"/>
      <c r="Y62" s="917"/>
      <c r="Z62" s="917"/>
      <c r="AA62" s="917"/>
      <c r="AB62" s="917"/>
      <c r="AC62" s="917"/>
      <c r="AD62" s="917"/>
      <c r="AE62" s="917"/>
      <c r="AF62" s="917"/>
      <c r="AG62" s="917"/>
      <c r="AH62" s="917"/>
      <c r="AI62" s="917"/>
      <c r="AJ62" s="917"/>
      <c r="AK62" s="917"/>
      <c r="AL62" s="917"/>
      <c r="AM62" s="917"/>
      <c r="AN62" s="917"/>
      <c r="AO62" s="917"/>
      <c r="AP62" s="917"/>
      <c r="AQ62" s="917"/>
      <c r="AR62" s="917"/>
      <c r="AS62" s="917"/>
      <c r="AT62" s="917"/>
      <c r="AU62" s="917"/>
      <c r="AV62" s="917"/>
      <c r="AW62" s="917"/>
      <c r="AX62" s="917"/>
      <c r="AY62" s="917"/>
      <c r="AZ62" s="917"/>
      <c r="BA62" s="917"/>
      <c r="BB62" s="917"/>
      <c r="BC62" s="917"/>
      <c r="BD62" s="917"/>
      <c r="BE62" s="917"/>
      <c r="BF62" s="917"/>
      <c r="BG62" s="917"/>
      <c r="BH62" s="917"/>
      <c r="BI62" s="917"/>
      <c r="BJ62" s="917"/>
      <c r="BK62" s="917"/>
      <c r="BL62" s="917"/>
      <c r="BM62" s="917"/>
      <c r="BN62" s="917"/>
      <c r="BO62" s="917"/>
      <c r="BP62" s="917"/>
      <c r="BQ62" s="917"/>
      <c r="BR62" s="917"/>
      <c r="BS62" s="917"/>
      <c r="BT62" s="917"/>
      <c r="BU62" s="917"/>
      <c r="BV62" s="917"/>
      <c r="BW62" s="917"/>
      <c r="BX62" s="917"/>
      <c r="BY62" s="917"/>
      <c r="BZ62" s="917"/>
      <c r="CA62" s="917"/>
      <c r="CB62" s="917"/>
      <c r="CC62" s="917"/>
      <c r="CD62" s="917"/>
      <c r="CE62" s="917"/>
      <c r="CF62" s="917"/>
      <c r="CG62" s="917"/>
      <c r="CH62" s="917"/>
      <c r="CI62" s="917"/>
      <c r="CJ62" s="917"/>
      <c r="CK62" s="917"/>
      <c r="CL62" s="917"/>
      <c r="CM62" s="917"/>
      <c r="CN62" s="917"/>
      <c r="CO62" s="917"/>
      <c r="CP62" s="917"/>
      <c r="CQ62" s="917"/>
      <c r="CR62" s="917"/>
      <c r="CS62" s="917"/>
      <c r="CT62" s="917"/>
      <c r="CU62" s="917"/>
      <c r="CV62" s="917"/>
      <c r="CW62" s="917"/>
      <c r="CX62" s="917"/>
      <c r="CY62" s="917"/>
      <c r="CZ62" s="917"/>
      <c r="DA62" s="917"/>
      <c r="DB62" s="917"/>
      <c r="DC62" s="917"/>
      <c r="DD62" s="917"/>
      <c r="DE62" s="917"/>
      <c r="DF62" s="917"/>
      <c r="DG62" s="917"/>
      <c r="DH62" s="917"/>
      <c r="DI62" s="917"/>
      <c r="DJ62" s="917"/>
    </row>
    <row r="63" spans="1:114">
      <c r="A63" s="915"/>
      <c r="B63" s="916"/>
      <c r="C63" s="916"/>
      <c r="D63" s="916"/>
      <c r="E63" s="916"/>
      <c r="F63" s="915"/>
      <c r="G63" s="917"/>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7"/>
      <c r="AY63" s="917"/>
      <c r="AZ63" s="917"/>
      <c r="BA63" s="917"/>
      <c r="BB63" s="917"/>
      <c r="BC63" s="917"/>
      <c r="BD63" s="917"/>
      <c r="BE63" s="917"/>
      <c r="BF63" s="917"/>
      <c r="BG63" s="917"/>
      <c r="BH63" s="917"/>
      <c r="BI63" s="917"/>
      <c r="BJ63" s="917"/>
      <c r="BK63" s="917"/>
      <c r="BL63" s="917"/>
      <c r="BM63" s="917"/>
      <c r="BN63" s="917"/>
      <c r="BO63" s="917"/>
      <c r="BP63" s="917"/>
      <c r="BQ63" s="917"/>
      <c r="BR63" s="917"/>
      <c r="BS63" s="917"/>
      <c r="BT63" s="917"/>
      <c r="BU63" s="917"/>
      <c r="BV63" s="917"/>
      <c r="BW63" s="917"/>
      <c r="BX63" s="917"/>
      <c r="BY63" s="917"/>
      <c r="BZ63" s="917"/>
      <c r="CA63" s="917"/>
      <c r="CB63" s="917"/>
      <c r="CC63" s="917"/>
      <c r="CD63" s="917"/>
      <c r="CE63" s="917"/>
      <c r="CF63" s="917"/>
      <c r="CG63" s="917"/>
      <c r="CH63" s="917"/>
      <c r="CI63" s="917"/>
      <c r="CJ63" s="917"/>
      <c r="CK63" s="917"/>
      <c r="CL63" s="917"/>
      <c r="CM63" s="917"/>
      <c r="CN63" s="917"/>
      <c r="CO63" s="917"/>
      <c r="CP63" s="917"/>
      <c r="CQ63" s="917"/>
      <c r="CR63" s="917"/>
      <c r="CS63" s="917"/>
      <c r="CT63" s="917"/>
      <c r="CU63" s="917"/>
      <c r="CV63" s="917"/>
      <c r="CW63" s="917"/>
      <c r="CX63" s="917"/>
      <c r="CY63" s="917"/>
      <c r="CZ63" s="917"/>
      <c r="DA63" s="917"/>
      <c r="DB63" s="917"/>
      <c r="DC63" s="917"/>
      <c r="DD63" s="917"/>
      <c r="DE63" s="917"/>
      <c r="DF63" s="917"/>
      <c r="DG63" s="917"/>
      <c r="DH63" s="917"/>
      <c r="DI63" s="917"/>
      <c r="DJ63" s="917"/>
    </row>
    <row r="64" spans="1:114">
      <c r="A64" s="915"/>
      <c r="B64" s="916"/>
      <c r="C64" s="916"/>
      <c r="D64" s="916"/>
      <c r="E64" s="916"/>
      <c r="F64" s="915"/>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7"/>
      <c r="AY64" s="917"/>
      <c r="AZ64" s="917"/>
      <c r="BA64" s="917"/>
      <c r="BB64" s="917"/>
      <c r="BC64" s="917"/>
      <c r="BD64" s="917"/>
      <c r="BE64" s="917"/>
      <c r="BF64" s="917"/>
      <c r="BG64" s="917"/>
      <c r="BH64" s="917"/>
      <c r="BI64" s="917"/>
      <c r="BJ64" s="917"/>
      <c r="BK64" s="917"/>
      <c r="BL64" s="917"/>
      <c r="BM64" s="917"/>
      <c r="BN64" s="917"/>
      <c r="BO64" s="917"/>
      <c r="BP64" s="917"/>
      <c r="BQ64" s="917"/>
      <c r="BR64" s="917"/>
      <c r="BS64" s="917"/>
      <c r="BT64" s="917"/>
      <c r="BU64" s="917"/>
      <c r="BV64" s="917"/>
      <c r="BW64" s="917"/>
      <c r="BX64" s="917"/>
      <c r="BY64" s="917"/>
      <c r="BZ64" s="917"/>
      <c r="CA64" s="917"/>
      <c r="CB64" s="917"/>
      <c r="CC64" s="917"/>
      <c r="CD64" s="917"/>
      <c r="CE64" s="917"/>
      <c r="CF64" s="917"/>
      <c r="CG64" s="917"/>
      <c r="CH64" s="917"/>
      <c r="CI64" s="917"/>
      <c r="CJ64" s="917"/>
      <c r="CK64" s="917"/>
      <c r="CL64" s="917"/>
      <c r="CM64" s="917"/>
      <c r="CN64" s="917"/>
      <c r="CO64" s="917"/>
      <c r="CP64" s="917"/>
      <c r="CQ64" s="917"/>
      <c r="CR64" s="917"/>
      <c r="CS64" s="917"/>
      <c r="CT64" s="917"/>
      <c r="CU64" s="917"/>
      <c r="CV64" s="917"/>
      <c r="CW64" s="917"/>
      <c r="CX64" s="917"/>
      <c r="CY64" s="917"/>
      <c r="CZ64" s="917"/>
      <c r="DA64" s="917"/>
      <c r="DB64" s="917"/>
      <c r="DC64" s="917"/>
      <c r="DD64" s="917"/>
      <c r="DE64" s="917"/>
      <c r="DF64" s="917"/>
      <c r="DG64" s="917"/>
      <c r="DH64" s="917"/>
      <c r="DI64" s="917"/>
      <c r="DJ64" s="917"/>
    </row>
    <row r="65" spans="1:114">
      <c r="A65" s="915"/>
      <c r="B65" s="916"/>
      <c r="C65" s="916"/>
      <c r="D65" s="916"/>
      <c r="E65" s="916"/>
      <c r="F65" s="915"/>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c r="AD65" s="917"/>
      <c r="AE65" s="917"/>
      <c r="AF65" s="917"/>
      <c r="AG65" s="917"/>
      <c r="AH65" s="917"/>
      <c r="AI65" s="917"/>
      <c r="AJ65" s="917"/>
      <c r="AK65" s="917"/>
      <c r="AL65" s="917"/>
      <c r="AM65" s="917"/>
      <c r="AN65" s="917"/>
      <c r="AO65" s="917"/>
      <c r="AP65" s="917"/>
      <c r="AQ65" s="917"/>
      <c r="AR65" s="917"/>
      <c r="AS65" s="917"/>
      <c r="AT65" s="917"/>
      <c r="AU65" s="917"/>
      <c r="AV65" s="917"/>
      <c r="AW65" s="917"/>
      <c r="AX65" s="917"/>
      <c r="AY65" s="917"/>
      <c r="AZ65" s="917"/>
      <c r="BA65" s="917"/>
      <c r="BB65" s="917"/>
      <c r="BC65" s="917"/>
      <c r="BD65" s="917"/>
      <c r="BE65" s="917"/>
      <c r="BF65" s="917"/>
      <c r="BG65" s="917"/>
      <c r="BH65" s="917"/>
      <c r="BI65" s="917"/>
      <c r="BJ65" s="917"/>
      <c r="BK65" s="917"/>
      <c r="BL65" s="917"/>
      <c r="BM65" s="917"/>
      <c r="BN65" s="917"/>
      <c r="BO65" s="917"/>
      <c r="BP65" s="917"/>
      <c r="BQ65" s="917"/>
      <c r="BR65" s="917"/>
      <c r="BS65" s="917"/>
      <c r="BT65" s="917"/>
      <c r="BU65" s="917"/>
      <c r="BV65" s="917"/>
      <c r="BW65" s="917"/>
      <c r="BX65" s="917"/>
      <c r="BY65" s="917"/>
      <c r="BZ65" s="917"/>
      <c r="CA65" s="917"/>
      <c r="CB65" s="917"/>
      <c r="CC65" s="917"/>
      <c r="CD65" s="917"/>
      <c r="CE65" s="917"/>
      <c r="CF65" s="917"/>
      <c r="CG65" s="917"/>
      <c r="CH65" s="917"/>
      <c r="CI65" s="917"/>
      <c r="CJ65" s="917"/>
      <c r="CK65" s="917"/>
      <c r="CL65" s="917"/>
      <c r="CM65" s="917"/>
      <c r="CN65" s="917"/>
      <c r="CO65" s="917"/>
      <c r="CP65" s="917"/>
      <c r="CQ65" s="917"/>
      <c r="CR65" s="917"/>
      <c r="CS65" s="917"/>
      <c r="CT65" s="917"/>
      <c r="CU65" s="917"/>
      <c r="CV65" s="917"/>
      <c r="CW65" s="917"/>
      <c r="CX65" s="917"/>
      <c r="CY65" s="917"/>
      <c r="CZ65" s="917"/>
      <c r="DA65" s="917"/>
      <c r="DB65" s="917"/>
      <c r="DC65" s="917"/>
      <c r="DD65" s="917"/>
      <c r="DE65" s="917"/>
      <c r="DF65" s="917"/>
      <c r="DG65" s="917"/>
      <c r="DH65" s="917"/>
      <c r="DI65" s="917"/>
      <c r="DJ65" s="917"/>
    </row>
    <row r="66" spans="1:114">
      <c r="A66" s="915"/>
      <c r="B66" s="916"/>
      <c r="C66" s="916"/>
      <c r="D66" s="916"/>
      <c r="E66" s="916"/>
      <c r="F66" s="915"/>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917"/>
      <c r="AM66" s="917"/>
      <c r="AN66" s="917"/>
      <c r="AO66" s="917"/>
      <c r="AP66" s="917"/>
      <c r="AQ66" s="917"/>
      <c r="AR66" s="917"/>
      <c r="AS66" s="917"/>
      <c r="AT66" s="917"/>
      <c r="AU66" s="917"/>
      <c r="AV66" s="917"/>
      <c r="AW66" s="917"/>
      <c r="AX66" s="917"/>
      <c r="AY66" s="917"/>
      <c r="AZ66" s="917"/>
      <c r="BA66" s="917"/>
      <c r="BB66" s="917"/>
      <c r="BC66" s="917"/>
      <c r="BD66" s="917"/>
      <c r="BE66" s="917"/>
      <c r="BF66" s="917"/>
      <c r="BG66" s="917"/>
      <c r="BH66" s="917"/>
      <c r="BI66" s="917"/>
      <c r="BJ66" s="917"/>
      <c r="BK66" s="917"/>
      <c r="BL66" s="917"/>
      <c r="BM66" s="917"/>
      <c r="BN66" s="917"/>
      <c r="BO66" s="917"/>
      <c r="BP66" s="917"/>
      <c r="BQ66" s="917"/>
      <c r="BR66" s="917"/>
      <c r="BS66" s="917"/>
      <c r="BT66" s="917"/>
      <c r="BU66" s="917"/>
      <c r="BV66" s="917"/>
      <c r="BW66" s="917"/>
      <c r="BX66" s="917"/>
      <c r="BY66" s="917"/>
      <c r="BZ66" s="917"/>
      <c r="CA66" s="917"/>
      <c r="CB66" s="917"/>
      <c r="CC66" s="917"/>
      <c r="CD66" s="917"/>
      <c r="CE66" s="917"/>
      <c r="CF66" s="917"/>
      <c r="CG66" s="917"/>
      <c r="CH66" s="917"/>
      <c r="CI66" s="917"/>
      <c r="CJ66" s="917"/>
      <c r="CK66" s="917"/>
      <c r="CL66" s="917"/>
      <c r="CM66" s="917"/>
      <c r="CN66" s="917"/>
      <c r="CO66" s="917"/>
      <c r="CP66" s="917"/>
      <c r="CQ66" s="917"/>
      <c r="CR66" s="917"/>
      <c r="CS66" s="917"/>
      <c r="CT66" s="917"/>
      <c r="CU66" s="917"/>
      <c r="CV66" s="917"/>
      <c r="CW66" s="917"/>
      <c r="CX66" s="917"/>
      <c r="CY66" s="917"/>
      <c r="CZ66" s="917"/>
      <c r="DA66" s="917"/>
      <c r="DB66" s="917"/>
      <c r="DC66" s="917"/>
      <c r="DD66" s="917"/>
      <c r="DE66" s="917"/>
      <c r="DF66" s="917"/>
      <c r="DG66" s="917"/>
      <c r="DH66" s="917"/>
      <c r="DI66" s="917"/>
      <c r="DJ66" s="917"/>
    </row>
    <row r="67" spans="1:114">
      <c r="A67" s="915"/>
      <c r="B67" s="916"/>
      <c r="C67" s="916"/>
      <c r="D67" s="916"/>
      <c r="E67" s="916"/>
      <c r="F67" s="915"/>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917"/>
      <c r="AJ67" s="917"/>
      <c r="AK67" s="917"/>
      <c r="AL67" s="917"/>
      <c r="AM67" s="917"/>
      <c r="AN67" s="917"/>
      <c r="AO67" s="917"/>
      <c r="AP67" s="917"/>
      <c r="AQ67" s="917"/>
      <c r="AR67" s="917"/>
      <c r="AS67" s="917"/>
      <c r="AT67" s="917"/>
      <c r="AU67" s="917"/>
      <c r="AV67" s="917"/>
      <c r="AW67" s="917"/>
      <c r="AX67" s="917"/>
      <c r="AY67" s="917"/>
      <c r="AZ67" s="917"/>
      <c r="BA67" s="917"/>
      <c r="BB67" s="917"/>
      <c r="BC67" s="917"/>
      <c r="BD67" s="917"/>
      <c r="BE67" s="917"/>
      <c r="BF67" s="917"/>
      <c r="BG67" s="917"/>
      <c r="BH67" s="917"/>
      <c r="BI67" s="917"/>
      <c r="BJ67" s="917"/>
      <c r="BK67" s="917"/>
      <c r="BL67" s="917"/>
      <c r="BM67" s="917"/>
      <c r="BN67" s="917"/>
      <c r="BO67" s="917"/>
      <c r="BP67" s="917"/>
      <c r="BQ67" s="917"/>
      <c r="BR67" s="917"/>
      <c r="BS67" s="917"/>
      <c r="BT67" s="917"/>
      <c r="BU67" s="917"/>
      <c r="BV67" s="917"/>
      <c r="BW67" s="917"/>
      <c r="BX67" s="917"/>
      <c r="BY67" s="917"/>
      <c r="BZ67" s="917"/>
      <c r="CA67" s="917"/>
      <c r="CB67" s="917"/>
      <c r="CC67" s="917"/>
      <c r="CD67" s="917"/>
      <c r="CE67" s="917"/>
      <c r="CF67" s="917"/>
      <c r="CG67" s="917"/>
      <c r="CH67" s="917"/>
      <c r="CI67" s="917"/>
      <c r="CJ67" s="917"/>
      <c r="CK67" s="917"/>
      <c r="CL67" s="917"/>
      <c r="CM67" s="917"/>
      <c r="CN67" s="917"/>
      <c r="CO67" s="917"/>
      <c r="CP67" s="917"/>
      <c r="CQ67" s="917"/>
      <c r="CR67" s="917"/>
      <c r="CS67" s="917"/>
      <c r="CT67" s="917"/>
      <c r="CU67" s="917"/>
      <c r="CV67" s="917"/>
      <c r="CW67" s="917"/>
      <c r="CX67" s="917"/>
      <c r="CY67" s="917"/>
      <c r="CZ67" s="917"/>
      <c r="DA67" s="917"/>
      <c r="DB67" s="917"/>
      <c r="DC67" s="917"/>
      <c r="DD67" s="917"/>
      <c r="DE67" s="917"/>
      <c r="DF67" s="917"/>
      <c r="DG67" s="917"/>
      <c r="DH67" s="917"/>
      <c r="DI67" s="917"/>
      <c r="DJ67" s="917"/>
    </row>
    <row r="68" spans="1:114">
      <c r="A68" s="915"/>
      <c r="B68" s="916"/>
      <c r="C68" s="916"/>
      <c r="D68" s="916"/>
      <c r="E68" s="916"/>
      <c r="F68" s="915"/>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7"/>
      <c r="BA68" s="917"/>
      <c r="BB68" s="917"/>
      <c r="BC68" s="917"/>
      <c r="BD68" s="917"/>
      <c r="BE68" s="917"/>
      <c r="BF68" s="917"/>
      <c r="BG68" s="917"/>
      <c r="BH68" s="917"/>
      <c r="BI68" s="917"/>
      <c r="BJ68" s="917"/>
      <c r="BK68" s="917"/>
      <c r="BL68" s="917"/>
      <c r="BM68" s="917"/>
      <c r="BN68" s="917"/>
      <c r="BO68" s="917"/>
      <c r="BP68" s="917"/>
      <c r="BQ68" s="917"/>
      <c r="BR68" s="917"/>
      <c r="BS68" s="917"/>
      <c r="BT68" s="917"/>
      <c r="BU68" s="917"/>
      <c r="BV68" s="917"/>
      <c r="BW68" s="917"/>
      <c r="BX68" s="917"/>
      <c r="BY68" s="917"/>
      <c r="BZ68" s="917"/>
      <c r="CA68" s="917"/>
      <c r="CB68" s="917"/>
      <c r="CC68" s="917"/>
      <c r="CD68" s="917"/>
      <c r="CE68" s="917"/>
      <c r="CF68" s="917"/>
      <c r="CG68" s="917"/>
      <c r="CH68" s="917"/>
      <c r="CI68" s="917"/>
      <c r="CJ68" s="917"/>
      <c r="CK68" s="917"/>
      <c r="CL68" s="917"/>
      <c r="CM68" s="917"/>
      <c r="CN68" s="917"/>
      <c r="CO68" s="917"/>
      <c r="CP68" s="917"/>
      <c r="CQ68" s="917"/>
      <c r="CR68" s="917"/>
      <c r="CS68" s="917"/>
      <c r="CT68" s="917"/>
      <c r="CU68" s="917"/>
      <c r="CV68" s="917"/>
      <c r="CW68" s="917"/>
      <c r="CX68" s="917"/>
      <c r="CY68" s="917"/>
      <c r="CZ68" s="917"/>
      <c r="DA68" s="917"/>
      <c r="DB68" s="917"/>
      <c r="DC68" s="917"/>
      <c r="DD68" s="917"/>
      <c r="DE68" s="917"/>
      <c r="DF68" s="917"/>
      <c r="DG68" s="917"/>
      <c r="DH68" s="917"/>
      <c r="DI68" s="917"/>
      <c r="DJ68" s="917"/>
    </row>
    <row r="69" spans="1:114">
      <c r="A69" s="915"/>
      <c r="B69" s="916"/>
      <c r="C69" s="916"/>
      <c r="D69" s="916"/>
      <c r="E69" s="916"/>
      <c r="F69" s="915"/>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c r="AD69" s="917"/>
      <c r="AE69" s="917"/>
      <c r="AF69" s="917"/>
      <c r="AG69" s="917"/>
      <c r="AH69" s="917"/>
      <c r="AI69" s="917"/>
      <c r="AJ69" s="917"/>
      <c r="AK69" s="917"/>
      <c r="AL69" s="917"/>
      <c r="AM69" s="917"/>
      <c r="AN69" s="917"/>
      <c r="AO69" s="917"/>
      <c r="AP69" s="917"/>
      <c r="AQ69" s="917"/>
      <c r="AR69" s="917"/>
      <c r="AS69" s="917"/>
      <c r="AT69" s="917"/>
      <c r="AU69" s="917"/>
      <c r="AV69" s="917"/>
      <c r="AW69" s="917"/>
      <c r="AX69" s="917"/>
      <c r="AY69" s="917"/>
      <c r="AZ69" s="917"/>
      <c r="BA69" s="917"/>
      <c r="BB69" s="917"/>
      <c r="BC69" s="917"/>
      <c r="BD69" s="917"/>
      <c r="BE69" s="917"/>
      <c r="BF69" s="917"/>
      <c r="BG69" s="917"/>
      <c r="BH69" s="917"/>
      <c r="BI69" s="917"/>
      <c r="BJ69" s="917"/>
      <c r="BK69" s="917"/>
      <c r="BL69" s="917"/>
      <c r="BM69" s="917"/>
      <c r="BN69" s="917"/>
      <c r="BO69" s="917"/>
      <c r="BP69" s="917"/>
      <c r="BQ69" s="917"/>
      <c r="BR69" s="917"/>
      <c r="BS69" s="917"/>
      <c r="BT69" s="917"/>
      <c r="BU69" s="917"/>
      <c r="BV69" s="917"/>
      <c r="BW69" s="917"/>
      <c r="BX69" s="917"/>
      <c r="BY69" s="917"/>
      <c r="BZ69" s="917"/>
      <c r="CA69" s="917"/>
      <c r="CB69" s="917"/>
      <c r="CC69" s="917"/>
      <c r="CD69" s="917"/>
      <c r="CE69" s="917"/>
      <c r="CF69" s="917"/>
      <c r="CG69" s="917"/>
      <c r="CH69" s="917"/>
      <c r="CI69" s="917"/>
      <c r="CJ69" s="917"/>
      <c r="CK69" s="917"/>
      <c r="CL69" s="917"/>
      <c r="CM69" s="917"/>
      <c r="CN69" s="917"/>
      <c r="CO69" s="917"/>
      <c r="CP69" s="917"/>
      <c r="CQ69" s="917"/>
      <c r="CR69" s="917"/>
      <c r="CS69" s="917"/>
      <c r="CT69" s="917"/>
      <c r="CU69" s="917"/>
      <c r="CV69" s="917"/>
      <c r="CW69" s="917"/>
      <c r="CX69" s="917"/>
      <c r="CY69" s="917"/>
      <c r="CZ69" s="917"/>
      <c r="DA69" s="917"/>
      <c r="DB69" s="917"/>
      <c r="DC69" s="917"/>
      <c r="DD69" s="917"/>
      <c r="DE69" s="917"/>
      <c r="DF69" s="917"/>
      <c r="DG69" s="917"/>
      <c r="DH69" s="917"/>
      <c r="DI69" s="917"/>
      <c r="DJ69" s="917"/>
    </row>
    <row r="70" spans="1:114">
      <c r="A70" s="915"/>
      <c r="B70" s="916"/>
      <c r="C70" s="916"/>
      <c r="D70" s="916"/>
      <c r="E70" s="916"/>
      <c r="F70" s="915"/>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7"/>
      <c r="AY70" s="917"/>
      <c r="AZ70" s="917"/>
      <c r="BA70" s="917"/>
      <c r="BB70" s="917"/>
      <c r="BC70" s="917"/>
      <c r="BD70" s="917"/>
      <c r="BE70" s="917"/>
      <c r="BF70" s="917"/>
      <c r="BG70" s="917"/>
      <c r="BH70" s="917"/>
      <c r="BI70" s="917"/>
      <c r="BJ70" s="917"/>
      <c r="BK70" s="917"/>
      <c r="BL70" s="917"/>
      <c r="BM70" s="917"/>
      <c r="BN70" s="917"/>
      <c r="BO70" s="917"/>
      <c r="BP70" s="917"/>
      <c r="BQ70" s="917"/>
      <c r="BR70" s="917"/>
      <c r="BS70" s="917"/>
      <c r="BT70" s="917"/>
      <c r="BU70" s="917"/>
      <c r="BV70" s="917"/>
      <c r="BW70" s="917"/>
      <c r="BX70" s="917"/>
      <c r="BY70" s="917"/>
      <c r="BZ70" s="917"/>
      <c r="CA70" s="917"/>
      <c r="CB70" s="917"/>
      <c r="CC70" s="917"/>
      <c r="CD70" s="917"/>
      <c r="CE70" s="917"/>
      <c r="CF70" s="917"/>
      <c r="CG70" s="917"/>
      <c r="CH70" s="917"/>
      <c r="CI70" s="917"/>
      <c r="CJ70" s="917"/>
      <c r="CK70" s="917"/>
      <c r="CL70" s="917"/>
      <c r="CM70" s="917"/>
      <c r="CN70" s="917"/>
      <c r="CO70" s="917"/>
      <c r="CP70" s="917"/>
      <c r="CQ70" s="917"/>
      <c r="CR70" s="917"/>
      <c r="CS70" s="917"/>
      <c r="CT70" s="917"/>
      <c r="CU70" s="917"/>
      <c r="CV70" s="917"/>
      <c r="CW70" s="917"/>
      <c r="CX70" s="917"/>
      <c r="CY70" s="917"/>
      <c r="CZ70" s="917"/>
      <c r="DA70" s="917"/>
      <c r="DB70" s="917"/>
      <c r="DC70" s="917"/>
      <c r="DD70" s="917"/>
      <c r="DE70" s="917"/>
      <c r="DF70" s="917"/>
      <c r="DG70" s="917"/>
      <c r="DH70" s="917"/>
      <c r="DI70" s="917"/>
      <c r="DJ70" s="917"/>
    </row>
    <row r="71" spans="1:114">
      <c r="A71" s="915"/>
      <c r="B71" s="916"/>
      <c r="C71" s="916"/>
      <c r="D71" s="916"/>
      <c r="E71" s="916"/>
      <c r="F71" s="915"/>
      <c r="G71" s="917"/>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7"/>
      <c r="AY71" s="917"/>
      <c r="AZ71" s="917"/>
      <c r="BA71" s="917"/>
      <c r="BB71" s="917"/>
      <c r="BC71" s="917"/>
      <c r="BD71" s="917"/>
      <c r="BE71" s="917"/>
      <c r="BF71" s="917"/>
      <c r="BG71" s="917"/>
      <c r="BH71" s="917"/>
      <c r="BI71" s="917"/>
      <c r="BJ71" s="917"/>
      <c r="BK71" s="917"/>
      <c r="BL71" s="917"/>
      <c r="BM71" s="917"/>
      <c r="BN71" s="917"/>
      <c r="BO71" s="917"/>
      <c r="BP71" s="917"/>
      <c r="BQ71" s="917"/>
      <c r="BR71" s="917"/>
      <c r="BS71" s="917"/>
      <c r="BT71" s="917"/>
      <c r="BU71" s="917"/>
      <c r="BV71" s="917"/>
      <c r="BW71" s="917"/>
      <c r="BX71" s="917"/>
      <c r="BY71" s="917"/>
      <c r="BZ71" s="917"/>
      <c r="CA71" s="917"/>
      <c r="CB71" s="917"/>
      <c r="CC71" s="917"/>
      <c r="CD71" s="917"/>
      <c r="CE71" s="917"/>
      <c r="CF71" s="917"/>
      <c r="CG71" s="917"/>
      <c r="CH71" s="917"/>
      <c r="CI71" s="917"/>
      <c r="CJ71" s="917"/>
      <c r="CK71" s="917"/>
      <c r="CL71" s="917"/>
      <c r="CM71" s="917"/>
      <c r="CN71" s="917"/>
      <c r="CO71" s="917"/>
      <c r="CP71" s="917"/>
      <c r="CQ71" s="917"/>
      <c r="CR71" s="917"/>
      <c r="CS71" s="917"/>
      <c r="CT71" s="917"/>
      <c r="CU71" s="917"/>
      <c r="CV71" s="917"/>
      <c r="CW71" s="917"/>
      <c r="CX71" s="917"/>
      <c r="CY71" s="917"/>
      <c r="CZ71" s="917"/>
      <c r="DA71" s="917"/>
      <c r="DB71" s="917"/>
      <c r="DC71" s="917"/>
      <c r="DD71" s="917"/>
      <c r="DE71" s="917"/>
      <c r="DF71" s="917"/>
      <c r="DG71" s="917"/>
      <c r="DH71" s="917"/>
      <c r="DI71" s="917"/>
      <c r="DJ71" s="917"/>
    </row>
    <row r="72" spans="1:114">
      <c r="A72" s="915"/>
      <c r="B72" s="916"/>
      <c r="C72" s="916"/>
      <c r="D72" s="916"/>
      <c r="E72" s="916"/>
      <c r="F72" s="915"/>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17"/>
      <c r="BA72" s="917"/>
      <c r="BB72" s="917"/>
      <c r="BC72" s="917"/>
      <c r="BD72" s="917"/>
      <c r="BE72" s="917"/>
      <c r="BF72" s="917"/>
      <c r="BG72" s="917"/>
      <c r="BH72" s="917"/>
      <c r="BI72" s="917"/>
      <c r="BJ72" s="917"/>
      <c r="BK72" s="917"/>
      <c r="BL72" s="917"/>
      <c r="BM72" s="917"/>
      <c r="BN72" s="917"/>
      <c r="BO72" s="917"/>
      <c r="BP72" s="917"/>
      <c r="BQ72" s="917"/>
      <c r="BR72" s="917"/>
      <c r="BS72" s="917"/>
      <c r="BT72" s="917"/>
      <c r="BU72" s="917"/>
      <c r="BV72" s="917"/>
      <c r="BW72" s="917"/>
      <c r="BX72" s="917"/>
      <c r="BY72" s="917"/>
      <c r="BZ72" s="917"/>
      <c r="CA72" s="917"/>
      <c r="CB72" s="917"/>
      <c r="CC72" s="917"/>
      <c r="CD72" s="917"/>
      <c r="CE72" s="917"/>
      <c r="CF72" s="917"/>
      <c r="CG72" s="917"/>
      <c r="CH72" s="917"/>
      <c r="CI72" s="917"/>
      <c r="CJ72" s="917"/>
      <c r="CK72" s="917"/>
      <c r="CL72" s="917"/>
      <c r="CM72" s="917"/>
      <c r="CN72" s="917"/>
      <c r="CO72" s="917"/>
      <c r="CP72" s="917"/>
      <c r="CQ72" s="917"/>
      <c r="CR72" s="917"/>
      <c r="CS72" s="917"/>
      <c r="CT72" s="917"/>
      <c r="CU72" s="917"/>
      <c r="CV72" s="917"/>
      <c r="CW72" s="917"/>
      <c r="CX72" s="917"/>
      <c r="CY72" s="917"/>
      <c r="CZ72" s="917"/>
      <c r="DA72" s="917"/>
      <c r="DB72" s="917"/>
      <c r="DC72" s="917"/>
      <c r="DD72" s="917"/>
      <c r="DE72" s="917"/>
      <c r="DF72" s="917"/>
      <c r="DG72" s="917"/>
      <c r="DH72" s="917"/>
      <c r="DI72" s="917"/>
      <c r="DJ72" s="917"/>
    </row>
    <row r="73" spans="1:114">
      <c r="A73" s="915"/>
      <c r="B73" s="916"/>
      <c r="C73" s="916"/>
      <c r="D73" s="916"/>
      <c r="E73" s="916"/>
      <c r="F73" s="915"/>
      <c r="G73" s="917"/>
      <c r="H73" s="917"/>
      <c r="I73" s="917"/>
      <c r="J73" s="917"/>
      <c r="K73" s="917"/>
      <c r="L73" s="917"/>
      <c r="M73" s="917"/>
      <c r="N73" s="917"/>
      <c r="O73" s="917"/>
      <c r="P73" s="917"/>
      <c r="Q73" s="91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17"/>
      <c r="BA73" s="917"/>
      <c r="BB73" s="917"/>
      <c r="BC73" s="917"/>
      <c r="BD73" s="917"/>
      <c r="BE73" s="917"/>
      <c r="BF73" s="917"/>
      <c r="BG73" s="917"/>
      <c r="BH73" s="917"/>
      <c r="BI73" s="917"/>
      <c r="BJ73" s="917"/>
      <c r="BK73" s="917"/>
      <c r="BL73" s="917"/>
      <c r="BM73" s="917"/>
      <c r="BN73" s="917"/>
      <c r="BO73" s="917"/>
      <c r="BP73" s="917"/>
      <c r="BQ73" s="917"/>
      <c r="BR73" s="917"/>
      <c r="BS73" s="917"/>
      <c r="BT73" s="917"/>
      <c r="BU73" s="917"/>
      <c r="BV73" s="917"/>
      <c r="BW73" s="917"/>
      <c r="BX73" s="917"/>
      <c r="BY73" s="917"/>
      <c r="BZ73" s="917"/>
      <c r="CA73" s="917"/>
      <c r="CB73" s="917"/>
      <c r="CC73" s="917"/>
      <c r="CD73" s="917"/>
      <c r="CE73" s="917"/>
      <c r="CF73" s="917"/>
      <c r="CG73" s="917"/>
      <c r="CH73" s="917"/>
      <c r="CI73" s="917"/>
      <c r="CJ73" s="917"/>
      <c r="CK73" s="917"/>
      <c r="CL73" s="917"/>
      <c r="CM73" s="917"/>
      <c r="CN73" s="917"/>
      <c r="CO73" s="917"/>
      <c r="CP73" s="917"/>
      <c r="CQ73" s="917"/>
      <c r="CR73" s="917"/>
      <c r="CS73" s="917"/>
      <c r="CT73" s="917"/>
      <c r="CU73" s="917"/>
      <c r="CV73" s="917"/>
      <c r="CW73" s="917"/>
      <c r="CX73" s="917"/>
      <c r="CY73" s="917"/>
      <c r="CZ73" s="917"/>
      <c r="DA73" s="917"/>
      <c r="DB73" s="917"/>
      <c r="DC73" s="917"/>
      <c r="DD73" s="917"/>
      <c r="DE73" s="917"/>
      <c r="DF73" s="917"/>
      <c r="DG73" s="917"/>
      <c r="DH73" s="917"/>
      <c r="DI73" s="917"/>
      <c r="DJ73" s="917"/>
    </row>
    <row r="74" spans="1:114">
      <c r="A74" s="915"/>
      <c r="B74" s="916"/>
      <c r="C74" s="916"/>
      <c r="D74" s="916"/>
      <c r="E74" s="916"/>
      <c r="F74" s="915"/>
      <c r="G74" s="917"/>
      <c r="H74" s="917"/>
      <c r="I74" s="917"/>
      <c r="J74" s="917"/>
      <c r="K74" s="917"/>
      <c r="L74" s="917"/>
      <c r="M74" s="917"/>
      <c r="N74" s="917"/>
      <c r="O74" s="917"/>
      <c r="P74" s="917"/>
      <c r="Q74" s="91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17"/>
      <c r="BA74" s="917"/>
      <c r="BB74" s="917"/>
      <c r="BC74" s="917"/>
      <c r="BD74" s="917"/>
      <c r="BE74" s="917"/>
      <c r="BF74" s="917"/>
      <c r="BG74" s="917"/>
      <c r="BH74" s="917"/>
      <c r="BI74" s="917"/>
      <c r="BJ74" s="917"/>
      <c r="BK74" s="917"/>
      <c r="BL74" s="917"/>
      <c r="BM74" s="917"/>
      <c r="BN74" s="917"/>
      <c r="BO74" s="917"/>
      <c r="BP74" s="917"/>
      <c r="BQ74" s="917"/>
      <c r="BR74" s="917"/>
      <c r="BS74" s="917"/>
      <c r="BT74" s="917"/>
      <c r="BU74" s="917"/>
      <c r="BV74" s="917"/>
      <c r="BW74" s="917"/>
      <c r="BX74" s="917"/>
      <c r="BY74" s="917"/>
      <c r="BZ74" s="917"/>
      <c r="CA74" s="917"/>
      <c r="CB74" s="917"/>
      <c r="CC74" s="917"/>
      <c r="CD74" s="917"/>
      <c r="CE74" s="917"/>
      <c r="CF74" s="917"/>
      <c r="CG74" s="917"/>
      <c r="CH74" s="917"/>
      <c r="CI74" s="917"/>
      <c r="CJ74" s="917"/>
      <c r="CK74" s="917"/>
      <c r="CL74" s="917"/>
      <c r="CM74" s="917"/>
      <c r="CN74" s="917"/>
      <c r="CO74" s="917"/>
      <c r="CP74" s="917"/>
      <c r="CQ74" s="917"/>
      <c r="CR74" s="917"/>
      <c r="CS74" s="917"/>
      <c r="CT74" s="917"/>
      <c r="CU74" s="917"/>
      <c r="CV74" s="917"/>
      <c r="CW74" s="917"/>
      <c r="CX74" s="917"/>
      <c r="CY74" s="917"/>
      <c r="CZ74" s="917"/>
      <c r="DA74" s="917"/>
      <c r="DB74" s="917"/>
      <c r="DC74" s="917"/>
      <c r="DD74" s="917"/>
      <c r="DE74" s="917"/>
      <c r="DF74" s="917"/>
      <c r="DG74" s="917"/>
      <c r="DH74" s="917"/>
      <c r="DI74" s="917"/>
      <c r="DJ74" s="917"/>
    </row>
    <row r="75" spans="1:114">
      <c r="A75" s="915"/>
      <c r="B75" s="916"/>
      <c r="C75" s="916"/>
      <c r="D75" s="916"/>
      <c r="E75" s="916"/>
      <c r="F75" s="915"/>
      <c r="G75" s="917"/>
      <c r="H75" s="917"/>
      <c r="I75" s="917"/>
      <c r="J75" s="917"/>
      <c r="K75" s="917"/>
      <c r="L75" s="917"/>
      <c r="M75" s="917"/>
      <c r="N75" s="917"/>
      <c r="O75" s="917"/>
      <c r="P75" s="917"/>
      <c r="Q75" s="917"/>
      <c r="R75" s="917"/>
      <c r="S75" s="917"/>
      <c r="T75" s="917"/>
      <c r="U75" s="917"/>
      <c r="V75" s="917"/>
      <c r="W75" s="917"/>
      <c r="X75" s="917"/>
      <c r="Y75" s="917"/>
      <c r="Z75" s="917"/>
      <c r="AA75" s="917"/>
      <c r="AB75" s="917"/>
      <c r="AC75" s="917"/>
      <c r="AD75" s="917"/>
      <c r="AE75" s="917"/>
      <c r="AF75" s="917"/>
      <c r="AG75" s="917"/>
      <c r="AH75" s="917"/>
      <c r="AI75" s="917"/>
      <c r="AJ75" s="917"/>
      <c r="AK75" s="917"/>
      <c r="AL75" s="917"/>
      <c r="AM75" s="917"/>
      <c r="AN75" s="917"/>
      <c r="AO75" s="917"/>
      <c r="AP75" s="917"/>
      <c r="AQ75" s="917"/>
      <c r="AR75" s="917"/>
      <c r="AS75" s="917"/>
      <c r="AT75" s="917"/>
      <c r="AU75" s="917"/>
      <c r="AV75" s="917"/>
      <c r="AW75" s="917"/>
      <c r="AX75" s="917"/>
      <c r="AY75" s="917"/>
      <c r="AZ75" s="917"/>
      <c r="BA75" s="917"/>
      <c r="BB75" s="917"/>
      <c r="BC75" s="917"/>
      <c r="BD75" s="917"/>
      <c r="BE75" s="917"/>
      <c r="BF75" s="917"/>
      <c r="BG75" s="917"/>
      <c r="BH75" s="917"/>
      <c r="BI75" s="917"/>
      <c r="BJ75" s="917"/>
      <c r="BK75" s="917"/>
      <c r="BL75" s="917"/>
      <c r="BM75" s="917"/>
      <c r="BN75" s="917"/>
      <c r="BO75" s="917"/>
      <c r="BP75" s="917"/>
      <c r="BQ75" s="917"/>
      <c r="BR75" s="917"/>
      <c r="BS75" s="917"/>
      <c r="BT75" s="917"/>
      <c r="BU75" s="917"/>
      <c r="BV75" s="917"/>
      <c r="BW75" s="917"/>
      <c r="BX75" s="917"/>
      <c r="BY75" s="917"/>
      <c r="BZ75" s="917"/>
      <c r="CA75" s="917"/>
      <c r="CB75" s="917"/>
      <c r="CC75" s="917"/>
      <c r="CD75" s="917"/>
      <c r="CE75" s="917"/>
      <c r="CF75" s="917"/>
      <c r="CG75" s="917"/>
      <c r="CH75" s="917"/>
      <c r="CI75" s="917"/>
      <c r="CJ75" s="917"/>
      <c r="CK75" s="917"/>
      <c r="CL75" s="917"/>
      <c r="CM75" s="917"/>
      <c r="CN75" s="917"/>
      <c r="CO75" s="917"/>
      <c r="CP75" s="917"/>
      <c r="CQ75" s="917"/>
      <c r="CR75" s="917"/>
      <c r="CS75" s="917"/>
      <c r="CT75" s="917"/>
      <c r="CU75" s="917"/>
      <c r="CV75" s="917"/>
      <c r="CW75" s="917"/>
      <c r="CX75" s="917"/>
      <c r="CY75" s="917"/>
      <c r="CZ75" s="917"/>
      <c r="DA75" s="917"/>
      <c r="DB75" s="917"/>
      <c r="DC75" s="917"/>
      <c r="DD75" s="917"/>
      <c r="DE75" s="917"/>
      <c r="DF75" s="917"/>
      <c r="DG75" s="917"/>
      <c r="DH75" s="917"/>
      <c r="DI75" s="917"/>
      <c r="DJ75" s="917"/>
    </row>
    <row r="76" spans="1:114">
      <c r="A76" s="915"/>
      <c r="B76" s="916"/>
      <c r="C76" s="916"/>
      <c r="D76" s="916"/>
      <c r="E76" s="916"/>
      <c r="F76" s="915"/>
      <c r="G76" s="917"/>
      <c r="H76" s="917"/>
      <c r="I76" s="917"/>
      <c r="J76" s="917"/>
      <c r="K76" s="917"/>
      <c r="L76" s="917"/>
      <c r="M76" s="917"/>
      <c r="N76" s="917"/>
      <c r="O76" s="917"/>
      <c r="P76" s="917"/>
      <c r="Q76" s="917"/>
      <c r="R76" s="917"/>
      <c r="S76" s="917"/>
      <c r="T76" s="917"/>
      <c r="U76" s="917"/>
      <c r="V76" s="917"/>
      <c r="W76" s="917"/>
      <c r="X76" s="917"/>
      <c r="Y76" s="917"/>
      <c r="Z76" s="917"/>
      <c r="AA76" s="917"/>
      <c r="AB76" s="917"/>
      <c r="AC76" s="917"/>
      <c r="AD76" s="917"/>
      <c r="AE76" s="917"/>
      <c r="AF76" s="917"/>
      <c r="AG76" s="917"/>
      <c r="AH76" s="917"/>
      <c r="AI76" s="917"/>
      <c r="AJ76" s="917"/>
      <c r="AK76" s="917"/>
      <c r="AL76" s="917"/>
      <c r="AM76" s="917"/>
      <c r="AN76" s="917"/>
      <c r="AO76" s="917"/>
      <c r="AP76" s="917"/>
      <c r="AQ76" s="917"/>
      <c r="AR76" s="917"/>
      <c r="AS76" s="917"/>
      <c r="AT76" s="917"/>
      <c r="AU76" s="917"/>
      <c r="AV76" s="917"/>
      <c r="AW76" s="917"/>
      <c r="AX76" s="917"/>
      <c r="AY76" s="917"/>
      <c r="AZ76" s="917"/>
      <c r="BA76" s="917"/>
      <c r="BB76" s="917"/>
      <c r="BC76" s="917"/>
      <c r="BD76" s="917"/>
      <c r="BE76" s="917"/>
      <c r="BF76" s="917"/>
      <c r="BG76" s="917"/>
      <c r="BH76" s="917"/>
      <c r="BI76" s="917"/>
      <c r="BJ76" s="917"/>
      <c r="BK76" s="917"/>
      <c r="BL76" s="917"/>
      <c r="BM76" s="917"/>
      <c r="BN76" s="917"/>
      <c r="BO76" s="917"/>
      <c r="BP76" s="917"/>
      <c r="BQ76" s="917"/>
      <c r="BR76" s="917"/>
      <c r="BS76" s="917"/>
      <c r="BT76" s="917"/>
      <c r="BU76" s="917"/>
      <c r="BV76" s="917"/>
      <c r="BW76" s="917"/>
      <c r="BX76" s="917"/>
      <c r="BY76" s="917"/>
      <c r="BZ76" s="917"/>
      <c r="CA76" s="917"/>
      <c r="CB76" s="917"/>
      <c r="CC76" s="917"/>
      <c r="CD76" s="917"/>
      <c r="CE76" s="917"/>
      <c r="CF76" s="917"/>
      <c r="CG76" s="917"/>
      <c r="CH76" s="917"/>
      <c r="CI76" s="917"/>
      <c r="CJ76" s="917"/>
      <c r="CK76" s="917"/>
      <c r="CL76" s="917"/>
      <c r="CM76" s="917"/>
      <c r="CN76" s="917"/>
      <c r="CO76" s="917"/>
      <c r="CP76" s="917"/>
      <c r="CQ76" s="917"/>
      <c r="CR76" s="917"/>
      <c r="CS76" s="917"/>
      <c r="CT76" s="917"/>
      <c r="CU76" s="917"/>
      <c r="CV76" s="917"/>
      <c r="CW76" s="917"/>
      <c r="CX76" s="917"/>
      <c r="CY76" s="917"/>
      <c r="CZ76" s="917"/>
      <c r="DA76" s="917"/>
      <c r="DB76" s="917"/>
      <c r="DC76" s="917"/>
      <c r="DD76" s="917"/>
      <c r="DE76" s="917"/>
      <c r="DF76" s="917"/>
      <c r="DG76" s="917"/>
      <c r="DH76" s="917"/>
      <c r="DI76" s="917"/>
      <c r="DJ76" s="917"/>
    </row>
    <row r="77" spans="1:114">
      <c r="A77" s="915"/>
      <c r="B77" s="916"/>
      <c r="C77" s="916"/>
      <c r="D77" s="916"/>
      <c r="E77" s="916"/>
      <c r="F77" s="915"/>
      <c r="G77" s="917"/>
      <c r="H77" s="917"/>
      <c r="I77" s="917"/>
      <c r="J77" s="917"/>
      <c r="K77" s="917"/>
      <c r="L77" s="917"/>
      <c r="M77" s="917"/>
      <c r="N77" s="917"/>
      <c r="O77" s="917"/>
      <c r="P77" s="917"/>
      <c r="Q77" s="917"/>
      <c r="R77" s="917"/>
      <c r="S77" s="917"/>
      <c r="T77" s="917"/>
      <c r="U77" s="917"/>
      <c r="V77" s="917"/>
      <c r="W77" s="917"/>
      <c r="X77" s="917"/>
      <c r="Y77" s="917"/>
      <c r="Z77" s="917"/>
      <c r="AA77" s="917"/>
      <c r="AB77" s="917"/>
      <c r="AC77" s="917"/>
      <c r="AD77" s="917"/>
      <c r="AE77" s="917"/>
      <c r="AF77" s="917"/>
      <c r="AG77" s="917"/>
      <c r="AH77" s="917"/>
      <c r="AI77" s="917"/>
      <c r="AJ77" s="917"/>
      <c r="AK77" s="917"/>
      <c r="AL77" s="917"/>
      <c r="AM77" s="917"/>
      <c r="AN77" s="917"/>
      <c r="AO77" s="917"/>
      <c r="AP77" s="917"/>
      <c r="AQ77" s="917"/>
      <c r="AR77" s="917"/>
      <c r="AS77" s="917"/>
      <c r="AT77" s="917"/>
      <c r="AU77" s="917"/>
      <c r="AV77" s="917"/>
      <c r="AW77" s="917"/>
      <c r="AX77" s="917"/>
      <c r="AY77" s="917"/>
      <c r="AZ77" s="917"/>
      <c r="BA77" s="917"/>
      <c r="BB77" s="917"/>
      <c r="BC77" s="917"/>
      <c r="BD77" s="917"/>
      <c r="BE77" s="917"/>
      <c r="BF77" s="917"/>
      <c r="BG77" s="917"/>
      <c r="BH77" s="917"/>
      <c r="BI77" s="917"/>
      <c r="BJ77" s="917"/>
      <c r="BK77" s="917"/>
      <c r="BL77" s="917"/>
      <c r="BM77" s="917"/>
      <c r="BN77" s="917"/>
      <c r="BO77" s="917"/>
      <c r="BP77" s="917"/>
      <c r="BQ77" s="917"/>
      <c r="BR77" s="917"/>
      <c r="BS77" s="917"/>
      <c r="BT77" s="917"/>
      <c r="BU77" s="917"/>
      <c r="BV77" s="917"/>
      <c r="BW77" s="917"/>
      <c r="BX77" s="917"/>
      <c r="BY77" s="917"/>
      <c r="BZ77" s="917"/>
      <c r="CA77" s="917"/>
      <c r="CB77" s="917"/>
      <c r="CC77" s="917"/>
      <c r="CD77" s="917"/>
      <c r="CE77" s="917"/>
      <c r="CF77" s="917"/>
      <c r="CG77" s="917"/>
      <c r="CH77" s="917"/>
      <c r="CI77" s="917"/>
      <c r="CJ77" s="917"/>
      <c r="CK77" s="917"/>
      <c r="CL77" s="917"/>
      <c r="CM77" s="917"/>
      <c r="CN77" s="917"/>
      <c r="CO77" s="917"/>
      <c r="CP77" s="917"/>
      <c r="CQ77" s="917"/>
      <c r="CR77" s="917"/>
      <c r="CS77" s="917"/>
      <c r="CT77" s="917"/>
      <c r="CU77" s="917"/>
      <c r="CV77" s="917"/>
      <c r="CW77" s="917"/>
      <c r="CX77" s="917"/>
      <c r="CY77" s="917"/>
      <c r="CZ77" s="917"/>
      <c r="DA77" s="917"/>
      <c r="DB77" s="917"/>
      <c r="DC77" s="917"/>
      <c r="DD77" s="917"/>
      <c r="DE77" s="917"/>
      <c r="DF77" s="917"/>
      <c r="DG77" s="917"/>
      <c r="DH77" s="917"/>
      <c r="DI77" s="917"/>
      <c r="DJ77" s="917"/>
    </row>
    <row r="78" spans="1:114">
      <c r="A78" s="915"/>
      <c r="B78" s="916"/>
      <c r="C78" s="916"/>
      <c r="D78" s="916"/>
      <c r="E78" s="916"/>
      <c r="F78" s="915"/>
      <c r="G78" s="917"/>
      <c r="H78" s="917"/>
      <c r="I78" s="917"/>
      <c r="J78" s="917"/>
      <c r="K78" s="917"/>
      <c r="L78" s="917"/>
      <c r="M78" s="917"/>
      <c r="N78" s="917"/>
      <c r="O78" s="917"/>
      <c r="P78" s="917"/>
      <c r="Q78" s="91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17"/>
      <c r="BA78" s="917"/>
      <c r="BB78" s="917"/>
      <c r="BC78" s="917"/>
      <c r="BD78" s="917"/>
      <c r="BE78" s="917"/>
      <c r="BF78" s="917"/>
      <c r="BG78" s="917"/>
      <c r="BH78" s="917"/>
      <c r="BI78" s="917"/>
      <c r="BJ78" s="917"/>
      <c r="BK78" s="917"/>
      <c r="BL78" s="917"/>
      <c r="BM78" s="917"/>
      <c r="BN78" s="917"/>
      <c r="BO78" s="917"/>
      <c r="BP78" s="917"/>
      <c r="BQ78" s="917"/>
      <c r="BR78" s="917"/>
      <c r="BS78" s="917"/>
      <c r="BT78" s="917"/>
      <c r="BU78" s="917"/>
      <c r="BV78" s="917"/>
      <c r="BW78" s="917"/>
      <c r="BX78" s="917"/>
      <c r="BY78" s="917"/>
      <c r="BZ78" s="917"/>
      <c r="CA78" s="917"/>
      <c r="CB78" s="917"/>
      <c r="CC78" s="917"/>
      <c r="CD78" s="917"/>
      <c r="CE78" s="917"/>
      <c r="CF78" s="917"/>
      <c r="CG78" s="917"/>
      <c r="CH78" s="917"/>
      <c r="CI78" s="917"/>
      <c r="CJ78" s="917"/>
      <c r="CK78" s="917"/>
      <c r="CL78" s="917"/>
      <c r="CM78" s="917"/>
      <c r="CN78" s="917"/>
      <c r="CO78" s="917"/>
      <c r="CP78" s="917"/>
      <c r="CQ78" s="917"/>
      <c r="CR78" s="917"/>
      <c r="CS78" s="917"/>
      <c r="CT78" s="917"/>
      <c r="CU78" s="917"/>
      <c r="CV78" s="917"/>
      <c r="CW78" s="917"/>
      <c r="CX78" s="917"/>
      <c r="CY78" s="917"/>
      <c r="CZ78" s="917"/>
      <c r="DA78" s="917"/>
      <c r="DB78" s="917"/>
      <c r="DC78" s="917"/>
      <c r="DD78" s="917"/>
      <c r="DE78" s="917"/>
      <c r="DF78" s="917"/>
      <c r="DG78" s="917"/>
      <c r="DH78" s="917"/>
      <c r="DI78" s="917"/>
      <c r="DJ78" s="917"/>
    </row>
    <row r="79" spans="1:114">
      <c r="A79" s="915"/>
      <c r="B79" s="916"/>
      <c r="C79" s="916"/>
      <c r="D79" s="916"/>
      <c r="E79" s="916"/>
      <c r="F79" s="915"/>
      <c r="G79" s="917"/>
      <c r="H79" s="917"/>
      <c r="I79" s="917"/>
      <c r="J79" s="917"/>
      <c r="K79" s="917"/>
      <c r="L79" s="917"/>
      <c r="M79" s="917"/>
      <c r="N79" s="917"/>
      <c r="O79" s="917"/>
      <c r="P79" s="917"/>
      <c r="Q79" s="91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17"/>
      <c r="BA79" s="917"/>
      <c r="BB79" s="917"/>
      <c r="BC79" s="917"/>
      <c r="BD79" s="917"/>
      <c r="BE79" s="917"/>
      <c r="BF79" s="917"/>
      <c r="BG79" s="917"/>
      <c r="BH79" s="917"/>
      <c r="BI79" s="917"/>
      <c r="BJ79" s="917"/>
      <c r="BK79" s="917"/>
      <c r="BL79" s="917"/>
      <c r="BM79" s="917"/>
      <c r="BN79" s="917"/>
      <c r="BO79" s="917"/>
      <c r="BP79" s="917"/>
      <c r="BQ79" s="917"/>
      <c r="BR79" s="917"/>
      <c r="BS79" s="917"/>
      <c r="BT79" s="917"/>
      <c r="BU79" s="917"/>
      <c r="BV79" s="917"/>
      <c r="BW79" s="917"/>
      <c r="BX79" s="917"/>
      <c r="BY79" s="917"/>
      <c r="BZ79" s="917"/>
      <c r="CA79" s="917"/>
      <c r="CB79" s="917"/>
      <c r="CC79" s="917"/>
      <c r="CD79" s="917"/>
      <c r="CE79" s="917"/>
      <c r="CF79" s="917"/>
      <c r="CG79" s="917"/>
      <c r="CH79" s="917"/>
      <c r="CI79" s="917"/>
      <c r="CJ79" s="917"/>
      <c r="CK79" s="917"/>
      <c r="CL79" s="917"/>
      <c r="CM79" s="917"/>
      <c r="CN79" s="917"/>
      <c r="CO79" s="917"/>
      <c r="CP79" s="917"/>
      <c r="CQ79" s="917"/>
      <c r="CR79" s="917"/>
      <c r="CS79" s="917"/>
      <c r="CT79" s="917"/>
      <c r="CU79" s="917"/>
      <c r="CV79" s="917"/>
      <c r="CW79" s="917"/>
      <c r="CX79" s="917"/>
      <c r="CY79" s="917"/>
      <c r="CZ79" s="917"/>
      <c r="DA79" s="917"/>
      <c r="DB79" s="917"/>
      <c r="DC79" s="917"/>
      <c r="DD79" s="917"/>
      <c r="DE79" s="917"/>
      <c r="DF79" s="917"/>
      <c r="DG79" s="917"/>
      <c r="DH79" s="917"/>
      <c r="DI79" s="917"/>
      <c r="DJ79" s="917"/>
    </row>
    <row r="80" spans="1:114">
      <c r="A80" s="915"/>
      <c r="B80" s="916"/>
      <c r="C80" s="916"/>
      <c r="D80" s="916"/>
      <c r="E80" s="916"/>
      <c r="F80" s="915"/>
      <c r="G80" s="917"/>
      <c r="H80" s="917"/>
      <c r="I80" s="917"/>
      <c r="J80" s="917"/>
      <c r="K80" s="917"/>
      <c r="L80" s="917"/>
      <c r="M80" s="917"/>
      <c r="N80" s="917"/>
      <c r="O80" s="917"/>
      <c r="P80" s="917"/>
      <c r="Q80" s="91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17"/>
      <c r="BA80" s="917"/>
      <c r="BB80" s="917"/>
      <c r="BC80" s="917"/>
      <c r="BD80" s="917"/>
      <c r="BE80" s="917"/>
      <c r="BF80" s="917"/>
      <c r="BG80" s="917"/>
      <c r="BH80" s="917"/>
      <c r="BI80" s="917"/>
      <c r="BJ80" s="917"/>
      <c r="BK80" s="917"/>
      <c r="BL80" s="917"/>
      <c r="BM80" s="917"/>
      <c r="BN80" s="917"/>
      <c r="BO80" s="917"/>
      <c r="BP80" s="917"/>
      <c r="BQ80" s="917"/>
      <c r="BR80" s="917"/>
      <c r="BS80" s="917"/>
      <c r="BT80" s="917"/>
      <c r="BU80" s="917"/>
      <c r="BV80" s="917"/>
      <c r="BW80" s="917"/>
      <c r="BX80" s="917"/>
      <c r="BY80" s="917"/>
      <c r="BZ80" s="917"/>
      <c r="CA80" s="917"/>
      <c r="CB80" s="917"/>
      <c r="CC80" s="917"/>
      <c r="CD80" s="917"/>
      <c r="CE80" s="917"/>
      <c r="CF80" s="917"/>
      <c r="CG80" s="917"/>
      <c r="CH80" s="917"/>
      <c r="CI80" s="917"/>
      <c r="CJ80" s="917"/>
      <c r="CK80" s="917"/>
      <c r="CL80" s="917"/>
      <c r="CM80" s="917"/>
      <c r="CN80" s="917"/>
      <c r="CO80" s="917"/>
      <c r="CP80" s="917"/>
      <c r="CQ80" s="917"/>
      <c r="CR80" s="917"/>
      <c r="CS80" s="917"/>
      <c r="CT80" s="917"/>
      <c r="CU80" s="917"/>
      <c r="CV80" s="917"/>
      <c r="CW80" s="917"/>
      <c r="CX80" s="917"/>
      <c r="CY80" s="917"/>
      <c r="CZ80" s="917"/>
      <c r="DA80" s="917"/>
      <c r="DB80" s="917"/>
      <c r="DC80" s="917"/>
      <c r="DD80" s="917"/>
      <c r="DE80" s="917"/>
      <c r="DF80" s="917"/>
      <c r="DG80" s="917"/>
      <c r="DH80" s="917"/>
      <c r="DI80" s="917"/>
      <c r="DJ80" s="917"/>
    </row>
    <row r="81" spans="1:114">
      <c r="A81" s="915"/>
      <c r="B81" s="916"/>
      <c r="C81" s="916"/>
      <c r="D81" s="916"/>
      <c r="E81" s="916"/>
      <c r="F81" s="915"/>
      <c r="G81" s="917"/>
      <c r="H81" s="917"/>
      <c r="I81" s="917"/>
      <c r="J81" s="917"/>
      <c r="K81" s="917"/>
      <c r="L81" s="917"/>
      <c r="M81" s="917"/>
      <c r="N81" s="917"/>
      <c r="O81" s="917"/>
      <c r="P81" s="917"/>
      <c r="Q81" s="91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17"/>
      <c r="BA81" s="917"/>
      <c r="BB81" s="917"/>
      <c r="BC81" s="917"/>
      <c r="BD81" s="917"/>
      <c r="BE81" s="917"/>
      <c r="BF81" s="917"/>
      <c r="BG81" s="917"/>
      <c r="BH81" s="917"/>
      <c r="BI81" s="917"/>
      <c r="BJ81" s="917"/>
      <c r="BK81" s="917"/>
      <c r="BL81" s="917"/>
      <c r="BM81" s="917"/>
      <c r="BN81" s="917"/>
      <c r="BO81" s="917"/>
      <c r="BP81" s="917"/>
      <c r="BQ81" s="917"/>
      <c r="BR81" s="917"/>
      <c r="BS81" s="917"/>
      <c r="BT81" s="917"/>
      <c r="BU81" s="917"/>
      <c r="BV81" s="917"/>
      <c r="BW81" s="917"/>
      <c r="BX81" s="917"/>
      <c r="BY81" s="917"/>
      <c r="BZ81" s="917"/>
      <c r="CA81" s="917"/>
      <c r="CB81" s="917"/>
      <c r="CC81" s="917"/>
      <c r="CD81" s="917"/>
      <c r="CE81" s="917"/>
      <c r="CF81" s="917"/>
      <c r="CG81" s="917"/>
      <c r="CH81" s="917"/>
      <c r="CI81" s="917"/>
      <c r="CJ81" s="917"/>
      <c r="CK81" s="917"/>
      <c r="CL81" s="917"/>
      <c r="CM81" s="917"/>
      <c r="CN81" s="917"/>
      <c r="CO81" s="917"/>
      <c r="CP81" s="917"/>
      <c r="CQ81" s="917"/>
      <c r="CR81" s="917"/>
      <c r="CS81" s="917"/>
      <c r="CT81" s="917"/>
      <c r="CU81" s="917"/>
      <c r="CV81" s="917"/>
      <c r="CW81" s="917"/>
      <c r="CX81" s="917"/>
      <c r="CY81" s="917"/>
      <c r="CZ81" s="917"/>
      <c r="DA81" s="917"/>
      <c r="DB81" s="917"/>
      <c r="DC81" s="917"/>
      <c r="DD81" s="917"/>
      <c r="DE81" s="917"/>
      <c r="DF81" s="917"/>
      <c r="DG81" s="917"/>
      <c r="DH81" s="917"/>
      <c r="DI81" s="917"/>
      <c r="DJ81" s="917"/>
    </row>
    <row r="82" spans="1:114">
      <c r="A82" s="915"/>
      <c r="B82" s="916"/>
      <c r="C82" s="916"/>
      <c r="D82" s="916"/>
      <c r="E82" s="916"/>
      <c r="F82" s="915"/>
      <c r="G82" s="917"/>
      <c r="H82" s="917"/>
      <c r="I82" s="917"/>
      <c r="J82" s="917"/>
      <c r="K82" s="917"/>
      <c r="L82" s="917"/>
      <c r="M82" s="917"/>
      <c r="N82" s="917"/>
      <c r="O82" s="917"/>
      <c r="P82" s="917"/>
      <c r="Q82" s="91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17"/>
      <c r="BA82" s="917"/>
      <c r="BB82" s="917"/>
      <c r="BC82" s="917"/>
      <c r="BD82" s="917"/>
      <c r="BE82" s="917"/>
      <c r="BF82" s="917"/>
      <c r="BG82" s="917"/>
      <c r="BH82" s="917"/>
      <c r="BI82" s="917"/>
      <c r="BJ82" s="917"/>
      <c r="BK82" s="917"/>
      <c r="BL82" s="917"/>
      <c r="BM82" s="917"/>
      <c r="BN82" s="917"/>
      <c r="BO82" s="917"/>
      <c r="BP82" s="917"/>
      <c r="BQ82" s="917"/>
      <c r="BR82" s="917"/>
      <c r="BS82" s="917"/>
      <c r="BT82" s="917"/>
      <c r="BU82" s="917"/>
      <c r="BV82" s="917"/>
      <c r="BW82" s="917"/>
      <c r="BX82" s="917"/>
      <c r="BY82" s="917"/>
      <c r="BZ82" s="917"/>
      <c r="CA82" s="917"/>
      <c r="CB82" s="917"/>
      <c r="CC82" s="917"/>
      <c r="CD82" s="917"/>
      <c r="CE82" s="917"/>
      <c r="CF82" s="917"/>
      <c r="CG82" s="917"/>
      <c r="CH82" s="917"/>
      <c r="CI82" s="917"/>
      <c r="CJ82" s="917"/>
      <c r="CK82" s="917"/>
      <c r="CL82" s="917"/>
      <c r="CM82" s="917"/>
      <c r="CN82" s="917"/>
      <c r="CO82" s="917"/>
      <c r="CP82" s="917"/>
      <c r="CQ82" s="917"/>
      <c r="CR82" s="917"/>
      <c r="CS82" s="917"/>
      <c r="CT82" s="917"/>
      <c r="CU82" s="917"/>
      <c r="CV82" s="917"/>
      <c r="CW82" s="917"/>
      <c r="CX82" s="917"/>
      <c r="CY82" s="917"/>
      <c r="CZ82" s="917"/>
      <c r="DA82" s="917"/>
      <c r="DB82" s="917"/>
      <c r="DC82" s="917"/>
      <c r="DD82" s="917"/>
      <c r="DE82" s="917"/>
      <c r="DF82" s="917"/>
      <c r="DG82" s="917"/>
      <c r="DH82" s="917"/>
      <c r="DI82" s="917"/>
      <c r="DJ82" s="917"/>
    </row>
    <row r="83" spans="1:114">
      <c r="A83" s="915"/>
      <c r="B83" s="916"/>
      <c r="C83" s="916"/>
      <c r="D83" s="916"/>
      <c r="E83" s="916"/>
      <c r="F83" s="915"/>
      <c r="G83" s="917"/>
      <c r="H83" s="917"/>
      <c r="I83" s="917"/>
      <c r="J83" s="917"/>
      <c r="K83" s="917"/>
      <c r="L83" s="917"/>
      <c r="M83" s="917"/>
      <c r="N83" s="917"/>
      <c r="O83" s="917"/>
      <c r="P83" s="917"/>
      <c r="Q83" s="91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17"/>
      <c r="BA83" s="917"/>
      <c r="BB83" s="917"/>
      <c r="BC83" s="917"/>
      <c r="BD83" s="917"/>
      <c r="BE83" s="917"/>
      <c r="BF83" s="917"/>
      <c r="BG83" s="917"/>
      <c r="BH83" s="917"/>
      <c r="BI83" s="917"/>
      <c r="BJ83" s="917"/>
      <c r="BK83" s="917"/>
      <c r="BL83" s="917"/>
      <c r="BM83" s="917"/>
      <c r="BN83" s="917"/>
      <c r="BO83" s="917"/>
      <c r="BP83" s="917"/>
      <c r="BQ83" s="917"/>
      <c r="BR83" s="917"/>
      <c r="BS83" s="917"/>
      <c r="BT83" s="917"/>
      <c r="BU83" s="917"/>
      <c r="BV83" s="917"/>
      <c r="BW83" s="917"/>
      <c r="BX83" s="917"/>
      <c r="BY83" s="917"/>
      <c r="BZ83" s="917"/>
      <c r="CA83" s="917"/>
      <c r="CB83" s="917"/>
      <c r="CC83" s="917"/>
      <c r="CD83" s="917"/>
      <c r="CE83" s="917"/>
      <c r="CF83" s="917"/>
      <c r="CG83" s="917"/>
      <c r="CH83" s="917"/>
      <c r="CI83" s="917"/>
      <c r="CJ83" s="917"/>
      <c r="CK83" s="917"/>
      <c r="CL83" s="917"/>
      <c r="CM83" s="917"/>
      <c r="CN83" s="917"/>
      <c r="CO83" s="917"/>
      <c r="CP83" s="917"/>
      <c r="CQ83" s="917"/>
      <c r="CR83" s="917"/>
      <c r="CS83" s="917"/>
      <c r="CT83" s="917"/>
      <c r="CU83" s="917"/>
      <c r="CV83" s="917"/>
      <c r="CW83" s="917"/>
      <c r="CX83" s="917"/>
      <c r="CY83" s="917"/>
      <c r="CZ83" s="917"/>
      <c r="DA83" s="917"/>
      <c r="DB83" s="917"/>
      <c r="DC83" s="917"/>
      <c r="DD83" s="917"/>
      <c r="DE83" s="917"/>
      <c r="DF83" s="917"/>
      <c r="DG83" s="917"/>
      <c r="DH83" s="917"/>
      <c r="DI83" s="917"/>
      <c r="DJ83" s="917"/>
    </row>
    <row r="84" spans="1:114">
      <c r="A84" s="915"/>
      <c r="B84" s="916"/>
      <c r="C84" s="916"/>
      <c r="D84" s="916"/>
      <c r="E84" s="916"/>
      <c r="F84" s="915"/>
      <c r="G84" s="917"/>
      <c r="H84" s="917"/>
      <c r="I84" s="917"/>
      <c r="J84" s="917"/>
      <c r="K84" s="917"/>
      <c r="L84" s="917"/>
      <c r="M84" s="917"/>
      <c r="N84" s="917"/>
      <c r="O84" s="917"/>
      <c r="P84" s="917"/>
      <c r="Q84" s="91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17"/>
      <c r="BA84" s="917"/>
      <c r="BB84" s="917"/>
      <c r="BC84" s="917"/>
      <c r="BD84" s="917"/>
      <c r="BE84" s="917"/>
      <c r="BF84" s="917"/>
      <c r="BG84" s="917"/>
      <c r="BH84" s="917"/>
      <c r="BI84" s="917"/>
      <c r="BJ84" s="917"/>
      <c r="BK84" s="917"/>
      <c r="BL84" s="917"/>
      <c r="BM84" s="917"/>
      <c r="BN84" s="917"/>
      <c r="BO84" s="917"/>
      <c r="BP84" s="917"/>
      <c r="BQ84" s="917"/>
      <c r="BR84" s="917"/>
      <c r="BS84" s="917"/>
      <c r="BT84" s="917"/>
      <c r="BU84" s="917"/>
      <c r="BV84" s="917"/>
      <c r="BW84" s="917"/>
      <c r="BX84" s="917"/>
      <c r="BY84" s="917"/>
      <c r="BZ84" s="917"/>
      <c r="CA84" s="917"/>
      <c r="CB84" s="917"/>
      <c r="CC84" s="917"/>
      <c r="CD84" s="917"/>
      <c r="CE84" s="917"/>
      <c r="CF84" s="917"/>
      <c r="CG84" s="917"/>
      <c r="CH84" s="917"/>
      <c r="CI84" s="917"/>
      <c r="CJ84" s="917"/>
      <c r="CK84" s="917"/>
      <c r="CL84" s="917"/>
      <c r="CM84" s="917"/>
      <c r="CN84" s="917"/>
      <c r="CO84" s="917"/>
      <c r="CP84" s="917"/>
      <c r="CQ84" s="917"/>
      <c r="CR84" s="917"/>
      <c r="CS84" s="917"/>
      <c r="CT84" s="917"/>
      <c r="CU84" s="917"/>
      <c r="CV84" s="917"/>
      <c r="CW84" s="917"/>
      <c r="CX84" s="917"/>
      <c r="CY84" s="917"/>
      <c r="CZ84" s="917"/>
      <c r="DA84" s="917"/>
      <c r="DB84" s="917"/>
      <c r="DC84" s="917"/>
      <c r="DD84" s="917"/>
      <c r="DE84" s="917"/>
      <c r="DF84" s="917"/>
      <c r="DG84" s="917"/>
      <c r="DH84" s="917"/>
      <c r="DI84" s="917"/>
      <c r="DJ84" s="917"/>
    </row>
    <row r="85" spans="1:114">
      <c r="A85" s="915"/>
      <c r="B85" s="916"/>
      <c r="C85" s="916"/>
      <c r="D85" s="916"/>
      <c r="E85" s="916"/>
      <c r="F85" s="915"/>
      <c r="G85" s="917"/>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17"/>
      <c r="BA85" s="917"/>
      <c r="BB85" s="917"/>
      <c r="BC85" s="917"/>
      <c r="BD85" s="917"/>
      <c r="BE85" s="917"/>
      <c r="BF85" s="917"/>
      <c r="BG85" s="917"/>
      <c r="BH85" s="917"/>
      <c r="BI85" s="917"/>
      <c r="BJ85" s="917"/>
      <c r="BK85" s="917"/>
      <c r="BL85" s="917"/>
      <c r="BM85" s="917"/>
      <c r="BN85" s="917"/>
      <c r="BO85" s="917"/>
      <c r="BP85" s="917"/>
      <c r="BQ85" s="917"/>
      <c r="BR85" s="917"/>
      <c r="BS85" s="917"/>
      <c r="BT85" s="917"/>
      <c r="BU85" s="917"/>
      <c r="BV85" s="917"/>
      <c r="BW85" s="917"/>
      <c r="BX85" s="917"/>
      <c r="BY85" s="917"/>
      <c r="BZ85" s="917"/>
      <c r="CA85" s="917"/>
      <c r="CB85" s="917"/>
      <c r="CC85" s="917"/>
      <c r="CD85" s="917"/>
      <c r="CE85" s="917"/>
      <c r="CF85" s="917"/>
      <c r="CG85" s="917"/>
      <c r="CH85" s="917"/>
      <c r="CI85" s="917"/>
      <c r="CJ85" s="917"/>
      <c r="CK85" s="917"/>
      <c r="CL85" s="917"/>
      <c r="CM85" s="917"/>
      <c r="CN85" s="917"/>
      <c r="CO85" s="917"/>
      <c r="CP85" s="917"/>
      <c r="CQ85" s="917"/>
      <c r="CR85" s="917"/>
      <c r="CS85" s="917"/>
      <c r="CT85" s="917"/>
      <c r="CU85" s="917"/>
      <c r="CV85" s="917"/>
      <c r="CW85" s="917"/>
      <c r="CX85" s="917"/>
      <c r="CY85" s="917"/>
      <c r="CZ85" s="917"/>
      <c r="DA85" s="917"/>
      <c r="DB85" s="917"/>
      <c r="DC85" s="917"/>
      <c r="DD85" s="917"/>
      <c r="DE85" s="917"/>
      <c r="DF85" s="917"/>
      <c r="DG85" s="917"/>
      <c r="DH85" s="917"/>
      <c r="DI85" s="917"/>
      <c r="DJ85" s="917"/>
    </row>
    <row r="86" spans="1:114">
      <c r="A86" s="915"/>
      <c r="B86" s="916"/>
      <c r="C86" s="916"/>
      <c r="D86" s="916"/>
      <c r="E86" s="916"/>
      <c r="F86" s="915"/>
      <c r="G86" s="917"/>
      <c r="H86" s="917"/>
      <c r="I86" s="917"/>
      <c r="J86" s="917"/>
      <c r="K86" s="917"/>
      <c r="L86" s="917"/>
      <c r="M86" s="917"/>
      <c r="N86" s="917"/>
      <c r="O86" s="917"/>
      <c r="P86" s="917"/>
      <c r="Q86" s="91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17"/>
      <c r="BA86" s="917"/>
      <c r="BB86" s="917"/>
      <c r="BC86" s="917"/>
      <c r="BD86" s="917"/>
      <c r="BE86" s="917"/>
      <c r="BF86" s="917"/>
      <c r="BG86" s="917"/>
      <c r="BH86" s="917"/>
      <c r="BI86" s="917"/>
      <c r="BJ86" s="917"/>
      <c r="BK86" s="917"/>
      <c r="BL86" s="917"/>
      <c r="BM86" s="917"/>
      <c r="BN86" s="917"/>
      <c r="BO86" s="917"/>
      <c r="BP86" s="917"/>
      <c r="BQ86" s="917"/>
      <c r="BR86" s="917"/>
      <c r="BS86" s="917"/>
      <c r="BT86" s="917"/>
      <c r="BU86" s="917"/>
      <c r="BV86" s="917"/>
      <c r="BW86" s="917"/>
      <c r="BX86" s="917"/>
      <c r="BY86" s="917"/>
      <c r="BZ86" s="917"/>
      <c r="CA86" s="917"/>
      <c r="CB86" s="917"/>
      <c r="CC86" s="917"/>
      <c r="CD86" s="917"/>
      <c r="CE86" s="917"/>
      <c r="CF86" s="917"/>
      <c r="CG86" s="917"/>
      <c r="CH86" s="917"/>
      <c r="CI86" s="917"/>
      <c r="CJ86" s="917"/>
      <c r="CK86" s="917"/>
      <c r="CL86" s="917"/>
      <c r="CM86" s="917"/>
      <c r="CN86" s="917"/>
      <c r="CO86" s="917"/>
      <c r="CP86" s="917"/>
      <c r="CQ86" s="917"/>
      <c r="CR86" s="917"/>
      <c r="CS86" s="917"/>
      <c r="CT86" s="917"/>
      <c r="CU86" s="917"/>
      <c r="CV86" s="917"/>
      <c r="CW86" s="917"/>
      <c r="CX86" s="917"/>
      <c r="CY86" s="917"/>
      <c r="CZ86" s="917"/>
      <c r="DA86" s="917"/>
      <c r="DB86" s="917"/>
      <c r="DC86" s="917"/>
      <c r="DD86" s="917"/>
      <c r="DE86" s="917"/>
      <c r="DF86" s="917"/>
      <c r="DG86" s="917"/>
      <c r="DH86" s="917"/>
      <c r="DI86" s="917"/>
      <c r="DJ86" s="917"/>
    </row>
    <row r="87" spans="1:114">
      <c r="A87" s="915"/>
      <c r="B87" s="916"/>
      <c r="C87" s="916"/>
      <c r="D87" s="916"/>
      <c r="E87" s="916"/>
      <c r="F87" s="915"/>
      <c r="G87" s="917"/>
      <c r="H87" s="917"/>
      <c r="I87" s="917"/>
      <c r="J87" s="917"/>
      <c r="K87" s="917"/>
      <c r="L87" s="917"/>
      <c r="M87" s="917"/>
      <c r="N87" s="917"/>
      <c r="O87" s="917"/>
      <c r="P87" s="917"/>
      <c r="Q87" s="917"/>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7"/>
      <c r="BA87" s="917"/>
      <c r="BB87" s="917"/>
      <c r="BC87" s="917"/>
      <c r="BD87" s="917"/>
      <c r="BE87" s="917"/>
      <c r="BF87" s="917"/>
      <c r="BG87" s="917"/>
      <c r="BH87" s="917"/>
      <c r="BI87" s="917"/>
      <c r="BJ87" s="917"/>
      <c r="BK87" s="917"/>
      <c r="BL87" s="917"/>
      <c r="BM87" s="917"/>
      <c r="BN87" s="917"/>
      <c r="BO87" s="917"/>
      <c r="BP87" s="917"/>
      <c r="BQ87" s="917"/>
      <c r="BR87" s="917"/>
      <c r="BS87" s="917"/>
      <c r="BT87" s="917"/>
      <c r="BU87" s="917"/>
      <c r="BV87" s="917"/>
      <c r="BW87" s="917"/>
      <c r="BX87" s="917"/>
      <c r="BY87" s="917"/>
      <c r="BZ87" s="917"/>
      <c r="CA87" s="917"/>
      <c r="CB87" s="917"/>
      <c r="CC87" s="917"/>
      <c r="CD87" s="917"/>
      <c r="CE87" s="917"/>
      <c r="CF87" s="917"/>
      <c r="CG87" s="917"/>
      <c r="CH87" s="917"/>
      <c r="CI87" s="917"/>
      <c r="CJ87" s="917"/>
      <c r="CK87" s="917"/>
      <c r="CL87" s="917"/>
      <c r="CM87" s="917"/>
      <c r="CN87" s="917"/>
      <c r="CO87" s="917"/>
      <c r="CP87" s="917"/>
      <c r="CQ87" s="917"/>
      <c r="CR87" s="917"/>
      <c r="CS87" s="917"/>
      <c r="CT87" s="917"/>
      <c r="CU87" s="917"/>
      <c r="CV87" s="917"/>
      <c r="CW87" s="917"/>
      <c r="CX87" s="917"/>
      <c r="CY87" s="917"/>
      <c r="CZ87" s="917"/>
      <c r="DA87" s="917"/>
      <c r="DB87" s="917"/>
      <c r="DC87" s="917"/>
      <c r="DD87" s="917"/>
      <c r="DE87" s="917"/>
      <c r="DF87" s="917"/>
      <c r="DG87" s="917"/>
      <c r="DH87" s="917"/>
      <c r="DI87" s="917"/>
      <c r="DJ87" s="917"/>
    </row>
    <row r="88" spans="1:114">
      <c r="A88" s="915"/>
      <c r="B88" s="916"/>
      <c r="C88" s="916"/>
      <c r="D88" s="916"/>
      <c r="E88" s="916"/>
      <c r="F88" s="915"/>
      <c r="G88" s="917"/>
      <c r="H88" s="917"/>
      <c r="I88" s="917"/>
      <c r="J88" s="917"/>
      <c r="K88" s="917"/>
      <c r="L88" s="917"/>
      <c r="M88" s="917"/>
      <c r="N88" s="917"/>
      <c r="O88" s="917"/>
      <c r="P88" s="917"/>
      <c r="Q88" s="917"/>
      <c r="R88" s="917"/>
      <c r="S88" s="917"/>
      <c r="T88" s="917"/>
      <c r="U88" s="917"/>
      <c r="V88" s="917"/>
      <c r="W88" s="917"/>
      <c r="X88" s="917"/>
      <c r="Y88" s="917"/>
      <c r="Z88" s="917"/>
      <c r="AA88" s="917"/>
      <c r="AB88" s="917"/>
      <c r="AC88" s="917"/>
      <c r="AD88" s="917"/>
      <c r="AE88" s="917"/>
      <c r="AF88" s="917"/>
      <c r="AG88" s="917"/>
      <c r="AH88" s="917"/>
      <c r="AI88" s="917"/>
      <c r="AJ88" s="917"/>
      <c r="AK88" s="917"/>
      <c r="AL88" s="917"/>
      <c r="AM88" s="917"/>
      <c r="AN88" s="917"/>
      <c r="AO88" s="917"/>
      <c r="AP88" s="917"/>
      <c r="AQ88" s="917"/>
      <c r="AR88" s="917"/>
      <c r="AS88" s="917"/>
      <c r="AT88" s="917"/>
      <c r="AU88" s="917"/>
      <c r="AV88" s="917"/>
      <c r="AW88" s="917"/>
      <c r="AX88" s="917"/>
      <c r="AY88" s="917"/>
      <c r="AZ88" s="917"/>
      <c r="BA88" s="917"/>
      <c r="BB88" s="917"/>
      <c r="BC88" s="917"/>
      <c r="BD88" s="917"/>
      <c r="BE88" s="917"/>
      <c r="BF88" s="917"/>
      <c r="BG88" s="917"/>
      <c r="BH88" s="917"/>
      <c r="BI88" s="917"/>
      <c r="BJ88" s="917"/>
      <c r="BK88" s="917"/>
      <c r="BL88" s="917"/>
      <c r="BM88" s="917"/>
      <c r="BN88" s="917"/>
      <c r="BO88" s="917"/>
      <c r="BP88" s="917"/>
      <c r="BQ88" s="917"/>
      <c r="BR88" s="917"/>
      <c r="BS88" s="917"/>
      <c r="BT88" s="917"/>
      <c r="BU88" s="917"/>
      <c r="BV88" s="917"/>
      <c r="BW88" s="917"/>
      <c r="BX88" s="917"/>
      <c r="BY88" s="917"/>
      <c r="BZ88" s="917"/>
      <c r="CA88" s="917"/>
      <c r="CB88" s="917"/>
      <c r="CC88" s="917"/>
      <c r="CD88" s="917"/>
      <c r="CE88" s="917"/>
      <c r="CF88" s="917"/>
      <c r="CG88" s="917"/>
      <c r="CH88" s="917"/>
      <c r="CI88" s="917"/>
      <c r="CJ88" s="917"/>
      <c r="CK88" s="917"/>
      <c r="CL88" s="917"/>
      <c r="CM88" s="917"/>
      <c r="CN88" s="917"/>
      <c r="CO88" s="917"/>
      <c r="CP88" s="917"/>
      <c r="CQ88" s="917"/>
      <c r="CR88" s="917"/>
      <c r="CS88" s="917"/>
      <c r="CT88" s="917"/>
      <c r="CU88" s="917"/>
      <c r="CV88" s="917"/>
      <c r="CW88" s="917"/>
      <c r="CX88" s="917"/>
      <c r="CY88" s="917"/>
      <c r="CZ88" s="917"/>
      <c r="DA88" s="917"/>
      <c r="DB88" s="917"/>
      <c r="DC88" s="917"/>
      <c r="DD88" s="917"/>
      <c r="DE88" s="917"/>
      <c r="DF88" s="917"/>
      <c r="DG88" s="917"/>
      <c r="DH88" s="917"/>
      <c r="DI88" s="917"/>
      <c r="DJ88" s="917"/>
    </row>
    <row r="89" spans="1:114">
      <c r="A89" s="915"/>
      <c r="B89" s="916"/>
      <c r="C89" s="916"/>
      <c r="D89" s="916"/>
      <c r="E89" s="916"/>
      <c r="F89" s="915"/>
      <c r="G89" s="917"/>
      <c r="H89" s="917"/>
      <c r="I89" s="917"/>
      <c r="J89" s="917"/>
      <c r="K89" s="917"/>
      <c r="L89" s="917"/>
      <c r="M89" s="917"/>
      <c r="N89" s="917"/>
      <c r="O89" s="917"/>
      <c r="P89" s="917"/>
      <c r="Q89" s="917"/>
      <c r="R89" s="917"/>
      <c r="S89" s="917"/>
      <c r="T89" s="917"/>
      <c r="U89" s="917"/>
      <c r="V89" s="917"/>
      <c r="W89" s="917"/>
      <c r="X89" s="917"/>
      <c r="Y89" s="917"/>
      <c r="Z89" s="917"/>
      <c r="AA89" s="917"/>
      <c r="AB89" s="917"/>
      <c r="AC89" s="917"/>
      <c r="AD89" s="917"/>
      <c r="AE89" s="917"/>
      <c r="AF89" s="917"/>
      <c r="AG89" s="917"/>
      <c r="AH89" s="917"/>
      <c r="AI89" s="917"/>
      <c r="AJ89" s="917"/>
      <c r="AK89" s="917"/>
      <c r="AL89" s="917"/>
      <c r="AM89" s="917"/>
      <c r="AN89" s="917"/>
      <c r="AO89" s="917"/>
      <c r="AP89" s="917"/>
      <c r="AQ89" s="917"/>
      <c r="AR89" s="917"/>
      <c r="AS89" s="917"/>
      <c r="AT89" s="917"/>
      <c r="AU89" s="917"/>
      <c r="AV89" s="917"/>
      <c r="AW89" s="917"/>
      <c r="AX89" s="917"/>
      <c r="AY89" s="917"/>
      <c r="AZ89" s="917"/>
      <c r="BA89" s="917"/>
      <c r="BB89" s="917"/>
      <c r="BC89" s="917"/>
      <c r="BD89" s="917"/>
      <c r="BE89" s="917"/>
      <c r="BF89" s="917"/>
      <c r="BG89" s="917"/>
      <c r="BH89" s="917"/>
      <c r="BI89" s="917"/>
      <c r="BJ89" s="917"/>
      <c r="BK89" s="917"/>
      <c r="BL89" s="917"/>
      <c r="BM89" s="917"/>
      <c r="BN89" s="917"/>
      <c r="BO89" s="917"/>
      <c r="BP89" s="917"/>
      <c r="BQ89" s="917"/>
      <c r="BR89" s="917"/>
      <c r="BS89" s="917"/>
      <c r="BT89" s="917"/>
      <c r="BU89" s="917"/>
      <c r="BV89" s="917"/>
      <c r="BW89" s="917"/>
      <c r="BX89" s="917"/>
      <c r="BY89" s="917"/>
      <c r="BZ89" s="917"/>
      <c r="CA89" s="917"/>
      <c r="CB89" s="917"/>
      <c r="CC89" s="917"/>
      <c r="CD89" s="917"/>
      <c r="CE89" s="917"/>
      <c r="CF89" s="917"/>
      <c r="CG89" s="917"/>
      <c r="CH89" s="917"/>
      <c r="CI89" s="917"/>
      <c r="CJ89" s="917"/>
      <c r="CK89" s="917"/>
      <c r="CL89" s="917"/>
      <c r="CM89" s="917"/>
      <c r="CN89" s="917"/>
      <c r="CO89" s="917"/>
      <c r="CP89" s="917"/>
      <c r="CQ89" s="917"/>
      <c r="CR89" s="917"/>
      <c r="CS89" s="917"/>
      <c r="CT89" s="917"/>
      <c r="CU89" s="917"/>
      <c r="CV89" s="917"/>
      <c r="CW89" s="917"/>
      <c r="CX89" s="917"/>
      <c r="CY89" s="917"/>
      <c r="CZ89" s="917"/>
      <c r="DA89" s="917"/>
      <c r="DB89" s="917"/>
      <c r="DC89" s="917"/>
      <c r="DD89" s="917"/>
      <c r="DE89" s="917"/>
      <c r="DF89" s="917"/>
      <c r="DG89" s="917"/>
      <c r="DH89" s="917"/>
      <c r="DI89" s="917"/>
      <c r="DJ89" s="917"/>
    </row>
    <row r="90" spans="1:114">
      <c r="A90" s="915"/>
      <c r="B90" s="916"/>
      <c r="C90" s="916"/>
      <c r="D90" s="916"/>
      <c r="E90" s="916"/>
      <c r="F90" s="915"/>
      <c r="G90" s="917"/>
      <c r="H90" s="917"/>
      <c r="I90" s="917"/>
      <c r="J90" s="917"/>
      <c r="K90" s="917"/>
      <c r="L90" s="917"/>
      <c r="M90" s="917"/>
      <c r="N90" s="917"/>
      <c r="O90" s="917"/>
      <c r="P90" s="917"/>
      <c r="Q90" s="917"/>
      <c r="R90" s="917"/>
      <c r="S90" s="917"/>
      <c r="T90" s="917"/>
      <c r="U90" s="917"/>
      <c r="V90" s="917"/>
      <c r="W90" s="917"/>
      <c r="X90" s="917"/>
      <c r="Y90" s="917"/>
      <c r="Z90" s="917"/>
      <c r="AA90" s="917"/>
      <c r="AB90" s="917"/>
      <c r="AC90" s="917"/>
      <c r="AD90" s="917"/>
      <c r="AE90" s="917"/>
      <c r="AF90" s="917"/>
      <c r="AG90" s="917"/>
      <c r="AH90" s="917"/>
      <c r="AI90" s="917"/>
      <c r="AJ90" s="917"/>
      <c r="AK90" s="917"/>
      <c r="AL90" s="917"/>
      <c r="AM90" s="917"/>
      <c r="AN90" s="917"/>
      <c r="AO90" s="917"/>
      <c r="AP90" s="917"/>
      <c r="AQ90" s="917"/>
      <c r="AR90" s="917"/>
      <c r="AS90" s="917"/>
      <c r="AT90" s="917"/>
      <c r="AU90" s="917"/>
      <c r="AV90" s="917"/>
      <c r="AW90" s="917"/>
      <c r="AX90" s="917"/>
      <c r="AY90" s="917"/>
      <c r="AZ90" s="917"/>
      <c r="BA90" s="917"/>
      <c r="BB90" s="917"/>
      <c r="BC90" s="917"/>
      <c r="BD90" s="917"/>
      <c r="BE90" s="917"/>
      <c r="BF90" s="917"/>
      <c r="BG90" s="917"/>
      <c r="BH90" s="917"/>
      <c r="BI90" s="917"/>
      <c r="BJ90" s="917"/>
      <c r="BK90" s="917"/>
      <c r="BL90" s="917"/>
      <c r="BM90" s="917"/>
      <c r="BN90" s="917"/>
      <c r="BO90" s="917"/>
      <c r="BP90" s="917"/>
      <c r="BQ90" s="917"/>
      <c r="BR90" s="917"/>
      <c r="BS90" s="917"/>
      <c r="BT90" s="917"/>
      <c r="BU90" s="917"/>
      <c r="BV90" s="917"/>
      <c r="BW90" s="917"/>
      <c r="BX90" s="917"/>
      <c r="BY90" s="917"/>
      <c r="BZ90" s="917"/>
      <c r="CA90" s="917"/>
      <c r="CB90" s="917"/>
      <c r="CC90" s="917"/>
      <c r="CD90" s="917"/>
      <c r="CE90" s="917"/>
      <c r="CF90" s="917"/>
      <c r="CG90" s="917"/>
      <c r="CH90" s="917"/>
      <c r="CI90" s="917"/>
      <c r="CJ90" s="917"/>
      <c r="CK90" s="917"/>
      <c r="CL90" s="917"/>
      <c r="CM90" s="917"/>
      <c r="CN90" s="917"/>
      <c r="CO90" s="917"/>
      <c r="CP90" s="917"/>
      <c r="CQ90" s="917"/>
      <c r="CR90" s="917"/>
      <c r="CS90" s="917"/>
      <c r="CT90" s="917"/>
      <c r="CU90" s="917"/>
      <c r="CV90" s="917"/>
      <c r="CW90" s="917"/>
      <c r="CX90" s="917"/>
      <c r="CY90" s="917"/>
      <c r="CZ90" s="917"/>
      <c r="DA90" s="917"/>
      <c r="DB90" s="917"/>
      <c r="DC90" s="917"/>
      <c r="DD90" s="917"/>
      <c r="DE90" s="917"/>
      <c r="DF90" s="917"/>
      <c r="DG90" s="917"/>
      <c r="DH90" s="917"/>
      <c r="DI90" s="917"/>
      <c r="DJ90" s="917"/>
    </row>
    <row r="91" spans="1:114">
      <c r="A91" s="915"/>
      <c r="B91" s="916"/>
      <c r="C91" s="916"/>
      <c r="D91" s="916"/>
      <c r="E91" s="916"/>
      <c r="F91" s="915"/>
      <c r="G91" s="917"/>
      <c r="H91" s="917"/>
      <c r="I91" s="917"/>
      <c r="J91" s="917"/>
      <c r="K91" s="917"/>
      <c r="L91" s="917"/>
      <c r="M91" s="917"/>
      <c r="N91" s="917"/>
      <c r="O91" s="917"/>
      <c r="P91" s="917"/>
      <c r="Q91" s="917"/>
      <c r="R91" s="917"/>
      <c r="S91" s="917"/>
      <c r="T91" s="917"/>
      <c r="U91" s="917"/>
      <c r="V91" s="917"/>
      <c r="W91" s="917"/>
      <c r="X91" s="917"/>
      <c r="Y91" s="917"/>
      <c r="Z91" s="917"/>
      <c r="AA91" s="917"/>
      <c r="AB91" s="917"/>
      <c r="AC91" s="917"/>
      <c r="AD91" s="917"/>
      <c r="AE91" s="917"/>
      <c r="AF91" s="917"/>
      <c r="AG91" s="917"/>
      <c r="AH91" s="917"/>
      <c r="AI91" s="917"/>
      <c r="AJ91" s="917"/>
      <c r="AK91" s="917"/>
      <c r="AL91" s="917"/>
      <c r="AM91" s="917"/>
      <c r="AN91" s="917"/>
      <c r="AO91" s="917"/>
      <c r="AP91" s="917"/>
      <c r="AQ91" s="917"/>
      <c r="AR91" s="917"/>
      <c r="AS91" s="917"/>
      <c r="AT91" s="917"/>
      <c r="AU91" s="917"/>
      <c r="AV91" s="917"/>
      <c r="AW91" s="917"/>
      <c r="AX91" s="917"/>
      <c r="AY91" s="917"/>
      <c r="AZ91" s="917"/>
      <c r="BA91" s="917"/>
      <c r="BB91" s="917"/>
      <c r="BC91" s="917"/>
      <c r="BD91" s="917"/>
      <c r="BE91" s="917"/>
      <c r="BF91" s="917"/>
      <c r="BG91" s="917"/>
      <c r="BH91" s="917"/>
      <c r="BI91" s="917"/>
      <c r="BJ91" s="917"/>
      <c r="BK91" s="917"/>
      <c r="BL91" s="917"/>
      <c r="BM91" s="917"/>
      <c r="BN91" s="917"/>
      <c r="BO91" s="917"/>
      <c r="BP91" s="917"/>
      <c r="BQ91" s="917"/>
      <c r="BR91" s="917"/>
      <c r="BS91" s="917"/>
      <c r="BT91" s="917"/>
      <c r="BU91" s="917"/>
      <c r="BV91" s="917"/>
      <c r="BW91" s="917"/>
      <c r="BX91" s="917"/>
      <c r="BY91" s="917"/>
      <c r="BZ91" s="917"/>
      <c r="CA91" s="917"/>
      <c r="CB91" s="917"/>
      <c r="CC91" s="917"/>
      <c r="CD91" s="917"/>
      <c r="CE91" s="917"/>
      <c r="CF91" s="917"/>
      <c r="CG91" s="917"/>
      <c r="CH91" s="917"/>
      <c r="CI91" s="917"/>
      <c r="CJ91" s="917"/>
      <c r="CK91" s="917"/>
      <c r="CL91" s="917"/>
      <c r="CM91" s="917"/>
      <c r="CN91" s="917"/>
      <c r="CO91" s="917"/>
      <c r="CP91" s="917"/>
      <c r="CQ91" s="917"/>
      <c r="CR91" s="917"/>
      <c r="CS91" s="917"/>
      <c r="CT91" s="917"/>
      <c r="CU91" s="917"/>
      <c r="CV91" s="917"/>
      <c r="CW91" s="917"/>
      <c r="CX91" s="917"/>
      <c r="CY91" s="917"/>
      <c r="CZ91" s="917"/>
      <c r="DA91" s="917"/>
      <c r="DB91" s="917"/>
      <c r="DC91" s="917"/>
      <c r="DD91" s="917"/>
      <c r="DE91" s="917"/>
      <c r="DF91" s="917"/>
      <c r="DG91" s="917"/>
      <c r="DH91" s="917"/>
      <c r="DI91" s="917"/>
      <c r="DJ91" s="917"/>
    </row>
    <row r="92" spans="1:114">
      <c r="A92" s="915"/>
      <c r="B92" s="916"/>
      <c r="C92" s="916"/>
      <c r="D92" s="916"/>
      <c r="E92" s="916"/>
      <c r="F92" s="915"/>
      <c r="G92" s="917"/>
      <c r="H92" s="917"/>
      <c r="I92" s="917"/>
      <c r="J92" s="917"/>
      <c r="K92" s="917"/>
      <c r="L92" s="917"/>
      <c r="M92" s="917"/>
      <c r="N92" s="917"/>
      <c r="O92" s="917"/>
      <c r="P92" s="917"/>
      <c r="Q92" s="917"/>
      <c r="R92" s="917"/>
      <c r="S92" s="917"/>
      <c r="T92" s="917"/>
      <c r="U92" s="917"/>
      <c r="V92" s="917"/>
      <c r="W92" s="917"/>
      <c r="X92" s="917"/>
      <c r="Y92" s="917"/>
      <c r="Z92" s="917"/>
      <c r="AA92" s="917"/>
      <c r="AB92" s="917"/>
      <c r="AC92" s="917"/>
      <c r="AD92" s="917"/>
      <c r="AE92" s="917"/>
      <c r="AF92" s="917"/>
      <c r="AG92" s="917"/>
      <c r="AH92" s="917"/>
      <c r="AI92" s="917"/>
      <c r="AJ92" s="917"/>
      <c r="AK92" s="917"/>
      <c r="AL92" s="917"/>
      <c r="AM92" s="917"/>
      <c r="AN92" s="917"/>
      <c r="AO92" s="917"/>
      <c r="AP92" s="917"/>
      <c r="AQ92" s="917"/>
      <c r="AR92" s="917"/>
      <c r="AS92" s="917"/>
      <c r="AT92" s="917"/>
      <c r="AU92" s="917"/>
      <c r="AV92" s="917"/>
      <c r="AW92" s="917"/>
      <c r="AX92" s="917"/>
      <c r="AY92" s="917"/>
      <c r="AZ92" s="917"/>
      <c r="BA92" s="917"/>
      <c r="BB92" s="917"/>
      <c r="BC92" s="917"/>
      <c r="BD92" s="917"/>
      <c r="BE92" s="917"/>
      <c r="BF92" s="917"/>
      <c r="BG92" s="917"/>
      <c r="BH92" s="917"/>
      <c r="BI92" s="917"/>
      <c r="BJ92" s="917"/>
      <c r="BK92" s="917"/>
      <c r="BL92" s="917"/>
      <c r="BM92" s="917"/>
      <c r="BN92" s="917"/>
      <c r="BO92" s="917"/>
      <c r="BP92" s="917"/>
      <c r="BQ92" s="917"/>
      <c r="BR92" s="917"/>
      <c r="BS92" s="917"/>
      <c r="BT92" s="917"/>
      <c r="BU92" s="917"/>
      <c r="BV92" s="917"/>
      <c r="BW92" s="917"/>
      <c r="BX92" s="917"/>
      <c r="BY92" s="917"/>
      <c r="BZ92" s="917"/>
      <c r="CA92" s="917"/>
      <c r="CB92" s="917"/>
      <c r="CC92" s="917"/>
      <c r="CD92" s="917"/>
      <c r="CE92" s="917"/>
      <c r="CF92" s="917"/>
      <c r="CG92" s="917"/>
      <c r="CH92" s="917"/>
      <c r="CI92" s="917"/>
      <c r="CJ92" s="917"/>
      <c r="CK92" s="917"/>
      <c r="CL92" s="917"/>
      <c r="CM92" s="917"/>
      <c r="CN92" s="917"/>
      <c r="CO92" s="917"/>
      <c r="CP92" s="917"/>
      <c r="CQ92" s="917"/>
      <c r="CR92" s="917"/>
      <c r="CS92" s="917"/>
      <c r="CT92" s="917"/>
      <c r="CU92" s="917"/>
      <c r="CV92" s="917"/>
      <c r="CW92" s="917"/>
      <c r="CX92" s="917"/>
      <c r="CY92" s="917"/>
      <c r="CZ92" s="917"/>
      <c r="DA92" s="917"/>
      <c r="DB92" s="917"/>
      <c r="DC92" s="917"/>
      <c r="DD92" s="917"/>
      <c r="DE92" s="917"/>
      <c r="DF92" s="917"/>
      <c r="DG92" s="917"/>
      <c r="DH92" s="917"/>
      <c r="DI92" s="917"/>
      <c r="DJ92" s="917"/>
    </row>
    <row r="93" spans="1:114">
      <c r="A93" s="915"/>
      <c r="B93" s="916"/>
      <c r="C93" s="916"/>
      <c r="D93" s="916"/>
      <c r="E93" s="916"/>
      <c r="F93" s="915"/>
      <c r="G93" s="917"/>
      <c r="H93" s="917"/>
      <c r="I93" s="917"/>
      <c r="J93" s="917"/>
      <c r="K93" s="917"/>
      <c r="L93" s="917"/>
      <c r="M93" s="917"/>
      <c r="N93" s="917"/>
      <c r="O93" s="917"/>
      <c r="P93" s="917"/>
      <c r="Q93" s="917"/>
      <c r="R93" s="917"/>
      <c r="S93" s="917"/>
      <c r="T93" s="917"/>
      <c r="U93" s="917"/>
      <c r="V93" s="917"/>
      <c r="W93" s="917"/>
      <c r="X93" s="917"/>
      <c r="Y93" s="917"/>
      <c r="Z93" s="917"/>
      <c r="AA93" s="917"/>
      <c r="AB93" s="917"/>
      <c r="AC93" s="917"/>
      <c r="AD93" s="917"/>
      <c r="AE93" s="917"/>
      <c r="AF93" s="917"/>
      <c r="AG93" s="917"/>
      <c r="AH93" s="917"/>
      <c r="AI93" s="917"/>
      <c r="AJ93" s="917"/>
      <c r="AK93" s="917"/>
      <c r="AL93" s="917"/>
      <c r="AM93" s="917"/>
      <c r="AN93" s="917"/>
      <c r="AO93" s="917"/>
      <c r="AP93" s="917"/>
      <c r="AQ93" s="917"/>
      <c r="AR93" s="917"/>
      <c r="AS93" s="917"/>
      <c r="AT93" s="917"/>
      <c r="AU93" s="917"/>
      <c r="AV93" s="917"/>
      <c r="AW93" s="917"/>
      <c r="AX93" s="917"/>
      <c r="AY93" s="917"/>
      <c r="AZ93" s="917"/>
      <c r="BA93" s="917"/>
      <c r="BB93" s="917"/>
      <c r="BC93" s="917"/>
      <c r="BD93" s="917"/>
      <c r="BE93" s="917"/>
      <c r="BF93" s="917"/>
      <c r="BG93" s="917"/>
      <c r="BH93" s="917"/>
      <c r="BI93" s="917"/>
      <c r="BJ93" s="917"/>
      <c r="BK93" s="917"/>
      <c r="BL93" s="917"/>
      <c r="BM93" s="917"/>
      <c r="BN93" s="917"/>
      <c r="BO93" s="917"/>
      <c r="BP93" s="917"/>
      <c r="BQ93" s="917"/>
      <c r="BR93" s="917"/>
      <c r="BS93" s="917"/>
      <c r="BT93" s="917"/>
      <c r="BU93" s="917"/>
      <c r="BV93" s="917"/>
      <c r="BW93" s="917"/>
      <c r="BX93" s="917"/>
      <c r="BY93" s="917"/>
      <c r="BZ93" s="917"/>
      <c r="CA93" s="917"/>
      <c r="CB93" s="917"/>
      <c r="CC93" s="917"/>
      <c r="CD93" s="917"/>
      <c r="CE93" s="917"/>
      <c r="CF93" s="917"/>
      <c r="CG93" s="917"/>
      <c r="CH93" s="917"/>
      <c r="CI93" s="917"/>
      <c r="CJ93" s="917"/>
      <c r="CK93" s="917"/>
      <c r="CL93" s="917"/>
      <c r="CM93" s="917"/>
      <c r="CN93" s="917"/>
      <c r="CO93" s="917"/>
      <c r="CP93" s="917"/>
      <c r="CQ93" s="917"/>
      <c r="CR93" s="917"/>
      <c r="CS93" s="917"/>
      <c r="CT93" s="917"/>
      <c r="CU93" s="917"/>
      <c r="CV93" s="917"/>
      <c r="CW93" s="917"/>
      <c r="CX93" s="917"/>
      <c r="CY93" s="917"/>
      <c r="CZ93" s="917"/>
      <c r="DA93" s="917"/>
      <c r="DB93" s="917"/>
      <c r="DC93" s="917"/>
      <c r="DD93" s="917"/>
      <c r="DE93" s="917"/>
      <c r="DF93" s="917"/>
      <c r="DG93" s="917"/>
      <c r="DH93" s="917"/>
      <c r="DI93" s="917"/>
      <c r="DJ93" s="917"/>
    </row>
    <row r="94" spans="1:114">
      <c r="A94" s="915"/>
      <c r="B94" s="916"/>
      <c r="C94" s="916"/>
      <c r="D94" s="916"/>
      <c r="E94" s="916"/>
      <c r="F94" s="915"/>
      <c r="G94" s="917"/>
      <c r="H94" s="917"/>
      <c r="I94" s="917"/>
      <c r="J94" s="917"/>
      <c r="K94" s="917"/>
      <c r="L94" s="917"/>
      <c r="M94" s="917"/>
      <c r="N94" s="917"/>
      <c r="O94" s="917"/>
      <c r="P94" s="917"/>
      <c r="Q94" s="917"/>
      <c r="R94" s="917"/>
      <c r="S94" s="917"/>
      <c r="T94" s="917"/>
      <c r="U94" s="917"/>
      <c r="V94" s="917"/>
      <c r="W94" s="917"/>
      <c r="X94" s="917"/>
      <c r="Y94" s="917"/>
      <c r="Z94" s="917"/>
      <c r="AA94" s="917"/>
      <c r="AB94" s="917"/>
      <c r="AC94" s="917"/>
      <c r="AD94" s="917"/>
      <c r="AE94" s="917"/>
      <c r="AF94" s="917"/>
      <c r="AG94" s="917"/>
      <c r="AH94" s="917"/>
      <c r="AI94" s="917"/>
      <c r="AJ94" s="917"/>
      <c r="AK94" s="917"/>
      <c r="AL94" s="917"/>
      <c r="AM94" s="917"/>
      <c r="AN94" s="917"/>
      <c r="AO94" s="917"/>
      <c r="AP94" s="917"/>
      <c r="AQ94" s="917"/>
      <c r="AR94" s="917"/>
      <c r="AS94" s="917"/>
      <c r="AT94" s="917"/>
      <c r="AU94" s="917"/>
      <c r="AV94" s="917"/>
      <c r="AW94" s="917"/>
      <c r="AX94" s="917"/>
      <c r="AY94" s="917"/>
      <c r="AZ94" s="917"/>
      <c r="BA94" s="917"/>
      <c r="BB94" s="917"/>
      <c r="BC94" s="917"/>
      <c r="BD94" s="917"/>
      <c r="BE94" s="917"/>
      <c r="BF94" s="917"/>
      <c r="BG94" s="917"/>
      <c r="BH94" s="917"/>
      <c r="BI94" s="917"/>
      <c r="BJ94" s="917"/>
      <c r="BK94" s="917"/>
      <c r="BL94" s="917"/>
      <c r="BM94" s="917"/>
      <c r="BN94" s="917"/>
      <c r="BO94" s="917"/>
      <c r="BP94" s="917"/>
      <c r="BQ94" s="917"/>
      <c r="BR94" s="917"/>
      <c r="BS94" s="917"/>
      <c r="BT94" s="917"/>
      <c r="BU94" s="917"/>
      <c r="BV94" s="917"/>
      <c r="BW94" s="917"/>
      <c r="BX94" s="917"/>
      <c r="BY94" s="917"/>
      <c r="BZ94" s="917"/>
      <c r="CA94" s="917"/>
      <c r="CB94" s="917"/>
      <c r="CC94" s="917"/>
      <c r="CD94" s="917"/>
      <c r="CE94" s="917"/>
      <c r="CF94" s="917"/>
      <c r="CG94" s="917"/>
      <c r="CH94" s="917"/>
      <c r="CI94" s="917"/>
      <c r="CJ94" s="917"/>
      <c r="CK94" s="917"/>
      <c r="CL94" s="917"/>
      <c r="CM94" s="917"/>
      <c r="CN94" s="917"/>
      <c r="CO94" s="917"/>
      <c r="CP94" s="917"/>
      <c r="CQ94" s="917"/>
      <c r="CR94" s="917"/>
      <c r="CS94" s="917"/>
      <c r="CT94" s="917"/>
      <c r="CU94" s="917"/>
      <c r="CV94" s="917"/>
      <c r="CW94" s="917"/>
      <c r="CX94" s="917"/>
      <c r="CY94" s="917"/>
      <c r="CZ94" s="917"/>
      <c r="DA94" s="917"/>
      <c r="DB94" s="917"/>
      <c r="DC94" s="917"/>
      <c r="DD94" s="917"/>
      <c r="DE94" s="917"/>
      <c r="DF94" s="917"/>
      <c r="DG94" s="917"/>
      <c r="DH94" s="917"/>
      <c r="DI94" s="917"/>
      <c r="DJ94" s="917"/>
    </row>
    <row r="95" spans="1:114">
      <c r="A95" s="915"/>
      <c r="B95" s="916"/>
      <c r="C95" s="916"/>
      <c r="D95" s="916"/>
      <c r="E95" s="916"/>
      <c r="F95" s="915"/>
      <c r="G95" s="917"/>
      <c r="H95" s="917"/>
      <c r="I95" s="917"/>
      <c r="J95" s="917"/>
      <c r="K95" s="917"/>
      <c r="L95" s="917"/>
      <c r="M95" s="917"/>
      <c r="N95" s="917"/>
      <c r="O95" s="917"/>
      <c r="P95" s="917"/>
      <c r="Q95" s="917"/>
      <c r="R95" s="917"/>
      <c r="S95" s="917"/>
      <c r="T95" s="917"/>
      <c r="U95" s="917"/>
      <c r="V95" s="917"/>
      <c r="W95" s="917"/>
      <c r="X95" s="917"/>
      <c r="Y95" s="917"/>
      <c r="Z95" s="917"/>
      <c r="AA95" s="917"/>
      <c r="AB95" s="917"/>
      <c r="AC95" s="917"/>
      <c r="AD95" s="917"/>
      <c r="AE95" s="917"/>
      <c r="AF95" s="917"/>
      <c r="AG95" s="917"/>
      <c r="AH95" s="917"/>
      <c r="AI95" s="917"/>
      <c r="AJ95" s="917"/>
      <c r="AK95" s="917"/>
      <c r="AL95" s="917"/>
      <c r="AM95" s="917"/>
      <c r="AN95" s="917"/>
      <c r="AO95" s="917"/>
      <c r="AP95" s="917"/>
      <c r="AQ95" s="917"/>
      <c r="AR95" s="917"/>
      <c r="AS95" s="917"/>
      <c r="AT95" s="917"/>
      <c r="AU95" s="917"/>
      <c r="AV95" s="917"/>
      <c r="AW95" s="917"/>
      <c r="AX95" s="917"/>
      <c r="AY95" s="917"/>
      <c r="AZ95" s="917"/>
      <c r="BA95" s="917"/>
      <c r="BB95" s="917"/>
      <c r="BC95" s="917"/>
      <c r="BD95" s="917"/>
      <c r="BE95" s="917"/>
      <c r="BF95" s="917"/>
      <c r="BG95" s="917"/>
      <c r="BH95" s="917"/>
      <c r="BI95" s="917"/>
      <c r="BJ95" s="917"/>
      <c r="BK95" s="917"/>
      <c r="BL95" s="917"/>
      <c r="BM95" s="917"/>
      <c r="BN95" s="917"/>
      <c r="BO95" s="917"/>
      <c r="BP95" s="917"/>
      <c r="BQ95" s="917"/>
      <c r="BR95" s="917"/>
      <c r="BS95" s="917"/>
      <c r="BT95" s="917"/>
      <c r="BU95" s="917"/>
      <c r="BV95" s="917"/>
      <c r="BW95" s="917"/>
      <c r="BX95" s="917"/>
      <c r="BY95" s="917"/>
      <c r="BZ95" s="917"/>
      <c r="CA95" s="917"/>
      <c r="CB95" s="917"/>
      <c r="CC95" s="917"/>
      <c r="CD95" s="917"/>
      <c r="CE95" s="917"/>
      <c r="CF95" s="917"/>
      <c r="CG95" s="917"/>
      <c r="CH95" s="917"/>
      <c r="CI95" s="917"/>
      <c r="CJ95" s="917"/>
      <c r="CK95" s="917"/>
      <c r="CL95" s="917"/>
      <c r="CM95" s="917"/>
      <c r="CN95" s="917"/>
      <c r="CO95" s="917"/>
      <c r="CP95" s="917"/>
      <c r="CQ95" s="917"/>
      <c r="CR95" s="917"/>
      <c r="CS95" s="917"/>
      <c r="CT95" s="917"/>
      <c r="CU95" s="917"/>
      <c r="CV95" s="917"/>
      <c r="CW95" s="917"/>
      <c r="CX95" s="917"/>
      <c r="CY95" s="917"/>
      <c r="CZ95" s="917"/>
      <c r="DA95" s="917"/>
      <c r="DB95" s="917"/>
      <c r="DC95" s="917"/>
      <c r="DD95" s="917"/>
      <c r="DE95" s="917"/>
      <c r="DF95" s="917"/>
      <c r="DG95" s="917"/>
      <c r="DH95" s="917"/>
      <c r="DI95" s="917"/>
      <c r="DJ95" s="917"/>
    </row>
    <row r="96" spans="1:114">
      <c r="A96" s="915"/>
      <c r="B96" s="916"/>
      <c r="C96" s="916"/>
      <c r="D96" s="916"/>
      <c r="E96" s="916"/>
      <c r="F96" s="915"/>
      <c r="G96" s="917"/>
      <c r="H96" s="917"/>
      <c r="I96" s="917"/>
      <c r="J96" s="917"/>
      <c r="K96" s="917"/>
      <c r="L96" s="917"/>
      <c r="M96" s="917"/>
      <c r="N96" s="917"/>
      <c r="O96" s="917"/>
      <c r="P96" s="917"/>
      <c r="Q96" s="917"/>
      <c r="R96" s="917"/>
      <c r="S96" s="917"/>
      <c r="T96" s="917"/>
      <c r="U96" s="917"/>
      <c r="V96" s="917"/>
      <c r="W96" s="917"/>
      <c r="X96" s="917"/>
      <c r="Y96" s="917"/>
      <c r="Z96" s="917"/>
      <c r="AA96" s="917"/>
      <c r="AB96" s="917"/>
      <c r="AC96" s="917"/>
      <c r="AD96" s="917"/>
      <c r="AE96" s="917"/>
      <c r="AF96" s="917"/>
      <c r="AG96" s="917"/>
      <c r="AH96" s="917"/>
      <c r="AI96" s="917"/>
      <c r="AJ96" s="917"/>
      <c r="AK96" s="917"/>
      <c r="AL96" s="917"/>
      <c r="AM96" s="917"/>
      <c r="AN96" s="917"/>
      <c r="AO96" s="917"/>
      <c r="AP96" s="917"/>
      <c r="AQ96" s="917"/>
      <c r="AR96" s="917"/>
      <c r="AS96" s="917"/>
      <c r="AT96" s="917"/>
      <c r="AU96" s="917"/>
      <c r="AV96" s="917"/>
      <c r="AW96" s="917"/>
      <c r="AX96" s="917"/>
      <c r="AY96" s="917"/>
      <c r="AZ96" s="917"/>
      <c r="BA96" s="917"/>
      <c r="BB96" s="917"/>
      <c r="BC96" s="917"/>
      <c r="BD96" s="917"/>
      <c r="BE96" s="917"/>
      <c r="BF96" s="917"/>
      <c r="BG96" s="917"/>
      <c r="BH96" s="917"/>
      <c r="BI96" s="917"/>
      <c r="BJ96" s="917"/>
      <c r="BK96" s="917"/>
      <c r="BL96" s="917"/>
      <c r="BM96" s="917"/>
      <c r="BN96" s="917"/>
      <c r="BO96" s="917"/>
      <c r="BP96" s="917"/>
      <c r="BQ96" s="917"/>
      <c r="BR96" s="917"/>
      <c r="BS96" s="917"/>
      <c r="BT96" s="917"/>
      <c r="BU96" s="917"/>
      <c r="BV96" s="917"/>
      <c r="BW96" s="917"/>
      <c r="BX96" s="917"/>
      <c r="BY96" s="917"/>
      <c r="BZ96" s="917"/>
      <c r="CA96" s="917"/>
      <c r="CB96" s="917"/>
      <c r="CC96" s="917"/>
      <c r="CD96" s="917"/>
      <c r="CE96" s="917"/>
      <c r="CF96" s="917"/>
      <c r="CG96" s="917"/>
      <c r="CH96" s="917"/>
      <c r="CI96" s="917"/>
      <c r="CJ96" s="917"/>
      <c r="CK96" s="917"/>
      <c r="CL96" s="917"/>
      <c r="CM96" s="917"/>
      <c r="CN96" s="917"/>
      <c r="CO96" s="917"/>
      <c r="CP96" s="917"/>
      <c r="CQ96" s="917"/>
      <c r="CR96" s="917"/>
      <c r="CS96" s="917"/>
      <c r="CT96" s="917"/>
      <c r="CU96" s="917"/>
      <c r="CV96" s="917"/>
      <c r="CW96" s="917"/>
      <c r="CX96" s="917"/>
      <c r="CY96" s="917"/>
      <c r="CZ96" s="917"/>
      <c r="DA96" s="917"/>
      <c r="DB96" s="917"/>
      <c r="DC96" s="917"/>
      <c r="DD96" s="917"/>
      <c r="DE96" s="917"/>
      <c r="DF96" s="917"/>
      <c r="DG96" s="917"/>
      <c r="DH96" s="917"/>
      <c r="DI96" s="917"/>
      <c r="DJ96" s="917"/>
    </row>
    <row r="97" spans="1:114">
      <c r="A97" s="915"/>
      <c r="B97" s="916"/>
      <c r="C97" s="916"/>
      <c r="D97" s="916"/>
      <c r="E97" s="916"/>
      <c r="F97" s="915"/>
      <c r="G97" s="917"/>
      <c r="H97" s="917"/>
      <c r="I97" s="917"/>
      <c r="J97" s="917"/>
      <c r="K97" s="917"/>
      <c r="L97" s="917"/>
      <c r="M97" s="917"/>
      <c r="N97" s="917"/>
      <c r="O97" s="917"/>
      <c r="P97" s="917"/>
      <c r="Q97" s="917"/>
      <c r="R97" s="917"/>
      <c r="S97" s="917"/>
      <c r="T97" s="917"/>
      <c r="U97" s="917"/>
      <c r="V97" s="917"/>
      <c r="W97" s="917"/>
      <c r="X97" s="917"/>
      <c r="Y97" s="917"/>
      <c r="Z97" s="917"/>
      <c r="AA97" s="917"/>
      <c r="AB97" s="917"/>
      <c r="AC97" s="917"/>
      <c r="AD97" s="917"/>
      <c r="AE97" s="917"/>
      <c r="AF97" s="917"/>
      <c r="AG97" s="917"/>
      <c r="AH97" s="917"/>
      <c r="AI97" s="917"/>
      <c r="AJ97" s="917"/>
      <c r="AK97" s="917"/>
      <c r="AL97" s="917"/>
      <c r="AM97" s="917"/>
      <c r="AN97" s="917"/>
      <c r="AO97" s="917"/>
      <c r="AP97" s="917"/>
      <c r="AQ97" s="917"/>
      <c r="AR97" s="917"/>
      <c r="AS97" s="917"/>
      <c r="AT97" s="917"/>
      <c r="AU97" s="917"/>
      <c r="AV97" s="917"/>
      <c r="AW97" s="917"/>
      <c r="AX97" s="917"/>
      <c r="AY97" s="917"/>
      <c r="AZ97" s="917"/>
      <c r="BA97" s="917"/>
      <c r="BB97" s="917"/>
      <c r="BC97" s="917"/>
      <c r="BD97" s="917"/>
      <c r="BE97" s="917"/>
      <c r="BF97" s="917"/>
      <c r="BG97" s="917"/>
      <c r="BH97" s="917"/>
      <c r="BI97" s="917"/>
      <c r="BJ97" s="917"/>
      <c r="BK97" s="917"/>
      <c r="BL97" s="917"/>
      <c r="BM97" s="917"/>
      <c r="BN97" s="917"/>
      <c r="BO97" s="917"/>
      <c r="BP97" s="917"/>
      <c r="BQ97" s="917"/>
      <c r="BR97" s="917"/>
      <c r="BS97" s="917"/>
      <c r="BT97" s="917"/>
      <c r="BU97" s="917"/>
      <c r="BV97" s="917"/>
      <c r="BW97" s="917"/>
      <c r="BX97" s="917"/>
      <c r="BY97" s="917"/>
      <c r="BZ97" s="917"/>
      <c r="CA97" s="917"/>
      <c r="CB97" s="917"/>
      <c r="CC97" s="917"/>
      <c r="CD97" s="917"/>
      <c r="CE97" s="917"/>
      <c r="CF97" s="917"/>
      <c r="CG97" s="917"/>
      <c r="CH97" s="917"/>
      <c r="CI97" s="917"/>
      <c r="CJ97" s="917"/>
      <c r="CK97" s="917"/>
      <c r="CL97" s="917"/>
      <c r="CM97" s="917"/>
      <c r="CN97" s="917"/>
      <c r="CO97" s="917"/>
      <c r="CP97" s="917"/>
      <c r="CQ97" s="917"/>
      <c r="CR97" s="917"/>
      <c r="CS97" s="917"/>
      <c r="CT97" s="917"/>
      <c r="CU97" s="917"/>
      <c r="CV97" s="917"/>
      <c r="CW97" s="917"/>
      <c r="CX97" s="917"/>
      <c r="CY97" s="917"/>
      <c r="CZ97" s="917"/>
      <c r="DA97" s="917"/>
      <c r="DB97" s="917"/>
      <c r="DC97" s="917"/>
      <c r="DD97" s="917"/>
      <c r="DE97" s="917"/>
      <c r="DF97" s="917"/>
      <c r="DG97" s="917"/>
      <c r="DH97" s="917"/>
      <c r="DI97" s="917"/>
      <c r="DJ97" s="917"/>
    </row>
    <row r="98" spans="1:114">
      <c r="A98" s="915"/>
      <c r="B98" s="916"/>
      <c r="C98" s="916"/>
      <c r="D98" s="916"/>
      <c r="E98" s="916"/>
      <c r="F98" s="915"/>
      <c r="G98" s="917"/>
      <c r="H98" s="917"/>
      <c r="I98" s="917"/>
      <c r="J98" s="917"/>
      <c r="K98" s="917"/>
      <c r="L98" s="917"/>
      <c r="M98" s="917"/>
      <c r="N98" s="917"/>
      <c r="O98" s="917"/>
      <c r="P98" s="917"/>
      <c r="Q98" s="917"/>
      <c r="R98" s="917"/>
      <c r="S98" s="917"/>
      <c r="T98" s="917"/>
      <c r="U98" s="917"/>
      <c r="V98" s="917"/>
      <c r="W98" s="917"/>
      <c r="X98" s="917"/>
      <c r="Y98" s="917"/>
      <c r="Z98" s="917"/>
      <c r="AA98" s="917"/>
      <c r="AB98" s="917"/>
      <c r="AC98" s="917"/>
      <c r="AD98" s="917"/>
      <c r="AE98" s="917"/>
      <c r="AF98" s="917"/>
      <c r="AG98" s="917"/>
      <c r="AH98" s="917"/>
      <c r="AI98" s="917"/>
      <c r="AJ98" s="917"/>
      <c r="AK98" s="917"/>
      <c r="AL98" s="917"/>
      <c r="AM98" s="917"/>
      <c r="AN98" s="917"/>
      <c r="AO98" s="917"/>
      <c r="AP98" s="917"/>
      <c r="AQ98" s="917"/>
      <c r="AR98" s="917"/>
      <c r="AS98" s="917"/>
      <c r="AT98" s="917"/>
      <c r="AU98" s="917"/>
      <c r="AV98" s="917"/>
      <c r="AW98" s="917"/>
      <c r="AX98" s="917"/>
      <c r="AY98" s="917"/>
      <c r="AZ98" s="917"/>
      <c r="BA98" s="917"/>
      <c r="BB98" s="917"/>
      <c r="BC98" s="917"/>
      <c r="BD98" s="917"/>
      <c r="BE98" s="917"/>
      <c r="BF98" s="917"/>
      <c r="BG98" s="917"/>
      <c r="BH98" s="917"/>
      <c r="BI98" s="917"/>
      <c r="BJ98" s="917"/>
      <c r="BK98" s="917"/>
      <c r="BL98" s="917"/>
      <c r="BM98" s="917"/>
      <c r="BN98" s="917"/>
      <c r="BO98" s="917"/>
      <c r="BP98" s="917"/>
      <c r="BQ98" s="917"/>
      <c r="BR98" s="917"/>
      <c r="BS98" s="917"/>
      <c r="BT98" s="917"/>
      <c r="BU98" s="917"/>
      <c r="BV98" s="917"/>
      <c r="BW98" s="917"/>
      <c r="BX98" s="917"/>
      <c r="BY98" s="917"/>
      <c r="BZ98" s="917"/>
      <c r="CA98" s="917"/>
      <c r="CB98" s="917"/>
      <c r="CC98" s="917"/>
      <c r="CD98" s="917"/>
      <c r="CE98" s="917"/>
      <c r="CF98" s="917"/>
      <c r="CG98" s="917"/>
      <c r="CH98" s="917"/>
      <c r="CI98" s="917"/>
      <c r="CJ98" s="917"/>
      <c r="CK98" s="917"/>
      <c r="CL98" s="917"/>
      <c r="CM98" s="917"/>
      <c r="CN98" s="917"/>
      <c r="CO98" s="917"/>
      <c r="CP98" s="917"/>
      <c r="CQ98" s="917"/>
      <c r="CR98" s="917"/>
      <c r="CS98" s="917"/>
      <c r="CT98" s="917"/>
      <c r="CU98" s="917"/>
      <c r="CV98" s="917"/>
      <c r="CW98" s="917"/>
      <c r="CX98" s="917"/>
      <c r="CY98" s="917"/>
      <c r="CZ98" s="917"/>
      <c r="DA98" s="917"/>
      <c r="DB98" s="917"/>
      <c r="DC98" s="917"/>
      <c r="DD98" s="917"/>
      <c r="DE98" s="917"/>
      <c r="DF98" s="917"/>
      <c r="DG98" s="917"/>
      <c r="DH98" s="917"/>
      <c r="DI98" s="917"/>
      <c r="DJ98" s="917"/>
    </row>
    <row r="99" spans="1:114">
      <c r="A99" s="915"/>
      <c r="B99" s="916"/>
      <c r="C99" s="916"/>
      <c r="D99" s="916"/>
      <c r="E99" s="916"/>
      <c r="F99" s="915"/>
      <c r="G99" s="917"/>
      <c r="H99" s="917"/>
      <c r="I99" s="917"/>
      <c r="J99" s="917"/>
      <c r="K99" s="917"/>
      <c r="L99" s="917"/>
      <c r="M99" s="917"/>
      <c r="N99" s="917"/>
      <c r="O99" s="917"/>
      <c r="P99" s="917"/>
      <c r="Q99" s="917"/>
      <c r="R99" s="917"/>
      <c r="S99" s="917"/>
      <c r="T99" s="917"/>
      <c r="U99" s="917"/>
      <c r="V99" s="917"/>
      <c r="W99" s="917"/>
      <c r="X99" s="917"/>
      <c r="Y99" s="917"/>
      <c r="Z99" s="917"/>
      <c r="AA99" s="917"/>
      <c r="AB99" s="917"/>
      <c r="AC99" s="917"/>
      <c r="AD99" s="917"/>
      <c r="AE99" s="917"/>
      <c r="AF99" s="917"/>
      <c r="AG99" s="917"/>
      <c r="AH99" s="917"/>
      <c r="AI99" s="917"/>
      <c r="AJ99" s="917"/>
      <c r="AK99" s="917"/>
      <c r="AL99" s="917"/>
      <c r="AM99" s="917"/>
      <c r="AN99" s="917"/>
      <c r="AO99" s="917"/>
      <c r="AP99" s="917"/>
      <c r="AQ99" s="917"/>
      <c r="AR99" s="917"/>
      <c r="AS99" s="917"/>
      <c r="AT99" s="917"/>
      <c r="AU99" s="917"/>
      <c r="AV99" s="917"/>
      <c r="AW99" s="917"/>
      <c r="AX99" s="917"/>
      <c r="AY99" s="917"/>
      <c r="AZ99" s="917"/>
      <c r="BA99" s="917"/>
      <c r="BB99" s="917"/>
      <c r="BC99" s="917"/>
      <c r="BD99" s="917"/>
      <c r="BE99" s="917"/>
      <c r="BF99" s="917"/>
      <c r="BG99" s="917"/>
      <c r="BH99" s="917"/>
      <c r="BI99" s="917"/>
      <c r="BJ99" s="917"/>
      <c r="BK99" s="917"/>
      <c r="BL99" s="917"/>
      <c r="BM99" s="917"/>
      <c r="BN99" s="917"/>
      <c r="BO99" s="917"/>
      <c r="BP99" s="917"/>
      <c r="BQ99" s="917"/>
      <c r="BR99" s="917"/>
      <c r="BS99" s="917"/>
      <c r="BT99" s="917"/>
      <c r="BU99" s="917"/>
      <c r="BV99" s="917"/>
      <c r="BW99" s="917"/>
      <c r="BX99" s="917"/>
      <c r="BY99" s="917"/>
      <c r="BZ99" s="917"/>
      <c r="CA99" s="917"/>
      <c r="CB99" s="917"/>
      <c r="CC99" s="917"/>
      <c r="CD99" s="917"/>
      <c r="CE99" s="917"/>
      <c r="CF99" s="917"/>
      <c r="CG99" s="917"/>
      <c r="CH99" s="917"/>
      <c r="CI99" s="917"/>
      <c r="CJ99" s="917"/>
      <c r="CK99" s="917"/>
      <c r="CL99" s="917"/>
      <c r="CM99" s="917"/>
      <c r="CN99" s="917"/>
      <c r="CO99" s="917"/>
      <c r="CP99" s="917"/>
      <c r="CQ99" s="917"/>
      <c r="CR99" s="917"/>
      <c r="CS99" s="917"/>
      <c r="CT99" s="917"/>
      <c r="CU99" s="917"/>
      <c r="CV99" s="917"/>
      <c r="CW99" s="917"/>
      <c r="CX99" s="917"/>
      <c r="CY99" s="917"/>
      <c r="CZ99" s="917"/>
      <c r="DA99" s="917"/>
      <c r="DB99" s="917"/>
      <c r="DC99" s="917"/>
      <c r="DD99" s="917"/>
      <c r="DE99" s="917"/>
      <c r="DF99" s="917"/>
      <c r="DG99" s="917"/>
      <c r="DH99" s="917"/>
      <c r="DI99" s="917"/>
      <c r="DJ99" s="917"/>
    </row>
    <row r="100" spans="1:114">
      <c r="A100" s="915"/>
      <c r="B100" s="916"/>
      <c r="C100" s="916"/>
      <c r="D100" s="916"/>
      <c r="E100" s="916"/>
      <c r="F100" s="915"/>
      <c r="G100" s="917"/>
      <c r="H100" s="917"/>
      <c r="I100" s="917"/>
      <c r="J100" s="917"/>
      <c r="K100" s="917"/>
      <c r="L100" s="917"/>
      <c r="M100" s="917"/>
      <c r="N100" s="917"/>
      <c r="O100" s="917"/>
      <c r="P100" s="917"/>
      <c r="Q100" s="917"/>
      <c r="R100" s="917"/>
      <c r="S100" s="917"/>
      <c r="T100" s="917"/>
      <c r="U100" s="917"/>
      <c r="V100" s="917"/>
      <c r="W100" s="917"/>
      <c r="X100" s="917"/>
      <c r="Y100" s="917"/>
      <c r="Z100" s="917"/>
      <c r="AA100" s="917"/>
      <c r="AB100" s="917"/>
      <c r="AC100" s="917"/>
      <c r="AD100" s="917"/>
      <c r="AE100" s="917"/>
      <c r="AF100" s="917"/>
      <c r="AG100" s="917"/>
      <c r="AH100" s="917"/>
      <c r="AI100" s="917"/>
      <c r="AJ100" s="917"/>
      <c r="AK100" s="917"/>
      <c r="AL100" s="917"/>
      <c r="AM100" s="917"/>
      <c r="AN100" s="917"/>
      <c r="AO100" s="917"/>
      <c r="AP100" s="917"/>
      <c r="AQ100" s="917"/>
      <c r="AR100" s="917"/>
      <c r="AS100" s="917"/>
      <c r="AT100" s="917"/>
      <c r="AU100" s="917"/>
      <c r="AV100" s="917"/>
      <c r="AW100" s="917"/>
      <c r="AX100" s="917"/>
      <c r="AY100" s="917"/>
      <c r="AZ100" s="917"/>
      <c r="BA100" s="917"/>
      <c r="BB100" s="917"/>
      <c r="BC100" s="917"/>
      <c r="BD100" s="917"/>
      <c r="BE100" s="917"/>
      <c r="BF100" s="917"/>
      <c r="BG100" s="917"/>
      <c r="BH100" s="917"/>
      <c r="BI100" s="917"/>
      <c r="BJ100" s="917"/>
      <c r="BK100" s="917"/>
      <c r="BL100" s="917"/>
      <c r="BM100" s="917"/>
      <c r="BN100" s="917"/>
      <c r="BO100" s="917"/>
      <c r="BP100" s="917"/>
      <c r="BQ100" s="917"/>
      <c r="BR100" s="917"/>
      <c r="BS100" s="917"/>
      <c r="BT100" s="917"/>
      <c r="BU100" s="917"/>
      <c r="BV100" s="917"/>
      <c r="BW100" s="917"/>
      <c r="BX100" s="917"/>
      <c r="BY100" s="917"/>
      <c r="BZ100" s="917"/>
      <c r="CA100" s="917"/>
      <c r="CB100" s="917"/>
      <c r="CC100" s="917"/>
      <c r="CD100" s="917"/>
      <c r="CE100" s="917"/>
      <c r="CF100" s="917"/>
      <c r="CG100" s="917"/>
      <c r="CH100" s="917"/>
      <c r="CI100" s="917"/>
      <c r="CJ100" s="917"/>
      <c r="CK100" s="917"/>
      <c r="CL100" s="917"/>
      <c r="CM100" s="917"/>
      <c r="CN100" s="917"/>
      <c r="CO100" s="917"/>
      <c r="CP100" s="917"/>
      <c r="CQ100" s="917"/>
      <c r="CR100" s="917"/>
      <c r="CS100" s="917"/>
      <c r="CT100" s="917"/>
      <c r="CU100" s="917"/>
      <c r="CV100" s="917"/>
      <c r="CW100" s="917"/>
      <c r="CX100" s="917"/>
      <c r="CY100" s="917"/>
      <c r="CZ100" s="917"/>
      <c r="DA100" s="917"/>
      <c r="DB100" s="917"/>
      <c r="DC100" s="917"/>
      <c r="DD100" s="917"/>
      <c r="DE100" s="917"/>
      <c r="DF100" s="917"/>
      <c r="DG100" s="917"/>
      <c r="DH100" s="917"/>
      <c r="DI100" s="917"/>
      <c r="DJ100" s="917"/>
    </row>
    <row r="101" spans="1:114">
      <c r="A101" s="915"/>
      <c r="B101" s="916"/>
      <c r="C101" s="916"/>
      <c r="D101" s="916"/>
      <c r="E101" s="916"/>
      <c r="F101" s="915"/>
      <c r="G101" s="917"/>
      <c r="H101" s="917"/>
      <c r="I101" s="917"/>
      <c r="J101" s="917"/>
      <c r="K101" s="917"/>
      <c r="L101" s="917"/>
      <c r="M101" s="917"/>
      <c r="N101" s="917"/>
      <c r="O101" s="917"/>
      <c r="P101" s="917"/>
      <c r="Q101" s="917"/>
      <c r="R101" s="917"/>
      <c r="S101" s="917"/>
      <c r="T101" s="917"/>
      <c r="U101" s="917"/>
      <c r="V101" s="917"/>
      <c r="W101" s="917"/>
      <c r="X101" s="917"/>
      <c r="Y101" s="917"/>
      <c r="Z101" s="917"/>
      <c r="AA101" s="917"/>
      <c r="AB101" s="917"/>
      <c r="AC101" s="917"/>
      <c r="AD101" s="917"/>
      <c r="AE101" s="917"/>
      <c r="AF101" s="917"/>
      <c r="AG101" s="917"/>
      <c r="AH101" s="917"/>
      <c r="AI101" s="917"/>
      <c r="AJ101" s="917"/>
      <c r="AK101" s="917"/>
      <c r="AL101" s="917"/>
      <c r="AM101" s="917"/>
      <c r="AN101" s="917"/>
      <c r="AO101" s="917"/>
      <c r="AP101" s="917"/>
      <c r="AQ101" s="917"/>
      <c r="AR101" s="917"/>
      <c r="AS101" s="917"/>
      <c r="AT101" s="917"/>
      <c r="AU101" s="917"/>
      <c r="AV101" s="917"/>
      <c r="AW101" s="917"/>
      <c r="AX101" s="917"/>
      <c r="AY101" s="917"/>
      <c r="AZ101" s="917"/>
      <c r="BA101" s="917"/>
      <c r="BB101" s="917"/>
      <c r="BC101" s="917"/>
      <c r="BD101" s="917"/>
      <c r="BE101" s="917"/>
      <c r="BF101" s="917"/>
      <c r="BG101" s="917"/>
      <c r="BH101" s="917"/>
      <c r="BI101" s="917"/>
      <c r="BJ101" s="917"/>
      <c r="BK101" s="917"/>
      <c r="BL101" s="917"/>
      <c r="BM101" s="917"/>
      <c r="BN101" s="917"/>
      <c r="BO101" s="917"/>
      <c r="BP101" s="917"/>
      <c r="BQ101" s="917"/>
      <c r="BR101" s="917"/>
      <c r="BS101" s="917"/>
      <c r="BT101" s="917"/>
      <c r="BU101" s="917"/>
      <c r="BV101" s="917"/>
      <c r="BW101" s="917"/>
      <c r="BX101" s="917"/>
      <c r="BY101" s="917"/>
      <c r="BZ101" s="917"/>
      <c r="CA101" s="917"/>
      <c r="CB101" s="917"/>
      <c r="CC101" s="917"/>
      <c r="CD101" s="917"/>
      <c r="CE101" s="917"/>
      <c r="CF101" s="917"/>
      <c r="CG101" s="917"/>
      <c r="CH101" s="917"/>
      <c r="CI101" s="917"/>
      <c r="CJ101" s="917"/>
      <c r="CK101" s="917"/>
      <c r="CL101" s="917"/>
      <c r="CM101" s="917"/>
      <c r="CN101" s="917"/>
      <c r="CO101" s="917"/>
      <c r="CP101" s="917"/>
      <c r="CQ101" s="917"/>
      <c r="CR101" s="917"/>
      <c r="CS101" s="917"/>
      <c r="CT101" s="917"/>
      <c r="CU101" s="917"/>
      <c r="CV101" s="917"/>
      <c r="CW101" s="917"/>
      <c r="CX101" s="917"/>
      <c r="CY101" s="917"/>
      <c r="CZ101" s="917"/>
      <c r="DA101" s="917"/>
      <c r="DB101" s="917"/>
      <c r="DC101" s="917"/>
      <c r="DD101" s="917"/>
      <c r="DE101" s="917"/>
      <c r="DF101" s="917"/>
      <c r="DG101" s="917"/>
      <c r="DH101" s="917"/>
      <c r="DI101" s="917"/>
      <c r="DJ101" s="917"/>
    </row>
    <row r="102" spans="1:114">
      <c r="A102" s="915"/>
      <c r="B102" s="916"/>
      <c r="C102" s="916"/>
      <c r="D102" s="916"/>
      <c r="E102" s="916"/>
      <c r="F102" s="915"/>
      <c r="G102" s="917"/>
      <c r="H102" s="917"/>
      <c r="I102" s="917"/>
      <c r="J102" s="917"/>
      <c r="K102" s="917"/>
      <c r="L102" s="917"/>
      <c r="M102" s="917"/>
      <c r="N102" s="917"/>
      <c r="O102" s="917"/>
      <c r="P102" s="917"/>
      <c r="Q102" s="917"/>
      <c r="R102" s="917"/>
      <c r="S102" s="917"/>
      <c r="T102" s="917"/>
      <c r="U102" s="917"/>
      <c r="V102" s="917"/>
      <c r="W102" s="917"/>
      <c r="X102" s="917"/>
      <c r="Y102" s="917"/>
      <c r="Z102" s="917"/>
      <c r="AA102" s="917"/>
      <c r="AB102" s="917"/>
      <c r="AC102" s="917"/>
      <c r="AD102" s="917"/>
      <c r="AE102" s="917"/>
      <c r="AF102" s="917"/>
      <c r="AG102" s="917"/>
      <c r="AH102" s="917"/>
      <c r="AI102" s="917"/>
      <c r="AJ102" s="917"/>
      <c r="AK102" s="917"/>
      <c r="AL102" s="917"/>
      <c r="AM102" s="917"/>
      <c r="AN102" s="917"/>
      <c r="AO102" s="917"/>
      <c r="AP102" s="917"/>
      <c r="AQ102" s="917"/>
      <c r="AR102" s="917"/>
      <c r="AS102" s="917"/>
      <c r="AT102" s="917"/>
      <c r="AU102" s="917"/>
      <c r="AV102" s="917"/>
      <c r="AW102" s="917"/>
      <c r="AX102" s="917"/>
      <c r="AY102" s="917"/>
      <c r="AZ102" s="917"/>
      <c r="BA102" s="917"/>
      <c r="BB102" s="917"/>
      <c r="BC102" s="917"/>
      <c r="BD102" s="917"/>
      <c r="BE102" s="917"/>
      <c r="BF102" s="917"/>
      <c r="BG102" s="917"/>
      <c r="BH102" s="917"/>
      <c r="BI102" s="917"/>
      <c r="BJ102" s="917"/>
      <c r="BK102" s="917"/>
      <c r="BL102" s="917"/>
      <c r="BM102" s="917"/>
      <c r="BN102" s="917"/>
      <c r="BO102" s="917"/>
      <c r="BP102" s="917"/>
      <c r="BQ102" s="917"/>
      <c r="BR102" s="917"/>
      <c r="BS102" s="917"/>
      <c r="BT102" s="917"/>
      <c r="BU102" s="917"/>
      <c r="BV102" s="917"/>
      <c r="BW102" s="917"/>
      <c r="BX102" s="917"/>
      <c r="BY102" s="917"/>
      <c r="BZ102" s="917"/>
      <c r="CA102" s="917"/>
      <c r="CB102" s="917"/>
      <c r="CC102" s="917"/>
      <c r="CD102" s="917"/>
      <c r="CE102" s="917"/>
      <c r="CF102" s="917"/>
      <c r="CG102" s="917"/>
      <c r="CH102" s="917"/>
      <c r="CI102" s="917"/>
      <c r="CJ102" s="917"/>
      <c r="CK102" s="917"/>
      <c r="CL102" s="917"/>
      <c r="CM102" s="917"/>
      <c r="CN102" s="917"/>
      <c r="CO102" s="917"/>
      <c r="CP102" s="917"/>
      <c r="CQ102" s="917"/>
      <c r="CR102" s="917"/>
      <c r="CS102" s="917"/>
      <c r="CT102" s="917"/>
      <c r="CU102" s="917"/>
      <c r="CV102" s="917"/>
      <c r="CW102" s="917"/>
      <c r="CX102" s="917"/>
      <c r="CY102" s="917"/>
      <c r="CZ102" s="917"/>
      <c r="DA102" s="917"/>
      <c r="DB102" s="917"/>
      <c r="DC102" s="917"/>
      <c r="DD102" s="917"/>
      <c r="DE102" s="917"/>
      <c r="DF102" s="917"/>
      <c r="DG102" s="917"/>
      <c r="DH102" s="917"/>
      <c r="DI102" s="917"/>
      <c r="DJ102" s="917"/>
    </row>
    <row r="103" spans="1:114">
      <c r="A103" s="915"/>
      <c r="B103" s="916"/>
      <c r="C103" s="916"/>
      <c r="D103" s="916"/>
      <c r="E103" s="916"/>
      <c r="F103" s="915"/>
      <c r="G103" s="917"/>
      <c r="H103" s="917"/>
      <c r="I103" s="917"/>
      <c r="J103" s="917"/>
      <c r="K103" s="917"/>
      <c r="L103" s="917"/>
      <c r="M103" s="917"/>
      <c r="N103" s="917"/>
      <c r="O103" s="917"/>
      <c r="P103" s="917"/>
      <c r="Q103" s="917"/>
      <c r="R103" s="917"/>
      <c r="S103" s="917"/>
      <c r="T103" s="917"/>
      <c r="U103" s="917"/>
      <c r="V103" s="917"/>
      <c r="W103" s="917"/>
      <c r="X103" s="917"/>
      <c r="Y103" s="917"/>
      <c r="Z103" s="917"/>
      <c r="AA103" s="917"/>
      <c r="AB103" s="917"/>
      <c r="AC103" s="917"/>
      <c r="AD103" s="917"/>
      <c r="AE103" s="917"/>
      <c r="AF103" s="917"/>
      <c r="AG103" s="917"/>
      <c r="AH103" s="917"/>
      <c r="AI103" s="917"/>
      <c r="AJ103" s="917"/>
      <c r="AK103" s="917"/>
      <c r="AL103" s="917"/>
      <c r="AM103" s="917"/>
      <c r="AN103" s="917"/>
      <c r="AO103" s="917"/>
      <c r="AP103" s="917"/>
      <c r="AQ103" s="917"/>
      <c r="AR103" s="917"/>
      <c r="AS103" s="917"/>
      <c r="AT103" s="917"/>
      <c r="AU103" s="917"/>
      <c r="AV103" s="917"/>
      <c r="AW103" s="917"/>
      <c r="AX103" s="917"/>
      <c r="AY103" s="917"/>
      <c r="AZ103" s="917"/>
      <c r="BA103" s="917"/>
      <c r="BB103" s="917"/>
      <c r="BC103" s="917"/>
      <c r="BD103" s="917"/>
      <c r="BE103" s="917"/>
      <c r="BF103" s="917"/>
      <c r="BG103" s="917"/>
      <c r="BH103" s="917"/>
      <c r="BI103" s="917"/>
      <c r="BJ103" s="917"/>
      <c r="BK103" s="917"/>
      <c r="BL103" s="917"/>
      <c r="BM103" s="917"/>
      <c r="BN103" s="917"/>
      <c r="BO103" s="917"/>
      <c r="BP103" s="917"/>
      <c r="BQ103" s="917"/>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row>
    <row r="104" spans="1:114">
      <c r="A104" s="915"/>
      <c r="B104" s="916"/>
      <c r="C104" s="916"/>
      <c r="D104" s="916"/>
      <c r="E104" s="916"/>
      <c r="F104" s="915"/>
      <c r="G104" s="917"/>
      <c r="H104" s="917"/>
      <c r="I104" s="917"/>
      <c r="J104" s="917"/>
      <c r="K104" s="917"/>
      <c r="L104" s="917"/>
      <c r="M104" s="917"/>
      <c r="N104" s="917"/>
      <c r="O104" s="917"/>
      <c r="P104" s="917"/>
      <c r="Q104" s="917"/>
      <c r="R104" s="917"/>
      <c r="S104" s="917"/>
      <c r="T104" s="917"/>
      <c r="U104" s="917"/>
      <c r="V104" s="917"/>
      <c r="W104" s="917"/>
      <c r="X104" s="917"/>
      <c r="Y104" s="917"/>
      <c r="Z104" s="917"/>
      <c r="AA104" s="917"/>
      <c r="AB104" s="917"/>
      <c r="AC104" s="917"/>
      <c r="AD104" s="917"/>
      <c r="AE104" s="917"/>
      <c r="AF104" s="917"/>
      <c r="AG104" s="917"/>
      <c r="AH104" s="917"/>
      <c r="AI104" s="917"/>
      <c r="AJ104" s="917"/>
      <c r="AK104" s="917"/>
      <c r="AL104" s="917"/>
      <c r="AM104" s="917"/>
      <c r="AN104" s="917"/>
      <c r="AO104" s="917"/>
      <c r="AP104" s="917"/>
      <c r="AQ104" s="917"/>
      <c r="AR104" s="917"/>
      <c r="AS104" s="917"/>
      <c r="AT104" s="917"/>
      <c r="AU104" s="917"/>
      <c r="AV104" s="917"/>
      <c r="AW104" s="917"/>
      <c r="AX104" s="917"/>
      <c r="AY104" s="917"/>
      <c r="AZ104" s="917"/>
      <c r="BA104" s="917"/>
      <c r="BB104" s="917"/>
      <c r="BC104" s="917"/>
      <c r="BD104" s="917"/>
      <c r="BE104" s="917"/>
      <c r="BF104" s="917"/>
      <c r="BG104" s="917"/>
      <c r="BH104" s="917"/>
      <c r="BI104" s="917"/>
      <c r="BJ104" s="917"/>
      <c r="BK104" s="917"/>
      <c r="BL104" s="917"/>
      <c r="BM104" s="917"/>
      <c r="BN104" s="917"/>
      <c r="BO104" s="917"/>
      <c r="BP104" s="917"/>
      <c r="BQ104" s="917"/>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row>
    <row r="105" spans="1:114">
      <c r="A105" s="915"/>
      <c r="B105" s="916"/>
      <c r="C105" s="916"/>
      <c r="D105" s="916"/>
      <c r="E105" s="916"/>
      <c r="F105" s="915"/>
      <c r="G105" s="917"/>
      <c r="H105" s="917"/>
      <c r="I105" s="917"/>
      <c r="J105" s="917"/>
      <c r="K105" s="917"/>
      <c r="L105" s="917"/>
      <c r="M105" s="917"/>
      <c r="N105" s="917"/>
      <c r="O105" s="917"/>
      <c r="P105" s="917"/>
      <c r="Q105" s="917"/>
      <c r="R105" s="917"/>
      <c r="S105" s="917"/>
      <c r="T105" s="917"/>
      <c r="U105" s="917"/>
      <c r="V105" s="917"/>
      <c r="W105" s="917"/>
      <c r="X105" s="917"/>
      <c r="Y105" s="917"/>
      <c r="Z105" s="917"/>
      <c r="AA105" s="917"/>
      <c r="AB105" s="917"/>
      <c r="AC105" s="917"/>
      <c r="AD105" s="917"/>
      <c r="AE105" s="917"/>
      <c r="AF105" s="917"/>
      <c r="AG105" s="917"/>
      <c r="AH105" s="917"/>
      <c r="AI105" s="917"/>
      <c r="AJ105" s="917"/>
      <c r="AK105" s="917"/>
      <c r="AL105" s="917"/>
      <c r="AM105" s="917"/>
      <c r="AN105" s="917"/>
      <c r="AO105" s="917"/>
      <c r="AP105" s="917"/>
      <c r="AQ105" s="917"/>
      <c r="AR105" s="917"/>
      <c r="AS105" s="917"/>
      <c r="AT105" s="917"/>
      <c r="AU105" s="917"/>
      <c r="AV105" s="917"/>
      <c r="AW105" s="917"/>
      <c r="AX105" s="917"/>
      <c r="AY105" s="917"/>
      <c r="AZ105" s="917"/>
      <c r="BA105" s="917"/>
      <c r="BB105" s="917"/>
      <c r="BC105" s="917"/>
      <c r="BD105" s="917"/>
      <c r="BE105" s="917"/>
      <c r="BF105" s="917"/>
      <c r="BG105" s="917"/>
      <c r="BH105" s="917"/>
      <c r="BI105" s="917"/>
      <c r="BJ105" s="917"/>
      <c r="BK105" s="917"/>
      <c r="BL105" s="917"/>
      <c r="BM105" s="917"/>
      <c r="BN105" s="917"/>
      <c r="BO105" s="917"/>
      <c r="BP105" s="917"/>
      <c r="BQ105" s="917"/>
      <c r="BR105" s="917"/>
      <c r="BS105" s="917"/>
      <c r="BT105" s="917"/>
      <c r="BU105" s="917"/>
      <c r="BV105" s="917"/>
      <c r="BW105" s="917"/>
      <c r="BX105" s="917"/>
      <c r="BY105" s="917"/>
      <c r="BZ105" s="917"/>
      <c r="CA105" s="917"/>
      <c r="CB105" s="917"/>
      <c r="CC105" s="917"/>
      <c r="CD105" s="917"/>
      <c r="CE105" s="917"/>
      <c r="CF105" s="917"/>
      <c r="CG105" s="917"/>
      <c r="CH105" s="917"/>
      <c r="CI105" s="917"/>
      <c r="CJ105" s="917"/>
      <c r="CK105" s="917"/>
      <c r="CL105" s="917"/>
      <c r="CM105" s="917"/>
      <c r="CN105" s="917"/>
      <c r="CO105" s="917"/>
      <c r="CP105" s="917"/>
      <c r="CQ105" s="917"/>
      <c r="CR105" s="917"/>
      <c r="CS105" s="917"/>
      <c r="CT105" s="917"/>
      <c r="CU105" s="917"/>
      <c r="CV105" s="917"/>
      <c r="CW105" s="917"/>
      <c r="CX105" s="917"/>
      <c r="CY105" s="917"/>
      <c r="CZ105" s="917"/>
      <c r="DA105" s="917"/>
      <c r="DB105" s="917"/>
      <c r="DC105" s="917"/>
      <c r="DD105" s="917"/>
      <c r="DE105" s="917"/>
      <c r="DF105" s="917"/>
      <c r="DG105" s="917"/>
      <c r="DH105" s="917"/>
      <c r="DI105" s="917"/>
      <c r="DJ105" s="917"/>
    </row>
    <row r="106" spans="1:114">
      <c r="A106" s="915"/>
      <c r="B106" s="916"/>
      <c r="C106" s="916"/>
      <c r="D106" s="916"/>
      <c r="E106" s="916"/>
      <c r="F106" s="915"/>
      <c r="G106" s="917"/>
      <c r="H106" s="917"/>
      <c r="I106" s="917"/>
      <c r="J106" s="917"/>
      <c r="K106" s="917"/>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7"/>
      <c r="AI106" s="917"/>
      <c r="AJ106" s="917"/>
      <c r="AK106" s="917"/>
      <c r="AL106" s="917"/>
      <c r="AM106" s="917"/>
      <c r="AN106" s="917"/>
      <c r="AO106" s="917"/>
      <c r="AP106" s="917"/>
      <c r="AQ106" s="917"/>
      <c r="AR106" s="917"/>
      <c r="AS106" s="917"/>
      <c r="AT106" s="917"/>
      <c r="AU106" s="917"/>
      <c r="AV106" s="917"/>
      <c r="AW106" s="917"/>
      <c r="AX106" s="917"/>
      <c r="AY106" s="917"/>
      <c r="AZ106" s="917"/>
      <c r="BA106" s="917"/>
      <c r="BB106" s="917"/>
      <c r="BC106" s="917"/>
      <c r="BD106" s="917"/>
      <c r="BE106" s="917"/>
      <c r="BF106" s="917"/>
      <c r="BG106" s="917"/>
      <c r="BH106" s="917"/>
      <c r="BI106" s="917"/>
      <c r="BJ106" s="917"/>
      <c r="BK106" s="917"/>
      <c r="BL106" s="917"/>
      <c r="BM106" s="917"/>
      <c r="BN106" s="917"/>
      <c r="BO106" s="917"/>
      <c r="BP106" s="917"/>
      <c r="BQ106" s="917"/>
      <c r="BR106" s="917"/>
      <c r="BS106" s="917"/>
      <c r="BT106" s="917"/>
      <c r="BU106" s="917"/>
      <c r="BV106" s="917"/>
      <c r="BW106" s="917"/>
      <c r="BX106" s="917"/>
      <c r="BY106" s="917"/>
      <c r="BZ106" s="917"/>
      <c r="CA106" s="917"/>
      <c r="CB106" s="917"/>
      <c r="CC106" s="917"/>
      <c r="CD106" s="917"/>
      <c r="CE106" s="917"/>
      <c r="CF106" s="917"/>
      <c r="CG106" s="917"/>
      <c r="CH106" s="917"/>
      <c r="CI106" s="917"/>
      <c r="CJ106" s="917"/>
      <c r="CK106" s="917"/>
      <c r="CL106" s="917"/>
      <c r="CM106" s="917"/>
      <c r="CN106" s="917"/>
      <c r="CO106" s="917"/>
      <c r="CP106" s="917"/>
      <c r="CQ106" s="917"/>
      <c r="CR106" s="917"/>
      <c r="CS106" s="917"/>
      <c r="CT106" s="917"/>
      <c r="CU106" s="917"/>
      <c r="CV106" s="917"/>
      <c r="CW106" s="917"/>
      <c r="CX106" s="917"/>
      <c r="CY106" s="917"/>
      <c r="CZ106" s="917"/>
      <c r="DA106" s="917"/>
      <c r="DB106" s="917"/>
      <c r="DC106" s="917"/>
      <c r="DD106" s="917"/>
      <c r="DE106" s="917"/>
      <c r="DF106" s="917"/>
      <c r="DG106" s="917"/>
      <c r="DH106" s="917"/>
      <c r="DI106" s="917"/>
      <c r="DJ106" s="917"/>
    </row>
    <row r="107" spans="1:114">
      <c r="A107" s="915"/>
      <c r="B107" s="916"/>
      <c r="C107" s="916"/>
      <c r="D107" s="916"/>
      <c r="E107" s="916"/>
      <c r="F107" s="915"/>
      <c r="G107" s="917"/>
      <c r="H107" s="917"/>
      <c r="I107" s="917"/>
      <c r="J107" s="917"/>
      <c r="K107" s="917"/>
      <c r="L107" s="917"/>
      <c r="M107" s="917"/>
      <c r="N107" s="917"/>
      <c r="O107" s="917"/>
      <c r="P107" s="917"/>
      <c r="Q107" s="917"/>
      <c r="R107" s="917"/>
      <c r="S107" s="917"/>
      <c r="T107" s="917"/>
      <c r="U107" s="917"/>
      <c r="V107" s="917"/>
      <c r="W107" s="917"/>
      <c r="X107" s="917"/>
      <c r="Y107" s="917"/>
      <c r="Z107" s="917"/>
      <c r="AA107" s="917"/>
      <c r="AB107" s="917"/>
      <c r="AC107" s="917"/>
      <c r="AD107" s="917"/>
      <c r="AE107" s="917"/>
      <c r="AF107" s="917"/>
      <c r="AG107" s="917"/>
      <c r="AH107" s="917"/>
      <c r="AI107" s="917"/>
      <c r="AJ107" s="917"/>
      <c r="AK107" s="917"/>
      <c r="AL107" s="917"/>
      <c r="AM107" s="917"/>
      <c r="AN107" s="917"/>
      <c r="AO107" s="917"/>
      <c r="AP107" s="917"/>
      <c r="AQ107" s="917"/>
      <c r="AR107" s="917"/>
      <c r="AS107" s="917"/>
      <c r="AT107" s="917"/>
      <c r="AU107" s="917"/>
      <c r="AV107" s="917"/>
      <c r="AW107" s="917"/>
      <c r="AX107" s="917"/>
      <c r="AY107" s="917"/>
      <c r="AZ107" s="917"/>
      <c r="BA107" s="917"/>
      <c r="BB107" s="917"/>
      <c r="BC107" s="917"/>
      <c r="BD107" s="917"/>
      <c r="BE107" s="917"/>
      <c r="BF107" s="917"/>
      <c r="BG107" s="917"/>
      <c r="BH107" s="917"/>
      <c r="BI107" s="917"/>
      <c r="BJ107" s="917"/>
      <c r="BK107" s="917"/>
      <c r="BL107" s="917"/>
      <c r="BM107" s="917"/>
      <c r="BN107" s="917"/>
      <c r="BO107" s="917"/>
      <c r="BP107" s="917"/>
      <c r="BQ107" s="917"/>
      <c r="BR107" s="917"/>
      <c r="BS107" s="917"/>
      <c r="BT107" s="917"/>
      <c r="BU107" s="917"/>
      <c r="BV107" s="917"/>
      <c r="BW107" s="917"/>
      <c r="BX107" s="917"/>
      <c r="BY107" s="917"/>
      <c r="BZ107" s="917"/>
      <c r="CA107" s="917"/>
      <c r="CB107" s="917"/>
      <c r="CC107" s="917"/>
      <c r="CD107" s="917"/>
      <c r="CE107" s="917"/>
      <c r="CF107" s="917"/>
      <c r="CG107" s="917"/>
      <c r="CH107" s="917"/>
      <c r="CI107" s="917"/>
      <c r="CJ107" s="917"/>
      <c r="CK107" s="917"/>
      <c r="CL107" s="917"/>
      <c r="CM107" s="917"/>
      <c r="CN107" s="917"/>
      <c r="CO107" s="917"/>
      <c r="CP107" s="917"/>
      <c r="CQ107" s="917"/>
      <c r="CR107" s="917"/>
      <c r="CS107" s="917"/>
      <c r="CT107" s="917"/>
      <c r="CU107" s="917"/>
      <c r="CV107" s="917"/>
      <c r="CW107" s="917"/>
      <c r="CX107" s="917"/>
      <c r="CY107" s="917"/>
      <c r="CZ107" s="917"/>
      <c r="DA107" s="917"/>
      <c r="DB107" s="917"/>
      <c r="DC107" s="917"/>
      <c r="DD107" s="917"/>
      <c r="DE107" s="917"/>
      <c r="DF107" s="917"/>
      <c r="DG107" s="917"/>
      <c r="DH107" s="917"/>
      <c r="DI107" s="917"/>
      <c r="DJ107" s="917"/>
    </row>
    <row r="108" spans="1:114">
      <c r="A108" s="915"/>
      <c r="B108" s="916"/>
      <c r="C108" s="916"/>
      <c r="D108" s="916"/>
      <c r="E108" s="916"/>
      <c r="F108" s="915"/>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row>
    <row r="109" spans="1:114">
      <c r="A109" s="915"/>
      <c r="B109" s="916"/>
      <c r="C109" s="916"/>
      <c r="D109" s="916"/>
      <c r="E109" s="916"/>
      <c r="F109" s="915"/>
      <c r="G109" s="917"/>
      <c r="H109" s="917"/>
      <c r="I109" s="917"/>
      <c r="J109" s="917"/>
      <c r="K109" s="917"/>
      <c r="L109" s="917"/>
      <c r="M109" s="917"/>
      <c r="N109" s="917"/>
      <c r="O109" s="917"/>
      <c r="P109" s="917"/>
      <c r="Q109" s="917"/>
      <c r="R109" s="917"/>
      <c r="S109" s="917"/>
      <c r="T109" s="917"/>
      <c r="U109" s="917"/>
      <c r="V109" s="917"/>
      <c r="W109" s="917"/>
      <c r="X109" s="917"/>
      <c r="Y109" s="917"/>
      <c r="Z109" s="917"/>
      <c r="AA109" s="917"/>
      <c r="AB109" s="917"/>
      <c r="AC109" s="917"/>
      <c r="AD109" s="917"/>
      <c r="AE109" s="917"/>
      <c r="AF109" s="917"/>
      <c r="AG109" s="917"/>
      <c r="AH109" s="917"/>
      <c r="AI109" s="917"/>
      <c r="AJ109" s="917"/>
      <c r="AK109" s="917"/>
      <c r="AL109" s="917"/>
      <c r="AM109" s="917"/>
      <c r="AN109" s="917"/>
      <c r="AO109" s="917"/>
      <c r="AP109" s="917"/>
      <c r="AQ109" s="917"/>
      <c r="AR109" s="917"/>
      <c r="AS109" s="917"/>
      <c r="AT109" s="917"/>
      <c r="AU109" s="917"/>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7"/>
      <c r="BQ109" s="917"/>
      <c r="BR109" s="917"/>
      <c r="BS109" s="917"/>
      <c r="BT109" s="917"/>
      <c r="BU109" s="917"/>
      <c r="BV109" s="917"/>
      <c r="BW109" s="917"/>
      <c r="BX109" s="917"/>
      <c r="BY109" s="917"/>
      <c r="BZ109" s="917"/>
      <c r="CA109" s="917"/>
      <c r="CB109" s="917"/>
      <c r="CC109" s="917"/>
      <c r="CD109" s="917"/>
      <c r="CE109" s="917"/>
      <c r="CF109" s="917"/>
      <c r="CG109" s="917"/>
      <c r="CH109" s="917"/>
      <c r="CI109" s="917"/>
      <c r="CJ109" s="917"/>
      <c r="CK109" s="917"/>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7"/>
      <c r="DG109" s="917"/>
      <c r="DH109" s="917"/>
      <c r="DI109" s="917"/>
      <c r="DJ109" s="917"/>
    </row>
    <row r="110" spans="1:114">
      <c r="A110" s="915"/>
      <c r="B110" s="916"/>
      <c r="C110" s="916"/>
      <c r="D110" s="916"/>
      <c r="E110" s="916"/>
      <c r="F110" s="915"/>
      <c r="G110" s="917"/>
      <c r="H110" s="917"/>
      <c r="I110" s="917"/>
      <c r="J110" s="917"/>
      <c r="K110" s="917"/>
      <c r="L110" s="917"/>
      <c r="M110" s="917"/>
      <c r="N110" s="917"/>
      <c r="O110" s="917"/>
      <c r="P110" s="917"/>
      <c r="Q110" s="917"/>
      <c r="R110" s="917"/>
      <c r="S110" s="917"/>
      <c r="T110" s="917"/>
      <c r="U110" s="917"/>
      <c r="V110" s="917"/>
      <c r="W110" s="917"/>
      <c r="X110" s="917"/>
      <c r="Y110" s="917"/>
      <c r="Z110" s="917"/>
      <c r="AA110" s="917"/>
      <c r="AB110" s="917"/>
      <c r="AC110" s="917"/>
      <c r="AD110" s="917"/>
      <c r="AE110" s="917"/>
      <c r="AF110" s="917"/>
      <c r="AG110" s="917"/>
      <c r="AH110" s="917"/>
      <c r="AI110" s="917"/>
      <c r="AJ110" s="917"/>
      <c r="AK110" s="917"/>
      <c r="AL110" s="917"/>
      <c r="AM110" s="917"/>
      <c r="AN110" s="917"/>
      <c r="AO110" s="917"/>
      <c r="AP110" s="917"/>
      <c r="AQ110" s="917"/>
      <c r="AR110" s="917"/>
      <c r="AS110" s="917"/>
      <c r="AT110" s="917"/>
      <c r="AU110" s="917"/>
      <c r="AV110" s="917"/>
      <c r="AW110" s="917"/>
      <c r="AX110" s="917"/>
      <c r="AY110" s="917"/>
      <c r="AZ110" s="917"/>
      <c r="BA110" s="917"/>
      <c r="BB110" s="917"/>
      <c r="BC110" s="917"/>
      <c r="BD110" s="917"/>
      <c r="BE110" s="917"/>
      <c r="BF110" s="917"/>
      <c r="BG110" s="917"/>
      <c r="BH110" s="917"/>
      <c r="BI110" s="917"/>
      <c r="BJ110" s="917"/>
      <c r="BK110" s="917"/>
      <c r="BL110" s="917"/>
      <c r="BM110" s="917"/>
      <c r="BN110" s="917"/>
      <c r="BO110" s="917"/>
      <c r="BP110" s="917"/>
      <c r="BQ110" s="917"/>
      <c r="BR110" s="917"/>
      <c r="BS110" s="917"/>
      <c r="BT110" s="917"/>
      <c r="BU110" s="917"/>
      <c r="BV110" s="917"/>
      <c r="BW110" s="917"/>
      <c r="BX110" s="917"/>
      <c r="BY110" s="917"/>
      <c r="BZ110" s="917"/>
      <c r="CA110" s="917"/>
      <c r="CB110" s="917"/>
      <c r="CC110" s="917"/>
      <c r="CD110" s="917"/>
      <c r="CE110" s="917"/>
      <c r="CF110" s="917"/>
      <c r="CG110" s="917"/>
      <c r="CH110" s="917"/>
      <c r="CI110" s="917"/>
      <c r="CJ110" s="917"/>
      <c r="CK110" s="917"/>
      <c r="CL110" s="917"/>
      <c r="CM110" s="917"/>
      <c r="CN110" s="917"/>
      <c r="CO110" s="917"/>
      <c r="CP110" s="917"/>
      <c r="CQ110" s="917"/>
      <c r="CR110" s="917"/>
      <c r="CS110" s="917"/>
      <c r="CT110" s="917"/>
      <c r="CU110" s="917"/>
      <c r="CV110" s="917"/>
      <c r="CW110" s="917"/>
      <c r="CX110" s="917"/>
      <c r="CY110" s="917"/>
      <c r="CZ110" s="917"/>
      <c r="DA110" s="917"/>
      <c r="DB110" s="917"/>
      <c r="DC110" s="917"/>
      <c r="DD110" s="917"/>
      <c r="DE110" s="917"/>
      <c r="DF110" s="917"/>
      <c r="DG110" s="917"/>
      <c r="DH110" s="917"/>
      <c r="DI110" s="917"/>
      <c r="DJ110" s="917"/>
    </row>
    <row r="111" spans="1:114">
      <c r="A111" s="915"/>
      <c r="B111" s="916"/>
      <c r="C111" s="916"/>
      <c r="D111" s="916"/>
      <c r="E111" s="916"/>
      <c r="F111" s="915"/>
      <c r="G111" s="917"/>
      <c r="H111" s="917"/>
      <c r="I111" s="917"/>
      <c r="J111" s="917"/>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c r="AJ111" s="917"/>
      <c r="AK111" s="917"/>
      <c r="AL111" s="917"/>
      <c r="AM111" s="917"/>
      <c r="AN111" s="917"/>
      <c r="AO111" s="917"/>
      <c r="AP111" s="917"/>
      <c r="AQ111" s="917"/>
      <c r="AR111" s="917"/>
      <c r="AS111" s="917"/>
      <c r="AT111" s="917"/>
      <c r="AU111" s="917"/>
      <c r="AV111" s="917"/>
      <c r="AW111" s="917"/>
      <c r="AX111" s="917"/>
      <c r="AY111" s="917"/>
      <c r="AZ111" s="917"/>
      <c r="BA111" s="917"/>
      <c r="BB111" s="917"/>
      <c r="BC111" s="917"/>
      <c r="BD111" s="917"/>
      <c r="BE111" s="917"/>
      <c r="BF111" s="917"/>
      <c r="BG111" s="917"/>
      <c r="BH111" s="917"/>
      <c r="BI111" s="917"/>
      <c r="BJ111" s="917"/>
      <c r="BK111" s="917"/>
      <c r="BL111" s="917"/>
      <c r="BM111" s="917"/>
      <c r="BN111" s="917"/>
      <c r="BO111" s="917"/>
      <c r="BP111" s="917"/>
      <c r="BQ111" s="917"/>
      <c r="BR111" s="917"/>
      <c r="BS111" s="917"/>
      <c r="BT111" s="917"/>
      <c r="BU111" s="917"/>
      <c r="BV111" s="917"/>
      <c r="BW111" s="917"/>
      <c r="BX111" s="917"/>
      <c r="BY111" s="917"/>
      <c r="BZ111" s="917"/>
      <c r="CA111" s="917"/>
      <c r="CB111" s="917"/>
      <c r="CC111" s="917"/>
      <c r="CD111" s="917"/>
      <c r="CE111" s="917"/>
      <c r="CF111" s="917"/>
      <c r="CG111" s="917"/>
      <c r="CH111" s="917"/>
      <c r="CI111" s="917"/>
      <c r="CJ111" s="917"/>
      <c r="CK111" s="917"/>
      <c r="CL111" s="917"/>
      <c r="CM111" s="917"/>
      <c r="CN111" s="917"/>
      <c r="CO111" s="917"/>
      <c r="CP111" s="917"/>
      <c r="CQ111" s="917"/>
      <c r="CR111" s="917"/>
      <c r="CS111" s="917"/>
      <c r="CT111" s="917"/>
      <c r="CU111" s="917"/>
      <c r="CV111" s="917"/>
      <c r="CW111" s="917"/>
      <c r="CX111" s="917"/>
      <c r="CY111" s="917"/>
      <c r="CZ111" s="917"/>
      <c r="DA111" s="917"/>
      <c r="DB111" s="917"/>
      <c r="DC111" s="917"/>
      <c r="DD111" s="917"/>
      <c r="DE111" s="917"/>
      <c r="DF111" s="917"/>
      <c r="DG111" s="917"/>
      <c r="DH111" s="917"/>
      <c r="DI111" s="917"/>
      <c r="DJ111" s="917"/>
    </row>
    <row r="112" spans="1:114">
      <c r="A112" s="915"/>
      <c r="B112" s="916"/>
      <c r="C112" s="916"/>
      <c r="D112" s="916"/>
      <c r="E112" s="916"/>
      <c r="F112" s="915"/>
      <c r="G112" s="917"/>
      <c r="H112" s="917"/>
      <c r="I112" s="917"/>
      <c r="J112" s="917"/>
      <c r="K112" s="917"/>
      <c r="L112" s="917"/>
      <c r="M112" s="917"/>
      <c r="N112" s="917"/>
      <c r="O112" s="917"/>
      <c r="P112" s="917"/>
      <c r="Q112" s="917"/>
      <c r="R112" s="917"/>
      <c r="S112" s="917"/>
      <c r="T112" s="917"/>
      <c r="U112" s="917"/>
      <c r="V112" s="917"/>
      <c r="W112" s="917"/>
      <c r="X112" s="917"/>
      <c r="Y112" s="917"/>
      <c r="Z112" s="917"/>
      <c r="AA112" s="917"/>
      <c r="AB112" s="917"/>
      <c r="AC112" s="917"/>
      <c r="AD112" s="917"/>
      <c r="AE112" s="917"/>
      <c r="AF112" s="917"/>
      <c r="AG112" s="917"/>
      <c r="AH112" s="917"/>
      <c r="AI112" s="917"/>
      <c r="AJ112" s="917"/>
      <c r="AK112" s="917"/>
      <c r="AL112" s="917"/>
      <c r="AM112" s="917"/>
      <c r="AN112" s="917"/>
      <c r="AO112" s="917"/>
      <c r="AP112" s="917"/>
      <c r="AQ112" s="917"/>
      <c r="AR112" s="917"/>
      <c r="AS112" s="917"/>
      <c r="AT112" s="917"/>
      <c r="AU112" s="917"/>
      <c r="AV112" s="917"/>
      <c r="AW112" s="917"/>
      <c r="AX112" s="917"/>
      <c r="AY112" s="917"/>
      <c r="AZ112" s="917"/>
      <c r="BA112" s="917"/>
      <c r="BB112" s="917"/>
      <c r="BC112" s="917"/>
      <c r="BD112" s="917"/>
      <c r="BE112" s="917"/>
      <c r="BF112" s="917"/>
      <c r="BG112" s="917"/>
      <c r="BH112" s="917"/>
      <c r="BI112" s="917"/>
      <c r="BJ112" s="917"/>
      <c r="BK112" s="917"/>
      <c r="BL112" s="917"/>
      <c r="BM112" s="917"/>
      <c r="BN112" s="917"/>
      <c r="BO112" s="917"/>
      <c r="BP112" s="917"/>
      <c r="BQ112" s="917"/>
      <c r="BR112" s="917"/>
      <c r="BS112" s="917"/>
      <c r="BT112" s="917"/>
      <c r="BU112" s="917"/>
      <c r="BV112" s="917"/>
      <c r="BW112" s="917"/>
      <c r="BX112" s="917"/>
      <c r="BY112" s="917"/>
      <c r="BZ112" s="917"/>
      <c r="CA112" s="917"/>
      <c r="CB112" s="917"/>
      <c r="CC112" s="917"/>
      <c r="CD112" s="917"/>
      <c r="CE112" s="917"/>
      <c r="CF112" s="917"/>
      <c r="CG112" s="917"/>
      <c r="CH112" s="917"/>
      <c r="CI112" s="917"/>
      <c r="CJ112" s="917"/>
      <c r="CK112" s="917"/>
      <c r="CL112" s="917"/>
      <c r="CM112" s="917"/>
      <c r="CN112" s="917"/>
      <c r="CO112" s="917"/>
      <c r="CP112" s="917"/>
      <c r="CQ112" s="917"/>
      <c r="CR112" s="917"/>
      <c r="CS112" s="917"/>
      <c r="CT112" s="917"/>
      <c r="CU112" s="917"/>
      <c r="CV112" s="917"/>
      <c r="CW112" s="917"/>
      <c r="CX112" s="917"/>
      <c r="CY112" s="917"/>
      <c r="CZ112" s="917"/>
      <c r="DA112" s="917"/>
      <c r="DB112" s="917"/>
      <c r="DC112" s="917"/>
      <c r="DD112" s="917"/>
      <c r="DE112" s="917"/>
      <c r="DF112" s="917"/>
      <c r="DG112" s="917"/>
      <c r="DH112" s="917"/>
      <c r="DI112" s="917"/>
      <c r="DJ112" s="917"/>
    </row>
    <row r="113" spans="1:114">
      <c r="A113" s="915"/>
      <c r="B113" s="916"/>
      <c r="C113" s="916"/>
      <c r="D113" s="916"/>
      <c r="E113" s="916"/>
      <c r="F113" s="915"/>
      <c r="G113" s="917"/>
      <c r="H113" s="917"/>
      <c r="I113" s="917"/>
      <c r="J113" s="917"/>
      <c r="K113" s="917"/>
      <c r="L113" s="917"/>
      <c r="M113" s="917"/>
      <c r="N113" s="917"/>
      <c r="O113" s="917"/>
      <c r="P113" s="917"/>
      <c r="Q113" s="917"/>
      <c r="R113" s="917"/>
      <c r="S113" s="917"/>
      <c r="T113" s="917"/>
      <c r="U113" s="917"/>
      <c r="V113" s="917"/>
      <c r="W113" s="917"/>
      <c r="X113" s="917"/>
      <c r="Y113" s="917"/>
      <c r="Z113" s="917"/>
      <c r="AA113" s="917"/>
      <c r="AB113" s="917"/>
      <c r="AC113" s="917"/>
      <c r="AD113" s="917"/>
      <c r="AE113" s="917"/>
      <c r="AF113" s="917"/>
      <c r="AG113" s="917"/>
      <c r="AH113" s="917"/>
      <c r="AI113" s="917"/>
      <c r="AJ113" s="917"/>
      <c r="AK113" s="917"/>
      <c r="AL113" s="917"/>
      <c r="AM113" s="917"/>
      <c r="AN113" s="917"/>
      <c r="AO113" s="917"/>
      <c r="AP113" s="917"/>
      <c r="AQ113" s="917"/>
      <c r="AR113" s="917"/>
      <c r="AS113" s="917"/>
      <c r="AT113" s="917"/>
      <c r="AU113" s="917"/>
      <c r="AV113" s="917"/>
      <c r="AW113" s="917"/>
      <c r="AX113" s="917"/>
      <c r="AY113" s="917"/>
      <c r="AZ113" s="917"/>
      <c r="BA113" s="917"/>
      <c r="BB113" s="917"/>
      <c r="BC113" s="917"/>
      <c r="BD113" s="917"/>
      <c r="BE113" s="917"/>
      <c r="BF113" s="917"/>
      <c r="BG113" s="917"/>
      <c r="BH113" s="917"/>
      <c r="BI113" s="917"/>
      <c r="BJ113" s="917"/>
      <c r="BK113" s="917"/>
      <c r="BL113" s="917"/>
      <c r="BM113" s="917"/>
      <c r="BN113" s="917"/>
      <c r="BO113" s="917"/>
      <c r="BP113" s="917"/>
      <c r="BQ113" s="917"/>
      <c r="BR113" s="917"/>
      <c r="BS113" s="917"/>
      <c r="BT113" s="917"/>
      <c r="BU113" s="917"/>
      <c r="BV113" s="917"/>
      <c r="BW113" s="917"/>
      <c r="BX113" s="917"/>
      <c r="BY113" s="917"/>
      <c r="BZ113" s="917"/>
      <c r="CA113" s="917"/>
      <c r="CB113" s="917"/>
      <c r="CC113" s="917"/>
      <c r="CD113" s="917"/>
      <c r="CE113" s="917"/>
      <c r="CF113" s="917"/>
      <c r="CG113" s="917"/>
      <c r="CH113" s="917"/>
      <c r="CI113" s="917"/>
      <c r="CJ113" s="917"/>
      <c r="CK113" s="917"/>
      <c r="CL113" s="917"/>
      <c r="CM113" s="917"/>
      <c r="CN113" s="917"/>
      <c r="CO113" s="917"/>
      <c r="CP113" s="917"/>
      <c r="CQ113" s="917"/>
      <c r="CR113" s="917"/>
      <c r="CS113" s="917"/>
      <c r="CT113" s="917"/>
      <c r="CU113" s="917"/>
      <c r="CV113" s="917"/>
      <c r="CW113" s="917"/>
      <c r="CX113" s="917"/>
      <c r="CY113" s="917"/>
      <c r="CZ113" s="917"/>
      <c r="DA113" s="917"/>
      <c r="DB113" s="917"/>
      <c r="DC113" s="917"/>
      <c r="DD113" s="917"/>
      <c r="DE113" s="917"/>
      <c r="DF113" s="917"/>
      <c r="DG113" s="917"/>
      <c r="DH113" s="917"/>
      <c r="DI113" s="917"/>
      <c r="DJ113" s="917"/>
    </row>
    <row r="114" spans="1:114">
      <c r="A114" s="915"/>
      <c r="B114" s="916"/>
      <c r="C114" s="916"/>
      <c r="D114" s="916"/>
      <c r="E114" s="916"/>
      <c r="F114" s="915"/>
      <c r="G114" s="917"/>
      <c r="H114" s="917"/>
      <c r="I114" s="917"/>
      <c r="J114" s="917"/>
      <c r="K114" s="917"/>
      <c r="L114" s="917"/>
      <c r="M114" s="917"/>
      <c r="N114" s="917"/>
      <c r="O114" s="917"/>
      <c r="P114" s="917"/>
      <c r="Q114" s="917"/>
      <c r="R114" s="917"/>
      <c r="S114" s="917"/>
      <c r="T114" s="917"/>
      <c r="U114" s="917"/>
      <c r="V114" s="917"/>
      <c r="W114" s="917"/>
      <c r="X114" s="917"/>
      <c r="Y114" s="917"/>
      <c r="Z114" s="917"/>
      <c r="AA114" s="917"/>
      <c r="AB114" s="917"/>
      <c r="AC114" s="917"/>
      <c r="AD114" s="917"/>
      <c r="AE114" s="917"/>
      <c r="AF114" s="917"/>
      <c r="AG114" s="917"/>
      <c r="AH114" s="917"/>
      <c r="AI114" s="917"/>
      <c r="AJ114" s="917"/>
      <c r="AK114" s="917"/>
      <c r="AL114" s="917"/>
      <c r="AM114" s="917"/>
      <c r="AN114" s="917"/>
      <c r="AO114" s="917"/>
      <c r="AP114" s="917"/>
      <c r="AQ114" s="917"/>
      <c r="AR114" s="917"/>
      <c r="AS114" s="917"/>
      <c r="AT114" s="917"/>
      <c r="AU114" s="917"/>
      <c r="AV114" s="917"/>
      <c r="AW114" s="917"/>
      <c r="AX114" s="917"/>
      <c r="AY114" s="917"/>
      <c r="AZ114" s="917"/>
      <c r="BA114" s="917"/>
      <c r="BB114" s="917"/>
      <c r="BC114" s="917"/>
      <c r="BD114" s="917"/>
      <c r="BE114" s="917"/>
      <c r="BF114" s="917"/>
      <c r="BG114" s="917"/>
      <c r="BH114" s="917"/>
      <c r="BI114" s="917"/>
      <c r="BJ114" s="917"/>
      <c r="BK114" s="917"/>
      <c r="BL114" s="917"/>
      <c r="BM114" s="917"/>
      <c r="BN114" s="917"/>
      <c r="BO114" s="917"/>
      <c r="BP114" s="917"/>
      <c r="BQ114" s="917"/>
      <c r="BR114" s="917"/>
      <c r="BS114" s="917"/>
      <c r="BT114" s="917"/>
      <c r="BU114" s="917"/>
      <c r="BV114" s="917"/>
      <c r="BW114" s="917"/>
      <c r="BX114" s="917"/>
      <c r="BY114" s="917"/>
      <c r="BZ114" s="917"/>
      <c r="CA114" s="917"/>
      <c r="CB114" s="917"/>
      <c r="CC114" s="917"/>
      <c r="CD114" s="917"/>
      <c r="CE114" s="917"/>
      <c r="CF114" s="917"/>
      <c r="CG114" s="917"/>
      <c r="CH114" s="917"/>
      <c r="CI114" s="917"/>
      <c r="CJ114" s="917"/>
      <c r="CK114" s="917"/>
      <c r="CL114" s="917"/>
      <c r="CM114" s="917"/>
      <c r="CN114" s="917"/>
      <c r="CO114" s="917"/>
      <c r="CP114" s="917"/>
      <c r="CQ114" s="917"/>
      <c r="CR114" s="917"/>
      <c r="CS114" s="917"/>
      <c r="CT114" s="917"/>
      <c r="CU114" s="917"/>
      <c r="CV114" s="917"/>
      <c r="CW114" s="917"/>
      <c r="CX114" s="917"/>
      <c r="CY114" s="917"/>
      <c r="CZ114" s="917"/>
      <c r="DA114" s="917"/>
      <c r="DB114" s="917"/>
      <c r="DC114" s="917"/>
      <c r="DD114" s="917"/>
      <c r="DE114" s="917"/>
      <c r="DF114" s="917"/>
      <c r="DG114" s="917"/>
      <c r="DH114" s="917"/>
      <c r="DI114" s="917"/>
      <c r="DJ114" s="917"/>
    </row>
    <row r="115" spans="1:114">
      <c r="A115" s="915"/>
      <c r="B115" s="916"/>
      <c r="C115" s="916"/>
      <c r="D115" s="916"/>
      <c r="E115" s="916"/>
      <c r="F115" s="915"/>
      <c r="G115" s="917"/>
      <c r="H115" s="917"/>
      <c r="I115" s="917"/>
      <c r="J115" s="917"/>
      <c r="K115" s="917"/>
      <c r="L115" s="917"/>
      <c r="M115" s="917"/>
      <c r="N115" s="917"/>
      <c r="O115" s="917"/>
      <c r="P115" s="917"/>
      <c r="Q115" s="917"/>
      <c r="R115" s="917"/>
      <c r="S115" s="917"/>
      <c r="T115" s="917"/>
      <c r="U115" s="917"/>
      <c r="V115" s="917"/>
      <c r="W115" s="917"/>
      <c r="X115" s="917"/>
      <c r="Y115" s="917"/>
      <c r="Z115" s="917"/>
      <c r="AA115" s="917"/>
      <c r="AB115" s="917"/>
      <c r="AC115" s="917"/>
      <c r="AD115" s="917"/>
      <c r="AE115" s="917"/>
      <c r="AF115" s="917"/>
      <c r="AG115" s="917"/>
      <c r="AH115" s="917"/>
      <c r="AI115" s="917"/>
      <c r="AJ115" s="917"/>
      <c r="AK115" s="917"/>
      <c r="AL115" s="917"/>
      <c r="AM115" s="917"/>
      <c r="AN115" s="917"/>
      <c r="AO115" s="917"/>
      <c r="AP115" s="917"/>
      <c r="AQ115" s="917"/>
      <c r="AR115" s="917"/>
      <c r="AS115" s="917"/>
      <c r="AT115" s="917"/>
      <c r="AU115" s="917"/>
      <c r="AV115" s="917"/>
      <c r="AW115" s="917"/>
      <c r="AX115" s="917"/>
      <c r="AY115" s="917"/>
      <c r="AZ115" s="917"/>
      <c r="BA115" s="917"/>
      <c r="BB115" s="917"/>
      <c r="BC115" s="917"/>
      <c r="BD115" s="917"/>
      <c r="BE115" s="917"/>
      <c r="BF115" s="917"/>
      <c r="BG115" s="917"/>
      <c r="BH115" s="917"/>
      <c r="BI115" s="917"/>
      <c r="BJ115" s="917"/>
      <c r="BK115" s="917"/>
      <c r="BL115" s="917"/>
      <c r="BM115" s="917"/>
      <c r="BN115" s="917"/>
      <c r="BO115" s="917"/>
      <c r="BP115" s="917"/>
      <c r="BQ115" s="917"/>
      <c r="BR115" s="917"/>
      <c r="BS115" s="917"/>
      <c r="BT115" s="917"/>
      <c r="BU115" s="917"/>
      <c r="BV115" s="917"/>
      <c r="BW115" s="917"/>
      <c r="BX115" s="917"/>
      <c r="BY115" s="917"/>
      <c r="BZ115" s="917"/>
      <c r="CA115" s="917"/>
      <c r="CB115" s="917"/>
      <c r="CC115" s="917"/>
      <c r="CD115" s="917"/>
      <c r="CE115" s="917"/>
      <c r="CF115" s="917"/>
      <c r="CG115" s="917"/>
      <c r="CH115" s="917"/>
      <c r="CI115" s="917"/>
      <c r="CJ115" s="917"/>
      <c r="CK115" s="917"/>
      <c r="CL115" s="917"/>
      <c r="CM115" s="917"/>
      <c r="CN115" s="917"/>
      <c r="CO115" s="917"/>
      <c r="CP115" s="917"/>
      <c r="CQ115" s="917"/>
      <c r="CR115" s="917"/>
      <c r="CS115" s="917"/>
      <c r="CT115" s="917"/>
      <c r="CU115" s="917"/>
      <c r="CV115" s="917"/>
      <c r="CW115" s="917"/>
      <c r="CX115" s="917"/>
      <c r="CY115" s="917"/>
      <c r="CZ115" s="917"/>
      <c r="DA115" s="917"/>
      <c r="DB115" s="917"/>
      <c r="DC115" s="917"/>
      <c r="DD115" s="917"/>
      <c r="DE115" s="917"/>
      <c r="DF115" s="917"/>
      <c r="DG115" s="917"/>
      <c r="DH115" s="917"/>
      <c r="DI115" s="917"/>
      <c r="DJ115" s="917"/>
    </row>
    <row r="116" spans="1:114">
      <c r="A116" s="915"/>
      <c r="B116" s="916"/>
      <c r="C116" s="916"/>
      <c r="D116" s="916"/>
      <c r="E116" s="916"/>
      <c r="F116" s="915"/>
      <c r="G116" s="917"/>
      <c r="H116" s="917"/>
      <c r="I116" s="917"/>
      <c r="J116" s="917"/>
      <c r="K116" s="917"/>
      <c r="L116" s="917"/>
      <c r="M116" s="917"/>
      <c r="N116" s="917"/>
      <c r="O116" s="917"/>
      <c r="P116" s="917"/>
      <c r="Q116" s="917"/>
      <c r="R116" s="917"/>
      <c r="S116" s="917"/>
      <c r="T116" s="917"/>
      <c r="U116" s="917"/>
      <c r="V116" s="917"/>
      <c r="W116" s="917"/>
      <c r="X116" s="917"/>
      <c r="Y116" s="917"/>
      <c r="Z116" s="917"/>
      <c r="AA116" s="917"/>
      <c r="AB116" s="917"/>
      <c r="AC116" s="917"/>
      <c r="AD116" s="917"/>
      <c r="AE116" s="917"/>
      <c r="AF116" s="917"/>
      <c r="AG116" s="917"/>
      <c r="AH116" s="917"/>
      <c r="AI116" s="917"/>
      <c r="AJ116" s="917"/>
      <c r="AK116" s="917"/>
      <c r="AL116" s="917"/>
      <c r="AM116" s="917"/>
      <c r="AN116" s="917"/>
      <c r="AO116" s="917"/>
      <c r="AP116" s="917"/>
      <c r="AQ116" s="917"/>
      <c r="AR116" s="917"/>
      <c r="AS116" s="917"/>
      <c r="AT116" s="917"/>
      <c r="AU116" s="917"/>
      <c r="AV116" s="917"/>
      <c r="AW116" s="917"/>
      <c r="AX116" s="917"/>
      <c r="AY116" s="917"/>
      <c r="AZ116" s="917"/>
      <c r="BA116" s="917"/>
      <c r="BB116" s="917"/>
      <c r="BC116" s="917"/>
      <c r="BD116" s="917"/>
      <c r="BE116" s="917"/>
      <c r="BF116" s="917"/>
      <c r="BG116" s="917"/>
      <c r="BH116" s="917"/>
      <c r="BI116" s="917"/>
      <c r="BJ116" s="917"/>
      <c r="BK116" s="917"/>
      <c r="BL116" s="917"/>
      <c r="BM116" s="917"/>
      <c r="BN116" s="917"/>
      <c r="BO116" s="917"/>
      <c r="BP116" s="917"/>
      <c r="BQ116" s="917"/>
      <c r="BR116" s="917"/>
      <c r="BS116" s="917"/>
      <c r="BT116" s="917"/>
      <c r="BU116" s="917"/>
      <c r="BV116" s="917"/>
      <c r="BW116" s="917"/>
      <c r="BX116" s="917"/>
      <c r="BY116" s="917"/>
      <c r="BZ116" s="917"/>
      <c r="CA116" s="917"/>
      <c r="CB116" s="917"/>
      <c r="CC116" s="917"/>
      <c r="CD116" s="917"/>
      <c r="CE116" s="917"/>
      <c r="CF116" s="917"/>
      <c r="CG116" s="917"/>
      <c r="CH116" s="917"/>
      <c r="CI116" s="917"/>
      <c r="CJ116" s="917"/>
      <c r="CK116" s="917"/>
      <c r="CL116" s="917"/>
      <c r="CM116" s="917"/>
      <c r="CN116" s="917"/>
      <c r="CO116" s="917"/>
      <c r="CP116" s="917"/>
      <c r="CQ116" s="917"/>
      <c r="CR116" s="917"/>
      <c r="CS116" s="917"/>
      <c r="CT116" s="917"/>
      <c r="CU116" s="917"/>
      <c r="CV116" s="917"/>
      <c r="CW116" s="917"/>
      <c r="CX116" s="917"/>
      <c r="CY116" s="917"/>
      <c r="CZ116" s="917"/>
      <c r="DA116" s="917"/>
      <c r="DB116" s="917"/>
      <c r="DC116" s="917"/>
      <c r="DD116" s="917"/>
      <c r="DE116" s="917"/>
      <c r="DF116" s="917"/>
      <c r="DG116" s="917"/>
      <c r="DH116" s="917"/>
      <c r="DI116" s="917"/>
      <c r="DJ116" s="917"/>
    </row>
    <row r="117" spans="1:114">
      <c r="A117" s="915"/>
      <c r="B117" s="916"/>
      <c r="C117" s="916"/>
      <c r="D117" s="916"/>
      <c r="E117" s="916"/>
      <c r="F117" s="915"/>
      <c r="G117" s="917"/>
      <c r="H117" s="917"/>
      <c r="I117" s="917"/>
      <c r="J117" s="917"/>
      <c r="K117" s="917"/>
      <c r="L117" s="917"/>
      <c r="M117" s="917"/>
      <c r="N117" s="917"/>
      <c r="O117" s="917"/>
      <c r="P117" s="917"/>
      <c r="Q117" s="917"/>
      <c r="R117" s="917"/>
      <c r="S117" s="917"/>
      <c r="T117" s="917"/>
      <c r="U117" s="917"/>
      <c r="V117" s="917"/>
      <c r="W117" s="917"/>
      <c r="X117" s="917"/>
      <c r="Y117" s="917"/>
      <c r="Z117" s="917"/>
      <c r="AA117" s="917"/>
      <c r="AB117" s="917"/>
      <c r="AC117" s="917"/>
      <c r="AD117" s="917"/>
      <c r="AE117" s="917"/>
      <c r="AF117" s="917"/>
      <c r="AG117" s="917"/>
      <c r="AH117" s="917"/>
      <c r="AI117" s="917"/>
      <c r="AJ117" s="917"/>
      <c r="AK117" s="917"/>
      <c r="AL117" s="917"/>
      <c r="AM117" s="917"/>
      <c r="AN117" s="917"/>
      <c r="AO117" s="917"/>
      <c r="AP117" s="917"/>
      <c r="AQ117" s="917"/>
      <c r="AR117" s="917"/>
      <c r="AS117" s="917"/>
      <c r="AT117" s="917"/>
      <c r="AU117" s="917"/>
      <c r="AV117" s="917"/>
      <c r="AW117" s="917"/>
      <c r="AX117" s="917"/>
      <c r="AY117" s="917"/>
      <c r="AZ117" s="917"/>
      <c r="BA117" s="917"/>
      <c r="BB117" s="917"/>
      <c r="BC117" s="917"/>
      <c r="BD117" s="917"/>
      <c r="BE117" s="917"/>
      <c r="BF117" s="917"/>
      <c r="BG117" s="917"/>
      <c r="BH117" s="917"/>
      <c r="BI117" s="917"/>
      <c r="BJ117" s="917"/>
      <c r="BK117" s="917"/>
      <c r="BL117" s="917"/>
      <c r="BM117" s="917"/>
      <c r="BN117" s="917"/>
      <c r="BO117" s="917"/>
      <c r="BP117" s="917"/>
      <c r="BQ117" s="917"/>
      <c r="BR117" s="917"/>
      <c r="BS117" s="917"/>
      <c r="BT117" s="917"/>
      <c r="BU117" s="917"/>
      <c r="BV117" s="917"/>
      <c r="BW117" s="917"/>
      <c r="BX117" s="917"/>
      <c r="BY117" s="917"/>
      <c r="BZ117" s="917"/>
      <c r="CA117" s="917"/>
      <c r="CB117" s="917"/>
      <c r="CC117" s="917"/>
      <c r="CD117" s="917"/>
      <c r="CE117" s="917"/>
      <c r="CF117" s="917"/>
      <c r="CG117" s="917"/>
      <c r="CH117" s="917"/>
      <c r="CI117" s="917"/>
      <c r="CJ117" s="917"/>
      <c r="CK117" s="917"/>
      <c r="CL117" s="917"/>
      <c r="CM117" s="917"/>
      <c r="CN117" s="917"/>
      <c r="CO117" s="917"/>
      <c r="CP117" s="917"/>
      <c r="CQ117" s="917"/>
      <c r="CR117" s="917"/>
      <c r="CS117" s="917"/>
      <c r="CT117" s="917"/>
      <c r="CU117" s="917"/>
      <c r="CV117" s="917"/>
      <c r="CW117" s="917"/>
      <c r="CX117" s="917"/>
      <c r="CY117" s="917"/>
      <c r="CZ117" s="917"/>
      <c r="DA117" s="917"/>
      <c r="DB117" s="917"/>
      <c r="DC117" s="917"/>
      <c r="DD117" s="917"/>
      <c r="DE117" s="917"/>
      <c r="DF117" s="917"/>
      <c r="DG117" s="917"/>
      <c r="DH117" s="917"/>
      <c r="DI117" s="917"/>
      <c r="DJ117" s="917"/>
    </row>
    <row r="118" spans="1:114">
      <c r="A118" s="915"/>
      <c r="B118" s="916"/>
      <c r="C118" s="916"/>
      <c r="D118" s="916"/>
      <c r="E118" s="916"/>
      <c r="F118" s="915"/>
      <c r="G118" s="917"/>
      <c r="H118" s="917"/>
      <c r="I118" s="917"/>
      <c r="J118" s="917"/>
      <c r="K118" s="917"/>
      <c r="L118" s="917"/>
      <c r="M118" s="917"/>
      <c r="N118" s="917"/>
      <c r="O118" s="917"/>
      <c r="P118" s="917"/>
      <c r="Q118" s="917"/>
      <c r="R118" s="917"/>
      <c r="S118" s="917"/>
      <c r="T118" s="917"/>
      <c r="U118" s="917"/>
      <c r="V118" s="917"/>
      <c r="W118" s="917"/>
      <c r="X118" s="917"/>
      <c r="Y118" s="917"/>
      <c r="Z118" s="917"/>
      <c r="AA118" s="917"/>
      <c r="AB118" s="917"/>
      <c r="AC118" s="917"/>
      <c r="AD118" s="917"/>
      <c r="AE118" s="917"/>
      <c r="AF118" s="917"/>
      <c r="AG118" s="917"/>
      <c r="AH118" s="917"/>
      <c r="AI118" s="917"/>
      <c r="AJ118" s="917"/>
      <c r="AK118" s="917"/>
      <c r="AL118" s="917"/>
      <c r="AM118" s="917"/>
      <c r="AN118" s="917"/>
      <c r="AO118" s="917"/>
      <c r="AP118" s="917"/>
      <c r="AQ118" s="917"/>
      <c r="AR118" s="917"/>
      <c r="AS118" s="917"/>
      <c r="AT118" s="917"/>
      <c r="AU118" s="917"/>
      <c r="AV118" s="917"/>
      <c r="AW118" s="917"/>
      <c r="AX118" s="917"/>
      <c r="AY118" s="917"/>
      <c r="AZ118" s="917"/>
      <c r="BA118" s="917"/>
      <c r="BB118" s="917"/>
      <c r="BC118" s="917"/>
      <c r="BD118" s="917"/>
      <c r="BE118" s="917"/>
      <c r="BF118" s="917"/>
      <c r="BG118" s="917"/>
      <c r="BH118" s="917"/>
      <c r="BI118" s="917"/>
      <c r="BJ118" s="917"/>
      <c r="BK118" s="917"/>
      <c r="BL118" s="917"/>
      <c r="BM118" s="917"/>
      <c r="BN118" s="917"/>
      <c r="BO118" s="917"/>
      <c r="BP118" s="917"/>
      <c r="BQ118" s="917"/>
      <c r="BR118" s="917"/>
      <c r="BS118" s="917"/>
      <c r="BT118" s="917"/>
      <c r="BU118" s="917"/>
      <c r="BV118" s="917"/>
      <c r="BW118" s="917"/>
      <c r="BX118" s="917"/>
      <c r="BY118" s="917"/>
      <c r="BZ118" s="917"/>
      <c r="CA118" s="917"/>
      <c r="CB118" s="917"/>
      <c r="CC118" s="917"/>
      <c r="CD118" s="917"/>
      <c r="CE118" s="917"/>
      <c r="CF118" s="917"/>
      <c r="CG118" s="917"/>
      <c r="CH118" s="917"/>
      <c r="CI118" s="917"/>
      <c r="CJ118" s="917"/>
      <c r="CK118" s="917"/>
      <c r="CL118" s="917"/>
      <c r="CM118" s="917"/>
      <c r="CN118" s="917"/>
      <c r="CO118" s="917"/>
      <c r="CP118" s="917"/>
      <c r="CQ118" s="917"/>
      <c r="CR118" s="917"/>
      <c r="CS118" s="917"/>
      <c r="CT118" s="917"/>
      <c r="CU118" s="917"/>
      <c r="CV118" s="917"/>
      <c r="CW118" s="917"/>
      <c r="CX118" s="917"/>
      <c r="CY118" s="917"/>
      <c r="CZ118" s="917"/>
      <c r="DA118" s="917"/>
      <c r="DB118" s="917"/>
      <c r="DC118" s="917"/>
      <c r="DD118" s="917"/>
      <c r="DE118" s="917"/>
      <c r="DF118" s="917"/>
      <c r="DG118" s="917"/>
      <c r="DH118" s="917"/>
      <c r="DI118" s="917"/>
      <c r="DJ118" s="917"/>
    </row>
    <row r="119" spans="1:114">
      <c r="A119" s="915"/>
      <c r="B119" s="916"/>
      <c r="C119" s="916"/>
      <c r="D119" s="916"/>
      <c r="E119" s="916"/>
      <c r="F119" s="915"/>
      <c r="G119" s="917"/>
      <c r="H119" s="917"/>
      <c r="I119" s="917"/>
      <c r="J119" s="917"/>
      <c r="K119" s="917"/>
      <c r="L119" s="917"/>
      <c r="M119" s="917"/>
      <c r="N119" s="917"/>
      <c r="O119" s="917"/>
      <c r="P119" s="917"/>
      <c r="Q119" s="917"/>
      <c r="R119" s="917"/>
      <c r="S119" s="917"/>
      <c r="T119" s="917"/>
      <c r="U119" s="917"/>
      <c r="V119" s="917"/>
      <c r="W119" s="917"/>
      <c r="X119" s="917"/>
      <c r="Y119" s="917"/>
      <c r="Z119" s="917"/>
      <c r="AA119" s="917"/>
      <c r="AB119" s="917"/>
      <c r="AC119" s="917"/>
      <c r="AD119" s="917"/>
      <c r="AE119" s="917"/>
      <c r="AF119" s="917"/>
      <c r="AG119" s="917"/>
      <c r="AH119" s="917"/>
      <c r="AI119" s="917"/>
      <c r="AJ119" s="917"/>
      <c r="AK119" s="917"/>
      <c r="AL119" s="917"/>
      <c r="AM119" s="917"/>
      <c r="AN119" s="917"/>
      <c r="AO119" s="917"/>
      <c r="AP119" s="917"/>
      <c r="AQ119" s="917"/>
      <c r="AR119" s="917"/>
      <c r="AS119" s="917"/>
      <c r="AT119" s="917"/>
      <c r="AU119" s="917"/>
      <c r="AV119" s="917"/>
      <c r="AW119" s="917"/>
      <c r="AX119" s="917"/>
      <c r="AY119" s="917"/>
      <c r="AZ119" s="917"/>
      <c r="BA119" s="917"/>
      <c r="BB119" s="917"/>
      <c r="BC119" s="917"/>
      <c r="BD119" s="917"/>
      <c r="BE119" s="917"/>
      <c r="BF119" s="917"/>
      <c r="BG119" s="917"/>
      <c r="BH119" s="917"/>
      <c r="BI119" s="917"/>
      <c r="BJ119" s="917"/>
      <c r="BK119" s="917"/>
      <c r="BL119" s="917"/>
      <c r="BM119" s="917"/>
      <c r="BN119" s="917"/>
      <c r="BO119" s="917"/>
      <c r="BP119" s="917"/>
      <c r="BQ119" s="917"/>
      <c r="BR119" s="917"/>
      <c r="BS119" s="917"/>
      <c r="BT119" s="917"/>
      <c r="BU119" s="917"/>
      <c r="BV119" s="917"/>
      <c r="BW119" s="917"/>
      <c r="BX119" s="917"/>
      <c r="BY119" s="917"/>
      <c r="BZ119" s="917"/>
      <c r="CA119" s="917"/>
      <c r="CB119" s="917"/>
      <c r="CC119" s="917"/>
      <c r="CD119" s="917"/>
      <c r="CE119" s="917"/>
      <c r="CF119" s="917"/>
      <c r="CG119" s="917"/>
      <c r="CH119" s="917"/>
      <c r="CI119" s="917"/>
      <c r="CJ119" s="917"/>
      <c r="CK119" s="917"/>
      <c r="CL119" s="917"/>
      <c r="CM119" s="917"/>
      <c r="CN119" s="917"/>
      <c r="CO119" s="917"/>
      <c r="CP119" s="917"/>
      <c r="CQ119" s="917"/>
      <c r="CR119" s="917"/>
      <c r="CS119" s="917"/>
      <c r="CT119" s="917"/>
      <c r="CU119" s="917"/>
      <c r="CV119" s="917"/>
      <c r="CW119" s="917"/>
      <c r="CX119" s="917"/>
      <c r="CY119" s="917"/>
      <c r="CZ119" s="917"/>
      <c r="DA119" s="917"/>
      <c r="DB119" s="917"/>
      <c r="DC119" s="917"/>
      <c r="DD119" s="917"/>
      <c r="DE119" s="917"/>
      <c r="DF119" s="917"/>
      <c r="DG119" s="917"/>
      <c r="DH119" s="917"/>
      <c r="DI119" s="917"/>
      <c r="DJ119" s="917"/>
    </row>
    <row r="120" spans="1:114">
      <c r="A120" s="915"/>
      <c r="B120" s="916"/>
      <c r="C120" s="916"/>
      <c r="D120" s="916"/>
      <c r="E120" s="916"/>
      <c r="F120" s="915"/>
      <c r="G120" s="917"/>
      <c r="H120" s="917"/>
      <c r="I120" s="917"/>
      <c r="J120" s="917"/>
      <c r="K120" s="917"/>
      <c r="L120" s="917"/>
      <c r="M120" s="917"/>
      <c r="N120" s="917"/>
      <c r="O120" s="917"/>
      <c r="P120" s="917"/>
      <c r="Q120" s="917"/>
      <c r="R120" s="917"/>
      <c r="S120" s="917"/>
      <c r="T120" s="917"/>
      <c r="U120" s="917"/>
      <c r="V120" s="917"/>
      <c r="W120" s="917"/>
      <c r="X120" s="917"/>
      <c r="Y120" s="917"/>
      <c r="Z120" s="917"/>
      <c r="AA120" s="917"/>
      <c r="AB120" s="917"/>
      <c r="AC120" s="917"/>
      <c r="AD120" s="917"/>
      <c r="AE120" s="917"/>
      <c r="AF120" s="917"/>
      <c r="AG120" s="917"/>
      <c r="AH120" s="917"/>
      <c r="AI120" s="917"/>
      <c r="AJ120" s="917"/>
      <c r="AK120" s="917"/>
      <c r="AL120" s="917"/>
      <c r="AM120" s="917"/>
      <c r="AN120" s="917"/>
      <c r="AO120" s="917"/>
      <c r="AP120" s="917"/>
      <c r="AQ120" s="917"/>
      <c r="AR120" s="917"/>
      <c r="AS120" s="917"/>
      <c r="AT120" s="917"/>
      <c r="AU120" s="917"/>
      <c r="AV120" s="917"/>
      <c r="AW120" s="917"/>
      <c r="AX120" s="917"/>
      <c r="AY120" s="917"/>
      <c r="AZ120" s="917"/>
      <c r="BA120" s="917"/>
      <c r="BB120" s="917"/>
      <c r="BC120" s="917"/>
      <c r="BD120" s="917"/>
      <c r="BE120" s="917"/>
      <c r="BF120" s="917"/>
      <c r="BG120" s="917"/>
      <c r="BH120" s="917"/>
      <c r="BI120" s="917"/>
      <c r="BJ120" s="917"/>
      <c r="BK120" s="917"/>
      <c r="BL120" s="917"/>
      <c r="BM120" s="917"/>
      <c r="BN120" s="917"/>
      <c r="BO120" s="917"/>
      <c r="BP120" s="917"/>
      <c r="BQ120" s="917"/>
      <c r="BR120" s="917"/>
      <c r="BS120" s="917"/>
      <c r="BT120" s="917"/>
      <c r="BU120" s="917"/>
      <c r="BV120" s="917"/>
      <c r="BW120" s="917"/>
      <c r="BX120" s="917"/>
      <c r="BY120" s="917"/>
      <c r="BZ120" s="917"/>
      <c r="CA120" s="917"/>
      <c r="CB120" s="917"/>
      <c r="CC120" s="917"/>
      <c r="CD120" s="917"/>
      <c r="CE120" s="917"/>
      <c r="CF120" s="917"/>
      <c r="CG120" s="917"/>
      <c r="CH120" s="917"/>
      <c r="CI120" s="917"/>
      <c r="CJ120" s="917"/>
      <c r="CK120" s="917"/>
      <c r="CL120" s="917"/>
      <c r="CM120" s="917"/>
      <c r="CN120" s="917"/>
      <c r="CO120" s="917"/>
      <c r="CP120" s="917"/>
      <c r="CQ120" s="917"/>
      <c r="CR120" s="917"/>
      <c r="CS120" s="917"/>
      <c r="CT120" s="917"/>
      <c r="CU120" s="917"/>
      <c r="CV120" s="917"/>
      <c r="CW120" s="917"/>
      <c r="CX120" s="917"/>
      <c r="CY120" s="917"/>
      <c r="CZ120" s="917"/>
      <c r="DA120" s="917"/>
      <c r="DB120" s="917"/>
      <c r="DC120" s="917"/>
      <c r="DD120" s="917"/>
      <c r="DE120" s="917"/>
      <c r="DF120" s="917"/>
      <c r="DG120" s="917"/>
      <c r="DH120" s="917"/>
      <c r="DI120" s="917"/>
      <c r="DJ120" s="917"/>
    </row>
    <row r="121" spans="1:114">
      <c r="A121" s="915"/>
      <c r="B121" s="916"/>
      <c r="C121" s="916"/>
      <c r="D121" s="916"/>
      <c r="E121" s="916"/>
      <c r="F121" s="915"/>
      <c r="G121" s="917"/>
      <c r="H121" s="917"/>
      <c r="I121" s="917"/>
      <c r="J121" s="917"/>
      <c r="K121" s="917"/>
      <c r="L121" s="917"/>
      <c r="M121" s="917"/>
      <c r="N121" s="917"/>
      <c r="O121" s="917"/>
      <c r="P121" s="917"/>
      <c r="Q121" s="917"/>
      <c r="R121" s="917"/>
      <c r="S121" s="917"/>
      <c r="T121" s="917"/>
      <c r="U121" s="917"/>
      <c r="V121" s="917"/>
      <c r="W121" s="917"/>
      <c r="X121" s="917"/>
      <c r="Y121" s="917"/>
      <c r="Z121" s="917"/>
      <c r="AA121" s="917"/>
      <c r="AB121" s="917"/>
      <c r="AC121" s="917"/>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7"/>
      <c r="AY121" s="917"/>
      <c r="AZ121" s="917"/>
      <c r="BA121" s="917"/>
      <c r="BB121" s="917"/>
      <c r="BC121" s="917"/>
      <c r="BD121" s="917"/>
      <c r="BE121" s="917"/>
      <c r="BF121" s="917"/>
      <c r="BG121" s="917"/>
      <c r="BH121" s="917"/>
      <c r="BI121" s="917"/>
      <c r="BJ121" s="917"/>
      <c r="BK121" s="917"/>
      <c r="BL121" s="917"/>
      <c r="BM121" s="917"/>
      <c r="BN121" s="917"/>
      <c r="BO121" s="917"/>
      <c r="BP121" s="917"/>
      <c r="BQ121" s="917"/>
      <c r="BR121" s="917"/>
      <c r="BS121" s="917"/>
      <c r="BT121" s="917"/>
      <c r="BU121" s="917"/>
      <c r="BV121" s="917"/>
      <c r="BW121" s="917"/>
      <c r="BX121" s="917"/>
      <c r="BY121" s="917"/>
      <c r="BZ121" s="917"/>
      <c r="CA121" s="917"/>
      <c r="CB121" s="917"/>
      <c r="CC121" s="917"/>
      <c r="CD121" s="917"/>
      <c r="CE121" s="917"/>
      <c r="CF121" s="917"/>
      <c r="CG121" s="917"/>
      <c r="CH121" s="917"/>
      <c r="CI121" s="917"/>
      <c r="CJ121" s="917"/>
      <c r="CK121" s="917"/>
      <c r="CL121" s="917"/>
      <c r="CM121" s="917"/>
      <c r="CN121" s="917"/>
      <c r="CO121" s="917"/>
      <c r="CP121" s="917"/>
      <c r="CQ121" s="917"/>
      <c r="CR121" s="917"/>
      <c r="CS121" s="917"/>
      <c r="CT121" s="917"/>
      <c r="CU121" s="917"/>
      <c r="CV121" s="917"/>
      <c r="CW121" s="917"/>
      <c r="CX121" s="917"/>
      <c r="CY121" s="917"/>
      <c r="CZ121" s="917"/>
      <c r="DA121" s="917"/>
      <c r="DB121" s="917"/>
      <c r="DC121" s="917"/>
      <c r="DD121" s="917"/>
      <c r="DE121" s="917"/>
      <c r="DF121" s="917"/>
      <c r="DG121" s="917"/>
      <c r="DH121" s="917"/>
      <c r="DI121" s="917"/>
      <c r="DJ121" s="917"/>
    </row>
    <row r="122" spans="1:114">
      <c r="A122" s="915"/>
      <c r="B122" s="916"/>
      <c r="C122" s="916"/>
      <c r="D122" s="916"/>
      <c r="E122" s="916"/>
      <c r="F122" s="915"/>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917"/>
      <c r="AK122" s="917"/>
      <c r="AL122" s="917"/>
      <c r="AM122" s="917"/>
      <c r="AN122" s="917"/>
      <c r="AO122" s="917"/>
      <c r="AP122" s="917"/>
      <c r="AQ122" s="917"/>
      <c r="AR122" s="917"/>
      <c r="AS122" s="917"/>
      <c r="AT122" s="917"/>
      <c r="AU122" s="917"/>
      <c r="AV122" s="917"/>
      <c r="AW122" s="917"/>
      <c r="AX122" s="917"/>
      <c r="AY122" s="917"/>
      <c r="AZ122" s="917"/>
      <c r="BA122" s="917"/>
      <c r="BB122" s="917"/>
      <c r="BC122" s="917"/>
      <c r="BD122" s="917"/>
      <c r="BE122" s="917"/>
      <c r="BF122" s="917"/>
      <c r="BG122" s="917"/>
      <c r="BH122" s="917"/>
      <c r="BI122" s="917"/>
      <c r="BJ122" s="917"/>
      <c r="BK122" s="917"/>
      <c r="BL122" s="917"/>
      <c r="BM122" s="917"/>
      <c r="BN122" s="917"/>
      <c r="BO122" s="917"/>
      <c r="BP122" s="917"/>
      <c r="BQ122" s="917"/>
      <c r="BR122" s="917"/>
      <c r="BS122" s="917"/>
      <c r="BT122" s="917"/>
      <c r="BU122" s="917"/>
      <c r="BV122" s="917"/>
      <c r="BW122" s="917"/>
      <c r="BX122" s="917"/>
      <c r="BY122" s="917"/>
      <c r="BZ122" s="917"/>
      <c r="CA122" s="917"/>
      <c r="CB122" s="917"/>
      <c r="CC122" s="917"/>
      <c r="CD122" s="917"/>
      <c r="CE122" s="917"/>
      <c r="CF122" s="917"/>
      <c r="CG122" s="917"/>
      <c r="CH122" s="917"/>
      <c r="CI122" s="917"/>
      <c r="CJ122" s="917"/>
      <c r="CK122" s="917"/>
      <c r="CL122" s="917"/>
      <c r="CM122" s="917"/>
      <c r="CN122" s="917"/>
      <c r="CO122" s="917"/>
      <c r="CP122" s="917"/>
      <c r="CQ122" s="917"/>
      <c r="CR122" s="917"/>
      <c r="CS122" s="917"/>
      <c r="CT122" s="917"/>
      <c r="CU122" s="917"/>
      <c r="CV122" s="917"/>
      <c r="CW122" s="917"/>
      <c r="CX122" s="917"/>
      <c r="CY122" s="917"/>
      <c r="CZ122" s="917"/>
      <c r="DA122" s="917"/>
      <c r="DB122" s="917"/>
      <c r="DC122" s="917"/>
      <c r="DD122" s="917"/>
      <c r="DE122" s="917"/>
      <c r="DF122" s="917"/>
      <c r="DG122" s="917"/>
      <c r="DH122" s="917"/>
      <c r="DI122" s="917"/>
      <c r="DJ122" s="917"/>
    </row>
    <row r="123" spans="1:114">
      <c r="A123" s="915"/>
      <c r="B123" s="916"/>
      <c r="C123" s="916"/>
      <c r="D123" s="916"/>
      <c r="E123" s="916"/>
      <c r="F123" s="915"/>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7"/>
      <c r="AI123" s="917"/>
      <c r="AJ123" s="917"/>
      <c r="AK123" s="917"/>
      <c r="AL123" s="917"/>
      <c r="AM123" s="917"/>
      <c r="AN123" s="917"/>
      <c r="AO123" s="917"/>
      <c r="AP123" s="917"/>
      <c r="AQ123" s="917"/>
      <c r="AR123" s="917"/>
      <c r="AS123" s="917"/>
      <c r="AT123" s="917"/>
      <c r="AU123" s="917"/>
      <c r="AV123" s="917"/>
      <c r="AW123" s="917"/>
      <c r="AX123" s="917"/>
      <c r="AY123" s="917"/>
      <c r="AZ123" s="917"/>
      <c r="BA123" s="917"/>
      <c r="BB123" s="917"/>
      <c r="BC123" s="917"/>
      <c r="BD123" s="917"/>
      <c r="BE123" s="917"/>
      <c r="BF123" s="917"/>
      <c r="BG123" s="917"/>
      <c r="BH123" s="917"/>
      <c r="BI123" s="917"/>
      <c r="BJ123" s="917"/>
      <c r="BK123" s="917"/>
      <c r="BL123" s="917"/>
      <c r="BM123" s="917"/>
      <c r="BN123" s="917"/>
      <c r="BO123" s="917"/>
      <c r="BP123" s="917"/>
      <c r="BQ123" s="917"/>
      <c r="BR123" s="917"/>
      <c r="BS123" s="917"/>
      <c r="BT123" s="917"/>
      <c r="BU123" s="917"/>
      <c r="BV123" s="917"/>
      <c r="BW123" s="917"/>
      <c r="BX123" s="917"/>
      <c r="BY123" s="917"/>
      <c r="BZ123" s="917"/>
      <c r="CA123" s="917"/>
      <c r="CB123" s="917"/>
      <c r="CC123" s="917"/>
      <c r="CD123" s="917"/>
      <c r="CE123" s="917"/>
      <c r="CF123" s="917"/>
      <c r="CG123" s="917"/>
      <c r="CH123" s="917"/>
      <c r="CI123" s="917"/>
      <c r="CJ123" s="917"/>
      <c r="CK123" s="917"/>
      <c r="CL123" s="917"/>
      <c r="CM123" s="917"/>
      <c r="CN123" s="917"/>
      <c r="CO123" s="917"/>
      <c r="CP123" s="917"/>
      <c r="CQ123" s="917"/>
      <c r="CR123" s="917"/>
      <c r="CS123" s="917"/>
      <c r="CT123" s="917"/>
      <c r="CU123" s="917"/>
      <c r="CV123" s="917"/>
      <c r="CW123" s="917"/>
      <c r="CX123" s="917"/>
      <c r="CY123" s="917"/>
      <c r="CZ123" s="917"/>
      <c r="DA123" s="917"/>
      <c r="DB123" s="917"/>
      <c r="DC123" s="917"/>
      <c r="DD123" s="917"/>
      <c r="DE123" s="917"/>
      <c r="DF123" s="917"/>
      <c r="DG123" s="917"/>
      <c r="DH123" s="917"/>
      <c r="DI123" s="917"/>
      <c r="DJ123" s="917"/>
    </row>
    <row r="124" spans="1:114">
      <c r="A124" s="915"/>
      <c r="B124" s="916"/>
      <c r="C124" s="916"/>
      <c r="D124" s="916"/>
      <c r="E124" s="916"/>
      <c r="F124" s="915"/>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917"/>
      <c r="AD124" s="917"/>
      <c r="AE124" s="917"/>
      <c r="AF124" s="917"/>
      <c r="AG124" s="917"/>
      <c r="AH124" s="917"/>
      <c r="AI124" s="917"/>
      <c r="AJ124" s="917"/>
      <c r="AK124" s="917"/>
      <c r="AL124" s="917"/>
      <c r="AM124" s="917"/>
      <c r="AN124" s="917"/>
      <c r="AO124" s="917"/>
      <c r="AP124" s="917"/>
      <c r="AQ124" s="917"/>
      <c r="AR124" s="917"/>
      <c r="AS124" s="917"/>
      <c r="AT124" s="917"/>
      <c r="AU124" s="917"/>
      <c r="AV124" s="917"/>
      <c r="AW124" s="917"/>
      <c r="AX124" s="917"/>
      <c r="AY124" s="917"/>
      <c r="AZ124" s="917"/>
      <c r="BA124" s="917"/>
      <c r="BB124" s="917"/>
      <c r="BC124" s="917"/>
      <c r="BD124" s="917"/>
      <c r="BE124" s="917"/>
      <c r="BF124" s="917"/>
      <c r="BG124" s="917"/>
      <c r="BH124" s="917"/>
      <c r="BI124" s="917"/>
      <c r="BJ124" s="917"/>
      <c r="BK124" s="917"/>
      <c r="BL124" s="917"/>
      <c r="BM124" s="917"/>
      <c r="BN124" s="917"/>
      <c r="BO124" s="917"/>
      <c r="BP124" s="917"/>
      <c r="BQ124" s="917"/>
      <c r="BR124" s="917"/>
      <c r="BS124" s="917"/>
      <c r="BT124" s="917"/>
      <c r="BU124" s="917"/>
      <c r="BV124" s="917"/>
      <c r="BW124" s="917"/>
      <c r="BX124" s="917"/>
      <c r="BY124" s="917"/>
      <c r="BZ124" s="917"/>
      <c r="CA124" s="917"/>
      <c r="CB124" s="917"/>
      <c r="CC124" s="917"/>
      <c r="CD124" s="917"/>
      <c r="CE124" s="917"/>
      <c r="CF124" s="917"/>
      <c r="CG124" s="917"/>
      <c r="CH124" s="917"/>
      <c r="CI124" s="917"/>
      <c r="CJ124" s="917"/>
      <c r="CK124" s="917"/>
      <c r="CL124" s="917"/>
      <c r="CM124" s="917"/>
      <c r="CN124" s="917"/>
      <c r="CO124" s="917"/>
      <c r="CP124" s="917"/>
      <c r="CQ124" s="917"/>
      <c r="CR124" s="917"/>
      <c r="CS124" s="917"/>
      <c r="CT124" s="917"/>
      <c r="CU124" s="917"/>
      <c r="CV124" s="917"/>
      <c r="CW124" s="917"/>
      <c r="CX124" s="917"/>
      <c r="CY124" s="917"/>
      <c r="CZ124" s="917"/>
      <c r="DA124" s="917"/>
      <c r="DB124" s="917"/>
      <c r="DC124" s="917"/>
      <c r="DD124" s="917"/>
      <c r="DE124" s="917"/>
      <c r="DF124" s="917"/>
      <c r="DG124" s="917"/>
      <c r="DH124" s="917"/>
      <c r="DI124" s="917"/>
      <c r="DJ124" s="917"/>
    </row>
    <row r="125" spans="1:114">
      <c r="A125" s="915"/>
      <c r="B125" s="916"/>
      <c r="C125" s="916"/>
      <c r="D125" s="916"/>
      <c r="E125" s="916"/>
      <c r="F125" s="915"/>
      <c r="G125" s="917"/>
      <c r="H125" s="917"/>
      <c r="I125" s="917"/>
      <c r="J125" s="917"/>
      <c r="K125" s="917"/>
      <c r="L125" s="917"/>
      <c r="M125" s="917"/>
      <c r="N125" s="917"/>
      <c r="O125" s="917"/>
      <c r="P125" s="917"/>
      <c r="Q125" s="917"/>
      <c r="R125" s="917"/>
      <c r="S125" s="917"/>
      <c r="T125" s="917"/>
      <c r="U125" s="917"/>
      <c r="V125" s="917"/>
      <c r="W125" s="917"/>
      <c r="X125" s="917"/>
      <c r="Y125" s="917"/>
      <c r="Z125" s="917"/>
      <c r="AA125" s="917"/>
      <c r="AB125" s="917"/>
      <c r="AC125" s="917"/>
      <c r="AD125" s="917"/>
      <c r="AE125" s="917"/>
      <c r="AF125" s="917"/>
      <c r="AG125" s="917"/>
      <c r="AH125" s="917"/>
      <c r="AI125" s="917"/>
      <c r="AJ125" s="917"/>
      <c r="AK125" s="917"/>
      <c r="AL125" s="917"/>
      <c r="AM125" s="917"/>
      <c r="AN125" s="917"/>
      <c r="AO125" s="917"/>
      <c r="AP125" s="917"/>
      <c r="AQ125" s="917"/>
      <c r="AR125" s="917"/>
      <c r="AS125" s="917"/>
      <c r="AT125" s="917"/>
      <c r="AU125" s="917"/>
      <c r="AV125" s="917"/>
      <c r="AW125" s="917"/>
      <c r="AX125" s="917"/>
      <c r="AY125" s="917"/>
      <c r="AZ125" s="917"/>
      <c r="BA125" s="917"/>
      <c r="BB125" s="917"/>
      <c r="BC125" s="917"/>
      <c r="BD125" s="917"/>
      <c r="BE125" s="917"/>
      <c r="BF125" s="917"/>
      <c r="BG125" s="917"/>
      <c r="BH125" s="917"/>
      <c r="BI125" s="917"/>
      <c r="BJ125" s="917"/>
      <c r="BK125" s="917"/>
      <c r="BL125" s="917"/>
      <c r="BM125" s="917"/>
      <c r="BN125" s="917"/>
      <c r="BO125" s="917"/>
      <c r="BP125" s="917"/>
      <c r="BQ125" s="917"/>
      <c r="BR125" s="917"/>
      <c r="BS125" s="917"/>
      <c r="BT125" s="917"/>
      <c r="BU125" s="917"/>
      <c r="BV125" s="917"/>
      <c r="BW125" s="917"/>
      <c r="BX125" s="917"/>
      <c r="BY125" s="917"/>
      <c r="BZ125" s="917"/>
      <c r="CA125" s="917"/>
      <c r="CB125" s="917"/>
      <c r="CC125" s="917"/>
      <c r="CD125" s="917"/>
      <c r="CE125" s="917"/>
      <c r="CF125" s="917"/>
      <c r="CG125" s="917"/>
      <c r="CH125" s="917"/>
      <c r="CI125" s="917"/>
      <c r="CJ125" s="917"/>
      <c r="CK125" s="917"/>
      <c r="CL125" s="917"/>
      <c r="CM125" s="917"/>
      <c r="CN125" s="917"/>
      <c r="CO125" s="917"/>
      <c r="CP125" s="917"/>
      <c r="CQ125" s="917"/>
      <c r="CR125" s="917"/>
      <c r="CS125" s="917"/>
      <c r="CT125" s="917"/>
      <c r="CU125" s="917"/>
      <c r="CV125" s="917"/>
      <c r="CW125" s="917"/>
      <c r="CX125" s="917"/>
      <c r="CY125" s="917"/>
      <c r="CZ125" s="917"/>
      <c r="DA125" s="917"/>
      <c r="DB125" s="917"/>
      <c r="DC125" s="917"/>
      <c r="DD125" s="917"/>
      <c r="DE125" s="917"/>
      <c r="DF125" s="917"/>
      <c r="DG125" s="917"/>
      <c r="DH125" s="917"/>
      <c r="DI125" s="917"/>
      <c r="DJ125" s="917"/>
    </row>
    <row r="126" spans="1:114">
      <c r="A126" s="915"/>
      <c r="B126" s="916"/>
      <c r="C126" s="916"/>
      <c r="D126" s="916"/>
      <c r="E126" s="916"/>
      <c r="F126" s="915"/>
      <c r="G126" s="917"/>
      <c r="H126" s="917"/>
      <c r="I126" s="917"/>
      <c r="J126" s="917"/>
      <c r="K126" s="917"/>
      <c r="L126" s="917"/>
      <c r="M126" s="917"/>
      <c r="N126" s="917"/>
      <c r="O126" s="917"/>
      <c r="P126" s="917"/>
      <c r="Q126" s="917"/>
      <c r="R126" s="917"/>
      <c r="S126" s="917"/>
      <c r="T126" s="917"/>
      <c r="U126" s="917"/>
      <c r="V126" s="917"/>
      <c r="W126" s="917"/>
      <c r="X126" s="917"/>
      <c r="Y126" s="917"/>
      <c r="Z126" s="917"/>
      <c r="AA126" s="917"/>
      <c r="AB126" s="917"/>
      <c r="AC126" s="917"/>
      <c r="AD126" s="917"/>
      <c r="AE126" s="917"/>
      <c r="AF126" s="917"/>
      <c r="AG126" s="917"/>
      <c r="AH126" s="917"/>
      <c r="AI126" s="917"/>
      <c r="AJ126" s="917"/>
      <c r="AK126" s="917"/>
      <c r="AL126" s="917"/>
      <c r="AM126" s="917"/>
      <c r="AN126" s="917"/>
      <c r="AO126" s="917"/>
      <c r="AP126" s="917"/>
      <c r="AQ126" s="917"/>
      <c r="AR126" s="917"/>
      <c r="AS126" s="917"/>
      <c r="AT126" s="917"/>
      <c r="AU126" s="917"/>
      <c r="AV126" s="917"/>
      <c r="AW126" s="917"/>
      <c r="AX126" s="917"/>
      <c r="AY126" s="917"/>
      <c r="AZ126" s="917"/>
      <c r="BA126" s="917"/>
      <c r="BB126" s="917"/>
      <c r="BC126" s="917"/>
      <c r="BD126" s="917"/>
      <c r="BE126" s="917"/>
      <c r="BF126" s="917"/>
      <c r="BG126" s="917"/>
      <c r="BH126" s="917"/>
      <c r="BI126" s="917"/>
      <c r="BJ126" s="917"/>
      <c r="BK126" s="917"/>
      <c r="BL126" s="917"/>
      <c r="BM126" s="917"/>
      <c r="BN126" s="917"/>
      <c r="BO126" s="917"/>
      <c r="BP126" s="917"/>
      <c r="BQ126" s="917"/>
      <c r="BR126" s="917"/>
      <c r="BS126" s="917"/>
      <c r="BT126" s="917"/>
      <c r="BU126" s="917"/>
      <c r="BV126" s="917"/>
      <c r="BW126" s="917"/>
      <c r="BX126" s="917"/>
      <c r="BY126" s="917"/>
      <c r="BZ126" s="917"/>
      <c r="CA126" s="917"/>
      <c r="CB126" s="917"/>
      <c r="CC126" s="917"/>
      <c r="CD126" s="917"/>
      <c r="CE126" s="917"/>
      <c r="CF126" s="917"/>
      <c r="CG126" s="917"/>
      <c r="CH126" s="917"/>
      <c r="CI126" s="917"/>
      <c r="CJ126" s="917"/>
      <c r="CK126" s="917"/>
      <c r="CL126" s="917"/>
      <c r="CM126" s="917"/>
      <c r="CN126" s="917"/>
      <c r="CO126" s="917"/>
      <c r="CP126" s="917"/>
      <c r="CQ126" s="917"/>
      <c r="CR126" s="917"/>
      <c r="CS126" s="917"/>
      <c r="CT126" s="917"/>
      <c r="CU126" s="917"/>
      <c r="CV126" s="917"/>
      <c r="CW126" s="917"/>
      <c r="CX126" s="917"/>
      <c r="CY126" s="917"/>
      <c r="CZ126" s="917"/>
      <c r="DA126" s="917"/>
      <c r="DB126" s="917"/>
      <c r="DC126" s="917"/>
      <c r="DD126" s="917"/>
      <c r="DE126" s="917"/>
      <c r="DF126" s="917"/>
      <c r="DG126" s="917"/>
      <c r="DH126" s="917"/>
      <c r="DI126" s="917"/>
      <c r="DJ126" s="917"/>
    </row>
    <row r="127" spans="1:114">
      <c r="A127" s="919"/>
      <c r="B127" s="916"/>
      <c r="C127" s="916"/>
      <c r="D127" s="916"/>
      <c r="E127" s="916"/>
      <c r="F127" s="915"/>
      <c r="G127" s="917"/>
      <c r="H127" s="917"/>
      <c r="I127" s="917"/>
      <c r="J127" s="917"/>
      <c r="K127" s="917"/>
      <c r="L127" s="917"/>
      <c r="M127" s="917"/>
      <c r="N127" s="917"/>
      <c r="O127" s="917"/>
      <c r="P127" s="917"/>
      <c r="Q127" s="917"/>
      <c r="R127" s="917"/>
      <c r="S127" s="917"/>
      <c r="T127" s="917"/>
      <c r="U127" s="917"/>
      <c r="V127" s="917"/>
      <c r="W127" s="917"/>
      <c r="X127" s="917"/>
      <c r="Y127" s="917"/>
      <c r="Z127" s="917"/>
      <c r="AA127" s="917"/>
      <c r="AB127" s="917"/>
      <c r="AC127" s="917"/>
      <c r="AD127" s="917"/>
      <c r="AE127" s="917"/>
      <c r="AF127" s="917"/>
      <c r="AG127" s="917"/>
      <c r="AH127" s="917"/>
      <c r="AI127" s="917"/>
      <c r="AJ127" s="917"/>
      <c r="AK127" s="917"/>
      <c r="AL127" s="917"/>
      <c r="AM127" s="917"/>
      <c r="AN127" s="917"/>
      <c r="AO127" s="917"/>
      <c r="AP127" s="917"/>
      <c r="AQ127" s="917"/>
      <c r="AR127" s="917"/>
      <c r="AS127" s="917"/>
      <c r="AT127" s="917"/>
      <c r="AU127" s="917"/>
      <c r="AV127" s="917"/>
      <c r="AW127" s="917"/>
      <c r="AX127" s="917"/>
      <c r="AY127" s="917"/>
      <c r="AZ127" s="917"/>
      <c r="BA127" s="917"/>
      <c r="BB127" s="917"/>
      <c r="BC127" s="917"/>
      <c r="BD127" s="917"/>
      <c r="BE127" s="917"/>
      <c r="BF127" s="917"/>
      <c r="BG127" s="917"/>
      <c r="BH127" s="917"/>
      <c r="BI127" s="917"/>
      <c r="BJ127" s="917"/>
      <c r="BK127" s="917"/>
      <c r="BL127" s="917"/>
      <c r="BM127" s="917"/>
      <c r="BN127" s="917"/>
      <c r="BO127" s="917"/>
      <c r="BP127" s="917"/>
      <c r="BQ127" s="917"/>
      <c r="BR127" s="917"/>
      <c r="BS127" s="917"/>
      <c r="BT127" s="917"/>
      <c r="BU127" s="917"/>
      <c r="BV127" s="917"/>
      <c r="BW127" s="917"/>
      <c r="BX127" s="917"/>
      <c r="BY127" s="917"/>
      <c r="BZ127" s="917"/>
      <c r="CA127" s="917"/>
      <c r="CB127" s="917"/>
      <c r="CC127" s="917"/>
      <c r="CD127" s="917"/>
      <c r="CE127" s="917"/>
      <c r="CF127" s="917"/>
      <c r="CG127" s="917"/>
      <c r="CH127" s="917"/>
      <c r="CI127" s="917"/>
      <c r="CJ127" s="917"/>
      <c r="CK127" s="917"/>
      <c r="CL127" s="917"/>
      <c r="CM127" s="917"/>
      <c r="CN127" s="917"/>
      <c r="CO127" s="917"/>
      <c r="CP127" s="917"/>
      <c r="CQ127" s="917"/>
      <c r="CR127" s="917"/>
      <c r="CS127" s="917"/>
      <c r="CT127" s="917"/>
      <c r="CU127" s="917"/>
      <c r="CV127" s="917"/>
      <c r="CW127" s="917"/>
      <c r="CX127" s="917"/>
      <c r="CY127" s="917"/>
      <c r="CZ127" s="917"/>
      <c r="DA127" s="917"/>
      <c r="DB127" s="917"/>
      <c r="DC127" s="917"/>
      <c r="DD127" s="917"/>
      <c r="DE127" s="917"/>
      <c r="DF127" s="917"/>
      <c r="DG127" s="917"/>
      <c r="DH127" s="917"/>
      <c r="DI127" s="917"/>
      <c r="DJ127" s="917"/>
    </row>
    <row r="128" spans="1:114">
      <c r="A128" s="920"/>
      <c r="B128" s="916"/>
      <c r="C128" s="916"/>
      <c r="D128" s="916"/>
      <c r="E128" s="916"/>
      <c r="F128" s="915"/>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7"/>
      <c r="AK128" s="917"/>
      <c r="AL128" s="917"/>
      <c r="AM128" s="917"/>
      <c r="AN128" s="917"/>
      <c r="AO128" s="917"/>
      <c r="AP128" s="917"/>
      <c r="AQ128" s="917"/>
      <c r="AR128" s="917"/>
      <c r="AS128" s="917"/>
      <c r="AT128" s="917"/>
      <c r="AU128" s="917"/>
      <c r="AV128" s="917"/>
      <c r="AW128" s="917"/>
      <c r="AX128" s="917"/>
      <c r="AY128" s="917"/>
      <c r="AZ128" s="917"/>
      <c r="BA128" s="917"/>
      <c r="BB128" s="917"/>
      <c r="BC128" s="917"/>
      <c r="BD128" s="917"/>
      <c r="BE128" s="917"/>
      <c r="BF128" s="917"/>
      <c r="BG128" s="917"/>
      <c r="BH128" s="917"/>
      <c r="BI128" s="917"/>
      <c r="BJ128" s="917"/>
      <c r="BK128" s="917"/>
      <c r="BL128" s="917"/>
      <c r="BM128" s="917"/>
      <c r="BN128" s="917"/>
      <c r="BO128" s="917"/>
      <c r="BP128" s="917"/>
      <c r="BQ128" s="917"/>
      <c r="BR128" s="917"/>
      <c r="BS128" s="917"/>
      <c r="BT128" s="917"/>
      <c r="BU128" s="917"/>
      <c r="BV128" s="917"/>
      <c r="BW128" s="917"/>
      <c r="BX128" s="917"/>
      <c r="BY128" s="917"/>
      <c r="BZ128" s="917"/>
      <c r="CA128" s="917"/>
      <c r="CB128" s="917"/>
      <c r="CC128" s="917"/>
      <c r="CD128" s="917"/>
      <c r="CE128" s="917"/>
      <c r="CF128" s="917"/>
      <c r="CG128" s="917"/>
      <c r="CH128" s="917"/>
      <c r="CI128" s="917"/>
      <c r="CJ128" s="917"/>
      <c r="CK128" s="917"/>
      <c r="CL128" s="917"/>
      <c r="CM128" s="917"/>
      <c r="CN128" s="917"/>
      <c r="CO128" s="917"/>
      <c r="CP128" s="917"/>
      <c r="CQ128" s="917"/>
      <c r="CR128" s="917"/>
      <c r="CS128" s="917"/>
      <c r="CT128" s="917"/>
      <c r="CU128" s="917"/>
      <c r="CV128" s="917"/>
      <c r="CW128" s="917"/>
      <c r="CX128" s="917"/>
      <c r="CY128" s="917"/>
      <c r="CZ128" s="917"/>
      <c r="DA128" s="917"/>
      <c r="DB128" s="917"/>
      <c r="DC128" s="917"/>
      <c r="DD128" s="917"/>
      <c r="DE128" s="917"/>
      <c r="DF128" s="917"/>
      <c r="DG128" s="917"/>
      <c r="DH128" s="917"/>
      <c r="DI128" s="917"/>
      <c r="DJ128" s="917"/>
    </row>
    <row r="129" spans="1:114">
      <c r="A129" s="920"/>
      <c r="B129" s="916"/>
      <c r="C129" s="916"/>
      <c r="D129" s="916"/>
      <c r="E129" s="916"/>
      <c r="F129" s="915"/>
      <c r="G129" s="917"/>
      <c r="H129" s="917"/>
      <c r="I129" s="917"/>
      <c r="J129" s="917"/>
      <c r="K129" s="917"/>
      <c r="L129" s="917"/>
      <c r="M129" s="917"/>
      <c r="N129" s="917"/>
      <c r="O129" s="917"/>
      <c r="P129" s="917"/>
      <c r="Q129" s="917"/>
      <c r="R129" s="917"/>
      <c r="S129" s="917"/>
      <c r="T129" s="917"/>
      <c r="U129" s="917"/>
      <c r="V129" s="917"/>
      <c r="W129" s="917"/>
      <c r="X129" s="917"/>
      <c r="Y129" s="917"/>
      <c r="Z129" s="917"/>
      <c r="AA129" s="917"/>
      <c r="AB129" s="917"/>
      <c r="AC129" s="917"/>
      <c r="AD129" s="917"/>
      <c r="AE129" s="917"/>
      <c r="AF129" s="917"/>
      <c r="AG129" s="917"/>
      <c r="AH129" s="917"/>
      <c r="AI129" s="917"/>
      <c r="AJ129" s="917"/>
      <c r="AK129" s="917"/>
      <c r="AL129" s="917"/>
      <c r="AM129" s="917"/>
      <c r="AN129" s="917"/>
      <c r="AO129" s="917"/>
      <c r="AP129" s="917"/>
      <c r="AQ129" s="917"/>
      <c r="AR129" s="917"/>
      <c r="AS129" s="917"/>
      <c r="AT129" s="917"/>
      <c r="AU129" s="917"/>
      <c r="AV129" s="917"/>
      <c r="AW129" s="917"/>
      <c r="AX129" s="917"/>
      <c r="AY129" s="917"/>
      <c r="AZ129" s="917"/>
      <c r="BA129" s="917"/>
      <c r="BB129" s="917"/>
      <c r="BC129" s="917"/>
      <c r="BD129" s="917"/>
      <c r="BE129" s="917"/>
      <c r="BF129" s="917"/>
      <c r="BG129" s="917"/>
      <c r="BH129" s="917"/>
      <c r="BI129" s="917"/>
      <c r="BJ129" s="917"/>
      <c r="BK129" s="917"/>
      <c r="BL129" s="917"/>
      <c r="BM129" s="917"/>
      <c r="BN129" s="917"/>
      <c r="BO129" s="917"/>
      <c r="BP129" s="917"/>
      <c r="BQ129" s="917"/>
      <c r="BR129" s="917"/>
      <c r="BS129" s="917"/>
      <c r="BT129" s="917"/>
      <c r="BU129" s="917"/>
      <c r="BV129" s="917"/>
      <c r="BW129" s="917"/>
      <c r="BX129" s="917"/>
      <c r="BY129" s="917"/>
      <c r="BZ129" s="917"/>
      <c r="CA129" s="917"/>
      <c r="CB129" s="917"/>
      <c r="CC129" s="917"/>
      <c r="CD129" s="917"/>
      <c r="CE129" s="917"/>
      <c r="CF129" s="917"/>
      <c r="CG129" s="917"/>
      <c r="CH129" s="917"/>
      <c r="CI129" s="917"/>
      <c r="CJ129" s="917"/>
      <c r="CK129" s="917"/>
      <c r="CL129" s="917"/>
      <c r="CM129" s="917"/>
      <c r="CN129" s="917"/>
      <c r="CO129" s="917"/>
      <c r="CP129" s="917"/>
      <c r="CQ129" s="917"/>
      <c r="CR129" s="917"/>
      <c r="CS129" s="917"/>
      <c r="CT129" s="917"/>
      <c r="CU129" s="917"/>
      <c r="CV129" s="917"/>
      <c r="CW129" s="917"/>
      <c r="CX129" s="917"/>
      <c r="CY129" s="917"/>
      <c r="CZ129" s="917"/>
      <c r="DA129" s="917"/>
      <c r="DB129" s="917"/>
      <c r="DC129" s="917"/>
      <c r="DD129" s="917"/>
      <c r="DE129" s="917"/>
      <c r="DF129" s="917"/>
      <c r="DG129" s="917"/>
      <c r="DH129" s="917"/>
      <c r="DI129" s="917"/>
      <c r="DJ129" s="917"/>
    </row>
    <row r="130" spans="1:114">
      <c r="A130" s="920"/>
      <c r="B130" s="916"/>
      <c r="C130" s="916"/>
      <c r="D130" s="916"/>
      <c r="E130" s="916"/>
      <c r="F130" s="915"/>
      <c r="G130" s="917"/>
      <c r="H130" s="917"/>
      <c r="I130" s="917"/>
      <c r="J130" s="917"/>
      <c r="K130" s="917"/>
      <c r="L130" s="917"/>
      <c r="M130" s="917"/>
      <c r="N130" s="917"/>
      <c r="O130" s="917"/>
      <c r="P130" s="917"/>
      <c r="Q130" s="917"/>
      <c r="R130" s="917"/>
      <c r="S130" s="917"/>
      <c r="T130" s="917"/>
      <c r="U130" s="917"/>
      <c r="V130" s="917"/>
      <c r="W130" s="917"/>
      <c r="X130" s="917"/>
      <c r="Y130" s="917"/>
      <c r="Z130" s="917"/>
      <c r="AA130" s="917"/>
      <c r="AB130" s="917"/>
      <c r="AC130" s="917"/>
      <c r="AD130" s="917"/>
      <c r="AE130" s="917"/>
      <c r="AF130" s="917"/>
      <c r="AG130" s="917"/>
      <c r="AH130" s="917"/>
      <c r="AI130" s="917"/>
      <c r="AJ130" s="917"/>
      <c r="AK130" s="917"/>
      <c r="AL130" s="917"/>
      <c r="AM130" s="917"/>
      <c r="AN130" s="917"/>
      <c r="AO130" s="917"/>
      <c r="AP130" s="917"/>
      <c r="AQ130" s="917"/>
      <c r="AR130" s="917"/>
      <c r="AS130" s="917"/>
      <c r="AT130" s="917"/>
      <c r="AU130" s="917"/>
      <c r="AV130" s="917"/>
      <c r="AW130" s="917"/>
      <c r="AX130" s="917"/>
      <c r="AY130" s="917"/>
      <c r="AZ130" s="917"/>
      <c r="BA130" s="917"/>
      <c r="BB130" s="917"/>
      <c r="BC130" s="917"/>
      <c r="BD130" s="917"/>
      <c r="BE130" s="917"/>
      <c r="BF130" s="917"/>
      <c r="BG130" s="917"/>
      <c r="BH130" s="917"/>
      <c r="BI130" s="917"/>
      <c r="BJ130" s="917"/>
      <c r="BK130" s="917"/>
      <c r="BL130" s="917"/>
      <c r="BM130" s="917"/>
      <c r="BN130" s="917"/>
      <c r="BO130" s="917"/>
      <c r="BP130" s="917"/>
      <c r="BQ130" s="917"/>
      <c r="BR130" s="917"/>
      <c r="BS130" s="917"/>
      <c r="BT130" s="917"/>
      <c r="BU130" s="917"/>
      <c r="BV130" s="917"/>
      <c r="BW130" s="917"/>
      <c r="BX130" s="917"/>
      <c r="BY130" s="917"/>
      <c r="BZ130" s="917"/>
      <c r="CA130" s="917"/>
      <c r="CB130" s="917"/>
      <c r="CC130" s="917"/>
      <c r="CD130" s="917"/>
      <c r="CE130" s="917"/>
      <c r="CF130" s="917"/>
      <c r="CG130" s="917"/>
      <c r="CH130" s="917"/>
      <c r="CI130" s="917"/>
      <c r="CJ130" s="917"/>
      <c r="CK130" s="917"/>
      <c r="CL130" s="917"/>
      <c r="CM130" s="917"/>
      <c r="CN130" s="917"/>
      <c r="CO130" s="917"/>
      <c r="CP130" s="917"/>
      <c r="CQ130" s="917"/>
      <c r="CR130" s="917"/>
      <c r="CS130" s="917"/>
      <c r="CT130" s="917"/>
      <c r="CU130" s="917"/>
      <c r="CV130" s="917"/>
      <c r="CW130" s="917"/>
      <c r="CX130" s="917"/>
      <c r="CY130" s="917"/>
      <c r="CZ130" s="917"/>
      <c r="DA130" s="917"/>
      <c r="DB130" s="917"/>
      <c r="DC130" s="917"/>
      <c r="DD130" s="917"/>
      <c r="DE130" s="917"/>
      <c r="DF130" s="917"/>
      <c r="DG130" s="917"/>
      <c r="DH130" s="917"/>
      <c r="DI130" s="917"/>
      <c r="DJ130" s="917"/>
    </row>
    <row r="131" spans="1:114">
      <c r="A131" s="920"/>
      <c r="B131" s="916"/>
      <c r="C131" s="916"/>
      <c r="D131" s="916"/>
      <c r="E131" s="916"/>
      <c r="F131" s="915"/>
      <c r="G131" s="917"/>
      <c r="H131" s="917"/>
      <c r="I131" s="917"/>
      <c r="J131" s="917"/>
      <c r="K131" s="917"/>
      <c r="L131" s="917"/>
      <c r="M131" s="917"/>
      <c r="N131" s="917"/>
      <c r="O131" s="917"/>
      <c r="P131" s="917"/>
      <c r="Q131" s="917"/>
      <c r="R131" s="917"/>
      <c r="S131" s="917"/>
      <c r="T131" s="917"/>
      <c r="U131" s="917"/>
      <c r="V131" s="917"/>
      <c r="W131" s="917"/>
      <c r="X131" s="917"/>
      <c r="Y131" s="917"/>
      <c r="Z131" s="917"/>
      <c r="AA131" s="917"/>
      <c r="AB131" s="917"/>
      <c r="AC131" s="917"/>
      <c r="AD131" s="917"/>
      <c r="AE131" s="917"/>
      <c r="AF131" s="917"/>
      <c r="AG131" s="917"/>
      <c r="AH131" s="917"/>
      <c r="AI131" s="917"/>
      <c r="AJ131" s="917"/>
      <c r="AK131" s="917"/>
      <c r="AL131" s="917"/>
      <c r="AM131" s="917"/>
      <c r="AN131" s="917"/>
      <c r="AO131" s="917"/>
      <c r="AP131" s="917"/>
      <c r="AQ131" s="917"/>
      <c r="AR131" s="917"/>
      <c r="AS131" s="917"/>
      <c r="AT131" s="917"/>
      <c r="AU131" s="917"/>
      <c r="AV131" s="917"/>
      <c r="AW131" s="917"/>
      <c r="AX131" s="917"/>
      <c r="AY131" s="917"/>
      <c r="AZ131" s="917"/>
      <c r="BA131" s="917"/>
      <c r="BB131" s="917"/>
      <c r="BC131" s="917"/>
      <c r="BD131" s="917"/>
      <c r="BE131" s="917"/>
      <c r="BF131" s="917"/>
      <c r="BG131" s="917"/>
      <c r="BH131" s="917"/>
      <c r="BI131" s="917"/>
      <c r="BJ131" s="917"/>
      <c r="BK131" s="917"/>
      <c r="BL131" s="917"/>
      <c r="BM131" s="917"/>
      <c r="BN131" s="917"/>
      <c r="BO131" s="917"/>
      <c r="BP131" s="917"/>
      <c r="BQ131" s="917"/>
      <c r="BR131" s="917"/>
      <c r="BS131" s="917"/>
      <c r="BT131" s="917"/>
      <c r="BU131" s="917"/>
      <c r="BV131" s="917"/>
      <c r="BW131" s="917"/>
      <c r="BX131" s="917"/>
      <c r="BY131" s="917"/>
      <c r="BZ131" s="917"/>
      <c r="CA131" s="917"/>
      <c r="CB131" s="917"/>
      <c r="CC131" s="917"/>
      <c r="CD131" s="917"/>
      <c r="CE131" s="917"/>
      <c r="CF131" s="917"/>
      <c r="CG131" s="917"/>
      <c r="CH131" s="917"/>
      <c r="CI131" s="917"/>
      <c r="CJ131" s="917"/>
      <c r="CK131" s="917"/>
      <c r="CL131" s="917"/>
      <c r="CM131" s="917"/>
      <c r="CN131" s="917"/>
      <c r="CO131" s="917"/>
      <c r="CP131" s="917"/>
      <c r="CQ131" s="917"/>
      <c r="CR131" s="917"/>
      <c r="CS131" s="917"/>
      <c r="CT131" s="917"/>
      <c r="CU131" s="917"/>
      <c r="CV131" s="917"/>
      <c r="CW131" s="917"/>
      <c r="CX131" s="917"/>
      <c r="CY131" s="917"/>
      <c r="CZ131" s="917"/>
      <c r="DA131" s="917"/>
      <c r="DB131" s="917"/>
      <c r="DC131" s="917"/>
      <c r="DD131" s="917"/>
      <c r="DE131" s="917"/>
      <c r="DF131" s="917"/>
      <c r="DG131" s="917"/>
      <c r="DH131" s="917"/>
      <c r="DI131" s="917"/>
      <c r="DJ131" s="917"/>
    </row>
    <row r="132" spans="1:114">
      <c r="A132" s="920"/>
      <c r="B132" s="916"/>
      <c r="C132" s="916"/>
      <c r="D132" s="916"/>
      <c r="E132" s="916"/>
      <c r="F132" s="915"/>
      <c r="G132" s="917"/>
      <c r="H132" s="917"/>
      <c r="I132" s="917"/>
      <c r="J132" s="917"/>
      <c r="K132" s="917"/>
      <c r="L132" s="917"/>
      <c r="M132" s="917"/>
      <c r="N132" s="917"/>
      <c r="O132" s="917"/>
      <c r="P132" s="917"/>
      <c r="Q132" s="917"/>
      <c r="R132" s="917"/>
      <c r="S132" s="917"/>
      <c r="T132" s="917"/>
      <c r="U132" s="917"/>
      <c r="V132" s="917"/>
      <c r="W132" s="917"/>
      <c r="X132" s="917"/>
      <c r="Y132" s="917"/>
      <c r="Z132" s="917"/>
      <c r="AA132" s="917"/>
      <c r="AB132" s="917"/>
      <c r="AC132" s="917"/>
      <c r="AD132" s="917"/>
      <c r="AE132" s="917"/>
      <c r="AF132" s="917"/>
      <c r="AG132" s="917"/>
      <c r="AH132" s="917"/>
      <c r="AI132" s="917"/>
      <c r="AJ132" s="917"/>
      <c r="AK132" s="917"/>
      <c r="AL132" s="917"/>
      <c r="AM132" s="917"/>
      <c r="AN132" s="917"/>
      <c r="AO132" s="917"/>
      <c r="AP132" s="917"/>
      <c r="AQ132" s="917"/>
      <c r="AR132" s="917"/>
      <c r="AS132" s="917"/>
      <c r="AT132" s="917"/>
      <c r="AU132" s="917"/>
      <c r="AV132" s="917"/>
      <c r="AW132" s="917"/>
      <c r="AX132" s="917"/>
      <c r="AY132" s="917"/>
      <c r="AZ132" s="917"/>
      <c r="BA132" s="917"/>
      <c r="BB132" s="917"/>
      <c r="BC132" s="917"/>
      <c r="BD132" s="917"/>
      <c r="BE132" s="917"/>
      <c r="BF132" s="917"/>
      <c r="BG132" s="917"/>
      <c r="BH132" s="917"/>
      <c r="BI132" s="917"/>
      <c r="BJ132" s="917"/>
      <c r="BK132" s="917"/>
      <c r="BL132" s="917"/>
      <c r="BM132" s="917"/>
      <c r="BN132" s="917"/>
      <c r="BO132" s="917"/>
      <c r="BP132" s="917"/>
      <c r="BQ132" s="917"/>
      <c r="BR132" s="917"/>
      <c r="BS132" s="917"/>
      <c r="BT132" s="917"/>
      <c r="BU132" s="917"/>
      <c r="BV132" s="917"/>
      <c r="BW132" s="917"/>
      <c r="BX132" s="917"/>
      <c r="BY132" s="917"/>
      <c r="BZ132" s="917"/>
      <c r="CA132" s="917"/>
      <c r="CB132" s="917"/>
      <c r="CC132" s="917"/>
      <c r="CD132" s="917"/>
      <c r="CE132" s="917"/>
      <c r="CF132" s="917"/>
      <c r="CG132" s="917"/>
      <c r="CH132" s="917"/>
      <c r="CI132" s="917"/>
      <c r="CJ132" s="917"/>
      <c r="CK132" s="917"/>
      <c r="CL132" s="917"/>
      <c r="CM132" s="917"/>
      <c r="CN132" s="917"/>
      <c r="CO132" s="917"/>
      <c r="CP132" s="917"/>
      <c r="CQ132" s="917"/>
      <c r="CR132" s="917"/>
      <c r="CS132" s="917"/>
      <c r="CT132" s="917"/>
      <c r="CU132" s="917"/>
      <c r="CV132" s="917"/>
      <c r="CW132" s="917"/>
      <c r="CX132" s="917"/>
      <c r="CY132" s="917"/>
      <c r="CZ132" s="917"/>
      <c r="DA132" s="917"/>
      <c r="DB132" s="917"/>
      <c r="DC132" s="917"/>
      <c r="DD132" s="917"/>
      <c r="DE132" s="917"/>
      <c r="DF132" s="917"/>
      <c r="DG132" s="917"/>
      <c r="DH132" s="917"/>
      <c r="DI132" s="917"/>
      <c r="DJ132" s="917"/>
    </row>
    <row r="133" spans="1:114">
      <c r="A133" s="920"/>
      <c r="B133" s="916"/>
      <c r="C133" s="916"/>
      <c r="D133" s="916"/>
      <c r="E133" s="916"/>
      <c r="F133" s="915"/>
      <c r="G133" s="917"/>
      <c r="H133" s="917"/>
      <c r="I133" s="917"/>
      <c r="J133" s="917"/>
      <c r="K133" s="917"/>
      <c r="L133" s="917"/>
      <c r="M133" s="917"/>
      <c r="N133" s="917"/>
      <c r="O133" s="917"/>
      <c r="P133" s="917"/>
      <c r="Q133" s="917"/>
      <c r="R133" s="917"/>
      <c r="S133" s="917"/>
      <c r="T133" s="917"/>
      <c r="U133" s="917"/>
      <c r="V133" s="917"/>
      <c r="W133" s="917"/>
      <c r="X133" s="917"/>
      <c r="Y133" s="917"/>
      <c r="Z133" s="917"/>
      <c r="AA133" s="917"/>
      <c r="AB133" s="917"/>
      <c r="AC133" s="917"/>
      <c r="AD133" s="917"/>
      <c r="AE133" s="917"/>
      <c r="AF133" s="917"/>
      <c r="AG133" s="917"/>
      <c r="AH133" s="917"/>
      <c r="AI133" s="917"/>
      <c r="AJ133" s="917"/>
      <c r="AK133" s="917"/>
      <c r="AL133" s="917"/>
      <c r="AM133" s="917"/>
      <c r="AN133" s="917"/>
      <c r="AO133" s="917"/>
      <c r="AP133" s="917"/>
      <c r="AQ133" s="917"/>
      <c r="AR133" s="917"/>
      <c r="AS133" s="917"/>
      <c r="AT133" s="917"/>
      <c r="AU133" s="917"/>
      <c r="AV133" s="917"/>
      <c r="AW133" s="917"/>
      <c r="AX133" s="917"/>
      <c r="AY133" s="917"/>
      <c r="AZ133" s="917"/>
      <c r="BA133" s="917"/>
      <c r="BB133" s="917"/>
      <c r="BC133" s="917"/>
      <c r="BD133" s="917"/>
      <c r="BE133" s="917"/>
      <c r="BF133" s="917"/>
      <c r="BG133" s="917"/>
      <c r="BH133" s="917"/>
      <c r="BI133" s="917"/>
      <c r="BJ133" s="917"/>
      <c r="BK133" s="917"/>
      <c r="BL133" s="917"/>
      <c r="BM133" s="917"/>
      <c r="BN133" s="917"/>
      <c r="BO133" s="917"/>
      <c r="BP133" s="917"/>
      <c r="BQ133" s="917"/>
      <c r="BR133" s="917"/>
      <c r="BS133" s="917"/>
      <c r="BT133" s="917"/>
      <c r="BU133" s="917"/>
      <c r="BV133" s="917"/>
      <c r="BW133" s="917"/>
      <c r="BX133" s="917"/>
      <c r="BY133" s="917"/>
      <c r="BZ133" s="917"/>
      <c r="CA133" s="917"/>
      <c r="CB133" s="917"/>
      <c r="CC133" s="917"/>
      <c r="CD133" s="917"/>
      <c r="CE133" s="917"/>
      <c r="CF133" s="917"/>
      <c r="CG133" s="917"/>
      <c r="CH133" s="917"/>
      <c r="CI133" s="917"/>
      <c r="CJ133" s="917"/>
      <c r="CK133" s="917"/>
      <c r="CL133" s="917"/>
      <c r="CM133" s="917"/>
      <c r="CN133" s="917"/>
      <c r="CO133" s="917"/>
      <c r="CP133" s="917"/>
      <c r="CQ133" s="917"/>
      <c r="CR133" s="917"/>
      <c r="CS133" s="917"/>
      <c r="CT133" s="917"/>
      <c r="CU133" s="917"/>
      <c r="CV133" s="917"/>
      <c r="CW133" s="917"/>
      <c r="CX133" s="917"/>
      <c r="CY133" s="917"/>
      <c r="CZ133" s="917"/>
      <c r="DA133" s="917"/>
      <c r="DB133" s="917"/>
      <c r="DC133" s="917"/>
      <c r="DD133" s="917"/>
      <c r="DE133" s="917"/>
      <c r="DF133" s="917"/>
      <c r="DG133" s="917"/>
      <c r="DH133" s="917"/>
      <c r="DI133" s="917"/>
      <c r="DJ133" s="917"/>
    </row>
    <row r="134" spans="1:114">
      <c r="A134" s="920"/>
      <c r="B134" s="916"/>
      <c r="C134" s="916"/>
      <c r="D134" s="916"/>
      <c r="E134" s="916"/>
      <c r="F134" s="915"/>
      <c r="G134" s="917"/>
      <c r="H134" s="917"/>
      <c r="I134" s="917"/>
      <c r="J134" s="917"/>
      <c r="K134" s="917"/>
      <c r="L134" s="917"/>
      <c r="M134" s="917"/>
      <c r="N134" s="917"/>
      <c r="O134" s="917"/>
      <c r="P134" s="917"/>
      <c r="Q134" s="917"/>
      <c r="R134" s="917"/>
      <c r="S134" s="917"/>
      <c r="T134" s="917"/>
      <c r="U134" s="917"/>
      <c r="V134" s="917"/>
      <c r="W134" s="917"/>
      <c r="X134" s="917"/>
      <c r="Y134" s="917"/>
      <c r="Z134" s="917"/>
      <c r="AA134" s="917"/>
      <c r="AB134" s="917"/>
      <c r="AC134" s="917"/>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7"/>
      <c r="AY134" s="917"/>
      <c r="AZ134" s="917"/>
      <c r="BA134" s="917"/>
      <c r="BB134" s="917"/>
      <c r="BC134" s="917"/>
      <c r="BD134" s="917"/>
      <c r="BE134" s="917"/>
      <c r="BF134" s="917"/>
      <c r="BG134" s="917"/>
      <c r="BH134" s="917"/>
      <c r="BI134" s="917"/>
      <c r="BJ134" s="917"/>
      <c r="BK134" s="917"/>
      <c r="BL134" s="917"/>
      <c r="BM134" s="917"/>
      <c r="BN134" s="917"/>
      <c r="BO134" s="917"/>
      <c r="BP134" s="917"/>
      <c r="BQ134" s="917"/>
      <c r="BR134" s="917"/>
      <c r="BS134" s="917"/>
      <c r="BT134" s="917"/>
      <c r="BU134" s="917"/>
      <c r="BV134" s="917"/>
      <c r="BW134" s="917"/>
      <c r="BX134" s="917"/>
      <c r="BY134" s="917"/>
      <c r="BZ134" s="917"/>
      <c r="CA134" s="917"/>
      <c r="CB134" s="917"/>
      <c r="CC134" s="917"/>
      <c r="CD134" s="917"/>
      <c r="CE134" s="917"/>
      <c r="CF134" s="917"/>
      <c r="CG134" s="917"/>
      <c r="CH134" s="917"/>
      <c r="CI134" s="917"/>
      <c r="CJ134" s="917"/>
      <c r="CK134" s="917"/>
      <c r="CL134" s="917"/>
      <c r="CM134" s="917"/>
      <c r="CN134" s="917"/>
      <c r="CO134" s="917"/>
      <c r="CP134" s="917"/>
      <c r="CQ134" s="917"/>
      <c r="CR134" s="917"/>
      <c r="CS134" s="917"/>
      <c r="CT134" s="917"/>
      <c r="CU134" s="917"/>
      <c r="CV134" s="917"/>
      <c r="CW134" s="917"/>
      <c r="CX134" s="917"/>
      <c r="CY134" s="917"/>
      <c r="CZ134" s="917"/>
      <c r="DA134" s="917"/>
      <c r="DB134" s="917"/>
      <c r="DC134" s="917"/>
      <c r="DD134" s="917"/>
      <c r="DE134" s="917"/>
      <c r="DF134" s="917"/>
      <c r="DG134" s="917"/>
      <c r="DH134" s="917"/>
      <c r="DI134" s="917"/>
      <c r="DJ134" s="917"/>
    </row>
    <row r="135" spans="1:114">
      <c r="A135" s="920"/>
      <c r="B135" s="916"/>
      <c r="C135" s="916"/>
      <c r="D135" s="916"/>
      <c r="E135" s="916"/>
      <c r="F135" s="915"/>
      <c r="G135" s="917"/>
      <c r="H135" s="917"/>
      <c r="I135" s="917"/>
      <c r="J135" s="917"/>
      <c r="K135" s="917"/>
      <c r="L135" s="917"/>
      <c r="M135" s="917"/>
      <c r="N135" s="917"/>
      <c r="O135" s="917"/>
      <c r="P135" s="917"/>
      <c r="Q135" s="917"/>
      <c r="R135" s="917"/>
      <c r="S135" s="917"/>
      <c r="T135" s="917"/>
      <c r="U135" s="917"/>
      <c r="V135" s="917"/>
      <c r="W135" s="917"/>
      <c r="X135" s="917"/>
      <c r="Y135" s="917"/>
      <c r="Z135" s="917"/>
      <c r="AA135" s="917"/>
      <c r="AB135" s="917"/>
      <c r="AC135" s="917"/>
      <c r="AD135" s="917"/>
      <c r="AE135" s="917"/>
      <c r="AF135" s="917"/>
      <c r="AG135" s="917"/>
      <c r="AH135" s="917"/>
      <c r="AI135" s="917"/>
      <c r="AJ135" s="917"/>
      <c r="AK135" s="917"/>
      <c r="AL135" s="917"/>
      <c r="AM135" s="917"/>
      <c r="AN135" s="917"/>
      <c r="AO135" s="917"/>
      <c r="AP135" s="917"/>
      <c r="AQ135" s="917"/>
      <c r="AR135" s="917"/>
      <c r="AS135" s="917"/>
      <c r="AT135" s="917"/>
      <c r="AU135" s="917"/>
      <c r="AV135" s="917"/>
      <c r="AW135" s="917"/>
      <c r="AX135" s="917"/>
      <c r="AY135" s="917"/>
      <c r="AZ135" s="917"/>
      <c r="BA135" s="917"/>
      <c r="BB135" s="917"/>
      <c r="BC135" s="917"/>
      <c r="BD135" s="917"/>
      <c r="BE135" s="917"/>
      <c r="BF135" s="917"/>
      <c r="BG135" s="917"/>
      <c r="BH135" s="917"/>
      <c r="BI135" s="917"/>
      <c r="BJ135" s="917"/>
      <c r="BK135" s="917"/>
      <c r="BL135" s="917"/>
      <c r="BM135" s="917"/>
      <c r="BN135" s="917"/>
      <c r="BO135" s="917"/>
      <c r="BP135" s="917"/>
      <c r="BQ135" s="917"/>
      <c r="BR135" s="917"/>
      <c r="BS135" s="917"/>
      <c r="BT135" s="917"/>
      <c r="BU135" s="917"/>
      <c r="BV135" s="917"/>
      <c r="BW135" s="917"/>
      <c r="BX135" s="917"/>
      <c r="BY135" s="917"/>
      <c r="BZ135" s="917"/>
      <c r="CA135" s="917"/>
      <c r="CB135" s="917"/>
      <c r="CC135" s="917"/>
      <c r="CD135" s="917"/>
      <c r="CE135" s="917"/>
      <c r="CF135" s="917"/>
      <c r="CG135" s="917"/>
      <c r="CH135" s="917"/>
      <c r="CI135" s="917"/>
      <c r="CJ135" s="917"/>
      <c r="CK135" s="917"/>
      <c r="CL135" s="917"/>
      <c r="CM135" s="917"/>
      <c r="CN135" s="917"/>
      <c r="CO135" s="917"/>
      <c r="CP135" s="917"/>
      <c r="CQ135" s="917"/>
      <c r="CR135" s="917"/>
      <c r="CS135" s="917"/>
      <c r="CT135" s="917"/>
      <c r="CU135" s="917"/>
      <c r="CV135" s="917"/>
      <c r="CW135" s="917"/>
      <c r="CX135" s="917"/>
      <c r="CY135" s="917"/>
      <c r="CZ135" s="917"/>
      <c r="DA135" s="917"/>
      <c r="DB135" s="917"/>
      <c r="DC135" s="917"/>
      <c r="DD135" s="917"/>
      <c r="DE135" s="917"/>
      <c r="DF135" s="917"/>
      <c r="DG135" s="917"/>
      <c r="DH135" s="917"/>
      <c r="DI135" s="917"/>
      <c r="DJ135" s="917"/>
    </row>
    <row r="136" spans="1:114">
      <c r="A136" s="920"/>
      <c r="B136" s="916"/>
      <c r="C136" s="916"/>
      <c r="D136" s="916"/>
      <c r="E136" s="916"/>
      <c r="F136" s="915"/>
      <c r="G136" s="917"/>
      <c r="H136" s="917"/>
      <c r="I136" s="917"/>
      <c r="J136" s="917"/>
      <c r="K136" s="917"/>
      <c r="L136" s="917"/>
      <c r="M136" s="917"/>
      <c r="N136" s="917"/>
      <c r="O136" s="917"/>
      <c r="P136" s="917"/>
      <c r="Q136" s="917"/>
      <c r="R136" s="917"/>
      <c r="S136" s="917"/>
      <c r="T136" s="917"/>
      <c r="U136" s="917"/>
      <c r="V136" s="917"/>
      <c r="W136" s="917"/>
      <c r="X136" s="917"/>
      <c r="Y136" s="917"/>
      <c r="Z136" s="917"/>
      <c r="AA136" s="917"/>
      <c r="AB136" s="917"/>
      <c r="AC136" s="917"/>
      <c r="AD136" s="917"/>
      <c r="AE136" s="917"/>
      <c r="AF136" s="917"/>
      <c r="AG136" s="917"/>
      <c r="AH136" s="917"/>
      <c r="AI136" s="917"/>
      <c r="AJ136" s="917"/>
      <c r="AK136" s="917"/>
      <c r="AL136" s="917"/>
      <c r="AM136" s="917"/>
      <c r="AN136" s="917"/>
      <c r="AO136" s="917"/>
      <c r="AP136" s="917"/>
      <c r="AQ136" s="917"/>
      <c r="AR136" s="917"/>
      <c r="AS136" s="917"/>
      <c r="AT136" s="917"/>
      <c r="AU136" s="917"/>
      <c r="AV136" s="917"/>
      <c r="AW136" s="917"/>
      <c r="AX136" s="917"/>
      <c r="AY136" s="917"/>
      <c r="AZ136" s="917"/>
      <c r="BA136" s="917"/>
      <c r="BB136" s="917"/>
      <c r="BC136" s="917"/>
      <c r="BD136" s="917"/>
      <c r="BE136" s="917"/>
      <c r="BF136" s="917"/>
      <c r="BG136" s="917"/>
      <c r="BH136" s="917"/>
      <c r="BI136" s="917"/>
      <c r="BJ136" s="917"/>
      <c r="BK136" s="917"/>
      <c r="BL136" s="917"/>
      <c r="BM136" s="917"/>
      <c r="BN136" s="917"/>
      <c r="BO136" s="917"/>
      <c r="BP136" s="917"/>
      <c r="BQ136" s="917"/>
      <c r="BR136" s="917"/>
      <c r="BS136" s="917"/>
      <c r="BT136" s="917"/>
      <c r="BU136" s="917"/>
      <c r="BV136" s="917"/>
      <c r="BW136" s="917"/>
      <c r="BX136" s="917"/>
      <c r="BY136" s="917"/>
      <c r="BZ136" s="917"/>
      <c r="CA136" s="917"/>
      <c r="CB136" s="917"/>
      <c r="CC136" s="917"/>
      <c r="CD136" s="917"/>
      <c r="CE136" s="917"/>
      <c r="CF136" s="917"/>
      <c r="CG136" s="917"/>
      <c r="CH136" s="917"/>
      <c r="CI136" s="917"/>
      <c r="CJ136" s="917"/>
      <c r="CK136" s="917"/>
      <c r="CL136" s="917"/>
      <c r="CM136" s="917"/>
      <c r="CN136" s="917"/>
      <c r="CO136" s="917"/>
      <c r="CP136" s="917"/>
      <c r="CQ136" s="917"/>
      <c r="CR136" s="917"/>
      <c r="CS136" s="917"/>
      <c r="CT136" s="917"/>
      <c r="CU136" s="917"/>
      <c r="CV136" s="917"/>
      <c r="CW136" s="917"/>
      <c r="CX136" s="917"/>
      <c r="CY136" s="917"/>
      <c r="CZ136" s="917"/>
      <c r="DA136" s="917"/>
      <c r="DB136" s="917"/>
      <c r="DC136" s="917"/>
      <c r="DD136" s="917"/>
      <c r="DE136" s="917"/>
      <c r="DF136" s="917"/>
      <c r="DG136" s="917"/>
      <c r="DH136" s="917"/>
      <c r="DI136" s="917"/>
      <c r="DJ136" s="917"/>
    </row>
    <row r="137" spans="1:114">
      <c r="A137" s="920"/>
      <c r="B137" s="916"/>
      <c r="C137" s="916"/>
      <c r="D137" s="916"/>
      <c r="E137" s="916"/>
      <c r="F137" s="915"/>
      <c r="G137" s="917"/>
      <c r="H137" s="917"/>
      <c r="I137" s="917"/>
      <c r="J137" s="917"/>
      <c r="K137" s="917"/>
      <c r="L137" s="917"/>
      <c r="M137" s="917"/>
      <c r="N137" s="917"/>
      <c r="O137" s="917"/>
      <c r="P137" s="917"/>
      <c r="Q137" s="917"/>
      <c r="R137" s="917"/>
      <c r="S137" s="917"/>
      <c r="T137" s="917"/>
      <c r="U137" s="917"/>
      <c r="V137" s="917"/>
      <c r="W137" s="917"/>
      <c r="X137" s="917"/>
      <c r="Y137" s="917"/>
      <c r="Z137" s="917"/>
      <c r="AA137" s="917"/>
      <c r="AB137" s="917"/>
      <c r="AC137" s="917"/>
      <c r="AD137" s="917"/>
      <c r="AE137" s="917"/>
      <c r="AF137" s="917"/>
      <c r="AG137" s="917"/>
      <c r="AH137" s="917"/>
      <c r="AI137" s="917"/>
      <c r="AJ137" s="917"/>
      <c r="AK137" s="917"/>
      <c r="AL137" s="917"/>
      <c r="AM137" s="917"/>
      <c r="AN137" s="917"/>
      <c r="AO137" s="917"/>
      <c r="AP137" s="917"/>
      <c r="AQ137" s="917"/>
      <c r="AR137" s="917"/>
      <c r="AS137" s="917"/>
      <c r="AT137" s="917"/>
      <c r="AU137" s="917"/>
      <c r="AV137" s="917"/>
      <c r="AW137" s="917"/>
      <c r="AX137" s="917"/>
      <c r="AY137" s="917"/>
      <c r="AZ137" s="917"/>
      <c r="BA137" s="917"/>
      <c r="BB137" s="917"/>
      <c r="BC137" s="917"/>
      <c r="BD137" s="917"/>
      <c r="BE137" s="917"/>
      <c r="BF137" s="917"/>
      <c r="BG137" s="917"/>
      <c r="BH137" s="917"/>
      <c r="BI137" s="917"/>
      <c r="BJ137" s="917"/>
      <c r="BK137" s="917"/>
      <c r="BL137" s="917"/>
      <c r="BM137" s="917"/>
      <c r="BN137" s="917"/>
      <c r="BO137" s="917"/>
      <c r="BP137" s="917"/>
      <c r="BQ137" s="917"/>
      <c r="BR137" s="917"/>
      <c r="BS137" s="917"/>
      <c r="BT137" s="917"/>
      <c r="BU137" s="917"/>
      <c r="BV137" s="917"/>
      <c r="BW137" s="917"/>
      <c r="BX137" s="917"/>
      <c r="BY137" s="917"/>
      <c r="BZ137" s="917"/>
      <c r="CA137" s="917"/>
      <c r="CB137" s="917"/>
      <c r="CC137" s="917"/>
      <c r="CD137" s="917"/>
      <c r="CE137" s="917"/>
      <c r="CF137" s="917"/>
      <c r="CG137" s="917"/>
      <c r="CH137" s="917"/>
      <c r="CI137" s="917"/>
      <c r="CJ137" s="917"/>
      <c r="CK137" s="917"/>
      <c r="CL137" s="917"/>
      <c r="CM137" s="917"/>
      <c r="CN137" s="917"/>
      <c r="CO137" s="917"/>
      <c r="CP137" s="917"/>
      <c r="CQ137" s="917"/>
      <c r="CR137" s="917"/>
      <c r="CS137" s="917"/>
      <c r="CT137" s="917"/>
      <c r="CU137" s="917"/>
      <c r="CV137" s="917"/>
      <c r="CW137" s="917"/>
      <c r="CX137" s="917"/>
      <c r="CY137" s="917"/>
      <c r="CZ137" s="917"/>
      <c r="DA137" s="917"/>
      <c r="DB137" s="917"/>
      <c r="DC137" s="917"/>
      <c r="DD137" s="917"/>
      <c r="DE137" s="917"/>
      <c r="DF137" s="917"/>
      <c r="DG137" s="917"/>
      <c r="DH137" s="917"/>
      <c r="DI137" s="917"/>
      <c r="DJ137" s="917"/>
    </row>
    <row r="138" spans="1:114">
      <c r="A138" s="920"/>
      <c r="B138" s="916"/>
      <c r="C138" s="916"/>
      <c r="D138" s="916"/>
      <c r="E138" s="916"/>
      <c r="F138" s="915"/>
      <c r="G138" s="917"/>
      <c r="H138" s="917"/>
      <c r="I138" s="917"/>
      <c r="J138" s="917"/>
      <c r="K138" s="917"/>
      <c r="L138" s="917"/>
      <c r="M138" s="917"/>
      <c r="N138" s="917"/>
      <c r="O138" s="917"/>
      <c r="P138" s="917"/>
      <c r="Q138" s="917"/>
      <c r="R138" s="917"/>
      <c r="S138" s="917"/>
      <c r="T138" s="917"/>
      <c r="U138" s="917"/>
      <c r="V138" s="917"/>
      <c r="W138" s="917"/>
      <c r="X138" s="917"/>
      <c r="Y138" s="917"/>
      <c r="Z138" s="917"/>
      <c r="AA138" s="917"/>
      <c r="AB138" s="917"/>
      <c r="AC138" s="917"/>
      <c r="AD138" s="917"/>
      <c r="AE138" s="917"/>
      <c r="AF138" s="917"/>
      <c r="AG138" s="917"/>
      <c r="AH138" s="917"/>
      <c r="AI138" s="917"/>
      <c r="AJ138" s="917"/>
      <c r="AK138" s="917"/>
      <c r="AL138" s="917"/>
      <c r="AM138" s="917"/>
      <c r="AN138" s="917"/>
      <c r="AO138" s="917"/>
      <c r="AP138" s="917"/>
      <c r="AQ138" s="917"/>
      <c r="AR138" s="917"/>
      <c r="AS138" s="917"/>
      <c r="AT138" s="917"/>
      <c r="AU138" s="917"/>
      <c r="AV138" s="917"/>
      <c r="AW138" s="917"/>
      <c r="AX138" s="917"/>
      <c r="AY138" s="917"/>
      <c r="AZ138" s="917"/>
      <c r="BA138" s="917"/>
      <c r="BB138" s="917"/>
      <c r="BC138" s="917"/>
      <c r="BD138" s="917"/>
      <c r="BE138" s="917"/>
      <c r="BF138" s="917"/>
      <c r="BG138" s="917"/>
      <c r="BH138" s="917"/>
      <c r="BI138" s="917"/>
      <c r="BJ138" s="917"/>
      <c r="BK138" s="917"/>
      <c r="BL138" s="917"/>
      <c r="BM138" s="917"/>
      <c r="BN138" s="917"/>
      <c r="BO138" s="917"/>
      <c r="BP138" s="917"/>
      <c r="BQ138" s="917"/>
      <c r="BR138" s="917"/>
      <c r="BS138" s="917"/>
      <c r="BT138" s="917"/>
      <c r="BU138" s="917"/>
      <c r="BV138" s="917"/>
      <c r="BW138" s="917"/>
      <c r="BX138" s="917"/>
      <c r="BY138" s="917"/>
      <c r="BZ138" s="917"/>
      <c r="CA138" s="917"/>
      <c r="CB138" s="917"/>
      <c r="CC138" s="917"/>
      <c r="CD138" s="917"/>
      <c r="CE138" s="917"/>
      <c r="CF138" s="917"/>
      <c r="CG138" s="917"/>
      <c r="CH138" s="917"/>
      <c r="CI138" s="917"/>
      <c r="CJ138" s="917"/>
      <c r="CK138" s="917"/>
      <c r="CL138" s="917"/>
      <c r="CM138" s="917"/>
      <c r="CN138" s="917"/>
      <c r="CO138" s="917"/>
      <c r="CP138" s="917"/>
      <c r="CQ138" s="917"/>
      <c r="CR138" s="917"/>
      <c r="CS138" s="917"/>
      <c r="CT138" s="917"/>
      <c r="CU138" s="917"/>
      <c r="CV138" s="917"/>
      <c r="CW138" s="917"/>
      <c r="CX138" s="917"/>
      <c r="CY138" s="917"/>
      <c r="CZ138" s="917"/>
      <c r="DA138" s="917"/>
      <c r="DB138" s="917"/>
      <c r="DC138" s="917"/>
      <c r="DD138" s="917"/>
      <c r="DE138" s="917"/>
      <c r="DF138" s="917"/>
      <c r="DG138" s="917"/>
      <c r="DH138" s="917"/>
      <c r="DI138" s="917"/>
      <c r="DJ138" s="917"/>
    </row>
    <row r="139" spans="1:114">
      <c r="A139" s="920"/>
      <c r="B139" s="916"/>
      <c r="C139" s="916"/>
      <c r="D139" s="916"/>
      <c r="E139" s="916"/>
      <c r="F139" s="915"/>
      <c r="G139" s="917"/>
      <c r="H139" s="917"/>
      <c r="I139" s="917"/>
      <c r="J139" s="917"/>
      <c r="K139" s="917"/>
      <c r="L139" s="917"/>
      <c r="M139" s="917"/>
      <c r="N139" s="917"/>
      <c r="O139" s="917"/>
      <c r="P139" s="917"/>
      <c r="Q139" s="917"/>
      <c r="R139" s="917"/>
      <c r="S139" s="917"/>
      <c r="T139" s="917"/>
      <c r="U139" s="917"/>
      <c r="V139" s="917"/>
      <c r="W139" s="917"/>
      <c r="X139" s="917"/>
      <c r="Y139" s="917"/>
      <c r="Z139" s="917"/>
      <c r="AA139" s="917"/>
      <c r="AB139" s="917"/>
      <c r="AC139" s="917"/>
      <c r="AD139" s="917"/>
      <c r="AE139" s="917"/>
      <c r="AF139" s="917"/>
      <c r="AG139" s="917"/>
      <c r="AH139" s="917"/>
      <c r="AI139" s="917"/>
      <c r="AJ139" s="917"/>
      <c r="AK139" s="917"/>
      <c r="AL139" s="917"/>
      <c r="AM139" s="917"/>
      <c r="AN139" s="917"/>
      <c r="AO139" s="917"/>
      <c r="AP139" s="917"/>
      <c r="AQ139" s="917"/>
      <c r="AR139" s="917"/>
      <c r="AS139" s="917"/>
      <c r="AT139" s="917"/>
      <c r="AU139" s="917"/>
      <c r="AV139" s="917"/>
      <c r="AW139" s="917"/>
      <c r="AX139" s="917"/>
      <c r="AY139" s="917"/>
      <c r="AZ139" s="917"/>
      <c r="BA139" s="917"/>
      <c r="BB139" s="917"/>
      <c r="BC139" s="917"/>
      <c r="BD139" s="917"/>
      <c r="BE139" s="917"/>
      <c r="BF139" s="917"/>
      <c r="BG139" s="917"/>
      <c r="BH139" s="917"/>
      <c r="BI139" s="917"/>
      <c r="BJ139" s="917"/>
      <c r="BK139" s="917"/>
      <c r="BL139" s="917"/>
      <c r="BM139" s="917"/>
      <c r="BN139" s="917"/>
      <c r="BO139" s="917"/>
      <c r="BP139" s="917"/>
      <c r="BQ139" s="917"/>
      <c r="BR139" s="917"/>
      <c r="BS139" s="917"/>
      <c r="BT139" s="917"/>
      <c r="BU139" s="917"/>
      <c r="BV139" s="917"/>
      <c r="BW139" s="917"/>
      <c r="BX139" s="917"/>
      <c r="BY139" s="917"/>
      <c r="BZ139" s="917"/>
      <c r="CA139" s="917"/>
      <c r="CB139" s="917"/>
      <c r="CC139" s="917"/>
      <c r="CD139" s="917"/>
      <c r="CE139" s="917"/>
      <c r="CF139" s="917"/>
      <c r="CG139" s="917"/>
      <c r="CH139" s="917"/>
      <c r="CI139" s="917"/>
      <c r="CJ139" s="917"/>
      <c r="CK139" s="917"/>
      <c r="CL139" s="917"/>
      <c r="CM139" s="917"/>
      <c r="CN139" s="917"/>
      <c r="CO139" s="917"/>
      <c r="CP139" s="917"/>
      <c r="CQ139" s="917"/>
      <c r="CR139" s="917"/>
      <c r="CS139" s="917"/>
      <c r="CT139" s="917"/>
      <c r="CU139" s="917"/>
      <c r="CV139" s="917"/>
      <c r="CW139" s="917"/>
      <c r="CX139" s="917"/>
      <c r="CY139" s="917"/>
      <c r="CZ139" s="917"/>
      <c r="DA139" s="917"/>
      <c r="DB139" s="917"/>
      <c r="DC139" s="917"/>
      <c r="DD139" s="917"/>
      <c r="DE139" s="917"/>
      <c r="DF139" s="917"/>
      <c r="DG139" s="917"/>
      <c r="DH139" s="917"/>
      <c r="DI139" s="917"/>
      <c r="DJ139" s="917"/>
    </row>
    <row r="140" spans="1:114">
      <c r="A140" s="920"/>
      <c r="B140" s="916"/>
      <c r="C140" s="916"/>
      <c r="D140" s="916"/>
      <c r="E140" s="916"/>
      <c r="F140" s="915"/>
      <c r="G140" s="917"/>
      <c r="H140" s="917"/>
      <c r="I140" s="917"/>
      <c r="J140" s="917"/>
      <c r="K140" s="917"/>
      <c r="L140" s="917"/>
      <c r="M140" s="917"/>
      <c r="N140" s="917"/>
      <c r="O140" s="917"/>
      <c r="P140" s="917"/>
      <c r="Q140" s="917"/>
      <c r="R140" s="917"/>
      <c r="S140" s="917"/>
      <c r="T140" s="917"/>
      <c r="U140" s="917"/>
      <c r="V140" s="917"/>
      <c r="W140" s="917"/>
      <c r="X140" s="917"/>
      <c r="Y140" s="917"/>
      <c r="Z140" s="917"/>
      <c r="AA140" s="917"/>
      <c r="AB140" s="917"/>
      <c r="AC140" s="917"/>
      <c r="AD140" s="917"/>
      <c r="AE140" s="917"/>
      <c r="AF140" s="917"/>
      <c r="AG140" s="917"/>
      <c r="AH140" s="917"/>
      <c r="AI140" s="917"/>
      <c r="AJ140" s="917"/>
      <c r="AK140" s="917"/>
      <c r="AL140" s="917"/>
      <c r="AM140" s="917"/>
      <c r="AN140" s="917"/>
      <c r="AO140" s="917"/>
      <c r="AP140" s="917"/>
      <c r="AQ140" s="917"/>
      <c r="AR140" s="917"/>
      <c r="AS140" s="917"/>
      <c r="AT140" s="917"/>
      <c r="AU140" s="917"/>
      <c r="AV140" s="917"/>
      <c r="AW140" s="917"/>
      <c r="AX140" s="917"/>
      <c r="AY140" s="917"/>
      <c r="AZ140" s="917"/>
      <c r="BA140" s="917"/>
      <c r="BB140" s="917"/>
      <c r="BC140" s="917"/>
      <c r="BD140" s="917"/>
      <c r="BE140" s="917"/>
      <c r="BF140" s="917"/>
      <c r="BG140" s="917"/>
      <c r="BH140" s="917"/>
      <c r="BI140" s="917"/>
      <c r="BJ140" s="917"/>
      <c r="BK140" s="917"/>
      <c r="BL140" s="917"/>
      <c r="BM140" s="917"/>
      <c r="BN140" s="917"/>
      <c r="BO140" s="917"/>
      <c r="BP140" s="917"/>
      <c r="BQ140" s="917"/>
      <c r="BR140" s="917"/>
      <c r="BS140" s="917"/>
      <c r="BT140" s="917"/>
      <c r="BU140" s="917"/>
      <c r="BV140" s="917"/>
      <c r="BW140" s="917"/>
      <c r="BX140" s="917"/>
      <c r="BY140" s="917"/>
      <c r="BZ140" s="917"/>
      <c r="CA140" s="917"/>
      <c r="CB140" s="917"/>
      <c r="CC140" s="917"/>
      <c r="CD140" s="917"/>
      <c r="CE140" s="917"/>
      <c r="CF140" s="917"/>
      <c r="CG140" s="917"/>
      <c r="CH140" s="917"/>
      <c r="CI140" s="917"/>
      <c r="CJ140" s="917"/>
      <c r="CK140" s="917"/>
      <c r="CL140" s="917"/>
      <c r="CM140" s="917"/>
      <c r="CN140" s="917"/>
      <c r="CO140" s="917"/>
      <c r="CP140" s="917"/>
      <c r="CQ140" s="917"/>
      <c r="CR140" s="917"/>
      <c r="CS140" s="917"/>
      <c r="CT140" s="917"/>
      <c r="CU140" s="917"/>
      <c r="CV140" s="917"/>
      <c r="CW140" s="917"/>
      <c r="CX140" s="917"/>
      <c r="CY140" s="917"/>
      <c r="CZ140" s="917"/>
      <c r="DA140" s="917"/>
      <c r="DB140" s="917"/>
      <c r="DC140" s="917"/>
      <c r="DD140" s="917"/>
      <c r="DE140" s="917"/>
      <c r="DF140" s="917"/>
      <c r="DG140" s="917"/>
      <c r="DH140" s="917"/>
      <c r="DI140" s="917"/>
      <c r="DJ140" s="917"/>
    </row>
    <row r="141" spans="1:114">
      <c r="A141" s="920"/>
      <c r="B141" s="916"/>
      <c r="C141" s="916"/>
      <c r="D141" s="916"/>
      <c r="E141" s="916"/>
      <c r="F141" s="915"/>
      <c r="G141" s="917"/>
      <c r="H141" s="917"/>
      <c r="I141" s="917"/>
      <c r="J141" s="917"/>
      <c r="K141" s="917"/>
      <c r="L141" s="917"/>
      <c r="M141" s="917"/>
      <c r="N141" s="917"/>
      <c r="O141" s="917"/>
      <c r="P141" s="917"/>
      <c r="Q141" s="917"/>
      <c r="R141" s="917"/>
      <c r="S141" s="917"/>
      <c r="T141" s="917"/>
      <c r="U141" s="917"/>
      <c r="V141" s="917"/>
      <c r="W141" s="917"/>
      <c r="X141" s="917"/>
      <c r="Y141" s="917"/>
      <c r="Z141" s="917"/>
      <c r="AA141" s="917"/>
      <c r="AB141" s="917"/>
      <c r="AC141" s="917"/>
      <c r="AD141" s="917"/>
      <c r="AE141" s="917"/>
      <c r="AF141" s="917"/>
      <c r="AG141" s="917"/>
      <c r="AH141" s="917"/>
      <c r="AI141" s="917"/>
      <c r="AJ141" s="917"/>
      <c r="AK141" s="917"/>
      <c r="AL141" s="917"/>
      <c r="AM141" s="917"/>
      <c r="AN141" s="917"/>
      <c r="AO141" s="917"/>
      <c r="AP141" s="917"/>
      <c r="AQ141" s="917"/>
      <c r="AR141" s="917"/>
      <c r="AS141" s="917"/>
      <c r="AT141" s="917"/>
      <c r="AU141" s="917"/>
      <c r="AV141" s="917"/>
      <c r="AW141" s="917"/>
      <c r="AX141" s="917"/>
      <c r="AY141" s="917"/>
      <c r="AZ141" s="917"/>
      <c r="BA141" s="917"/>
      <c r="BB141" s="917"/>
      <c r="BC141" s="917"/>
      <c r="BD141" s="917"/>
      <c r="BE141" s="917"/>
      <c r="BF141" s="917"/>
      <c r="BG141" s="917"/>
      <c r="BH141" s="917"/>
      <c r="BI141" s="917"/>
      <c r="BJ141" s="917"/>
      <c r="BK141" s="917"/>
      <c r="BL141" s="917"/>
      <c r="BM141" s="917"/>
      <c r="BN141" s="917"/>
      <c r="BO141" s="917"/>
      <c r="BP141" s="917"/>
      <c r="BQ141" s="917"/>
      <c r="BR141" s="917"/>
      <c r="BS141" s="917"/>
      <c r="BT141" s="917"/>
      <c r="BU141" s="917"/>
      <c r="BV141" s="917"/>
      <c r="BW141" s="917"/>
      <c r="BX141" s="917"/>
      <c r="BY141" s="917"/>
      <c r="BZ141" s="917"/>
      <c r="CA141" s="917"/>
      <c r="CB141" s="917"/>
      <c r="CC141" s="917"/>
      <c r="CD141" s="917"/>
      <c r="CE141" s="917"/>
      <c r="CF141" s="917"/>
      <c r="CG141" s="917"/>
      <c r="CH141" s="917"/>
      <c r="CI141" s="917"/>
      <c r="CJ141" s="917"/>
      <c r="CK141" s="917"/>
      <c r="CL141" s="917"/>
      <c r="CM141" s="917"/>
      <c r="CN141" s="917"/>
      <c r="CO141" s="917"/>
      <c r="CP141" s="917"/>
      <c r="CQ141" s="917"/>
      <c r="CR141" s="917"/>
      <c r="CS141" s="917"/>
      <c r="CT141" s="917"/>
      <c r="CU141" s="917"/>
      <c r="CV141" s="917"/>
      <c r="CW141" s="917"/>
      <c r="CX141" s="917"/>
      <c r="CY141" s="917"/>
      <c r="CZ141" s="917"/>
      <c r="DA141" s="917"/>
      <c r="DB141" s="917"/>
      <c r="DC141" s="917"/>
      <c r="DD141" s="917"/>
      <c r="DE141" s="917"/>
      <c r="DF141" s="917"/>
      <c r="DG141" s="917"/>
      <c r="DH141" s="917"/>
      <c r="DI141" s="917"/>
      <c r="DJ141" s="917"/>
    </row>
    <row r="142" spans="1:114">
      <c r="A142" s="920"/>
      <c r="B142" s="916"/>
      <c r="C142" s="916"/>
      <c r="D142" s="916"/>
      <c r="E142" s="916"/>
      <c r="F142" s="915"/>
      <c r="G142" s="917"/>
      <c r="H142" s="917"/>
      <c r="I142" s="917"/>
      <c r="J142" s="917"/>
      <c r="K142" s="917"/>
      <c r="L142" s="917"/>
      <c r="M142" s="917"/>
      <c r="N142" s="917"/>
      <c r="O142" s="917"/>
      <c r="P142" s="917"/>
      <c r="Q142" s="917"/>
      <c r="R142" s="917"/>
      <c r="S142" s="917"/>
      <c r="T142" s="917"/>
      <c r="U142" s="917"/>
      <c r="V142" s="917"/>
      <c r="W142" s="917"/>
      <c r="X142" s="917"/>
      <c r="Y142" s="917"/>
      <c r="Z142" s="917"/>
      <c r="AA142" s="917"/>
      <c r="AB142" s="917"/>
      <c r="AC142" s="917"/>
      <c r="AD142" s="917"/>
      <c r="AE142" s="917"/>
      <c r="AF142" s="917"/>
      <c r="AG142" s="917"/>
      <c r="AH142" s="917"/>
      <c r="AI142" s="917"/>
      <c r="AJ142" s="917"/>
      <c r="AK142" s="917"/>
      <c r="AL142" s="917"/>
      <c r="AM142" s="917"/>
      <c r="AN142" s="917"/>
      <c r="AO142" s="917"/>
      <c r="AP142" s="917"/>
      <c r="AQ142" s="917"/>
      <c r="AR142" s="917"/>
      <c r="AS142" s="917"/>
      <c r="AT142" s="917"/>
      <c r="AU142" s="917"/>
      <c r="AV142" s="917"/>
      <c r="AW142" s="917"/>
      <c r="AX142" s="917"/>
      <c r="AY142" s="917"/>
      <c r="AZ142" s="917"/>
      <c r="BA142" s="917"/>
      <c r="BB142" s="917"/>
      <c r="BC142" s="917"/>
      <c r="BD142" s="917"/>
      <c r="BE142" s="917"/>
      <c r="BF142" s="917"/>
      <c r="BG142" s="917"/>
      <c r="BH142" s="917"/>
      <c r="BI142" s="917"/>
      <c r="BJ142" s="917"/>
      <c r="BK142" s="917"/>
      <c r="BL142" s="917"/>
      <c r="BM142" s="917"/>
      <c r="BN142" s="917"/>
      <c r="BO142" s="917"/>
      <c r="BP142" s="917"/>
      <c r="BQ142" s="917"/>
      <c r="BR142" s="917"/>
      <c r="BS142" s="917"/>
      <c r="BT142" s="917"/>
      <c r="BU142" s="917"/>
      <c r="BV142" s="917"/>
      <c r="BW142" s="917"/>
      <c r="BX142" s="917"/>
      <c r="BY142" s="917"/>
      <c r="BZ142" s="917"/>
      <c r="CA142" s="917"/>
      <c r="CB142" s="917"/>
      <c r="CC142" s="917"/>
      <c r="CD142" s="917"/>
      <c r="CE142" s="917"/>
      <c r="CF142" s="917"/>
      <c r="CG142" s="917"/>
      <c r="CH142" s="917"/>
      <c r="CI142" s="917"/>
      <c r="CJ142" s="917"/>
      <c r="CK142" s="917"/>
      <c r="CL142" s="917"/>
      <c r="CM142" s="917"/>
      <c r="CN142" s="917"/>
      <c r="CO142" s="917"/>
      <c r="CP142" s="917"/>
      <c r="CQ142" s="917"/>
      <c r="CR142" s="917"/>
      <c r="CS142" s="917"/>
      <c r="CT142" s="917"/>
      <c r="CU142" s="917"/>
      <c r="CV142" s="917"/>
      <c r="CW142" s="917"/>
      <c r="CX142" s="917"/>
      <c r="CY142" s="917"/>
      <c r="CZ142" s="917"/>
      <c r="DA142" s="917"/>
      <c r="DB142" s="917"/>
      <c r="DC142" s="917"/>
      <c r="DD142" s="917"/>
      <c r="DE142" s="917"/>
      <c r="DF142" s="917"/>
      <c r="DG142" s="917"/>
      <c r="DH142" s="917"/>
      <c r="DI142" s="917"/>
      <c r="DJ142" s="917"/>
    </row>
    <row r="143" spans="1:114">
      <c r="A143" s="920"/>
      <c r="B143" s="916"/>
      <c r="C143" s="916"/>
      <c r="D143" s="916"/>
      <c r="E143" s="916"/>
      <c r="F143" s="915"/>
      <c r="G143" s="917"/>
      <c r="H143" s="917"/>
      <c r="I143" s="917"/>
      <c r="J143" s="917"/>
      <c r="K143" s="917"/>
      <c r="L143" s="917"/>
      <c r="M143" s="917"/>
      <c r="N143" s="917"/>
      <c r="O143" s="917"/>
      <c r="P143" s="917"/>
      <c r="Q143" s="917"/>
      <c r="R143" s="917"/>
      <c r="S143" s="917"/>
      <c r="T143" s="917"/>
      <c r="U143" s="917"/>
      <c r="V143" s="917"/>
      <c r="W143" s="917"/>
      <c r="X143" s="917"/>
      <c r="Y143" s="917"/>
      <c r="Z143" s="917"/>
      <c r="AA143" s="917"/>
      <c r="AB143" s="917"/>
      <c r="AC143" s="917"/>
      <c r="AD143" s="917"/>
      <c r="AE143" s="917"/>
      <c r="AF143" s="917"/>
      <c r="AG143" s="917"/>
      <c r="AH143" s="917"/>
      <c r="AI143" s="917"/>
      <c r="AJ143" s="917"/>
      <c r="AK143" s="917"/>
      <c r="AL143" s="917"/>
      <c r="AM143" s="917"/>
      <c r="AN143" s="917"/>
      <c r="AO143" s="917"/>
      <c r="AP143" s="917"/>
      <c r="AQ143" s="917"/>
      <c r="AR143" s="917"/>
      <c r="AS143" s="917"/>
      <c r="AT143" s="917"/>
      <c r="AU143" s="917"/>
      <c r="AV143" s="917"/>
      <c r="AW143" s="917"/>
      <c r="AX143" s="917"/>
      <c r="AY143" s="917"/>
      <c r="AZ143" s="917"/>
      <c r="BA143" s="917"/>
      <c r="BB143" s="917"/>
      <c r="BC143" s="917"/>
      <c r="BD143" s="917"/>
      <c r="BE143" s="917"/>
      <c r="BF143" s="917"/>
      <c r="BG143" s="917"/>
      <c r="BH143" s="917"/>
      <c r="BI143" s="917"/>
      <c r="BJ143" s="917"/>
      <c r="BK143" s="917"/>
      <c r="BL143" s="917"/>
      <c r="BM143" s="917"/>
      <c r="BN143" s="917"/>
      <c r="BO143" s="917"/>
      <c r="BP143" s="917"/>
      <c r="BQ143" s="917"/>
      <c r="BR143" s="917"/>
      <c r="BS143" s="917"/>
      <c r="BT143" s="917"/>
      <c r="BU143" s="917"/>
      <c r="BV143" s="917"/>
      <c r="BW143" s="917"/>
      <c r="BX143" s="917"/>
      <c r="BY143" s="917"/>
      <c r="BZ143" s="917"/>
      <c r="CA143" s="917"/>
      <c r="CB143" s="917"/>
      <c r="CC143" s="917"/>
      <c r="CD143" s="917"/>
      <c r="CE143" s="917"/>
      <c r="CF143" s="917"/>
      <c r="CG143" s="917"/>
      <c r="CH143" s="917"/>
      <c r="CI143" s="917"/>
      <c r="CJ143" s="917"/>
      <c r="CK143" s="917"/>
      <c r="CL143" s="917"/>
      <c r="CM143" s="917"/>
      <c r="CN143" s="917"/>
      <c r="CO143" s="917"/>
      <c r="CP143" s="917"/>
      <c r="CQ143" s="917"/>
      <c r="CR143" s="917"/>
      <c r="CS143" s="917"/>
      <c r="CT143" s="917"/>
      <c r="CU143" s="917"/>
      <c r="CV143" s="917"/>
      <c r="CW143" s="917"/>
      <c r="CX143" s="917"/>
      <c r="CY143" s="917"/>
      <c r="CZ143" s="917"/>
      <c r="DA143" s="917"/>
      <c r="DB143" s="917"/>
      <c r="DC143" s="917"/>
      <c r="DD143" s="917"/>
      <c r="DE143" s="917"/>
      <c r="DF143" s="917"/>
      <c r="DG143" s="917"/>
      <c r="DH143" s="917"/>
      <c r="DI143" s="917"/>
      <c r="DJ143" s="917"/>
    </row>
    <row r="144" spans="1:114">
      <c r="A144" s="920"/>
      <c r="B144" s="916"/>
      <c r="C144" s="916"/>
      <c r="D144" s="916"/>
      <c r="E144" s="916"/>
      <c r="F144" s="915"/>
      <c r="G144" s="917"/>
      <c r="H144" s="917"/>
      <c r="I144" s="917"/>
      <c r="J144" s="917"/>
      <c r="K144" s="917"/>
      <c r="L144" s="917"/>
      <c r="M144" s="917"/>
      <c r="N144" s="917"/>
      <c r="O144" s="917"/>
      <c r="P144" s="917"/>
      <c r="Q144" s="917"/>
      <c r="R144" s="917"/>
      <c r="S144" s="917"/>
      <c r="T144" s="917"/>
      <c r="U144" s="917"/>
      <c r="V144" s="917"/>
      <c r="W144" s="917"/>
      <c r="X144" s="917"/>
      <c r="Y144" s="917"/>
      <c r="Z144" s="917"/>
      <c r="AA144" s="917"/>
      <c r="AB144" s="917"/>
      <c r="AC144" s="917"/>
      <c r="AD144" s="917"/>
      <c r="AE144" s="917"/>
      <c r="AF144" s="917"/>
      <c r="AG144" s="917"/>
      <c r="AH144" s="917"/>
      <c r="AI144" s="917"/>
      <c r="AJ144" s="917"/>
      <c r="AK144" s="917"/>
      <c r="AL144" s="917"/>
      <c r="AM144" s="917"/>
      <c r="AN144" s="917"/>
      <c r="AO144" s="917"/>
      <c r="AP144" s="917"/>
      <c r="AQ144" s="917"/>
      <c r="AR144" s="917"/>
      <c r="AS144" s="917"/>
      <c r="AT144" s="917"/>
      <c r="AU144" s="917"/>
      <c r="AV144" s="917"/>
      <c r="AW144" s="917"/>
      <c r="AX144" s="917"/>
      <c r="AY144" s="917"/>
      <c r="AZ144" s="917"/>
      <c r="BA144" s="917"/>
      <c r="BB144" s="917"/>
      <c r="BC144" s="917"/>
      <c r="BD144" s="917"/>
      <c r="BE144" s="917"/>
      <c r="BF144" s="917"/>
      <c r="BG144" s="917"/>
      <c r="BH144" s="917"/>
      <c r="BI144" s="917"/>
      <c r="BJ144" s="917"/>
      <c r="BK144" s="917"/>
      <c r="BL144" s="917"/>
      <c r="BM144" s="917"/>
      <c r="BN144" s="917"/>
      <c r="BO144" s="917"/>
      <c r="BP144" s="917"/>
      <c r="BQ144" s="917"/>
      <c r="BR144" s="917"/>
      <c r="BS144" s="917"/>
      <c r="BT144" s="917"/>
      <c r="BU144" s="917"/>
      <c r="BV144" s="917"/>
      <c r="BW144" s="917"/>
      <c r="BX144" s="917"/>
      <c r="BY144" s="917"/>
      <c r="BZ144" s="917"/>
      <c r="CA144" s="917"/>
      <c r="CB144" s="917"/>
      <c r="CC144" s="917"/>
      <c r="CD144" s="917"/>
      <c r="CE144" s="917"/>
      <c r="CF144" s="917"/>
      <c r="CG144" s="917"/>
      <c r="CH144" s="917"/>
      <c r="CI144" s="917"/>
      <c r="CJ144" s="917"/>
      <c r="CK144" s="917"/>
      <c r="CL144" s="917"/>
      <c r="CM144" s="917"/>
      <c r="CN144" s="917"/>
      <c r="CO144" s="917"/>
      <c r="CP144" s="917"/>
      <c r="CQ144" s="917"/>
      <c r="CR144" s="917"/>
      <c r="CS144" s="917"/>
      <c r="CT144" s="917"/>
      <c r="CU144" s="917"/>
      <c r="CV144" s="917"/>
      <c r="CW144" s="917"/>
      <c r="CX144" s="917"/>
      <c r="CY144" s="917"/>
      <c r="CZ144" s="917"/>
      <c r="DA144" s="917"/>
      <c r="DB144" s="917"/>
      <c r="DC144" s="917"/>
      <c r="DD144" s="917"/>
      <c r="DE144" s="917"/>
      <c r="DF144" s="917"/>
      <c r="DG144" s="917"/>
      <c r="DH144" s="917"/>
      <c r="DI144" s="917"/>
      <c r="DJ144" s="917"/>
    </row>
    <row r="145" spans="1:114">
      <c r="A145" s="920"/>
      <c r="B145" s="916"/>
      <c r="C145" s="916"/>
      <c r="D145" s="916"/>
      <c r="E145" s="916"/>
      <c r="F145" s="915"/>
      <c r="G145" s="917"/>
      <c r="H145" s="917"/>
      <c r="I145" s="917"/>
      <c r="J145" s="917"/>
      <c r="K145" s="917"/>
      <c r="L145" s="917"/>
      <c r="M145" s="917"/>
      <c r="N145" s="917"/>
      <c r="O145" s="917"/>
      <c r="P145" s="917"/>
      <c r="Q145" s="917"/>
      <c r="R145" s="917"/>
      <c r="S145" s="917"/>
      <c r="T145" s="917"/>
      <c r="U145" s="917"/>
      <c r="V145" s="917"/>
      <c r="W145" s="917"/>
      <c r="X145" s="917"/>
      <c r="Y145" s="917"/>
      <c r="Z145" s="917"/>
      <c r="AA145" s="917"/>
      <c r="AB145" s="917"/>
      <c r="AC145" s="917"/>
      <c r="AD145" s="917"/>
      <c r="AE145" s="917"/>
      <c r="AF145" s="917"/>
      <c r="AG145" s="917"/>
      <c r="AH145" s="917"/>
      <c r="AI145" s="917"/>
      <c r="AJ145" s="917"/>
      <c r="AK145" s="917"/>
      <c r="AL145" s="917"/>
      <c r="AM145" s="917"/>
      <c r="AN145" s="917"/>
      <c r="AO145" s="917"/>
      <c r="AP145" s="917"/>
      <c r="AQ145" s="917"/>
      <c r="AR145" s="917"/>
      <c r="AS145" s="917"/>
      <c r="AT145" s="917"/>
      <c r="AU145" s="917"/>
      <c r="AV145" s="917"/>
      <c r="AW145" s="917"/>
      <c r="AX145" s="917"/>
      <c r="AY145" s="917"/>
      <c r="AZ145" s="917"/>
      <c r="BA145" s="917"/>
      <c r="BB145" s="917"/>
      <c r="BC145" s="917"/>
      <c r="BD145" s="917"/>
      <c r="BE145" s="917"/>
      <c r="BF145" s="917"/>
      <c r="BG145" s="917"/>
      <c r="BH145" s="917"/>
      <c r="BI145" s="917"/>
      <c r="BJ145" s="917"/>
      <c r="BK145" s="917"/>
      <c r="BL145" s="917"/>
      <c r="BM145" s="917"/>
      <c r="BN145" s="917"/>
      <c r="BO145" s="917"/>
      <c r="BP145" s="917"/>
      <c r="BQ145" s="917"/>
      <c r="BR145" s="917"/>
      <c r="BS145" s="917"/>
      <c r="BT145" s="917"/>
      <c r="BU145" s="917"/>
      <c r="BV145" s="917"/>
      <c r="BW145" s="917"/>
      <c r="BX145" s="917"/>
      <c r="BY145" s="917"/>
      <c r="BZ145" s="917"/>
      <c r="CA145" s="917"/>
      <c r="CB145" s="917"/>
      <c r="CC145" s="917"/>
      <c r="CD145" s="917"/>
      <c r="CE145" s="917"/>
      <c r="CF145" s="917"/>
      <c r="CG145" s="917"/>
      <c r="CH145" s="917"/>
      <c r="CI145" s="917"/>
      <c r="CJ145" s="917"/>
      <c r="CK145" s="917"/>
      <c r="CL145" s="917"/>
      <c r="CM145" s="917"/>
      <c r="CN145" s="917"/>
      <c r="CO145" s="917"/>
      <c r="CP145" s="917"/>
      <c r="CQ145" s="917"/>
      <c r="CR145" s="917"/>
      <c r="CS145" s="917"/>
      <c r="CT145" s="917"/>
      <c r="CU145" s="917"/>
      <c r="CV145" s="917"/>
      <c r="CW145" s="917"/>
      <c r="CX145" s="917"/>
      <c r="CY145" s="917"/>
      <c r="CZ145" s="917"/>
      <c r="DA145" s="917"/>
      <c r="DB145" s="917"/>
      <c r="DC145" s="917"/>
      <c r="DD145" s="917"/>
      <c r="DE145" s="917"/>
      <c r="DF145" s="917"/>
      <c r="DG145" s="917"/>
      <c r="DH145" s="917"/>
      <c r="DI145" s="917"/>
      <c r="DJ145" s="917"/>
    </row>
    <row r="146" spans="1:114">
      <c r="A146" s="920"/>
      <c r="B146" s="916"/>
      <c r="C146" s="916"/>
      <c r="D146" s="916"/>
      <c r="E146" s="916"/>
      <c r="F146" s="915"/>
      <c r="G146" s="917"/>
      <c r="H146" s="917"/>
      <c r="I146" s="917"/>
      <c r="J146" s="917"/>
      <c r="K146" s="917"/>
      <c r="L146" s="917"/>
      <c r="M146" s="917"/>
      <c r="N146" s="917"/>
      <c r="O146" s="917"/>
      <c r="P146" s="917"/>
      <c r="Q146" s="917"/>
      <c r="R146" s="917"/>
      <c r="S146" s="917"/>
      <c r="T146" s="917"/>
      <c r="U146" s="917"/>
      <c r="V146" s="917"/>
      <c r="W146" s="917"/>
      <c r="X146" s="917"/>
      <c r="Y146" s="917"/>
      <c r="Z146" s="917"/>
      <c r="AA146" s="917"/>
      <c r="AB146" s="917"/>
      <c r="AC146" s="917"/>
      <c r="AD146" s="917"/>
      <c r="AE146" s="917"/>
      <c r="AF146" s="917"/>
      <c r="AG146" s="917"/>
      <c r="AH146" s="917"/>
      <c r="AI146" s="917"/>
      <c r="AJ146" s="917"/>
      <c r="AK146" s="917"/>
      <c r="AL146" s="917"/>
      <c r="AM146" s="917"/>
      <c r="AN146" s="917"/>
      <c r="AO146" s="917"/>
      <c r="AP146" s="917"/>
      <c r="AQ146" s="917"/>
      <c r="AR146" s="917"/>
      <c r="AS146" s="917"/>
      <c r="AT146" s="917"/>
      <c r="AU146" s="917"/>
      <c r="AV146" s="917"/>
      <c r="AW146" s="917"/>
      <c r="AX146" s="917"/>
      <c r="AY146" s="917"/>
      <c r="AZ146" s="917"/>
      <c r="BA146" s="917"/>
      <c r="BB146" s="917"/>
      <c r="BC146" s="917"/>
      <c r="BD146" s="917"/>
      <c r="BE146" s="917"/>
      <c r="BF146" s="917"/>
      <c r="BG146" s="917"/>
      <c r="BH146" s="917"/>
      <c r="BI146" s="917"/>
      <c r="BJ146" s="917"/>
      <c r="BK146" s="917"/>
      <c r="BL146" s="917"/>
      <c r="BM146" s="917"/>
      <c r="BN146" s="917"/>
      <c r="BO146" s="917"/>
      <c r="BP146" s="917"/>
      <c r="BQ146" s="917"/>
      <c r="BR146" s="917"/>
      <c r="BS146" s="917"/>
      <c r="BT146" s="917"/>
      <c r="BU146" s="917"/>
      <c r="BV146" s="917"/>
      <c r="BW146" s="917"/>
      <c r="BX146" s="917"/>
      <c r="BY146" s="917"/>
      <c r="BZ146" s="917"/>
      <c r="CA146" s="917"/>
      <c r="CB146" s="917"/>
      <c r="CC146" s="917"/>
      <c r="CD146" s="917"/>
      <c r="CE146" s="917"/>
      <c r="CF146" s="917"/>
      <c r="CG146" s="917"/>
      <c r="CH146" s="917"/>
      <c r="CI146" s="917"/>
      <c r="CJ146" s="917"/>
      <c r="CK146" s="917"/>
      <c r="CL146" s="917"/>
      <c r="CM146" s="917"/>
      <c r="CN146" s="917"/>
      <c r="CO146" s="917"/>
      <c r="CP146" s="917"/>
      <c r="CQ146" s="917"/>
      <c r="CR146" s="917"/>
      <c r="CS146" s="917"/>
      <c r="CT146" s="917"/>
      <c r="CU146" s="917"/>
      <c r="CV146" s="917"/>
      <c r="CW146" s="917"/>
      <c r="CX146" s="917"/>
      <c r="CY146" s="917"/>
      <c r="CZ146" s="917"/>
      <c r="DA146" s="917"/>
      <c r="DB146" s="917"/>
      <c r="DC146" s="917"/>
      <c r="DD146" s="917"/>
      <c r="DE146" s="917"/>
      <c r="DF146" s="917"/>
      <c r="DG146" s="917"/>
      <c r="DH146" s="917"/>
      <c r="DI146" s="917"/>
      <c r="DJ146" s="917"/>
    </row>
    <row r="147" spans="1:114">
      <c r="A147" s="920"/>
      <c r="B147" s="916"/>
      <c r="C147" s="916"/>
      <c r="D147" s="916"/>
      <c r="E147" s="916"/>
      <c r="F147" s="915"/>
      <c r="G147" s="917"/>
      <c r="H147" s="917"/>
      <c r="I147" s="917"/>
      <c r="J147" s="917"/>
      <c r="K147" s="917"/>
      <c r="L147" s="917"/>
      <c r="M147" s="917"/>
      <c r="N147" s="917"/>
      <c r="O147" s="917"/>
      <c r="P147" s="917"/>
      <c r="Q147" s="917"/>
      <c r="R147" s="917"/>
      <c r="S147" s="917"/>
      <c r="T147" s="917"/>
      <c r="U147" s="917"/>
      <c r="V147" s="917"/>
      <c r="W147" s="917"/>
      <c r="X147" s="917"/>
      <c r="Y147" s="917"/>
      <c r="Z147" s="917"/>
      <c r="AA147" s="917"/>
      <c r="AB147" s="917"/>
      <c r="AC147" s="917"/>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7"/>
      <c r="AY147" s="917"/>
      <c r="AZ147" s="917"/>
      <c r="BA147" s="917"/>
      <c r="BB147" s="917"/>
      <c r="BC147" s="917"/>
      <c r="BD147" s="917"/>
      <c r="BE147" s="917"/>
      <c r="BF147" s="917"/>
      <c r="BG147" s="917"/>
      <c r="BH147" s="917"/>
      <c r="BI147" s="917"/>
      <c r="BJ147" s="917"/>
      <c r="BK147" s="917"/>
      <c r="BL147" s="917"/>
      <c r="BM147" s="917"/>
      <c r="BN147" s="917"/>
      <c r="BO147" s="917"/>
      <c r="BP147" s="917"/>
      <c r="BQ147" s="917"/>
      <c r="BR147" s="917"/>
      <c r="BS147" s="917"/>
      <c r="BT147" s="917"/>
      <c r="BU147" s="917"/>
      <c r="BV147" s="917"/>
      <c r="BW147" s="917"/>
      <c r="BX147" s="917"/>
      <c r="BY147" s="917"/>
      <c r="BZ147" s="917"/>
      <c r="CA147" s="917"/>
      <c r="CB147" s="917"/>
      <c r="CC147" s="917"/>
      <c r="CD147" s="917"/>
      <c r="CE147" s="917"/>
      <c r="CF147" s="917"/>
      <c r="CG147" s="917"/>
      <c r="CH147" s="917"/>
      <c r="CI147" s="917"/>
      <c r="CJ147" s="917"/>
      <c r="CK147" s="917"/>
      <c r="CL147" s="917"/>
      <c r="CM147" s="917"/>
      <c r="CN147" s="917"/>
      <c r="CO147" s="917"/>
      <c r="CP147" s="917"/>
      <c r="CQ147" s="917"/>
      <c r="CR147" s="917"/>
      <c r="CS147" s="917"/>
      <c r="CT147" s="917"/>
      <c r="CU147" s="917"/>
      <c r="CV147" s="917"/>
      <c r="CW147" s="917"/>
      <c r="CX147" s="917"/>
      <c r="CY147" s="917"/>
      <c r="CZ147" s="917"/>
      <c r="DA147" s="917"/>
      <c r="DB147" s="917"/>
      <c r="DC147" s="917"/>
      <c r="DD147" s="917"/>
      <c r="DE147" s="917"/>
      <c r="DF147" s="917"/>
      <c r="DG147" s="917"/>
      <c r="DH147" s="917"/>
      <c r="DI147" s="917"/>
      <c r="DJ147" s="917"/>
    </row>
    <row r="148" spans="1:114">
      <c r="A148" s="920"/>
      <c r="B148" s="916"/>
      <c r="C148" s="916"/>
      <c r="D148" s="916"/>
      <c r="E148" s="916"/>
      <c r="F148" s="915"/>
      <c r="G148" s="917"/>
      <c r="H148" s="917"/>
      <c r="I148" s="917"/>
      <c r="J148" s="917"/>
      <c r="K148" s="917"/>
      <c r="L148" s="917"/>
      <c r="M148" s="917"/>
      <c r="N148" s="917"/>
      <c r="O148" s="917"/>
      <c r="P148" s="917"/>
      <c r="Q148" s="917"/>
      <c r="R148" s="917"/>
      <c r="S148" s="917"/>
      <c r="T148" s="917"/>
      <c r="U148" s="917"/>
      <c r="V148" s="917"/>
      <c r="W148" s="917"/>
      <c r="X148" s="917"/>
      <c r="Y148" s="917"/>
      <c r="Z148" s="917"/>
      <c r="AA148" s="917"/>
      <c r="AB148" s="917"/>
      <c r="AC148" s="917"/>
      <c r="AD148" s="917"/>
      <c r="AE148" s="917"/>
      <c r="AF148" s="917"/>
      <c r="AG148" s="917"/>
      <c r="AH148" s="917"/>
      <c r="AI148" s="917"/>
      <c r="AJ148" s="917"/>
      <c r="AK148" s="917"/>
      <c r="AL148" s="917"/>
      <c r="AM148" s="917"/>
      <c r="AN148" s="917"/>
      <c r="AO148" s="917"/>
      <c r="AP148" s="917"/>
      <c r="AQ148" s="917"/>
      <c r="AR148" s="917"/>
      <c r="AS148" s="917"/>
      <c r="AT148" s="917"/>
      <c r="AU148" s="917"/>
      <c r="AV148" s="917"/>
      <c r="AW148" s="917"/>
      <c r="AX148" s="917"/>
      <c r="AY148" s="917"/>
      <c r="AZ148" s="917"/>
      <c r="BA148" s="917"/>
      <c r="BB148" s="917"/>
      <c r="BC148" s="917"/>
      <c r="BD148" s="917"/>
      <c r="BE148" s="917"/>
      <c r="BF148" s="917"/>
      <c r="BG148" s="917"/>
      <c r="BH148" s="917"/>
      <c r="BI148" s="917"/>
      <c r="BJ148" s="917"/>
      <c r="BK148" s="917"/>
      <c r="BL148" s="917"/>
      <c r="BM148" s="917"/>
      <c r="BN148" s="917"/>
      <c r="BO148" s="917"/>
      <c r="BP148" s="917"/>
      <c r="BQ148" s="917"/>
      <c r="BR148" s="917"/>
      <c r="BS148" s="917"/>
      <c r="BT148" s="917"/>
      <c r="BU148" s="917"/>
      <c r="BV148" s="917"/>
      <c r="BW148" s="917"/>
      <c r="BX148" s="917"/>
      <c r="BY148" s="917"/>
      <c r="BZ148" s="917"/>
      <c r="CA148" s="917"/>
      <c r="CB148" s="917"/>
      <c r="CC148" s="917"/>
      <c r="CD148" s="917"/>
      <c r="CE148" s="917"/>
      <c r="CF148" s="917"/>
      <c r="CG148" s="917"/>
      <c r="CH148" s="917"/>
      <c r="CI148" s="917"/>
      <c r="CJ148" s="917"/>
      <c r="CK148" s="917"/>
      <c r="CL148" s="917"/>
      <c r="CM148" s="917"/>
      <c r="CN148" s="917"/>
      <c r="CO148" s="917"/>
      <c r="CP148" s="917"/>
      <c r="CQ148" s="917"/>
      <c r="CR148" s="917"/>
      <c r="CS148" s="917"/>
      <c r="CT148" s="917"/>
      <c r="CU148" s="917"/>
      <c r="CV148" s="917"/>
      <c r="CW148" s="917"/>
      <c r="CX148" s="917"/>
      <c r="CY148" s="917"/>
      <c r="CZ148" s="917"/>
      <c r="DA148" s="917"/>
      <c r="DB148" s="917"/>
      <c r="DC148" s="917"/>
      <c r="DD148" s="917"/>
      <c r="DE148" s="917"/>
      <c r="DF148" s="917"/>
      <c r="DG148" s="917"/>
      <c r="DH148" s="917"/>
      <c r="DI148" s="917"/>
      <c r="DJ148" s="917"/>
    </row>
    <row r="149" spans="1:114">
      <c r="A149" s="920"/>
      <c r="B149" s="916"/>
      <c r="C149" s="916"/>
      <c r="D149" s="916"/>
      <c r="E149" s="916"/>
      <c r="F149" s="915"/>
      <c r="G149" s="917"/>
      <c r="H149" s="917"/>
      <c r="I149" s="917"/>
      <c r="J149" s="917"/>
      <c r="K149" s="917"/>
      <c r="L149" s="917"/>
      <c r="M149" s="917"/>
      <c r="N149" s="917"/>
      <c r="O149" s="917"/>
      <c r="P149" s="917"/>
      <c r="Q149" s="917"/>
      <c r="R149" s="917"/>
      <c r="S149" s="917"/>
      <c r="T149" s="917"/>
      <c r="U149" s="917"/>
      <c r="V149" s="917"/>
      <c r="W149" s="917"/>
      <c r="X149" s="917"/>
      <c r="Y149" s="917"/>
      <c r="Z149" s="917"/>
      <c r="AA149" s="917"/>
      <c r="AB149" s="917"/>
      <c r="AC149" s="917"/>
      <c r="AD149" s="917"/>
      <c r="AE149" s="917"/>
      <c r="AF149" s="917"/>
      <c r="AG149" s="917"/>
      <c r="AH149" s="917"/>
      <c r="AI149" s="917"/>
      <c r="AJ149" s="917"/>
      <c r="AK149" s="917"/>
      <c r="AL149" s="917"/>
      <c r="AM149" s="917"/>
      <c r="AN149" s="917"/>
      <c r="AO149" s="917"/>
      <c r="AP149" s="917"/>
      <c r="AQ149" s="917"/>
      <c r="AR149" s="917"/>
      <c r="AS149" s="917"/>
      <c r="AT149" s="917"/>
      <c r="AU149" s="917"/>
      <c r="AV149" s="917"/>
      <c r="AW149" s="917"/>
      <c r="AX149" s="917"/>
      <c r="AY149" s="917"/>
      <c r="AZ149" s="917"/>
      <c r="BA149" s="917"/>
      <c r="BB149" s="917"/>
      <c r="BC149" s="917"/>
      <c r="BD149" s="917"/>
      <c r="BE149" s="917"/>
      <c r="BF149" s="917"/>
      <c r="BG149" s="917"/>
      <c r="BH149" s="917"/>
      <c r="BI149" s="917"/>
      <c r="BJ149" s="917"/>
      <c r="BK149" s="917"/>
      <c r="BL149" s="917"/>
      <c r="BM149" s="917"/>
      <c r="BN149" s="917"/>
      <c r="BO149" s="917"/>
      <c r="BP149" s="917"/>
      <c r="BQ149" s="917"/>
      <c r="BR149" s="917"/>
      <c r="BS149" s="917"/>
      <c r="BT149" s="917"/>
      <c r="BU149" s="917"/>
      <c r="BV149" s="917"/>
      <c r="BW149" s="917"/>
      <c r="BX149" s="917"/>
      <c r="BY149" s="917"/>
      <c r="BZ149" s="917"/>
      <c r="CA149" s="917"/>
      <c r="CB149" s="917"/>
      <c r="CC149" s="917"/>
      <c r="CD149" s="917"/>
      <c r="CE149" s="917"/>
      <c r="CF149" s="917"/>
      <c r="CG149" s="917"/>
      <c r="CH149" s="917"/>
      <c r="CI149" s="917"/>
      <c r="CJ149" s="917"/>
      <c r="CK149" s="917"/>
      <c r="CL149" s="917"/>
      <c r="CM149" s="917"/>
      <c r="CN149" s="917"/>
      <c r="CO149" s="917"/>
      <c r="CP149" s="917"/>
      <c r="CQ149" s="917"/>
      <c r="CR149" s="917"/>
      <c r="CS149" s="917"/>
      <c r="CT149" s="917"/>
      <c r="CU149" s="917"/>
      <c r="CV149" s="917"/>
      <c r="CW149" s="917"/>
      <c r="CX149" s="917"/>
      <c r="CY149" s="917"/>
      <c r="CZ149" s="917"/>
      <c r="DA149" s="917"/>
      <c r="DB149" s="917"/>
      <c r="DC149" s="917"/>
      <c r="DD149" s="917"/>
      <c r="DE149" s="917"/>
      <c r="DF149" s="917"/>
      <c r="DG149" s="917"/>
      <c r="DH149" s="917"/>
      <c r="DI149" s="917"/>
      <c r="DJ149" s="917"/>
    </row>
    <row r="150" spans="1:114">
      <c r="A150" s="920"/>
      <c r="B150" s="916"/>
      <c r="C150" s="916"/>
      <c r="D150" s="916"/>
      <c r="E150" s="916"/>
      <c r="F150" s="915"/>
      <c r="G150" s="917"/>
      <c r="H150" s="917"/>
      <c r="I150" s="917"/>
      <c r="J150" s="917"/>
      <c r="K150" s="917"/>
      <c r="L150" s="917"/>
      <c r="M150" s="917"/>
      <c r="N150" s="917"/>
      <c r="O150" s="917"/>
      <c r="P150" s="917"/>
      <c r="Q150" s="917"/>
      <c r="R150" s="917"/>
      <c r="S150" s="917"/>
      <c r="T150" s="917"/>
      <c r="U150" s="917"/>
      <c r="V150" s="917"/>
      <c r="W150" s="917"/>
      <c r="X150" s="917"/>
      <c r="Y150" s="917"/>
      <c r="Z150" s="917"/>
      <c r="AA150" s="917"/>
      <c r="AB150" s="917"/>
      <c r="AC150" s="917"/>
      <c r="AD150" s="917"/>
      <c r="AE150" s="917"/>
      <c r="AF150" s="917"/>
      <c r="AG150" s="917"/>
      <c r="AH150" s="917"/>
      <c r="AI150" s="917"/>
      <c r="AJ150" s="917"/>
      <c r="AK150" s="917"/>
      <c r="AL150" s="917"/>
      <c r="AM150" s="917"/>
      <c r="AN150" s="917"/>
      <c r="AO150" s="917"/>
      <c r="AP150" s="917"/>
      <c r="AQ150" s="917"/>
      <c r="AR150" s="917"/>
      <c r="AS150" s="917"/>
      <c r="AT150" s="917"/>
      <c r="AU150" s="917"/>
      <c r="AV150" s="917"/>
      <c r="AW150" s="917"/>
      <c r="AX150" s="917"/>
      <c r="AY150" s="917"/>
      <c r="AZ150" s="917"/>
      <c r="BA150" s="917"/>
      <c r="BB150" s="917"/>
      <c r="BC150" s="917"/>
      <c r="BD150" s="917"/>
      <c r="BE150" s="917"/>
      <c r="BF150" s="917"/>
      <c r="BG150" s="917"/>
      <c r="BH150" s="917"/>
      <c r="BI150" s="917"/>
      <c r="BJ150" s="917"/>
      <c r="BK150" s="917"/>
      <c r="BL150" s="917"/>
      <c r="BM150" s="917"/>
      <c r="BN150" s="917"/>
      <c r="BO150" s="917"/>
      <c r="BP150" s="917"/>
      <c r="BQ150" s="917"/>
      <c r="BR150" s="917"/>
      <c r="BS150" s="917"/>
      <c r="BT150" s="917"/>
      <c r="BU150" s="917"/>
      <c r="BV150" s="917"/>
      <c r="BW150" s="917"/>
      <c r="BX150" s="917"/>
      <c r="BY150" s="917"/>
      <c r="BZ150" s="917"/>
      <c r="CA150" s="917"/>
      <c r="CB150" s="917"/>
      <c r="CC150" s="917"/>
      <c r="CD150" s="917"/>
      <c r="CE150" s="917"/>
      <c r="CF150" s="917"/>
      <c r="CG150" s="917"/>
      <c r="CH150" s="917"/>
      <c r="CI150" s="917"/>
      <c r="CJ150" s="917"/>
      <c r="CK150" s="917"/>
      <c r="CL150" s="917"/>
      <c r="CM150" s="917"/>
      <c r="CN150" s="917"/>
      <c r="CO150" s="917"/>
      <c r="CP150" s="917"/>
      <c r="CQ150" s="917"/>
      <c r="CR150" s="917"/>
      <c r="CS150" s="917"/>
      <c r="CT150" s="917"/>
      <c r="CU150" s="917"/>
      <c r="CV150" s="917"/>
      <c r="CW150" s="917"/>
      <c r="CX150" s="917"/>
      <c r="CY150" s="917"/>
      <c r="CZ150" s="917"/>
      <c r="DA150" s="917"/>
      <c r="DB150" s="917"/>
      <c r="DC150" s="917"/>
      <c r="DD150" s="917"/>
      <c r="DE150" s="917"/>
      <c r="DF150" s="917"/>
      <c r="DG150" s="917"/>
      <c r="DH150" s="917"/>
      <c r="DI150" s="917"/>
      <c r="DJ150" s="917"/>
    </row>
    <row r="151" spans="1:114">
      <c r="A151" s="920"/>
      <c r="B151" s="916"/>
      <c r="C151" s="916"/>
      <c r="D151" s="916"/>
      <c r="E151" s="916"/>
      <c r="F151" s="915"/>
      <c r="G151" s="917"/>
      <c r="H151" s="917"/>
      <c r="I151" s="917"/>
      <c r="J151" s="917"/>
      <c r="K151" s="917"/>
      <c r="L151" s="917"/>
      <c r="M151" s="917"/>
      <c r="N151" s="917"/>
      <c r="O151" s="917"/>
      <c r="P151" s="917"/>
      <c r="Q151" s="917"/>
      <c r="R151" s="917"/>
      <c r="S151" s="917"/>
      <c r="T151" s="917"/>
      <c r="U151" s="917"/>
      <c r="V151" s="917"/>
      <c r="W151" s="917"/>
      <c r="X151" s="917"/>
      <c r="Y151" s="917"/>
      <c r="Z151" s="917"/>
      <c r="AA151" s="917"/>
      <c r="AB151" s="917"/>
      <c r="AC151" s="917"/>
      <c r="AD151" s="917"/>
      <c r="AE151" s="917"/>
      <c r="AF151" s="917"/>
      <c r="AG151" s="917"/>
      <c r="AH151" s="917"/>
      <c r="AI151" s="917"/>
      <c r="AJ151" s="917"/>
      <c r="AK151" s="917"/>
      <c r="AL151" s="917"/>
      <c r="AM151" s="917"/>
      <c r="AN151" s="917"/>
      <c r="AO151" s="917"/>
      <c r="AP151" s="917"/>
      <c r="AQ151" s="917"/>
      <c r="AR151" s="917"/>
      <c r="AS151" s="917"/>
      <c r="AT151" s="917"/>
      <c r="AU151" s="917"/>
      <c r="AV151" s="917"/>
      <c r="AW151" s="917"/>
      <c r="AX151" s="917"/>
      <c r="AY151" s="917"/>
      <c r="AZ151" s="917"/>
      <c r="BA151" s="917"/>
      <c r="BB151" s="917"/>
      <c r="BC151" s="917"/>
      <c r="BD151" s="917"/>
      <c r="BE151" s="917"/>
      <c r="BF151" s="917"/>
      <c r="BG151" s="917"/>
      <c r="BH151" s="917"/>
      <c r="BI151" s="917"/>
      <c r="BJ151" s="917"/>
      <c r="BK151" s="917"/>
      <c r="BL151" s="917"/>
      <c r="BM151" s="917"/>
      <c r="BN151" s="917"/>
      <c r="BO151" s="917"/>
      <c r="BP151" s="917"/>
      <c r="BQ151" s="917"/>
      <c r="BR151" s="917"/>
      <c r="BS151" s="917"/>
      <c r="BT151" s="917"/>
      <c r="BU151" s="917"/>
      <c r="BV151" s="917"/>
      <c r="BW151" s="917"/>
      <c r="BX151" s="917"/>
      <c r="BY151" s="917"/>
      <c r="BZ151" s="917"/>
      <c r="CA151" s="917"/>
      <c r="CB151" s="917"/>
      <c r="CC151" s="917"/>
      <c r="CD151" s="917"/>
      <c r="CE151" s="917"/>
      <c r="CF151" s="917"/>
      <c r="CG151" s="917"/>
      <c r="CH151" s="917"/>
      <c r="CI151" s="917"/>
      <c r="CJ151" s="917"/>
      <c r="CK151" s="917"/>
      <c r="CL151" s="917"/>
      <c r="CM151" s="917"/>
      <c r="CN151" s="917"/>
      <c r="CO151" s="917"/>
      <c r="CP151" s="917"/>
      <c r="CQ151" s="917"/>
      <c r="CR151" s="917"/>
      <c r="CS151" s="917"/>
      <c r="CT151" s="917"/>
      <c r="CU151" s="917"/>
      <c r="CV151" s="917"/>
      <c r="CW151" s="917"/>
      <c r="CX151" s="917"/>
      <c r="CY151" s="917"/>
      <c r="CZ151" s="917"/>
      <c r="DA151" s="917"/>
      <c r="DB151" s="917"/>
      <c r="DC151" s="917"/>
      <c r="DD151" s="917"/>
      <c r="DE151" s="917"/>
      <c r="DF151" s="917"/>
      <c r="DG151" s="917"/>
      <c r="DH151" s="917"/>
      <c r="DI151" s="917"/>
      <c r="DJ151" s="917"/>
    </row>
    <row r="152" spans="1:114">
      <c r="A152" s="920"/>
      <c r="B152" s="916"/>
      <c r="C152" s="916"/>
      <c r="D152" s="916"/>
      <c r="E152" s="916"/>
      <c r="F152" s="915"/>
      <c r="G152" s="917"/>
      <c r="H152" s="917"/>
      <c r="I152" s="917"/>
      <c r="J152" s="917"/>
      <c r="K152" s="917"/>
      <c r="L152" s="917"/>
      <c r="M152" s="917"/>
      <c r="N152" s="917"/>
      <c r="O152" s="917"/>
      <c r="P152" s="917"/>
      <c r="Q152" s="917"/>
      <c r="R152" s="917"/>
      <c r="S152" s="917"/>
      <c r="T152" s="917"/>
      <c r="U152" s="917"/>
      <c r="V152" s="917"/>
      <c r="W152" s="917"/>
      <c r="X152" s="917"/>
      <c r="Y152" s="917"/>
      <c r="Z152" s="917"/>
      <c r="AA152" s="917"/>
      <c r="AB152" s="917"/>
      <c r="AC152" s="917"/>
      <c r="AD152" s="917"/>
      <c r="AE152" s="917"/>
      <c r="AF152" s="917"/>
      <c r="AG152" s="917"/>
      <c r="AH152" s="917"/>
      <c r="AI152" s="917"/>
      <c r="AJ152" s="917"/>
      <c r="AK152" s="917"/>
      <c r="AL152" s="917"/>
      <c r="AM152" s="917"/>
      <c r="AN152" s="917"/>
      <c r="AO152" s="917"/>
      <c r="AP152" s="917"/>
      <c r="AQ152" s="917"/>
      <c r="AR152" s="917"/>
      <c r="AS152" s="917"/>
      <c r="AT152" s="917"/>
      <c r="AU152" s="917"/>
      <c r="AV152" s="917"/>
      <c r="AW152" s="917"/>
      <c r="AX152" s="917"/>
      <c r="AY152" s="917"/>
      <c r="AZ152" s="917"/>
      <c r="BA152" s="917"/>
      <c r="BB152" s="917"/>
      <c r="BC152" s="917"/>
      <c r="BD152" s="917"/>
      <c r="BE152" s="917"/>
      <c r="BF152" s="917"/>
      <c r="BG152" s="917"/>
      <c r="BH152" s="917"/>
      <c r="BI152" s="917"/>
      <c r="BJ152" s="917"/>
      <c r="BK152" s="917"/>
      <c r="BL152" s="917"/>
      <c r="BM152" s="917"/>
      <c r="BN152" s="917"/>
      <c r="BO152" s="917"/>
      <c r="BP152" s="917"/>
      <c r="BQ152" s="917"/>
      <c r="BR152" s="917"/>
      <c r="BS152" s="917"/>
      <c r="BT152" s="917"/>
      <c r="BU152" s="917"/>
      <c r="BV152" s="917"/>
      <c r="BW152" s="917"/>
      <c r="BX152" s="917"/>
      <c r="BY152" s="917"/>
      <c r="BZ152" s="917"/>
      <c r="CA152" s="917"/>
      <c r="CB152" s="917"/>
      <c r="CC152" s="917"/>
      <c r="CD152" s="917"/>
      <c r="CE152" s="917"/>
      <c r="CF152" s="917"/>
      <c r="CG152" s="917"/>
      <c r="CH152" s="917"/>
      <c r="CI152" s="917"/>
      <c r="CJ152" s="917"/>
      <c r="CK152" s="917"/>
      <c r="CL152" s="917"/>
      <c r="CM152" s="917"/>
      <c r="CN152" s="917"/>
      <c r="CO152" s="917"/>
      <c r="CP152" s="917"/>
      <c r="CQ152" s="917"/>
      <c r="CR152" s="917"/>
      <c r="CS152" s="917"/>
      <c r="CT152" s="917"/>
      <c r="CU152" s="917"/>
      <c r="CV152" s="917"/>
      <c r="CW152" s="917"/>
      <c r="CX152" s="917"/>
      <c r="CY152" s="917"/>
      <c r="CZ152" s="917"/>
      <c r="DA152" s="917"/>
      <c r="DB152" s="917"/>
      <c r="DC152" s="917"/>
      <c r="DD152" s="917"/>
      <c r="DE152" s="917"/>
      <c r="DF152" s="917"/>
      <c r="DG152" s="917"/>
      <c r="DH152" s="917"/>
      <c r="DI152" s="917"/>
      <c r="DJ152" s="917"/>
    </row>
    <row r="153" spans="1:114">
      <c r="A153" s="920"/>
      <c r="B153" s="916"/>
      <c r="C153" s="916"/>
      <c r="D153" s="916"/>
      <c r="E153" s="916"/>
      <c r="F153" s="915"/>
      <c r="G153" s="917"/>
      <c r="H153" s="917"/>
      <c r="I153" s="917"/>
      <c r="J153" s="917"/>
      <c r="K153" s="917"/>
      <c r="L153" s="917"/>
      <c r="M153" s="917"/>
      <c r="N153" s="917"/>
      <c r="O153" s="917"/>
      <c r="P153" s="917"/>
      <c r="Q153" s="917"/>
      <c r="R153" s="917"/>
      <c r="S153" s="917"/>
      <c r="T153" s="917"/>
      <c r="U153" s="917"/>
      <c r="V153" s="917"/>
      <c r="W153" s="917"/>
      <c r="X153" s="917"/>
      <c r="Y153" s="917"/>
      <c r="Z153" s="917"/>
      <c r="AA153" s="917"/>
      <c r="AB153" s="917"/>
      <c r="AC153" s="917"/>
      <c r="AD153" s="917"/>
      <c r="AE153" s="917"/>
      <c r="AF153" s="917"/>
      <c r="AG153" s="917"/>
      <c r="AH153" s="917"/>
      <c r="AI153" s="917"/>
      <c r="AJ153" s="917"/>
      <c r="AK153" s="917"/>
      <c r="AL153" s="917"/>
      <c r="AM153" s="917"/>
      <c r="AN153" s="917"/>
      <c r="AO153" s="917"/>
      <c r="AP153" s="917"/>
      <c r="AQ153" s="917"/>
      <c r="AR153" s="917"/>
      <c r="AS153" s="917"/>
      <c r="AT153" s="917"/>
      <c r="AU153" s="917"/>
      <c r="AV153" s="917"/>
      <c r="AW153" s="917"/>
      <c r="AX153" s="917"/>
      <c r="AY153" s="917"/>
      <c r="AZ153" s="917"/>
      <c r="BA153" s="917"/>
      <c r="BB153" s="917"/>
      <c r="BC153" s="917"/>
      <c r="BD153" s="917"/>
      <c r="BE153" s="917"/>
      <c r="BF153" s="917"/>
      <c r="BG153" s="917"/>
      <c r="BH153" s="917"/>
      <c r="BI153" s="917"/>
      <c r="BJ153" s="917"/>
      <c r="BK153" s="917"/>
      <c r="BL153" s="917"/>
      <c r="BM153" s="917"/>
      <c r="BN153" s="917"/>
      <c r="BO153" s="917"/>
      <c r="BP153" s="917"/>
      <c r="BQ153" s="917"/>
      <c r="BR153" s="917"/>
      <c r="BS153" s="917"/>
      <c r="BT153" s="917"/>
      <c r="BU153" s="917"/>
      <c r="BV153" s="917"/>
      <c r="BW153" s="917"/>
      <c r="BX153" s="917"/>
      <c r="BY153" s="917"/>
      <c r="BZ153" s="917"/>
      <c r="CA153" s="917"/>
      <c r="CB153" s="917"/>
      <c r="CC153" s="917"/>
      <c r="CD153" s="917"/>
      <c r="CE153" s="917"/>
      <c r="CF153" s="917"/>
      <c r="CG153" s="917"/>
      <c r="CH153" s="917"/>
      <c r="CI153" s="917"/>
      <c r="CJ153" s="917"/>
      <c r="CK153" s="917"/>
      <c r="CL153" s="917"/>
      <c r="CM153" s="917"/>
      <c r="CN153" s="917"/>
      <c r="CO153" s="917"/>
      <c r="CP153" s="917"/>
      <c r="CQ153" s="917"/>
      <c r="CR153" s="917"/>
      <c r="CS153" s="917"/>
      <c r="CT153" s="917"/>
      <c r="CU153" s="917"/>
      <c r="CV153" s="917"/>
      <c r="CW153" s="917"/>
      <c r="CX153" s="917"/>
      <c r="CY153" s="917"/>
      <c r="CZ153" s="917"/>
      <c r="DA153" s="917"/>
      <c r="DB153" s="917"/>
      <c r="DC153" s="917"/>
      <c r="DD153" s="917"/>
      <c r="DE153" s="917"/>
      <c r="DF153" s="917"/>
      <c r="DG153" s="917"/>
      <c r="DH153" s="917"/>
      <c r="DI153" s="917"/>
      <c r="DJ153" s="917"/>
    </row>
    <row r="154" spans="1:114">
      <c r="A154" s="920"/>
      <c r="B154" s="916"/>
      <c r="C154" s="916"/>
      <c r="D154" s="916"/>
      <c r="E154" s="916"/>
      <c r="F154" s="915"/>
      <c r="G154" s="917"/>
      <c r="H154" s="917"/>
      <c r="I154" s="917"/>
      <c r="J154" s="917"/>
      <c r="K154" s="917"/>
      <c r="L154" s="917"/>
      <c r="M154" s="917"/>
      <c r="N154" s="917"/>
      <c r="O154" s="917"/>
      <c r="P154" s="917"/>
      <c r="Q154" s="917"/>
      <c r="R154" s="917"/>
      <c r="S154" s="917"/>
      <c r="T154" s="917"/>
      <c r="U154" s="917"/>
      <c r="V154" s="917"/>
      <c r="W154" s="917"/>
      <c r="X154" s="917"/>
      <c r="Y154" s="917"/>
      <c r="Z154" s="917"/>
      <c r="AA154" s="917"/>
      <c r="AB154" s="917"/>
      <c r="AC154" s="917"/>
      <c r="AD154" s="917"/>
      <c r="AE154" s="917"/>
      <c r="AF154" s="917"/>
      <c r="AG154" s="917"/>
      <c r="AH154" s="917"/>
      <c r="AI154" s="917"/>
      <c r="AJ154" s="917"/>
      <c r="AK154" s="917"/>
      <c r="AL154" s="917"/>
      <c r="AM154" s="917"/>
      <c r="AN154" s="917"/>
      <c r="AO154" s="917"/>
      <c r="AP154" s="917"/>
      <c r="AQ154" s="917"/>
      <c r="AR154" s="917"/>
      <c r="AS154" s="917"/>
      <c r="AT154" s="917"/>
      <c r="AU154" s="917"/>
      <c r="AV154" s="917"/>
      <c r="AW154" s="917"/>
      <c r="AX154" s="917"/>
      <c r="AY154" s="917"/>
      <c r="AZ154" s="917"/>
      <c r="BA154" s="917"/>
      <c r="BB154" s="917"/>
      <c r="BC154" s="917"/>
      <c r="BD154" s="917"/>
      <c r="BE154" s="917"/>
      <c r="BF154" s="917"/>
      <c r="BG154" s="917"/>
      <c r="BH154" s="917"/>
      <c r="BI154" s="917"/>
      <c r="BJ154" s="917"/>
      <c r="BK154" s="917"/>
      <c r="BL154" s="917"/>
      <c r="BM154" s="917"/>
      <c r="BN154" s="917"/>
      <c r="BO154" s="917"/>
      <c r="BP154" s="917"/>
      <c r="BQ154" s="917"/>
      <c r="BR154" s="917"/>
      <c r="BS154" s="917"/>
      <c r="BT154" s="917"/>
      <c r="BU154" s="917"/>
      <c r="BV154" s="917"/>
      <c r="BW154" s="917"/>
      <c r="BX154" s="917"/>
      <c r="BY154" s="917"/>
      <c r="BZ154" s="917"/>
      <c r="CA154" s="917"/>
      <c r="CB154" s="917"/>
      <c r="CC154" s="917"/>
      <c r="CD154" s="917"/>
      <c r="CE154" s="917"/>
      <c r="CF154" s="917"/>
      <c r="CG154" s="917"/>
      <c r="CH154" s="917"/>
      <c r="CI154" s="917"/>
      <c r="CJ154" s="917"/>
      <c r="CK154" s="917"/>
      <c r="CL154" s="917"/>
      <c r="CM154" s="917"/>
      <c r="CN154" s="917"/>
      <c r="CO154" s="917"/>
      <c r="CP154" s="917"/>
      <c r="CQ154" s="917"/>
      <c r="CR154" s="917"/>
      <c r="CS154" s="917"/>
      <c r="CT154" s="917"/>
      <c r="CU154" s="917"/>
      <c r="CV154" s="917"/>
      <c r="CW154" s="917"/>
      <c r="CX154" s="917"/>
      <c r="CY154" s="917"/>
      <c r="CZ154" s="917"/>
      <c r="DA154" s="917"/>
      <c r="DB154" s="917"/>
      <c r="DC154" s="917"/>
      <c r="DD154" s="917"/>
      <c r="DE154" s="917"/>
      <c r="DF154" s="917"/>
      <c r="DG154" s="917"/>
      <c r="DH154" s="917"/>
      <c r="DI154" s="917"/>
      <c r="DJ154" s="917"/>
    </row>
    <row r="155" spans="1:114">
      <c r="A155" s="920"/>
      <c r="B155" s="916"/>
      <c r="C155" s="916"/>
      <c r="D155" s="916"/>
      <c r="E155" s="916"/>
      <c r="F155" s="915"/>
      <c r="G155" s="917"/>
      <c r="H155" s="917"/>
      <c r="I155" s="917"/>
      <c r="J155" s="917"/>
      <c r="K155" s="917"/>
      <c r="L155" s="917"/>
      <c r="M155" s="917"/>
      <c r="N155" s="917"/>
      <c r="O155" s="917"/>
      <c r="P155" s="917"/>
      <c r="Q155" s="917"/>
      <c r="R155" s="917"/>
      <c r="S155" s="917"/>
      <c r="T155" s="917"/>
      <c r="U155" s="917"/>
      <c r="V155" s="917"/>
      <c r="W155" s="917"/>
      <c r="X155" s="917"/>
      <c r="Y155" s="917"/>
      <c r="Z155" s="917"/>
      <c r="AA155" s="917"/>
      <c r="AB155" s="917"/>
      <c r="AC155" s="917"/>
      <c r="AD155" s="917"/>
      <c r="AE155" s="917"/>
      <c r="AF155" s="917"/>
      <c r="AG155" s="917"/>
      <c r="AH155" s="917"/>
      <c r="AI155" s="917"/>
      <c r="AJ155" s="917"/>
      <c r="AK155" s="917"/>
      <c r="AL155" s="917"/>
      <c r="AM155" s="917"/>
      <c r="AN155" s="917"/>
      <c r="AO155" s="917"/>
      <c r="AP155" s="917"/>
      <c r="AQ155" s="917"/>
      <c r="AR155" s="917"/>
      <c r="AS155" s="917"/>
      <c r="AT155" s="917"/>
      <c r="AU155" s="917"/>
      <c r="AV155" s="917"/>
      <c r="AW155" s="917"/>
      <c r="AX155" s="917"/>
      <c r="AY155" s="917"/>
      <c r="AZ155" s="917"/>
      <c r="BA155" s="917"/>
      <c r="BB155" s="917"/>
      <c r="BC155" s="917"/>
      <c r="BD155" s="917"/>
      <c r="BE155" s="917"/>
      <c r="BF155" s="917"/>
      <c r="BG155" s="917"/>
      <c r="BH155" s="917"/>
      <c r="BI155" s="917"/>
      <c r="BJ155" s="917"/>
      <c r="BK155" s="917"/>
      <c r="BL155" s="917"/>
      <c r="BM155" s="917"/>
      <c r="BN155" s="917"/>
      <c r="BO155" s="917"/>
      <c r="BP155" s="917"/>
      <c r="BQ155" s="917"/>
      <c r="BR155" s="917"/>
      <c r="BS155" s="917"/>
      <c r="BT155" s="917"/>
      <c r="BU155" s="917"/>
      <c r="BV155" s="917"/>
      <c r="BW155" s="917"/>
      <c r="BX155" s="917"/>
      <c r="BY155" s="917"/>
      <c r="BZ155" s="917"/>
      <c r="CA155" s="917"/>
      <c r="CB155" s="917"/>
      <c r="CC155" s="917"/>
      <c r="CD155" s="917"/>
      <c r="CE155" s="917"/>
      <c r="CF155" s="917"/>
      <c r="CG155" s="917"/>
      <c r="CH155" s="917"/>
      <c r="CI155" s="917"/>
      <c r="CJ155" s="917"/>
      <c r="CK155" s="917"/>
      <c r="CL155" s="917"/>
      <c r="CM155" s="917"/>
      <c r="CN155" s="917"/>
      <c r="CO155" s="917"/>
      <c r="CP155" s="917"/>
      <c r="CQ155" s="917"/>
      <c r="CR155" s="917"/>
      <c r="CS155" s="917"/>
      <c r="CT155" s="917"/>
      <c r="CU155" s="917"/>
      <c r="CV155" s="917"/>
      <c r="CW155" s="917"/>
      <c r="CX155" s="917"/>
      <c r="CY155" s="917"/>
      <c r="CZ155" s="917"/>
      <c r="DA155" s="917"/>
      <c r="DB155" s="917"/>
      <c r="DC155" s="917"/>
      <c r="DD155" s="917"/>
      <c r="DE155" s="917"/>
      <c r="DF155" s="917"/>
      <c r="DG155" s="917"/>
      <c r="DH155" s="917"/>
      <c r="DI155" s="917"/>
      <c r="DJ155" s="917"/>
    </row>
    <row r="156" spans="1:114">
      <c r="A156" s="920"/>
      <c r="B156" s="916"/>
      <c r="C156" s="916"/>
      <c r="D156" s="916"/>
      <c r="E156" s="916"/>
      <c r="F156" s="915"/>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17"/>
      <c r="AL156" s="917"/>
      <c r="AM156" s="917"/>
      <c r="AN156" s="917"/>
      <c r="AO156" s="917"/>
      <c r="AP156" s="917"/>
      <c r="AQ156" s="917"/>
      <c r="AR156" s="917"/>
      <c r="AS156" s="917"/>
      <c r="AT156" s="917"/>
      <c r="AU156" s="917"/>
      <c r="AV156" s="917"/>
      <c r="AW156" s="917"/>
      <c r="AX156" s="917"/>
      <c r="AY156" s="917"/>
      <c r="AZ156" s="917"/>
      <c r="BA156" s="917"/>
      <c r="BB156" s="917"/>
      <c r="BC156" s="917"/>
      <c r="BD156" s="917"/>
      <c r="BE156" s="917"/>
      <c r="BF156" s="917"/>
      <c r="BG156" s="917"/>
      <c r="BH156" s="917"/>
      <c r="BI156" s="917"/>
      <c r="BJ156" s="917"/>
      <c r="BK156" s="917"/>
      <c r="BL156" s="917"/>
      <c r="BM156" s="917"/>
      <c r="BN156" s="917"/>
      <c r="BO156" s="917"/>
      <c r="BP156" s="917"/>
      <c r="BQ156" s="917"/>
      <c r="BR156" s="917"/>
      <c r="BS156" s="917"/>
      <c r="BT156" s="917"/>
      <c r="BU156" s="917"/>
      <c r="BV156" s="917"/>
      <c r="BW156" s="917"/>
      <c r="BX156" s="917"/>
      <c r="BY156" s="917"/>
      <c r="BZ156" s="917"/>
      <c r="CA156" s="917"/>
      <c r="CB156" s="917"/>
      <c r="CC156" s="917"/>
      <c r="CD156" s="917"/>
      <c r="CE156" s="917"/>
      <c r="CF156" s="917"/>
      <c r="CG156" s="917"/>
      <c r="CH156" s="917"/>
      <c r="CI156" s="917"/>
      <c r="CJ156" s="917"/>
      <c r="CK156" s="917"/>
      <c r="CL156" s="917"/>
      <c r="CM156" s="917"/>
      <c r="CN156" s="917"/>
      <c r="CO156" s="917"/>
      <c r="CP156" s="917"/>
      <c r="CQ156" s="917"/>
      <c r="CR156" s="917"/>
      <c r="CS156" s="917"/>
      <c r="CT156" s="917"/>
      <c r="CU156" s="917"/>
      <c r="CV156" s="917"/>
      <c r="CW156" s="917"/>
      <c r="CX156" s="917"/>
      <c r="CY156" s="917"/>
      <c r="CZ156" s="917"/>
      <c r="DA156" s="917"/>
      <c r="DB156" s="917"/>
      <c r="DC156" s="917"/>
      <c r="DD156" s="917"/>
      <c r="DE156" s="917"/>
      <c r="DF156" s="917"/>
      <c r="DG156" s="917"/>
      <c r="DH156" s="917"/>
      <c r="DI156" s="917"/>
      <c r="DJ156" s="917"/>
    </row>
    <row r="157" spans="1:114">
      <c r="A157" s="920"/>
      <c r="B157" s="916"/>
      <c r="C157" s="916"/>
      <c r="D157" s="916"/>
      <c r="E157" s="916"/>
      <c r="F157" s="915"/>
      <c r="G157" s="917"/>
      <c r="H157" s="917"/>
      <c r="I157" s="917"/>
      <c r="J157" s="917"/>
      <c r="K157" s="917"/>
      <c r="L157" s="917"/>
      <c r="M157" s="917"/>
      <c r="N157" s="917"/>
      <c r="O157" s="917"/>
      <c r="P157" s="917"/>
      <c r="Q157" s="917"/>
      <c r="R157" s="917"/>
      <c r="S157" s="917"/>
      <c r="T157" s="917"/>
      <c r="U157" s="917"/>
      <c r="V157" s="917"/>
      <c r="W157" s="917"/>
      <c r="X157" s="917"/>
      <c r="Y157" s="917"/>
      <c r="Z157" s="917"/>
      <c r="AA157" s="917"/>
      <c r="AB157" s="917"/>
      <c r="AC157" s="917"/>
      <c r="AD157" s="917"/>
      <c r="AE157" s="917"/>
      <c r="AF157" s="917"/>
      <c r="AG157" s="917"/>
      <c r="AH157" s="917"/>
      <c r="AI157" s="917"/>
      <c r="AJ157" s="917"/>
      <c r="AK157" s="917"/>
      <c r="AL157" s="917"/>
      <c r="AM157" s="917"/>
      <c r="AN157" s="917"/>
      <c r="AO157" s="917"/>
      <c r="AP157" s="917"/>
      <c r="AQ157" s="917"/>
      <c r="AR157" s="917"/>
      <c r="AS157" s="917"/>
      <c r="AT157" s="917"/>
      <c r="AU157" s="917"/>
      <c r="AV157" s="917"/>
      <c r="AW157" s="917"/>
      <c r="AX157" s="917"/>
      <c r="AY157" s="917"/>
      <c r="AZ157" s="917"/>
      <c r="BA157" s="917"/>
      <c r="BB157" s="917"/>
      <c r="BC157" s="917"/>
      <c r="BD157" s="917"/>
      <c r="BE157" s="917"/>
      <c r="BF157" s="917"/>
      <c r="BG157" s="917"/>
      <c r="BH157" s="917"/>
      <c r="BI157" s="917"/>
      <c r="BJ157" s="917"/>
      <c r="BK157" s="917"/>
      <c r="BL157" s="917"/>
      <c r="BM157" s="917"/>
      <c r="BN157" s="917"/>
      <c r="BO157" s="917"/>
      <c r="BP157" s="917"/>
      <c r="BQ157" s="917"/>
      <c r="BR157" s="917"/>
      <c r="BS157" s="917"/>
      <c r="BT157" s="917"/>
      <c r="BU157" s="917"/>
      <c r="BV157" s="917"/>
      <c r="BW157" s="917"/>
      <c r="BX157" s="917"/>
      <c r="BY157" s="917"/>
      <c r="BZ157" s="917"/>
      <c r="CA157" s="917"/>
      <c r="CB157" s="917"/>
      <c r="CC157" s="917"/>
      <c r="CD157" s="917"/>
      <c r="CE157" s="917"/>
      <c r="CF157" s="917"/>
      <c r="CG157" s="917"/>
      <c r="CH157" s="917"/>
      <c r="CI157" s="917"/>
      <c r="CJ157" s="917"/>
      <c r="CK157" s="917"/>
      <c r="CL157" s="917"/>
      <c r="CM157" s="917"/>
      <c r="CN157" s="917"/>
      <c r="CO157" s="917"/>
      <c r="CP157" s="917"/>
      <c r="CQ157" s="917"/>
      <c r="CR157" s="917"/>
      <c r="CS157" s="917"/>
      <c r="CT157" s="917"/>
      <c r="CU157" s="917"/>
      <c r="CV157" s="917"/>
      <c r="CW157" s="917"/>
      <c r="CX157" s="917"/>
      <c r="CY157" s="917"/>
      <c r="CZ157" s="917"/>
      <c r="DA157" s="917"/>
      <c r="DB157" s="917"/>
      <c r="DC157" s="917"/>
      <c r="DD157" s="917"/>
      <c r="DE157" s="917"/>
      <c r="DF157" s="917"/>
      <c r="DG157" s="917"/>
      <c r="DH157" s="917"/>
      <c r="DI157" s="917"/>
      <c r="DJ157" s="917"/>
    </row>
    <row r="158" spans="1:114">
      <c r="A158" s="920"/>
      <c r="B158" s="916"/>
      <c r="C158" s="916"/>
      <c r="D158" s="916"/>
      <c r="E158" s="916"/>
      <c r="F158" s="915"/>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7"/>
      <c r="AK158" s="917"/>
      <c r="AL158" s="917"/>
      <c r="AM158" s="917"/>
      <c r="AN158" s="917"/>
      <c r="AO158" s="917"/>
      <c r="AP158" s="917"/>
      <c r="AQ158" s="917"/>
      <c r="AR158" s="917"/>
      <c r="AS158" s="917"/>
      <c r="AT158" s="917"/>
      <c r="AU158" s="917"/>
      <c r="AV158" s="917"/>
      <c r="AW158" s="917"/>
      <c r="AX158" s="917"/>
      <c r="AY158" s="917"/>
      <c r="AZ158" s="917"/>
      <c r="BA158" s="917"/>
      <c r="BB158" s="917"/>
      <c r="BC158" s="917"/>
      <c r="BD158" s="917"/>
      <c r="BE158" s="917"/>
      <c r="BF158" s="917"/>
      <c r="BG158" s="917"/>
      <c r="BH158" s="917"/>
      <c r="BI158" s="917"/>
      <c r="BJ158" s="917"/>
      <c r="BK158" s="917"/>
      <c r="BL158" s="917"/>
      <c r="BM158" s="917"/>
      <c r="BN158" s="917"/>
      <c r="BO158" s="917"/>
      <c r="BP158" s="917"/>
      <c r="BQ158" s="917"/>
      <c r="BR158" s="917"/>
      <c r="BS158" s="917"/>
      <c r="BT158" s="917"/>
      <c r="BU158" s="917"/>
      <c r="BV158" s="917"/>
      <c r="BW158" s="917"/>
      <c r="BX158" s="917"/>
      <c r="BY158" s="917"/>
      <c r="BZ158" s="917"/>
      <c r="CA158" s="917"/>
      <c r="CB158" s="917"/>
      <c r="CC158" s="917"/>
      <c r="CD158" s="917"/>
      <c r="CE158" s="917"/>
      <c r="CF158" s="917"/>
      <c r="CG158" s="917"/>
      <c r="CH158" s="917"/>
      <c r="CI158" s="917"/>
      <c r="CJ158" s="917"/>
      <c r="CK158" s="917"/>
      <c r="CL158" s="917"/>
      <c r="CM158" s="917"/>
      <c r="CN158" s="917"/>
      <c r="CO158" s="917"/>
      <c r="CP158" s="917"/>
      <c r="CQ158" s="917"/>
      <c r="CR158" s="917"/>
      <c r="CS158" s="917"/>
      <c r="CT158" s="917"/>
      <c r="CU158" s="917"/>
      <c r="CV158" s="917"/>
      <c r="CW158" s="917"/>
      <c r="CX158" s="917"/>
      <c r="CY158" s="917"/>
      <c r="CZ158" s="917"/>
      <c r="DA158" s="917"/>
      <c r="DB158" s="917"/>
      <c r="DC158" s="917"/>
      <c r="DD158" s="917"/>
      <c r="DE158" s="917"/>
      <c r="DF158" s="917"/>
      <c r="DG158" s="917"/>
      <c r="DH158" s="917"/>
      <c r="DI158" s="917"/>
      <c r="DJ158" s="917"/>
    </row>
    <row r="159" spans="1:114">
      <c r="A159" s="920"/>
      <c r="B159" s="916"/>
      <c r="C159" s="916"/>
      <c r="D159" s="916"/>
      <c r="E159" s="916"/>
      <c r="F159" s="915"/>
      <c r="G159" s="917"/>
      <c r="H159" s="917"/>
      <c r="I159" s="917"/>
      <c r="J159" s="917"/>
      <c r="K159" s="917"/>
      <c r="L159" s="917"/>
      <c r="M159" s="917"/>
      <c r="N159" s="917"/>
      <c r="O159" s="917"/>
      <c r="P159" s="917"/>
      <c r="Q159" s="917"/>
      <c r="R159" s="917"/>
      <c r="S159" s="917"/>
      <c r="T159" s="917"/>
      <c r="U159" s="917"/>
      <c r="V159" s="917"/>
      <c r="W159" s="917"/>
      <c r="X159" s="917"/>
      <c r="Y159" s="917"/>
      <c r="Z159" s="917"/>
      <c r="AA159" s="917"/>
      <c r="AB159" s="917"/>
      <c r="AC159" s="917"/>
      <c r="AD159" s="917"/>
      <c r="AE159" s="917"/>
      <c r="AF159" s="917"/>
      <c r="AG159" s="917"/>
      <c r="AH159" s="917"/>
      <c r="AI159" s="917"/>
      <c r="AJ159" s="917"/>
      <c r="AK159" s="917"/>
      <c r="AL159" s="917"/>
      <c r="AM159" s="917"/>
      <c r="AN159" s="917"/>
      <c r="AO159" s="917"/>
      <c r="AP159" s="917"/>
      <c r="AQ159" s="917"/>
      <c r="AR159" s="917"/>
      <c r="AS159" s="917"/>
      <c r="AT159" s="917"/>
      <c r="AU159" s="917"/>
      <c r="AV159" s="917"/>
      <c r="AW159" s="917"/>
      <c r="AX159" s="917"/>
      <c r="AY159" s="917"/>
      <c r="AZ159" s="917"/>
      <c r="BA159" s="917"/>
      <c r="BB159" s="917"/>
      <c r="BC159" s="917"/>
      <c r="BD159" s="917"/>
      <c r="BE159" s="917"/>
      <c r="BF159" s="917"/>
      <c r="BG159" s="917"/>
      <c r="BH159" s="917"/>
      <c r="BI159" s="917"/>
      <c r="BJ159" s="917"/>
      <c r="BK159" s="917"/>
      <c r="BL159" s="917"/>
      <c r="BM159" s="917"/>
      <c r="BN159" s="917"/>
      <c r="BO159" s="917"/>
      <c r="BP159" s="917"/>
      <c r="BQ159" s="917"/>
      <c r="BR159" s="917"/>
      <c r="BS159" s="917"/>
      <c r="BT159" s="917"/>
      <c r="BU159" s="917"/>
      <c r="BV159" s="917"/>
      <c r="BW159" s="917"/>
      <c r="BX159" s="917"/>
      <c r="BY159" s="917"/>
      <c r="BZ159" s="917"/>
      <c r="CA159" s="917"/>
      <c r="CB159" s="917"/>
      <c r="CC159" s="917"/>
      <c r="CD159" s="917"/>
      <c r="CE159" s="917"/>
      <c r="CF159" s="917"/>
      <c r="CG159" s="917"/>
      <c r="CH159" s="917"/>
      <c r="CI159" s="917"/>
      <c r="CJ159" s="917"/>
      <c r="CK159" s="917"/>
      <c r="CL159" s="917"/>
      <c r="CM159" s="917"/>
      <c r="CN159" s="917"/>
      <c r="CO159" s="917"/>
      <c r="CP159" s="917"/>
      <c r="CQ159" s="917"/>
      <c r="CR159" s="917"/>
      <c r="CS159" s="917"/>
      <c r="CT159" s="917"/>
      <c r="CU159" s="917"/>
      <c r="CV159" s="917"/>
      <c r="CW159" s="917"/>
      <c r="CX159" s="917"/>
      <c r="CY159" s="917"/>
      <c r="CZ159" s="917"/>
      <c r="DA159" s="917"/>
      <c r="DB159" s="917"/>
      <c r="DC159" s="917"/>
      <c r="DD159" s="917"/>
      <c r="DE159" s="917"/>
      <c r="DF159" s="917"/>
      <c r="DG159" s="917"/>
      <c r="DH159" s="917"/>
      <c r="DI159" s="917"/>
      <c r="DJ159" s="917"/>
    </row>
  </sheetData>
  <mergeCells count="16">
    <mergeCell ref="G13:G14"/>
    <mergeCell ref="E13:F14"/>
    <mergeCell ref="CZ13:CZ14"/>
    <mergeCell ref="CW13:CW14"/>
    <mergeCell ref="CX13:CX14"/>
    <mergeCell ref="CY13:CY14"/>
    <mergeCell ref="DG13:DG14"/>
    <mergeCell ref="DH13:DH14"/>
    <mergeCell ref="DI13:DI14"/>
    <mergeCell ref="DJ13:DJ14"/>
    <mergeCell ref="DA13:DA14"/>
    <mergeCell ref="DB13:DB14"/>
    <mergeCell ref="DC13:DC14"/>
    <mergeCell ref="DD13:DD14"/>
    <mergeCell ref="DE13:DE14"/>
    <mergeCell ref="DF13:DF14"/>
  </mergeCells>
  <conditionalFormatting sqref="G11:CV11">
    <cfRule type="expression" dxfId="387" priority="1">
      <formula>G11="Sat"</formula>
    </cfRule>
    <cfRule type="expression" dxfId="386" priority="2">
      <formula>G11="Sun"</formula>
    </cfRule>
  </conditionalFormatting>
  <pageMargins left="0.7" right="0.7" top="0.75" bottom="0.75" header="0.3" footer="0.3"/>
  <pageSetup paperSize="9" scale="28" orientation="portrait" r:id="rId1"/>
  <colBreaks count="4" manualBreakCount="4">
    <brk id="15" max="1048575" man="1"/>
    <brk id="38" max="1048575" man="1"/>
    <brk id="68" max="1048575" man="1"/>
    <brk id="10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46"/>
  <sheetViews>
    <sheetView showGridLines="0" topLeftCell="A41" zoomScale="70" zoomScaleNormal="70" workbookViewId="0"/>
  </sheetViews>
  <sheetFormatPr defaultColWidth="11.3984375" defaultRowHeight="14.25"/>
  <cols>
    <col min="1" max="3" width="1" style="2" customWidth="1"/>
    <col min="4" max="4" width="7.86328125" style="174" customWidth="1"/>
    <col min="5" max="5" width="16.265625" style="174" customWidth="1"/>
    <col min="6" max="6" width="80.86328125" style="174" customWidth="1"/>
    <col min="7" max="7" width="9.86328125" style="2" customWidth="1"/>
    <col min="8" max="8" width="17.73046875" style="2" customWidth="1"/>
    <col min="9" max="115" width="16.73046875" style="2" customWidth="1"/>
    <col min="116" max="256" width="11.3984375" style="2"/>
    <col min="257" max="257" width="2.73046875" style="2" customWidth="1"/>
    <col min="258" max="258" width="7" style="2" customWidth="1"/>
    <col min="259" max="259" width="9.73046875" style="2" bestFit="1" customWidth="1"/>
    <col min="260" max="260" width="76" style="2" customWidth="1"/>
    <col min="261" max="261" width="14.265625" style="2" customWidth="1"/>
    <col min="262" max="270" width="11.265625" style="2" customWidth="1"/>
    <col min="271" max="277" width="9.73046875" style="2" customWidth="1"/>
    <col min="278" max="278" width="11.265625" style="2" customWidth="1"/>
    <col min="279" max="285" width="9.73046875" style="2" customWidth="1"/>
    <col min="286" max="286" width="11.265625" style="2" customWidth="1"/>
    <col min="287" max="293" width="9.73046875" style="2" customWidth="1"/>
    <col min="294" max="294" width="11.265625" style="2" customWidth="1"/>
    <col min="295" max="301" width="9.73046875" style="2" customWidth="1"/>
    <col min="302" max="302" width="11.265625" style="2" customWidth="1"/>
    <col min="303" max="329" width="9.73046875" style="2" customWidth="1"/>
    <col min="330" max="330" width="11.265625" style="2" customWidth="1"/>
    <col min="331" max="363" width="9.73046875" style="2" customWidth="1"/>
    <col min="364" max="371" width="11.265625" style="2" customWidth="1"/>
    <col min="372" max="512" width="11.3984375" style="2"/>
    <col min="513" max="513" width="2.73046875" style="2" customWidth="1"/>
    <col min="514" max="514" width="7" style="2" customWidth="1"/>
    <col min="515" max="515" width="9.73046875" style="2" bestFit="1" customWidth="1"/>
    <col min="516" max="516" width="76" style="2" customWidth="1"/>
    <col min="517" max="517" width="14.265625" style="2" customWidth="1"/>
    <col min="518" max="526" width="11.265625" style="2" customWidth="1"/>
    <col min="527" max="533" width="9.73046875" style="2" customWidth="1"/>
    <col min="534" max="534" width="11.265625" style="2" customWidth="1"/>
    <col min="535" max="541" width="9.73046875" style="2" customWidth="1"/>
    <col min="542" max="542" width="11.265625" style="2" customWidth="1"/>
    <col min="543" max="549" width="9.73046875" style="2" customWidth="1"/>
    <col min="550" max="550" width="11.265625" style="2" customWidth="1"/>
    <col min="551" max="557" width="9.73046875" style="2" customWidth="1"/>
    <col min="558" max="558" width="11.265625" style="2" customWidth="1"/>
    <col min="559" max="585" width="9.73046875" style="2" customWidth="1"/>
    <col min="586" max="586" width="11.265625" style="2" customWidth="1"/>
    <col min="587" max="619" width="9.73046875" style="2" customWidth="1"/>
    <col min="620" max="627" width="11.265625" style="2" customWidth="1"/>
    <col min="628" max="768" width="11.3984375" style="2"/>
    <col min="769" max="769" width="2.73046875" style="2" customWidth="1"/>
    <col min="770" max="770" width="7" style="2" customWidth="1"/>
    <col min="771" max="771" width="9.73046875" style="2" bestFit="1" customWidth="1"/>
    <col min="772" max="772" width="76" style="2" customWidth="1"/>
    <col min="773" max="773" width="14.265625" style="2" customWidth="1"/>
    <col min="774" max="782" width="11.265625" style="2" customWidth="1"/>
    <col min="783" max="789" width="9.73046875" style="2" customWidth="1"/>
    <col min="790" max="790" width="11.265625" style="2" customWidth="1"/>
    <col min="791" max="797" width="9.73046875" style="2" customWidth="1"/>
    <col min="798" max="798" width="11.265625" style="2" customWidth="1"/>
    <col min="799" max="805" width="9.73046875" style="2" customWidth="1"/>
    <col min="806" max="806" width="11.265625" style="2" customWidth="1"/>
    <col min="807" max="813" width="9.73046875" style="2" customWidth="1"/>
    <col min="814" max="814" width="11.265625" style="2" customWidth="1"/>
    <col min="815" max="841" width="9.73046875" style="2" customWidth="1"/>
    <col min="842" max="842" width="11.265625" style="2" customWidth="1"/>
    <col min="843" max="875" width="9.73046875" style="2" customWidth="1"/>
    <col min="876" max="883" width="11.265625" style="2" customWidth="1"/>
    <col min="884" max="1024" width="11.3984375" style="2"/>
    <col min="1025" max="1025" width="2.73046875" style="2" customWidth="1"/>
    <col min="1026" max="1026" width="7" style="2" customWidth="1"/>
    <col min="1027" max="1027" width="9.73046875" style="2" bestFit="1" customWidth="1"/>
    <col min="1028" max="1028" width="76" style="2" customWidth="1"/>
    <col min="1029" max="1029" width="14.265625" style="2" customWidth="1"/>
    <col min="1030" max="1038" width="11.265625" style="2" customWidth="1"/>
    <col min="1039" max="1045" width="9.73046875" style="2" customWidth="1"/>
    <col min="1046" max="1046" width="11.265625" style="2" customWidth="1"/>
    <col min="1047" max="1053" width="9.73046875" style="2" customWidth="1"/>
    <col min="1054" max="1054" width="11.265625" style="2" customWidth="1"/>
    <col min="1055" max="1061" width="9.73046875" style="2" customWidth="1"/>
    <col min="1062" max="1062" width="11.265625" style="2" customWidth="1"/>
    <col min="1063" max="1069" width="9.73046875" style="2" customWidth="1"/>
    <col min="1070" max="1070" width="11.265625" style="2" customWidth="1"/>
    <col min="1071" max="1097" width="9.73046875" style="2" customWidth="1"/>
    <col min="1098" max="1098" width="11.265625" style="2" customWidth="1"/>
    <col min="1099" max="1131" width="9.73046875" style="2" customWidth="1"/>
    <col min="1132" max="1139" width="11.265625" style="2" customWidth="1"/>
    <col min="1140" max="1280" width="11.3984375" style="2"/>
    <col min="1281" max="1281" width="2.73046875" style="2" customWidth="1"/>
    <col min="1282" max="1282" width="7" style="2" customWidth="1"/>
    <col min="1283" max="1283" width="9.73046875" style="2" bestFit="1" customWidth="1"/>
    <col min="1284" max="1284" width="76" style="2" customWidth="1"/>
    <col min="1285" max="1285" width="14.265625" style="2" customWidth="1"/>
    <col min="1286" max="1294" width="11.265625" style="2" customWidth="1"/>
    <col min="1295" max="1301" width="9.73046875" style="2" customWidth="1"/>
    <col min="1302" max="1302" width="11.265625" style="2" customWidth="1"/>
    <col min="1303" max="1309" width="9.73046875" style="2" customWidth="1"/>
    <col min="1310" max="1310" width="11.265625" style="2" customWidth="1"/>
    <col min="1311" max="1317" width="9.73046875" style="2" customWidth="1"/>
    <col min="1318" max="1318" width="11.265625" style="2" customWidth="1"/>
    <col min="1319" max="1325" width="9.73046875" style="2" customWidth="1"/>
    <col min="1326" max="1326" width="11.265625" style="2" customWidth="1"/>
    <col min="1327" max="1353" width="9.73046875" style="2" customWidth="1"/>
    <col min="1354" max="1354" width="11.265625" style="2" customWidth="1"/>
    <col min="1355" max="1387" width="9.73046875" style="2" customWidth="1"/>
    <col min="1388" max="1395" width="11.265625" style="2" customWidth="1"/>
    <col min="1396" max="1536" width="11.3984375" style="2"/>
    <col min="1537" max="1537" width="2.73046875" style="2" customWidth="1"/>
    <col min="1538" max="1538" width="7" style="2" customWidth="1"/>
    <col min="1539" max="1539" width="9.73046875" style="2" bestFit="1" customWidth="1"/>
    <col min="1540" max="1540" width="76" style="2" customWidth="1"/>
    <col min="1541" max="1541" width="14.265625" style="2" customWidth="1"/>
    <col min="1542" max="1550" width="11.265625" style="2" customWidth="1"/>
    <col min="1551" max="1557" width="9.73046875" style="2" customWidth="1"/>
    <col min="1558" max="1558" width="11.265625" style="2" customWidth="1"/>
    <col min="1559" max="1565" width="9.73046875" style="2" customWidth="1"/>
    <col min="1566" max="1566" width="11.265625" style="2" customWidth="1"/>
    <col min="1567" max="1573" width="9.73046875" style="2" customWidth="1"/>
    <col min="1574" max="1574" width="11.265625" style="2" customWidth="1"/>
    <col min="1575" max="1581" width="9.73046875" style="2" customWidth="1"/>
    <col min="1582" max="1582" width="11.265625" style="2" customWidth="1"/>
    <col min="1583" max="1609" width="9.73046875" style="2" customWidth="1"/>
    <col min="1610" max="1610" width="11.265625" style="2" customWidth="1"/>
    <col min="1611" max="1643" width="9.73046875" style="2" customWidth="1"/>
    <col min="1644" max="1651" width="11.265625" style="2" customWidth="1"/>
    <col min="1652" max="1792" width="11.3984375" style="2"/>
    <col min="1793" max="1793" width="2.73046875" style="2" customWidth="1"/>
    <col min="1794" max="1794" width="7" style="2" customWidth="1"/>
    <col min="1795" max="1795" width="9.73046875" style="2" bestFit="1" customWidth="1"/>
    <col min="1796" max="1796" width="76" style="2" customWidth="1"/>
    <col min="1797" max="1797" width="14.265625" style="2" customWidth="1"/>
    <col min="1798" max="1806" width="11.265625" style="2" customWidth="1"/>
    <col min="1807" max="1813" width="9.73046875" style="2" customWidth="1"/>
    <col min="1814" max="1814" width="11.265625" style="2" customWidth="1"/>
    <col min="1815" max="1821" width="9.73046875" style="2" customWidth="1"/>
    <col min="1822" max="1822" width="11.265625" style="2" customWidth="1"/>
    <col min="1823" max="1829" width="9.73046875" style="2" customWidth="1"/>
    <col min="1830" max="1830" width="11.265625" style="2" customWidth="1"/>
    <col min="1831" max="1837" width="9.73046875" style="2" customWidth="1"/>
    <col min="1838" max="1838" width="11.265625" style="2" customWidth="1"/>
    <col min="1839" max="1865" width="9.73046875" style="2" customWidth="1"/>
    <col min="1866" max="1866" width="11.265625" style="2" customWidth="1"/>
    <col min="1867" max="1899" width="9.73046875" style="2" customWidth="1"/>
    <col min="1900" max="1907" width="11.265625" style="2" customWidth="1"/>
    <col min="1908" max="2048" width="11.3984375" style="2"/>
    <col min="2049" max="2049" width="2.73046875" style="2" customWidth="1"/>
    <col min="2050" max="2050" width="7" style="2" customWidth="1"/>
    <col min="2051" max="2051" width="9.73046875" style="2" bestFit="1" customWidth="1"/>
    <col min="2052" max="2052" width="76" style="2" customWidth="1"/>
    <col min="2053" max="2053" width="14.265625" style="2" customWidth="1"/>
    <col min="2054" max="2062" width="11.265625" style="2" customWidth="1"/>
    <col min="2063" max="2069" width="9.73046875" style="2" customWidth="1"/>
    <col min="2070" max="2070" width="11.265625" style="2" customWidth="1"/>
    <col min="2071" max="2077" width="9.73046875" style="2" customWidth="1"/>
    <col min="2078" max="2078" width="11.265625" style="2" customWidth="1"/>
    <col min="2079" max="2085" width="9.73046875" style="2" customWidth="1"/>
    <col min="2086" max="2086" width="11.265625" style="2" customWidth="1"/>
    <col min="2087" max="2093" width="9.73046875" style="2" customWidth="1"/>
    <col min="2094" max="2094" width="11.265625" style="2" customWidth="1"/>
    <col min="2095" max="2121" width="9.73046875" style="2" customWidth="1"/>
    <col min="2122" max="2122" width="11.265625" style="2" customWidth="1"/>
    <col min="2123" max="2155" width="9.73046875" style="2" customWidth="1"/>
    <col min="2156" max="2163" width="11.265625" style="2" customWidth="1"/>
    <col min="2164" max="2304" width="11.3984375" style="2"/>
    <col min="2305" max="2305" width="2.73046875" style="2" customWidth="1"/>
    <col min="2306" max="2306" width="7" style="2" customWidth="1"/>
    <col min="2307" max="2307" width="9.73046875" style="2" bestFit="1" customWidth="1"/>
    <col min="2308" max="2308" width="76" style="2" customWidth="1"/>
    <col min="2309" max="2309" width="14.265625" style="2" customWidth="1"/>
    <col min="2310" max="2318" width="11.265625" style="2" customWidth="1"/>
    <col min="2319" max="2325" width="9.73046875" style="2" customWidth="1"/>
    <col min="2326" max="2326" width="11.265625" style="2" customWidth="1"/>
    <col min="2327" max="2333" width="9.73046875" style="2" customWidth="1"/>
    <col min="2334" max="2334" width="11.265625" style="2" customWidth="1"/>
    <col min="2335" max="2341" width="9.73046875" style="2" customWidth="1"/>
    <col min="2342" max="2342" width="11.265625" style="2" customWidth="1"/>
    <col min="2343" max="2349" width="9.73046875" style="2" customWidth="1"/>
    <col min="2350" max="2350" width="11.265625" style="2" customWidth="1"/>
    <col min="2351" max="2377" width="9.73046875" style="2" customWidth="1"/>
    <col min="2378" max="2378" width="11.265625" style="2" customWidth="1"/>
    <col min="2379" max="2411" width="9.73046875" style="2" customWidth="1"/>
    <col min="2412" max="2419" width="11.265625" style="2" customWidth="1"/>
    <col min="2420" max="2560" width="11.3984375" style="2"/>
    <col min="2561" max="2561" width="2.73046875" style="2" customWidth="1"/>
    <col min="2562" max="2562" width="7" style="2" customWidth="1"/>
    <col min="2563" max="2563" width="9.73046875" style="2" bestFit="1" customWidth="1"/>
    <col min="2564" max="2564" width="76" style="2" customWidth="1"/>
    <col min="2565" max="2565" width="14.265625" style="2" customWidth="1"/>
    <col min="2566" max="2574" width="11.265625" style="2" customWidth="1"/>
    <col min="2575" max="2581" width="9.73046875" style="2" customWidth="1"/>
    <col min="2582" max="2582" width="11.265625" style="2" customWidth="1"/>
    <col min="2583" max="2589" width="9.73046875" style="2" customWidth="1"/>
    <col min="2590" max="2590" width="11.265625" style="2" customWidth="1"/>
    <col min="2591" max="2597" width="9.73046875" style="2" customWidth="1"/>
    <col min="2598" max="2598" width="11.265625" style="2" customWidth="1"/>
    <col min="2599" max="2605" width="9.73046875" style="2" customWidth="1"/>
    <col min="2606" max="2606" width="11.265625" style="2" customWidth="1"/>
    <col min="2607" max="2633" width="9.73046875" style="2" customWidth="1"/>
    <col min="2634" max="2634" width="11.265625" style="2" customWidth="1"/>
    <col min="2635" max="2667" width="9.73046875" style="2" customWidth="1"/>
    <col min="2668" max="2675" width="11.265625" style="2" customWidth="1"/>
    <col min="2676" max="2816" width="11.3984375" style="2"/>
    <col min="2817" max="2817" width="2.73046875" style="2" customWidth="1"/>
    <col min="2818" max="2818" width="7" style="2" customWidth="1"/>
    <col min="2819" max="2819" width="9.73046875" style="2" bestFit="1" customWidth="1"/>
    <col min="2820" max="2820" width="76" style="2" customWidth="1"/>
    <col min="2821" max="2821" width="14.265625" style="2" customWidth="1"/>
    <col min="2822" max="2830" width="11.265625" style="2" customWidth="1"/>
    <col min="2831" max="2837" width="9.73046875" style="2" customWidth="1"/>
    <col min="2838" max="2838" width="11.265625" style="2" customWidth="1"/>
    <col min="2839" max="2845" width="9.73046875" style="2" customWidth="1"/>
    <col min="2846" max="2846" width="11.265625" style="2" customWidth="1"/>
    <col min="2847" max="2853" width="9.73046875" style="2" customWidth="1"/>
    <col min="2854" max="2854" width="11.265625" style="2" customWidth="1"/>
    <col min="2855" max="2861" width="9.73046875" style="2" customWidth="1"/>
    <col min="2862" max="2862" width="11.265625" style="2" customWidth="1"/>
    <col min="2863" max="2889" width="9.73046875" style="2" customWidth="1"/>
    <col min="2890" max="2890" width="11.265625" style="2" customWidth="1"/>
    <col min="2891" max="2923" width="9.73046875" style="2" customWidth="1"/>
    <col min="2924" max="2931" width="11.265625" style="2" customWidth="1"/>
    <col min="2932" max="3072" width="11.3984375" style="2"/>
    <col min="3073" max="3073" width="2.73046875" style="2" customWidth="1"/>
    <col min="3074" max="3074" width="7" style="2" customWidth="1"/>
    <col min="3075" max="3075" width="9.73046875" style="2" bestFit="1" customWidth="1"/>
    <col min="3076" max="3076" width="76" style="2" customWidth="1"/>
    <col min="3077" max="3077" width="14.265625" style="2" customWidth="1"/>
    <col min="3078" max="3086" width="11.265625" style="2" customWidth="1"/>
    <col min="3087" max="3093" width="9.73046875" style="2" customWidth="1"/>
    <col min="3094" max="3094" width="11.265625" style="2" customWidth="1"/>
    <col min="3095" max="3101" width="9.73046875" style="2" customWidth="1"/>
    <col min="3102" max="3102" width="11.265625" style="2" customWidth="1"/>
    <col min="3103" max="3109" width="9.73046875" style="2" customWidth="1"/>
    <col min="3110" max="3110" width="11.265625" style="2" customWidth="1"/>
    <col min="3111" max="3117" width="9.73046875" style="2" customWidth="1"/>
    <col min="3118" max="3118" width="11.265625" style="2" customWidth="1"/>
    <col min="3119" max="3145" width="9.73046875" style="2" customWidth="1"/>
    <col min="3146" max="3146" width="11.265625" style="2" customWidth="1"/>
    <col min="3147" max="3179" width="9.73046875" style="2" customWidth="1"/>
    <col min="3180" max="3187" width="11.265625" style="2" customWidth="1"/>
    <col min="3188" max="3328" width="11.3984375" style="2"/>
    <col min="3329" max="3329" width="2.73046875" style="2" customWidth="1"/>
    <col min="3330" max="3330" width="7" style="2" customWidth="1"/>
    <col min="3331" max="3331" width="9.73046875" style="2" bestFit="1" customWidth="1"/>
    <col min="3332" max="3332" width="76" style="2" customWidth="1"/>
    <col min="3333" max="3333" width="14.265625" style="2" customWidth="1"/>
    <col min="3334" max="3342" width="11.265625" style="2" customWidth="1"/>
    <col min="3343" max="3349" width="9.73046875" style="2" customWidth="1"/>
    <col min="3350" max="3350" width="11.265625" style="2" customWidth="1"/>
    <col min="3351" max="3357" width="9.73046875" style="2" customWidth="1"/>
    <col min="3358" max="3358" width="11.265625" style="2" customWidth="1"/>
    <col min="3359" max="3365" width="9.73046875" style="2" customWidth="1"/>
    <col min="3366" max="3366" width="11.265625" style="2" customWidth="1"/>
    <col min="3367" max="3373" width="9.73046875" style="2" customWidth="1"/>
    <col min="3374" max="3374" width="11.265625" style="2" customWidth="1"/>
    <col min="3375" max="3401" width="9.73046875" style="2" customWidth="1"/>
    <col min="3402" max="3402" width="11.265625" style="2" customWidth="1"/>
    <col min="3403" max="3435" width="9.73046875" style="2" customWidth="1"/>
    <col min="3436" max="3443" width="11.265625" style="2" customWidth="1"/>
    <col min="3444" max="3584" width="11.3984375" style="2"/>
    <col min="3585" max="3585" width="2.73046875" style="2" customWidth="1"/>
    <col min="3586" max="3586" width="7" style="2" customWidth="1"/>
    <col min="3587" max="3587" width="9.73046875" style="2" bestFit="1" customWidth="1"/>
    <col min="3588" max="3588" width="76" style="2" customWidth="1"/>
    <col min="3589" max="3589" width="14.265625" style="2" customWidth="1"/>
    <col min="3590" max="3598" width="11.265625" style="2" customWidth="1"/>
    <col min="3599" max="3605" width="9.73046875" style="2" customWidth="1"/>
    <col min="3606" max="3606" width="11.265625" style="2" customWidth="1"/>
    <col min="3607" max="3613" width="9.73046875" style="2" customWidth="1"/>
    <col min="3614" max="3614" width="11.265625" style="2" customWidth="1"/>
    <col min="3615" max="3621" width="9.73046875" style="2" customWidth="1"/>
    <col min="3622" max="3622" width="11.265625" style="2" customWidth="1"/>
    <col min="3623" max="3629" width="9.73046875" style="2" customWidth="1"/>
    <col min="3630" max="3630" width="11.265625" style="2" customWidth="1"/>
    <col min="3631" max="3657" width="9.73046875" style="2" customWidth="1"/>
    <col min="3658" max="3658" width="11.265625" style="2" customWidth="1"/>
    <col min="3659" max="3691" width="9.73046875" style="2" customWidth="1"/>
    <col min="3692" max="3699" width="11.265625" style="2" customWidth="1"/>
    <col min="3700" max="3840" width="11.3984375" style="2"/>
    <col min="3841" max="3841" width="2.73046875" style="2" customWidth="1"/>
    <col min="3842" max="3842" width="7" style="2" customWidth="1"/>
    <col min="3843" max="3843" width="9.73046875" style="2" bestFit="1" customWidth="1"/>
    <col min="3844" max="3844" width="76" style="2" customWidth="1"/>
    <col min="3845" max="3845" width="14.265625" style="2" customWidth="1"/>
    <col min="3846" max="3854" width="11.265625" style="2" customWidth="1"/>
    <col min="3855" max="3861" width="9.73046875" style="2" customWidth="1"/>
    <col min="3862" max="3862" width="11.265625" style="2" customWidth="1"/>
    <col min="3863" max="3869" width="9.73046875" style="2" customWidth="1"/>
    <col min="3870" max="3870" width="11.265625" style="2" customWidth="1"/>
    <col min="3871" max="3877" width="9.73046875" style="2" customWidth="1"/>
    <col min="3878" max="3878" width="11.265625" style="2" customWidth="1"/>
    <col min="3879" max="3885" width="9.73046875" style="2" customWidth="1"/>
    <col min="3886" max="3886" width="11.265625" style="2" customWidth="1"/>
    <col min="3887" max="3913" width="9.73046875" style="2" customWidth="1"/>
    <col min="3914" max="3914" width="11.265625" style="2" customWidth="1"/>
    <col min="3915" max="3947" width="9.73046875" style="2" customWidth="1"/>
    <col min="3948" max="3955" width="11.265625" style="2" customWidth="1"/>
    <col min="3956" max="4096" width="11.3984375" style="2"/>
    <col min="4097" max="4097" width="2.73046875" style="2" customWidth="1"/>
    <col min="4098" max="4098" width="7" style="2" customWidth="1"/>
    <col min="4099" max="4099" width="9.73046875" style="2" bestFit="1" customWidth="1"/>
    <col min="4100" max="4100" width="76" style="2" customWidth="1"/>
    <col min="4101" max="4101" width="14.265625" style="2" customWidth="1"/>
    <col min="4102" max="4110" width="11.265625" style="2" customWidth="1"/>
    <col min="4111" max="4117" width="9.73046875" style="2" customWidth="1"/>
    <col min="4118" max="4118" width="11.265625" style="2" customWidth="1"/>
    <col min="4119" max="4125" width="9.73046875" style="2" customWidth="1"/>
    <col min="4126" max="4126" width="11.265625" style="2" customWidth="1"/>
    <col min="4127" max="4133" width="9.73046875" style="2" customWidth="1"/>
    <col min="4134" max="4134" width="11.265625" style="2" customWidth="1"/>
    <col min="4135" max="4141" width="9.73046875" style="2" customWidth="1"/>
    <col min="4142" max="4142" width="11.265625" style="2" customWidth="1"/>
    <col min="4143" max="4169" width="9.73046875" style="2" customWidth="1"/>
    <col min="4170" max="4170" width="11.265625" style="2" customWidth="1"/>
    <col min="4171" max="4203" width="9.73046875" style="2" customWidth="1"/>
    <col min="4204" max="4211" width="11.265625" style="2" customWidth="1"/>
    <col min="4212" max="4352" width="11.3984375" style="2"/>
    <col min="4353" max="4353" width="2.73046875" style="2" customWidth="1"/>
    <col min="4354" max="4354" width="7" style="2" customWidth="1"/>
    <col min="4355" max="4355" width="9.73046875" style="2" bestFit="1" customWidth="1"/>
    <col min="4356" max="4356" width="76" style="2" customWidth="1"/>
    <col min="4357" max="4357" width="14.265625" style="2" customWidth="1"/>
    <col min="4358" max="4366" width="11.265625" style="2" customWidth="1"/>
    <col min="4367" max="4373" width="9.73046875" style="2" customWidth="1"/>
    <col min="4374" max="4374" width="11.265625" style="2" customWidth="1"/>
    <col min="4375" max="4381" width="9.73046875" style="2" customWidth="1"/>
    <col min="4382" max="4382" width="11.265625" style="2" customWidth="1"/>
    <col min="4383" max="4389" width="9.73046875" style="2" customWidth="1"/>
    <col min="4390" max="4390" width="11.265625" style="2" customWidth="1"/>
    <col min="4391" max="4397" width="9.73046875" style="2" customWidth="1"/>
    <col min="4398" max="4398" width="11.265625" style="2" customWidth="1"/>
    <col min="4399" max="4425" width="9.73046875" style="2" customWidth="1"/>
    <col min="4426" max="4426" width="11.265625" style="2" customWidth="1"/>
    <col min="4427" max="4459" width="9.73046875" style="2" customWidth="1"/>
    <col min="4460" max="4467" width="11.265625" style="2" customWidth="1"/>
    <col min="4468" max="4608" width="11.3984375" style="2"/>
    <col min="4609" max="4609" width="2.73046875" style="2" customWidth="1"/>
    <col min="4610" max="4610" width="7" style="2" customWidth="1"/>
    <col min="4611" max="4611" width="9.73046875" style="2" bestFit="1" customWidth="1"/>
    <col min="4612" max="4612" width="76" style="2" customWidth="1"/>
    <col min="4613" max="4613" width="14.265625" style="2" customWidth="1"/>
    <col min="4614" max="4622" width="11.265625" style="2" customWidth="1"/>
    <col min="4623" max="4629" width="9.73046875" style="2" customWidth="1"/>
    <col min="4630" max="4630" width="11.265625" style="2" customWidth="1"/>
    <col min="4631" max="4637" width="9.73046875" style="2" customWidth="1"/>
    <col min="4638" max="4638" width="11.265625" style="2" customWidth="1"/>
    <col min="4639" max="4645" width="9.73046875" style="2" customWidth="1"/>
    <col min="4646" max="4646" width="11.265625" style="2" customWidth="1"/>
    <col min="4647" max="4653" width="9.73046875" style="2" customWidth="1"/>
    <col min="4654" max="4654" width="11.265625" style="2" customWidth="1"/>
    <col min="4655" max="4681" width="9.73046875" style="2" customWidth="1"/>
    <col min="4682" max="4682" width="11.265625" style="2" customWidth="1"/>
    <col min="4683" max="4715" width="9.73046875" style="2" customWidth="1"/>
    <col min="4716" max="4723" width="11.265625" style="2" customWidth="1"/>
    <col min="4724" max="4864" width="11.3984375" style="2"/>
    <col min="4865" max="4865" width="2.73046875" style="2" customWidth="1"/>
    <col min="4866" max="4866" width="7" style="2" customWidth="1"/>
    <col min="4867" max="4867" width="9.73046875" style="2" bestFit="1" customWidth="1"/>
    <col min="4868" max="4868" width="76" style="2" customWidth="1"/>
    <col min="4869" max="4869" width="14.265625" style="2" customWidth="1"/>
    <col min="4870" max="4878" width="11.265625" style="2" customWidth="1"/>
    <col min="4879" max="4885" width="9.73046875" style="2" customWidth="1"/>
    <col min="4886" max="4886" width="11.265625" style="2" customWidth="1"/>
    <col min="4887" max="4893" width="9.73046875" style="2" customWidth="1"/>
    <col min="4894" max="4894" width="11.265625" style="2" customWidth="1"/>
    <col min="4895" max="4901" width="9.73046875" style="2" customWidth="1"/>
    <col min="4902" max="4902" width="11.265625" style="2" customWidth="1"/>
    <col min="4903" max="4909" width="9.73046875" style="2" customWidth="1"/>
    <col min="4910" max="4910" width="11.265625" style="2" customWidth="1"/>
    <col min="4911" max="4937" width="9.73046875" style="2" customWidth="1"/>
    <col min="4938" max="4938" width="11.265625" style="2" customWidth="1"/>
    <col min="4939" max="4971" width="9.73046875" style="2" customWidth="1"/>
    <col min="4972" max="4979" width="11.265625" style="2" customWidth="1"/>
    <col min="4980" max="5120" width="11.3984375" style="2"/>
    <col min="5121" max="5121" width="2.73046875" style="2" customWidth="1"/>
    <col min="5122" max="5122" width="7" style="2" customWidth="1"/>
    <col min="5123" max="5123" width="9.73046875" style="2" bestFit="1" customWidth="1"/>
    <col min="5124" max="5124" width="76" style="2" customWidth="1"/>
    <col min="5125" max="5125" width="14.265625" style="2" customWidth="1"/>
    <col min="5126" max="5134" width="11.265625" style="2" customWidth="1"/>
    <col min="5135" max="5141" width="9.73046875" style="2" customWidth="1"/>
    <col min="5142" max="5142" width="11.265625" style="2" customWidth="1"/>
    <col min="5143" max="5149" width="9.73046875" style="2" customWidth="1"/>
    <col min="5150" max="5150" width="11.265625" style="2" customWidth="1"/>
    <col min="5151" max="5157" width="9.73046875" style="2" customWidth="1"/>
    <col min="5158" max="5158" width="11.265625" style="2" customWidth="1"/>
    <col min="5159" max="5165" width="9.73046875" style="2" customWidth="1"/>
    <col min="5166" max="5166" width="11.265625" style="2" customWidth="1"/>
    <col min="5167" max="5193" width="9.73046875" style="2" customWidth="1"/>
    <col min="5194" max="5194" width="11.265625" style="2" customWidth="1"/>
    <col min="5195" max="5227" width="9.73046875" style="2" customWidth="1"/>
    <col min="5228" max="5235" width="11.265625" style="2" customWidth="1"/>
    <col min="5236" max="5376" width="11.3984375" style="2"/>
    <col min="5377" max="5377" width="2.73046875" style="2" customWidth="1"/>
    <col min="5378" max="5378" width="7" style="2" customWidth="1"/>
    <col min="5379" max="5379" width="9.73046875" style="2" bestFit="1" customWidth="1"/>
    <col min="5380" max="5380" width="76" style="2" customWidth="1"/>
    <col min="5381" max="5381" width="14.265625" style="2" customWidth="1"/>
    <col min="5382" max="5390" width="11.265625" style="2" customWidth="1"/>
    <col min="5391" max="5397" width="9.73046875" style="2" customWidth="1"/>
    <col min="5398" max="5398" width="11.265625" style="2" customWidth="1"/>
    <col min="5399" max="5405" width="9.73046875" style="2" customWidth="1"/>
    <col min="5406" max="5406" width="11.265625" style="2" customWidth="1"/>
    <col min="5407" max="5413" width="9.73046875" style="2" customWidth="1"/>
    <col min="5414" max="5414" width="11.265625" style="2" customWidth="1"/>
    <col min="5415" max="5421" width="9.73046875" style="2" customWidth="1"/>
    <col min="5422" max="5422" width="11.265625" style="2" customWidth="1"/>
    <col min="5423" max="5449" width="9.73046875" style="2" customWidth="1"/>
    <col min="5450" max="5450" width="11.265625" style="2" customWidth="1"/>
    <col min="5451" max="5483" width="9.73046875" style="2" customWidth="1"/>
    <col min="5484" max="5491" width="11.265625" style="2" customWidth="1"/>
    <col min="5492" max="5632" width="11.3984375" style="2"/>
    <col min="5633" max="5633" width="2.73046875" style="2" customWidth="1"/>
    <col min="5634" max="5634" width="7" style="2" customWidth="1"/>
    <col min="5635" max="5635" width="9.73046875" style="2" bestFit="1" customWidth="1"/>
    <col min="5636" max="5636" width="76" style="2" customWidth="1"/>
    <col min="5637" max="5637" width="14.265625" style="2" customWidth="1"/>
    <col min="5638" max="5646" width="11.265625" style="2" customWidth="1"/>
    <col min="5647" max="5653" width="9.73046875" style="2" customWidth="1"/>
    <col min="5654" max="5654" width="11.265625" style="2" customWidth="1"/>
    <col min="5655" max="5661" width="9.73046875" style="2" customWidth="1"/>
    <col min="5662" max="5662" width="11.265625" style="2" customWidth="1"/>
    <col min="5663" max="5669" width="9.73046875" style="2" customWidth="1"/>
    <col min="5670" max="5670" width="11.265625" style="2" customWidth="1"/>
    <col min="5671" max="5677" width="9.73046875" style="2" customWidth="1"/>
    <col min="5678" max="5678" width="11.265625" style="2" customWidth="1"/>
    <col min="5679" max="5705" width="9.73046875" style="2" customWidth="1"/>
    <col min="5706" max="5706" width="11.265625" style="2" customWidth="1"/>
    <col min="5707" max="5739" width="9.73046875" style="2" customWidth="1"/>
    <col min="5740" max="5747" width="11.265625" style="2" customWidth="1"/>
    <col min="5748" max="5888" width="11.3984375" style="2"/>
    <col min="5889" max="5889" width="2.73046875" style="2" customWidth="1"/>
    <col min="5890" max="5890" width="7" style="2" customWidth="1"/>
    <col min="5891" max="5891" width="9.73046875" style="2" bestFit="1" customWidth="1"/>
    <col min="5892" max="5892" width="76" style="2" customWidth="1"/>
    <col min="5893" max="5893" width="14.265625" style="2" customWidth="1"/>
    <col min="5894" max="5902" width="11.265625" style="2" customWidth="1"/>
    <col min="5903" max="5909" width="9.73046875" style="2" customWidth="1"/>
    <col min="5910" max="5910" width="11.265625" style="2" customWidth="1"/>
    <col min="5911" max="5917" width="9.73046875" style="2" customWidth="1"/>
    <col min="5918" max="5918" width="11.265625" style="2" customWidth="1"/>
    <col min="5919" max="5925" width="9.73046875" style="2" customWidth="1"/>
    <col min="5926" max="5926" width="11.265625" style="2" customWidth="1"/>
    <col min="5927" max="5933" width="9.73046875" style="2" customWidth="1"/>
    <col min="5934" max="5934" width="11.265625" style="2" customWidth="1"/>
    <col min="5935" max="5961" width="9.73046875" style="2" customWidth="1"/>
    <col min="5962" max="5962" width="11.265625" style="2" customWidth="1"/>
    <col min="5963" max="5995" width="9.73046875" style="2" customWidth="1"/>
    <col min="5996" max="6003" width="11.265625" style="2" customWidth="1"/>
    <col min="6004" max="6144" width="11.3984375" style="2"/>
    <col min="6145" max="6145" width="2.73046875" style="2" customWidth="1"/>
    <col min="6146" max="6146" width="7" style="2" customWidth="1"/>
    <col min="6147" max="6147" width="9.73046875" style="2" bestFit="1" customWidth="1"/>
    <col min="6148" max="6148" width="76" style="2" customWidth="1"/>
    <col min="6149" max="6149" width="14.265625" style="2" customWidth="1"/>
    <col min="6150" max="6158" width="11.265625" style="2" customWidth="1"/>
    <col min="6159" max="6165" width="9.73046875" style="2" customWidth="1"/>
    <col min="6166" max="6166" width="11.265625" style="2" customWidth="1"/>
    <col min="6167" max="6173" width="9.73046875" style="2" customWidth="1"/>
    <col min="6174" max="6174" width="11.265625" style="2" customWidth="1"/>
    <col min="6175" max="6181" width="9.73046875" style="2" customWidth="1"/>
    <col min="6182" max="6182" width="11.265625" style="2" customWidth="1"/>
    <col min="6183" max="6189" width="9.73046875" style="2" customWidth="1"/>
    <col min="6190" max="6190" width="11.265625" style="2" customWidth="1"/>
    <col min="6191" max="6217" width="9.73046875" style="2" customWidth="1"/>
    <col min="6218" max="6218" width="11.265625" style="2" customWidth="1"/>
    <col min="6219" max="6251" width="9.73046875" style="2" customWidth="1"/>
    <col min="6252" max="6259" width="11.265625" style="2" customWidth="1"/>
    <col min="6260" max="6400" width="11.3984375" style="2"/>
    <col min="6401" max="6401" width="2.73046875" style="2" customWidth="1"/>
    <col min="6402" max="6402" width="7" style="2" customWidth="1"/>
    <col min="6403" max="6403" width="9.73046875" style="2" bestFit="1" customWidth="1"/>
    <col min="6404" max="6404" width="76" style="2" customWidth="1"/>
    <col min="6405" max="6405" width="14.265625" style="2" customWidth="1"/>
    <col min="6406" max="6414" width="11.265625" style="2" customWidth="1"/>
    <col min="6415" max="6421" width="9.73046875" style="2" customWidth="1"/>
    <col min="6422" max="6422" width="11.265625" style="2" customWidth="1"/>
    <col min="6423" max="6429" width="9.73046875" style="2" customWidth="1"/>
    <col min="6430" max="6430" width="11.265625" style="2" customWidth="1"/>
    <col min="6431" max="6437" width="9.73046875" style="2" customWidth="1"/>
    <col min="6438" max="6438" width="11.265625" style="2" customWidth="1"/>
    <col min="6439" max="6445" width="9.73046875" style="2" customWidth="1"/>
    <col min="6446" max="6446" width="11.265625" style="2" customWidth="1"/>
    <col min="6447" max="6473" width="9.73046875" style="2" customWidth="1"/>
    <col min="6474" max="6474" width="11.265625" style="2" customWidth="1"/>
    <col min="6475" max="6507" width="9.73046875" style="2" customWidth="1"/>
    <col min="6508" max="6515" width="11.265625" style="2" customWidth="1"/>
    <col min="6516" max="6656" width="11.3984375" style="2"/>
    <col min="6657" max="6657" width="2.73046875" style="2" customWidth="1"/>
    <col min="6658" max="6658" width="7" style="2" customWidth="1"/>
    <col min="6659" max="6659" width="9.73046875" style="2" bestFit="1" customWidth="1"/>
    <col min="6660" max="6660" width="76" style="2" customWidth="1"/>
    <col min="6661" max="6661" width="14.265625" style="2" customWidth="1"/>
    <col min="6662" max="6670" width="11.265625" style="2" customWidth="1"/>
    <col min="6671" max="6677" width="9.73046875" style="2" customWidth="1"/>
    <col min="6678" max="6678" width="11.265625" style="2" customWidth="1"/>
    <col min="6679" max="6685" width="9.73046875" style="2" customWidth="1"/>
    <col min="6686" max="6686" width="11.265625" style="2" customWidth="1"/>
    <col min="6687" max="6693" width="9.73046875" style="2" customWidth="1"/>
    <col min="6694" max="6694" width="11.265625" style="2" customWidth="1"/>
    <col min="6695" max="6701" width="9.73046875" style="2" customWidth="1"/>
    <col min="6702" max="6702" width="11.265625" style="2" customWidth="1"/>
    <col min="6703" max="6729" width="9.73046875" style="2" customWidth="1"/>
    <col min="6730" max="6730" width="11.265625" style="2" customWidth="1"/>
    <col min="6731" max="6763" width="9.73046875" style="2" customWidth="1"/>
    <col min="6764" max="6771" width="11.265625" style="2" customWidth="1"/>
    <col min="6772" max="6912" width="11.3984375" style="2"/>
    <col min="6913" max="6913" width="2.73046875" style="2" customWidth="1"/>
    <col min="6914" max="6914" width="7" style="2" customWidth="1"/>
    <col min="6915" max="6915" width="9.73046875" style="2" bestFit="1" customWidth="1"/>
    <col min="6916" max="6916" width="76" style="2" customWidth="1"/>
    <col min="6917" max="6917" width="14.265625" style="2" customWidth="1"/>
    <col min="6918" max="6926" width="11.265625" style="2" customWidth="1"/>
    <col min="6927" max="6933" width="9.73046875" style="2" customWidth="1"/>
    <col min="6934" max="6934" width="11.265625" style="2" customWidth="1"/>
    <col min="6935" max="6941" width="9.73046875" style="2" customWidth="1"/>
    <col min="6942" max="6942" width="11.265625" style="2" customWidth="1"/>
    <col min="6943" max="6949" width="9.73046875" style="2" customWidth="1"/>
    <col min="6950" max="6950" width="11.265625" style="2" customWidth="1"/>
    <col min="6951" max="6957" width="9.73046875" style="2" customWidth="1"/>
    <col min="6958" max="6958" width="11.265625" style="2" customWidth="1"/>
    <col min="6959" max="6985" width="9.73046875" style="2" customWidth="1"/>
    <col min="6986" max="6986" width="11.265625" style="2" customWidth="1"/>
    <col min="6987" max="7019" width="9.73046875" style="2" customWidth="1"/>
    <col min="7020" max="7027" width="11.265625" style="2" customWidth="1"/>
    <col min="7028" max="7168" width="11.3984375" style="2"/>
    <col min="7169" max="7169" width="2.73046875" style="2" customWidth="1"/>
    <col min="7170" max="7170" width="7" style="2" customWidth="1"/>
    <col min="7171" max="7171" width="9.73046875" style="2" bestFit="1" customWidth="1"/>
    <col min="7172" max="7172" width="76" style="2" customWidth="1"/>
    <col min="7173" max="7173" width="14.265625" style="2" customWidth="1"/>
    <col min="7174" max="7182" width="11.265625" style="2" customWidth="1"/>
    <col min="7183" max="7189" width="9.73046875" style="2" customWidth="1"/>
    <col min="7190" max="7190" width="11.265625" style="2" customWidth="1"/>
    <col min="7191" max="7197" width="9.73046875" style="2" customWidth="1"/>
    <col min="7198" max="7198" width="11.265625" style="2" customWidth="1"/>
    <col min="7199" max="7205" width="9.73046875" style="2" customWidth="1"/>
    <col min="7206" max="7206" width="11.265625" style="2" customWidth="1"/>
    <col min="7207" max="7213" width="9.73046875" style="2" customWidth="1"/>
    <col min="7214" max="7214" width="11.265625" style="2" customWidth="1"/>
    <col min="7215" max="7241" width="9.73046875" style="2" customWidth="1"/>
    <col min="7242" max="7242" width="11.265625" style="2" customWidth="1"/>
    <col min="7243" max="7275" width="9.73046875" style="2" customWidth="1"/>
    <col min="7276" max="7283" width="11.265625" style="2" customWidth="1"/>
    <col min="7284" max="7424" width="11.3984375" style="2"/>
    <col min="7425" max="7425" width="2.73046875" style="2" customWidth="1"/>
    <col min="7426" max="7426" width="7" style="2" customWidth="1"/>
    <col min="7427" max="7427" width="9.73046875" style="2" bestFit="1" customWidth="1"/>
    <col min="7428" max="7428" width="76" style="2" customWidth="1"/>
    <col min="7429" max="7429" width="14.265625" style="2" customWidth="1"/>
    <col min="7430" max="7438" width="11.265625" style="2" customWidth="1"/>
    <col min="7439" max="7445" width="9.73046875" style="2" customWidth="1"/>
    <col min="7446" max="7446" width="11.265625" style="2" customWidth="1"/>
    <col min="7447" max="7453" width="9.73046875" style="2" customWidth="1"/>
    <col min="7454" max="7454" width="11.265625" style="2" customWidth="1"/>
    <col min="7455" max="7461" width="9.73046875" style="2" customWidth="1"/>
    <col min="7462" max="7462" width="11.265625" style="2" customWidth="1"/>
    <col min="7463" max="7469" width="9.73046875" style="2" customWidth="1"/>
    <col min="7470" max="7470" width="11.265625" style="2" customWidth="1"/>
    <col min="7471" max="7497" width="9.73046875" style="2" customWidth="1"/>
    <col min="7498" max="7498" width="11.265625" style="2" customWidth="1"/>
    <col min="7499" max="7531" width="9.73046875" style="2" customWidth="1"/>
    <col min="7532" max="7539" width="11.265625" style="2" customWidth="1"/>
    <col min="7540" max="7680" width="11.3984375" style="2"/>
    <col min="7681" max="7681" width="2.73046875" style="2" customWidth="1"/>
    <col min="7682" max="7682" width="7" style="2" customWidth="1"/>
    <col min="7683" max="7683" width="9.73046875" style="2" bestFit="1" customWidth="1"/>
    <col min="7684" max="7684" width="76" style="2" customWidth="1"/>
    <col min="7685" max="7685" width="14.265625" style="2" customWidth="1"/>
    <col min="7686" max="7694" width="11.265625" style="2" customWidth="1"/>
    <col min="7695" max="7701" width="9.73046875" style="2" customWidth="1"/>
    <col min="7702" max="7702" width="11.265625" style="2" customWidth="1"/>
    <col min="7703" max="7709" width="9.73046875" style="2" customWidth="1"/>
    <col min="7710" max="7710" width="11.265625" style="2" customWidth="1"/>
    <col min="7711" max="7717" width="9.73046875" style="2" customWidth="1"/>
    <col min="7718" max="7718" width="11.265625" style="2" customWidth="1"/>
    <col min="7719" max="7725" width="9.73046875" style="2" customWidth="1"/>
    <col min="7726" max="7726" width="11.265625" style="2" customWidth="1"/>
    <col min="7727" max="7753" width="9.73046875" style="2" customWidth="1"/>
    <col min="7754" max="7754" width="11.265625" style="2" customWidth="1"/>
    <col min="7755" max="7787" width="9.73046875" style="2" customWidth="1"/>
    <col min="7788" max="7795" width="11.265625" style="2" customWidth="1"/>
    <col min="7796" max="7936" width="11.3984375" style="2"/>
    <col min="7937" max="7937" width="2.73046875" style="2" customWidth="1"/>
    <col min="7938" max="7938" width="7" style="2" customWidth="1"/>
    <col min="7939" max="7939" width="9.73046875" style="2" bestFit="1" customWidth="1"/>
    <col min="7940" max="7940" width="76" style="2" customWidth="1"/>
    <col min="7941" max="7941" width="14.265625" style="2" customWidth="1"/>
    <col min="7942" max="7950" width="11.265625" style="2" customWidth="1"/>
    <col min="7951" max="7957" width="9.73046875" style="2" customWidth="1"/>
    <col min="7958" max="7958" width="11.265625" style="2" customWidth="1"/>
    <col min="7959" max="7965" width="9.73046875" style="2" customWidth="1"/>
    <col min="7966" max="7966" width="11.265625" style="2" customWidth="1"/>
    <col min="7967" max="7973" width="9.73046875" style="2" customWidth="1"/>
    <col min="7974" max="7974" width="11.265625" style="2" customWidth="1"/>
    <col min="7975" max="7981" width="9.73046875" style="2" customWidth="1"/>
    <col min="7982" max="7982" width="11.265625" style="2" customWidth="1"/>
    <col min="7983" max="8009" width="9.73046875" style="2" customWidth="1"/>
    <col min="8010" max="8010" width="11.265625" style="2" customWidth="1"/>
    <col min="8011" max="8043" width="9.73046875" style="2" customWidth="1"/>
    <col min="8044" max="8051" width="11.265625" style="2" customWidth="1"/>
    <col min="8052" max="8192" width="11.3984375" style="2"/>
    <col min="8193" max="8193" width="2.73046875" style="2" customWidth="1"/>
    <col min="8194" max="8194" width="7" style="2" customWidth="1"/>
    <col min="8195" max="8195" width="9.73046875" style="2" bestFit="1" customWidth="1"/>
    <col min="8196" max="8196" width="76" style="2" customWidth="1"/>
    <col min="8197" max="8197" width="14.265625" style="2" customWidth="1"/>
    <col min="8198" max="8206" width="11.265625" style="2" customWidth="1"/>
    <col min="8207" max="8213" width="9.73046875" style="2" customWidth="1"/>
    <col min="8214" max="8214" width="11.265625" style="2" customWidth="1"/>
    <col min="8215" max="8221" width="9.73046875" style="2" customWidth="1"/>
    <col min="8222" max="8222" width="11.265625" style="2" customWidth="1"/>
    <col min="8223" max="8229" width="9.73046875" style="2" customWidth="1"/>
    <col min="8230" max="8230" width="11.265625" style="2" customWidth="1"/>
    <col min="8231" max="8237" width="9.73046875" style="2" customWidth="1"/>
    <col min="8238" max="8238" width="11.265625" style="2" customWidth="1"/>
    <col min="8239" max="8265" width="9.73046875" style="2" customWidth="1"/>
    <col min="8266" max="8266" width="11.265625" style="2" customWidth="1"/>
    <col min="8267" max="8299" width="9.73046875" style="2" customWidth="1"/>
    <col min="8300" max="8307" width="11.265625" style="2" customWidth="1"/>
    <col min="8308" max="8448" width="11.3984375" style="2"/>
    <col min="8449" max="8449" width="2.73046875" style="2" customWidth="1"/>
    <col min="8450" max="8450" width="7" style="2" customWidth="1"/>
    <col min="8451" max="8451" width="9.73046875" style="2" bestFit="1" customWidth="1"/>
    <col min="8452" max="8452" width="76" style="2" customWidth="1"/>
    <col min="8453" max="8453" width="14.265625" style="2" customWidth="1"/>
    <col min="8454" max="8462" width="11.265625" style="2" customWidth="1"/>
    <col min="8463" max="8469" width="9.73046875" style="2" customWidth="1"/>
    <col min="8470" max="8470" width="11.265625" style="2" customWidth="1"/>
    <col min="8471" max="8477" width="9.73046875" style="2" customWidth="1"/>
    <col min="8478" max="8478" width="11.265625" style="2" customWidth="1"/>
    <col min="8479" max="8485" width="9.73046875" style="2" customWidth="1"/>
    <col min="8486" max="8486" width="11.265625" style="2" customWidth="1"/>
    <col min="8487" max="8493" width="9.73046875" style="2" customWidth="1"/>
    <col min="8494" max="8494" width="11.265625" style="2" customWidth="1"/>
    <col min="8495" max="8521" width="9.73046875" style="2" customWidth="1"/>
    <col min="8522" max="8522" width="11.265625" style="2" customWidth="1"/>
    <col min="8523" max="8555" width="9.73046875" style="2" customWidth="1"/>
    <col min="8556" max="8563" width="11.265625" style="2" customWidth="1"/>
    <col min="8564" max="8704" width="11.3984375" style="2"/>
    <col min="8705" max="8705" width="2.73046875" style="2" customWidth="1"/>
    <col min="8706" max="8706" width="7" style="2" customWidth="1"/>
    <col min="8707" max="8707" width="9.73046875" style="2" bestFit="1" customWidth="1"/>
    <col min="8708" max="8708" width="76" style="2" customWidth="1"/>
    <col min="8709" max="8709" width="14.265625" style="2" customWidth="1"/>
    <col min="8710" max="8718" width="11.265625" style="2" customWidth="1"/>
    <col min="8719" max="8725" width="9.73046875" style="2" customWidth="1"/>
    <col min="8726" max="8726" width="11.265625" style="2" customWidth="1"/>
    <col min="8727" max="8733" width="9.73046875" style="2" customWidth="1"/>
    <col min="8734" max="8734" width="11.265625" style="2" customWidth="1"/>
    <col min="8735" max="8741" width="9.73046875" style="2" customWidth="1"/>
    <col min="8742" max="8742" width="11.265625" style="2" customWidth="1"/>
    <col min="8743" max="8749" width="9.73046875" style="2" customWidth="1"/>
    <col min="8750" max="8750" width="11.265625" style="2" customWidth="1"/>
    <col min="8751" max="8777" width="9.73046875" style="2" customWidth="1"/>
    <col min="8778" max="8778" width="11.265625" style="2" customWidth="1"/>
    <col min="8779" max="8811" width="9.73046875" style="2" customWidth="1"/>
    <col min="8812" max="8819" width="11.265625" style="2" customWidth="1"/>
    <col min="8820" max="8960" width="11.3984375" style="2"/>
    <col min="8961" max="8961" width="2.73046875" style="2" customWidth="1"/>
    <col min="8962" max="8962" width="7" style="2" customWidth="1"/>
    <col min="8963" max="8963" width="9.73046875" style="2" bestFit="1" customWidth="1"/>
    <col min="8964" max="8964" width="76" style="2" customWidth="1"/>
    <col min="8965" max="8965" width="14.265625" style="2" customWidth="1"/>
    <col min="8966" max="8974" width="11.265625" style="2" customWidth="1"/>
    <col min="8975" max="8981" width="9.73046875" style="2" customWidth="1"/>
    <col min="8982" max="8982" width="11.265625" style="2" customWidth="1"/>
    <col min="8983" max="8989" width="9.73046875" style="2" customWidth="1"/>
    <col min="8990" max="8990" width="11.265625" style="2" customWidth="1"/>
    <col min="8991" max="8997" width="9.73046875" style="2" customWidth="1"/>
    <col min="8998" max="8998" width="11.265625" style="2" customWidth="1"/>
    <col min="8999" max="9005" width="9.73046875" style="2" customWidth="1"/>
    <col min="9006" max="9006" width="11.265625" style="2" customWidth="1"/>
    <col min="9007" max="9033" width="9.73046875" style="2" customWidth="1"/>
    <col min="9034" max="9034" width="11.265625" style="2" customWidth="1"/>
    <col min="9035" max="9067" width="9.73046875" style="2" customWidth="1"/>
    <col min="9068" max="9075" width="11.265625" style="2" customWidth="1"/>
    <col min="9076" max="9216" width="11.3984375" style="2"/>
    <col min="9217" max="9217" width="2.73046875" style="2" customWidth="1"/>
    <col min="9218" max="9218" width="7" style="2" customWidth="1"/>
    <col min="9219" max="9219" width="9.73046875" style="2" bestFit="1" customWidth="1"/>
    <col min="9220" max="9220" width="76" style="2" customWidth="1"/>
    <col min="9221" max="9221" width="14.265625" style="2" customWidth="1"/>
    <col min="9222" max="9230" width="11.265625" style="2" customWidth="1"/>
    <col min="9231" max="9237" width="9.73046875" style="2" customWidth="1"/>
    <col min="9238" max="9238" width="11.265625" style="2" customWidth="1"/>
    <col min="9239" max="9245" width="9.73046875" style="2" customWidth="1"/>
    <col min="9246" max="9246" width="11.265625" style="2" customWidth="1"/>
    <col min="9247" max="9253" width="9.73046875" style="2" customWidth="1"/>
    <col min="9254" max="9254" width="11.265625" style="2" customWidth="1"/>
    <col min="9255" max="9261" width="9.73046875" style="2" customWidth="1"/>
    <col min="9262" max="9262" width="11.265625" style="2" customWidth="1"/>
    <col min="9263" max="9289" width="9.73046875" style="2" customWidth="1"/>
    <col min="9290" max="9290" width="11.265625" style="2" customWidth="1"/>
    <col min="9291" max="9323" width="9.73046875" style="2" customWidth="1"/>
    <col min="9324" max="9331" width="11.265625" style="2" customWidth="1"/>
    <col min="9332" max="9472" width="11.3984375" style="2"/>
    <col min="9473" max="9473" width="2.73046875" style="2" customWidth="1"/>
    <col min="9474" max="9474" width="7" style="2" customWidth="1"/>
    <col min="9475" max="9475" width="9.73046875" style="2" bestFit="1" customWidth="1"/>
    <col min="9476" max="9476" width="76" style="2" customWidth="1"/>
    <col min="9477" max="9477" width="14.265625" style="2" customWidth="1"/>
    <col min="9478" max="9486" width="11.265625" style="2" customWidth="1"/>
    <col min="9487" max="9493" width="9.73046875" style="2" customWidth="1"/>
    <col min="9494" max="9494" width="11.265625" style="2" customWidth="1"/>
    <col min="9495" max="9501" width="9.73046875" style="2" customWidth="1"/>
    <col min="9502" max="9502" width="11.265625" style="2" customWidth="1"/>
    <col min="9503" max="9509" width="9.73046875" style="2" customWidth="1"/>
    <col min="9510" max="9510" width="11.265625" style="2" customWidth="1"/>
    <col min="9511" max="9517" width="9.73046875" style="2" customWidth="1"/>
    <col min="9518" max="9518" width="11.265625" style="2" customWidth="1"/>
    <col min="9519" max="9545" width="9.73046875" style="2" customWidth="1"/>
    <col min="9546" max="9546" width="11.265625" style="2" customWidth="1"/>
    <col min="9547" max="9579" width="9.73046875" style="2" customWidth="1"/>
    <col min="9580" max="9587" width="11.265625" style="2" customWidth="1"/>
    <col min="9588" max="9728" width="11.3984375" style="2"/>
    <col min="9729" max="9729" width="2.73046875" style="2" customWidth="1"/>
    <col min="9730" max="9730" width="7" style="2" customWidth="1"/>
    <col min="9731" max="9731" width="9.73046875" style="2" bestFit="1" customWidth="1"/>
    <col min="9732" max="9732" width="76" style="2" customWidth="1"/>
    <col min="9733" max="9733" width="14.265625" style="2" customWidth="1"/>
    <col min="9734" max="9742" width="11.265625" style="2" customWidth="1"/>
    <col min="9743" max="9749" width="9.73046875" style="2" customWidth="1"/>
    <col min="9750" max="9750" width="11.265625" style="2" customWidth="1"/>
    <col min="9751" max="9757" width="9.73046875" style="2" customWidth="1"/>
    <col min="9758" max="9758" width="11.265625" style="2" customWidth="1"/>
    <col min="9759" max="9765" width="9.73046875" style="2" customWidth="1"/>
    <col min="9766" max="9766" width="11.265625" style="2" customWidth="1"/>
    <col min="9767" max="9773" width="9.73046875" style="2" customWidth="1"/>
    <col min="9774" max="9774" width="11.265625" style="2" customWidth="1"/>
    <col min="9775" max="9801" width="9.73046875" style="2" customWidth="1"/>
    <col min="9802" max="9802" width="11.265625" style="2" customWidth="1"/>
    <col min="9803" max="9835" width="9.73046875" style="2" customWidth="1"/>
    <col min="9836" max="9843" width="11.265625" style="2" customWidth="1"/>
    <col min="9844" max="9984" width="11.3984375" style="2"/>
    <col min="9985" max="9985" width="2.73046875" style="2" customWidth="1"/>
    <col min="9986" max="9986" width="7" style="2" customWidth="1"/>
    <col min="9987" max="9987" width="9.73046875" style="2" bestFit="1" customWidth="1"/>
    <col min="9988" max="9988" width="76" style="2" customWidth="1"/>
    <col min="9989" max="9989" width="14.265625" style="2" customWidth="1"/>
    <col min="9990" max="9998" width="11.265625" style="2" customWidth="1"/>
    <col min="9999" max="10005" width="9.73046875" style="2" customWidth="1"/>
    <col min="10006" max="10006" width="11.265625" style="2" customWidth="1"/>
    <col min="10007" max="10013" width="9.73046875" style="2" customWidth="1"/>
    <col min="10014" max="10014" width="11.265625" style="2" customWidth="1"/>
    <col min="10015" max="10021" width="9.73046875" style="2" customWidth="1"/>
    <col min="10022" max="10022" width="11.265625" style="2" customWidth="1"/>
    <col min="10023" max="10029" width="9.73046875" style="2" customWidth="1"/>
    <col min="10030" max="10030" width="11.265625" style="2" customWidth="1"/>
    <col min="10031" max="10057" width="9.73046875" style="2" customWidth="1"/>
    <col min="10058" max="10058" width="11.265625" style="2" customWidth="1"/>
    <col min="10059" max="10091" width="9.73046875" style="2" customWidth="1"/>
    <col min="10092" max="10099" width="11.265625" style="2" customWidth="1"/>
    <col min="10100" max="10240" width="11.3984375" style="2"/>
    <col min="10241" max="10241" width="2.73046875" style="2" customWidth="1"/>
    <col min="10242" max="10242" width="7" style="2" customWidth="1"/>
    <col min="10243" max="10243" width="9.73046875" style="2" bestFit="1" customWidth="1"/>
    <col min="10244" max="10244" width="76" style="2" customWidth="1"/>
    <col min="10245" max="10245" width="14.265625" style="2" customWidth="1"/>
    <col min="10246" max="10254" width="11.265625" style="2" customWidth="1"/>
    <col min="10255" max="10261" width="9.73046875" style="2" customWidth="1"/>
    <col min="10262" max="10262" width="11.265625" style="2" customWidth="1"/>
    <col min="10263" max="10269" width="9.73046875" style="2" customWidth="1"/>
    <col min="10270" max="10270" width="11.265625" style="2" customWidth="1"/>
    <col min="10271" max="10277" width="9.73046875" style="2" customWidth="1"/>
    <col min="10278" max="10278" width="11.265625" style="2" customWidth="1"/>
    <col min="10279" max="10285" width="9.73046875" style="2" customWidth="1"/>
    <col min="10286" max="10286" width="11.265625" style="2" customWidth="1"/>
    <col min="10287" max="10313" width="9.73046875" style="2" customWidth="1"/>
    <col min="10314" max="10314" width="11.265625" style="2" customWidth="1"/>
    <col min="10315" max="10347" width="9.73046875" style="2" customWidth="1"/>
    <col min="10348" max="10355" width="11.265625" style="2" customWidth="1"/>
    <col min="10356" max="10496" width="11.3984375" style="2"/>
    <col min="10497" max="10497" width="2.73046875" style="2" customWidth="1"/>
    <col min="10498" max="10498" width="7" style="2" customWidth="1"/>
    <col min="10499" max="10499" width="9.73046875" style="2" bestFit="1" customWidth="1"/>
    <col min="10500" max="10500" width="76" style="2" customWidth="1"/>
    <col min="10501" max="10501" width="14.265625" style="2" customWidth="1"/>
    <col min="10502" max="10510" width="11.265625" style="2" customWidth="1"/>
    <col min="10511" max="10517" width="9.73046875" style="2" customWidth="1"/>
    <col min="10518" max="10518" width="11.265625" style="2" customWidth="1"/>
    <col min="10519" max="10525" width="9.73046875" style="2" customWidth="1"/>
    <col min="10526" max="10526" width="11.265625" style="2" customWidth="1"/>
    <col min="10527" max="10533" width="9.73046875" style="2" customWidth="1"/>
    <col min="10534" max="10534" width="11.265625" style="2" customWidth="1"/>
    <col min="10535" max="10541" width="9.73046875" style="2" customWidth="1"/>
    <col min="10542" max="10542" width="11.265625" style="2" customWidth="1"/>
    <col min="10543" max="10569" width="9.73046875" style="2" customWidth="1"/>
    <col min="10570" max="10570" width="11.265625" style="2" customWidth="1"/>
    <col min="10571" max="10603" width="9.73046875" style="2" customWidth="1"/>
    <col min="10604" max="10611" width="11.265625" style="2" customWidth="1"/>
    <col min="10612" max="10752" width="11.3984375" style="2"/>
    <col min="10753" max="10753" width="2.73046875" style="2" customWidth="1"/>
    <col min="10754" max="10754" width="7" style="2" customWidth="1"/>
    <col min="10755" max="10755" width="9.73046875" style="2" bestFit="1" customWidth="1"/>
    <col min="10756" max="10756" width="76" style="2" customWidth="1"/>
    <col min="10757" max="10757" width="14.265625" style="2" customWidth="1"/>
    <col min="10758" max="10766" width="11.265625" style="2" customWidth="1"/>
    <col min="10767" max="10773" width="9.73046875" style="2" customWidth="1"/>
    <col min="10774" max="10774" width="11.265625" style="2" customWidth="1"/>
    <col min="10775" max="10781" width="9.73046875" style="2" customWidth="1"/>
    <col min="10782" max="10782" width="11.265625" style="2" customWidth="1"/>
    <col min="10783" max="10789" width="9.73046875" style="2" customWidth="1"/>
    <col min="10790" max="10790" width="11.265625" style="2" customWidth="1"/>
    <col min="10791" max="10797" width="9.73046875" style="2" customWidth="1"/>
    <col min="10798" max="10798" width="11.265625" style="2" customWidth="1"/>
    <col min="10799" max="10825" width="9.73046875" style="2" customWidth="1"/>
    <col min="10826" max="10826" width="11.265625" style="2" customWidth="1"/>
    <col min="10827" max="10859" width="9.73046875" style="2" customWidth="1"/>
    <col min="10860" max="10867" width="11.265625" style="2" customWidth="1"/>
    <col min="10868" max="11008" width="11.3984375" style="2"/>
    <col min="11009" max="11009" width="2.73046875" style="2" customWidth="1"/>
    <col min="11010" max="11010" width="7" style="2" customWidth="1"/>
    <col min="11011" max="11011" width="9.73046875" style="2" bestFit="1" customWidth="1"/>
    <col min="11012" max="11012" width="76" style="2" customWidth="1"/>
    <col min="11013" max="11013" width="14.265625" style="2" customWidth="1"/>
    <col min="11014" max="11022" width="11.265625" style="2" customWidth="1"/>
    <col min="11023" max="11029" width="9.73046875" style="2" customWidth="1"/>
    <col min="11030" max="11030" width="11.265625" style="2" customWidth="1"/>
    <col min="11031" max="11037" width="9.73046875" style="2" customWidth="1"/>
    <col min="11038" max="11038" width="11.265625" style="2" customWidth="1"/>
    <col min="11039" max="11045" width="9.73046875" style="2" customWidth="1"/>
    <col min="11046" max="11046" width="11.265625" style="2" customWidth="1"/>
    <col min="11047" max="11053" width="9.73046875" style="2" customWidth="1"/>
    <col min="11054" max="11054" width="11.265625" style="2" customWidth="1"/>
    <col min="11055" max="11081" width="9.73046875" style="2" customWidth="1"/>
    <col min="11082" max="11082" width="11.265625" style="2" customWidth="1"/>
    <col min="11083" max="11115" width="9.73046875" style="2" customWidth="1"/>
    <col min="11116" max="11123" width="11.265625" style="2" customWidth="1"/>
    <col min="11124" max="11264" width="11.3984375" style="2"/>
    <col min="11265" max="11265" width="2.73046875" style="2" customWidth="1"/>
    <col min="11266" max="11266" width="7" style="2" customWidth="1"/>
    <col min="11267" max="11267" width="9.73046875" style="2" bestFit="1" customWidth="1"/>
    <col min="11268" max="11268" width="76" style="2" customWidth="1"/>
    <col min="11269" max="11269" width="14.265625" style="2" customWidth="1"/>
    <col min="11270" max="11278" width="11.265625" style="2" customWidth="1"/>
    <col min="11279" max="11285" width="9.73046875" style="2" customWidth="1"/>
    <col min="11286" max="11286" width="11.265625" style="2" customWidth="1"/>
    <col min="11287" max="11293" width="9.73046875" style="2" customWidth="1"/>
    <col min="11294" max="11294" width="11.265625" style="2" customWidth="1"/>
    <col min="11295" max="11301" width="9.73046875" style="2" customWidth="1"/>
    <col min="11302" max="11302" width="11.265625" style="2" customWidth="1"/>
    <col min="11303" max="11309" width="9.73046875" style="2" customWidth="1"/>
    <col min="11310" max="11310" width="11.265625" style="2" customWidth="1"/>
    <col min="11311" max="11337" width="9.73046875" style="2" customWidth="1"/>
    <col min="11338" max="11338" width="11.265625" style="2" customWidth="1"/>
    <col min="11339" max="11371" width="9.73046875" style="2" customWidth="1"/>
    <col min="11372" max="11379" width="11.265625" style="2" customWidth="1"/>
    <col min="11380" max="11520" width="11.3984375" style="2"/>
    <col min="11521" max="11521" width="2.73046875" style="2" customWidth="1"/>
    <col min="11522" max="11522" width="7" style="2" customWidth="1"/>
    <col min="11523" max="11523" width="9.73046875" style="2" bestFit="1" customWidth="1"/>
    <col min="11524" max="11524" width="76" style="2" customWidth="1"/>
    <col min="11525" max="11525" width="14.265625" style="2" customWidth="1"/>
    <col min="11526" max="11534" width="11.265625" style="2" customWidth="1"/>
    <col min="11535" max="11541" width="9.73046875" style="2" customWidth="1"/>
    <col min="11542" max="11542" width="11.265625" style="2" customWidth="1"/>
    <col min="11543" max="11549" width="9.73046875" style="2" customWidth="1"/>
    <col min="11550" max="11550" width="11.265625" style="2" customWidth="1"/>
    <col min="11551" max="11557" width="9.73046875" style="2" customWidth="1"/>
    <col min="11558" max="11558" width="11.265625" style="2" customWidth="1"/>
    <col min="11559" max="11565" width="9.73046875" style="2" customWidth="1"/>
    <col min="11566" max="11566" width="11.265625" style="2" customWidth="1"/>
    <col min="11567" max="11593" width="9.73046875" style="2" customWidth="1"/>
    <col min="11594" max="11594" width="11.265625" style="2" customWidth="1"/>
    <col min="11595" max="11627" width="9.73046875" style="2" customWidth="1"/>
    <col min="11628" max="11635" width="11.265625" style="2" customWidth="1"/>
    <col min="11636" max="11776" width="11.3984375" style="2"/>
    <col min="11777" max="11777" width="2.73046875" style="2" customWidth="1"/>
    <col min="11778" max="11778" width="7" style="2" customWidth="1"/>
    <col min="11779" max="11779" width="9.73046875" style="2" bestFit="1" customWidth="1"/>
    <col min="11780" max="11780" width="76" style="2" customWidth="1"/>
    <col min="11781" max="11781" width="14.265625" style="2" customWidth="1"/>
    <col min="11782" max="11790" width="11.265625" style="2" customWidth="1"/>
    <col min="11791" max="11797" width="9.73046875" style="2" customWidth="1"/>
    <col min="11798" max="11798" width="11.265625" style="2" customWidth="1"/>
    <col min="11799" max="11805" width="9.73046875" style="2" customWidth="1"/>
    <col min="11806" max="11806" width="11.265625" style="2" customWidth="1"/>
    <col min="11807" max="11813" width="9.73046875" style="2" customWidth="1"/>
    <col min="11814" max="11814" width="11.265625" style="2" customWidth="1"/>
    <col min="11815" max="11821" width="9.73046875" style="2" customWidth="1"/>
    <col min="11822" max="11822" width="11.265625" style="2" customWidth="1"/>
    <col min="11823" max="11849" width="9.73046875" style="2" customWidth="1"/>
    <col min="11850" max="11850" width="11.265625" style="2" customWidth="1"/>
    <col min="11851" max="11883" width="9.73046875" style="2" customWidth="1"/>
    <col min="11884" max="11891" width="11.265625" style="2" customWidth="1"/>
    <col min="11892" max="12032" width="11.3984375" style="2"/>
    <col min="12033" max="12033" width="2.73046875" style="2" customWidth="1"/>
    <col min="12034" max="12034" width="7" style="2" customWidth="1"/>
    <col min="12035" max="12035" width="9.73046875" style="2" bestFit="1" customWidth="1"/>
    <col min="12036" max="12036" width="76" style="2" customWidth="1"/>
    <col min="12037" max="12037" width="14.265625" style="2" customWidth="1"/>
    <col min="12038" max="12046" width="11.265625" style="2" customWidth="1"/>
    <col min="12047" max="12053" width="9.73046875" style="2" customWidth="1"/>
    <col min="12054" max="12054" width="11.265625" style="2" customWidth="1"/>
    <col min="12055" max="12061" width="9.73046875" style="2" customWidth="1"/>
    <col min="12062" max="12062" width="11.265625" style="2" customWidth="1"/>
    <col min="12063" max="12069" width="9.73046875" style="2" customWidth="1"/>
    <col min="12070" max="12070" width="11.265625" style="2" customWidth="1"/>
    <col min="12071" max="12077" width="9.73046875" style="2" customWidth="1"/>
    <col min="12078" max="12078" width="11.265625" style="2" customWidth="1"/>
    <col min="12079" max="12105" width="9.73046875" style="2" customWidth="1"/>
    <col min="12106" max="12106" width="11.265625" style="2" customWidth="1"/>
    <col min="12107" max="12139" width="9.73046875" style="2" customWidth="1"/>
    <col min="12140" max="12147" width="11.265625" style="2" customWidth="1"/>
    <col min="12148" max="12288" width="11.3984375" style="2"/>
    <col min="12289" max="12289" width="2.73046875" style="2" customWidth="1"/>
    <col min="12290" max="12290" width="7" style="2" customWidth="1"/>
    <col min="12291" max="12291" width="9.73046875" style="2" bestFit="1" customWidth="1"/>
    <col min="12292" max="12292" width="76" style="2" customWidth="1"/>
    <col min="12293" max="12293" width="14.265625" style="2" customWidth="1"/>
    <col min="12294" max="12302" width="11.265625" style="2" customWidth="1"/>
    <col min="12303" max="12309" width="9.73046875" style="2" customWidth="1"/>
    <col min="12310" max="12310" width="11.265625" style="2" customWidth="1"/>
    <col min="12311" max="12317" width="9.73046875" style="2" customWidth="1"/>
    <col min="12318" max="12318" width="11.265625" style="2" customWidth="1"/>
    <col min="12319" max="12325" width="9.73046875" style="2" customWidth="1"/>
    <col min="12326" max="12326" width="11.265625" style="2" customWidth="1"/>
    <col min="12327" max="12333" width="9.73046875" style="2" customWidth="1"/>
    <col min="12334" max="12334" width="11.265625" style="2" customWidth="1"/>
    <col min="12335" max="12361" width="9.73046875" style="2" customWidth="1"/>
    <col min="12362" max="12362" width="11.265625" style="2" customWidth="1"/>
    <col min="12363" max="12395" width="9.73046875" style="2" customWidth="1"/>
    <col min="12396" max="12403" width="11.265625" style="2" customWidth="1"/>
    <col min="12404" max="12544" width="11.3984375" style="2"/>
    <col min="12545" max="12545" width="2.73046875" style="2" customWidth="1"/>
    <col min="12546" max="12546" width="7" style="2" customWidth="1"/>
    <col min="12547" max="12547" width="9.73046875" style="2" bestFit="1" customWidth="1"/>
    <col min="12548" max="12548" width="76" style="2" customWidth="1"/>
    <col min="12549" max="12549" width="14.265625" style="2" customWidth="1"/>
    <col min="12550" max="12558" width="11.265625" style="2" customWidth="1"/>
    <col min="12559" max="12565" width="9.73046875" style="2" customWidth="1"/>
    <col min="12566" max="12566" width="11.265625" style="2" customWidth="1"/>
    <col min="12567" max="12573" width="9.73046875" style="2" customWidth="1"/>
    <col min="12574" max="12574" width="11.265625" style="2" customWidth="1"/>
    <col min="12575" max="12581" width="9.73046875" style="2" customWidth="1"/>
    <col min="12582" max="12582" width="11.265625" style="2" customWidth="1"/>
    <col min="12583" max="12589" width="9.73046875" style="2" customWidth="1"/>
    <col min="12590" max="12590" width="11.265625" style="2" customWidth="1"/>
    <col min="12591" max="12617" width="9.73046875" style="2" customWidth="1"/>
    <col min="12618" max="12618" width="11.265625" style="2" customWidth="1"/>
    <col min="12619" max="12651" width="9.73046875" style="2" customWidth="1"/>
    <col min="12652" max="12659" width="11.265625" style="2" customWidth="1"/>
    <col min="12660" max="12800" width="11.3984375" style="2"/>
    <col min="12801" max="12801" width="2.73046875" style="2" customWidth="1"/>
    <col min="12802" max="12802" width="7" style="2" customWidth="1"/>
    <col min="12803" max="12803" width="9.73046875" style="2" bestFit="1" customWidth="1"/>
    <col min="12804" max="12804" width="76" style="2" customWidth="1"/>
    <col min="12805" max="12805" width="14.265625" style="2" customWidth="1"/>
    <col min="12806" max="12814" width="11.265625" style="2" customWidth="1"/>
    <col min="12815" max="12821" width="9.73046875" style="2" customWidth="1"/>
    <col min="12822" max="12822" width="11.265625" style="2" customWidth="1"/>
    <col min="12823" max="12829" width="9.73046875" style="2" customWidth="1"/>
    <col min="12830" max="12830" width="11.265625" style="2" customWidth="1"/>
    <col min="12831" max="12837" width="9.73046875" style="2" customWidth="1"/>
    <col min="12838" max="12838" width="11.265625" style="2" customWidth="1"/>
    <col min="12839" max="12845" width="9.73046875" style="2" customWidth="1"/>
    <col min="12846" max="12846" width="11.265625" style="2" customWidth="1"/>
    <col min="12847" max="12873" width="9.73046875" style="2" customWidth="1"/>
    <col min="12874" max="12874" width="11.265625" style="2" customWidth="1"/>
    <col min="12875" max="12907" width="9.73046875" style="2" customWidth="1"/>
    <col min="12908" max="12915" width="11.265625" style="2" customWidth="1"/>
    <col min="12916" max="13056" width="11.3984375" style="2"/>
    <col min="13057" max="13057" width="2.73046875" style="2" customWidth="1"/>
    <col min="13058" max="13058" width="7" style="2" customWidth="1"/>
    <col min="13059" max="13059" width="9.73046875" style="2" bestFit="1" customWidth="1"/>
    <col min="13060" max="13060" width="76" style="2" customWidth="1"/>
    <col min="13061" max="13061" width="14.265625" style="2" customWidth="1"/>
    <col min="13062" max="13070" width="11.265625" style="2" customWidth="1"/>
    <col min="13071" max="13077" width="9.73046875" style="2" customWidth="1"/>
    <col min="13078" max="13078" width="11.265625" style="2" customWidth="1"/>
    <col min="13079" max="13085" width="9.73046875" style="2" customWidth="1"/>
    <col min="13086" max="13086" width="11.265625" style="2" customWidth="1"/>
    <col min="13087" max="13093" width="9.73046875" style="2" customWidth="1"/>
    <col min="13094" max="13094" width="11.265625" style="2" customWidth="1"/>
    <col min="13095" max="13101" width="9.73046875" style="2" customWidth="1"/>
    <col min="13102" max="13102" width="11.265625" style="2" customWidth="1"/>
    <col min="13103" max="13129" width="9.73046875" style="2" customWidth="1"/>
    <col min="13130" max="13130" width="11.265625" style="2" customWidth="1"/>
    <col min="13131" max="13163" width="9.73046875" style="2" customWidth="1"/>
    <col min="13164" max="13171" width="11.265625" style="2" customWidth="1"/>
    <col min="13172" max="13312" width="11.3984375" style="2"/>
    <col min="13313" max="13313" width="2.73046875" style="2" customWidth="1"/>
    <col min="13314" max="13314" width="7" style="2" customWidth="1"/>
    <col min="13315" max="13315" width="9.73046875" style="2" bestFit="1" customWidth="1"/>
    <col min="13316" max="13316" width="76" style="2" customWidth="1"/>
    <col min="13317" max="13317" width="14.265625" style="2" customWidth="1"/>
    <col min="13318" max="13326" width="11.265625" style="2" customWidth="1"/>
    <col min="13327" max="13333" width="9.73046875" style="2" customWidth="1"/>
    <col min="13334" max="13334" width="11.265625" style="2" customWidth="1"/>
    <col min="13335" max="13341" width="9.73046875" style="2" customWidth="1"/>
    <col min="13342" max="13342" width="11.265625" style="2" customWidth="1"/>
    <col min="13343" max="13349" width="9.73046875" style="2" customWidth="1"/>
    <col min="13350" max="13350" width="11.265625" style="2" customWidth="1"/>
    <col min="13351" max="13357" width="9.73046875" style="2" customWidth="1"/>
    <col min="13358" max="13358" width="11.265625" style="2" customWidth="1"/>
    <col min="13359" max="13385" width="9.73046875" style="2" customWidth="1"/>
    <col min="13386" max="13386" width="11.265625" style="2" customWidth="1"/>
    <col min="13387" max="13419" width="9.73046875" style="2" customWidth="1"/>
    <col min="13420" max="13427" width="11.265625" style="2" customWidth="1"/>
    <col min="13428" max="13568" width="11.3984375" style="2"/>
    <col min="13569" max="13569" width="2.73046875" style="2" customWidth="1"/>
    <col min="13570" max="13570" width="7" style="2" customWidth="1"/>
    <col min="13571" max="13571" width="9.73046875" style="2" bestFit="1" customWidth="1"/>
    <col min="13572" max="13572" width="76" style="2" customWidth="1"/>
    <col min="13573" max="13573" width="14.265625" style="2" customWidth="1"/>
    <col min="13574" max="13582" width="11.265625" style="2" customWidth="1"/>
    <col min="13583" max="13589" width="9.73046875" style="2" customWidth="1"/>
    <col min="13590" max="13590" width="11.265625" style="2" customWidth="1"/>
    <col min="13591" max="13597" width="9.73046875" style="2" customWidth="1"/>
    <col min="13598" max="13598" width="11.265625" style="2" customWidth="1"/>
    <col min="13599" max="13605" width="9.73046875" style="2" customWidth="1"/>
    <col min="13606" max="13606" width="11.265625" style="2" customWidth="1"/>
    <col min="13607" max="13613" width="9.73046875" style="2" customWidth="1"/>
    <col min="13614" max="13614" width="11.265625" style="2" customWidth="1"/>
    <col min="13615" max="13641" width="9.73046875" style="2" customWidth="1"/>
    <col min="13642" max="13642" width="11.265625" style="2" customWidth="1"/>
    <col min="13643" max="13675" width="9.73046875" style="2" customWidth="1"/>
    <col min="13676" max="13683" width="11.265625" style="2" customWidth="1"/>
    <col min="13684" max="13824" width="11.3984375" style="2"/>
    <col min="13825" max="13825" width="2.73046875" style="2" customWidth="1"/>
    <col min="13826" max="13826" width="7" style="2" customWidth="1"/>
    <col min="13827" max="13827" width="9.73046875" style="2" bestFit="1" customWidth="1"/>
    <col min="13828" max="13828" width="76" style="2" customWidth="1"/>
    <col min="13829" max="13829" width="14.265625" style="2" customWidth="1"/>
    <col min="13830" max="13838" width="11.265625" style="2" customWidth="1"/>
    <col min="13839" max="13845" width="9.73046875" style="2" customWidth="1"/>
    <col min="13846" max="13846" width="11.265625" style="2" customWidth="1"/>
    <col min="13847" max="13853" width="9.73046875" style="2" customWidth="1"/>
    <col min="13854" max="13854" width="11.265625" style="2" customWidth="1"/>
    <col min="13855" max="13861" width="9.73046875" style="2" customWidth="1"/>
    <col min="13862" max="13862" width="11.265625" style="2" customWidth="1"/>
    <col min="13863" max="13869" width="9.73046875" style="2" customWidth="1"/>
    <col min="13870" max="13870" width="11.265625" style="2" customWidth="1"/>
    <col min="13871" max="13897" width="9.73046875" style="2" customWidth="1"/>
    <col min="13898" max="13898" width="11.265625" style="2" customWidth="1"/>
    <col min="13899" max="13931" width="9.73046875" style="2" customWidth="1"/>
    <col min="13932" max="13939" width="11.265625" style="2" customWidth="1"/>
    <col min="13940" max="14080" width="11.3984375" style="2"/>
    <col min="14081" max="14081" width="2.73046875" style="2" customWidth="1"/>
    <col min="14082" max="14082" width="7" style="2" customWidth="1"/>
    <col min="14083" max="14083" width="9.73046875" style="2" bestFit="1" customWidth="1"/>
    <col min="14084" max="14084" width="76" style="2" customWidth="1"/>
    <col min="14085" max="14085" width="14.265625" style="2" customWidth="1"/>
    <col min="14086" max="14094" width="11.265625" style="2" customWidth="1"/>
    <col min="14095" max="14101" width="9.73046875" style="2" customWidth="1"/>
    <col min="14102" max="14102" width="11.265625" style="2" customWidth="1"/>
    <col min="14103" max="14109" width="9.73046875" style="2" customWidth="1"/>
    <col min="14110" max="14110" width="11.265625" style="2" customWidth="1"/>
    <col min="14111" max="14117" width="9.73046875" style="2" customWidth="1"/>
    <col min="14118" max="14118" width="11.265625" style="2" customWidth="1"/>
    <col min="14119" max="14125" width="9.73046875" style="2" customWidth="1"/>
    <col min="14126" max="14126" width="11.265625" style="2" customWidth="1"/>
    <col min="14127" max="14153" width="9.73046875" style="2" customWidth="1"/>
    <col min="14154" max="14154" width="11.265625" style="2" customWidth="1"/>
    <col min="14155" max="14187" width="9.73046875" style="2" customWidth="1"/>
    <col min="14188" max="14195" width="11.265625" style="2" customWidth="1"/>
    <col min="14196" max="14336" width="11.3984375" style="2"/>
    <col min="14337" max="14337" width="2.73046875" style="2" customWidth="1"/>
    <col min="14338" max="14338" width="7" style="2" customWidth="1"/>
    <col min="14339" max="14339" width="9.73046875" style="2" bestFit="1" customWidth="1"/>
    <col min="14340" max="14340" width="76" style="2" customWidth="1"/>
    <col min="14341" max="14341" width="14.265625" style="2" customWidth="1"/>
    <col min="14342" max="14350" width="11.265625" style="2" customWidth="1"/>
    <col min="14351" max="14357" width="9.73046875" style="2" customWidth="1"/>
    <col min="14358" max="14358" width="11.265625" style="2" customWidth="1"/>
    <col min="14359" max="14365" width="9.73046875" style="2" customWidth="1"/>
    <col min="14366" max="14366" width="11.265625" style="2" customWidth="1"/>
    <col min="14367" max="14373" width="9.73046875" style="2" customWidth="1"/>
    <col min="14374" max="14374" width="11.265625" style="2" customWidth="1"/>
    <col min="14375" max="14381" width="9.73046875" style="2" customWidth="1"/>
    <col min="14382" max="14382" width="11.265625" style="2" customWidth="1"/>
    <col min="14383" max="14409" width="9.73046875" style="2" customWidth="1"/>
    <col min="14410" max="14410" width="11.265625" style="2" customWidth="1"/>
    <col min="14411" max="14443" width="9.73046875" style="2" customWidth="1"/>
    <col min="14444" max="14451" width="11.265625" style="2" customWidth="1"/>
    <col min="14452" max="14592" width="11.3984375" style="2"/>
    <col min="14593" max="14593" width="2.73046875" style="2" customWidth="1"/>
    <col min="14594" max="14594" width="7" style="2" customWidth="1"/>
    <col min="14595" max="14595" width="9.73046875" style="2" bestFit="1" customWidth="1"/>
    <col min="14596" max="14596" width="76" style="2" customWidth="1"/>
    <col min="14597" max="14597" width="14.265625" style="2" customWidth="1"/>
    <col min="14598" max="14606" width="11.265625" style="2" customWidth="1"/>
    <col min="14607" max="14613" width="9.73046875" style="2" customWidth="1"/>
    <col min="14614" max="14614" width="11.265625" style="2" customWidth="1"/>
    <col min="14615" max="14621" width="9.73046875" style="2" customWidth="1"/>
    <col min="14622" max="14622" width="11.265625" style="2" customWidth="1"/>
    <col min="14623" max="14629" width="9.73046875" style="2" customWidth="1"/>
    <col min="14630" max="14630" width="11.265625" style="2" customWidth="1"/>
    <col min="14631" max="14637" width="9.73046875" style="2" customWidth="1"/>
    <col min="14638" max="14638" width="11.265625" style="2" customWidth="1"/>
    <col min="14639" max="14665" width="9.73046875" style="2" customWidth="1"/>
    <col min="14666" max="14666" width="11.265625" style="2" customWidth="1"/>
    <col min="14667" max="14699" width="9.73046875" style="2" customWidth="1"/>
    <col min="14700" max="14707" width="11.265625" style="2" customWidth="1"/>
    <col min="14708" max="14848" width="11.3984375" style="2"/>
    <col min="14849" max="14849" width="2.73046875" style="2" customWidth="1"/>
    <col min="14850" max="14850" width="7" style="2" customWidth="1"/>
    <col min="14851" max="14851" width="9.73046875" style="2" bestFit="1" customWidth="1"/>
    <col min="14852" max="14852" width="76" style="2" customWidth="1"/>
    <col min="14853" max="14853" width="14.265625" style="2" customWidth="1"/>
    <col min="14854" max="14862" width="11.265625" style="2" customWidth="1"/>
    <col min="14863" max="14869" width="9.73046875" style="2" customWidth="1"/>
    <col min="14870" max="14870" width="11.265625" style="2" customWidth="1"/>
    <col min="14871" max="14877" width="9.73046875" style="2" customWidth="1"/>
    <col min="14878" max="14878" width="11.265625" style="2" customWidth="1"/>
    <col min="14879" max="14885" width="9.73046875" style="2" customWidth="1"/>
    <col min="14886" max="14886" width="11.265625" style="2" customWidth="1"/>
    <col min="14887" max="14893" width="9.73046875" style="2" customWidth="1"/>
    <col min="14894" max="14894" width="11.265625" style="2" customWidth="1"/>
    <col min="14895" max="14921" width="9.73046875" style="2" customWidth="1"/>
    <col min="14922" max="14922" width="11.265625" style="2" customWidth="1"/>
    <col min="14923" max="14955" width="9.73046875" style="2" customWidth="1"/>
    <col min="14956" max="14963" width="11.265625" style="2" customWidth="1"/>
    <col min="14964" max="15104" width="11.3984375" style="2"/>
    <col min="15105" max="15105" width="2.73046875" style="2" customWidth="1"/>
    <col min="15106" max="15106" width="7" style="2" customWidth="1"/>
    <col min="15107" max="15107" width="9.73046875" style="2" bestFit="1" customWidth="1"/>
    <col min="15108" max="15108" width="76" style="2" customWidth="1"/>
    <col min="15109" max="15109" width="14.265625" style="2" customWidth="1"/>
    <col min="15110" max="15118" width="11.265625" style="2" customWidth="1"/>
    <col min="15119" max="15125" width="9.73046875" style="2" customWidth="1"/>
    <col min="15126" max="15126" width="11.265625" style="2" customWidth="1"/>
    <col min="15127" max="15133" width="9.73046875" style="2" customWidth="1"/>
    <col min="15134" max="15134" width="11.265625" style="2" customWidth="1"/>
    <col min="15135" max="15141" width="9.73046875" style="2" customWidth="1"/>
    <col min="15142" max="15142" width="11.265625" style="2" customWidth="1"/>
    <col min="15143" max="15149" width="9.73046875" style="2" customWidth="1"/>
    <col min="15150" max="15150" width="11.265625" style="2" customWidth="1"/>
    <col min="15151" max="15177" width="9.73046875" style="2" customWidth="1"/>
    <col min="15178" max="15178" width="11.265625" style="2" customWidth="1"/>
    <col min="15179" max="15211" width="9.73046875" style="2" customWidth="1"/>
    <col min="15212" max="15219" width="11.265625" style="2" customWidth="1"/>
    <col min="15220" max="15360" width="11.3984375" style="2"/>
    <col min="15361" max="15361" width="2.73046875" style="2" customWidth="1"/>
    <col min="15362" max="15362" width="7" style="2" customWidth="1"/>
    <col min="15363" max="15363" width="9.73046875" style="2" bestFit="1" customWidth="1"/>
    <col min="15364" max="15364" width="76" style="2" customWidth="1"/>
    <col min="15365" max="15365" width="14.265625" style="2" customWidth="1"/>
    <col min="15366" max="15374" width="11.265625" style="2" customWidth="1"/>
    <col min="15375" max="15381" width="9.73046875" style="2" customWidth="1"/>
    <col min="15382" max="15382" width="11.265625" style="2" customWidth="1"/>
    <col min="15383" max="15389" width="9.73046875" style="2" customWidth="1"/>
    <col min="15390" max="15390" width="11.265625" style="2" customWidth="1"/>
    <col min="15391" max="15397" width="9.73046875" style="2" customWidth="1"/>
    <col min="15398" max="15398" width="11.265625" style="2" customWidth="1"/>
    <col min="15399" max="15405" width="9.73046875" style="2" customWidth="1"/>
    <col min="15406" max="15406" width="11.265625" style="2" customWidth="1"/>
    <col min="15407" max="15433" width="9.73046875" style="2" customWidth="1"/>
    <col min="15434" max="15434" width="11.265625" style="2" customWidth="1"/>
    <col min="15435" max="15467" width="9.73046875" style="2" customWidth="1"/>
    <col min="15468" max="15475" width="11.265625" style="2" customWidth="1"/>
    <col min="15476" max="15616" width="11.3984375" style="2"/>
    <col min="15617" max="15617" width="2.73046875" style="2" customWidth="1"/>
    <col min="15618" max="15618" width="7" style="2" customWidth="1"/>
    <col min="15619" max="15619" width="9.73046875" style="2" bestFit="1" customWidth="1"/>
    <col min="15620" max="15620" width="76" style="2" customWidth="1"/>
    <col min="15621" max="15621" width="14.265625" style="2" customWidth="1"/>
    <col min="15622" max="15630" width="11.265625" style="2" customWidth="1"/>
    <col min="15631" max="15637" width="9.73046875" style="2" customWidth="1"/>
    <col min="15638" max="15638" width="11.265625" style="2" customWidth="1"/>
    <col min="15639" max="15645" width="9.73046875" style="2" customWidth="1"/>
    <col min="15646" max="15646" width="11.265625" style="2" customWidth="1"/>
    <col min="15647" max="15653" width="9.73046875" style="2" customWidth="1"/>
    <col min="15654" max="15654" width="11.265625" style="2" customWidth="1"/>
    <col min="15655" max="15661" width="9.73046875" style="2" customWidth="1"/>
    <col min="15662" max="15662" width="11.265625" style="2" customWidth="1"/>
    <col min="15663" max="15689" width="9.73046875" style="2" customWidth="1"/>
    <col min="15690" max="15690" width="11.265625" style="2" customWidth="1"/>
    <col min="15691" max="15723" width="9.73046875" style="2" customWidth="1"/>
    <col min="15724" max="15731" width="11.265625" style="2" customWidth="1"/>
    <col min="15732" max="15872" width="11.3984375" style="2"/>
    <col min="15873" max="15873" width="2.73046875" style="2" customWidth="1"/>
    <col min="15874" max="15874" width="7" style="2" customWidth="1"/>
    <col min="15875" max="15875" width="9.73046875" style="2" bestFit="1" customWidth="1"/>
    <col min="15876" max="15876" width="76" style="2" customWidth="1"/>
    <col min="15877" max="15877" width="14.265625" style="2" customWidth="1"/>
    <col min="15878" max="15886" width="11.265625" style="2" customWidth="1"/>
    <col min="15887" max="15893" width="9.73046875" style="2" customWidth="1"/>
    <col min="15894" max="15894" width="11.265625" style="2" customWidth="1"/>
    <col min="15895" max="15901" width="9.73046875" style="2" customWidth="1"/>
    <col min="15902" max="15902" width="11.265625" style="2" customWidth="1"/>
    <col min="15903" max="15909" width="9.73046875" style="2" customWidth="1"/>
    <col min="15910" max="15910" width="11.265625" style="2" customWidth="1"/>
    <col min="15911" max="15917" width="9.73046875" style="2" customWidth="1"/>
    <col min="15918" max="15918" width="11.265625" style="2" customWidth="1"/>
    <col min="15919" max="15945" width="9.73046875" style="2" customWidth="1"/>
    <col min="15946" max="15946" width="11.265625" style="2" customWidth="1"/>
    <col min="15947" max="15979" width="9.73046875" style="2" customWidth="1"/>
    <col min="15980" max="15987" width="11.265625" style="2" customWidth="1"/>
    <col min="15988" max="16128" width="11.3984375" style="2"/>
    <col min="16129" max="16129" width="2.73046875" style="2" customWidth="1"/>
    <col min="16130" max="16130" width="7" style="2" customWidth="1"/>
    <col min="16131" max="16131" width="9.73046875" style="2" bestFit="1" customWidth="1"/>
    <col min="16132" max="16132" width="76" style="2" customWidth="1"/>
    <col min="16133" max="16133" width="14.265625" style="2" customWidth="1"/>
    <col min="16134" max="16142" width="11.265625" style="2" customWidth="1"/>
    <col min="16143" max="16149" width="9.73046875" style="2" customWidth="1"/>
    <col min="16150" max="16150" width="11.265625" style="2" customWidth="1"/>
    <col min="16151" max="16157" width="9.73046875" style="2" customWidth="1"/>
    <col min="16158" max="16158" width="11.265625" style="2" customWidth="1"/>
    <col min="16159" max="16165" width="9.73046875" style="2" customWidth="1"/>
    <col min="16166" max="16166" width="11.265625" style="2" customWidth="1"/>
    <col min="16167" max="16173" width="9.73046875" style="2" customWidth="1"/>
    <col min="16174" max="16174" width="11.265625" style="2" customWidth="1"/>
    <col min="16175" max="16201" width="9.73046875" style="2" customWidth="1"/>
    <col min="16202" max="16202" width="11.265625" style="2" customWidth="1"/>
    <col min="16203" max="16235" width="9.73046875" style="2" customWidth="1"/>
    <col min="16236" max="16243" width="11.265625" style="2" customWidth="1"/>
    <col min="16244" max="16384" width="11.3984375" style="2"/>
  </cols>
  <sheetData>
    <row r="1" spans="1:115" s="59" customFormat="1" ht="6" customHeight="1">
      <c r="A1" s="53"/>
      <c r="B1" s="54"/>
      <c r="C1" s="54"/>
      <c r="D1" s="55"/>
      <c r="E1" s="56"/>
      <c r="F1" s="56"/>
      <c r="G1" s="57"/>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row>
    <row r="2" spans="1:115" s="59" customFormat="1" ht="6" customHeight="1">
      <c r="A2" s="53"/>
      <c r="B2" s="54"/>
      <c r="C2" s="54"/>
      <c r="D2" s="55"/>
      <c r="E2" s="56"/>
      <c r="F2" s="56"/>
      <c r="G2" s="60"/>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row>
    <row r="3" spans="1:115" s="59" customFormat="1" ht="6" customHeight="1">
      <c r="A3" s="53"/>
      <c r="B3" s="54"/>
      <c r="C3" s="54"/>
      <c r="D3" s="55"/>
      <c r="E3" s="56"/>
      <c r="G3" s="60"/>
      <c r="H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row>
    <row r="4" spans="1:115" s="59" customFormat="1" ht="6" customHeight="1">
      <c r="A4" s="53"/>
      <c r="B4" s="54"/>
      <c r="C4" s="54"/>
      <c r="D4" s="55"/>
      <c r="E4" s="56"/>
      <c r="F4" s="56"/>
      <c r="G4" s="60"/>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row>
    <row r="5" spans="1:115" s="59" customFormat="1" ht="22.9">
      <c r="A5" s="53"/>
      <c r="B5" s="54"/>
      <c r="C5" s="54"/>
      <c r="D5" s="55"/>
      <c r="E5" s="56"/>
      <c r="F5" s="57"/>
      <c r="G5" s="60"/>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row>
    <row r="6" spans="1:115" s="59" customFormat="1" ht="6" customHeight="1">
      <c r="A6" s="53"/>
      <c r="B6" s="54"/>
      <c r="C6" s="54"/>
      <c r="D6" s="55"/>
      <c r="E6" s="57"/>
      <c r="F6" s="56"/>
      <c r="G6" s="60"/>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61"/>
      <c r="DE6" s="61"/>
      <c r="DF6" s="61"/>
      <c r="DG6" s="61"/>
      <c r="DH6" s="58"/>
      <c r="DI6" s="58"/>
      <c r="DJ6" s="58"/>
      <c r="DK6" s="58"/>
    </row>
    <row r="7" spans="1:115" s="62" customFormat="1" ht="6" customHeight="1">
      <c r="A7" s="53"/>
      <c r="B7" s="54"/>
      <c r="C7" s="54"/>
      <c r="D7" s="55"/>
      <c r="E7" s="56"/>
      <c r="F7" s="56"/>
      <c r="G7" s="60"/>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row>
    <row r="8" spans="1:115" s="62" customFormat="1" ht="6" customHeight="1">
      <c r="A8" s="63"/>
      <c r="B8" s="63"/>
      <c r="C8" s="63"/>
      <c r="D8" s="63"/>
      <c r="E8" s="63"/>
      <c r="F8" s="56"/>
      <c r="G8" s="60"/>
      <c r="H8" s="58"/>
      <c r="I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row>
    <row r="9" spans="1:115" s="62" customFormat="1" ht="39.950000000000003" customHeight="1">
      <c r="A9" s="63"/>
      <c r="B9" s="63"/>
      <c r="C9" s="63"/>
      <c r="D9" s="63"/>
      <c r="F9" s="64" t="str">
        <f>'Header &amp; Notes'!J10&amp;" - "&amp;'Header &amp; Notes'!J12&amp;" : "&amp;(TEXT('Header &amp; Notes'!J14,"DD/MM/YYYY"))</f>
        <v xml:space="preserve"> -  : 00/01/1900</v>
      </c>
      <c r="G9" s="65"/>
      <c r="H9" s="66" t="s">
        <v>700</v>
      </c>
      <c r="I9" s="67"/>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row>
    <row r="10" spans="1:115" s="62" customFormat="1" ht="9.75" customHeight="1">
      <c r="A10" s="68"/>
      <c r="B10" s="68"/>
      <c r="C10" s="68"/>
      <c r="D10" s="68"/>
      <c r="F10" s="69"/>
      <c r="G10" s="65"/>
      <c r="H10" s="66"/>
      <c r="I10" s="67"/>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row>
    <row r="11" spans="1:115" s="62" customFormat="1" ht="12.75" customHeight="1">
      <c r="A11" s="63"/>
      <c r="B11" s="63"/>
      <c r="C11" s="63"/>
      <c r="D11" s="63"/>
      <c r="E11" s="63"/>
      <c r="F11" s="70"/>
      <c r="G11" s="71" t="s">
        <v>946</v>
      </c>
      <c r="H11" s="72" t="str">
        <f>TEXT(H12,"ddd")</f>
        <v>Sat</v>
      </c>
      <c r="I11" s="72" t="str">
        <f t="shared" ref="I11:BT11" si="0">TEXT(I12,"ddd")</f>
        <v>Sun</v>
      </c>
      <c r="J11" s="72" t="str">
        <f t="shared" si="0"/>
        <v>Sun</v>
      </c>
      <c r="K11" s="72" t="str">
        <f t="shared" si="0"/>
        <v>Mon</v>
      </c>
      <c r="L11" s="72" t="str">
        <f t="shared" si="0"/>
        <v>Tue</v>
      </c>
      <c r="M11" s="72" t="str">
        <f t="shared" si="0"/>
        <v>Wed</v>
      </c>
      <c r="N11" s="72" t="str">
        <f t="shared" si="0"/>
        <v>Thu</v>
      </c>
      <c r="O11" s="72" t="str">
        <f t="shared" si="0"/>
        <v>Fri</v>
      </c>
      <c r="P11" s="72" t="str">
        <f t="shared" si="0"/>
        <v>Sat</v>
      </c>
      <c r="Q11" s="72" t="str">
        <f t="shared" si="0"/>
        <v>Sun</v>
      </c>
      <c r="R11" s="72" t="str">
        <f t="shared" si="0"/>
        <v>Mon</v>
      </c>
      <c r="S11" s="72" t="str">
        <f t="shared" si="0"/>
        <v>Tue</v>
      </c>
      <c r="T11" s="72" t="str">
        <f t="shared" si="0"/>
        <v>Wed</v>
      </c>
      <c r="U11" s="72" t="str">
        <f t="shared" si="0"/>
        <v>Thu</v>
      </c>
      <c r="V11" s="72" t="str">
        <f t="shared" si="0"/>
        <v>Fri</v>
      </c>
      <c r="W11" s="72" t="str">
        <f t="shared" si="0"/>
        <v>Sat</v>
      </c>
      <c r="X11" s="72" t="str">
        <f t="shared" si="0"/>
        <v>Sun</v>
      </c>
      <c r="Y11" s="72" t="str">
        <f t="shared" si="0"/>
        <v>Mon</v>
      </c>
      <c r="Z11" s="72" t="str">
        <f t="shared" si="0"/>
        <v>Tue</v>
      </c>
      <c r="AA11" s="72" t="str">
        <f t="shared" si="0"/>
        <v>Wed</v>
      </c>
      <c r="AB11" s="72" t="str">
        <f t="shared" si="0"/>
        <v>Thu</v>
      </c>
      <c r="AC11" s="72" t="str">
        <f t="shared" si="0"/>
        <v>Fri</v>
      </c>
      <c r="AD11" s="72" t="str">
        <f t="shared" si="0"/>
        <v>Sat</v>
      </c>
      <c r="AE11" s="72" t="str">
        <f t="shared" si="0"/>
        <v>Sun</v>
      </c>
      <c r="AF11" s="72" t="str">
        <f t="shared" si="0"/>
        <v>Mon</v>
      </c>
      <c r="AG11" s="72" t="str">
        <f t="shared" si="0"/>
        <v>Tue</v>
      </c>
      <c r="AH11" s="72" t="str">
        <f t="shared" si="0"/>
        <v>Wed</v>
      </c>
      <c r="AI11" s="72" t="str">
        <f t="shared" si="0"/>
        <v>Thu</v>
      </c>
      <c r="AJ11" s="72" t="str">
        <f t="shared" si="0"/>
        <v>Fri</v>
      </c>
      <c r="AK11" s="72" t="str">
        <f t="shared" si="0"/>
        <v>Sat</v>
      </c>
      <c r="AL11" s="72" t="str">
        <f t="shared" si="0"/>
        <v>Sun</v>
      </c>
      <c r="AM11" s="72" t="str">
        <f t="shared" si="0"/>
        <v>Mon</v>
      </c>
      <c r="AN11" s="72" t="str">
        <f t="shared" si="0"/>
        <v>Tue</v>
      </c>
      <c r="AO11" s="72" t="str">
        <f t="shared" si="0"/>
        <v>Wed</v>
      </c>
      <c r="AP11" s="72" t="str">
        <f t="shared" si="0"/>
        <v>Thu</v>
      </c>
      <c r="AQ11" s="72" t="str">
        <f t="shared" si="0"/>
        <v>Fri</v>
      </c>
      <c r="AR11" s="72" t="str">
        <f t="shared" si="0"/>
        <v>Sat</v>
      </c>
      <c r="AS11" s="72" t="str">
        <f t="shared" si="0"/>
        <v>Sun</v>
      </c>
      <c r="AT11" s="72" t="str">
        <f t="shared" si="0"/>
        <v>Mon</v>
      </c>
      <c r="AU11" s="72" t="str">
        <f t="shared" si="0"/>
        <v>Tue</v>
      </c>
      <c r="AV11" s="72" t="str">
        <f t="shared" si="0"/>
        <v>Wed</v>
      </c>
      <c r="AW11" s="72" t="str">
        <f t="shared" si="0"/>
        <v>Thu</v>
      </c>
      <c r="AX11" s="72" t="str">
        <f t="shared" si="0"/>
        <v>Fri</v>
      </c>
      <c r="AY11" s="72" t="str">
        <f t="shared" si="0"/>
        <v>Sat</v>
      </c>
      <c r="AZ11" s="72" t="str">
        <f t="shared" si="0"/>
        <v>Sun</v>
      </c>
      <c r="BA11" s="72" t="str">
        <f t="shared" si="0"/>
        <v>Mon</v>
      </c>
      <c r="BB11" s="72" t="str">
        <f t="shared" si="0"/>
        <v>Tue</v>
      </c>
      <c r="BC11" s="72" t="str">
        <f t="shared" si="0"/>
        <v>Wed</v>
      </c>
      <c r="BD11" s="72" t="str">
        <f t="shared" si="0"/>
        <v>Thu</v>
      </c>
      <c r="BE11" s="72" t="str">
        <f t="shared" si="0"/>
        <v>Fri</v>
      </c>
      <c r="BF11" s="72" t="str">
        <f t="shared" si="0"/>
        <v>Sat</v>
      </c>
      <c r="BG11" s="72" t="str">
        <f t="shared" si="0"/>
        <v>Sun</v>
      </c>
      <c r="BH11" s="72" t="str">
        <f t="shared" si="0"/>
        <v>Mon</v>
      </c>
      <c r="BI11" s="72" t="str">
        <f t="shared" si="0"/>
        <v>Tue</v>
      </c>
      <c r="BJ11" s="72" t="str">
        <f t="shared" si="0"/>
        <v>Wed</v>
      </c>
      <c r="BK11" s="72" t="str">
        <f t="shared" si="0"/>
        <v>Thu</v>
      </c>
      <c r="BL11" s="72" t="str">
        <f t="shared" si="0"/>
        <v>Fri</v>
      </c>
      <c r="BM11" s="72" t="str">
        <f t="shared" si="0"/>
        <v>Sat</v>
      </c>
      <c r="BN11" s="72" t="str">
        <f t="shared" si="0"/>
        <v>Sun</v>
      </c>
      <c r="BO11" s="72" t="str">
        <f t="shared" si="0"/>
        <v>Mon</v>
      </c>
      <c r="BP11" s="72" t="str">
        <f t="shared" si="0"/>
        <v>Tue</v>
      </c>
      <c r="BQ11" s="72" t="str">
        <f t="shared" si="0"/>
        <v>Wed</v>
      </c>
      <c r="BR11" s="72" t="str">
        <f t="shared" si="0"/>
        <v>Thu</v>
      </c>
      <c r="BS11" s="72" t="str">
        <f t="shared" si="0"/>
        <v>Fri</v>
      </c>
      <c r="BT11" s="72" t="str">
        <f t="shared" si="0"/>
        <v>Sat</v>
      </c>
      <c r="BU11" s="72" t="str">
        <f t="shared" ref="BU11:CW11" si="1">TEXT(BU12,"ddd")</f>
        <v>Sun</v>
      </c>
      <c r="BV11" s="72" t="str">
        <f t="shared" si="1"/>
        <v>Mon</v>
      </c>
      <c r="BW11" s="72" t="str">
        <f t="shared" si="1"/>
        <v>Tue</v>
      </c>
      <c r="BX11" s="72" t="str">
        <f t="shared" si="1"/>
        <v>Wed</v>
      </c>
      <c r="BY11" s="72" t="str">
        <f t="shared" si="1"/>
        <v>Thu</v>
      </c>
      <c r="BZ11" s="72" t="str">
        <f t="shared" si="1"/>
        <v>Fri</v>
      </c>
      <c r="CA11" s="72" t="str">
        <f t="shared" si="1"/>
        <v>Sat</v>
      </c>
      <c r="CB11" s="72" t="str">
        <f t="shared" si="1"/>
        <v>Sun</v>
      </c>
      <c r="CC11" s="72" t="str">
        <f t="shared" si="1"/>
        <v>Mon</v>
      </c>
      <c r="CD11" s="72" t="str">
        <f t="shared" si="1"/>
        <v>Tue</v>
      </c>
      <c r="CE11" s="72" t="str">
        <f t="shared" si="1"/>
        <v>Wed</v>
      </c>
      <c r="CF11" s="72" t="str">
        <f t="shared" si="1"/>
        <v>Thu</v>
      </c>
      <c r="CG11" s="72" t="str">
        <f t="shared" si="1"/>
        <v>Fri</v>
      </c>
      <c r="CH11" s="72" t="str">
        <f t="shared" si="1"/>
        <v>Sat</v>
      </c>
      <c r="CI11" s="72" t="str">
        <f t="shared" si="1"/>
        <v>Sun</v>
      </c>
      <c r="CJ11" s="72" t="str">
        <f t="shared" si="1"/>
        <v>Mon</v>
      </c>
      <c r="CK11" s="72" t="str">
        <f t="shared" si="1"/>
        <v>Tue</v>
      </c>
      <c r="CL11" s="72" t="str">
        <f t="shared" si="1"/>
        <v>Wed</v>
      </c>
      <c r="CM11" s="72" t="str">
        <f t="shared" si="1"/>
        <v>Thu</v>
      </c>
      <c r="CN11" s="72" t="str">
        <f t="shared" si="1"/>
        <v>Fri</v>
      </c>
      <c r="CO11" s="72" t="str">
        <f t="shared" si="1"/>
        <v>Sat</v>
      </c>
      <c r="CP11" s="72" t="str">
        <f t="shared" si="1"/>
        <v>Sun</v>
      </c>
      <c r="CQ11" s="72" t="str">
        <f t="shared" si="1"/>
        <v>Mon</v>
      </c>
      <c r="CR11" s="72" t="str">
        <f t="shared" si="1"/>
        <v>Tue</v>
      </c>
      <c r="CS11" s="72" t="str">
        <f t="shared" si="1"/>
        <v>Wed</v>
      </c>
      <c r="CT11" s="72" t="str">
        <f t="shared" si="1"/>
        <v>Thu</v>
      </c>
      <c r="CU11" s="72" t="str">
        <f t="shared" si="1"/>
        <v>Fri</v>
      </c>
      <c r="CV11" s="72" t="str">
        <f t="shared" si="1"/>
        <v>Sat</v>
      </c>
      <c r="CW11" s="72" t="str">
        <f t="shared" si="1"/>
        <v>Sun</v>
      </c>
    </row>
    <row r="12" spans="1:115" s="75" customFormat="1" ht="12.75" customHeight="1" thickBot="1">
      <c r="A12" s="63"/>
      <c r="B12" s="63"/>
      <c r="C12" s="63"/>
      <c r="D12" s="63"/>
      <c r="E12" s="63"/>
      <c r="F12" s="73" t="str">
        <f>'Header &amp; Notes'!J16&amp;" reported in "&amp;'Header &amp; Notes'!J18&amp;Admin!F1</f>
        <v xml:space="preserve"> reported in </v>
      </c>
      <c r="G12" s="71" t="s">
        <v>945</v>
      </c>
      <c r="H12" s="74">
        <f>'Header &amp; Notes'!J14</f>
        <v>0</v>
      </c>
      <c r="I12" s="74">
        <f>H12+1</f>
        <v>1</v>
      </c>
      <c r="J12" s="74">
        <f>H12+1</f>
        <v>1</v>
      </c>
      <c r="K12" s="74">
        <f>J12+1</f>
        <v>2</v>
      </c>
      <c r="L12" s="74">
        <f t="shared" ref="L12:BW12" si="2">K12+1</f>
        <v>3</v>
      </c>
      <c r="M12" s="74">
        <f t="shared" si="2"/>
        <v>4</v>
      </c>
      <c r="N12" s="74">
        <f t="shared" si="2"/>
        <v>5</v>
      </c>
      <c r="O12" s="74">
        <f t="shared" si="2"/>
        <v>6</v>
      </c>
      <c r="P12" s="74">
        <f t="shared" si="2"/>
        <v>7</v>
      </c>
      <c r="Q12" s="74">
        <f t="shared" si="2"/>
        <v>8</v>
      </c>
      <c r="R12" s="74">
        <f t="shared" si="2"/>
        <v>9</v>
      </c>
      <c r="S12" s="74">
        <f t="shared" si="2"/>
        <v>10</v>
      </c>
      <c r="T12" s="74">
        <f t="shared" si="2"/>
        <v>11</v>
      </c>
      <c r="U12" s="74">
        <f t="shared" si="2"/>
        <v>12</v>
      </c>
      <c r="V12" s="74">
        <f t="shared" si="2"/>
        <v>13</v>
      </c>
      <c r="W12" s="74">
        <f t="shared" si="2"/>
        <v>14</v>
      </c>
      <c r="X12" s="74">
        <f t="shared" si="2"/>
        <v>15</v>
      </c>
      <c r="Y12" s="74">
        <f t="shared" si="2"/>
        <v>16</v>
      </c>
      <c r="Z12" s="74">
        <f t="shared" si="2"/>
        <v>17</v>
      </c>
      <c r="AA12" s="74">
        <f t="shared" si="2"/>
        <v>18</v>
      </c>
      <c r="AB12" s="74">
        <f t="shared" si="2"/>
        <v>19</v>
      </c>
      <c r="AC12" s="74">
        <f t="shared" si="2"/>
        <v>20</v>
      </c>
      <c r="AD12" s="74">
        <f t="shared" si="2"/>
        <v>21</v>
      </c>
      <c r="AE12" s="74">
        <f t="shared" si="2"/>
        <v>22</v>
      </c>
      <c r="AF12" s="74">
        <f t="shared" si="2"/>
        <v>23</v>
      </c>
      <c r="AG12" s="74">
        <f t="shared" si="2"/>
        <v>24</v>
      </c>
      <c r="AH12" s="74">
        <f t="shared" si="2"/>
        <v>25</v>
      </c>
      <c r="AI12" s="74">
        <f t="shared" si="2"/>
        <v>26</v>
      </c>
      <c r="AJ12" s="74">
        <f t="shared" si="2"/>
        <v>27</v>
      </c>
      <c r="AK12" s="74">
        <f t="shared" si="2"/>
        <v>28</v>
      </c>
      <c r="AL12" s="74">
        <f t="shared" si="2"/>
        <v>29</v>
      </c>
      <c r="AM12" s="74">
        <f t="shared" si="2"/>
        <v>30</v>
      </c>
      <c r="AN12" s="74">
        <f t="shared" si="2"/>
        <v>31</v>
      </c>
      <c r="AO12" s="74">
        <f t="shared" si="2"/>
        <v>32</v>
      </c>
      <c r="AP12" s="74">
        <f t="shared" si="2"/>
        <v>33</v>
      </c>
      <c r="AQ12" s="74">
        <f t="shared" si="2"/>
        <v>34</v>
      </c>
      <c r="AR12" s="74">
        <f t="shared" si="2"/>
        <v>35</v>
      </c>
      <c r="AS12" s="74">
        <f t="shared" si="2"/>
        <v>36</v>
      </c>
      <c r="AT12" s="74">
        <f t="shared" si="2"/>
        <v>37</v>
      </c>
      <c r="AU12" s="74">
        <f t="shared" si="2"/>
        <v>38</v>
      </c>
      <c r="AV12" s="74">
        <f t="shared" si="2"/>
        <v>39</v>
      </c>
      <c r="AW12" s="74">
        <f t="shared" si="2"/>
        <v>40</v>
      </c>
      <c r="AX12" s="74">
        <f t="shared" si="2"/>
        <v>41</v>
      </c>
      <c r="AY12" s="74">
        <f t="shared" si="2"/>
        <v>42</v>
      </c>
      <c r="AZ12" s="74">
        <f t="shared" si="2"/>
        <v>43</v>
      </c>
      <c r="BA12" s="74">
        <f t="shared" si="2"/>
        <v>44</v>
      </c>
      <c r="BB12" s="74">
        <f t="shared" si="2"/>
        <v>45</v>
      </c>
      <c r="BC12" s="74">
        <f t="shared" si="2"/>
        <v>46</v>
      </c>
      <c r="BD12" s="74">
        <f t="shared" si="2"/>
        <v>47</v>
      </c>
      <c r="BE12" s="74">
        <f t="shared" si="2"/>
        <v>48</v>
      </c>
      <c r="BF12" s="74">
        <f t="shared" si="2"/>
        <v>49</v>
      </c>
      <c r="BG12" s="74">
        <f t="shared" si="2"/>
        <v>50</v>
      </c>
      <c r="BH12" s="74">
        <f t="shared" si="2"/>
        <v>51</v>
      </c>
      <c r="BI12" s="74">
        <f t="shared" si="2"/>
        <v>52</v>
      </c>
      <c r="BJ12" s="74">
        <f t="shared" si="2"/>
        <v>53</v>
      </c>
      <c r="BK12" s="74">
        <f t="shared" si="2"/>
        <v>54</v>
      </c>
      <c r="BL12" s="74">
        <f t="shared" si="2"/>
        <v>55</v>
      </c>
      <c r="BM12" s="74">
        <f t="shared" si="2"/>
        <v>56</v>
      </c>
      <c r="BN12" s="74">
        <f t="shared" si="2"/>
        <v>57</v>
      </c>
      <c r="BO12" s="74">
        <f t="shared" si="2"/>
        <v>58</v>
      </c>
      <c r="BP12" s="74">
        <f t="shared" si="2"/>
        <v>59</v>
      </c>
      <c r="BQ12" s="74">
        <f t="shared" si="2"/>
        <v>60</v>
      </c>
      <c r="BR12" s="74">
        <f t="shared" si="2"/>
        <v>61</v>
      </c>
      <c r="BS12" s="74">
        <f t="shared" si="2"/>
        <v>62</v>
      </c>
      <c r="BT12" s="74">
        <f t="shared" si="2"/>
        <v>63</v>
      </c>
      <c r="BU12" s="74">
        <f t="shared" si="2"/>
        <v>64</v>
      </c>
      <c r="BV12" s="74">
        <f t="shared" si="2"/>
        <v>65</v>
      </c>
      <c r="BW12" s="74">
        <f t="shared" si="2"/>
        <v>66</v>
      </c>
      <c r="BX12" s="74">
        <f t="shared" ref="BX12:CW12" si="3">BW12+1</f>
        <v>67</v>
      </c>
      <c r="BY12" s="74">
        <f t="shared" si="3"/>
        <v>68</v>
      </c>
      <c r="BZ12" s="74">
        <f t="shared" si="3"/>
        <v>69</v>
      </c>
      <c r="CA12" s="74">
        <f t="shared" si="3"/>
        <v>70</v>
      </c>
      <c r="CB12" s="74">
        <f t="shared" si="3"/>
        <v>71</v>
      </c>
      <c r="CC12" s="74">
        <f t="shared" si="3"/>
        <v>72</v>
      </c>
      <c r="CD12" s="74">
        <f t="shared" si="3"/>
        <v>73</v>
      </c>
      <c r="CE12" s="74">
        <f t="shared" si="3"/>
        <v>74</v>
      </c>
      <c r="CF12" s="74">
        <f t="shared" si="3"/>
        <v>75</v>
      </c>
      <c r="CG12" s="74">
        <f t="shared" si="3"/>
        <v>76</v>
      </c>
      <c r="CH12" s="74">
        <f t="shared" si="3"/>
        <v>77</v>
      </c>
      <c r="CI12" s="74">
        <f t="shared" si="3"/>
        <v>78</v>
      </c>
      <c r="CJ12" s="74">
        <f t="shared" si="3"/>
        <v>79</v>
      </c>
      <c r="CK12" s="74">
        <f t="shared" si="3"/>
        <v>80</v>
      </c>
      <c r="CL12" s="74">
        <f t="shared" si="3"/>
        <v>81</v>
      </c>
      <c r="CM12" s="74">
        <f t="shared" si="3"/>
        <v>82</v>
      </c>
      <c r="CN12" s="74">
        <f t="shared" si="3"/>
        <v>83</v>
      </c>
      <c r="CO12" s="74">
        <f t="shared" si="3"/>
        <v>84</v>
      </c>
      <c r="CP12" s="74">
        <f t="shared" si="3"/>
        <v>85</v>
      </c>
      <c r="CQ12" s="74">
        <f t="shared" si="3"/>
        <v>86</v>
      </c>
      <c r="CR12" s="74">
        <f t="shared" si="3"/>
        <v>87</v>
      </c>
      <c r="CS12" s="74">
        <f t="shared" si="3"/>
        <v>88</v>
      </c>
      <c r="CT12" s="74">
        <f t="shared" si="3"/>
        <v>89</v>
      </c>
      <c r="CU12" s="74">
        <f t="shared" si="3"/>
        <v>90</v>
      </c>
      <c r="CV12" s="74">
        <f t="shared" si="3"/>
        <v>91</v>
      </c>
      <c r="CW12" s="74">
        <f t="shared" si="3"/>
        <v>92</v>
      </c>
    </row>
    <row r="13" spans="1:115" s="77" customFormat="1" ht="20.45" customHeight="1">
      <c r="A13" s="53"/>
      <c r="B13" s="76"/>
      <c r="C13" s="76"/>
      <c r="D13" s="1073" t="s">
        <v>7</v>
      </c>
      <c r="E13" s="1051" t="s">
        <v>8</v>
      </c>
      <c r="F13" s="1051" t="s">
        <v>9</v>
      </c>
      <c r="G13" s="1054" t="s">
        <v>34</v>
      </c>
      <c r="H13" s="1054" t="s">
        <v>35</v>
      </c>
      <c r="I13" s="1056" t="s">
        <v>36</v>
      </c>
      <c r="J13" s="1057"/>
      <c r="K13" s="1054" t="s">
        <v>37</v>
      </c>
      <c r="L13" s="1054" t="s">
        <v>38</v>
      </c>
      <c r="M13" s="1054" t="s">
        <v>39</v>
      </c>
      <c r="N13" s="1054" t="s">
        <v>40</v>
      </c>
      <c r="O13" s="1054" t="s">
        <v>41</v>
      </c>
      <c r="P13" s="1054" t="s">
        <v>42</v>
      </c>
      <c r="Q13" s="1058"/>
      <c r="R13" s="1058"/>
      <c r="S13" s="1058"/>
      <c r="T13" s="1058"/>
      <c r="U13" s="1058"/>
      <c r="V13" s="1058"/>
      <c r="W13" s="1059"/>
      <c r="X13" s="1058"/>
      <c r="Y13" s="1058"/>
      <c r="Z13" s="1058"/>
      <c r="AA13" s="1058"/>
      <c r="AB13" s="1058"/>
      <c r="AC13" s="1058"/>
      <c r="AD13" s="1059"/>
      <c r="AE13" s="1058"/>
      <c r="AF13" s="1058"/>
      <c r="AG13" s="1058"/>
      <c r="AH13" s="1058"/>
      <c r="AI13" s="1058"/>
      <c r="AJ13" s="1058"/>
      <c r="AK13" s="1059"/>
      <c r="AL13" s="1058"/>
      <c r="AM13" s="1058"/>
      <c r="AN13" s="1058"/>
      <c r="AO13" s="1058"/>
      <c r="AP13" s="1058"/>
      <c r="AQ13" s="1058"/>
      <c r="AR13" s="1059"/>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9"/>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9"/>
      <c r="CX13" s="1054" t="s">
        <v>43</v>
      </c>
      <c r="CY13" s="1054" t="s">
        <v>44</v>
      </c>
      <c r="CZ13" s="1054" t="s">
        <v>763</v>
      </c>
      <c r="DA13" s="1054" t="s">
        <v>764</v>
      </c>
      <c r="DB13" s="1054" t="s">
        <v>45</v>
      </c>
      <c r="DC13" s="1054" t="s">
        <v>46</v>
      </c>
      <c r="DD13" s="1054" t="s">
        <v>47</v>
      </c>
      <c r="DE13" s="1054" t="s">
        <v>48</v>
      </c>
      <c r="DF13" s="1054" t="s">
        <v>49</v>
      </c>
      <c r="DG13" s="1054" t="s">
        <v>50</v>
      </c>
      <c r="DH13" s="1054" t="s">
        <v>51</v>
      </c>
      <c r="DI13" s="1054" t="s">
        <v>52</v>
      </c>
      <c r="DJ13" s="1054" t="s">
        <v>53</v>
      </c>
      <c r="DK13" s="1071" t="s">
        <v>54</v>
      </c>
    </row>
    <row r="14" spans="1:115" s="77" customFormat="1" ht="40.5" customHeight="1">
      <c r="A14" s="53"/>
      <c r="B14" s="76"/>
      <c r="C14" s="76"/>
      <c r="D14" s="1074"/>
      <c r="E14" s="1052"/>
      <c r="F14" s="1052"/>
      <c r="G14" s="1055"/>
      <c r="H14" s="1055"/>
      <c r="I14" s="78"/>
      <c r="J14" s="79" t="s">
        <v>372</v>
      </c>
      <c r="K14" s="1055"/>
      <c r="L14" s="1055"/>
      <c r="M14" s="1055"/>
      <c r="N14" s="1055"/>
      <c r="O14" s="1055"/>
      <c r="P14" s="1055"/>
      <c r="Q14" s="80" t="s">
        <v>373</v>
      </c>
      <c r="R14" s="80" t="s">
        <v>374</v>
      </c>
      <c r="S14" s="80" t="s">
        <v>375</v>
      </c>
      <c r="T14" s="80" t="s">
        <v>376</v>
      </c>
      <c r="U14" s="80" t="s">
        <v>377</v>
      </c>
      <c r="V14" s="80" t="s">
        <v>378</v>
      </c>
      <c r="W14" s="80" t="s">
        <v>379</v>
      </c>
      <c r="X14" s="80" t="s">
        <v>380</v>
      </c>
      <c r="Y14" s="80" t="s">
        <v>381</v>
      </c>
      <c r="Z14" s="80" t="s">
        <v>382</v>
      </c>
      <c r="AA14" s="80" t="s">
        <v>383</v>
      </c>
      <c r="AB14" s="80" t="s">
        <v>384</v>
      </c>
      <c r="AC14" s="80" t="s">
        <v>385</v>
      </c>
      <c r="AD14" s="80" t="s">
        <v>386</v>
      </c>
      <c r="AE14" s="80" t="s">
        <v>387</v>
      </c>
      <c r="AF14" s="80" t="s">
        <v>388</v>
      </c>
      <c r="AG14" s="80" t="s">
        <v>389</v>
      </c>
      <c r="AH14" s="80" t="s">
        <v>390</v>
      </c>
      <c r="AI14" s="80" t="s">
        <v>391</v>
      </c>
      <c r="AJ14" s="80" t="s">
        <v>392</v>
      </c>
      <c r="AK14" s="80" t="s">
        <v>393</v>
      </c>
      <c r="AL14" s="80" t="s">
        <v>394</v>
      </c>
      <c r="AM14" s="80" t="s">
        <v>395</v>
      </c>
      <c r="AN14" s="80" t="s">
        <v>396</v>
      </c>
      <c r="AO14" s="80" t="s">
        <v>397</v>
      </c>
      <c r="AP14" s="80" t="s">
        <v>398</v>
      </c>
      <c r="AQ14" s="80" t="s">
        <v>399</v>
      </c>
      <c r="AR14" s="80" t="s">
        <v>400</v>
      </c>
      <c r="AS14" s="80" t="s">
        <v>401</v>
      </c>
      <c r="AT14" s="80" t="s">
        <v>402</v>
      </c>
      <c r="AU14" s="80" t="s">
        <v>403</v>
      </c>
      <c r="AV14" s="80" t="s">
        <v>404</v>
      </c>
      <c r="AW14" s="80" t="s">
        <v>405</v>
      </c>
      <c r="AX14" s="80" t="s">
        <v>406</v>
      </c>
      <c r="AY14" s="80" t="s">
        <v>407</v>
      </c>
      <c r="AZ14" s="80" t="s">
        <v>408</v>
      </c>
      <c r="BA14" s="80" t="s">
        <v>409</v>
      </c>
      <c r="BB14" s="80" t="s">
        <v>410</v>
      </c>
      <c r="BC14" s="80" t="s">
        <v>411</v>
      </c>
      <c r="BD14" s="80" t="s">
        <v>412</v>
      </c>
      <c r="BE14" s="80" t="s">
        <v>413</v>
      </c>
      <c r="BF14" s="80" t="s">
        <v>414</v>
      </c>
      <c r="BG14" s="80" t="s">
        <v>415</v>
      </c>
      <c r="BH14" s="80" t="s">
        <v>416</v>
      </c>
      <c r="BI14" s="80" t="s">
        <v>417</v>
      </c>
      <c r="BJ14" s="80" t="s">
        <v>418</v>
      </c>
      <c r="BK14" s="80" t="s">
        <v>419</v>
      </c>
      <c r="BL14" s="80" t="s">
        <v>420</v>
      </c>
      <c r="BM14" s="80" t="s">
        <v>421</v>
      </c>
      <c r="BN14" s="80" t="s">
        <v>422</v>
      </c>
      <c r="BO14" s="80" t="s">
        <v>423</v>
      </c>
      <c r="BP14" s="80" t="s">
        <v>424</v>
      </c>
      <c r="BQ14" s="80" t="s">
        <v>425</v>
      </c>
      <c r="BR14" s="80" t="s">
        <v>426</v>
      </c>
      <c r="BS14" s="80" t="s">
        <v>427</v>
      </c>
      <c r="BT14" s="80" t="s">
        <v>428</v>
      </c>
      <c r="BU14" s="80" t="s">
        <v>429</v>
      </c>
      <c r="BV14" s="80" t="s">
        <v>430</v>
      </c>
      <c r="BW14" s="80" t="s">
        <v>431</v>
      </c>
      <c r="BX14" s="80" t="s">
        <v>432</v>
      </c>
      <c r="BY14" s="80" t="s">
        <v>433</v>
      </c>
      <c r="BZ14" s="80" t="s">
        <v>434</v>
      </c>
      <c r="CA14" s="80" t="s">
        <v>435</v>
      </c>
      <c r="CB14" s="80" t="s">
        <v>436</v>
      </c>
      <c r="CC14" s="80" t="s">
        <v>437</v>
      </c>
      <c r="CD14" s="80" t="s">
        <v>438</v>
      </c>
      <c r="CE14" s="80" t="s">
        <v>439</v>
      </c>
      <c r="CF14" s="80" t="s">
        <v>440</v>
      </c>
      <c r="CG14" s="80" t="s">
        <v>441</v>
      </c>
      <c r="CH14" s="80" t="s">
        <v>442</v>
      </c>
      <c r="CI14" s="80" t="s">
        <v>443</v>
      </c>
      <c r="CJ14" s="80" t="s">
        <v>444</v>
      </c>
      <c r="CK14" s="80" t="s">
        <v>445</v>
      </c>
      <c r="CL14" s="80" t="s">
        <v>446</v>
      </c>
      <c r="CM14" s="80" t="s">
        <v>447</v>
      </c>
      <c r="CN14" s="80" t="s">
        <v>448</v>
      </c>
      <c r="CO14" s="80" t="s">
        <v>449</v>
      </c>
      <c r="CP14" s="80" t="s">
        <v>450</v>
      </c>
      <c r="CQ14" s="80" t="s">
        <v>451</v>
      </c>
      <c r="CR14" s="80" t="s">
        <v>452</v>
      </c>
      <c r="CS14" s="80" t="s">
        <v>453</v>
      </c>
      <c r="CT14" s="80" t="s">
        <v>454</v>
      </c>
      <c r="CU14" s="80" t="s">
        <v>455</v>
      </c>
      <c r="CV14" s="80" t="s">
        <v>456</v>
      </c>
      <c r="CW14" s="80" t="s">
        <v>457</v>
      </c>
      <c r="CX14" s="1055"/>
      <c r="CY14" s="1055"/>
      <c r="CZ14" s="1055"/>
      <c r="DA14" s="1055"/>
      <c r="DB14" s="1055"/>
      <c r="DC14" s="1055"/>
      <c r="DD14" s="1055"/>
      <c r="DE14" s="1055"/>
      <c r="DF14" s="1055"/>
      <c r="DG14" s="1055"/>
      <c r="DH14" s="1055"/>
      <c r="DI14" s="1055"/>
      <c r="DJ14" s="1055"/>
      <c r="DK14" s="1072"/>
    </row>
    <row r="15" spans="1:115" s="77" customFormat="1" ht="31.5" customHeight="1">
      <c r="A15" s="53"/>
      <c r="B15" s="76"/>
      <c r="C15" s="76"/>
      <c r="D15" s="1075"/>
      <c r="E15" s="1053"/>
      <c r="F15" s="1053"/>
      <c r="G15" s="81">
        <v>6000</v>
      </c>
      <c r="H15" s="81" t="s">
        <v>10</v>
      </c>
      <c r="I15" s="81" t="s">
        <v>11</v>
      </c>
      <c r="J15" s="81" t="s">
        <v>458</v>
      </c>
      <c r="K15" s="81" t="s">
        <v>12</v>
      </c>
      <c r="L15" s="81" t="s">
        <v>13</v>
      </c>
      <c r="M15" s="81" t="s">
        <v>14</v>
      </c>
      <c r="N15" s="81" t="s">
        <v>15</v>
      </c>
      <c r="O15" s="81" t="s">
        <v>16</v>
      </c>
      <c r="P15" s="81" t="s">
        <v>17</v>
      </c>
      <c r="Q15" s="81" t="s">
        <v>459</v>
      </c>
      <c r="R15" s="81" t="s">
        <v>460</v>
      </c>
      <c r="S15" s="81" t="s">
        <v>461</v>
      </c>
      <c r="T15" s="81" t="s">
        <v>462</v>
      </c>
      <c r="U15" s="81" t="s">
        <v>463</v>
      </c>
      <c r="V15" s="81" t="s">
        <v>464</v>
      </c>
      <c r="W15" s="81" t="s">
        <v>465</v>
      </c>
      <c r="X15" s="81" t="s">
        <v>466</v>
      </c>
      <c r="Y15" s="81" t="s">
        <v>467</v>
      </c>
      <c r="Z15" s="81" t="s">
        <v>468</v>
      </c>
      <c r="AA15" s="81" t="s">
        <v>469</v>
      </c>
      <c r="AB15" s="81" t="s">
        <v>470</v>
      </c>
      <c r="AC15" s="81" t="s">
        <v>471</v>
      </c>
      <c r="AD15" s="81" t="s">
        <v>472</v>
      </c>
      <c r="AE15" s="81" t="s">
        <v>473</v>
      </c>
      <c r="AF15" s="81" t="s">
        <v>474</v>
      </c>
      <c r="AG15" s="81" t="s">
        <v>475</v>
      </c>
      <c r="AH15" s="81" t="s">
        <v>476</v>
      </c>
      <c r="AI15" s="81" t="s">
        <v>477</v>
      </c>
      <c r="AJ15" s="81" t="s">
        <v>478</v>
      </c>
      <c r="AK15" s="81" t="s">
        <v>479</v>
      </c>
      <c r="AL15" s="81" t="s">
        <v>480</v>
      </c>
      <c r="AM15" s="81" t="s">
        <v>481</v>
      </c>
      <c r="AN15" s="81" t="s">
        <v>482</v>
      </c>
      <c r="AO15" s="81" t="s">
        <v>483</v>
      </c>
      <c r="AP15" s="81" t="s">
        <v>484</v>
      </c>
      <c r="AQ15" s="81" t="s">
        <v>485</v>
      </c>
      <c r="AR15" s="81" t="s">
        <v>486</v>
      </c>
      <c r="AS15" s="81" t="s">
        <v>487</v>
      </c>
      <c r="AT15" s="81" t="s">
        <v>488</v>
      </c>
      <c r="AU15" s="81" t="s">
        <v>489</v>
      </c>
      <c r="AV15" s="81" t="s">
        <v>490</v>
      </c>
      <c r="AW15" s="81" t="s">
        <v>491</v>
      </c>
      <c r="AX15" s="81" t="s">
        <v>492</v>
      </c>
      <c r="AY15" s="81" t="s">
        <v>493</v>
      </c>
      <c r="AZ15" s="81" t="s">
        <v>494</v>
      </c>
      <c r="BA15" s="81" t="s">
        <v>495</v>
      </c>
      <c r="BB15" s="81" t="s">
        <v>496</v>
      </c>
      <c r="BC15" s="81" t="s">
        <v>497</v>
      </c>
      <c r="BD15" s="81" t="s">
        <v>498</v>
      </c>
      <c r="BE15" s="81" t="s">
        <v>499</v>
      </c>
      <c r="BF15" s="81" t="s">
        <v>500</v>
      </c>
      <c r="BG15" s="81" t="s">
        <v>501</v>
      </c>
      <c r="BH15" s="81" t="s">
        <v>502</v>
      </c>
      <c r="BI15" s="81" t="s">
        <v>503</v>
      </c>
      <c r="BJ15" s="81" t="s">
        <v>504</v>
      </c>
      <c r="BK15" s="81" t="s">
        <v>505</v>
      </c>
      <c r="BL15" s="81" t="s">
        <v>506</v>
      </c>
      <c r="BM15" s="81" t="s">
        <v>507</v>
      </c>
      <c r="BN15" s="81" t="s">
        <v>508</v>
      </c>
      <c r="BO15" s="81" t="s">
        <v>509</v>
      </c>
      <c r="BP15" s="81" t="s">
        <v>510</v>
      </c>
      <c r="BQ15" s="81" t="s">
        <v>511</v>
      </c>
      <c r="BR15" s="81" t="s">
        <v>512</v>
      </c>
      <c r="BS15" s="81" t="s">
        <v>513</v>
      </c>
      <c r="BT15" s="81" t="s">
        <v>514</v>
      </c>
      <c r="BU15" s="81" t="s">
        <v>515</v>
      </c>
      <c r="BV15" s="81" t="s">
        <v>516</v>
      </c>
      <c r="BW15" s="81" t="s">
        <v>517</v>
      </c>
      <c r="BX15" s="81" t="s">
        <v>518</v>
      </c>
      <c r="BY15" s="81" t="s">
        <v>519</v>
      </c>
      <c r="BZ15" s="81" t="s">
        <v>520</v>
      </c>
      <c r="CA15" s="81" t="s">
        <v>521</v>
      </c>
      <c r="CB15" s="81" t="s">
        <v>522</v>
      </c>
      <c r="CC15" s="81" t="s">
        <v>523</v>
      </c>
      <c r="CD15" s="81" t="s">
        <v>524</v>
      </c>
      <c r="CE15" s="81" t="s">
        <v>525</v>
      </c>
      <c r="CF15" s="81" t="s">
        <v>526</v>
      </c>
      <c r="CG15" s="81" t="s">
        <v>527</v>
      </c>
      <c r="CH15" s="81" t="s">
        <v>528</v>
      </c>
      <c r="CI15" s="81" t="s">
        <v>529</v>
      </c>
      <c r="CJ15" s="81" t="s">
        <v>530</v>
      </c>
      <c r="CK15" s="81" t="s">
        <v>531</v>
      </c>
      <c r="CL15" s="81" t="s">
        <v>532</v>
      </c>
      <c r="CM15" s="81" t="s">
        <v>533</v>
      </c>
      <c r="CN15" s="81" t="s">
        <v>534</v>
      </c>
      <c r="CO15" s="81" t="s">
        <v>535</v>
      </c>
      <c r="CP15" s="81" t="s">
        <v>536</v>
      </c>
      <c r="CQ15" s="81" t="s">
        <v>537</v>
      </c>
      <c r="CR15" s="81" t="s">
        <v>538</v>
      </c>
      <c r="CS15" s="81" t="s">
        <v>539</v>
      </c>
      <c r="CT15" s="81" t="s">
        <v>540</v>
      </c>
      <c r="CU15" s="81" t="s">
        <v>541</v>
      </c>
      <c r="CV15" s="81" t="s">
        <v>542</v>
      </c>
      <c r="CW15" s="81" t="s">
        <v>543</v>
      </c>
      <c r="CX15" s="81" t="s">
        <v>18</v>
      </c>
      <c r="CY15" s="81" t="s">
        <v>19</v>
      </c>
      <c r="CZ15" s="81" t="s">
        <v>20</v>
      </c>
      <c r="DA15" s="81" t="s">
        <v>21</v>
      </c>
      <c r="DB15" s="81" t="s">
        <v>22</v>
      </c>
      <c r="DC15" s="81" t="s">
        <v>23</v>
      </c>
      <c r="DD15" s="81" t="s">
        <v>24</v>
      </c>
      <c r="DE15" s="81" t="s">
        <v>25</v>
      </c>
      <c r="DF15" s="81" t="s">
        <v>26</v>
      </c>
      <c r="DG15" s="81" t="s">
        <v>27</v>
      </c>
      <c r="DH15" s="81" t="s">
        <v>28</v>
      </c>
      <c r="DI15" s="81" t="s">
        <v>29</v>
      </c>
      <c r="DJ15" s="81" t="s">
        <v>30</v>
      </c>
      <c r="DK15" s="82" t="s">
        <v>31</v>
      </c>
    </row>
    <row r="16" spans="1:115" s="86" customFormat="1" ht="21" customHeight="1">
      <c r="A16" s="53"/>
      <c r="B16" s="76"/>
      <c r="C16" s="76"/>
      <c r="D16" s="83"/>
      <c r="E16" s="84" t="s">
        <v>32</v>
      </c>
      <c r="F16" s="85" t="s">
        <v>33</v>
      </c>
      <c r="G16" s="176"/>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8"/>
    </row>
    <row r="17" spans="1:115" s="86" customFormat="1" ht="13.5">
      <c r="A17" s="53"/>
      <c r="B17" s="76"/>
      <c r="C17" s="76"/>
      <c r="D17" s="87" t="s">
        <v>10</v>
      </c>
      <c r="E17" s="88" t="s">
        <v>55</v>
      </c>
      <c r="F17" s="89" t="s">
        <v>56</v>
      </c>
      <c r="G17" s="179"/>
      <c r="H17" s="180"/>
      <c r="I17" s="181"/>
      <c r="J17" s="182"/>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4"/>
      <c r="DI17" s="184"/>
      <c r="DJ17" s="184"/>
      <c r="DK17" s="185"/>
    </row>
    <row r="18" spans="1:115" s="86" customFormat="1" ht="19.899999999999999" customHeight="1">
      <c r="A18" s="53"/>
      <c r="B18" s="76"/>
      <c r="C18" s="76"/>
      <c r="D18" s="87" t="s">
        <v>11</v>
      </c>
      <c r="E18" s="90" t="s">
        <v>57</v>
      </c>
      <c r="F18" s="91" t="s">
        <v>58</v>
      </c>
      <c r="G18" s="186"/>
      <c r="H18" s="187"/>
      <c r="I18" s="188"/>
      <c r="J18" s="189"/>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1"/>
      <c r="DG18" s="190"/>
      <c r="DH18" s="192"/>
      <c r="DI18" s="192"/>
      <c r="DJ18" s="192"/>
      <c r="DK18" s="193"/>
    </row>
    <row r="19" spans="1:115" s="86" customFormat="1" ht="19.899999999999999" customHeight="1">
      <c r="A19" s="53"/>
      <c r="B19" s="76"/>
      <c r="C19" s="76"/>
      <c r="D19" s="87" t="s">
        <v>12</v>
      </c>
      <c r="E19" s="90" t="s">
        <v>59</v>
      </c>
      <c r="F19" s="91" t="s">
        <v>60</v>
      </c>
      <c r="G19" s="186"/>
      <c r="H19" s="187"/>
      <c r="I19" s="188"/>
      <c r="J19" s="189"/>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2"/>
      <c r="DI19" s="192"/>
      <c r="DJ19" s="192"/>
      <c r="DK19" s="193"/>
    </row>
    <row r="20" spans="1:115" s="86" customFormat="1" ht="19.899999999999999" customHeight="1">
      <c r="A20" s="53"/>
      <c r="B20" s="76"/>
      <c r="C20" s="76"/>
      <c r="D20" s="87" t="s">
        <v>13</v>
      </c>
      <c r="E20" s="90" t="s">
        <v>61</v>
      </c>
      <c r="F20" s="91" t="s">
        <v>62</v>
      </c>
      <c r="G20" s="186"/>
      <c r="H20" s="187"/>
      <c r="I20" s="188"/>
      <c r="J20" s="189"/>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2"/>
      <c r="DI20" s="192"/>
      <c r="DJ20" s="192"/>
      <c r="DK20" s="193"/>
    </row>
    <row r="21" spans="1:115" s="86" customFormat="1" ht="21.6" customHeight="1">
      <c r="A21" s="53"/>
      <c r="B21" s="76"/>
      <c r="C21" s="76"/>
      <c r="D21" s="87" t="s">
        <v>14</v>
      </c>
      <c r="E21" s="90" t="s">
        <v>63</v>
      </c>
      <c r="F21" s="91" t="s">
        <v>64</v>
      </c>
      <c r="G21" s="186"/>
      <c r="H21" s="187"/>
      <c r="I21" s="188"/>
      <c r="J21" s="189"/>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2"/>
      <c r="DI21" s="192"/>
      <c r="DJ21" s="192"/>
      <c r="DK21" s="193"/>
    </row>
    <row r="22" spans="1:115" s="86" customFormat="1" ht="28.15" customHeight="1">
      <c r="A22" s="53"/>
      <c r="B22" s="76"/>
      <c r="C22" s="76"/>
      <c r="D22" s="87" t="s">
        <v>15</v>
      </c>
      <c r="E22" s="92" t="s">
        <v>65</v>
      </c>
      <c r="F22" s="89" t="s">
        <v>548</v>
      </c>
      <c r="G22" s="186"/>
      <c r="H22" s="187"/>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2"/>
      <c r="DI22" s="192"/>
      <c r="DJ22" s="192"/>
      <c r="DK22" s="193"/>
    </row>
    <row r="23" spans="1:115" s="86" customFormat="1" ht="19.899999999999999" customHeight="1">
      <c r="A23" s="53"/>
      <c r="B23" s="76"/>
      <c r="C23" s="76"/>
      <c r="D23" s="87" t="s">
        <v>16</v>
      </c>
      <c r="E23" s="93" t="s">
        <v>66</v>
      </c>
      <c r="F23" s="94" t="s">
        <v>67</v>
      </c>
      <c r="G23" s="186"/>
      <c r="H23" s="187"/>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2"/>
      <c r="DI23" s="192"/>
      <c r="DJ23" s="192"/>
      <c r="DK23" s="193"/>
    </row>
    <row r="24" spans="1:115" s="86" customFormat="1" ht="19.899999999999999" customHeight="1">
      <c r="A24" s="53"/>
      <c r="B24" s="76"/>
      <c r="C24" s="76"/>
      <c r="D24" s="87" t="s">
        <v>17</v>
      </c>
      <c r="E24" s="93" t="s">
        <v>68</v>
      </c>
      <c r="F24" s="94" t="s">
        <v>69</v>
      </c>
      <c r="G24" s="186"/>
      <c r="H24" s="187"/>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2"/>
      <c r="DI24" s="192"/>
      <c r="DJ24" s="192"/>
      <c r="DK24" s="193"/>
    </row>
    <row r="25" spans="1:115" s="86" customFormat="1" ht="19.899999999999999" customHeight="1">
      <c r="A25" s="53"/>
      <c r="B25" s="76"/>
      <c r="C25" s="76"/>
      <c r="D25" s="87" t="s">
        <v>18</v>
      </c>
      <c r="E25" s="93" t="s">
        <v>70</v>
      </c>
      <c r="F25" s="95" t="s">
        <v>71</v>
      </c>
      <c r="G25" s="186"/>
      <c r="H25" s="187"/>
      <c r="I25" s="188"/>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4"/>
      <c r="DI25" s="194"/>
      <c r="DJ25" s="194"/>
      <c r="DK25" s="195"/>
    </row>
    <row r="26" spans="1:115" s="86" customFormat="1" ht="19.899999999999999" customHeight="1">
      <c r="A26" s="53"/>
      <c r="B26" s="76"/>
      <c r="C26" s="76"/>
      <c r="D26" s="87" t="s">
        <v>19</v>
      </c>
      <c r="E26" s="93" t="s">
        <v>72</v>
      </c>
      <c r="F26" s="95" t="s">
        <v>73</v>
      </c>
      <c r="G26" s="186"/>
      <c r="H26" s="187"/>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2"/>
      <c r="DI26" s="192"/>
      <c r="DJ26" s="192"/>
      <c r="DK26" s="193"/>
    </row>
    <row r="27" spans="1:115" s="86" customFormat="1" ht="19.899999999999999" customHeight="1">
      <c r="A27" s="53"/>
      <c r="B27" s="76"/>
      <c r="C27" s="76"/>
      <c r="D27" s="87" t="s">
        <v>20</v>
      </c>
      <c r="E27" s="93" t="s">
        <v>74</v>
      </c>
      <c r="F27" s="95" t="s">
        <v>75</v>
      </c>
      <c r="G27" s="186"/>
      <c r="H27" s="187"/>
      <c r="I27" s="188"/>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4"/>
      <c r="DI27" s="194"/>
      <c r="DJ27" s="194"/>
      <c r="DK27" s="195"/>
    </row>
    <row r="28" spans="1:115" s="86" customFormat="1" ht="19.899999999999999" customHeight="1">
      <c r="A28" s="53"/>
      <c r="B28" s="76"/>
      <c r="C28" s="76"/>
      <c r="D28" s="87" t="s">
        <v>21</v>
      </c>
      <c r="E28" s="93" t="s">
        <v>76</v>
      </c>
      <c r="F28" s="95" t="s">
        <v>77</v>
      </c>
      <c r="G28" s="186"/>
      <c r="H28" s="196"/>
      <c r="I28" s="188"/>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4"/>
      <c r="DI28" s="194"/>
      <c r="DJ28" s="194"/>
      <c r="DK28" s="195"/>
    </row>
    <row r="29" spans="1:115" s="86" customFormat="1" ht="19.899999999999999" customHeight="1">
      <c r="A29" s="53"/>
      <c r="B29" s="76"/>
      <c r="C29" s="76"/>
      <c r="D29" s="87" t="s">
        <v>22</v>
      </c>
      <c r="E29" s="93" t="s">
        <v>78</v>
      </c>
      <c r="F29" s="94" t="s">
        <v>79</v>
      </c>
      <c r="G29" s="186"/>
      <c r="H29" s="196"/>
      <c r="I29" s="188"/>
      <c r="J29" s="190"/>
      <c r="K29" s="190"/>
      <c r="L29" s="190"/>
      <c r="M29" s="190"/>
      <c r="N29" s="190"/>
      <c r="O29" s="190"/>
      <c r="P29" s="190"/>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4"/>
      <c r="DI29" s="194"/>
      <c r="DJ29" s="194"/>
      <c r="DK29" s="195"/>
    </row>
    <row r="30" spans="1:115" s="86" customFormat="1" ht="28.15" customHeight="1">
      <c r="A30" s="53"/>
      <c r="B30" s="76"/>
      <c r="C30" s="76"/>
      <c r="D30" s="87" t="s">
        <v>23</v>
      </c>
      <c r="E30" s="93" t="s">
        <v>80</v>
      </c>
      <c r="F30" s="94" t="s">
        <v>81</v>
      </c>
      <c r="G30" s="186"/>
      <c r="H30" s="196"/>
      <c r="I30" s="188"/>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4"/>
      <c r="DI30" s="194"/>
      <c r="DJ30" s="194"/>
      <c r="DK30" s="195"/>
    </row>
    <row r="31" spans="1:115" s="86" customFormat="1" ht="28.15" customHeight="1">
      <c r="A31" s="53"/>
      <c r="B31" s="76"/>
      <c r="C31" s="76"/>
      <c r="D31" s="87" t="s">
        <v>24</v>
      </c>
      <c r="E31" s="93" t="s">
        <v>82</v>
      </c>
      <c r="F31" s="94" t="s">
        <v>83</v>
      </c>
      <c r="G31" s="186"/>
      <c r="H31" s="196"/>
      <c r="I31" s="188"/>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4"/>
      <c r="DI31" s="194"/>
      <c r="DJ31" s="194"/>
      <c r="DK31" s="195"/>
    </row>
    <row r="32" spans="1:115" s="86" customFormat="1" ht="19.899999999999999" customHeight="1">
      <c r="A32" s="53"/>
      <c r="B32" s="76"/>
      <c r="C32" s="76"/>
      <c r="D32" s="87" t="s">
        <v>25</v>
      </c>
      <c r="E32" s="93" t="s">
        <v>84</v>
      </c>
      <c r="F32" s="94" t="s">
        <v>85</v>
      </c>
      <c r="G32" s="186"/>
      <c r="H32" s="196"/>
      <c r="I32" s="188"/>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4"/>
      <c r="DI32" s="194"/>
      <c r="DJ32" s="194"/>
      <c r="DK32" s="195"/>
    </row>
    <row r="33" spans="1:115" s="86" customFormat="1" ht="19.899999999999999" customHeight="1">
      <c r="A33" s="53"/>
      <c r="B33" s="76"/>
      <c r="C33" s="76"/>
      <c r="D33" s="87" t="s">
        <v>26</v>
      </c>
      <c r="E33" s="93" t="s">
        <v>86</v>
      </c>
      <c r="F33" s="94" t="s">
        <v>87</v>
      </c>
      <c r="G33" s="186"/>
      <c r="H33" s="196"/>
      <c r="I33" s="188"/>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4"/>
      <c r="DI33" s="194"/>
      <c r="DJ33" s="194"/>
      <c r="DK33" s="195"/>
    </row>
    <row r="34" spans="1:115" s="86" customFormat="1" ht="19.899999999999999" customHeight="1">
      <c r="A34" s="53"/>
      <c r="B34" s="76"/>
      <c r="C34" s="76"/>
      <c r="D34" s="87" t="s">
        <v>27</v>
      </c>
      <c r="E34" s="93" t="s">
        <v>88</v>
      </c>
      <c r="F34" s="94" t="s">
        <v>89</v>
      </c>
      <c r="G34" s="186"/>
      <c r="H34" s="196"/>
      <c r="I34" s="188"/>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4"/>
      <c r="DI34" s="194"/>
      <c r="DJ34" s="194"/>
      <c r="DK34" s="195"/>
    </row>
    <row r="35" spans="1:115" s="86" customFormat="1" ht="19.899999999999999" customHeight="1">
      <c r="A35" s="53"/>
      <c r="B35" s="76"/>
      <c r="C35" s="76"/>
      <c r="D35" s="87" t="s">
        <v>28</v>
      </c>
      <c r="E35" s="93" t="s">
        <v>90</v>
      </c>
      <c r="F35" s="95" t="s">
        <v>91</v>
      </c>
      <c r="G35" s="186"/>
      <c r="H35" s="196"/>
      <c r="I35" s="188"/>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4"/>
      <c r="DI35" s="194"/>
      <c r="DJ35" s="194"/>
      <c r="DK35" s="195"/>
    </row>
    <row r="36" spans="1:115" s="86" customFormat="1" ht="19.899999999999999" customHeight="1">
      <c r="A36" s="53"/>
      <c r="B36" s="76"/>
      <c r="C36" s="76"/>
      <c r="D36" s="87" t="s">
        <v>29</v>
      </c>
      <c r="E36" s="93" t="s">
        <v>92</v>
      </c>
      <c r="F36" s="95" t="s">
        <v>93</v>
      </c>
      <c r="G36" s="186"/>
      <c r="H36" s="187"/>
      <c r="I36" s="188"/>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4"/>
      <c r="DI36" s="194"/>
      <c r="DJ36" s="194"/>
      <c r="DK36" s="195"/>
    </row>
    <row r="37" spans="1:115" s="86" customFormat="1" ht="19.899999999999999" customHeight="1">
      <c r="A37" s="53"/>
      <c r="B37" s="76"/>
      <c r="C37" s="76"/>
      <c r="D37" s="87" t="s">
        <v>30</v>
      </c>
      <c r="E37" s="93" t="s">
        <v>94</v>
      </c>
      <c r="F37" s="95" t="s">
        <v>95</v>
      </c>
      <c r="G37" s="186"/>
      <c r="H37" s="187"/>
      <c r="I37" s="188"/>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4"/>
      <c r="DI37" s="194"/>
      <c r="DJ37" s="194"/>
      <c r="DK37" s="195"/>
    </row>
    <row r="38" spans="1:115" s="86" customFormat="1" ht="19.899999999999999" customHeight="1">
      <c r="A38" s="53"/>
      <c r="B38" s="76"/>
      <c r="C38" s="76"/>
      <c r="D38" s="87" t="s">
        <v>31</v>
      </c>
      <c r="E38" s="93" t="s">
        <v>96</v>
      </c>
      <c r="F38" s="95" t="s">
        <v>97</v>
      </c>
      <c r="G38" s="186"/>
      <c r="H38" s="187"/>
      <c r="I38" s="188"/>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4"/>
      <c r="DI38" s="194"/>
      <c r="DJ38" s="194"/>
      <c r="DK38" s="195"/>
    </row>
    <row r="39" spans="1:115" s="86" customFormat="1" ht="19.899999999999999" customHeight="1">
      <c r="A39" s="53"/>
      <c r="B39" s="76"/>
      <c r="C39" s="76"/>
      <c r="D39" s="87" t="s">
        <v>98</v>
      </c>
      <c r="E39" s="93" t="s">
        <v>99</v>
      </c>
      <c r="F39" s="96" t="s">
        <v>100</v>
      </c>
      <c r="G39" s="186"/>
      <c r="H39" s="187"/>
      <c r="I39" s="188"/>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4"/>
      <c r="DI39" s="194"/>
      <c r="DJ39" s="194"/>
      <c r="DK39" s="195"/>
    </row>
    <row r="40" spans="1:115" s="86" customFormat="1" ht="19.899999999999999" customHeight="1">
      <c r="A40" s="53"/>
      <c r="B40" s="76"/>
      <c r="C40" s="76"/>
      <c r="D40" s="87" t="s">
        <v>101</v>
      </c>
      <c r="E40" s="93" t="s">
        <v>102</v>
      </c>
      <c r="F40" s="95" t="s">
        <v>103</v>
      </c>
      <c r="G40" s="186"/>
      <c r="H40" s="187"/>
      <c r="I40" s="188"/>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4"/>
      <c r="DI40" s="194"/>
      <c r="DJ40" s="194"/>
      <c r="DK40" s="195"/>
    </row>
    <row r="41" spans="1:115" s="86" customFormat="1" ht="19.899999999999999" customHeight="1">
      <c r="A41" s="53"/>
      <c r="B41" s="76"/>
      <c r="C41" s="76"/>
      <c r="D41" s="87" t="s">
        <v>547</v>
      </c>
      <c r="E41" s="93" t="s">
        <v>765</v>
      </c>
      <c r="F41" s="95" t="s">
        <v>701</v>
      </c>
      <c r="G41" s="186"/>
      <c r="H41" s="187"/>
      <c r="I41" s="188"/>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4"/>
      <c r="DI41" s="194"/>
      <c r="DJ41" s="194"/>
      <c r="DK41" s="195"/>
    </row>
    <row r="42" spans="1:115" s="86" customFormat="1" ht="19.899999999999999" customHeight="1">
      <c r="A42" s="53"/>
      <c r="B42" s="76"/>
      <c r="C42" s="76"/>
      <c r="D42" s="87" t="s">
        <v>104</v>
      </c>
      <c r="E42" s="93" t="s">
        <v>105</v>
      </c>
      <c r="F42" s="95" t="s">
        <v>106</v>
      </c>
      <c r="G42" s="186"/>
      <c r="H42" s="187"/>
      <c r="I42" s="188"/>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7"/>
      <c r="DI42" s="197"/>
      <c r="DJ42" s="197"/>
      <c r="DK42" s="198"/>
    </row>
    <row r="43" spans="1:115" s="86" customFormat="1" ht="19.899999999999999" customHeight="1">
      <c r="A43" s="53"/>
      <c r="B43" s="76"/>
      <c r="C43" s="76"/>
      <c r="D43" s="87" t="s">
        <v>458</v>
      </c>
      <c r="E43" s="93" t="s">
        <v>766</v>
      </c>
      <c r="F43" s="95" t="s">
        <v>701</v>
      </c>
      <c r="G43" s="186"/>
      <c r="H43" s="187"/>
      <c r="I43" s="188"/>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7"/>
      <c r="DI43" s="197"/>
      <c r="DJ43" s="197"/>
      <c r="DK43" s="198"/>
    </row>
    <row r="44" spans="1:115" s="86" customFormat="1" ht="37.15">
      <c r="A44" s="53"/>
      <c r="B44" s="76"/>
      <c r="C44" s="76"/>
      <c r="D44" s="87" t="s">
        <v>459</v>
      </c>
      <c r="E44" s="93" t="s">
        <v>767</v>
      </c>
      <c r="F44" s="91" t="s">
        <v>549</v>
      </c>
      <c r="G44" s="186"/>
      <c r="H44" s="187"/>
      <c r="I44" s="188"/>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7"/>
      <c r="DI44" s="197"/>
      <c r="DJ44" s="197"/>
      <c r="DK44" s="198"/>
    </row>
    <row r="45" spans="1:115" s="86" customFormat="1" ht="19.899999999999999" customHeight="1">
      <c r="A45" s="53"/>
      <c r="B45" s="76"/>
      <c r="C45" s="76"/>
      <c r="D45" s="87" t="s">
        <v>460</v>
      </c>
      <c r="E45" s="93" t="s">
        <v>768</v>
      </c>
      <c r="F45" s="94" t="s">
        <v>67</v>
      </c>
      <c r="G45" s="186"/>
      <c r="H45" s="187"/>
      <c r="I45" s="188"/>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7"/>
      <c r="DI45" s="197"/>
      <c r="DJ45" s="197"/>
      <c r="DK45" s="198"/>
    </row>
    <row r="46" spans="1:115" s="86" customFormat="1" ht="19.899999999999999" customHeight="1">
      <c r="A46" s="53"/>
      <c r="B46" s="76"/>
      <c r="C46" s="76"/>
      <c r="D46" s="87" t="s">
        <v>461</v>
      </c>
      <c r="E46" s="93" t="s">
        <v>769</v>
      </c>
      <c r="F46" s="94" t="s">
        <v>69</v>
      </c>
      <c r="G46" s="186"/>
      <c r="H46" s="187"/>
      <c r="I46" s="188"/>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7"/>
      <c r="DI46" s="197"/>
      <c r="DJ46" s="197"/>
      <c r="DK46" s="198"/>
    </row>
    <row r="47" spans="1:115" s="86" customFormat="1" ht="19.899999999999999" customHeight="1">
      <c r="A47" s="53"/>
      <c r="B47" s="76"/>
      <c r="C47" s="76"/>
      <c r="D47" s="87" t="s">
        <v>462</v>
      </c>
      <c r="E47" s="93" t="s">
        <v>770</v>
      </c>
      <c r="F47" s="95" t="s">
        <v>714</v>
      </c>
      <c r="G47" s="186"/>
      <c r="H47" s="187"/>
      <c r="I47" s="188"/>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190"/>
      <c r="CF47" s="190"/>
      <c r="CG47" s="190"/>
      <c r="CH47" s="190"/>
      <c r="CI47" s="190"/>
      <c r="CJ47" s="190"/>
      <c r="CK47" s="190"/>
      <c r="CL47" s="190"/>
      <c r="CM47" s="190"/>
      <c r="CN47" s="190"/>
      <c r="CO47" s="190"/>
      <c r="CP47" s="190"/>
      <c r="CQ47" s="190"/>
      <c r="CR47" s="190"/>
      <c r="CS47" s="190"/>
      <c r="CT47" s="190"/>
      <c r="CU47" s="190"/>
      <c r="CV47" s="190"/>
      <c r="CW47" s="190"/>
      <c r="CX47" s="190"/>
      <c r="CY47" s="190"/>
      <c r="CZ47" s="190"/>
      <c r="DA47" s="190"/>
      <c r="DB47" s="190"/>
      <c r="DC47" s="190"/>
      <c r="DD47" s="190"/>
      <c r="DE47" s="190"/>
      <c r="DF47" s="190"/>
      <c r="DG47" s="190"/>
      <c r="DH47" s="197"/>
      <c r="DI47" s="197"/>
      <c r="DJ47" s="197"/>
      <c r="DK47" s="198"/>
    </row>
    <row r="48" spans="1:115" s="86" customFormat="1" ht="19.899999999999999" customHeight="1">
      <c r="A48" s="53"/>
      <c r="B48" s="76"/>
      <c r="C48" s="76"/>
      <c r="D48" s="87" t="s">
        <v>463</v>
      </c>
      <c r="E48" s="93" t="s">
        <v>771</v>
      </c>
      <c r="F48" s="94" t="s">
        <v>79</v>
      </c>
      <c r="G48" s="186"/>
      <c r="H48" s="187"/>
      <c r="I48" s="188"/>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7"/>
      <c r="DI48" s="197"/>
      <c r="DJ48" s="197"/>
      <c r="DK48" s="198"/>
    </row>
    <row r="49" spans="1:115" s="86" customFormat="1" ht="19.899999999999999" customHeight="1">
      <c r="A49" s="53"/>
      <c r="B49" s="76"/>
      <c r="C49" s="76"/>
      <c r="D49" s="87" t="s">
        <v>464</v>
      </c>
      <c r="E49" s="93" t="s">
        <v>772</v>
      </c>
      <c r="F49" s="94" t="s">
        <v>81</v>
      </c>
      <c r="G49" s="186"/>
      <c r="H49" s="187"/>
      <c r="I49" s="188"/>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7"/>
      <c r="DI49" s="197"/>
      <c r="DJ49" s="197"/>
      <c r="DK49" s="198"/>
    </row>
    <row r="50" spans="1:115" s="86" customFormat="1" ht="19.899999999999999" customHeight="1">
      <c r="A50" s="53"/>
      <c r="B50" s="76"/>
      <c r="C50" s="76"/>
      <c r="D50" s="87" t="s">
        <v>465</v>
      </c>
      <c r="E50" s="93" t="s">
        <v>773</v>
      </c>
      <c r="F50" s="94" t="s">
        <v>89</v>
      </c>
      <c r="G50" s="186"/>
      <c r="H50" s="187"/>
      <c r="I50" s="188"/>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7"/>
      <c r="DI50" s="197"/>
      <c r="DJ50" s="197"/>
      <c r="DK50" s="198"/>
    </row>
    <row r="51" spans="1:115" s="86" customFormat="1" ht="19.899999999999999" customHeight="1">
      <c r="A51" s="53"/>
      <c r="B51" s="76"/>
      <c r="C51" s="76"/>
      <c r="D51" s="87" t="s">
        <v>466</v>
      </c>
      <c r="E51" s="93" t="s">
        <v>774</v>
      </c>
      <c r="F51" s="95" t="s">
        <v>91</v>
      </c>
      <c r="G51" s="186"/>
      <c r="H51" s="187"/>
      <c r="I51" s="188"/>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190"/>
      <c r="CM51" s="190"/>
      <c r="CN51" s="190"/>
      <c r="CO51" s="190"/>
      <c r="CP51" s="190"/>
      <c r="CQ51" s="190"/>
      <c r="CR51" s="190"/>
      <c r="CS51" s="190"/>
      <c r="CT51" s="190"/>
      <c r="CU51" s="190"/>
      <c r="CV51" s="190"/>
      <c r="CW51" s="190"/>
      <c r="CX51" s="190"/>
      <c r="CY51" s="190"/>
      <c r="CZ51" s="190"/>
      <c r="DA51" s="190"/>
      <c r="DB51" s="190"/>
      <c r="DC51" s="190"/>
      <c r="DD51" s="190"/>
      <c r="DE51" s="190"/>
      <c r="DF51" s="190"/>
      <c r="DG51" s="190"/>
      <c r="DH51" s="197"/>
      <c r="DI51" s="197"/>
      <c r="DJ51" s="197"/>
      <c r="DK51" s="198"/>
    </row>
    <row r="52" spans="1:115" s="86" customFormat="1" ht="19.899999999999999" customHeight="1">
      <c r="A52" s="53"/>
      <c r="B52" s="76"/>
      <c r="C52" s="76"/>
      <c r="D52" s="87" t="s">
        <v>566</v>
      </c>
      <c r="E52" s="93" t="s">
        <v>775</v>
      </c>
      <c r="F52" s="95" t="s">
        <v>93</v>
      </c>
      <c r="G52" s="186"/>
      <c r="H52" s="187"/>
      <c r="I52" s="188"/>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90"/>
      <c r="CD52" s="190"/>
      <c r="CE52" s="190"/>
      <c r="CF52" s="190"/>
      <c r="CG52" s="190"/>
      <c r="CH52" s="190"/>
      <c r="CI52" s="190"/>
      <c r="CJ52" s="190"/>
      <c r="CK52" s="190"/>
      <c r="CL52" s="190"/>
      <c r="CM52" s="190"/>
      <c r="CN52" s="190"/>
      <c r="CO52" s="190"/>
      <c r="CP52" s="190"/>
      <c r="CQ52" s="190"/>
      <c r="CR52" s="190"/>
      <c r="CS52" s="190"/>
      <c r="CT52" s="190"/>
      <c r="CU52" s="190"/>
      <c r="CV52" s="190"/>
      <c r="CW52" s="190"/>
      <c r="CX52" s="190"/>
      <c r="CY52" s="190"/>
      <c r="CZ52" s="190"/>
      <c r="DA52" s="190"/>
      <c r="DB52" s="190"/>
      <c r="DC52" s="190"/>
      <c r="DD52" s="190"/>
      <c r="DE52" s="190"/>
      <c r="DF52" s="190"/>
      <c r="DG52" s="190"/>
      <c r="DH52" s="197"/>
      <c r="DI52" s="197"/>
      <c r="DJ52" s="197"/>
      <c r="DK52" s="198"/>
    </row>
    <row r="53" spans="1:115" s="86" customFormat="1" ht="19.899999999999999" customHeight="1">
      <c r="A53" s="53"/>
      <c r="B53" s="76"/>
      <c r="C53" s="76"/>
      <c r="D53" s="87" t="s">
        <v>567</v>
      </c>
      <c r="E53" s="93" t="s">
        <v>776</v>
      </c>
      <c r="F53" s="95" t="s">
        <v>251</v>
      </c>
      <c r="G53" s="186"/>
      <c r="H53" s="187"/>
      <c r="I53" s="188"/>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c r="CG53" s="190"/>
      <c r="CH53" s="190"/>
      <c r="CI53" s="190"/>
      <c r="CJ53" s="190"/>
      <c r="CK53" s="190"/>
      <c r="CL53" s="190"/>
      <c r="CM53" s="190"/>
      <c r="CN53" s="190"/>
      <c r="CO53" s="190"/>
      <c r="CP53" s="190"/>
      <c r="CQ53" s="190"/>
      <c r="CR53" s="190"/>
      <c r="CS53" s="190"/>
      <c r="CT53" s="190"/>
      <c r="CU53" s="190"/>
      <c r="CV53" s="190"/>
      <c r="CW53" s="190"/>
      <c r="CX53" s="190"/>
      <c r="CY53" s="190"/>
      <c r="CZ53" s="190"/>
      <c r="DA53" s="190"/>
      <c r="DB53" s="190"/>
      <c r="DC53" s="190"/>
      <c r="DD53" s="190"/>
      <c r="DE53" s="190"/>
      <c r="DF53" s="190"/>
      <c r="DG53" s="190"/>
      <c r="DH53" s="197"/>
      <c r="DI53" s="197"/>
      <c r="DJ53" s="197"/>
      <c r="DK53" s="198"/>
    </row>
    <row r="54" spans="1:115" s="86" customFormat="1" ht="19.899999999999999" customHeight="1">
      <c r="A54" s="53"/>
      <c r="B54" s="76"/>
      <c r="C54" s="76"/>
      <c r="D54" s="87" t="s">
        <v>568</v>
      </c>
      <c r="E54" s="93" t="s">
        <v>777</v>
      </c>
      <c r="F54" s="95" t="s">
        <v>97</v>
      </c>
      <c r="G54" s="186"/>
      <c r="H54" s="187"/>
      <c r="I54" s="188"/>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c r="CG54" s="190"/>
      <c r="CH54" s="190"/>
      <c r="CI54" s="190"/>
      <c r="CJ54" s="190"/>
      <c r="CK54" s="190"/>
      <c r="CL54" s="190"/>
      <c r="CM54" s="190"/>
      <c r="CN54" s="190"/>
      <c r="CO54" s="190"/>
      <c r="CP54" s="190"/>
      <c r="CQ54" s="190"/>
      <c r="CR54" s="190"/>
      <c r="CS54" s="190"/>
      <c r="CT54" s="190"/>
      <c r="CU54" s="190"/>
      <c r="CV54" s="190"/>
      <c r="CW54" s="190"/>
      <c r="CX54" s="190"/>
      <c r="CY54" s="190"/>
      <c r="CZ54" s="190"/>
      <c r="DA54" s="190"/>
      <c r="DB54" s="190"/>
      <c r="DC54" s="190"/>
      <c r="DD54" s="190"/>
      <c r="DE54" s="190"/>
      <c r="DF54" s="190"/>
      <c r="DG54" s="190"/>
      <c r="DH54" s="197"/>
      <c r="DI54" s="197"/>
      <c r="DJ54" s="197"/>
      <c r="DK54" s="198"/>
    </row>
    <row r="55" spans="1:115" s="86" customFormat="1" ht="19.899999999999999" customHeight="1">
      <c r="A55" s="53"/>
      <c r="B55" s="76"/>
      <c r="C55" s="76"/>
      <c r="D55" s="87" t="s">
        <v>569</v>
      </c>
      <c r="E55" s="93" t="s">
        <v>778</v>
      </c>
      <c r="F55" s="96" t="s">
        <v>100</v>
      </c>
      <c r="G55" s="186"/>
      <c r="H55" s="187"/>
      <c r="I55" s="188"/>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90"/>
      <c r="BT55" s="190"/>
      <c r="BU55" s="190"/>
      <c r="BV55" s="190"/>
      <c r="BW55" s="190"/>
      <c r="BX55" s="190"/>
      <c r="BY55" s="190"/>
      <c r="BZ55" s="190"/>
      <c r="CA55" s="190"/>
      <c r="CB55" s="190"/>
      <c r="CC55" s="190"/>
      <c r="CD55" s="190"/>
      <c r="CE55" s="190"/>
      <c r="CF55" s="190"/>
      <c r="CG55" s="190"/>
      <c r="CH55" s="190"/>
      <c r="CI55" s="190"/>
      <c r="CJ55" s="190"/>
      <c r="CK55" s="190"/>
      <c r="CL55" s="190"/>
      <c r="CM55" s="190"/>
      <c r="CN55" s="190"/>
      <c r="CO55" s="190"/>
      <c r="CP55" s="190"/>
      <c r="CQ55" s="190"/>
      <c r="CR55" s="190"/>
      <c r="CS55" s="190"/>
      <c r="CT55" s="190"/>
      <c r="CU55" s="190"/>
      <c r="CV55" s="190"/>
      <c r="CW55" s="190"/>
      <c r="CX55" s="190"/>
      <c r="CY55" s="190"/>
      <c r="CZ55" s="190"/>
      <c r="DA55" s="190"/>
      <c r="DB55" s="190"/>
      <c r="DC55" s="190"/>
      <c r="DD55" s="190"/>
      <c r="DE55" s="190"/>
      <c r="DF55" s="190"/>
      <c r="DG55" s="190"/>
      <c r="DH55" s="197"/>
      <c r="DI55" s="197"/>
      <c r="DJ55" s="197"/>
      <c r="DK55" s="198"/>
    </row>
    <row r="56" spans="1:115" s="86" customFormat="1" ht="19.899999999999999" customHeight="1">
      <c r="A56" s="53"/>
      <c r="B56" s="76"/>
      <c r="C56" s="76"/>
      <c r="D56" s="87" t="s">
        <v>570</v>
      </c>
      <c r="E56" s="93" t="s">
        <v>779</v>
      </c>
      <c r="F56" s="95" t="s">
        <v>103</v>
      </c>
      <c r="G56" s="186"/>
      <c r="H56" s="187"/>
      <c r="I56" s="188"/>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0"/>
      <c r="BR56" s="190"/>
      <c r="BS56" s="190"/>
      <c r="BT56" s="190"/>
      <c r="BU56" s="190"/>
      <c r="BV56" s="190"/>
      <c r="BW56" s="190"/>
      <c r="BX56" s="190"/>
      <c r="BY56" s="190"/>
      <c r="BZ56" s="190"/>
      <c r="CA56" s="190"/>
      <c r="CB56" s="190"/>
      <c r="CC56" s="190"/>
      <c r="CD56" s="190"/>
      <c r="CE56" s="190"/>
      <c r="CF56" s="190"/>
      <c r="CG56" s="190"/>
      <c r="CH56" s="190"/>
      <c r="CI56" s="190"/>
      <c r="CJ56" s="190"/>
      <c r="CK56" s="190"/>
      <c r="CL56" s="190"/>
      <c r="CM56" s="190"/>
      <c r="CN56" s="190"/>
      <c r="CO56" s="190"/>
      <c r="CP56" s="190"/>
      <c r="CQ56" s="190"/>
      <c r="CR56" s="190"/>
      <c r="CS56" s="190"/>
      <c r="CT56" s="190"/>
      <c r="CU56" s="190"/>
      <c r="CV56" s="190"/>
      <c r="CW56" s="190"/>
      <c r="CX56" s="190"/>
      <c r="CY56" s="190"/>
      <c r="CZ56" s="190"/>
      <c r="DA56" s="190"/>
      <c r="DB56" s="190"/>
      <c r="DC56" s="190"/>
      <c r="DD56" s="190"/>
      <c r="DE56" s="190"/>
      <c r="DF56" s="190"/>
      <c r="DG56" s="190"/>
      <c r="DH56" s="197"/>
      <c r="DI56" s="197"/>
      <c r="DJ56" s="197"/>
      <c r="DK56" s="198"/>
    </row>
    <row r="57" spans="1:115" s="86" customFormat="1" ht="19.899999999999999" customHeight="1">
      <c r="A57" s="53"/>
      <c r="B57" s="76"/>
      <c r="C57" s="76"/>
      <c r="D57" s="87" t="s">
        <v>571</v>
      </c>
      <c r="E57" s="93" t="s">
        <v>780</v>
      </c>
      <c r="F57" s="95" t="s">
        <v>106</v>
      </c>
      <c r="G57" s="186"/>
      <c r="H57" s="187"/>
      <c r="I57" s="188"/>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c r="CG57" s="190"/>
      <c r="CH57" s="190"/>
      <c r="CI57" s="190"/>
      <c r="CJ57" s="190"/>
      <c r="CK57" s="190"/>
      <c r="CL57" s="190"/>
      <c r="CM57" s="190"/>
      <c r="CN57" s="190"/>
      <c r="CO57" s="190"/>
      <c r="CP57" s="190"/>
      <c r="CQ57" s="190"/>
      <c r="CR57" s="190"/>
      <c r="CS57" s="190"/>
      <c r="CT57" s="190"/>
      <c r="CU57" s="190"/>
      <c r="CV57" s="190"/>
      <c r="CW57" s="190"/>
      <c r="CX57" s="190"/>
      <c r="CY57" s="190"/>
      <c r="CZ57" s="190"/>
      <c r="DA57" s="190"/>
      <c r="DB57" s="190"/>
      <c r="DC57" s="190"/>
      <c r="DD57" s="190"/>
      <c r="DE57" s="190"/>
      <c r="DF57" s="190"/>
      <c r="DG57" s="190"/>
      <c r="DH57" s="197"/>
      <c r="DI57" s="197"/>
      <c r="DJ57" s="197"/>
      <c r="DK57" s="198"/>
    </row>
    <row r="58" spans="1:115" s="86" customFormat="1" ht="28.15" customHeight="1">
      <c r="A58" s="53"/>
      <c r="B58" s="76"/>
      <c r="C58" s="76"/>
      <c r="D58" s="87" t="s">
        <v>107</v>
      </c>
      <c r="E58" s="88" t="s">
        <v>108</v>
      </c>
      <c r="F58" s="97" t="s">
        <v>109</v>
      </c>
      <c r="G58" s="186"/>
      <c r="H58" s="187"/>
      <c r="I58" s="188"/>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0"/>
      <c r="BR58" s="190"/>
      <c r="BS58" s="190"/>
      <c r="BT58" s="190"/>
      <c r="BU58" s="190"/>
      <c r="BV58" s="190"/>
      <c r="BW58" s="190"/>
      <c r="BX58" s="190"/>
      <c r="BY58" s="190"/>
      <c r="BZ58" s="190"/>
      <c r="CA58" s="190"/>
      <c r="CB58" s="190"/>
      <c r="CC58" s="190"/>
      <c r="CD58" s="190"/>
      <c r="CE58" s="190"/>
      <c r="CF58" s="190"/>
      <c r="CG58" s="190"/>
      <c r="CH58" s="190"/>
      <c r="CI58" s="190"/>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2"/>
      <c r="DI58" s="192"/>
      <c r="DJ58" s="192"/>
      <c r="DK58" s="193"/>
    </row>
    <row r="59" spans="1:115" s="86" customFormat="1" ht="19.899999999999999" customHeight="1">
      <c r="A59" s="53"/>
      <c r="B59" s="76"/>
      <c r="C59" s="76"/>
      <c r="D59" s="87" t="s">
        <v>110</v>
      </c>
      <c r="E59" s="93" t="s">
        <v>111</v>
      </c>
      <c r="F59" s="91" t="s">
        <v>550</v>
      </c>
      <c r="G59" s="186"/>
      <c r="H59" s="187"/>
      <c r="I59" s="188"/>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c r="CG59" s="190"/>
      <c r="CH59" s="190"/>
      <c r="CI59" s="190"/>
      <c r="CJ59" s="190"/>
      <c r="CK59" s="190"/>
      <c r="CL59" s="190"/>
      <c r="CM59" s="190"/>
      <c r="CN59" s="190"/>
      <c r="CO59" s="190"/>
      <c r="CP59" s="190"/>
      <c r="CQ59" s="190"/>
      <c r="CR59" s="190"/>
      <c r="CS59" s="190"/>
      <c r="CT59" s="190"/>
      <c r="CU59" s="190"/>
      <c r="CV59" s="190"/>
      <c r="CW59" s="190"/>
      <c r="CX59" s="190"/>
      <c r="CY59" s="190"/>
      <c r="CZ59" s="190"/>
      <c r="DA59" s="190"/>
      <c r="DB59" s="190"/>
      <c r="DC59" s="190"/>
      <c r="DD59" s="190"/>
      <c r="DE59" s="190"/>
      <c r="DF59" s="190"/>
      <c r="DG59" s="190"/>
      <c r="DH59" s="192"/>
      <c r="DI59" s="192"/>
      <c r="DJ59" s="192"/>
      <c r="DK59" s="193"/>
    </row>
    <row r="60" spans="1:115" s="86" customFormat="1" ht="19.899999999999999" customHeight="1">
      <c r="A60" s="53"/>
      <c r="B60" s="76"/>
      <c r="C60" s="76"/>
      <c r="D60" s="87" t="s">
        <v>572</v>
      </c>
      <c r="E60" s="93" t="s">
        <v>781</v>
      </c>
      <c r="F60" s="91" t="s">
        <v>551</v>
      </c>
      <c r="G60" s="186"/>
      <c r="H60" s="187"/>
      <c r="I60" s="188"/>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c r="CG60" s="190"/>
      <c r="CH60" s="190"/>
      <c r="CI60" s="190"/>
      <c r="CJ60" s="190"/>
      <c r="CK60" s="190"/>
      <c r="CL60" s="190"/>
      <c r="CM60" s="190"/>
      <c r="CN60" s="190"/>
      <c r="CO60" s="190"/>
      <c r="CP60" s="190"/>
      <c r="CQ60" s="190"/>
      <c r="CR60" s="190"/>
      <c r="CS60" s="190"/>
      <c r="CT60" s="190"/>
      <c r="CU60" s="190"/>
      <c r="CV60" s="190"/>
      <c r="CW60" s="190"/>
      <c r="CX60" s="190"/>
      <c r="CY60" s="190"/>
      <c r="CZ60" s="190"/>
      <c r="DA60" s="190"/>
      <c r="DB60" s="190"/>
      <c r="DC60" s="190"/>
      <c r="DD60" s="190"/>
      <c r="DE60" s="190"/>
      <c r="DF60" s="190"/>
      <c r="DG60" s="190"/>
      <c r="DH60" s="192"/>
      <c r="DI60" s="192"/>
      <c r="DJ60" s="192"/>
      <c r="DK60" s="193"/>
    </row>
    <row r="61" spans="1:115" s="86" customFormat="1" ht="19.899999999999999" customHeight="1">
      <c r="A61" s="53"/>
      <c r="B61" s="76"/>
      <c r="C61" s="76"/>
      <c r="D61" s="87" t="s">
        <v>112</v>
      </c>
      <c r="E61" s="93" t="s">
        <v>113</v>
      </c>
      <c r="F61" s="91" t="s">
        <v>552</v>
      </c>
      <c r="G61" s="186"/>
      <c r="H61" s="187"/>
      <c r="I61" s="188"/>
      <c r="J61" s="190"/>
      <c r="K61" s="190"/>
      <c r="L61" s="190"/>
      <c r="M61" s="190"/>
      <c r="N61" s="191"/>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0"/>
      <c r="CP61" s="190"/>
      <c r="CQ61" s="190"/>
      <c r="CR61" s="190"/>
      <c r="CS61" s="190"/>
      <c r="CT61" s="190"/>
      <c r="CU61" s="190"/>
      <c r="CV61" s="190"/>
      <c r="CW61" s="190"/>
      <c r="CX61" s="190"/>
      <c r="CY61" s="190"/>
      <c r="CZ61" s="190"/>
      <c r="DA61" s="190"/>
      <c r="DB61" s="190"/>
      <c r="DC61" s="190"/>
      <c r="DD61" s="190"/>
      <c r="DE61" s="190"/>
      <c r="DF61" s="190"/>
      <c r="DG61" s="190"/>
      <c r="DH61" s="192"/>
      <c r="DI61" s="192"/>
      <c r="DJ61" s="192"/>
      <c r="DK61" s="193"/>
    </row>
    <row r="62" spans="1:115" s="86" customFormat="1" ht="19.899999999999999" customHeight="1">
      <c r="A62" s="53"/>
      <c r="B62" s="76"/>
      <c r="C62" s="76"/>
      <c r="D62" s="87" t="s">
        <v>573</v>
      </c>
      <c r="E62" s="93" t="s">
        <v>782</v>
      </c>
      <c r="F62" s="91" t="s">
        <v>553</v>
      </c>
      <c r="G62" s="186"/>
      <c r="H62" s="187"/>
      <c r="I62" s="188"/>
      <c r="J62" s="190"/>
      <c r="K62" s="190"/>
      <c r="L62" s="190"/>
      <c r="M62" s="190"/>
      <c r="N62" s="191"/>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c r="CG62" s="190"/>
      <c r="CH62" s="190"/>
      <c r="CI62" s="190"/>
      <c r="CJ62" s="190"/>
      <c r="CK62" s="190"/>
      <c r="CL62" s="190"/>
      <c r="CM62" s="190"/>
      <c r="CN62" s="190"/>
      <c r="CO62" s="190"/>
      <c r="CP62" s="190"/>
      <c r="CQ62" s="190"/>
      <c r="CR62" s="190"/>
      <c r="CS62" s="190"/>
      <c r="CT62" s="190"/>
      <c r="CU62" s="190"/>
      <c r="CV62" s="190"/>
      <c r="CW62" s="190"/>
      <c r="CX62" s="190"/>
      <c r="CY62" s="190"/>
      <c r="CZ62" s="190"/>
      <c r="DA62" s="190"/>
      <c r="DB62" s="190"/>
      <c r="DC62" s="190"/>
      <c r="DD62" s="190"/>
      <c r="DE62" s="190"/>
      <c r="DF62" s="190"/>
      <c r="DG62" s="190"/>
      <c r="DH62" s="192"/>
      <c r="DI62" s="192"/>
      <c r="DJ62" s="192"/>
      <c r="DK62" s="193"/>
    </row>
    <row r="63" spans="1:115" s="86" customFormat="1" ht="19.899999999999999" customHeight="1">
      <c r="A63" s="53"/>
      <c r="B63" s="76"/>
      <c r="C63" s="76"/>
      <c r="D63" s="87" t="s">
        <v>574</v>
      </c>
      <c r="E63" s="93" t="s">
        <v>783</v>
      </c>
      <c r="F63" s="91" t="s">
        <v>554</v>
      </c>
      <c r="G63" s="186"/>
      <c r="H63" s="187"/>
      <c r="I63" s="188"/>
      <c r="J63" s="190"/>
      <c r="K63" s="190"/>
      <c r="L63" s="190"/>
      <c r="M63" s="190"/>
      <c r="N63" s="191"/>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190"/>
      <c r="BU63" s="190"/>
      <c r="BV63" s="190"/>
      <c r="BW63" s="190"/>
      <c r="BX63" s="190"/>
      <c r="BY63" s="190"/>
      <c r="BZ63" s="190"/>
      <c r="CA63" s="190"/>
      <c r="CB63" s="190"/>
      <c r="CC63" s="190"/>
      <c r="CD63" s="190"/>
      <c r="CE63" s="190"/>
      <c r="CF63" s="190"/>
      <c r="CG63" s="190"/>
      <c r="CH63" s="190"/>
      <c r="CI63" s="190"/>
      <c r="CJ63" s="190"/>
      <c r="CK63" s="190"/>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2"/>
      <c r="DI63" s="192"/>
      <c r="DJ63" s="192"/>
      <c r="DK63" s="193"/>
    </row>
    <row r="64" spans="1:115" s="86" customFormat="1" ht="19.899999999999999" customHeight="1">
      <c r="A64" s="53"/>
      <c r="B64" s="76"/>
      <c r="C64" s="76"/>
      <c r="D64" s="87" t="s">
        <v>575</v>
      </c>
      <c r="E64" s="93" t="s">
        <v>784</v>
      </c>
      <c r="F64" s="91" t="s">
        <v>555</v>
      </c>
      <c r="G64" s="186"/>
      <c r="H64" s="187"/>
      <c r="I64" s="188"/>
      <c r="J64" s="190"/>
      <c r="K64" s="190"/>
      <c r="L64" s="190"/>
      <c r="M64" s="190"/>
      <c r="N64" s="191"/>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c r="CG64" s="190"/>
      <c r="CH64" s="190"/>
      <c r="CI64" s="190"/>
      <c r="CJ64" s="190"/>
      <c r="CK64" s="190"/>
      <c r="CL64" s="190"/>
      <c r="CM64" s="190"/>
      <c r="CN64" s="190"/>
      <c r="CO64" s="190"/>
      <c r="CP64" s="190"/>
      <c r="CQ64" s="190"/>
      <c r="CR64" s="190"/>
      <c r="CS64" s="190"/>
      <c r="CT64" s="190"/>
      <c r="CU64" s="190"/>
      <c r="CV64" s="190"/>
      <c r="CW64" s="190"/>
      <c r="CX64" s="190"/>
      <c r="CY64" s="190"/>
      <c r="CZ64" s="190"/>
      <c r="DA64" s="190"/>
      <c r="DB64" s="190"/>
      <c r="DC64" s="190"/>
      <c r="DD64" s="190"/>
      <c r="DE64" s="190"/>
      <c r="DF64" s="190"/>
      <c r="DG64" s="190"/>
      <c r="DH64" s="192"/>
      <c r="DI64" s="192"/>
      <c r="DJ64" s="192"/>
      <c r="DK64" s="193"/>
    </row>
    <row r="65" spans="1:115" s="86" customFormat="1" ht="19.899999999999999" customHeight="1">
      <c r="A65" s="53"/>
      <c r="B65" s="76"/>
      <c r="C65" s="76"/>
      <c r="D65" s="87" t="s">
        <v>576</v>
      </c>
      <c r="E65" s="93" t="s">
        <v>785</v>
      </c>
      <c r="F65" s="91" t="s">
        <v>554</v>
      </c>
      <c r="G65" s="186"/>
      <c r="H65" s="187"/>
      <c r="I65" s="188"/>
      <c r="J65" s="190"/>
      <c r="K65" s="190"/>
      <c r="L65" s="190"/>
      <c r="M65" s="190"/>
      <c r="N65" s="191"/>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c r="CG65" s="190"/>
      <c r="CH65" s="190"/>
      <c r="CI65" s="190"/>
      <c r="CJ65" s="190"/>
      <c r="CK65" s="190"/>
      <c r="CL65" s="190"/>
      <c r="CM65" s="190"/>
      <c r="CN65" s="190"/>
      <c r="CO65" s="190"/>
      <c r="CP65" s="190"/>
      <c r="CQ65" s="190"/>
      <c r="CR65" s="190"/>
      <c r="CS65" s="190"/>
      <c r="CT65" s="190"/>
      <c r="CU65" s="190"/>
      <c r="CV65" s="190"/>
      <c r="CW65" s="190"/>
      <c r="CX65" s="190"/>
      <c r="CY65" s="190"/>
      <c r="CZ65" s="190"/>
      <c r="DA65" s="190"/>
      <c r="DB65" s="190"/>
      <c r="DC65" s="190"/>
      <c r="DD65" s="190"/>
      <c r="DE65" s="190"/>
      <c r="DF65" s="190"/>
      <c r="DG65" s="190"/>
      <c r="DH65" s="192"/>
      <c r="DI65" s="192"/>
      <c r="DJ65" s="192"/>
      <c r="DK65" s="193"/>
    </row>
    <row r="66" spans="1:115" s="86" customFormat="1" ht="19.899999999999999" customHeight="1">
      <c r="A66" s="53"/>
      <c r="B66" s="76"/>
      <c r="C66" s="76"/>
      <c r="D66" s="87" t="s">
        <v>577</v>
      </c>
      <c r="E66" s="93" t="s">
        <v>786</v>
      </c>
      <c r="F66" s="91" t="s">
        <v>556</v>
      </c>
      <c r="G66" s="186"/>
      <c r="H66" s="187"/>
      <c r="I66" s="188"/>
      <c r="J66" s="190"/>
      <c r="K66" s="190"/>
      <c r="L66" s="190"/>
      <c r="M66" s="190"/>
      <c r="N66" s="191"/>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c r="CG66" s="190"/>
      <c r="CH66" s="190"/>
      <c r="CI66" s="190"/>
      <c r="CJ66" s="190"/>
      <c r="CK66" s="190"/>
      <c r="CL66" s="190"/>
      <c r="CM66" s="190"/>
      <c r="CN66" s="190"/>
      <c r="CO66" s="190"/>
      <c r="CP66" s="190"/>
      <c r="CQ66" s="190"/>
      <c r="CR66" s="190"/>
      <c r="CS66" s="190"/>
      <c r="CT66" s="190"/>
      <c r="CU66" s="190"/>
      <c r="CV66" s="190"/>
      <c r="CW66" s="190"/>
      <c r="CX66" s="190"/>
      <c r="CY66" s="190"/>
      <c r="CZ66" s="190"/>
      <c r="DA66" s="190"/>
      <c r="DB66" s="190"/>
      <c r="DC66" s="190"/>
      <c r="DD66" s="190"/>
      <c r="DE66" s="190"/>
      <c r="DF66" s="190"/>
      <c r="DG66" s="190"/>
      <c r="DH66" s="192"/>
      <c r="DI66" s="192"/>
      <c r="DJ66" s="192"/>
      <c r="DK66" s="193"/>
    </row>
    <row r="67" spans="1:115" s="86" customFormat="1" ht="19.899999999999999" customHeight="1">
      <c r="A67" s="53"/>
      <c r="B67" s="76"/>
      <c r="C67" s="76"/>
      <c r="D67" s="87" t="s">
        <v>578</v>
      </c>
      <c r="E67" s="93" t="s">
        <v>787</v>
      </c>
      <c r="F67" s="91" t="s">
        <v>554</v>
      </c>
      <c r="G67" s="186"/>
      <c r="H67" s="187"/>
      <c r="I67" s="188"/>
      <c r="J67" s="190"/>
      <c r="K67" s="190"/>
      <c r="L67" s="190"/>
      <c r="M67" s="190"/>
      <c r="N67" s="191"/>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0"/>
      <c r="CQ67" s="190"/>
      <c r="CR67" s="190"/>
      <c r="CS67" s="190"/>
      <c r="CT67" s="190"/>
      <c r="CU67" s="190"/>
      <c r="CV67" s="190"/>
      <c r="CW67" s="190"/>
      <c r="CX67" s="190"/>
      <c r="CY67" s="190"/>
      <c r="CZ67" s="190"/>
      <c r="DA67" s="190"/>
      <c r="DB67" s="190"/>
      <c r="DC67" s="190"/>
      <c r="DD67" s="190"/>
      <c r="DE67" s="190"/>
      <c r="DF67" s="190"/>
      <c r="DG67" s="190"/>
      <c r="DH67" s="192"/>
      <c r="DI67" s="192"/>
      <c r="DJ67" s="192"/>
      <c r="DK67" s="193"/>
    </row>
    <row r="68" spans="1:115" s="86" customFormat="1" ht="19.899999999999999" customHeight="1">
      <c r="A68" s="53"/>
      <c r="B68" s="76"/>
      <c r="C68" s="76"/>
      <c r="D68" s="87" t="s">
        <v>579</v>
      </c>
      <c r="E68" s="93" t="s">
        <v>788</v>
      </c>
      <c r="F68" s="91" t="s">
        <v>557</v>
      </c>
      <c r="G68" s="186"/>
      <c r="H68" s="187"/>
      <c r="I68" s="188"/>
      <c r="J68" s="190"/>
      <c r="K68" s="190"/>
      <c r="L68" s="190"/>
      <c r="M68" s="190"/>
      <c r="N68" s="191"/>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0"/>
      <c r="CQ68" s="190"/>
      <c r="CR68" s="190"/>
      <c r="CS68" s="190"/>
      <c r="CT68" s="190"/>
      <c r="CU68" s="190"/>
      <c r="CV68" s="190"/>
      <c r="CW68" s="190"/>
      <c r="CX68" s="190"/>
      <c r="CY68" s="190"/>
      <c r="CZ68" s="190"/>
      <c r="DA68" s="190"/>
      <c r="DB68" s="190"/>
      <c r="DC68" s="190"/>
      <c r="DD68" s="190"/>
      <c r="DE68" s="190"/>
      <c r="DF68" s="190"/>
      <c r="DG68" s="190"/>
      <c r="DH68" s="192"/>
      <c r="DI68" s="192"/>
      <c r="DJ68" s="192"/>
      <c r="DK68" s="193"/>
    </row>
    <row r="69" spans="1:115" s="86" customFormat="1" ht="19.899999999999999" customHeight="1">
      <c r="A69" s="53"/>
      <c r="B69" s="76"/>
      <c r="C69" s="76"/>
      <c r="D69" s="87" t="s">
        <v>580</v>
      </c>
      <c r="E69" s="93" t="s">
        <v>789</v>
      </c>
      <c r="F69" s="91" t="s">
        <v>554</v>
      </c>
      <c r="G69" s="186"/>
      <c r="H69" s="187"/>
      <c r="I69" s="188"/>
      <c r="J69" s="190"/>
      <c r="K69" s="190"/>
      <c r="L69" s="190"/>
      <c r="M69" s="190"/>
      <c r="N69" s="191"/>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0"/>
      <c r="CQ69" s="190"/>
      <c r="CR69" s="190"/>
      <c r="CS69" s="190"/>
      <c r="CT69" s="190"/>
      <c r="CU69" s="190"/>
      <c r="CV69" s="190"/>
      <c r="CW69" s="190"/>
      <c r="CX69" s="190"/>
      <c r="CY69" s="190"/>
      <c r="CZ69" s="190"/>
      <c r="DA69" s="190"/>
      <c r="DB69" s="190"/>
      <c r="DC69" s="190"/>
      <c r="DD69" s="190"/>
      <c r="DE69" s="190"/>
      <c r="DF69" s="190"/>
      <c r="DG69" s="190"/>
      <c r="DH69" s="192"/>
      <c r="DI69" s="192"/>
      <c r="DJ69" s="192"/>
      <c r="DK69" s="193"/>
    </row>
    <row r="70" spans="1:115" s="86" customFormat="1" ht="30.75" customHeight="1">
      <c r="A70" s="53"/>
      <c r="B70" s="76"/>
      <c r="C70" s="76"/>
      <c r="D70" s="87" t="s">
        <v>581</v>
      </c>
      <c r="E70" s="93" t="s">
        <v>790</v>
      </c>
      <c r="F70" s="91" t="s">
        <v>558</v>
      </c>
      <c r="G70" s="186"/>
      <c r="H70" s="187"/>
      <c r="I70" s="188"/>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0"/>
      <c r="CI70" s="190"/>
      <c r="CJ70" s="190"/>
      <c r="CK70" s="190"/>
      <c r="CL70" s="190"/>
      <c r="CM70" s="190"/>
      <c r="CN70" s="190"/>
      <c r="CO70" s="190"/>
      <c r="CP70" s="190"/>
      <c r="CQ70" s="190"/>
      <c r="CR70" s="190"/>
      <c r="CS70" s="190"/>
      <c r="CT70" s="190"/>
      <c r="CU70" s="190"/>
      <c r="CV70" s="190"/>
      <c r="CW70" s="190"/>
      <c r="CX70" s="190"/>
      <c r="CY70" s="190"/>
      <c r="CZ70" s="190"/>
      <c r="DA70" s="190"/>
      <c r="DB70" s="190"/>
      <c r="DC70" s="190"/>
      <c r="DD70" s="190"/>
      <c r="DE70" s="190"/>
      <c r="DF70" s="190"/>
      <c r="DG70" s="190"/>
      <c r="DH70" s="192"/>
      <c r="DI70" s="192"/>
      <c r="DJ70" s="192"/>
      <c r="DK70" s="193"/>
    </row>
    <row r="71" spans="1:115" s="86" customFormat="1" ht="19.899999999999999" customHeight="1">
      <c r="A71" s="53"/>
      <c r="B71" s="76"/>
      <c r="C71" s="76"/>
      <c r="D71" s="87" t="s">
        <v>114</v>
      </c>
      <c r="E71" s="93" t="s">
        <v>115</v>
      </c>
      <c r="F71" s="91" t="s">
        <v>559</v>
      </c>
      <c r="G71" s="186"/>
      <c r="H71" s="187"/>
      <c r="I71" s="188"/>
      <c r="J71" s="190"/>
      <c r="K71" s="190"/>
      <c r="L71" s="190"/>
      <c r="M71" s="190"/>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197"/>
      <c r="BX71" s="197"/>
      <c r="BY71" s="197"/>
      <c r="BZ71" s="197"/>
      <c r="CA71" s="197"/>
      <c r="CB71" s="197"/>
      <c r="CC71" s="197"/>
      <c r="CD71" s="197"/>
      <c r="CE71" s="197"/>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3"/>
    </row>
    <row r="72" spans="1:115" s="86" customFormat="1" ht="19.899999999999999" customHeight="1">
      <c r="A72" s="53"/>
      <c r="B72" s="76"/>
      <c r="C72" s="76"/>
      <c r="D72" s="87" t="s">
        <v>582</v>
      </c>
      <c r="E72" s="93" t="s">
        <v>791</v>
      </c>
      <c r="F72" s="91" t="s">
        <v>565</v>
      </c>
      <c r="G72" s="186"/>
      <c r="H72" s="187"/>
      <c r="I72" s="188"/>
      <c r="J72" s="190"/>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c r="CE72" s="189"/>
      <c r="CF72" s="189"/>
      <c r="CG72" s="189"/>
      <c r="CH72" s="189"/>
      <c r="CI72" s="189"/>
      <c r="CJ72" s="189"/>
      <c r="CK72" s="189"/>
      <c r="CL72" s="189"/>
      <c r="CM72" s="189"/>
      <c r="CN72" s="189"/>
      <c r="CO72" s="189"/>
      <c r="CP72" s="189"/>
      <c r="CQ72" s="189"/>
      <c r="CR72" s="189"/>
      <c r="CS72" s="189"/>
      <c r="CT72" s="189"/>
      <c r="CU72" s="189"/>
      <c r="CV72" s="189"/>
      <c r="CW72" s="189"/>
      <c r="CX72" s="189"/>
      <c r="CY72" s="189"/>
      <c r="CZ72" s="189"/>
      <c r="DA72" s="189"/>
      <c r="DB72" s="189"/>
      <c r="DC72" s="189"/>
      <c r="DD72" s="189"/>
      <c r="DE72" s="189"/>
      <c r="DF72" s="189"/>
      <c r="DG72" s="189"/>
      <c r="DH72" s="189"/>
      <c r="DI72" s="189"/>
      <c r="DJ72" s="189"/>
      <c r="DK72" s="938"/>
    </row>
    <row r="73" spans="1:115" s="86" customFormat="1" ht="24.75">
      <c r="A73" s="53"/>
      <c r="B73" s="76"/>
      <c r="C73" s="76"/>
      <c r="D73" s="87" t="s">
        <v>583</v>
      </c>
      <c r="E73" s="93" t="s">
        <v>792</v>
      </c>
      <c r="F73" s="91" t="s">
        <v>702</v>
      </c>
      <c r="G73" s="186"/>
      <c r="H73" s="187"/>
      <c r="I73" s="188"/>
      <c r="J73" s="190"/>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c r="CF73" s="189"/>
      <c r="CG73" s="189"/>
      <c r="CH73" s="189"/>
      <c r="CI73" s="189"/>
      <c r="CJ73" s="189"/>
      <c r="CK73" s="189"/>
      <c r="CL73" s="189"/>
      <c r="CM73" s="189"/>
      <c r="CN73" s="189"/>
      <c r="CO73" s="189"/>
      <c r="CP73" s="189"/>
      <c r="CQ73" s="189"/>
      <c r="CR73" s="189"/>
      <c r="CS73" s="189"/>
      <c r="CT73" s="189"/>
      <c r="CU73" s="189"/>
      <c r="CV73" s="189"/>
      <c r="CW73" s="189"/>
      <c r="CX73" s="189"/>
      <c r="CY73" s="189"/>
      <c r="CZ73" s="189"/>
      <c r="DA73" s="189"/>
      <c r="DB73" s="189"/>
      <c r="DC73" s="189"/>
      <c r="DD73" s="189"/>
      <c r="DE73" s="189"/>
      <c r="DF73" s="189"/>
      <c r="DG73" s="189"/>
      <c r="DH73" s="189"/>
      <c r="DI73" s="189"/>
      <c r="DJ73" s="189"/>
      <c r="DK73" s="938"/>
    </row>
    <row r="74" spans="1:115" s="86" customFormat="1" ht="19.899999999999999" customHeight="1">
      <c r="A74" s="53"/>
      <c r="B74" s="76"/>
      <c r="C74" s="76"/>
      <c r="D74" s="87" t="s">
        <v>116</v>
      </c>
      <c r="E74" s="93" t="s">
        <v>117</v>
      </c>
      <c r="F74" s="91" t="s">
        <v>560</v>
      </c>
      <c r="G74" s="186"/>
      <c r="H74" s="187"/>
      <c r="I74" s="188"/>
      <c r="J74" s="190"/>
      <c r="K74" s="190"/>
      <c r="L74" s="190"/>
      <c r="M74" s="190"/>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3"/>
    </row>
    <row r="75" spans="1:115" s="86" customFormat="1" ht="19.899999999999999" customHeight="1">
      <c r="A75" s="53"/>
      <c r="B75" s="76"/>
      <c r="C75" s="76"/>
      <c r="D75" s="87" t="s">
        <v>118</v>
      </c>
      <c r="E75" s="93" t="s">
        <v>119</v>
      </c>
      <c r="F75" s="91" t="s">
        <v>561</v>
      </c>
      <c r="G75" s="186"/>
      <c r="H75" s="187"/>
      <c r="I75" s="188"/>
      <c r="J75" s="190"/>
      <c r="K75" s="190"/>
      <c r="L75" s="190"/>
      <c r="M75" s="190"/>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3"/>
    </row>
    <row r="76" spans="1:115" s="86" customFormat="1" ht="19.899999999999999" customHeight="1">
      <c r="A76" s="53"/>
      <c r="B76" s="76"/>
      <c r="C76" s="76"/>
      <c r="D76" s="87" t="s">
        <v>120</v>
      </c>
      <c r="E76" s="93" t="s">
        <v>121</v>
      </c>
      <c r="F76" s="91" t="s">
        <v>562</v>
      </c>
      <c r="G76" s="186"/>
      <c r="H76" s="187"/>
      <c r="I76" s="188"/>
      <c r="J76" s="190"/>
      <c r="K76" s="190"/>
      <c r="L76" s="190"/>
      <c r="M76" s="190"/>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3"/>
    </row>
    <row r="77" spans="1:115" s="86" customFormat="1" ht="19.899999999999999" customHeight="1">
      <c r="A77" s="53"/>
      <c r="B77" s="76"/>
      <c r="C77" s="76"/>
      <c r="D77" s="87" t="s">
        <v>122</v>
      </c>
      <c r="E77" s="93" t="s">
        <v>123</v>
      </c>
      <c r="F77" s="91" t="s">
        <v>563</v>
      </c>
      <c r="G77" s="186"/>
      <c r="H77" s="187"/>
      <c r="I77" s="188"/>
      <c r="J77" s="190"/>
      <c r="K77" s="190"/>
      <c r="L77" s="190"/>
      <c r="M77" s="190"/>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3"/>
    </row>
    <row r="78" spans="1:115" s="86" customFormat="1" ht="19.899999999999999" customHeight="1">
      <c r="A78" s="53"/>
      <c r="B78" s="76"/>
      <c r="C78" s="76"/>
      <c r="D78" s="87" t="s">
        <v>124</v>
      </c>
      <c r="E78" s="93" t="s">
        <v>125</v>
      </c>
      <c r="F78" s="91" t="s">
        <v>564</v>
      </c>
      <c r="G78" s="186"/>
      <c r="H78" s="187"/>
      <c r="I78" s="188"/>
      <c r="J78" s="190"/>
      <c r="K78" s="190"/>
      <c r="L78" s="190"/>
      <c r="M78" s="190"/>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3"/>
    </row>
    <row r="79" spans="1:115" s="86" customFormat="1" ht="19.899999999999999" customHeight="1">
      <c r="A79" s="53"/>
      <c r="B79" s="76"/>
      <c r="C79" s="76"/>
      <c r="D79" s="87" t="s">
        <v>584</v>
      </c>
      <c r="E79" s="93" t="s">
        <v>793</v>
      </c>
      <c r="F79" s="91" t="s">
        <v>565</v>
      </c>
      <c r="G79" s="186"/>
      <c r="H79" s="187"/>
      <c r="I79" s="188"/>
      <c r="J79" s="190"/>
      <c r="K79" s="190"/>
      <c r="L79" s="190"/>
      <c r="M79" s="190"/>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3"/>
    </row>
    <row r="80" spans="1:115" s="86" customFormat="1" ht="22.15" customHeight="1">
      <c r="A80" s="53"/>
      <c r="B80" s="76"/>
      <c r="C80" s="76"/>
      <c r="D80" s="87" t="s">
        <v>126</v>
      </c>
      <c r="E80" s="88" t="s">
        <v>127</v>
      </c>
      <c r="F80" s="89" t="s">
        <v>128</v>
      </c>
      <c r="G80" s="186"/>
      <c r="H80" s="187"/>
      <c r="I80" s="188"/>
      <c r="J80" s="190"/>
      <c r="K80" s="190"/>
      <c r="L80" s="190"/>
      <c r="M80" s="190"/>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4"/>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4"/>
      <c r="BY80" s="194"/>
      <c r="BZ80" s="194"/>
      <c r="CA80" s="194"/>
      <c r="CB80" s="194"/>
      <c r="CC80" s="194"/>
      <c r="CD80" s="194"/>
      <c r="CE80" s="194"/>
      <c r="CF80" s="194"/>
      <c r="CG80" s="194"/>
      <c r="CH80" s="194"/>
      <c r="CI80" s="194"/>
      <c r="CJ80" s="194"/>
      <c r="CK80" s="194"/>
      <c r="CL80" s="194"/>
      <c r="CM80" s="194"/>
      <c r="CN80" s="194"/>
      <c r="CO80" s="194"/>
      <c r="CP80" s="194"/>
      <c r="CQ80" s="194"/>
      <c r="CR80" s="194"/>
      <c r="CS80" s="194"/>
      <c r="CT80" s="194"/>
      <c r="CU80" s="194"/>
      <c r="CV80" s="194"/>
      <c r="CW80" s="194"/>
      <c r="CX80" s="194"/>
      <c r="CY80" s="194"/>
      <c r="CZ80" s="194"/>
      <c r="DA80" s="194"/>
      <c r="DB80" s="194"/>
      <c r="DC80" s="194"/>
      <c r="DD80" s="194"/>
      <c r="DE80" s="194"/>
      <c r="DF80" s="194"/>
      <c r="DG80" s="194"/>
      <c r="DH80" s="194"/>
      <c r="DI80" s="194"/>
      <c r="DJ80" s="194"/>
      <c r="DK80" s="195"/>
    </row>
    <row r="81" spans="1:115" s="86" customFormat="1" ht="28.15" customHeight="1">
      <c r="A81" s="53"/>
      <c r="B81" s="76"/>
      <c r="C81" s="76"/>
      <c r="D81" s="87" t="s">
        <v>129</v>
      </c>
      <c r="E81" s="88" t="s">
        <v>130</v>
      </c>
      <c r="F81" s="89" t="s">
        <v>131</v>
      </c>
      <c r="G81" s="186"/>
      <c r="H81" s="187"/>
      <c r="I81" s="188"/>
      <c r="J81" s="190"/>
      <c r="K81" s="190"/>
      <c r="L81" s="190"/>
      <c r="M81" s="190"/>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5"/>
    </row>
    <row r="82" spans="1:115" s="86" customFormat="1" ht="22.15" customHeight="1">
      <c r="A82" s="53"/>
      <c r="B82" s="76"/>
      <c r="C82" s="76"/>
      <c r="D82" s="87" t="s">
        <v>132</v>
      </c>
      <c r="E82" s="88" t="s">
        <v>133</v>
      </c>
      <c r="F82" s="89" t="s">
        <v>134</v>
      </c>
      <c r="G82" s="186"/>
      <c r="H82" s="187"/>
      <c r="I82" s="188"/>
      <c r="J82" s="190"/>
      <c r="K82" s="190"/>
      <c r="L82" s="190"/>
      <c r="M82" s="190"/>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c r="BF82" s="194"/>
      <c r="BG82" s="194"/>
      <c r="BH82" s="194"/>
      <c r="BI82" s="194"/>
      <c r="BJ82" s="194"/>
      <c r="BK82" s="194"/>
      <c r="BL82" s="194"/>
      <c r="BM82" s="194"/>
      <c r="BN82" s="194"/>
      <c r="BO82" s="194"/>
      <c r="BP82" s="194"/>
      <c r="BQ82" s="194"/>
      <c r="BR82" s="194"/>
      <c r="BS82" s="194"/>
      <c r="BT82" s="194"/>
      <c r="BU82" s="194"/>
      <c r="BV82" s="194"/>
      <c r="BW82" s="194"/>
      <c r="BX82" s="194"/>
      <c r="BY82" s="194"/>
      <c r="BZ82" s="194"/>
      <c r="CA82" s="194"/>
      <c r="CB82" s="194"/>
      <c r="CC82" s="194"/>
      <c r="CD82" s="194"/>
      <c r="CE82" s="194"/>
      <c r="CF82" s="194"/>
      <c r="CG82" s="194"/>
      <c r="CH82" s="194"/>
      <c r="CI82" s="194"/>
      <c r="CJ82" s="194"/>
      <c r="CK82" s="194"/>
      <c r="CL82" s="194"/>
      <c r="CM82" s="194"/>
      <c r="CN82" s="194"/>
      <c r="CO82" s="194"/>
      <c r="CP82" s="194"/>
      <c r="CQ82" s="194"/>
      <c r="CR82" s="194"/>
      <c r="CS82" s="194"/>
      <c r="CT82" s="194"/>
      <c r="CU82" s="194"/>
      <c r="CV82" s="194"/>
      <c r="CW82" s="194"/>
      <c r="CX82" s="194"/>
      <c r="CY82" s="194"/>
      <c r="CZ82" s="194"/>
      <c r="DA82" s="194"/>
      <c r="DB82" s="194"/>
      <c r="DC82" s="194"/>
      <c r="DD82" s="194"/>
      <c r="DE82" s="194"/>
      <c r="DF82" s="194"/>
      <c r="DG82" s="194"/>
      <c r="DH82" s="194"/>
      <c r="DI82" s="194"/>
      <c r="DJ82" s="194"/>
      <c r="DK82" s="195"/>
    </row>
    <row r="83" spans="1:115" s="86" customFormat="1" ht="22.15" customHeight="1" thickBot="1">
      <c r="A83" s="53"/>
      <c r="B83" s="76"/>
      <c r="C83" s="76"/>
      <c r="D83" s="87" t="s">
        <v>135</v>
      </c>
      <c r="E83" s="98" t="s">
        <v>136</v>
      </c>
      <c r="F83" s="89" t="s">
        <v>137</v>
      </c>
      <c r="G83" s="186"/>
      <c r="H83" s="199"/>
      <c r="I83" s="188"/>
      <c r="J83" s="190"/>
      <c r="K83" s="190"/>
      <c r="L83" s="190"/>
      <c r="M83" s="19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200"/>
      <c r="BM83" s="200"/>
      <c r="BN83" s="200"/>
      <c r="BO83" s="200"/>
      <c r="BP83" s="200"/>
      <c r="BQ83" s="200"/>
      <c r="BR83" s="200"/>
      <c r="BS83" s="200"/>
      <c r="BT83" s="200"/>
      <c r="BU83" s="200"/>
      <c r="BV83" s="200"/>
      <c r="BW83" s="200"/>
      <c r="BX83" s="200"/>
      <c r="BY83" s="200"/>
      <c r="BZ83" s="200"/>
      <c r="CA83" s="200"/>
      <c r="CB83" s="200"/>
      <c r="CC83" s="200"/>
      <c r="CD83" s="200"/>
      <c r="CE83" s="200"/>
      <c r="CF83" s="200"/>
      <c r="CG83" s="200"/>
      <c r="CH83" s="200"/>
      <c r="CI83" s="200"/>
      <c r="CJ83" s="200"/>
      <c r="CK83" s="200"/>
      <c r="CL83" s="200"/>
      <c r="CM83" s="200"/>
      <c r="CN83" s="200"/>
      <c r="CO83" s="200"/>
      <c r="CP83" s="200"/>
      <c r="CQ83" s="200"/>
      <c r="CR83" s="200"/>
      <c r="CS83" s="200"/>
      <c r="CT83" s="200"/>
      <c r="CU83" s="200"/>
      <c r="CV83" s="200"/>
      <c r="CW83" s="200"/>
      <c r="CX83" s="200"/>
      <c r="CY83" s="200"/>
      <c r="CZ83" s="200"/>
      <c r="DA83" s="200"/>
      <c r="DB83" s="200"/>
      <c r="DC83" s="200"/>
      <c r="DD83" s="194"/>
      <c r="DE83" s="194"/>
      <c r="DF83" s="194"/>
      <c r="DG83" s="194"/>
      <c r="DH83" s="194"/>
      <c r="DI83" s="194"/>
      <c r="DJ83" s="194"/>
      <c r="DK83" s="195"/>
    </row>
    <row r="84" spans="1:115" s="86" customFormat="1" ht="30.75" customHeight="1">
      <c r="A84" s="53"/>
      <c r="B84" s="76"/>
      <c r="C84" s="76"/>
      <c r="D84" s="1060"/>
      <c r="E84" s="1076" t="s">
        <v>717</v>
      </c>
      <c r="F84" s="1078" t="s">
        <v>138</v>
      </c>
      <c r="G84" s="1038" t="s">
        <v>34</v>
      </c>
      <c r="H84" s="1033" t="s">
        <v>35</v>
      </c>
      <c r="I84" s="1040" t="s">
        <v>36</v>
      </c>
      <c r="J84" s="1041"/>
      <c r="K84" s="1033" t="s">
        <v>37</v>
      </c>
      <c r="L84" s="1033" t="s">
        <v>38</v>
      </c>
      <c r="M84" s="1033" t="s">
        <v>39</v>
      </c>
      <c r="N84" s="1033" t="s">
        <v>40</v>
      </c>
      <c r="O84" s="1033" t="s">
        <v>41</v>
      </c>
      <c r="P84" s="1033" t="s">
        <v>42</v>
      </c>
      <c r="Q84" s="1042"/>
      <c r="R84" s="1042"/>
      <c r="S84" s="1042"/>
      <c r="T84" s="1042"/>
      <c r="U84" s="1042"/>
      <c r="V84" s="1042"/>
      <c r="W84" s="1041"/>
      <c r="X84" s="1042"/>
      <c r="Y84" s="1042"/>
      <c r="Z84" s="1042"/>
      <c r="AA84" s="1042"/>
      <c r="AB84" s="1042"/>
      <c r="AC84" s="1042"/>
      <c r="AD84" s="1041"/>
      <c r="AE84" s="1042"/>
      <c r="AF84" s="1042"/>
      <c r="AG84" s="1042"/>
      <c r="AH84" s="1042"/>
      <c r="AI84" s="1042"/>
      <c r="AJ84" s="1042"/>
      <c r="AK84" s="1041"/>
      <c r="AL84" s="1042"/>
      <c r="AM84" s="1042"/>
      <c r="AN84" s="1042"/>
      <c r="AO84" s="1042"/>
      <c r="AP84" s="1042"/>
      <c r="AQ84" s="1042"/>
      <c r="AR84" s="1041"/>
      <c r="AS84" s="1042"/>
      <c r="AT84" s="1042"/>
      <c r="AU84" s="1042"/>
      <c r="AV84" s="1042"/>
      <c r="AW84" s="1042"/>
      <c r="AX84" s="1042"/>
      <c r="AY84" s="1042"/>
      <c r="AZ84" s="1042"/>
      <c r="BA84" s="1042"/>
      <c r="BB84" s="1042"/>
      <c r="BC84" s="1042"/>
      <c r="BD84" s="1042"/>
      <c r="BE84" s="1042"/>
      <c r="BF84" s="1042"/>
      <c r="BG84" s="1042"/>
      <c r="BH84" s="1042"/>
      <c r="BI84" s="1042"/>
      <c r="BJ84" s="1042"/>
      <c r="BK84" s="1042"/>
      <c r="BL84" s="1042"/>
      <c r="BM84" s="1042"/>
      <c r="BN84" s="1042"/>
      <c r="BO84" s="1042"/>
      <c r="BP84" s="1042"/>
      <c r="BQ84" s="1042"/>
      <c r="BR84" s="1042"/>
      <c r="BS84" s="1041"/>
      <c r="BT84" s="1042"/>
      <c r="BU84" s="1042"/>
      <c r="BV84" s="1042"/>
      <c r="BW84" s="1042"/>
      <c r="BX84" s="1042"/>
      <c r="BY84" s="1042"/>
      <c r="BZ84" s="1042"/>
      <c r="CA84" s="1042"/>
      <c r="CB84" s="1042"/>
      <c r="CC84" s="1042"/>
      <c r="CD84" s="1042"/>
      <c r="CE84" s="1042"/>
      <c r="CF84" s="1042"/>
      <c r="CG84" s="1042"/>
      <c r="CH84" s="1042"/>
      <c r="CI84" s="1042"/>
      <c r="CJ84" s="1042"/>
      <c r="CK84" s="1042"/>
      <c r="CL84" s="1042"/>
      <c r="CM84" s="1042"/>
      <c r="CN84" s="1042"/>
      <c r="CO84" s="1042"/>
      <c r="CP84" s="1042"/>
      <c r="CQ84" s="1042"/>
      <c r="CR84" s="1042"/>
      <c r="CS84" s="1042"/>
      <c r="CT84" s="1042"/>
      <c r="CU84" s="1042"/>
      <c r="CV84" s="1042"/>
      <c r="CW84" s="1041"/>
      <c r="CX84" s="1037" t="s">
        <v>43</v>
      </c>
      <c r="CY84" s="1037" t="s">
        <v>44</v>
      </c>
      <c r="CZ84" s="1037" t="s">
        <v>763</v>
      </c>
      <c r="DA84" s="1037" t="s">
        <v>764</v>
      </c>
      <c r="DB84" s="1037" t="s">
        <v>45</v>
      </c>
      <c r="DC84" s="1037" t="s">
        <v>46</v>
      </c>
      <c r="DD84" s="1033" t="s">
        <v>47</v>
      </c>
      <c r="DE84" s="1033" t="s">
        <v>48</v>
      </c>
      <c r="DF84" s="1033" t="s">
        <v>49</v>
      </c>
      <c r="DG84" s="1033" t="s">
        <v>50</v>
      </c>
      <c r="DH84" s="1033" t="s">
        <v>51</v>
      </c>
      <c r="DI84" s="1033" t="s">
        <v>52</v>
      </c>
      <c r="DJ84" s="1033" t="s">
        <v>53</v>
      </c>
      <c r="DK84" s="1035" t="s">
        <v>54</v>
      </c>
    </row>
    <row r="85" spans="1:115" s="86" customFormat="1" ht="30.75" customHeight="1">
      <c r="A85" s="53"/>
      <c r="B85" s="76"/>
      <c r="C85" s="76"/>
      <c r="D85" s="1061"/>
      <c r="E85" s="1081"/>
      <c r="F85" s="1077"/>
      <c r="G85" s="1039"/>
      <c r="H85" s="1034"/>
      <c r="I85" s="201"/>
      <c r="J85" s="202" t="s">
        <v>372</v>
      </c>
      <c r="K85" s="1034"/>
      <c r="L85" s="1034"/>
      <c r="M85" s="1034"/>
      <c r="N85" s="1034"/>
      <c r="O85" s="1034"/>
      <c r="P85" s="1034"/>
      <c r="Q85" s="203" t="s">
        <v>373</v>
      </c>
      <c r="R85" s="203" t="s">
        <v>374</v>
      </c>
      <c r="S85" s="203" t="s">
        <v>375</v>
      </c>
      <c r="T85" s="203" t="s">
        <v>376</v>
      </c>
      <c r="U85" s="203" t="s">
        <v>377</v>
      </c>
      <c r="V85" s="203" t="s">
        <v>378</v>
      </c>
      <c r="W85" s="203" t="s">
        <v>379</v>
      </c>
      <c r="X85" s="203" t="s">
        <v>380</v>
      </c>
      <c r="Y85" s="203" t="s">
        <v>381</v>
      </c>
      <c r="Z85" s="203" t="s">
        <v>382</v>
      </c>
      <c r="AA85" s="203" t="s">
        <v>383</v>
      </c>
      <c r="AB85" s="203" t="s">
        <v>384</v>
      </c>
      <c r="AC85" s="203" t="s">
        <v>385</v>
      </c>
      <c r="AD85" s="203" t="s">
        <v>386</v>
      </c>
      <c r="AE85" s="203" t="s">
        <v>387</v>
      </c>
      <c r="AF85" s="203" t="s">
        <v>388</v>
      </c>
      <c r="AG85" s="203" t="s">
        <v>389</v>
      </c>
      <c r="AH85" s="203" t="s">
        <v>390</v>
      </c>
      <c r="AI85" s="203" t="s">
        <v>391</v>
      </c>
      <c r="AJ85" s="203" t="s">
        <v>392</v>
      </c>
      <c r="AK85" s="203" t="s">
        <v>393</v>
      </c>
      <c r="AL85" s="203" t="s">
        <v>394</v>
      </c>
      <c r="AM85" s="203" t="s">
        <v>395</v>
      </c>
      <c r="AN85" s="203" t="s">
        <v>396</v>
      </c>
      <c r="AO85" s="203" t="s">
        <v>397</v>
      </c>
      <c r="AP85" s="203" t="s">
        <v>398</v>
      </c>
      <c r="AQ85" s="203" t="s">
        <v>399</v>
      </c>
      <c r="AR85" s="203" t="s">
        <v>400</v>
      </c>
      <c r="AS85" s="203" t="s">
        <v>401</v>
      </c>
      <c r="AT85" s="203" t="s">
        <v>402</v>
      </c>
      <c r="AU85" s="203" t="s">
        <v>403</v>
      </c>
      <c r="AV85" s="203" t="s">
        <v>404</v>
      </c>
      <c r="AW85" s="203" t="s">
        <v>405</v>
      </c>
      <c r="AX85" s="203" t="s">
        <v>406</v>
      </c>
      <c r="AY85" s="203" t="s">
        <v>407</v>
      </c>
      <c r="AZ85" s="203" t="s">
        <v>408</v>
      </c>
      <c r="BA85" s="203" t="s">
        <v>409</v>
      </c>
      <c r="BB85" s="203" t="s">
        <v>410</v>
      </c>
      <c r="BC85" s="203" t="s">
        <v>411</v>
      </c>
      <c r="BD85" s="203" t="s">
        <v>412</v>
      </c>
      <c r="BE85" s="203" t="s">
        <v>413</v>
      </c>
      <c r="BF85" s="203" t="s">
        <v>414</v>
      </c>
      <c r="BG85" s="203" t="s">
        <v>415</v>
      </c>
      <c r="BH85" s="203" t="s">
        <v>416</v>
      </c>
      <c r="BI85" s="203" t="s">
        <v>417</v>
      </c>
      <c r="BJ85" s="203" t="s">
        <v>418</v>
      </c>
      <c r="BK85" s="203" t="s">
        <v>419</v>
      </c>
      <c r="BL85" s="203" t="s">
        <v>420</v>
      </c>
      <c r="BM85" s="203" t="s">
        <v>421</v>
      </c>
      <c r="BN85" s="203" t="s">
        <v>422</v>
      </c>
      <c r="BO85" s="203" t="s">
        <v>423</v>
      </c>
      <c r="BP85" s="203" t="s">
        <v>424</v>
      </c>
      <c r="BQ85" s="203" t="s">
        <v>425</v>
      </c>
      <c r="BR85" s="203" t="s">
        <v>426</v>
      </c>
      <c r="BS85" s="203" t="s">
        <v>427</v>
      </c>
      <c r="BT85" s="203" t="s">
        <v>428</v>
      </c>
      <c r="BU85" s="203" t="s">
        <v>429</v>
      </c>
      <c r="BV85" s="203" t="s">
        <v>430</v>
      </c>
      <c r="BW85" s="203" t="s">
        <v>431</v>
      </c>
      <c r="BX85" s="203" t="s">
        <v>432</v>
      </c>
      <c r="BY85" s="203" t="s">
        <v>433</v>
      </c>
      <c r="BZ85" s="203" t="s">
        <v>434</v>
      </c>
      <c r="CA85" s="203" t="s">
        <v>435</v>
      </c>
      <c r="CB85" s="203" t="s">
        <v>436</v>
      </c>
      <c r="CC85" s="203" t="s">
        <v>437</v>
      </c>
      <c r="CD85" s="203" t="s">
        <v>438</v>
      </c>
      <c r="CE85" s="203" t="s">
        <v>439</v>
      </c>
      <c r="CF85" s="203" t="s">
        <v>440</v>
      </c>
      <c r="CG85" s="203" t="s">
        <v>441</v>
      </c>
      <c r="CH85" s="203" t="s">
        <v>442</v>
      </c>
      <c r="CI85" s="203" t="s">
        <v>443</v>
      </c>
      <c r="CJ85" s="203" t="s">
        <v>444</v>
      </c>
      <c r="CK85" s="203" t="s">
        <v>445</v>
      </c>
      <c r="CL85" s="203" t="s">
        <v>446</v>
      </c>
      <c r="CM85" s="203" t="s">
        <v>447</v>
      </c>
      <c r="CN85" s="203" t="s">
        <v>448</v>
      </c>
      <c r="CO85" s="203" t="s">
        <v>449</v>
      </c>
      <c r="CP85" s="203" t="s">
        <v>450</v>
      </c>
      <c r="CQ85" s="203" t="s">
        <v>451</v>
      </c>
      <c r="CR85" s="203" t="s">
        <v>452</v>
      </c>
      <c r="CS85" s="203" t="s">
        <v>453</v>
      </c>
      <c r="CT85" s="203" t="s">
        <v>454</v>
      </c>
      <c r="CU85" s="203" t="s">
        <v>455</v>
      </c>
      <c r="CV85" s="203" t="s">
        <v>456</v>
      </c>
      <c r="CW85" s="203" t="s">
        <v>457</v>
      </c>
      <c r="CX85" s="1034"/>
      <c r="CY85" s="1034"/>
      <c r="CZ85" s="1034"/>
      <c r="DA85" s="1034"/>
      <c r="DB85" s="1034"/>
      <c r="DC85" s="1034"/>
      <c r="DD85" s="1034"/>
      <c r="DE85" s="1034"/>
      <c r="DF85" s="1034"/>
      <c r="DG85" s="1034"/>
      <c r="DH85" s="1034"/>
      <c r="DI85" s="1034"/>
      <c r="DJ85" s="1034"/>
      <c r="DK85" s="1036"/>
    </row>
    <row r="86" spans="1:115" s="86" customFormat="1" ht="28.15" customHeight="1">
      <c r="A86" s="53"/>
      <c r="B86" s="76"/>
      <c r="C86" s="76"/>
      <c r="D86" s="87" t="s">
        <v>139</v>
      </c>
      <c r="E86" s="92" t="s">
        <v>140</v>
      </c>
      <c r="F86" s="89" t="s">
        <v>141</v>
      </c>
      <c r="G86" s="204"/>
      <c r="H86" s="205"/>
      <c r="I86" s="218"/>
      <c r="J86" s="212"/>
      <c r="K86" s="206"/>
      <c r="L86" s="206"/>
      <c r="M86" s="206"/>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c r="AO86" s="207"/>
      <c r="AP86" s="207"/>
      <c r="AQ86" s="207"/>
      <c r="AR86" s="207"/>
      <c r="AS86" s="207"/>
      <c r="AT86" s="207"/>
      <c r="AU86" s="207"/>
      <c r="AV86" s="207"/>
      <c r="AW86" s="207"/>
      <c r="AX86" s="207"/>
      <c r="AY86" s="207"/>
      <c r="AZ86" s="207"/>
      <c r="BA86" s="207"/>
      <c r="BB86" s="207"/>
      <c r="BC86" s="207"/>
      <c r="BD86" s="207"/>
      <c r="BE86" s="207"/>
      <c r="BF86" s="207"/>
      <c r="BG86" s="207"/>
      <c r="BH86" s="207"/>
      <c r="BI86" s="207"/>
      <c r="BJ86" s="207"/>
      <c r="BK86" s="207"/>
      <c r="BL86" s="207"/>
      <c r="BM86" s="207"/>
      <c r="BN86" s="207"/>
      <c r="BO86" s="207"/>
      <c r="BP86" s="207"/>
      <c r="BQ86" s="207"/>
      <c r="BR86" s="207"/>
      <c r="BS86" s="207"/>
      <c r="BT86" s="207"/>
      <c r="BU86" s="207"/>
      <c r="BV86" s="207"/>
      <c r="BW86" s="207"/>
      <c r="BX86" s="207"/>
      <c r="BY86" s="207"/>
      <c r="BZ86" s="207"/>
      <c r="CA86" s="207"/>
      <c r="CB86" s="207"/>
      <c r="CC86" s="207"/>
      <c r="CD86" s="207"/>
      <c r="CE86" s="207"/>
      <c r="CF86" s="207"/>
      <c r="CG86" s="207"/>
      <c r="CH86" s="207"/>
      <c r="CI86" s="207"/>
      <c r="CJ86" s="207"/>
      <c r="CK86" s="207"/>
      <c r="CL86" s="207"/>
      <c r="CM86" s="207"/>
      <c r="CN86" s="207"/>
      <c r="CO86" s="207"/>
      <c r="CP86" s="207"/>
      <c r="CQ86" s="207"/>
      <c r="CR86" s="207"/>
      <c r="CS86" s="207"/>
      <c r="CT86" s="207"/>
      <c r="CU86" s="207"/>
      <c r="CV86" s="207"/>
      <c r="CW86" s="207"/>
      <c r="CX86" s="207"/>
      <c r="CY86" s="207"/>
      <c r="CZ86" s="207"/>
      <c r="DA86" s="207"/>
      <c r="DB86" s="207"/>
      <c r="DC86" s="207"/>
      <c r="DD86" s="207"/>
      <c r="DE86" s="207"/>
      <c r="DF86" s="207"/>
      <c r="DG86" s="207"/>
      <c r="DH86" s="207"/>
      <c r="DI86" s="207"/>
      <c r="DJ86" s="208"/>
      <c r="DK86" s="209"/>
    </row>
    <row r="87" spans="1:115" s="86" customFormat="1" ht="19.899999999999999" customHeight="1">
      <c r="A87" s="53"/>
      <c r="B87" s="76"/>
      <c r="C87" s="76"/>
      <c r="D87" s="87" t="s">
        <v>142</v>
      </c>
      <c r="E87" s="93" t="s">
        <v>143</v>
      </c>
      <c r="F87" s="94" t="s">
        <v>67</v>
      </c>
      <c r="G87" s="204"/>
      <c r="H87" s="210"/>
      <c r="I87" s="218"/>
      <c r="J87" s="212"/>
      <c r="K87" s="206"/>
      <c r="L87" s="206"/>
      <c r="M87" s="206"/>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7"/>
      <c r="BB87" s="207"/>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07"/>
      <c r="BZ87" s="207"/>
      <c r="CA87" s="207"/>
      <c r="CB87" s="207"/>
      <c r="CC87" s="207"/>
      <c r="CD87" s="207"/>
      <c r="CE87" s="207"/>
      <c r="CF87" s="207"/>
      <c r="CG87" s="207"/>
      <c r="CH87" s="207"/>
      <c r="CI87" s="207"/>
      <c r="CJ87" s="207"/>
      <c r="CK87" s="207"/>
      <c r="CL87" s="207"/>
      <c r="CM87" s="207"/>
      <c r="CN87" s="207"/>
      <c r="CO87" s="207"/>
      <c r="CP87" s="207"/>
      <c r="CQ87" s="207"/>
      <c r="CR87" s="207"/>
      <c r="CS87" s="207"/>
      <c r="CT87" s="207"/>
      <c r="CU87" s="207"/>
      <c r="CV87" s="207"/>
      <c r="CW87" s="207"/>
      <c r="CX87" s="207"/>
      <c r="CY87" s="207"/>
      <c r="CZ87" s="207"/>
      <c r="DA87" s="207"/>
      <c r="DB87" s="207"/>
      <c r="DC87" s="207"/>
      <c r="DD87" s="207"/>
      <c r="DE87" s="207"/>
      <c r="DF87" s="207"/>
      <c r="DG87" s="207"/>
      <c r="DH87" s="207"/>
      <c r="DI87" s="207"/>
      <c r="DJ87" s="208"/>
      <c r="DK87" s="209"/>
    </row>
    <row r="88" spans="1:115" s="86" customFormat="1" ht="18" customHeight="1">
      <c r="A88" s="53"/>
      <c r="B88" s="76"/>
      <c r="C88" s="76"/>
      <c r="D88" s="87" t="s">
        <v>144</v>
      </c>
      <c r="E88" s="93" t="s">
        <v>145</v>
      </c>
      <c r="F88" s="94" t="s">
        <v>69</v>
      </c>
      <c r="G88" s="204"/>
      <c r="H88" s="211"/>
      <c r="I88" s="218"/>
      <c r="J88" s="212"/>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12"/>
      <c r="DK88" s="213"/>
    </row>
    <row r="89" spans="1:115" s="86" customFormat="1" ht="19.899999999999999" customHeight="1">
      <c r="A89" s="53"/>
      <c r="B89" s="76"/>
      <c r="C89" s="76"/>
      <c r="D89" s="87" t="s">
        <v>146</v>
      </c>
      <c r="E89" s="93" t="s">
        <v>147</v>
      </c>
      <c r="F89" s="95" t="s">
        <v>71</v>
      </c>
      <c r="G89" s="204"/>
      <c r="H89" s="211"/>
      <c r="I89" s="218"/>
      <c r="J89" s="212"/>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12"/>
      <c r="DK89" s="213"/>
    </row>
    <row r="90" spans="1:115" s="86" customFormat="1" ht="19.149999999999999" customHeight="1">
      <c r="A90" s="53"/>
      <c r="B90" s="76"/>
      <c r="C90" s="76"/>
      <c r="D90" s="87" t="s">
        <v>148</v>
      </c>
      <c r="E90" s="93" t="s">
        <v>149</v>
      </c>
      <c r="F90" s="95" t="s">
        <v>73</v>
      </c>
      <c r="G90" s="204"/>
      <c r="H90" s="211"/>
      <c r="I90" s="218"/>
      <c r="J90" s="212"/>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12"/>
      <c r="DK90" s="213"/>
    </row>
    <row r="91" spans="1:115" s="86" customFormat="1" ht="19.899999999999999" customHeight="1">
      <c r="A91" s="53"/>
      <c r="B91" s="76"/>
      <c r="C91" s="76"/>
      <c r="D91" s="87" t="s">
        <v>150</v>
      </c>
      <c r="E91" s="93" t="s">
        <v>151</v>
      </c>
      <c r="F91" s="95" t="s">
        <v>75</v>
      </c>
      <c r="G91" s="204"/>
      <c r="H91" s="211"/>
      <c r="I91" s="218"/>
      <c r="J91" s="212"/>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12"/>
      <c r="DK91" s="213"/>
    </row>
    <row r="92" spans="1:115" s="86" customFormat="1" ht="19.899999999999999" customHeight="1">
      <c r="A92" s="53"/>
      <c r="B92" s="76"/>
      <c r="C92" s="76"/>
      <c r="D92" s="87" t="s">
        <v>152</v>
      </c>
      <c r="E92" s="93" t="s">
        <v>153</v>
      </c>
      <c r="F92" s="95" t="s">
        <v>77</v>
      </c>
      <c r="G92" s="204"/>
      <c r="H92" s="214"/>
      <c r="I92" s="218"/>
      <c r="J92" s="212"/>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12"/>
      <c r="DK92" s="213"/>
    </row>
    <row r="93" spans="1:115" s="86" customFormat="1" ht="19.899999999999999" customHeight="1">
      <c r="A93" s="53"/>
      <c r="B93" s="76"/>
      <c r="C93" s="76"/>
      <c r="D93" s="87" t="s">
        <v>154</v>
      </c>
      <c r="E93" s="93" t="s">
        <v>155</v>
      </c>
      <c r="F93" s="94" t="s">
        <v>79</v>
      </c>
      <c r="G93" s="204"/>
      <c r="H93" s="214"/>
      <c r="I93" s="218"/>
      <c r="J93" s="212"/>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15"/>
      <c r="DK93" s="216"/>
    </row>
    <row r="94" spans="1:115" s="86" customFormat="1" ht="28.15" customHeight="1">
      <c r="A94" s="53"/>
      <c r="B94" s="76"/>
      <c r="C94" s="76"/>
      <c r="D94" s="87" t="s">
        <v>156</v>
      </c>
      <c r="E94" s="93" t="s">
        <v>157</v>
      </c>
      <c r="F94" s="94" t="s">
        <v>81</v>
      </c>
      <c r="G94" s="204"/>
      <c r="H94" s="211"/>
      <c r="I94" s="218"/>
      <c r="J94" s="212"/>
      <c r="K94" s="206"/>
      <c r="L94" s="10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15"/>
      <c r="DK94" s="216"/>
    </row>
    <row r="95" spans="1:115" s="86" customFormat="1" ht="28.15" customHeight="1">
      <c r="A95" s="53"/>
      <c r="B95" s="76"/>
      <c r="C95" s="76"/>
      <c r="D95" s="87" t="s">
        <v>158</v>
      </c>
      <c r="E95" s="93" t="s">
        <v>159</v>
      </c>
      <c r="F95" s="94" t="s">
        <v>83</v>
      </c>
      <c r="G95" s="204"/>
      <c r="H95" s="211"/>
      <c r="I95" s="218"/>
      <c r="J95" s="212"/>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c r="CA95" s="206"/>
      <c r="CB95" s="206"/>
      <c r="CC95" s="206"/>
      <c r="CD95" s="206"/>
      <c r="CE95" s="206"/>
      <c r="CF95" s="206"/>
      <c r="CG95" s="206"/>
      <c r="CH95" s="206"/>
      <c r="CI95" s="206"/>
      <c r="CJ95" s="206"/>
      <c r="CK95" s="206"/>
      <c r="CL95" s="206"/>
      <c r="CM95" s="206"/>
      <c r="CN95" s="206"/>
      <c r="CO95" s="206"/>
      <c r="CP95" s="206"/>
      <c r="CQ95" s="206"/>
      <c r="CR95" s="206"/>
      <c r="CS95" s="206"/>
      <c r="CT95" s="206"/>
      <c r="CU95" s="206"/>
      <c r="CV95" s="206"/>
      <c r="CW95" s="206"/>
      <c r="CX95" s="206"/>
      <c r="CY95" s="206"/>
      <c r="CZ95" s="206"/>
      <c r="DA95" s="206"/>
      <c r="DB95" s="206"/>
      <c r="DC95" s="206"/>
      <c r="DD95" s="206"/>
      <c r="DE95" s="206"/>
      <c r="DF95" s="206"/>
      <c r="DG95" s="206"/>
      <c r="DH95" s="206"/>
      <c r="DI95" s="206"/>
      <c r="DJ95" s="215"/>
      <c r="DK95" s="216"/>
    </row>
    <row r="96" spans="1:115" s="86" customFormat="1" ht="19.899999999999999" customHeight="1">
      <c r="A96" s="53"/>
      <c r="B96" s="76"/>
      <c r="C96" s="76"/>
      <c r="D96" s="87" t="s">
        <v>160</v>
      </c>
      <c r="E96" s="93" t="s">
        <v>161</v>
      </c>
      <c r="F96" s="94" t="s">
        <v>85</v>
      </c>
      <c r="G96" s="204"/>
      <c r="H96" s="211"/>
      <c r="I96" s="218"/>
      <c r="J96" s="212"/>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15"/>
      <c r="DK96" s="216"/>
    </row>
    <row r="97" spans="1:115" s="86" customFormat="1" ht="19.899999999999999" customHeight="1">
      <c r="A97" s="53"/>
      <c r="B97" s="76"/>
      <c r="C97" s="76"/>
      <c r="D97" s="87" t="s">
        <v>162</v>
      </c>
      <c r="E97" s="93" t="s">
        <v>163</v>
      </c>
      <c r="F97" s="94" t="s">
        <v>87</v>
      </c>
      <c r="G97" s="204"/>
      <c r="H97" s="211"/>
      <c r="I97" s="218"/>
      <c r="J97" s="212"/>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15"/>
      <c r="DK97" s="216"/>
    </row>
    <row r="98" spans="1:115" s="86" customFormat="1" ht="19.899999999999999" customHeight="1">
      <c r="A98" s="53"/>
      <c r="B98" s="76"/>
      <c r="C98" s="76"/>
      <c r="D98" s="87" t="s">
        <v>164</v>
      </c>
      <c r="E98" s="93" t="s">
        <v>165</v>
      </c>
      <c r="F98" s="94" t="s">
        <v>89</v>
      </c>
      <c r="G98" s="204"/>
      <c r="H98" s="211"/>
      <c r="I98" s="218"/>
      <c r="J98" s="212"/>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15"/>
      <c r="DK98" s="216"/>
    </row>
    <row r="99" spans="1:115" s="86" customFormat="1" ht="19.899999999999999" customHeight="1">
      <c r="A99" s="53"/>
      <c r="B99" s="76"/>
      <c r="C99" s="76"/>
      <c r="D99" s="87" t="s">
        <v>166</v>
      </c>
      <c r="E99" s="93" t="s">
        <v>167</v>
      </c>
      <c r="F99" s="95" t="s">
        <v>91</v>
      </c>
      <c r="G99" s="204"/>
      <c r="H99" s="211"/>
      <c r="I99" s="218"/>
      <c r="J99" s="212"/>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15"/>
      <c r="DK99" s="216"/>
    </row>
    <row r="100" spans="1:115" s="86" customFormat="1" ht="19.899999999999999" customHeight="1">
      <c r="A100" s="53"/>
      <c r="B100" s="76"/>
      <c r="C100" s="76"/>
      <c r="D100" s="87" t="s">
        <v>168</v>
      </c>
      <c r="E100" s="93" t="s">
        <v>169</v>
      </c>
      <c r="F100" s="95" t="s">
        <v>93</v>
      </c>
      <c r="G100" s="204"/>
      <c r="H100" s="211"/>
      <c r="I100" s="218"/>
      <c r="J100" s="212"/>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15"/>
      <c r="DK100" s="216"/>
    </row>
    <row r="101" spans="1:115" s="86" customFormat="1" ht="19.899999999999999" customHeight="1">
      <c r="A101" s="53"/>
      <c r="B101" s="76"/>
      <c r="C101" s="76"/>
      <c r="D101" s="87" t="s">
        <v>170</v>
      </c>
      <c r="E101" s="93" t="s">
        <v>171</v>
      </c>
      <c r="F101" s="95" t="s">
        <v>95</v>
      </c>
      <c r="G101" s="204"/>
      <c r="H101" s="211"/>
      <c r="I101" s="218"/>
      <c r="J101" s="212"/>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15"/>
      <c r="DK101" s="216"/>
    </row>
    <row r="102" spans="1:115" s="86" customFormat="1" ht="19.899999999999999" customHeight="1">
      <c r="A102" s="53"/>
      <c r="B102" s="76"/>
      <c r="C102" s="76"/>
      <c r="D102" s="87" t="s">
        <v>172</v>
      </c>
      <c r="E102" s="93" t="s">
        <v>173</v>
      </c>
      <c r="F102" s="95" t="s">
        <v>97</v>
      </c>
      <c r="G102" s="204"/>
      <c r="H102" s="211"/>
      <c r="I102" s="218"/>
      <c r="J102" s="212"/>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15"/>
      <c r="DK102" s="216"/>
    </row>
    <row r="103" spans="1:115" s="86" customFormat="1" ht="19.899999999999999" customHeight="1">
      <c r="A103" s="53"/>
      <c r="B103" s="76"/>
      <c r="C103" s="76"/>
      <c r="D103" s="87" t="s">
        <v>174</v>
      </c>
      <c r="E103" s="93" t="s">
        <v>175</v>
      </c>
      <c r="F103" s="96" t="s">
        <v>100</v>
      </c>
      <c r="G103" s="204"/>
      <c r="H103" s="211"/>
      <c r="I103" s="218"/>
      <c r="J103" s="212"/>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15"/>
      <c r="DK103" s="216"/>
    </row>
    <row r="104" spans="1:115" s="86" customFormat="1" ht="19.899999999999999" customHeight="1">
      <c r="A104" s="53"/>
      <c r="B104" s="76"/>
      <c r="C104" s="76"/>
      <c r="D104" s="87" t="s">
        <v>176</v>
      </c>
      <c r="E104" s="93" t="s">
        <v>177</v>
      </c>
      <c r="F104" s="95" t="s">
        <v>103</v>
      </c>
      <c r="G104" s="217"/>
      <c r="H104" s="211"/>
      <c r="I104" s="218"/>
      <c r="J104" s="212"/>
      <c r="K104" s="212"/>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15"/>
      <c r="DK104" s="216"/>
    </row>
    <row r="105" spans="1:115" s="86" customFormat="1" ht="19.899999999999999" customHeight="1">
      <c r="A105" s="53"/>
      <c r="B105" s="76"/>
      <c r="C105" s="76"/>
      <c r="D105" s="87" t="s">
        <v>585</v>
      </c>
      <c r="E105" s="93" t="s">
        <v>794</v>
      </c>
      <c r="F105" s="95" t="s">
        <v>703</v>
      </c>
      <c r="G105" s="217"/>
      <c r="H105" s="211"/>
      <c r="I105" s="218"/>
      <c r="J105" s="212"/>
      <c r="K105" s="212"/>
      <c r="L105" s="206"/>
      <c r="M105" s="206"/>
      <c r="N105" s="206"/>
      <c r="O105" s="207"/>
      <c r="P105" s="207"/>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15"/>
      <c r="DK105" s="216"/>
    </row>
    <row r="106" spans="1:115" s="86" customFormat="1" ht="19.899999999999999" customHeight="1">
      <c r="A106" s="53"/>
      <c r="B106" s="76"/>
      <c r="C106" s="76"/>
      <c r="D106" s="87" t="s">
        <v>178</v>
      </c>
      <c r="E106" s="93" t="s">
        <v>179</v>
      </c>
      <c r="F106" s="95" t="s">
        <v>106</v>
      </c>
      <c r="G106" s="217"/>
      <c r="H106" s="211"/>
      <c r="I106" s="218"/>
      <c r="J106" s="212"/>
      <c r="K106" s="212"/>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15"/>
      <c r="DK106" s="216"/>
    </row>
    <row r="107" spans="1:115" s="86" customFormat="1" ht="37.15">
      <c r="A107" s="53"/>
      <c r="B107" s="76"/>
      <c r="C107" s="76"/>
      <c r="D107" s="87" t="s">
        <v>586</v>
      </c>
      <c r="E107" s="93" t="s">
        <v>795</v>
      </c>
      <c r="F107" s="91" t="s">
        <v>715</v>
      </c>
      <c r="G107" s="217"/>
      <c r="H107" s="211"/>
      <c r="I107" s="218"/>
      <c r="J107" s="212"/>
      <c r="K107" s="212"/>
      <c r="L107" s="206"/>
      <c r="M107" s="206"/>
      <c r="N107" s="207"/>
      <c r="O107" s="207"/>
      <c r="P107" s="207"/>
      <c r="Q107" s="207"/>
      <c r="R107" s="1007"/>
      <c r="S107" s="1007"/>
      <c r="T107" s="1007"/>
      <c r="U107" s="1007"/>
      <c r="V107" s="1007"/>
      <c r="W107" s="1007"/>
      <c r="X107" s="1007"/>
      <c r="Y107" s="1007"/>
      <c r="Z107" s="207"/>
      <c r="AA107" s="207"/>
      <c r="AB107" s="207"/>
      <c r="AC107" s="207"/>
      <c r="AD107" s="207"/>
      <c r="AE107" s="207"/>
      <c r="AF107" s="207"/>
      <c r="AG107" s="207"/>
      <c r="AH107" s="207"/>
      <c r="AI107" s="207"/>
      <c r="AJ107" s="207"/>
      <c r="AK107" s="207"/>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c r="BH107" s="207"/>
      <c r="BI107" s="207"/>
      <c r="BJ107" s="207"/>
      <c r="BK107" s="207"/>
      <c r="BL107" s="207"/>
      <c r="BM107" s="207"/>
      <c r="BN107" s="207"/>
      <c r="BO107" s="207"/>
      <c r="BP107" s="207"/>
      <c r="BQ107" s="207"/>
      <c r="BR107" s="207"/>
      <c r="BS107" s="207"/>
      <c r="BT107" s="207"/>
      <c r="BU107" s="207"/>
      <c r="BV107" s="207"/>
      <c r="BW107" s="207"/>
      <c r="BX107" s="207"/>
      <c r="BY107" s="207"/>
      <c r="BZ107" s="207"/>
      <c r="CA107" s="207"/>
      <c r="CB107" s="207"/>
      <c r="CC107" s="207"/>
      <c r="CD107" s="207"/>
      <c r="CE107" s="207"/>
      <c r="CF107" s="207"/>
      <c r="CG107" s="207"/>
      <c r="CH107" s="207"/>
      <c r="CI107" s="207"/>
      <c r="CJ107" s="207"/>
      <c r="CK107" s="207"/>
      <c r="CL107" s="207"/>
      <c r="CM107" s="207"/>
      <c r="CN107" s="207"/>
      <c r="CO107" s="207"/>
      <c r="CP107" s="207"/>
      <c r="CQ107" s="207"/>
      <c r="CR107" s="207"/>
      <c r="CS107" s="207"/>
      <c r="CT107" s="207"/>
      <c r="CU107" s="207"/>
      <c r="CV107" s="207"/>
      <c r="CW107" s="207"/>
      <c r="CX107" s="207"/>
      <c r="CY107" s="207"/>
      <c r="CZ107" s="207"/>
      <c r="DA107" s="207"/>
      <c r="DB107" s="207"/>
      <c r="DC107" s="207"/>
      <c r="DD107" s="207"/>
      <c r="DE107" s="207"/>
      <c r="DF107" s="207"/>
      <c r="DG107" s="207"/>
      <c r="DH107" s="207"/>
      <c r="DI107" s="207"/>
      <c r="DJ107" s="208"/>
      <c r="DK107" s="209"/>
    </row>
    <row r="108" spans="1:115" s="86" customFormat="1" ht="19.899999999999999" customHeight="1">
      <c r="A108" s="53"/>
      <c r="B108" s="76"/>
      <c r="C108" s="76"/>
      <c r="D108" s="87" t="s">
        <v>587</v>
      </c>
      <c r="E108" s="93" t="s">
        <v>796</v>
      </c>
      <c r="F108" s="94" t="s">
        <v>67</v>
      </c>
      <c r="G108" s="217"/>
      <c r="H108" s="210"/>
      <c r="I108" s="218"/>
      <c r="J108" s="212"/>
      <c r="K108" s="212"/>
      <c r="L108" s="206"/>
      <c r="M108" s="206"/>
      <c r="N108" s="207"/>
      <c r="O108" s="207"/>
      <c r="P108" s="207"/>
      <c r="Q108" s="207"/>
      <c r="R108" s="1007"/>
      <c r="S108" s="1007"/>
      <c r="T108" s="1007"/>
      <c r="U108" s="1007"/>
      <c r="V108" s="1007"/>
      <c r="W108" s="1007"/>
      <c r="X108" s="1007"/>
      <c r="Y108" s="10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c r="BH108" s="207"/>
      <c r="BI108" s="207"/>
      <c r="BJ108" s="207"/>
      <c r="BK108" s="207"/>
      <c r="BL108" s="207"/>
      <c r="BM108" s="207"/>
      <c r="BN108" s="207"/>
      <c r="BO108" s="207"/>
      <c r="BP108" s="207"/>
      <c r="BQ108" s="207"/>
      <c r="BR108" s="207"/>
      <c r="BS108" s="207"/>
      <c r="BT108" s="207"/>
      <c r="BU108" s="207"/>
      <c r="BV108" s="207"/>
      <c r="BW108" s="207"/>
      <c r="BX108" s="207"/>
      <c r="BY108" s="207"/>
      <c r="BZ108" s="207"/>
      <c r="CA108" s="207"/>
      <c r="CB108" s="207"/>
      <c r="CC108" s="207"/>
      <c r="CD108" s="207"/>
      <c r="CE108" s="207"/>
      <c r="CF108" s="207"/>
      <c r="CG108" s="207"/>
      <c r="CH108" s="207"/>
      <c r="CI108" s="207"/>
      <c r="CJ108" s="207"/>
      <c r="CK108" s="207"/>
      <c r="CL108" s="207"/>
      <c r="CM108" s="207"/>
      <c r="CN108" s="207"/>
      <c r="CO108" s="207"/>
      <c r="CP108" s="207"/>
      <c r="CQ108" s="207"/>
      <c r="CR108" s="207"/>
      <c r="CS108" s="207"/>
      <c r="CT108" s="207"/>
      <c r="CU108" s="207"/>
      <c r="CV108" s="207"/>
      <c r="CW108" s="207"/>
      <c r="CX108" s="207"/>
      <c r="CY108" s="207"/>
      <c r="CZ108" s="207"/>
      <c r="DA108" s="207"/>
      <c r="DB108" s="207"/>
      <c r="DC108" s="207"/>
      <c r="DD108" s="207"/>
      <c r="DE108" s="207"/>
      <c r="DF108" s="207"/>
      <c r="DG108" s="207"/>
      <c r="DH108" s="207"/>
      <c r="DI108" s="207"/>
      <c r="DJ108" s="208"/>
      <c r="DK108" s="209"/>
    </row>
    <row r="109" spans="1:115" s="86" customFormat="1" ht="18" customHeight="1">
      <c r="A109" s="53"/>
      <c r="B109" s="76"/>
      <c r="C109" s="76"/>
      <c r="D109" s="87" t="s">
        <v>588</v>
      </c>
      <c r="E109" s="93" t="s">
        <v>797</v>
      </c>
      <c r="F109" s="94" t="s">
        <v>69</v>
      </c>
      <c r="G109" s="217"/>
      <c r="H109" s="211"/>
      <c r="I109" s="218"/>
      <c r="J109" s="212"/>
      <c r="K109" s="212"/>
      <c r="L109" s="206"/>
      <c r="M109" s="206"/>
      <c r="N109" s="206"/>
      <c r="O109" s="206"/>
      <c r="P109" s="206"/>
      <c r="Q109" s="206"/>
      <c r="R109" s="1008"/>
      <c r="S109" s="1008"/>
      <c r="T109" s="1007"/>
      <c r="U109" s="1007"/>
      <c r="V109" s="1008"/>
      <c r="W109" s="1008"/>
      <c r="X109" s="1008"/>
      <c r="Y109" s="1008"/>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12"/>
      <c r="DK109" s="213"/>
    </row>
    <row r="110" spans="1:115" s="86" customFormat="1" ht="19.899999999999999" customHeight="1">
      <c r="A110" s="53"/>
      <c r="B110" s="76"/>
      <c r="C110" s="76"/>
      <c r="D110" s="87" t="s">
        <v>589</v>
      </c>
      <c r="E110" s="93" t="s">
        <v>798</v>
      </c>
      <c r="F110" s="95" t="s">
        <v>695</v>
      </c>
      <c r="G110" s="217"/>
      <c r="H110" s="211"/>
      <c r="I110" s="218"/>
      <c r="J110" s="212"/>
      <c r="K110" s="212"/>
      <c r="L110" s="206"/>
      <c r="M110" s="206"/>
      <c r="N110" s="206"/>
      <c r="O110" s="206"/>
      <c r="P110" s="206"/>
      <c r="Q110" s="206"/>
      <c r="R110" s="1008"/>
      <c r="S110" s="1008"/>
      <c r="T110" s="1008"/>
      <c r="U110" s="1008"/>
      <c r="V110" s="1008"/>
      <c r="W110" s="1008"/>
      <c r="X110" s="1008"/>
      <c r="Y110" s="1008"/>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c r="DG110" s="206"/>
      <c r="DH110" s="212"/>
      <c r="DI110" s="212"/>
      <c r="DJ110" s="212"/>
      <c r="DK110" s="213"/>
    </row>
    <row r="111" spans="1:115" s="86" customFormat="1" ht="19.899999999999999" customHeight="1">
      <c r="A111" s="53"/>
      <c r="B111" s="76"/>
      <c r="C111" s="76"/>
      <c r="D111" s="87" t="s">
        <v>590</v>
      </c>
      <c r="E111" s="93" t="s">
        <v>799</v>
      </c>
      <c r="F111" s="94" t="s">
        <v>79</v>
      </c>
      <c r="G111" s="217"/>
      <c r="H111" s="214"/>
      <c r="I111" s="218"/>
      <c r="J111" s="212"/>
      <c r="K111" s="212"/>
      <c r="L111" s="206"/>
      <c r="M111" s="206"/>
      <c r="N111" s="206"/>
      <c r="O111" s="206"/>
      <c r="P111" s="206"/>
      <c r="Q111" s="206"/>
      <c r="R111" s="1008"/>
      <c r="S111" s="1008"/>
      <c r="T111" s="1008"/>
      <c r="U111" s="1008"/>
      <c r="V111" s="1008"/>
      <c r="W111" s="1008"/>
      <c r="X111" s="1008"/>
      <c r="Y111" s="1008"/>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15"/>
      <c r="DK111" s="216"/>
    </row>
    <row r="112" spans="1:115" s="86" customFormat="1" ht="17.25" customHeight="1">
      <c r="A112" s="53"/>
      <c r="B112" s="76"/>
      <c r="C112" s="76"/>
      <c r="D112" s="87" t="s">
        <v>591</v>
      </c>
      <c r="E112" s="93" t="s">
        <v>800</v>
      </c>
      <c r="F112" s="94" t="s">
        <v>81</v>
      </c>
      <c r="G112" s="217"/>
      <c r="H112" s="211"/>
      <c r="I112" s="218"/>
      <c r="J112" s="212"/>
      <c r="K112" s="212"/>
      <c r="L112" s="206"/>
      <c r="M112" s="206"/>
      <c r="N112" s="206"/>
      <c r="O112" s="206"/>
      <c r="P112" s="206"/>
      <c r="Q112" s="206"/>
      <c r="R112" s="1008"/>
      <c r="S112" s="1008"/>
      <c r="T112" s="1008"/>
      <c r="U112" s="1008"/>
      <c r="V112" s="1008"/>
      <c r="W112" s="1008"/>
      <c r="X112" s="1008"/>
      <c r="Y112" s="1008"/>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15"/>
      <c r="DK112" s="216"/>
    </row>
    <row r="113" spans="1:115" s="86" customFormat="1" ht="19.899999999999999" customHeight="1">
      <c r="A113" s="53"/>
      <c r="B113" s="76"/>
      <c r="C113" s="76"/>
      <c r="D113" s="87" t="s">
        <v>592</v>
      </c>
      <c r="E113" s="93" t="s">
        <v>801</v>
      </c>
      <c r="F113" s="94" t="s">
        <v>89</v>
      </c>
      <c r="G113" s="217"/>
      <c r="H113" s="211"/>
      <c r="I113" s="218"/>
      <c r="J113" s="212"/>
      <c r="K113" s="212"/>
      <c r="L113" s="206"/>
      <c r="M113" s="206"/>
      <c r="N113" s="206"/>
      <c r="O113" s="206"/>
      <c r="P113" s="206"/>
      <c r="Q113" s="206"/>
      <c r="R113" s="1008"/>
      <c r="S113" s="1008"/>
      <c r="T113" s="1008"/>
      <c r="U113" s="1008"/>
      <c r="V113" s="1008"/>
      <c r="W113" s="1008"/>
      <c r="X113" s="1008"/>
      <c r="Y113" s="1008"/>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c r="BT113" s="206"/>
      <c r="BU113" s="206"/>
      <c r="BV113" s="206"/>
      <c r="BW113" s="206"/>
      <c r="BX113" s="206"/>
      <c r="BY113" s="206"/>
      <c r="BZ113" s="206"/>
      <c r="CA113" s="206"/>
      <c r="CB113" s="206"/>
      <c r="CC113" s="206"/>
      <c r="CD113" s="206"/>
      <c r="CE113" s="206"/>
      <c r="CF113" s="206"/>
      <c r="CG113" s="206"/>
      <c r="CH113" s="206"/>
      <c r="CI113" s="206"/>
      <c r="CJ113" s="206"/>
      <c r="CK113" s="206"/>
      <c r="CL113" s="206"/>
      <c r="CM113" s="206"/>
      <c r="CN113" s="206"/>
      <c r="CO113" s="206"/>
      <c r="CP113" s="206"/>
      <c r="CQ113" s="206"/>
      <c r="CR113" s="206"/>
      <c r="CS113" s="206"/>
      <c r="CT113" s="206"/>
      <c r="CU113" s="206"/>
      <c r="CV113" s="206"/>
      <c r="CW113" s="206"/>
      <c r="CX113" s="206"/>
      <c r="CY113" s="206"/>
      <c r="CZ113" s="206"/>
      <c r="DA113" s="206"/>
      <c r="DB113" s="206"/>
      <c r="DC113" s="206"/>
      <c r="DD113" s="206"/>
      <c r="DE113" s="206"/>
      <c r="DF113" s="206"/>
      <c r="DG113" s="206"/>
      <c r="DH113" s="206"/>
      <c r="DI113" s="206"/>
      <c r="DJ113" s="215"/>
      <c r="DK113" s="216"/>
    </row>
    <row r="114" spans="1:115" s="86" customFormat="1" ht="19.899999999999999" customHeight="1">
      <c r="A114" s="53"/>
      <c r="B114" s="76"/>
      <c r="C114" s="76"/>
      <c r="D114" s="87" t="s">
        <v>593</v>
      </c>
      <c r="E114" s="93" t="s">
        <v>802</v>
      </c>
      <c r="F114" s="95" t="s">
        <v>91</v>
      </c>
      <c r="G114" s="217"/>
      <c r="H114" s="211"/>
      <c r="I114" s="218"/>
      <c r="J114" s="212"/>
      <c r="K114" s="212"/>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206"/>
      <c r="CJ114" s="206"/>
      <c r="CK114" s="206"/>
      <c r="CL114" s="206"/>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15"/>
      <c r="DK114" s="216"/>
    </row>
    <row r="115" spans="1:115" s="86" customFormat="1" ht="19.899999999999999" customHeight="1">
      <c r="A115" s="53"/>
      <c r="B115" s="76"/>
      <c r="C115" s="76"/>
      <c r="D115" s="87" t="s">
        <v>594</v>
      </c>
      <c r="E115" s="93" t="s">
        <v>803</v>
      </c>
      <c r="F115" s="95" t="s">
        <v>93</v>
      </c>
      <c r="G115" s="217"/>
      <c r="H115" s="211"/>
      <c r="I115" s="218"/>
      <c r="J115" s="212"/>
      <c r="K115" s="212"/>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15"/>
      <c r="DK115" s="216"/>
    </row>
    <row r="116" spans="1:115" s="86" customFormat="1" ht="19.899999999999999" customHeight="1">
      <c r="A116" s="53"/>
      <c r="B116" s="76"/>
      <c r="C116" s="76"/>
      <c r="D116" s="87" t="s">
        <v>595</v>
      </c>
      <c r="E116" s="93" t="s">
        <v>804</v>
      </c>
      <c r="F116" s="95" t="s">
        <v>251</v>
      </c>
      <c r="G116" s="217"/>
      <c r="H116" s="211"/>
      <c r="I116" s="218"/>
      <c r="J116" s="212"/>
      <c r="K116" s="212"/>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15"/>
      <c r="DK116" s="216"/>
    </row>
    <row r="117" spans="1:115" s="86" customFormat="1" ht="19.899999999999999" customHeight="1">
      <c r="A117" s="53"/>
      <c r="B117" s="76"/>
      <c r="C117" s="76"/>
      <c r="D117" s="87" t="s">
        <v>596</v>
      </c>
      <c r="E117" s="93" t="s">
        <v>805</v>
      </c>
      <c r="F117" s="95" t="s">
        <v>97</v>
      </c>
      <c r="G117" s="217"/>
      <c r="H117" s="211"/>
      <c r="I117" s="218"/>
      <c r="J117" s="212"/>
      <c r="K117" s="212"/>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15"/>
      <c r="DK117" s="216"/>
    </row>
    <row r="118" spans="1:115" s="86" customFormat="1" ht="19.899999999999999" customHeight="1">
      <c r="A118" s="53"/>
      <c r="B118" s="76"/>
      <c r="C118" s="76"/>
      <c r="D118" s="87" t="s">
        <v>597</v>
      </c>
      <c r="E118" s="93" t="s">
        <v>806</v>
      </c>
      <c r="F118" s="96" t="s">
        <v>100</v>
      </c>
      <c r="G118" s="217"/>
      <c r="H118" s="211"/>
      <c r="I118" s="218"/>
      <c r="J118" s="212"/>
      <c r="K118" s="212"/>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15"/>
      <c r="DK118" s="216"/>
    </row>
    <row r="119" spans="1:115" s="86" customFormat="1" ht="19.899999999999999" customHeight="1">
      <c r="A119" s="53"/>
      <c r="B119" s="76"/>
      <c r="C119" s="76"/>
      <c r="D119" s="87" t="s">
        <v>598</v>
      </c>
      <c r="E119" s="93" t="s">
        <v>807</v>
      </c>
      <c r="F119" s="95" t="s">
        <v>103</v>
      </c>
      <c r="G119" s="217"/>
      <c r="H119" s="211"/>
      <c r="I119" s="218"/>
      <c r="J119" s="212"/>
      <c r="K119" s="212"/>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15"/>
      <c r="DK119" s="216"/>
    </row>
    <row r="120" spans="1:115" s="86" customFormat="1" ht="19.899999999999999" customHeight="1">
      <c r="A120" s="53"/>
      <c r="B120" s="76"/>
      <c r="C120" s="76"/>
      <c r="D120" s="87" t="s">
        <v>599</v>
      </c>
      <c r="E120" s="93" t="s">
        <v>808</v>
      </c>
      <c r="F120" s="95" t="s">
        <v>703</v>
      </c>
      <c r="G120" s="204"/>
      <c r="H120" s="211"/>
      <c r="I120" s="218"/>
      <c r="J120" s="212"/>
      <c r="K120" s="212"/>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15"/>
      <c r="DK120" s="216"/>
    </row>
    <row r="121" spans="1:115" s="86" customFormat="1" ht="19.899999999999999" customHeight="1">
      <c r="A121" s="53"/>
      <c r="B121" s="76"/>
      <c r="C121" s="76"/>
      <c r="D121" s="87" t="s">
        <v>600</v>
      </c>
      <c r="E121" s="93" t="s">
        <v>809</v>
      </c>
      <c r="F121" s="95" t="s">
        <v>106</v>
      </c>
      <c r="G121" s="204"/>
      <c r="H121" s="211"/>
      <c r="I121" s="218"/>
      <c r="J121" s="212"/>
      <c r="K121" s="212"/>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15"/>
      <c r="DK121" s="216"/>
    </row>
    <row r="122" spans="1:115" s="86" customFormat="1" ht="29.25" customHeight="1">
      <c r="A122" s="53"/>
      <c r="B122" s="76"/>
      <c r="C122" s="76"/>
      <c r="D122" s="87" t="s">
        <v>180</v>
      </c>
      <c r="E122" s="92" t="s">
        <v>181</v>
      </c>
      <c r="F122" s="97" t="s">
        <v>601</v>
      </c>
      <c r="G122" s="204"/>
      <c r="H122" s="211"/>
      <c r="I122" s="218"/>
      <c r="J122" s="212"/>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15"/>
      <c r="DK122" s="216"/>
    </row>
    <row r="123" spans="1:115" s="86" customFormat="1" ht="19.899999999999999" customHeight="1">
      <c r="A123" s="53"/>
      <c r="B123" s="76"/>
      <c r="C123" s="76"/>
      <c r="D123" s="87" t="s">
        <v>182</v>
      </c>
      <c r="E123" s="93" t="s">
        <v>183</v>
      </c>
      <c r="F123" s="91" t="s">
        <v>602</v>
      </c>
      <c r="G123" s="204"/>
      <c r="H123" s="211"/>
      <c r="I123" s="219"/>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6"/>
      <c r="CD123" s="206"/>
      <c r="CE123" s="206"/>
      <c r="CF123" s="206"/>
      <c r="CG123" s="206"/>
      <c r="CH123" s="206"/>
      <c r="CI123" s="206"/>
      <c r="CJ123" s="206"/>
      <c r="CK123" s="206"/>
      <c r="CL123" s="206"/>
      <c r="CM123" s="206"/>
      <c r="CN123" s="206"/>
      <c r="CO123" s="206"/>
      <c r="CP123" s="206"/>
      <c r="CQ123" s="206"/>
      <c r="CR123" s="206"/>
      <c r="CS123" s="206"/>
      <c r="CT123" s="206"/>
      <c r="CU123" s="206"/>
      <c r="CV123" s="206"/>
      <c r="CW123" s="206"/>
      <c r="CX123" s="206"/>
      <c r="CY123" s="206"/>
      <c r="CZ123" s="206"/>
      <c r="DA123" s="206"/>
      <c r="DB123" s="206"/>
      <c r="DC123" s="206"/>
      <c r="DD123" s="206"/>
      <c r="DE123" s="206"/>
      <c r="DF123" s="206"/>
      <c r="DG123" s="206"/>
      <c r="DH123" s="206"/>
      <c r="DI123" s="206"/>
      <c r="DJ123" s="215"/>
      <c r="DK123" s="216"/>
    </row>
    <row r="124" spans="1:115" s="86" customFormat="1" ht="19.899999999999999" customHeight="1">
      <c r="A124" s="53"/>
      <c r="B124" s="76"/>
      <c r="C124" s="76"/>
      <c r="D124" s="87" t="s">
        <v>603</v>
      </c>
      <c r="E124" s="93" t="s">
        <v>810</v>
      </c>
      <c r="F124" s="91" t="s">
        <v>604</v>
      </c>
      <c r="G124" s="204"/>
      <c r="H124" s="211"/>
      <c r="I124" s="219"/>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15"/>
      <c r="DK124" s="216"/>
    </row>
    <row r="125" spans="1:115" s="86" customFormat="1" ht="19.899999999999999" customHeight="1">
      <c r="A125" s="53"/>
      <c r="B125" s="76"/>
      <c r="C125" s="76"/>
      <c r="D125" s="87" t="s">
        <v>184</v>
      </c>
      <c r="E125" s="93" t="s">
        <v>185</v>
      </c>
      <c r="F125" s="91" t="s">
        <v>605</v>
      </c>
      <c r="G125" s="204"/>
      <c r="H125" s="211"/>
      <c r="I125" s="219"/>
      <c r="J125" s="219"/>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15"/>
      <c r="DK125" s="216"/>
    </row>
    <row r="126" spans="1:115" s="86" customFormat="1" ht="19.899999999999999" customHeight="1">
      <c r="A126" s="53"/>
      <c r="B126" s="76"/>
      <c r="C126" s="76"/>
      <c r="D126" s="87" t="s">
        <v>606</v>
      </c>
      <c r="E126" s="93" t="s">
        <v>811</v>
      </c>
      <c r="F126" s="91" t="s">
        <v>604</v>
      </c>
      <c r="G126" s="204"/>
      <c r="H126" s="211"/>
      <c r="I126" s="219"/>
      <c r="J126" s="219"/>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15"/>
      <c r="DK126" s="216"/>
    </row>
    <row r="127" spans="1:115" s="86" customFormat="1" ht="19.899999999999999" customHeight="1">
      <c r="A127" s="53"/>
      <c r="B127" s="76"/>
      <c r="C127" s="76"/>
      <c r="D127" s="87" t="s">
        <v>186</v>
      </c>
      <c r="E127" s="93" t="s">
        <v>187</v>
      </c>
      <c r="F127" s="91" t="s">
        <v>607</v>
      </c>
      <c r="G127" s="204"/>
      <c r="H127" s="211"/>
      <c r="I127" s="219"/>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15"/>
      <c r="DK127" s="216"/>
    </row>
    <row r="128" spans="1:115" s="86" customFormat="1" ht="30.75" customHeight="1">
      <c r="A128" s="53"/>
      <c r="B128" s="76"/>
      <c r="C128" s="76"/>
      <c r="D128" s="87" t="s">
        <v>608</v>
      </c>
      <c r="E128" s="93" t="s">
        <v>812</v>
      </c>
      <c r="F128" s="91" t="s">
        <v>609</v>
      </c>
      <c r="G128" s="204"/>
      <c r="H128" s="211"/>
      <c r="I128" s="219"/>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15"/>
      <c r="DK128" s="216"/>
    </row>
    <row r="129" spans="1:115" s="86" customFormat="1" ht="19.899999999999999" customHeight="1">
      <c r="A129" s="53"/>
      <c r="B129" s="76"/>
      <c r="C129" s="76"/>
      <c r="D129" s="87" t="s">
        <v>188</v>
      </c>
      <c r="E129" s="93" t="s">
        <v>189</v>
      </c>
      <c r="F129" s="91" t="s">
        <v>610</v>
      </c>
      <c r="G129" s="204"/>
      <c r="H129" s="211"/>
      <c r="I129" s="219"/>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15"/>
      <c r="DK129" s="216"/>
    </row>
    <row r="130" spans="1:115" s="86" customFormat="1" ht="30.75" customHeight="1">
      <c r="A130" s="53"/>
      <c r="B130" s="76"/>
      <c r="C130" s="76"/>
      <c r="D130" s="87" t="s">
        <v>611</v>
      </c>
      <c r="E130" s="93" t="s">
        <v>813</v>
      </c>
      <c r="F130" s="91" t="s">
        <v>609</v>
      </c>
      <c r="G130" s="204"/>
      <c r="H130" s="211"/>
      <c r="I130" s="219"/>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15"/>
      <c r="DK130" s="216"/>
    </row>
    <row r="131" spans="1:115" s="86" customFormat="1" ht="19.899999999999999" customHeight="1">
      <c r="A131" s="53"/>
      <c r="B131" s="76"/>
      <c r="C131" s="76"/>
      <c r="D131" s="87" t="s">
        <v>190</v>
      </c>
      <c r="E131" s="93" t="s">
        <v>191</v>
      </c>
      <c r="F131" s="91" t="s">
        <v>612</v>
      </c>
      <c r="G131" s="204"/>
      <c r="H131" s="211"/>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15"/>
      <c r="DK131" s="216"/>
    </row>
    <row r="132" spans="1:115" s="86" customFormat="1" ht="19.899999999999999" customHeight="1">
      <c r="A132" s="53"/>
      <c r="B132" s="76"/>
      <c r="C132" s="76"/>
      <c r="D132" s="87" t="s">
        <v>192</v>
      </c>
      <c r="E132" s="93" t="s">
        <v>193</v>
      </c>
      <c r="F132" s="91" t="s">
        <v>613</v>
      </c>
      <c r="G132" s="204"/>
      <c r="H132" s="211"/>
      <c r="I132" s="219"/>
      <c r="J132" s="206"/>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5"/>
      <c r="BT132" s="215"/>
      <c r="BU132" s="215"/>
      <c r="BV132" s="215"/>
      <c r="BW132" s="215"/>
      <c r="BX132" s="215"/>
      <c r="BY132" s="215"/>
      <c r="BZ132" s="215"/>
      <c r="CA132" s="215"/>
      <c r="CB132" s="215"/>
      <c r="CC132" s="215"/>
      <c r="CD132" s="215"/>
      <c r="CE132" s="215"/>
      <c r="CF132" s="215"/>
      <c r="CG132" s="215"/>
      <c r="CH132" s="215"/>
      <c r="CI132" s="215"/>
      <c r="CJ132" s="215"/>
      <c r="CK132" s="215"/>
      <c r="CL132" s="215"/>
      <c r="CM132" s="215"/>
      <c r="CN132" s="215"/>
      <c r="CO132" s="215"/>
      <c r="CP132" s="215"/>
      <c r="CQ132" s="215"/>
      <c r="CR132" s="215"/>
      <c r="CS132" s="215"/>
      <c r="CT132" s="215"/>
      <c r="CU132" s="215"/>
      <c r="CV132" s="215"/>
      <c r="CW132" s="215"/>
      <c r="CX132" s="215"/>
      <c r="CY132" s="215"/>
      <c r="CZ132" s="215"/>
      <c r="DA132" s="215"/>
      <c r="DB132" s="215"/>
      <c r="DC132" s="215"/>
      <c r="DD132" s="215"/>
      <c r="DE132" s="215"/>
      <c r="DF132" s="215"/>
      <c r="DG132" s="215"/>
      <c r="DH132" s="215"/>
      <c r="DI132" s="215"/>
      <c r="DJ132" s="215"/>
      <c r="DK132" s="216"/>
    </row>
    <row r="133" spans="1:115" s="86" customFormat="1" ht="18.75" customHeight="1">
      <c r="A133" s="53"/>
      <c r="B133" s="76"/>
      <c r="C133" s="76"/>
      <c r="D133" s="87" t="s">
        <v>194</v>
      </c>
      <c r="E133" s="88" t="s">
        <v>195</v>
      </c>
      <c r="F133" s="89" t="s">
        <v>128</v>
      </c>
      <c r="G133" s="204"/>
      <c r="H133" s="211"/>
      <c r="I133" s="219"/>
      <c r="J133" s="206"/>
      <c r="K133" s="206"/>
      <c r="L133" s="206"/>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c r="BI133" s="215"/>
      <c r="BJ133" s="215"/>
      <c r="BK133" s="215"/>
      <c r="BL133" s="215"/>
      <c r="BM133" s="215"/>
      <c r="BN133" s="215"/>
      <c r="BO133" s="215"/>
      <c r="BP133" s="215"/>
      <c r="BQ133" s="215"/>
      <c r="BR133" s="215"/>
      <c r="BS133" s="215"/>
      <c r="BT133" s="215"/>
      <c r="BU133" s="215"/>
      <c r="BV133" s="215"/>
      <c r="BW133" s="215"/>
      <c r="BX133" s="215"/>
      <c r="BY133" s="215"/>
      <c r="BZ133" s="215"/>
      <c r="CA133" s="215"/>
      <c r="CB133" s="215"/>
      <c r="CC133" s="215"/>
      <c r="CD133" s="215"/>
      <c r="CE133" s="215"/>
      <c r="CF133" s="215"/>
      <c r="CG133" s="215"/>
      <c r="CH133" s="215"/>
      <c r="CI133" s="215"/>
      <c r="CJ133" s="215"/>
      <c r="CK133" s="215"/>
      <c r="CL133" s="215"/>
      <c r="CM133" s="215"/>
      <c r="CN133" s="215"/>
      <c r="CO133" s="215"/>
      <c r="CP133" s="215"/>
      <c r="CQ133" s="215"/>
      <c r="CR133" s="215"/>
      <c r="CS133" s="215"/>
      <c r="CT133" s="215"/>
      <c r="CU133" s="215"/>
      <c r="CV133" s="215"/>
      <c r="CW133" s="215"/>
      <c r="CX133" s="215"/>
      <c r="CY133" s="215"/>
      <c r="CZ133" s="215"/>
      <c r="DA133" s="215"/>
      <c r="DB133" s="215"/>
      <c r="DC133" s="215"/>
      <c r="DD133" s="215"/>
      <c r="DE133" s="215"/>
      <c r="DF133" s="215"/>
      <c r="DG133" s="215"/>
      <c r="DH133" s="215"/>
      <c r="DI133" s="215"/>
      <c r="DJ133" s="215"/>
      <c r="DK133" s="216"/>
    </row>
    <row r="134" spans="1:115" s="86" customFormat="1" ht="18.75" customHeight="1">
      <c r="A134" s="53"/>
      <c r="B134" s="76"/>
      <c r="C134" s="76"/>
      <c r="D134" s="87" t="s">
        <v>196</v>
      </c>
      <c r="E134" s="88" t="s">
        <v>197</v>
      </c>
      <c r="F134" s="89" t="s">
        <v>198</v>
      </c>
      <c r="G134" s="204"/>
      <c r="H134" s="211"/>
      <c r="I134" s="219"/>
      <c r="J134" s="206"/>
      <c r="K134" s="206"/>
      <c r="L134" s="206"/>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c r="BI134" s="215"/>
      <c r="BJ134" s="215"/>
      <c r="BK134" s="215"/>
      <c r="BL134" s="215"/>
      <c r="BM134" s="215"/>
      <c r="BN134" s="215"/>
      <c r="BO134" s="215"/>
      <c r="BP134" s="215"/>
      <c r="BQ134" s="215"/>
      <c r="BR134" s="215"/>
      <c r="BS134" s="215"/>
      <c r="BT134" s="215"/>
      <c r="BU134" s="215"/>
      <c r="BV134" s="215"/>
      <c r="BW134" s="215"/>
      <c r="BX134" s="215"/>
      <c r="BY134" s="215"/>
      <c r="BZ134" s="215"/>
      <c r="CA134" s="215"/>
      <c r="CB134" s="215"/>
      <c r="CC134" s="215"/>
      <c r="CD134" s="215"/>
      <c r="CE134" s="215"/>
      <c r="CF134" s="215"/>
      <c r="CG134" s="215"/>
      <c r="CH134" s="215"/>
      <c r="CI134" s="215"/>
      <c r="CJ134" s="215"/>
      <c r="CK134" s="215"/>
      <c r="CL134" s="215"/>
      <c r="CM134" s="215"/>
      <c r="CN134" s="215"/>
      <c r="CO134" s="215"/>
      <c r="CP134" s="215"/>
      <c r="CQ134" s="215"/>
      <c r="CR134" s="215"/>
      <c r="CS134" s="215"/>
      <c r="CT134" s="215"/>
      <c r="CU134" s="215"/>
      <c r="CV134" s="215"/>
      <c r="CW134" s="215"/>
      <c r="CX134" s="215"/>
      <c r="CY134" s="215"/>
      <c r="CZ134" s="215"/>
      <c r="DA134" s="215"/>
      <c r="DB134" s="215"/>
      <c r="DC134" s="215"/>
      <c r="DD134" s="215"/>
      <c r="DE134" s="215"/>
      <c r="DF134" s="215"/>
      <c r="DG134" s="215"/>
      <c r="DH134" s="215"/>
      <c r="DI134" s="215"/>
      <c r="DJ134" s="215"/>
      <c r="DK134" s="216"/>
    </row>
    <row r="135" spans="1:115" s="86" customFormat="1" ht="18.75" customHeight="1">
      <c r="A135" s="53"/>
      <c r="B135" s="76"/>
      <c r="C135" s="76"/>
      <c r="D135" s="87" t="s">
        <v>199</v>
      </c>
      <c r="E135" s="88" t="s">
        <v>200</v>
      </c>
      <c r="F135" s="89" t="s">
        <v>201</v>
      </c>
      <c r="G135" s="204"/>
      <c r="H135" s="211"/>
      <c r="I135" s="219"/>
      <c r="J135" s="206"/>
      <c r="K135" s="206"/>
      <c r="L135" s="206"/>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c r="BI135" s="215"/>
      <c r="BJ135" s="215"/>
      <c r="BK135" s="215"/>
      <c r="BL135" s="215"/>
      <c r="BM135" s="215"/>
      <c r="BN135" s="215"/>
      <c r="BO135" s="215"/>
      <c r="BP135" s="215"/>
      <c r="BQ135" s="215"/>
      <c r="BR135" s="215"/>
      <c r="BS135" s="215"/>
      <c r="BT135" s="215"/>
      <c r="BU135" s="215"/>
      <c r="BV135" s="215"/>
      <c r="BW135" s="215"/>
      <c r="BX135" s="215"/>
      <c r="BY135" s="215"/>
      <c r="BZ135" s="215"/>
      <c r="CA135" s="215"/>
      <c r="CB135" s="215"/>
      <c r="CC135" s="215"/>
      <c r="CD135" s="215"/>
      <c r="CE135" s="215"/>
      <c r="CF135" s="215"/>
      <c r="CG135" s="215"/>
      <c r="CH135" s="215"/>
      <c r="CI135" s="215"/>
      <c r="CJ135" s="215"/>
      <c r="CK135" s="215"/>
      <c r="CL135" s="215"/>
      <c r="CM135" s="215"/>
      <c r="CN135" s="215"/>
      <c r="CO135" s="215"/>
      <c r="CP135" s="215"/>
      <c r="CQ135" s="215"/>
      <c r="CR135" s="215"/>
      <c r="CS135" s="215"/>
      <c r="CT135" s="215"/>
      <c r="CU135" s="215"/>
      <c r="CV135" s="215"/>
      <c r="CW135" s="215"/>
      <c r="CX135" s="215"/>
      <c r="CY135" s="215"/>
      <c r="CZ135" s="215"/>
      <c r="DA135" s="215"/>
      <c r="DB135" s="215"/>
      <c r="DC135" s="215"/>
      <c r="DD135" s="215"/>
      <c r="DE135" s="215"/>
      <c r="DF135" s="215"/>
      <c r="DG135" s="215"/>
      <c r="DH135" s="215"/>
      <c r="DI135" s="215"/>
      <c r="DJ135" s="215"/>
      <c r="DK135" s="216"/>
    </row>
    <row r="136" spans="1:115" s="86" customFormat="1" ht="18.75" customHeight="1">
      <c r="A136" s="53"/>
      <c r="B136" s="76"/>
      <c r="C136" s="76"/>
      <c r="D136" s="87" t="s">
        <v>202</v>
      </c>
      <c r="E136" s="88" t="s">
        <v>203</v>
      </c>
      <c r="F136" s="89" t="s">
        <v>204</v>
      </c>
      <c r="G136" s="204"/>
      <c r="H136" s="211"/>
      <c r="I136" s="219"/>
      <c r="J136" s="206"/>
      <c r="K136" s="206"/>
      <c r="L136" s="206"/>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c r="BI136" s="215"/>
      <c r="BJ136" s="215"/>
      <c r="BK136" s="215"/>
      <c r="BL136" s="215"/>
      <c r="BM136" s="215"/>
      <c r="BN136" s="215"/>
      <c r="BO136" s="215"/>
      <c r="BP136" s="215"/>
      <c r="BQ136" s="215"/>
      <c r="BR136" s="215"/>
      <c r="BS136" s="215"/>
      <c r="BT136" s="215"/>
      <c r="BU136" s="215"/>
      <c r="BV136" s="215"/>
      <c r="BW136" s="215"/>
      <c r="BX136" s="215"/>
      <c r="BY136" s="215"/>
      <c r="BZ136" s="215"/>
      <c r="CA136" s="215"/>
      <c r="CB136" s="215"/>
      <c r="CC136" s="215"/>
      <c r="CD136" s="215"/>
      <c r="CE136" s="215"/>
      <c r="CF136" s="215"/>
      <c r="CG136" s="215"/>
      <c r="CH136" s="215"/>
      <c r="CI136" s="215"/>
      <c r="CJ136" s="215"/>
      <c r="CK136" s="215"/>
      <c r="CL136" s="215"/>
      <c r="CM136" s="215"/>
      <c r="CN136" s="215"/>
      <c r="CO136" s="215"/>
      <c r="CP136" s="215"/>
      <c r="CQ136" s="215"/>
      <c r="CR136" s="215"/>
      <c r="CS136" s="215"/>
      <c r="CT136" s="215"/>
      <c r="CU136" s="215"/>
      <c r="CV136" s="215"/>
      <c r="CW136" s="215"/>
      <c r="CX136" s="215"/>
      <c r="CY136" s="215"/>
      <c r="CZ136" s="215"/>
      <c r="DA136" s="215"/>
      <c r="DB136" s="215"/>
      <c r="DC136" s="215"/>
      <c r="DD136" s="215"/>
      <c r="DE136" s="215"/>
      <c r="DF136" s="215"/>
      <c r="DG136" s="215"/>
      <c r="DH136" s="215"/>
      <c r="DI136" s="215"/>
      <c r="DJ136" s="215"/>
      <c r="DK136" s="216"/>
    </row>
    <row r="137" spans="1:115" s="86" customFormat="1" ht="18.75" customHeight="1">
      <c r="A137" s="53"/>
      <c r="B137" s="76"/>
      <c r="C137" s="76"/>
      <c r="D137" s="87" t="s">
        <v>205</v>
      </c>
      <c r="E137" s="88" t="s">
        <v>206</v>
      </c>
      <c r="F137" s="89" t="s">
        <v>207</v>
      </c>
      <c r="G137" s="204"/>
      <c r="H137" s="211"/>
      <c r="I137" s="220"/>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c r="BI137" s="215"/>
      <c r="BJ137" s="215"/>
      <c r="BK137" s="215"/>
      <c r="BL137" s="215"/>
      <c r="BM137" s="215"/>
      <c r="BN137" s="215"/>
      <c r="BO137" s="215"/>
      <c r="BP137" s="215"/>
      <c r="BQ137" s="215"/>
      <c r="BR137" s="215"/>
      <c r="BS137" s="215"/>
      <c r="BT137" s="215"/>
      <c r="BU137" s="215"/>
      <c r="BV137" s="215"/>
      <c r="BW137" s="215"/>
      <c r="BX137" s="215"/>
      <c r="BY137" s="215"/>
      <c r="BZ137" s="215"/>
      <c r="CA137" s="215"/>
      <c r="CB137" s="215"/>
      <c r="CC137" s="215"/>
      <c r="CD137" s="215"/>
      <c r="CE137" s="215"/>
      <c r="CF137" s="215"/>
      <c r="CG137" s="215"/>
      <c r="CH137" s="215"/>
      <c r="CI137" s="215"/>
      <c r="CJ137" s="215"/>
      <c r="CK137" s="215"/>
      <c r="CL137" s="215"/>
      <c r="CM137" s="215"/>
      <c r="CN137" s="215"/>
      <c r="CO137" s="215"/>
      <c r="CP137" s="215"/>
      <c r="CQ137" s="215"/>
      <c r="CR137" s="215"/>
      <c r="CS137" s="215"/>
      <c r="CT137" s="215"/>
      <c r="CU137" s="215"/>
      <c r="CV137" s="215"/>
      <c r="CW137" s="215"/>
      <c r="CX137" s="215"/>
      <c r="CY137" s="215"/>
      <c r="CZ137" s="215"/>
      <c r="DA137" s="215"/>
      <c r="DB137" s="215"/>
      <c r="DC137" s="215"/>
      <c r="DD137" s="215"/>
      <c r="DE137" s="215"/>
      <c r="DF137" s="215"/>
      <c r="DG137" s="215"/>
      <c r="DH137" s="215"/>
      <c r="DI137" s="215"/>
      <c r="DJ137" s="215"/>
      <c r="DK137" s="216"/>
    </row>
    <row r="138" spans="1:115" s="86" customFormat="1" ht="18.75" customHeight="1">
      <c r="A138" s="53"/>
      <c r="B138" s="76"/>
      <c r="C138" s="76"/>
      <c r="D138" s="87" t="s">
        <v>208</v>
      </c>
      <c r="E138" s="88" t="s">
        <v>209</v>
      </c>
      <c r="F138" s="89" t="s">
        <v>210</v>
      </c>
      <c r="G138" s="204"/>
      <c r="H138" s="211"/>
      <c r="I138" s="220"/>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c r="BI138" s="215"/>
      <c r="BJ138" s="215"/>
      <c r="BK138" s="215"/>
      <c r="BL138" s="215"/>
      <c r="BM138" s="215"/>
      <c r="BN138" s="215"/>
      <c r="BO138" s="215"/>
      <c r="BP138" s="215"/>
      <c r="BQ138" s="215"/>
      <c r="BR138" s="215"/>
      <c r="BS138" s="215"/>
      <c r="BT138" s="215"/>
      <c r="BU138" s="215"/>
      <c r="BV138" s="215"/>
      <c r="BW138" s="215"/>
      <c r="BX138" s="215"/>
      <c r="BY138" s="215"/>
      <c r="BZ138" s="215"/>
      <c r="CA138" s="215"/>
      <c r="CB138" s="215"/>
      <c r="CC138" s="215"/>
      <c r="CD138" s="215"/>
      <c r="CE138" s="215"/>
      <c r="CF138" s="215"/>
      <c r="CG138" s="215"/>
      <c r="CH138" s="215"/>
      <c r="CI138" s="215"/>
      <c r="CJ138" s="215"/>
      <c r="CK138" s="215"/>
      <c r="CL138" s="215"/>
      <c r="CM138" s="215"/>
      <c r="CN138" s="215"/>
      <c r="CO138" s="215"/>
      <c r="CP138" s="215"/>
      <c r="CQ138" s="215"/>
      <c r="CR138" s="215"/>
      <c r="CS138" s="215"/>
      <c r="CT138" s="215"/>
      <c r="CU138" s="215"/>
      <c r="CV138" s="215"/>
      <c r="CW138" s="215"/>
      <c r="CX138" s="215"/>
      <c r="CY138" s="215"/>
      <c r="CZ138" s="215"/>
      <c r="DA138" s="215"/>
      <c r="DB138" s="215"/>
      <c r="DC138" s="215"/>
      <c r="DD138" s="215"/>
      <c r="DE138" s="215"/>
      <c r="DF138" s="215"/>
      <c r="DG138" s="215"/>
      <c r="DH138" s="215"/>
      <c r="DI138" s="215"/>
      <c r="DJ138" s="215"/>
      <c r="DK138" s="216"/>
    </row>
    <row r="139" spans="1:115" s="86" customFormat="1" ht="18.75" customHeight="1" thickBot="1">
      <c r="A139" s="53"/>
      <c r="B139" s="76"/>
      <c r="C139" s="76"/>
      <c r="D139" s="87" t="s">
        <v>211</v>
      </c>
      <c r="E139" s="88" t="s">
        <v>212</v>
      </c>
      <c r="F139" s="89" t="s">
        <v>213</v>
      </c>
      <c r="G139" s="204"/>
      <c r="H139" s="221"/>
      <c r="I139" s="220"/>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5"/>
      <c r="BR139" s="215"/>
      <c r="BS139" s="215"/>
      <c r="BT139" s="215"/>
      <c r="BU139" s="215"/>
      <c r="BV139" s="215"/>
      <c r="BW139" s="215"/>
      <c r="BX139" s="215"/>
      <c r="BY139" s="215"/>
      <c r="BZ139" s="215"/>
      <c r="CA139" s="215"/>
      <c r="CB139" s="215"/>
      <c r="CC139" s="215"/>
      <c r="CD139" s="215"/>
      <c r="CE139" s="215"/>
      <c r="CF139" s="215"/>
      <c r="CG139" s="215"/>
      <c r="CH139" s="215"/>
      <c r="CI139" s="215"/>
      <c r="CJ139" s="215"/>
      <c r="CK139" s="215"/>
      <c r="CL139" s="215"/>
      <c r="CM139" s="215"/>
      <c r="CN139" s="215"/>
      <c r="CO139" s="215"/>
      <c r="CP139" s="215"/>
      <c r="CQ139" s="215"/>
      <c r="CR139" s="215"/>
      <c r="CS139" s="215"/>
      <c r="CT139" s="215"/>
      <c r="CU139" s="215"/>
      <c r="CV139" s="215"/>
      <c r="CW139" s="215"/>
      <c r="CX139" s="215"/>
      <c r="CY139" s="215"/>
      <c r="CZ139" s="215"/>
      <c r="DA139" s="215"/>
      <c r="DB139" s="215"/>
      <c r="DC139" s="215"/>
      <c r="DD139" s="215"/>
      <c r="DE139" s="215"/>
      <c r="DF139" s="215"/>
      <c r="DG139" s="215"/>
      <c r="DH139" s="215"/>
      <c r="DI139" s="215"/>
      <c r="DJ139" s="215"/>
      <c r="DK139" s="216"/>
    </row>
    <row r="140" spans="1:115" s="86" customFormat="1" ht="32.25" customHeight="1">
      <c r="A140" s="53"/>
      <c r="B140" s="76"/>
      <c r="C140" s="76"/>
      <c r="D140" s="1060"/>
      <c r="E140" s="1076">
        <v>3</v>
      </c>
      <c r="F140" s="1078" t="s">
        <v>214</v>
      </c>
      <c r="G140" s="1038" t="s">
        <v>34</v>
      </c>
      <c r="H140" s="1033" t="s">
        <v>35</v>
      </c>
      <c r="I140" s="1040" t="s">
        <v>36</v>
      </c>
      <c r="J140" s="1041"/>
      <c r="K140" s="1033" t="s">
        <v>37</v>
      </c>
      <c r="L140" s="1033" t="s">
        <v>38</v>
      </c>
      <c r="M140" s="1033" t="s">
        <v>39</v>
      </c>
      <c r="N140" s="1033" t="s">
        <v>40</v>
      </c>
      <c r="O140" s="1033" t="s">
        <v>41</v>
      </c>
      <c r="P140" s="1033" t="s">
        <v>42</v>
      </c>
      <c r="Q140" s="1042"/>
      <c r="R140" s="1042"/>
      <c r="S140" s="1042"/>
      <c r="T140" s="1042"/>
      <c r="U140" s="1042"/>
      <c r="V140" s="1042"/>
      <c r="W140" s="1041"/>
      <c r="X140" s="1042"/>
      <c r="Y140" s="1042"/>
      <c r="Z140" s="1042"/>
      <c r="AA140" s="1042"/>
      <c r="AB140" s="1042"/>
      <c r="AC140" s="1042"/>
      <c r="AD140" s="1041"/>
      <c r="AE140" s="1042"/>
      <c r="AF140" s="1042"/>
      <c r="AG140" s="1042"/>
      <c r="AH140" s="1042"/>
      <c r="AI140" s="1042"/>
      <c r="AJ140" s="1042"/>
      <c r="AK140" s="1041"/>
      <c r="AL140" s="1042"/>
      <c r="AM140" s="1042"/>
      <c r="AN140" s="1042"/>
      <c r="AO140" s="1042"/>
      <c r="AP140" s="1042"/>
      <c r="AQ140" s="1042"/>
      <c r="AR140" s="1041"/>
      <c r="AS140" s="1042"/>
      <c r="AT140" s="1042"/>
      <c r="AU140" s="1042"/>
      <c r="AV140" s="1042"/>
      <c r="AW140" s="1042"/>
      <c r="AX140" s="1042"/>
      <c r="AY140" s="1042"/>
      <c r="AZ140" s="1042"/>
      <c r="BA140" s="1042"/>
      <c r="BB140" s="1042"/>
      <c r="BC140" s="1042"/>
      <c r="BD140" s="1042"/>
      <c r="BE140" s="1042"/>
      <c r="BF140" s="1042"/>
      <c r="BG140" s="1042"/>
      <c r="BH140" s="1042"/>
      <c r="BI140" s="1042"/>
      <c r="BJ140" s="1042"/>
      <c r="BK140" s="1042"/>
      <c r="BL140" s="1042"/>
      <c r="BM140" s="1042"/>
      <c r="BN140" s="1042"/>
      <c r="BO140" s="1042"/>
      <c r="BP140" s="1042"/>
      <c r="BQ140" s="1042"/>
      <c r="BR140" s="1042"/>
      <c r="BS140" s="1041"/>
      <c r="BT140" s="1042"/>
      <c r="BU140" s="1042"/>
      <c r="BV140" s="1042"/>
      <c r="BW140" s="1042"/>
      <c r="BX140" s="1042"/>
      <c r="BY140" s="1042"/>
      <c r="BZ140" s="1042"/>
      <c r="CA140" s="1042"/>
      <c r="CB140" s="1042"/>
      <c r="CC140" s="1042"/>
      <c r="CD140" s="1042"/>
      <c r="CE140" s="1042"/>
      <c r="CF140" s="1042"/>
      <c r="CG140" s="1042"/>
      <c r="CH140" s="1042"/>
      <c r="CI140" s="1042"/>
      <c r="CJ140" s="1042"/>
      <c r="CK140" s="1042"/>
      <c r="CL140" s="1042"/>
      <c r="CM140" s="1042"/>
      <c r="CN140" s="1042"/>
      <c r="CO140" s="1042"/>
      <c r="CP140" s="1042"/>
      <c r="CQ140" s="1042"/>
      <c r="CR140" s="1042"/>
      <c r="CS140" s="1042"/>
      <c r="CT140" s="1042"/>
      <c r="CU140" s="1042"/>
      <c r="CV140" s="1042"/>
      <c r="CW140" s="1041"/>
      <c r="CX140" s="1037" t="s">
        <v>43</v>
      </c>
      <c r="CY140" s="1037" t="s">
        <v>44</v>
      </c>
      <c r="CZ140" s="1037" t="s">
        <v>763</v>
      </c>
      <c r="DA140" s="1037" t="s">
        <v>764</v>
      </c>
      <c r="DB140" s="1037" t="s">
        <v>45</v>
      </c>
      <c r="DC140" s="1037" t="s">
        <v>46</v>
      </c>
      <c r="DD140" s="1033" t="s">
        <v>47</v>
      </c>
      <c r="DE140" s="1033" t="s">
        <v>48</v>
      </c>
      <c r="DF140" s="1033" t="s">
        <v>49</v>
      </c>
      <c r="DG140" s="1033" t="s">
        <v>50</v>
      </c>
      <c r="DH140" s="1033" t="s">
        <v>51</v>
      </c>
      <c r="DI140" s="1033" t="s">
        <v>52</v>
      </c>
      <c r="DJ140" s="1033" t="s">
        <v>53</v>
      </c>
      <c r="DK140" s="1035" t="s">
        <v>54</v>
      </c>
    </row>
    <row r="141" spans="1:115" s="86" customFormat="1" ht="24.75" customHeight="1">
      <c r="A141" s="53"/>
      <c r="B141" s="76"/>
      <c r="C141" s="76"/>
      <c r="D141" s="1061"/>
      <c r="E141" s="1077"/>
      <c r="F141" s="1077"/>
      <c r="G141" s="1039"/>
      <c r="H141" s="1034"/>
      <c r="I141" s="201"/>
      <c r="J141" s="202" t="s">
        <v>372</v>
      </c>
      <c r="K141" s="1034"/>
      <c r="L141" s="1034"/>
      <c r="M141" s="1034"/>
      <c r="N141" s="1034"/>
      <c r="O141" s="1034"/>
      <c r="P141" s="1034"/>
      <c r="Q141" s="203" t="s">
        <v>373</v>
      </c>
      <c r="R141" s="203" t="s">
        <v>374</v>
      </c>
      <c r="S141" s="203" t="s">
        <v>375</v>
      </c>
      <c r="T141" s="203" t="s">
        <v>376</v>
      </c>
      <c r="U141" s="203" t="s">
        <v>377</v>
      </c>
      <c r="V141" s="203" t="s">
        <v>378</v>
      </c>
      <c r="W141" s="203" t="s">
        <v>379</v>
      </c>
      <c r="X141" s="203" t="s">
        <v>380</v>
      </c>
      <c r="Y141" s="203" t="s">
        <v>381</v>
      </c>
      <c r="Z141" s="203" t="s">
        <v>382</v>
      </c>
      <c r="AA141" s="203" t="s">
        <v>383</v>
      </c>
      <c r="AB141" s="203" t="s">
        <v>384</v>
      </c>
      <c r="AC141" s="203" t="s">
        <v>385</v>
      </c>
      <c r="AD141" s="203" t="s">
        <v>386</v>
      </c>
      <c r="AE141" s="203" t="s">
        <v>387</v>
      </c>
      <c r="AF141" s="203" t="s">
        <v>388</v>
      </c>
      <c r="AG141" s="203" t="s">
        <v>389</v>
      </c>
      <c r="AH141" s="203" t="s">
        <v>390</v>
      </c>
      <c r="AI141" s="203" t="s">
        <v>391</v>
      </c>
      <c r="AJ141" s="203" t="s">
        <v>392</v>
      </c>
      <c r="AK141" s="203" t="s">
        <v>393</v>
      </c>
      <c r="AL141" s="203" t="s">
        <v>394</v>
      </c>
      <c r="AM141" s="203" t="s">
        <v>395</v>
      </c>
      <c r="AN141" s="203" t="s">
        <v>396</v>
      </c>
      <c r="AO141" s="203" t="s">
        <v>397</v>
      </c>
      <c r="AP141" s="203" t="s">
        <v>398</v>
      </c>
      <c r="AQ141" s="203" t="s">
        <v>399</v>
      </c>
      <c r="AR141" s="203" t="s">
        <v>400</v>
      </c>
      <c r="AS141" s="203" t="s">
        <v>401</v>
      </c>
      <c r="AT141" s="203" t="s">
        <v>402</v>
      </c>
      <c r="AU141" s="203" t="s">
        <v>403</v>
      </c>
      <c r="AV141" s="203" t="s">
        <v>404</v>
      </c>
      <c r="AW141" s="203" t="s">
        <v>405</v>
      </c>
      <c r="AX141" s="203" t="s">
        <v>406</v>
      </c>
      <c r="AY141" s="203" t="s">
        <v>407</v>
      </c>
      <c r="AZ141" s="203" t="s">
        <v>408</v>
      </c>
      <c r="BA141" s="203" t="s">
        <v>409</v>
      </c>
      <c r="BB141" s="203" t="s">
        <v>410</v>
      </c>
      <c r="BC141" s="203" t="s">
        <v>411</v>
      </c>
      <c r="BD141" s="203" t="s">
        <v>412</v>
      </c>
      <c r="BE141" s="203" t="s">
        <v>413</v>
      </c>
      <c r="BF141" s="203" t="s">
        <v>414</v>
      </c>
      <c r="BG141" s="203" t="s">
        <v>415</v>
      </c>
      <c r="BH141" s="203" t="s">
        <v>416</v>
      </c>
      <c r="BI141" s="203" t="s">
        <v>417</v>
      </c>
      <c r="BJ141" s="203" t="s">
        <v>418</v>
      </c>
      <c r="BK141" s="203" t="s">
        <v>419</v>
      </c>
      <c r="BL141" s="203" t="s">
        <v>420</v>
      </c>
      <c r="BM141" s="203" t="s">
        <v>421</v>
      </c>
      <c r="BN141" s="203" t="s">
        <v>422</v>
      </c>
      <c r="BO141" s="203" t="s">
        <v>423</v>
      </c>
      <c r="BP141" s="203" t="s">
        <v>424</v>
      </c>
      <c r="BQ141" s="203" t="s">
        <v>425</v>
      </c>
      <c r="BR141" s="203" t="s">
        <v>426</v>
      </c>
      <c r="BS141" s="203" t="s">
        <v>427</v>
      </c>
      <c r="BT141" s="203" t="s">
        <v>428</v>
      </c>
      <c r="BU141" s="203" t="s">
        <v>429</v>
      </c>
      <c r="BV141" s="203" t="s">
        <v>430</v>
      </c>
      <c r="BW141" s="203" t="s">
        <v>431</v>
      </c>
      <c r="BX141" s="203" t="s">
        <v>432</v>
      </c>
      <c r="BY141" s="203" t="s">
        <v>433</v>
      </c>
      <c r="BZ141" s="203" t="s">
        <v>434</v>
      </c>
      <c r="CA141" s="203" t="s">
        <v>435</v>
      </c>
      <c r="CB141" s="203" t="s">
        <v>436</v>
      </c>
      <c r="CC141" s="203" t="s">
        <v>437</v>
      </c>
      <c r="CD141" s="203" t="s">
        <v>438</v>
      </c>
      <c r="CE141" s="203" t="s">
        <v>439</v>
      </c>
      <c r="CF141" s="203" t="s">
        <v>440</v>
      </c>
      <c r="CG141" s="203" t="s">
        <v>441</v>
      </c>
      <c r="CH141" s="203" t="s">
        <v>442</v>
      </c>
      <c r="CI141" s="203" t="s">
        <v>443</v>
      </c>
      <c r="CJ141" s="203" t="s">
        <v>444</v>
      </c>
      <c r="CK141" s="203" t="s">
        <v>445</v>
      </c>
      <c r="CL141" s="203" t="s">
        <v>446</v>
      </c>
      <c r="CM141" s="203" t="s">
        <v>447</v>
      </c>
      <c r="CN141" s="203" t="s">
        <v>448</v>
      </c>
      <c r="CO141" s="203" t="s">
        <v>449</v>
      </c>
      <c r="CP141" s="203" t="s">
        <v>450</v>
      </c>
      <c r="CQ141" s="203" t="s">
        <v>451</v>
      </c>
      <c r="CR141" s="203" t="s">
        <v>452</v>
      </c>
      <c r="CS141" s="203" t="s">
        <v>453</v>
      </c>
      <c r="CT141" s="203" t="s">
        <v>454</v>
      </c>
      <c r="CU141" s="203" t="s">
        <v>455</v>
      </c>
      <c r="CV141" s="203" t="s">
        <v>456</v>
      </c>
      <c r="CW141" s="203" t="s">
        <v>457</v>
      </c>
      <c r="CX141" s="1034"/>
      <c r="CY141" s="1034"/>
      <c r="CZ141" s="1034"/>
      <c r="DA141" s="1034"/>
      <c r="DB141" s="1034"/>
      <c r="DC141" s="1034"/>
      <c r="DD141" s="1034"/>
      <c r="DE141" s="1034"/>
      <c r="DF141" s="1034"/>
      <c r="DG141" s="1034"/>
      <c r="DH141" s="1034"/>
      <c r="DI141" s="1034"/>
      <c r="DJ141" s="1034"/>
      <c r="DK141" s="1036"/>
    </row>
    <row r="142" spans="1:115" s="105" customFormat="1" ht="22.15" customHeight="1">
      <c r="A142" s="53"/>
      <c r="B142" s="76"/>
      <c r="C142" s="76"/>
      <c r="D142" s="87" t="s">
        <v>215</v>
      </c>
      <c r="E142" s="88" t="s">
        <v>216</v>
      </c>
      <c r="F142" s="101" t="s">
        <v>614</v>
      </c>
      <c r="G142" s="204"/>
      <c r="H142" s="222"/>
      <c r="I142" s="223"/>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c r="BJ142" s="224"/>
      <c r="BK142" s="224"/>
      <c r="BL142" s="224"/>
      <c r="BM142" s="224"/>
      <c r="BN142" s="224"/>
      <c r="BO142" s="224"/>
      <c r="BP142" s="224"/>
      <c r="BQ142" s="224"/>
      <c r="BR142" s="224"/>
      <c r="BS142" s="224"/>
      <c r="BT142" s="224"/>
      <c r="BU142" s="224"/>
      <c r="BV142" s="224"/>
      <c r="BW142" s="224"/>
      <c r="BX142" s="224"/>
      <c r="BY142" s="224"/>
      <c r="BZ142" s="224"/>
      <c r="CA142" s="224"/>
      <c r="CB142" s="224"/>
      <c r="CC142" s="224"/>
      <c r="CD142" s="224"/>
      <c r="CE142" s="224"/>
      <c r="CF142" s="224"/>
      <c r="CG142" s="224"/>
      <c r="CH142" s="224"/>
      <c r="CI142" s="224"/>
      <c r="CJ142" s="224"/>
      <c r="CK142" s="224"/>
      <c r="CL142" s="224"/>
      <c r="CM142" s="224"/>
      <c r="CN142" s="224"/>
      <c r="CO142" s="224"/>
      <c r="CP142" s="224"/>
      <c r="CQ142" s="224"/>
      <c r="CR142" s="224"/>
      <c r="CS142" s="224"/>
      <c r="CT142" s="224"/>
      <c r="CU142" s="224"/>
      <c r="CV142" s="224"/>
      <c r="CW142" s="224"/>
      <c r="CX142" s="224"/>
      <c r="CY142" s="224"/>
      <c r="CZ142" s="224"/>
      <c r="DA142" s="224"/>
      <c r="DB142" s="224"/>
      <c r="DC142" s="224"/>
      <c r="DD142" s="224"/>
      <c r="DE142" s="224"/>
      <c r="DF142" s="224"/>
      <c r="DG142" s="224"/>
      <c r="DH142" s="224"/>
      <c r="DI142" s="224"/>
      <c r="DJ142" s="224"/>
      <c r="DK142" s="225"/>
    </row>
    <row r="143" spans="1:115" s="105" customFormat="1" ht="22.15" customHeight="1">
      <c r="A143" s="53"/>
      <c r="B143" s="76"/>
      <c r="C143" s="76"/>
      <c r="D143" s="87" t="s">
        <v>217</v>
      </c>
      <c r="E143" s="88" t="s">
        <v>218</v>
      </c>
      <c r="F143" s="101" t="s">
        <v>219</v>
      </c>
      <c r="G143" s="204"/>
      <c r="H143" s="226"/>
      <c r="I143" s="227"/>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c r="BJ143" s="224"/>
      <c r="BK143" s="224"/>
      <c r="BL143" s="224"/>
      <c r="BM143" s="224"/>
      <c r="BN143" s="224"/>
      <c r="BO143" s="224"/>
      <c r="BP143" s="224"/>
      <c r="BQ143" s="224"/>
      <c r="BR143" s="224"/>
      <c r="BS143" s="224"/>
      <c r="BT143" s="224"/>
      <c r="BU143" s="224"/>
      <c r="BV143" s="224"/>
      <c r="BW143" s="224"/>
      <c r="BX143" s="224"/>
      <c r="BY143" s="224"/>
      <c r="BZ143" s="224"/>
      <c r="CA143" s="224"/>
      <c r="CB143" s="224"/>
      <c r="CC143" s="224"/>
      <c r="CD143" s="224"/>
      <c r="CE143" s="224"/>
      <c r="CF143" s="224"/>
      <c r="CG143" s="224"/>
      <c r="CH143" s="224"/>
      <c r="CI143" s="224"/>
      <c r="CJ143" s="224"/>
      <c r="CK143" s="224"/>
      <c r="CL143" s="224"/>
      <c r="CM143" s="224"/>
      <c r="CN143" s="224"/>
      <c r="CO143" s="224"/>
      <c r="CP143" s="224"/>
      <c r="CQ143" s="224"/>
      <c r="CR143" s="224"/>
      <c r="CS143" s="224"/>
      <c r="CT143" s="224"/>
      <c r="CU143" s="224"/>
      <c r="CV143" s="224"/>
      <c r="CW143" s="224"/>
      <c r="CX143" s="224"/>
      <c r="CY143" s="224"/>
      <c r="CZ143" s="224"/>
      <c r="DA143" s="224"/>
      <c r="DB143" s="224"/>
      <c r="DC143" s="224"/>
      <c r="DD143" s="224"/>
      <c r="DE143" s="224"/>
      <c r="DF143" s="224"/>
      <c r="DG143" s="224"/>
      <c r="DH143" s="224"/>
      <c r="DI143" s="224"/>
      <c r="DJ143" s="224"/>
      <c r="DK143" s="225"/>
    </row>
    <row r="144" spans="1:115" s="105" customFormat="1" ht="22.15" customHeight="1">
      <c r="A144" s="53"/>
      <c r="B144" s="76"/>
      <c r="C144" s="76"/>
      <c r="D144" s="87" t="s">
        <v>220</v>
      </c>
      <c r="E144" s="88" t="s">
        <v>221</v>
      </c>
      <c r="F144" s="107" t="s">
        <v>67</v>
      </c>
      <c r="G144" s="204"/>
      <c r="H144" s="226"/>
      <c r="I144" s="219"/>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12"/>
      <c r="DJ144" s="212"/>
      <c r="DK144" s="213"/>
    </row>
    <row r="145" spans="1:115" s="105" customFormat="1" ht="19.149999999999999" customHeight="1">
      <c r="A145" s="53"/>
      <c r="B145" s="76"/>
      <c r="C145" s="76"/>
      <c r="D145" s="87" t="s">
        <v>222</v>
      </c>
      <c r="E145" s="93" t="s">
        <v>223</v>
      </c>
      <c r="F145" s="94" t="s">
        <v>69</v>
      </c>
      <c r="G145" s="204"/>
      <c r="H145" s="226"/>
      <c r="I145" s="219"/>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12"/>
      <c r="DJ145" s="212"/>
      <c r="DK145" s="213"/>
    </row>
    <row r="146" spans="1:115" s="105" customFormat="1" ht="21" customHeight="1">
      <c r="A146" s="53"/>
      <c r="B146" s="76"/>
      <c r="C146" s="76"/>
      <c r="D146" s="87" t="s">
        <v>615</v>
      </c>
      <c r="E146" s="93" t="s">
        <v>814</v>
      </c>
      <c r="F146" s="108" t="s">
        <v>616</v>
      </c>
      <c r="G146" s="228"/>
      <c r="H146" s="226"/>
      <c r="I146" s="219"/>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12"/>
      <c r="DJ146" s="212"/>
      <c r="DK146" s="213"/>
    </row>
    <row r="147" spans="1:115" s="105" customFormat="1" ht="19.899999999999999" customHeight="1">
      <c r="A147" s="53"/>
      <c r="B147" s="76"/>
      <c r="C147" s="76"/>
      <c r="D147" s="87" t="s">
        <v>224</v>
      </c>
      <c r="E147" s="93" t="s">
        <v>225</v>
      </c>
      <c r="F147" s="95" t="s">
        <v>71</v>
      </c>
      <c r="G147" s="228"/>
      <c r="H147" s="226"/>
      <c r="I147" s="219"/>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12"/>
      <c r="DJ147" s="212"/>
      <c r="DK147" s="213"/>
    </row>
    <row r="148" spans="1:115" s="105" customFormat="1" ht="19.899999999999999" customHeight="1">
      <c r="A148" s="53"/>
      <c r="B148" s="76"/>
      <c r="C148" s="76"/>
      <c r="D148" s="87" t="s">
        <v>226</v>
      </c>
      <c r="E148" s="93" t="s">
        <v>227</v>
      </c>
      <c r="F148" s="95" t="s">
        <v>73</v>
      </c>
      <c r="G148" s="228"/>
      <c r="H148" s="226"/>
      <c r="I148" s="219"/>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12"/>
      <c r="DJ148" s="212"/>
      <c r="DK148" s="213"/>
    </row>
    <row r="149" spans="1:115" s="105" customFormat="1" ht="19.899999999999999" customHeight="1">
      <c r="A149" s="53"/>
      <c r="B149" s="76"/>
      <c r="C149" s="76"/>
      <c r="D149" s="87" t="s">
        <v>228</v>
      </c>
      <c r="E149" s="93" t="s">
        <v>229</v>
      </c>
      <c r="F149" s="95" t="s">
        <v>75</v>
      </c>
      <c r="G149" s="228"/>
      <c r="H149" s="226"/>
      <c r="I149" s="219"/>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12"/>
      <c r="DJ149" s="212"/>
      <c r="DK149" s="213"/>
    </row>
    <row r="150" spans="1:115" s="105" customFormat="1" ht="19.899999999999999" customHeight="1">
      <c r="A150" s="53"/>
      <c r="B150" s="76"/>
      <c r="C150" s="76"/>
      <c r="D150" s="87" t="s">
        <v>230</v>
      </c>
      <c r="E150" s="93" t="s">
        <v>231</v>
      </c>
      <c r="F150" s="95" t="s">
        <v>77</v>
      </c>
      <c r="G150" s="228"/>
      <c r="H150" s="226"/>
      <c r="I150" s="219"/>
      <c r="J150" s="206"/>
      <c r="K150" s="206"/>
      <c r="L150" s="206"/>
      <c r="M150" s="206"/>
      <c r="N150" s="206"/>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12"/>
      <c r="DJ150" s="212"/>
      <c r="DK150" s="213"/>
    </row>
    <row r="151" spans="1:115" s="105" customFormat="1" ht="18.75" customHeight="1">
      <c r="A151" s="53"/>
      <c r="B151" s="76"/>
      <c r="C151" s="76"/>
      <c r="D151" s="87" t="s">
        <v>232</v>
      </c>
      <c r="E151" s="93" t="s">
        <v>233</v>
      </c>
      <c r="F151" s="94" t="s">
        <v>79</v>
      </c>
      <c r="G151" s="228"/>
      <c r="H151" s="226"/>
      <c r="I151" s="219"/>
      <c r="J151" s="206"/>
      <c r="K151" s="206"/>
      <c r="L151" s="206"/>
      <c r="M151" s="206"/>
      <c r="N151" s="206"/>
      <c r="O151" s="206"/>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c r="AT151" s="206"/>
      <c r="AU151" s="206"/>
      <c r="AV151" s="206"/>
      <c r="AW151" s="206"/>
      <c r="AX151" s="206"/>
      <c r="AY151" s="206"/>
      <c r="AZ151" s="206"/>
      <c r="BA151" s="206"/>
      <c r="BB151" s="206"/>
      <c r="BC151" s="206"/>
      <c r="BD151" s="206"/>
      <c r="BE151" s="206"/>
      <c r="BF151" s="206"/>
      <c r="BG151" s="206"/>
      <c r="BH151" s="206"/>
      <c r="BI151" s="206"/>
      <c r="BJ151" s="206"/>
      <c r="BK151" s="206"/>
      <c r="BL151" s="206"/>
      <c r="BM151" s="206"/>
      <c r="BN151" s="206"/>
      <c r="BO151" s="206"/>
      <c r="BP151" s="206"/>
      <c r="BQ151" s="206"/>
      <c r="BR151" s="206"/>
      <c r="BS151" s="206"/>
      <c r="BT151" s="206"/>
      <c r="BU151" s="206"/>
      <c r="BV151" s="206"/>
      <c r="BW151" s="206"/>
      <c r="BX151" s="206"/>
      <c r="BY151" s="206"/>
      <c r="BZ151" s="206"/>
      <c r="CA151" s="206"/>
      <c r="CB151" s="206"/>
      <c r="CC151" s="206"/>
      <c r="CD151" s="206"/>
      <c r="CE151" s="206"/>
      <c r="CF151" s="206"/>
      <c r="CG151" s="206"/>
      <c r="CH151" s="206"/>
      <c r="CI151" s="206"/>
      <c r="CJ151" s="206"/>
      <c r="CK151" s="206"/>
      <c r="CL151" s="206"/>
      <c r="CM151" s="206"/>
      <c r="CN151" s="206"/>
      <c r="CO151" s="206"/>
      <c r="CP151" s="206"/>
      <c r="CQ151" s="206"/>
      <c r="CR151" s="206"/>
      <c r="CS151" s="206"/>
      <c r="CT151" s="206"/>
      <c r="CU151" s="206"/>
      <c r="CV151" s="206"/>
      <c r="CW151" s="206"/>
      <c r="CX151" s="206"/>
      <c r="CY151" s="206"/>
      <c r="CZ151" s="206"/>
      <c r="DA151" s="206"/>
      <c r="DB151" s="206"/>
      <c r="DC151" s="206"/>
      <c r="DD151" s="206"/>
      <c r="DE151" s="206"/>
      <c r="DF151" s="206"/>
      <c r="DG151" s="206"/>
      <c r="DH151" s="206"/>
      <c r="DI151" s="212"/>
      <c r="DJ151" s="212"/>
      <c r="DK151" s="213"/>
    </row>
    <row r="152" spans="1:115" s="105" customFormat="1" ht="21.6" customHeight="1">
      <c r="A152" s="53"/>
      <c r="B152" s="76"/>
      <c r="C152" s="76"/>
      <c r="D152" s="87" t="s">
        <v>234</v>
      </c>
      <c r="E152" s="88" t="s">
        <v>235</v>
      </c>
      <c r="F152" s="109" t="s">
        <v>81</v>
      </c>
      <c r="G152" s="228"/>
      <c r="H152" s="226"/>
      <c r="I152" s="219"/>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c r="BI152" s="206"/>
      <c r="BJ152" s="206"/>
      <c r="BK152" s="206"/>
      <c r="BL152" s="206"/>
      <c r="BM152" s="206"/>
      <c r="BN152" s="206"/>
      <c r="BO152" s="206"/>
      <c r="BP152" s="206"/>
      <c r="BQ152" s="206"/>
      <c r="BR152" s="206"/>
      <c r="BS152" s="206"/>
      <c r="BT152" s="206"/>
      <c r="BU152" s="206"/>
      <c r="BV152" s="206"/>
      <c r="BW152" s="206"/>
      <c r="BX152" s="206"/>
      <c r="BY152" s="206"/>
      <c r="BZ152" s="206"/>
      <c r="CA152" s="206"/>
      <c r="CB152" s="206"/>
      <c r="CC152" s="206"/>
      <c r="CD152" s="206"/>
      <c r="CE152" s="206"/>
      <c r="CF152" s="206"/>
      <c r="CG152" s="206"/>
      <c r="CH152" s="206"/>
      <c r="CI152" s="206"/>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12"/>
      <c r="DJ152" s="212"/>
      <c r="DK152" s="213"/>
    </row>
    <row r="153" spans="1:115" s="105" customFormat="1" ht="21.6" customHeight="1">
      <c r="A153" s="53"/>
      <c r="B153" s="76"/>
      <c r="C153" s="76"/>
      <c r="D153" s="87" t="s">
        <v>236</v>
      </c>
      <c r="E153" s="90" t="s">
        <v>237</v>
      </c>
      <c r="F153" s="94" t="s">
        <v>83</v>
      </c>
      <c r="G153" s="228"/>
      <c r="H153" s="226"/>
      <c r="I153" s="219"/>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206"/>
      <c r="BT153" s="206"/>
      <c r="BU153" s="206"/>
      <c r="BV153" s="206"/>
      <c r="BW153" s="206"/>
      <c r="BX153" s="206"/>
      <c r="BY153" s="206"/>
      <c r="BZ153" s="206"/>
      <c r="CA153" s="206"/>
      <c r="CB153" s="206"/>
      <c r="CC153" s="206"/>
      <c r="CD153" s="206"/>
      <c r="CE153" s="206"/>
      <c r="CF153" s="206"/>
      <c r="CG153" s="206"/>
      <c r="CH153" s="206"/>
      <c r="CI153" s="206"/>
      <c r="CJ153" s="206"/>
      <c r="CK153" s="206"/>
      <c r="CL153" s="206"/>
      <c r="CM153" s="206"/>
      <c r="CN153" s="206"/>
      <c r="CO153" s="206"/>
      <c r="CP153" s="206"/>
      <c r="CQ153" s="206"/>
      <c r="CR153" s="206"/>
      <c r="CS153" s="206"/>
      <c r="CT153" s="206"/>
      <c r="CU153" s="206"/>
      <c r="CV153" s="206"/>
      <c r="CW153" s="206"/>
      <c r="CX153" s="206"/>
      <c r="CY153" s="206"/>
      <c r="CZ153" s="206"/>
      <c r="DA153" s="206"/>
      <c r="DB153" s="206"/>
      <c r="DC153" s="206"/>
      <c r="DD153" s="206"/>
      <c r="DE153" s="206"/>
      <c r="DF153" s="206"/>
      <c r="DG153" s="206"/>
      <c r="DH153" s="206"/>
      <c r="DI153" s="212"/>
      <c r="DJ153" s="212"/>
      <c r="DK153" s="213"/>
    </row>
    <row r="154" spans="1:115" s="105" customFormat="1" ht="19.899999999999999" customHeight="1">
      <c r="A154" s="53"/>
      <c r="B154" s="76"/>
      <c r="C154" s="76"/>
      <c r="D154" s="87" t="s">
        <v>238</v>
      </c>
      <c r="E154" s="90" t="s">
        <v>239</v>
      </c>
      <c r="F154" s="94" t="s">
        <v>240</v>
      </c>
      <c r="G154" s="228"/>
      <c r="H154" s="226"/>
      <c r="I154" s="219"/>
      <c r="J154" s="206"/>
      <c r="K154" s="206"/>
      <c r="L154" s="206"/>
      <c r="M154" s="206"/>
      <c r="N154" s="206"/>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DC154" s="206"/>
      <c r="DD154" s="206"/>
      <c r="DE154" s="206"/>
      <c r="DF154" s="206"/>
      <c r="DG154" s="206"/>
      <c r="DH154" s="206"/>
      <c r="DI154" s="229"/>
      <c r="DJ154" s="229"/>
      <c r="DK154" s="230"/>
    </row>
    <row r="155" spans="1:115" s="105" customFormat="1" ht="19.899999999999999" customHeight="1">
      <c r="A155" s="53"/>
      <c r="B155" s="76"/>
      <c r="C155" s="76"/>
      <c r="D155" s="87" t="s">
        <v>241</v>
      </c>
      <c r="E155" s="90" t="s">
        <v>242</v>
      </c>
      <c r="F155" s="94" t="s">
        <v>87</v>
      </c>
      <c r="G155" s="228"/>
      <c r="H155" s="226"/>
      <c r="I155" s="219"/>
      <c r="J155" s="206"/>
      <c r="K155" s="206"/>
      <c r="L155" s="206"/>
      <c r="M155" s="206"/>
      <c r="N155" s="206"/>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29"/>
      <c r="DJ155" s="229"/>
      <c r="DK155" s="230"/>
    </row>
    <row r="156" spans="1:115" s="105" customFormat="1" ht="22.15" customHeight="1">
      <c r="A156" s="53"/>
      <c r="B156" s="76"/>
      <c r="C156" s="76"/>
      <c r="D156" s="87" t="s">
        <v>243</v>
      </c>
      <c r="E156" s="88" t="s">
        <v>244</v>
      </c>
      <c r="F156" s="109" t="s">
        <v>89</v>
      </c>
      <c r="G156" s="204"/>
      <c r="H156" s="226"/>
      <c r="I156" s="219"/>
      <c r="J156" s="206"/>
      <c r="K156" s="206"/>
      <c r="L156" s="206"/>
      <c r="M156" s="206"/>
      <c r="N156" s="206"/>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c r="BI156" s="206"/>
      <c r="BJ156" s="206"/>
      <c r="BK156" s="206"/>
      <c r="BL156" s="206"/>
      <c r="BM156" s="206"/>
      <c r="BN156" s="206"/>
      <c r="BO156" s="206"/>
      <c r="BP156" s="206"/>
      <c r="BQ156" s="206"/>
      <c r="BR156" s="206"/>
      <c r="BS156" s="206"/>
      <c r="BT156" s="206"/>
      <c r="BU156" s="206"/>
      <c r="BV156" s="206"/>
      <c r="BW156" s="206"/>
      <c r="BX156" s="206"/>
      <c r="BY156" s="206"/>
      <c r="BZ156" s="206"/>
      <c r="CA156" s="206"/>
      <c r="CB156" s="206"/>
      <c r="CC156" s="206"/>
      <c r="CD156" s="206"/>
      <c r="CE156" s="206"/>
      <c r="CF156" s="206"/>
      <c r="CG156" s="206"/>
      <c r="CH156" s="206"/>
      <c r="CI156" s="206"/>
      <c r="CJ156" s="206"/>
      <c r="CK156" s="206"/>
      <c r="CL156" s="206"/>
      <c r="CM156" s="206"/>
      <c r="CN156" s="206"/>
      <c r="CO156" s="206"/>
      <c r="CP156" s="206"/>
      <c r="CQ156" s="206"/>
      <c r="CR156" s="206"/>
      <c r="CS156" s="206"/>
      <c r="CT156" s="206"/>
      <c r="CU156" s="206"/>
      <c r="CV156" s="206"/>
      <c r="CW156" s="206"/>
      <c r="CX156" s="206"/>
      <c r="CY156" s="206"/>
      <c r="CZ156" s="206"/>
      <c r="DA156" s="206"/>
      <c r="DB156" s="206"/>
      <c r="DC156" s="206"/>
      <c r="DD156" s="206"/>
      <c r="DE156" s="206"/>
      <c r="DF156" s="206"/>
      <c r="DG156" s="206"/>
      <c r="DH156" s="206"/>
      <c r="DI156" s="229"/>
      <c r="DJ156" s="229"/>
      <c r="DK156" s="230"/>
    </row>
    <row r="157" spans="1:115" s="105" customFormat="1" ht="19.149999999999999" customHeight="1">
      <c r="A157" s="53"/>
      <c r="B157" s="76"/>
      <c r="C157" s="76"/>
      <c r="D157" s="87" t="s">
        <v>245</v>
      </c>
      <c r="E157" s="90" t="s">
        <v>246</v>
      </c>
      <c r="F157" s="95" t="s">
        <v>91</v>
      </c>
      <c r="G157" s="228"/>
      <c r="H157" s="226"/>
      <c r="I157" s="219"/>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6"/>
      <c r="CD157" s="206"/>
      <c r="CE157" s="206"/>
      <c r="CF157" s="206"/>
      <c r="CG157" s="206"/>
      <c r="CH157" s="206"/>
      <c r="CI157" s="206"/>
      <c r="CJ157" s="206"/>
      <c r="CK157" s="206"/>
      <c r="CL157" s="206"/>
      <c r="CM157" s="206"/>
      <c r="CN157" s="206"/>
      <c r="CO157" s="206"/>
      <c r="CP157" s="206"/>
      <c r="CQ157" s="206"/>
      <c r="CR157" s="206"/>
      <c r="CS157" s="206"/>
      <c r="CT157" s="206"/>
      <c r="CU157" s="206"/>
      <c r="CV157" s="206"/>
      <c r="CW157" s="206"/>
      <c r="CX157" s="206"/>
      <c r="CY157" s="206"/>
      <c r="CZ157" s="206"/>
      <c r="DA157" s="206"/>
      <c r="DB157" s="206"/>
      <c r="DC157" s="206"/>
      <c r="DD157" s="206"/>
      <c r="DE157" s="206"/>
      <c r="DF157" s="206"/>
      <c r="DG157" s="206"/>
      <c r="DH157" s="206"/>
      <c r="DI157" s="229"/>
      <c r="DJ157" s="229"/>
      <c r="DK157" s="230"/>
    </row>
    <row r="158" spans="1:115" s="105" customFormat="1" ht="19.149999999999999" customHeight="1">
      <c r="A158" s="53"/>
      <c r="B158" s="76"/>
      <c r="C158" s="76"/>
      <c r="D158" s="87" t="s">
        <v>247</v>
      </c>
      <c r="E158" s="90" t="s">
        <v>248</v>
      </c>
      <c r="F158" s="95" t="s">
        <v>93</v>
      </c>
      <c r="G158" s="228"/>
      <c r="H158" s="226"/>
      <c r="I158" s="219"/>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206"/>
      <c r="CJ158" s="206"/>
      <c r="CK158" s="206"/>
      <c r="CL158" s="206"/>
      <c r="CM158" s="206"/>
      <c r="CN158" s="206"/>
      <c r="CO158" s="206"/>
      <c r="CP158" s="206"/>
      <c r="CQ158" s="206"/>
      <c r="CR158" s="206"/>
      <c r="CS158" s="206"/>
      <c r="CT158" s="206"/>
      <c r="CU158" s="206"/>
      <c r="CV158" s="206"/>
      <c r="CW158" s="206"/>
      <c r="CX158" s="206"/>
      <c r="CY158" s="206"/>
      <c r="CZ158" s="206"/>
      <c r="DA158" s="206"/>
      <c r="DB158" s="206"/>
      <c r="DC158" s="206"/>
      <c r="DD158" s="206"/>
      <c r="DE158" s="206"/>
      <c r="DF158" s="206"/>
      <c r="DG158" s="206"/>
      <c r="DH158" s="206"/>
      <c r="DI158" s="229"/>
      <c r="DJ158" s="229"/>
      <c r="DK158" s="230"/>
    </row>
    <row r="159" spans="1:115" s="105" customFormat="1" ht="19.899999999999999" customHeight="1">
      <c r="A159" s="53"/>
      <c r="B159" s="76"/>
      <c r="C159" s="76"/>
      <c r="D159" s="87" t="s">
        <v>249</v>
      </c>
      <c r="E159" s="90" t="s">
        <v>250</v>
      </c>
      <c r="F159" s="95" t="s">
        <v>251</v>
      </c>
      <c r="G159" s="228"/>
      <c r="H159" s="226"/>
      <c r="I159" s="219"/>
      <c r="J159" s="206"/>
      <c r="K159" s="206"/>
      <c r="L159" s="206"/>
      <c r="M159" s="206"/>
      <c r="N159" s="206"/>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206"/>
      <c r="CJ159" s="206"/>
      <c r="CK159" s="206"/>
      <c r="CL159" s="206"/>
      <c r="CM159" s="206"/>
      <c r="CN159" s="206"/>
      <c r="CO159" s="206"/>
      <c r="CP159" s="206"/>
      <c r="CQ159" s="206"/>
      <c r="CR159" s="206"/>
      <c r="CS159" s="206"/>
      <c r="CT159" s="206"/>
      <c r="CU159" s="206"/>
      <c r="CV159" s="206"/>
      <c r="CW159" s="206"/>
      <c r="CX159" s="206"/>
      <c r="CY159" s="206"/>
      <c r="CZ159" s="206"/>
      <c r="DA159" s="206"/>
      <c r="DB159" s="206"/>
      <c r="DC159" s="206"/>
      <c r="DD159" s="206"/>
      <c r="DE159" s="206"/>
      <c r="DF159" s="206"/>
      <c r="DG159" s="206"/>
      <c r="DH159" s="206"/>
      <c r="DI159" s="229"/>
      <c r="DJ159" s="229"/>
      <c r="DK159" s="230"/>
    </row>
    <row r="160" spans="1:115" s="105" customFormat="1" ht="19.899999999999999" customHeight="1">
      <c r="A160" s="53"/>
      <c r="B160" s="76"/>
      <c r="C160" s="76"/>
      <c r="D160" s="87" t="s">
        <v>252</v>
      </c>
      <c r="E160" s="90" t="s">
        <v>253</v>
      </c>
      <c r="F160" s="95" t="s">
        <v>97</v>
      </c>
      <c r="G160" s="228"/>
      <c r="H160" s="226"/>
      <c r="I160" s="219"/>
      <c r="J160" s="206"/>
      <c r="K160" s="206"/>
      <c r="L160" s="206"/>
      <c r="M160" s="206"/>
      <c r="N160" s="206"/>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c r="BI160" s="206"/>
      <c r="BJ160" s="206"/>
      <c r="BK160" s="206"/>
      <c r="BL160" s="206"/>
      <c r="BM160" s="206"/>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206"/>
      <c r="CJ160" s="206"/>
      <c r="CK160" s="206"/>
      <c r="CL160" s="206"/>
      <c r="CM160" s="206"/>
      <c r="CN160" s="206"/>
      <c r="CO160" s="206"/>
      <c r="CP160" s="206"/>
      <c r="CQ160" s="206"/>
      <c r="CR160" s="206"/>
      <c r="CS160" s="206"/>
      <c r="CT160" s="206"/>
      <c r="CU160" s="206"/>
      <c r="CV160" s="206"/>
      <c r="CW160" s="206"/>
      <c r="CX160" s="206"/>
      <c r="CY160" s="206"/>
      <c r="CZ160" s="206"/>
      <c r="DA160" s="206"/>
      <c r="DB160" s="206"/>
      <c r="DC160" s="206"/>
      <c r="DD160" s="206"/>
      <c r="DE160" s="206"/>
      <c r="DF160" s="206"/>
      <c r="DG160" s="206"/>
      <c r="DH160" s="206"/>
      <c r="DI160" s="229"/>
      <c r="DJ160" s="229"/>
      <c r="DK160" s="230"/>
    </row>
    <row r="161" spans="1:115" s="105" customFormat="1" ht="19.899999999999999" customHeight="1">
      <c r="A161" s="53"/>
      <c r="B161" s="76"/>
      <c r="C161" s="76"/>
      <c r="D161" s="87" t="s">
        <v>254</v>
      </c>
      <c r="E161" s="93" t="s">
        <v>255</v>
      </c>
      <c r="F161" s="95" t="s">
        <v>100</v>
      </c>
      <c r="G161" s="228"/>
      <c r="H161" s="226"/>
      <c r="I161" s="219"/>
      <c r="J161" s="206"/>
      <c r="K161" s="206"/>
      <c r="L161" s="206"/>
      <c r="M161" s="206"/>
      <c r="N161" s="206"/>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206"/>
      <c r="DG161" s="206"/>
      <c r="DH161" s="206"/>
      <c r="DI161" s="229"/>
      <c r="DJ161" s="229"/>
      <c r="DK161" s="230"/>
    </row>
    <row r="162" spans="1:115" s="105" customFormat="1" ht="24.75">
      <c r="A162" s="53"/>
      <c r="B162" s="76"/>
      <c r="C162" s="76"/>
      <c r="D162" s="87" t="s">
        <v>617</v>
      </c>
      <c r="E162" s="93" t="s">
        <v>815</v>
      </c>
      <c r="F162" s="95" t="s">
        <v>256</v>
      </c>
      <c r="G162" s="204"/>
      <c r="H162" s="226"/>
      <c r="I162" s="219"/>
      <c r="J162" s="206"/>
      <c r="K162" s="206"/>
      <c r="L162" s="206"/>
      <c r="M162" s="206"/>
      <c r="N162" s="206"/>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c r="CV162" s="206"/>
      <c r="CW162" s="206"/>
      <c r="CX162" s="206"/>
      <c r="CY162" s="206"/>
      <c r="CZ162" s="206"/>
      <c r="DA162" s="206"/>
      <c r="DB162" s="206"/>
      <c r="DC162" s="206"/>
      <c r="DD162" s="206"/>
      <c r="DE162" s="206"/>
      <c r="DF162" s="206"/>
      <c r="DG162" s="206"/>
      <c r="DH162" s="206"/>
      <c r="DI162" s="229"/>
      <c r="DJ162" s="229"/>
      <c r="DK162" s="230"/>
    </row>
    <row r="163" spans="1:115" s="105" customFormat="1" ht="21.6" customHeight="1">
      <c r="A163" s="53"/>
      <c r="B163" s="76"/>
      <c r="C163" s="76"/>
      <c r="D163" s="87" t="s">
        <v>257</v>
      </c>
      <c r="E163" s="88" t="s">
        <v>258</v>
      </c>
      <c r="F163" s="107" t="s">
        <v>618</v>
      </c>
      <c r="G163" s="204"/>
      <c r="H163" s="226"/>
      <c r="I163" s="219"/>
      <c r="J163" s="206"/>
      <c r="K163" s="206"/>
      <c r="L163" s="206"/>
      <c r="M163" s="206"/>
      <c r="N163" s="206"/>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c r="CV163" s="206"/>
      <c r="CW163" s="206"/>
      <c r="CX163" s="206"/>
      <c r="CY163" s="206"/>
      <c r="CZ163" s="206"/>
      <c r="DA163" s="206"/>
      <c r="DB163" s="206"/>
      <c r="DC163" s="206"/>
      <c r="DD163" s="206"/>
      <c r="DE163" s="206"/>
      <c r="DF163" s="206"/>
      <c r="DG163" s="206"/>
      <c r="DH163" s="206"/>
      <c r="DI163" s="215"/>
      <c r="DJ163" s="215"/>
      <c r="DK163" s="216"/>
    </row>
    <row r="164" spans="1:115" s="105" customFormat="1" ht="19.899999999999999" customHeight="1">
      <c r="A164" s="53"/>
      <c r="B164" s="76"/>
      <c r="C164" s="76"/>
      <c r="D164" s="87" t="s">
        <v>259</v>
      </c>
      <c r="E164" s="90" t="s">
        <v>260</v>
      </c>
      <c r="F164" s="95" t="s">
        <v>619</v>
      </c>
      <c r="G164" s="204"/>
      <c r="H164" s="226"/>
      <c r="I164" s="219"/>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6"/>
      <c r="AY164" s="206"/>
      <c r="AZ164" s="206"/>
      <c r="BA164" s="206"/>
      <c r="BB164" s="206"/>
      <c r="BC164" s="206"/>
      <c r="BD164" s="206"/>
      <c r="BE164" s="206"/>
      <c r="BF164" s="206"/>
      <c r="BG164" s="206"/>
      <c r="BH164" s="206"/>
      <c r="BI164" s="206"/>
      <c r="BJ164" s="206"/>
      <c r="BK164" s="206"/>
      <c r="BL164" s="206"/>
      <c r="BM164" s="206"/>
      <c r="BN164" s="206"/>
      <c r="BO164" s="206"/>
      <c r="BP164" s="206"/>
      <c r="BQ164" s="206"/>
      <c r="BR164" s="206"/>
      <c r="BS164" s="206"/>
      <c r="BT164" s="206"/>
      <c r="BU164" s="206"/>
      <c r="BV164" s="206"/>
      <c r="BW164" s="206"/>
      <c r="BX164" s="206"/>
      <c r="BY164" s="206"/>
      <c r="BZ164" s="206"/>
      <c r="CA164" s="206"/>
      <c r="CB164" s="206"/>
      <c r="CC164" s="206"/>
      <c r="CD164" s="206"/>
      <c r="CE164" s="206"/>
      <c r="CF164" s="206"/>
      <c r="CG164" s="206"/>
      <c r="CH164" s="206"/>
      <c r="CI164" s="206"/>
      <c r="CJ164" s="206"/>
      <c r="CK164" s="206"/>
      <c r="CL164" s="206"/>
      <c r="CM164" s="206"/>
      <c r="CN164" s="206"/>
      <c r="CO164" s="206"/>
      <c r="CP164" s="206"/>
      <c r="CQ164" s="206"/>
      <c r="CR164" s="206"/>
      <c r="CS164" s="206"/>
      <c r="CT164" s="206"/>
      <c r="CU164" s="206"/>
      <c r="CV164" s="206"/>
      <c r="CW164" s="206"/>
      <c r="CX164" s="206"/>
      <c r="CY164" s="206"/>
      <c r="CZ164" s="206"/>
      <c r="DA164" s="206"/>
      <c r="DB164" s="206"/>
      <c r="DC164" s="206"/>
      <c r="DD164" s="206"/>
      <c r="DE164" s="206"/>
      <c r="DF164" s="206"/>
      <c r="DG164" s="206"/>
      <c r="DH164" s="206"/>
      <c r="DI164" s="215"/>
      <c r="DJ164" s="215"/>
      <c r="DK164" s="216"/>
    </row>
    <row r="165" spans="1:115" s="105" customFormat="1" ht="19.899999999999999" customHeight="1">
      <c r="A165" s="53"/>
      <c r="B165" s="76"/>
      <c r="C165" s="76"/>
      <c r="D165" s="87" t="s">
        <v>261</v>
      </c>
      <c r="E165" s="90" t="s">
        <v>262</v>
      </c>
      <c r="F165" s="95" t="s">
        <v>620</v>
      </c>
      <c r="G165" s="204"/>
      <c r="H165" s="226"/>
      <c r="I165" s="219"/>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6"/>
      <c r="DI165" s="229"/>
      <c r="DJ165" s="229"/>
      <c r="DK165" s="230"/>
    </row>
    <row r="166" spans="1:115" s="105" customFormat="1" ht="19.899999999999999" customHeight="1">
      <c r="A166" s="53"/>
      <c r="B166" s="76"/>
      <c r="C166" s="76"/>
      <c r="D166" s="87" t="s">
        <v>263</v>
      </c>
      <c r="E166" s="90" t="s">
        <v>264</v>
      </c>
      <c r="F166" s="95" t="s">
        <v>621</v>
      </c>
      <c r="G166" s="204"/>
      <c r="H166" s="226"/>
      <c r="I166" s="219"/>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c r="CV166" s="206"/>
      <c r="CW166" s="206"/>
      <c r="CX166" s="206"/>
      <c r="CY166" s="206"/>
      <c r="CZ166" s="206"/>
      <c r="DA166" s="206"/>
      <c r="DB166" s="206"/>
      <c r="DC166" s="206"/>
      <c r="DD166" s="206"/>
      <c r="DE166" s="206"/>
      <c r="DF166" s="206"/>
      <c r="DG166" s="206"/>
      <c r="DH166" s="206"/>
      <c r="DI166" s="229"/>
      <c r="DJ166" s="229"/>
      <c r="DK166" s="230"/>
    </row>
    <row r="167" spans="1:115" s="105" customFormat="1" ht="19.899999999999999" customHeight="1">
      <c r="A167" s="53"/>
      <c r="B167" s="76"/>
      <c r="C167" s="76"/>
      <c r="D167" s="87" t="s">
        <v>265</v>
      </c>
      <c r="E167" s="93" t="s">
        <v>266</v>
      </c>
      <c r="F167" s="94" t="s">
        <v>267</v>
      </c>
      <c r="G167" s="204"/>
      <c r="H167" s="226"/>
      <c r="I167" s="219"/>
      <c r="J167" s="206"/>
      <c r="K167" s="206"/>
      <c r="L167" s="206"/>
      <c r="M167" s="206"/>
      <c r="N167" s="206"/>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c r="CV167" s="206"/>
      <c r="CW167" s="206"/>
      <c r="CX167" s="206"/>
      <c r="CY167" s="206"/>
      <c r="CZ167" s="206"/>
      <c r="DA167" s="206"/>
      <c r="DB167" s="206"/>
      <c r="DC167" s="206"/>
      <c r="DD167" s="206"/>
      <c r="DE167" s="206"/>
      <c r="DF167" s="206"/>
      <c r="DG167" s="206"/>
      <c r="DH167" s="206"/>
      <c r="DI167" s="229"/>
      <c r="DJ167" s="229"/>
      <c r="DK167" s="230"/>
    </row>
    <row r="168" spans="1:115" s="105" customFormat="1" ht="19.899999999999999" customHeight="1">
      <c r="A168" s="53"/>
      <c r="B168" s="76"/>
      <c r="C168" s="76"/>
      <c r="D168" s="87" t="s">
        <v>268</v>
      </c>
      <c r="E168" s="93" t="s">
        <v>269</v>
      </c>
      <c r="F168" s="94" t="s">
        <v>270</v>
      </c>
      <c r="G168" s="204"/>
      <c r="H168" s="226"/>
      <c r="I168" s="219"/>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206"/>
      <c r="CJ168" s="206"/>
      <c r="CK168" s="206"/>
      <c r="CL168" s="206"/>
      <c r="CM168" s="206"/>
      <c r="CN168" s="206"/>
      <c r="CO168" s="206"/>
      <c r="CP168" s="206"/>
      <c r="CQ168" s="206"/>
      <c r="CR168" s="206"/>
      <c r="CS168" s="206"/>
      <c r="CT168" s="206"/>
      <c r="CU168" s="206"/>
      <c r="CV168" s="206"/>
      <c r="CW168" s="206"/>
      <c r="CX168" s="206"/>
      <c r="CY168" s="206"/>
      <c r="CZ168" s="206"/>
      <c r="DA168" s="206"/>
      <c r="DB168" s="206"/>
      <c r="DC168" s="206"/>
      <c r="DD168" s="206"/>
      <c r="DE168" s="206"/>
      <c r="DF168" s="206"/>
      <c r="DG168" s="206"/>
      <c r="DH168" s="206"/>
      <c r="DI168" s="229"/>
      <c r="DJ168" s="229"/>
      <c r="DK168" s="230"/>
    </row>
    <row r="169" spans="1:115" s="105" customFormat="1" ht="19.899999999999999" customHeight="1">
      <c r="A169" s="53"/>
      <c r="B169" s="76"/>
      <c r="C169" s="76"/>
      <c r="D169" s="87" t="s">
        <v>271</v>
      </c>
      <c r="E169" s="93" t="s">
        <v>272</v>
      </c>
      <c r="F169" s="94" t="s">
        <v>618</v>
      </c>
      <c r="G169" s="204"/>
      <c r="H169" s="226"/>
      <c r="I169" s="219"/>
      <c r="J169" s="206"/>
      <c r="K169" s="206"/>
      <c r="L169" s="206"/>
      <c r="M169" s="206"/>
      <c r="N169" s="206"/>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206"/>
      <c r="CJ169" s="206"/>
      <c r="CK169" s="206"/>
      <c r="CL169" s="206"/>
      <c r="CM169" s="206"/>
      <c r="CN169" s="206"/>
      <c r="CO169" s="206"/>
      <c r="CP169" s="206"/>
      <c r="CQ169" s="206"/>
      <c r="CR169" s="206"/>
      <c r="CS169" s="206"/>
      <c r="CT169" s="206"/>
      <c r="CU169" s="206"/>
      <c r="CV169" s="206"/>
      <c r="CW169" s="206"/>
      <c r="CX169" s="206"/>
      <c r="CY169" s="206"/>
      <c r="CZ169" s="206"/>
      <c r="DA169" s="206"/>
      <c r="DB169" s="206"/>
      <c r="DC169" s="206"/>
      <c r="DD169" s="206"/>
      <c r="DE169" s="206"/>
      <c r="DF169" s="206"/>
      <c r="DG169" s="206"/>
      <c r="DH169" s="206"/>
      <c r="DI169" s="229"/>
      <c r="DJ169" s="229"/>
      <c r="DK169" s="230"/>
    </row>
    <row r="170" spans="1:115" s="105" customFormat="1" ht="22.15" customHeight="1">
      <c r="A170" s="53"/>
      <c r="B170" s="76"/>
      <c r="C170" s="76"/>
      <c r="D170" s="87" t="s">
        <v>273</v>
      </c>
      <c r="E170" s="88" t="s">
        <v>274</v>
      </c>
      <c r="F170" s="107" t="s">
        <v>622</v>
      </c>
      <c r="G170" s="204"/>
      <c r="H170" s="226"/>
      <c r="I170" s="219"/>
      <c r="J170" s="206"/>
      <c r="K170" s="206"/>
      <c r="L170" s="206"/>
      <c r="M170" s="206"/>
      <c r="N170" s="206"/>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206"/>
      <c r="CJ170" s="206"/>
      <c r="CK170" s="206"/>
      <c r="CL170" s="206"/>
      <c r="CM170" s="206"/>
      <c r="CN170" s="206"/>
      <c r="CO170" s="206"/>
      <c r="CP170" s="206"/>
      <c r="CQ170" s="206"/>
      <c r="CR170" s="206"/>
      <c r="CS170" s="206"/>
      <c r="CT170" s="206"/>
      <c r="CU170" s="206"/>
      <c r="CV170" s="206"/>
      <c r="CW170" s="206"/>
      <c r="CX170" s="206"/>
      <c r="CY170" s="206"/>
      <c r="CZ170" s="206"/>
      <c r="DA170" s="206"/>
      <c r="DB170" s="206"/>
      <c r="DC170" s="206"/>
      <c r="DD170" s="206"/>
      <c r="DE170" s="206"/>
      <c r="DF170" s="206"/>
      <c r="DG170" s="206"/>
      <c r="DH170" s="206"/>
      <c r="DI170" s="229"/>
      <c r="DJ170" s="229"/>
      <c r="DK170" s="230"/>
    </row>
    <row r="171" spans="1:115" s="105" customFormat="1" ht="21.6" customHeight="1">
      <c r="A171" s="53"/>
      <c r="B171" s="76"/>
      <c r="C171" s="76"/>
      <c r="D171" s="87" t="s">
        <v>275</v>
      </c>
      <c r="E171" s="88" t="s">
        <v>276</v>
      </c>
      <c r="F171" s="110" t="s">
        <v>623</v>
      </c>
      <c r="G171" s="204"/>
      <c r="H171" s="226"/>
      <c r="I171" s="219"/>
      <c r="J171" s="206"/>
      <c r="K171" s="206"/>
      <c r="L171" s="206"/>
      <c r="M171" s="206"/>
      <c r="N171" s="206"/>
      <c r="O171" s="206"/>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6"/>
      <c r="CD171" s="206"/>
      <c r="CE171" s="206"/>
      <c r="CF171" s="206"/>
      <c r="CG171" s="206"/>
      <c r="CH171" s="206"/>
      <c r="CI171" s="206"/>
      <c r="CJ171" s="206"/>
      <c r="CK171" s="206"/>
      <c r="CL171" s="206"/>
      <c r="CM171" s="206"/>
      <c r="CN171" s="206"/>
      <c r="CO171" s="206"/>
      <c r="CP171" s="206"/>
      <c r="CQ171" s="206"/>
      <c r="CR171" s="206"/>
      <c r="CS171" s="206"/>
      <c r="CT171" s="206"/>
      <c r="CU171" s="206"/>
      <c r="CV171" s="206"/>
      <c r="CW171" s="206"/>
      <c r="CX171" s="206"/>
      <c r="CY171" s="206"/>
      <c r="CZ171" s="206"/>
      <c r="DA171" s="206"/>
      <c r="DB171" s="206"/>
      <c r="DC171" s="206"/>
      <c r="DD171" s="206"/>
      <c r="DE171" s="206"/>
      <c r="DF171" s="206"/>
      <c r="DG171" s="206"/>
      <c r="DH171" s="206"/>
      <c r="DI171" s="229"/>
      <c r="DJ171" s="229"/>
      <c r="DK171" s="230"/>
    </row>
    <row r="172" spans="1:115" s="105" customFormat="1" ht="19.899999999999999" customHeight="1">
      <c r="A172" s="53"/>
      <c r="B172" s="76"/>
      <c r="C172" s="76"/>
      <c r="D172" s="87" t="s">
        <v>277</v>
      </c>
      <c r="E172" s="90" t="s">
        <v>278</v>
      </c>
      <c r="F172" s="95" t="s">
        <v>279</v>
      </c>
      <c r="G172" s="204"/>
      <c r="H172" s="226"/>
      <c r="I172" s="219"/>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6"/>
      <c r="CD172" s="206"/>
      <c r="CE172" s="206"/>
      <c r="CF172" s="206"/>
      <c r="CG172" s="206"/>
      <c r="CH172" s="206"/>
      <c r="CI172" s="206"/>
      <c r="CJ172" s="206"/>
      <c r="CK172" s="206"/>
      <c r="CL172" s="206"/>
      <c r="CM172" s="206"/>
      <c r="CN172" s="206"/>
      <c r="CO172" s="206"/>
      <c r="CP172" s="206"/>
      <c r="CQ172" s="206"/>
      <c r="CR172" s="206"/>
      <c r="CS172" s="206"/>
      <c r="CT172" s="206"/>
      <c r="CU172" s="206"/>
      <c r="CV172" s="206"/>
      <c r="CW172" s="206"/>
      <c r="CX172" s="206"/>
      <c r="CY172" s="206"/>
      <c r="CZ172" s="206"/>
      <c r="DA172" s="206"/>
      <c r="DB172" s="206"/>
      <c r="DC172" s="206"/>
      <c r="DD172" s="206"/>
      <c r="DE172" s="206"/>
      <c r="DF172" s="206"/>
      <c r="DG172" s="206"/>
      <c r="DH172" s="206"/>
      <c r="DI172" s="229"/>
      <c r="DJ172" s="229"/>
      <c r="DK172" s="230"/>
    </row>
    <row r="173" spans="1:115" s="105" customFormat="1" ht="19.899999999999999" customHeight="1">
      <c r="A173" s="53"/>
      <c r="B173" s="76"/>
      <c r="C173" s="76"/>
      <c r="D173" s="87" t="s">
        <v>280</v>
      </c>
      <c r="E173" s="90" t="s">
        <v>281</v>
      </c>
      <c r="F173" s="95" t="s">
        <v>282</v>
      </c>
      <c r="G173" s="204"/>
      <c r="H173" s="226"/>
      <c r="I173" s="219"/>
      <c r="J173" s="206"/>
      <c r="K173" s="206"/>
      <c r="L173" s="206"/>
      <c r="M173" s="206"/>
      <c r="N173" s="206"/>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206"/>
      <c r="CJ173" s="206"/>
      <c r="CK173" s="206"/>
      <c r="CL173" s="206"/>
      <c r="CM173" s="206"/>
      <c r="CN173" s="206"/>
      <c r="CO173" s="206"/>
      <c r="CP173" s="206"/>
      <c r="CQ173" s="206"/>
      <c r="CR173" s="206"/>
      <c r="CS173" s="206"/>
      <c r="CT173" s="206"/>
      <c r="CU173" s="206"/>
      <c r="CV173" s="206"/>
      <c r="CW173" s="206"/>
      <c r="CX173" s="206"/>
      <c r="CY173" s="206"/>
      <c r="CZ173" s="206"/>
      <c r="DA173" s="206"/>
      <c r="DB173" s="206"/>
      <c r="DC173" s="206"/>
      <c r="DD173" s="206"/>
      <c r="DE173" s="206"/>
      <c r="DF173" s="206"/>
      <c r="DG173" s="206"/>
      <c r="DH173" s="206"/>
      <c r="DI173" s="229"/>
      <c r="DJ173" s="229"/>
      <c r="DK173" s="230"/>
    </row>
    <row r="174" spans="1:115" s="105" customFormat="1" ht="19.899999999999999" customHeight="1">
      <c r="A174" s="53"/>
      <c r="B174" s="76"/>
      <c r="C174" s="76"/>
      <c r="D174" s="87" t="s">
        <v>283</v>
      </c>
      <c r="E174" s="90" t="s">
        <v>284</v>
      </c>
      <c r="F174" s="95" t="s">
        <v>285</v>
      </c>
      <c r="G174" s="204"/>
      <c r="H174" s="226"/>
      <c r="I174" s="219"/>
      <c r="J174" s="206"/>
      <c r="K174" s="206"/>
      <c r="L174" s="206"/>
      <c r="M174" s="206"/>
      <c r="N174" s="206"/>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206"/>
      <c r="CJ174" s="206"/>
      <c r="CK174" s="206"/>
      <c r="CL174" s="206"/>
      <c r="CM174" s="206"/>
      <c r="CN174" s="206"/>
      <c r="CO174" s="206"/>
      <c r="CP174" s="206"/>
      <c r="CQ174" s="206"/>
      <c r="CR174" s="206"/>
      <c r="CS174" s="206"/>
      <c r="CT174" s="206"/>
      <c r="CU174" s="206"/>
      <c r="CV174" s="206"/>
      <c r="CW174" s="206"/>
      <c r="CX174" s="206"/>
      <c r="CY174" s="206"/>
      <c r="CZ174" s="206"/>
      <c r="DA174" s="206"/>
      <c r="DB174" s="206"/>
      <c r="DC174" s="206"/>
      <c r="DD174" s="206"/>
      <c r="DE174" s="206"/>
      <c r="DF174" s="206"/>
      <c r="DG174" s="206"/>
      <c r="DH174" s="206"/>
      <c r="DI174" s="229"/>
      <c r="DJ174" s="229"/>
      <c r="DK174" s="230"/>
    </row>
    <row r="175" spans="1:115" s="105" customFormat="1" ht="19.899999999999999" customHeight="1">
      <c r="A175" s="53"/>
      <c r="B175" s="76"/>
      <c r="C175" s="76"/>
      <c r="D175" s="87" t="s">
        <v>286</v>
      </c>
      <c r="E175" s="90" t="s">
        <v>287</v>
      </c>
      <c r="F175" s="95" t="s">
        <v>624</v>
      </c>
      <c r="G175" s="204"/>
      <c r="H175" s="226"/>
      <c r="I175" s="219"/>
      <c r="J175" s="206"/>
      <c r="K175" s="206"/>
      <c r="L175" s="206"/>
      <c r="M175" s="206"/>
      <c r="N175" s="206"/>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c r="BI175" s="206"/>
      <c r="BJ175" s="206"/>
      <c r="BK175" s="206"/>
      <c r="BL175" s="206"/>
      <c r="BM175" s="206"/>
      <c r="BN175" s="206"/>
      <c r="BO175" s="206"/>
      <c r="BP175" s="206"/>
      <c r="BQ175" s="206"/>
      <c r="BR175" s="206"/>
      <c r="BS175" s="206"/>
      <c r="BT175" s="206"/>
      <c r="BU175" s="206"/>
      <c r="BV175" s="206"/>
      <c r="BW175" s="206"/>
      <c r="BX175" s="206"/>
      <c r="BY175" s="206"/>
      <c r="BZ175" s="206"/>
      <c r="CA175" s="206"/>
      <c r="CB175" s="206"/>
      <c r="CC175" s="206"/>
      <c r="CD175" s="206"/>
      <c r="CE175" s="206"/>
      <c r="CF175" s="206"/>
      <c r="CG175" s="206"/>
      <c r="CH175" s="206"/>
      <c r="CI175" s="206"/>
      <c r="CJ175" s="206"/>
      <c r="CK175" s="206"/>
      <c r="CL175" s="206"/>
      <c r="CM175" s="206"/>
      <c r="CN175" s="206"/>
      <c r="CO175" s="206"/>
      <c r="CP175" s="206"/>
      <c r="CQ175" s="206"/>
      <c r="CR175" s="206"/>
      <c r="CS175" s="206"/>
      <c r="CT175" s="206"/>
      <c r="CU175" s="206"/>
      <c r="CV175" s="206"/>
      <c r="CW175" s="206"/>
      <c r="CX175" s="206"/>
      <c r="CY175" s="206"/>
      <c r="CZ175" s="206"/>
      <c r="DA175" s="206"/>
      <c r="DB175" s="206"/>
      <c r="DC175" s="206"/>
      <c r="DD175" s="206"/>
      <c r="DE175" s="206"/>
      <c r="DF175" s="206"/>
      <c r="DG175" s="206"/>
      <c r="DH175" s="206"/>
      <c r="DI175" s="229"/>
      <c r="DJ175" s="229"/>
      <c r="DK175" s="230"/>
    </row>
    <row r="176" spans="1:115" s="105" customFormat="1" ht="19.899999999999999" customHeight="1">
      <c r="A176" s="53"/>
      <c r="B176" s="76"/>
      <c r="C176" s="76"/>
      <c r="D176" s="87" t="s">
        <v>288</v>
      </c>
      <c r="E176" s="93" t="s">
        <v>289</v>
      </c>
      <c r="F176" s="95" t="s">
        <v>290</v>
      </c>
      <c r="G176" s="204"/>
      <c r="H176" s="226"/>
      <c r="I176" s="219"/>
      <c r="J176" s="206"/>
      <c r="K176" s="206"/>
      <c r="L176" s="206"/>
      <c r="M176" s="206"/>
      <c r="N176" s="206"/>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c r="CV176" s="206"/>
      <c r="CW176" s="206"/>
      <c r="CX176" s="206"/>
      <c r="CY176" s="206"/>
      <c r="CZ176" s="206"/>
      <c r="DA176" s="206"/>
      <c r="DB176" s="206"/>
      <c r="DC176" s="206"/>
      <c r="DD176" s="206"/>
      <c r="DE176" s="206"/>
      <c r="DF176" s="206"/>
      <c r="DG176" s="206"/>
      <c r="DH176" s="206"/>
      <c r="DI176" s="229"/>
      <c r="DJ176" s="229"/>
      <c r="DK176" s="230"/>
    </row>
    <row r="177" spans="1:116" s="105" customFormat="1" ht="37.15">
      <c r="A177" s="53"/>
      <c r="B177" s="76"/>
      <c r="C177" s="76"/>
      <c r="D177" s="87" t="s">
        <v>625</v>
      </c>
      <c r="E177" s="93" t="s">
        <v>816</v>
      </c>
      <c r="F177" s="95" t="s">
        <v>626</v>
      </c>
      <c r="G177" s="204"/>
      <c r="H177" s="226"/>
      <c r="I177" s="219"/>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206"/>
      <c r="CJ177" s="206"/>
      <c r="CK177" s="206"/>
      <c r="CL177" s="206"/>
      <c r="CM177" s="206"/>
      <c r="CN177" s="206"/>
      <c r="CO177" s="206"/>
      <c r="CP177" s="206"/>
      <c r="CQ177" s="206"/>
      <c r="CR177" s="206"/>
      <c r="CS177" s="206"/>
      <c r="CT177" s="206"/>
      <c r="CU177" s="206"/>
      <c r="CV177" s="206"/>
      <c r="CW177" s="206"/>
      <c r="CX177" s="206"/>
      <c r="CY177" s="206"/>
      <c r="CZ177" s="206"/>
      <c r="DA177" s="206"/>
      <c r="DB177" s="206"/>
      <c r="DC177" s="206"/>
      <c r="DD177" s="206"/>
      <c r="DE177" s="206"/>
      <c r="DF177" s="206"/>
      <c r="DG177" s="206"/>
      <c r="DH177" s="206"/>
      <c r="DI177" s="229"/>
      <c r="DJ177" s="229"/>
      <c r="DK177" s="230"/>
    </row>
    <row r="178" spans="1:116" s="105" customFormat="1" ht="19.899999999999999" customHeight="1">
      <c r="A178" s="53"/>
      <c r="B178" s="76"/>
      <c r="C178" s="76"/>
      <c r="D178" s="87" t="s">
        <v>291</v>
      </c>
      <c r="E178" s="93" t="s">
        <v>292</v>
      </c>
      <c r="F178" s="95" t="s">
        <v>293</v>
      </c>
      <c r="G178" s="204"/>
      <c r="H178" s="226"/>
      <c r="I178" s="219"/>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29"/>
      <c r="DJ178" s="229"/>
      <c r="DK178" s="230"/>
    </row>
    <row r="179" spans="1:116" s="105" customFormat="1" ht="50.25" customHeight="1">
      <c r="A179" s="53"/>
      <c r="B179" s="76"/>
      <c r="C179" s="76"/>
      <c r="D179" s="87" t="s">
        <v>627</v>
      </c>
      <c r="E179" s="93" t="s">
        <v>817</v>
      </c>
      <c r="F179" s="95" t="s">
        <v>628</v>
      </c>
      <c r="G179" s="204"/>
      <c r="H179" s="226"/>
      <c r="I179" s="219"/>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206"/>
      <c r="CJ179" s="206"/>
      <c r="CK179" s="206"/>
      <c r="CL179" s="206"/>
      <c r="CM179" s="206"/>
      <c r="CN179" s="206"/>
      <c r="CO179" s="206"/>
      <c r="CP179" s="206"/>
      <c r="CQ179" s="206"/>
      <c r="CR179" s="206"/>
      <c r="CS179" s="206"/>
      <c r="CT179" s="206"/>
      <c r="CU179" s="206"/>
      <c r="CV179" s="206"/>
      <c r="CW179" s="206"/>
      <c r="CX179" s="206"/>
      <c r="CY179" s="206"/>
      <c r="CZ179" s="206"/>
      <c r="DA179" s="206"/>
      <c r="DB179" s="206"/>
      <c r="DC179" s="206"/>
      <c r="DD179" s="206"/>
      <c r="DE179" s="206"/>
      <c r="DF179" s="206"/>
      <c r="DG179" s="206"/>
      <c r="DH179" s="206"/>
      <c r="DI179" s="229"/>
      <c r="DJ179" s="229"/>
      <c r="DK179" s="230"/>
    </row>
    <row r="180" spans="1:116" s="105" customFormat="1" ht="22.15" customHeight="1">
      <c r="A180" s="53"/>
      <c r="B180" s="76"/>
      <c r="C180" s="76"/>
      <c r="D180" s="87" t="s">
        <v>294</v>
      </c>
      <c r="E180" s="88" t="s">
        <v>295</v>
      </c>
      <c r="F180" s="111" t="s">
        <v>296</v>
      </c>
      <c r="G180" s="204"/>
      <c r="H180" s="231"/>
      <c r="I180" s="232"/>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9"/>
      <c r="BK180" s="229"/>
      <c r="BL180" s="229"/>
      <c r="BM180" s="229"/>
      <c r="BN180" s="229"/>
      <c r="BO180" s="229"/>
      <c r="BP180" s="229"/>
      <c r="BQ180" s="229"/>
      <c r="BR180" s="229"/>
      <c r="BS180" s="229"/>
      <c r="BT180" s="229"/>
      <c r="BU180" s="229"/>
      <c r="BV180" s="229"/>
      <c r="BW180" s="229"/>
      <c r="BX180" s="229"/>
      <c r="BY180" s="229"/>
      <c r="BZ180" s="229"/>
      <c r="CA180" s="229"/>
      <c r="CB180" s="229"/>
      <c r="CC180" s="229"/>
      <c r="CD180" s="229"/>
      <c r="CE180" s="229"/>
      <c r="CF180" s="229"/>
      <c r="CG180" s="229"/>
      <c r="CH180" s="229"/>
      <c r="CI180" s="229"/>
      <c r="CJ180" s="229"/>
      <c r="CK180" s="229"/>
      <c r="CL180" s="229"/>
      <c r="CM180" s="229"/>
      <c r="CN180" s="229"/>
      <c r="CO180" s="229"/>
      <c r="CP180" s="229"/>
      <c r="CQ180" s="229"/>
      <c r="CR180" s="229"/>
      <c r="CS180" s="229"/>
      <c r="CT180" s="229"/>
      <c r="CU180" s="229"/>
      <c r="CV180" s="229"/>
      <c r="CW180" s="229"/>
      <c r="CX180" s="229"/>
      <c r="CY180" s="229"/>
      <c r="CZ180" s="229"/>
      <c r="DA180" s="229"/>
      <c r="DB180" s="229"/>
      <c r="DC180" s="229"/>
      <c r="DD180" s="229"/>
      <c r="DE180" s="229"/>
      <c r="DF180" s="229"/>
      <c r="DG180" s="229"/>
      <c r="DH180" s="229"/>
      <c r="DI180" s="229"/>
      <c r="DJ180" s="229"/>
      <c r="DK180" s="230"/>
    </row>
    <row r="181" spans="1:116" s="105" customFormat="1" ht="22.15" customHeight="1" thickBot="1">
      <c r="A181" s="53"/>
      <c r="B181" s="76"/>
      <c r="C181" s="76"/>
      <c r="D181" s="87">
        <v>1080</v>
      </c>
      <c r="E181" s="88" t="s">
        <v>297</v>
      </c>
      <c r="F181" s="111" t="s">
        <v>298</v>
      </c>
      <c r="G181" s="204"/>
      <c r="H181" s="233"/>
      <c r="I181" s="232"/>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9"/>
      <c r="BK181" s="229"/>
      <c r="BL181" s="229"/>
      <c r="BM181" s="229"/>
      <c r="BN181" s="229"/>
      <c r="BO181" s="229"/>
      <c r="BP181" s="229"/>
      <c r="BQ181" s="229"/>
      <c r="BR181" s="229"/>
      <c r="BS181" s="229"/>
      <c r="BT181" s="229"/>
      <c r="BU181" s="229"/>
      <c r="BV181" s="229"/>
      <c r="BW181" s="229"/>
      <c r="BX181" s="229"/>
      <c r="BY181" s="229"/>
      <c r="BZ181" s="229"/>
      <c r="CA181" s="229"/>
      <c r="CB181" s="229"/>
      <c r="CC181" s="229"/>
      <c r="CD181" s="229"/>
      <c r="CE181" s="229"/>
      <c r="CF181" s="229"/>
      <c r="CG181" s="229"/>
      <c r="CH181" s="229"/>
      <c r="CI181" s="229"/>
      <c r="CJ181" s="229"/>
      <c r="CK181" s="229"/>
      <c r="CL181" s="229"/>
      <c r="CM181" s="229"/>
      <c r="CN181" s="229"/>
      <c r="CO181" s="229"/>
      <c r="CP181" s="229"/>
      <c r="CQ181" s="229"/>
      <c r="CR181" s="229"/>
      <c r="CS181" s="229"/>
      <c r="CT181" s="229"/>
      <c r="CU181" s="229"/>
      <c r="CV181" s="229"/>
      <c r="CW181" s="229"/>
      <c r="CX181" s="229"/>
      <c r="CY181" s="229"/>
      <c r="CZ181" s="229"/>
      <c r="DA181" s="229"/>
      <c r="DB181" s="229"/>
      <c r="DC181" s="229"/>
      <c r="DD181" s="229"/>
      <c r="DE181" s="229"/>
      <c r="DF181" s="229"/>
      <c r="DG181" s="229"/>
      <c r="DH181" s="229"/>
      <c r="DI181" s="229"/>
      <c r="DJ181" s="229"/>
      <c r="DK181" s="230"/>
    </row>
    <row r="182" spans="1:116" s="86" customFormat="1" ht="27.75" customHeight="1">
      <c r="A182" s="53"/>
      <c r="B182" s="76"/>
      <c r="C182" s="76"/>
      <c r="D182" s="1060"/>
      <c r="E182" s="1079">
        <v>4</v>
      </c>
      <c r="F182" s="1080" t="s">
        <v>299</v>
      </c>
      <c r="G182" s="1038" t="s">
        <v>34</v>
      </c>
      <c r="H182" s="1033" t="s">
        <v>35</v>
      </c>
      <c r="I182" s="1040" t="s">
        <v>36</v>
      </c>
      <c r="J182" s="1041"/>
      <c r="K182" s="1033" t="s">
        <v>37</v>
      </c>
      <c r="L182" s="1033" t="s">
        <v>38</v>
      </c>
      <c r="M182" s="1033" t="s">
        <v>39</v>
      </c>
      <c r="N182" s="1033" t="s">
        <v>40</v>
      </c>
      <c r="O182" s="1033" t="s">
        <v>41</v>
      </c>
      <c r="P182" s="1033" t="s">
        <v>42</v>
      </c>
      <c r="Q182" s="1043"/>
      <c r="R182" s="1043"/>
      <c r="S182" s="1043"/>
      <c r="T182" s="1043"/>
      <c r="U182" s="1043"/>
      <c r="V182" s="1043"/>
      <c r="W182" s="1044"/>
      <c r="X182" s="1043"/>
      <c r="Y182" s="1043"/>
      <c r="Z182" s="1043"/>
      <c r="AA182" s="1043"/>
      <c r="AB182" s="1043"/>
      <c r="AC182" s="1043"/>
      <c r="AD182" s="1044"/>
      <c r="AE182" s="1043"/>
      <c r="AF182" s="1043"/>
      <c r="AG182" s="1043"/>
      <c r="AH182" s="1043"/>
      <c r="AI182" s="1043"/>
      <c r="AJ182" s="1043"/>
      <c r="AK182" s="1044"/>
      <c r="AL182" s="1043"/>
      <c r="AM182" s="1043"/>
      <c r="AN182" s="1043"/>
      <c r="AO182" s="1043"/>
      <c r="AP182" s="1043"/>
      <c r="AQ182" s="1043"/>
      <c r="AR182" s="1044"/>
      <c r="AS182" s="1043"/>
      <c r="AT182" s="1043"/>
      <c r="AU182" s="1043"/>
      <c r="AV182" s="1043"/>
      <c r="AW182" s="1043"/>
      <c r="AX182" s="1043"/>
      <c r="AY182" s="1043"/>
      <c r="AZ182" s="1043"/>
      <c r="BA182" s="1043"/>
      <c r="BB182" s="1043"/>
      <c r="BC182" s="1043"/>
      <c r="BD182" s="1043"/>
      <c r="BE182" s="1043"/>
      <c r="BF182" s="1043"/>
      <c r="BG182" s="1043"/>
      <c r="BH182" s="1043"/>
      <c r="BI182" s="1043"/>
      <c r="BJ182" s="1043"/>
      <c r="BK182" s="1043"/>
      <c r="BL182" s="1043"/>
      <c r="BM182" s="1043"/>
      <c r="BN182" s="1043"/>
      <c r="BO182" s="1043"/>
      <c r="BP182" s="1043"/>
      <c r="BQ182" s="1043"/>
      <c r="BR182" s="1043"/>
      <c r="BS182" s="1044"/>
      <c r="BT182" s="1043"/>
      <c r="BU182" s="1043"/>
      <c r="BV182" s="1043"/>
      <c r="BW182" s="1043"/>
      <c r="BX182" s="1043"/>
      <c r="BY182" s="1043"/>
      <c r="BZ182" s="1043"/>
      <c r="CA182" s="1043"/>
      <c r="CB182" s="1043"/>
      <c r="CC182" s="1043"/>
      <c r="CD182" s="1043"/>
      <c r="CE182" s="1043"/>
      <c r="CF182" s="1043"/>
      <c r="CG182" s="1043"/>
      <c r="CH182" s="1043"/>
      <c r="CI182" s="1043"/>
      <c r="CJ182" s="1043"/>
      <c r="CK182" s="1043"/>
      <c r="CL182" s="1043"/>
      <c r="CM182" s="1043"/>
      <c r="CN182" s="1043"/>
      <c r="CO182" s="1043"/>
      <c r="CP182" s="1043"/>
      <c r="CQ182" s="1043"/>
      <c r="CR182" s="1043"/>
      <c r="CS182" s="1043"/>
      <c r="CT182" s="1043"/>
      <c r="CU182" s="1043"/>
      <c r="CV182" s="1043"/>
      <c r="CW182" s="1044"/>
      <c r="CX182" s="1037" t="s">
        <v>43</v>
      </c>
      <c r="CY182" s="1037" t="s">
        <v>44</v>
      </c>
      <c r="CZ182" s="1037" t="s">
        <v>763</v>
      </c>
      <c r="DA182" s="1037" t="s">
        <v>764</v>
      </c>
      <c r="DB182" s="1037" t="s">
        <v>45</v>
      </c>
      <c r="DC182" s="1037" t="s">
        <v>46</v>
      </c>
      <c r="DD182" s="1033" t="s">
        <v>47</v>
      </c>
      <c r="DE182" s="1033" t="s">
        <v>48</v>
      </c>
      <c r="DF182" s="1033" t="s">
        <v>49</v>
      </c>
      <c r="DG182" s="1033" t="s">
        <v>50</v>
      </c>
      <c r="DH182" s="1033" t="s">
        <v>51</v>
      </c>
      <c r="DI182" s="1033" t="s">
        <v>52</v>
      </c>
      <c r="DJ182" s="1033" t="s">
        <v>53</v>
      </c>
      <c r="DK182" s="1035" t="s">
        <v>54</v>
      </c>
    </row>
    <row r="183" spans="1:116" s="86" customFormat="1" ht="27.75" customHeight="1">
      <c r="A183" s="53"/>
      <c r="B183" s="76"/>
      <c r="C183" s="76"/>
      <c r="D183" s="1061"/>
      <c r="E183" s="1077"/>
      <c r="F183" s="1077"/>
      <c r="G183" s="1039"/>
      <c r="H183" s="1034"/>
      <c r="I183" s="234"/>
      <c r="J183" s="202" t="s">
        <v>372</v>
      </c>
      <c r="K183" s="1034"/>
      <c r="L183" s="1034"/>
      <c r="M183" s="1034"/>
      <c r="N183" s="1034"/>
      <c r="O183" s="1034"/>
      <c r="P183" s="1034"/>
      <c r="Q183" s="203" t="s">
        <v>373</v>
      </c>
      <c r="R183" s="203" t="s">
        <v>374</v>
      </c>
      <c r="S183" s="203" t="s">
        <v>375</v>
      </c>
      <c r="T183" s="203" t="s">
        <v>376</v>
      </c>
      <c r="U183" s="203" t="s">
        <v>377</v>
      </c>
      <c r="V183" s="203" t="s">
        <v>378</v>
      </c>
      <c r="W183" s="203" t="s">
        <v>379</v>
      </c>
      <c r="X183" s="203" t="s">
        <v>380</v>
      </c>
      <c r="Y183" s="203" t="s">
        <v>381</v>
      </c>
      <c r="Z183" s="203" t="s">
        <v>382</v>
      </c>
      <c r="AA183" s="203" t="s">
        <v>383</v>
      </c>
      <c r="AB183" s="203" t="s">
        <v>384</v>
      </c>
      <c r="AC183" s="203" t="s">
        <v>385</v>
      </c>
      <c r="AD183" s="203" t="s">
        <v>386</v>
      </c>
      <c r="AE183" s="203" t="s">
        <v>387</v>
      </c>
      <c r="AF183" s="203" t="s">
        <v>388</v>
      </c>
      <c r="AG183" s="203" t="s">
        <v>389</v>
      </c>
      <c r="AH183" s="203" t="s">
        <v>390</v>
      </c>
      <c r="AI183" s="203" t="s">
        <v>391</v>
      </c>
      <c r="AJ183" s="203" t="s">
        <v>392</v>
      </c>
      <c r="AK183" s="203" t="s">
        <v>393</v>
      </c>
      <c r="AL183" s="203" t="s">
        <v>394</v>
      </c>
      <c r="AM183" s="203" t="s">
        <v>395</v>
      </c>
      <c r="AN183" s="203" t="s">
        <v>396</v>
      </c>
      <c r="AO183" s="203" t="s">
        <v>397</v>
      </c>
      <c r="AP183" s="203" t="s">
        <v>398</v>
      </c>
      <c r="AQ183" s="203" t="s">
        <v>399</v>
      </c>
      <c r="AR183" s="203" t="s">
        <v>400</v>
      </c>
      <c r="AS183" s="203" t="s">
        <v>401</v>
      </c>
      <c r="AT183" s="203" t="s">
        <v>402</v>
      </c>
      <c r="AU183" s="203" t="s">
        <v>403</v>
      </c>
      <c r="AV183" s="203" t="s">
        <v>404</v>
      </c>
      <c r="AW183" s="203" t="s">
        <v>405</v>
      </c>
      <c r="AX183" s="203" t="s">
        <v>406</v>
      </c>
      <c r="AY183" s="203" t="s">
        <v>407</v>
      </c>
      <c r="AZ183" s="203" t="s">
        <v>408</v>
      </c>
      <c r="BA183" s="203" t="s">
        <v>409</v>
      </c>
      <c r="BB183" s="203" t="s">
        <v>410</v>
      </c>
      <c r="BC183" s="203" t="s">
        <v>411</v>
      </c>
      <c r="BD183" s="203" t="s">
        <v>412</v>
      </c>
      <c r="BE183" s="203" t="s">
        <v>413</v>
      </c>
      <c r="BF183" s="203" t="s">
        <v>414</v>
      </c>
      <c r="BG183" s="203" t="s">
        <v>415</v>
      </c>
      <c r="BH183" s="203" t="s">
        <v>416</v>
      </c>
      <c r="BI183" s="203" t="s">
        <v>417</v>
      </c>
      <c r="BJ183" s="203" t="s">
        <v>418</v>
      </c>
      <c r="BK183" s="203" t="s">
        <v>419</v>
      </c>
      <c r="BL183" s="203" t="s">
        <v>420</v>
      </c>
      <c r="BM183" s="203" t="s">
        <v>421</v>
      </c>
      <c r="BN183" s="203" t="s">
        <v>422</v>
      </c>
      <c r="BO183" s="203" t="s">
        <v>423</v>
      </c>
      <c r="BP183" s="203" t="s">
        <v>424</v>
      </c>
      <c r="BQ183" s="203" t="s">
        <v>425</v>
      </c>
      <c r="BR183" s="203" t="s">
        <v>426</v>
      </c>
      <c r="BS183" s="203" t="s">
        <v>427</v>
      </c>
      <c r="BT183" s="203" t="s">
        <v>428</v>
      </c>
      <c r="BU183" s="203" t="s">
        <v>429</v>
      </c>
      <c r="BV183" s="203" t="s">
        <v>430</v>
      </c>
      <c r="BW183" s="203" t="s">
        <v>431</v>
      </c>
      <c r="BX183" s="203" t="s">
        <v>432</v>
      </c>
      <c r="BY183" s="203" t="s">
        <v>433</v>
      </c>
      <c r="BZ183" s="203" t="s">
        <v>434</v>
      </c>
      <c r="CA183" s="203" t="s">
        <v>435</v>
      </c>
      <c r="CB183" s="203" t="s">
        <v>436</v>
      </c>
      <c r="CC183" s="203" t="s">
        <v>437</v>
      </c>
      <c r="CD183" s="203" t="s">
        <v>438</v>
      </c>
      <c r="CE183" s="203" t="s">
        <v>439</v>
      </c>
      <c r="CF183" s="203" t="s">
        <v>440</v>
      </c>
      <c r="CG183" s="203" t="s">
        <v>441</v>
      </c>
      <c r="CH183" s="203" t="s">
        <v>442</v>
      </c>
      <c r="CI183" s="203" t="s">
        <v>443</v>
      </c>
      <c r="CJ183" s="203" t="s">
        <v>444</v>
      </c>
      <c r="CK183" s="203" t="s">
        <v>445</v>
      </c>
      <c r="CL183" s="203" t="s">
        <v>446</v>
      </c>
      <c r="CM183" s="203" t="s">
        <v>447</v>
      </c>
      <c r="CN183" s="203" t="s">
        <v>448</v>
      </c>
      <c r="CO183" s="203" t="s">
        <v>449</v>
      </c>
      <c r="CP183" s="203" t="s">
        <v>450</v>
      </c>
      <c r="CQ183" s="203" t="s">
        <v>451</v>
      </c>
      <c r="CR183" s="203" t="s">
        <v>452</v>
      </c>
      <c r="CS183" s="203" t="s">
        <v>453</v>
      </c>
      <c r="CT183" s="203" t="s">
        <v>454</v>
      </c>
      <c r="CU183" s="203" t="s">
        <v>455</v>
      </c>
      <c r="CV183" s="203" t="s">
        <v>456</v>
      </c>
      <c r="CW183" s="203" t="s">
        <v>457</v>
      </c>
      <c r="CX183" s="1034"/>
      <c r="CY183" s="1034"/>
      <c r="CZ183" s="1034"/>
      <c r="DA183" s="1034"/>
      <c r="DB183" s="1034"/>
      <c r="DC183" s="1034"/>
      <c r="DD183" s="1034"/>
      <c r="DE183" s="1034"/>
      <c r="DF183" s="1034"/>
      <c r="DG183" s="1034"/>
      <c r="DH183" s="1034"/>
      <c r="DI183" s="1034"/>
      <c r="DJ183" s="1034"/>
      <c r="DK183" s="1036"/>
    </row>
    <row r="184" spans="1:116" s="86" customFormat="1" ht="19.899999999999999" customHeight="1">
      <c r="A184" s="53"/>
      <c r="B184" s="76"/>
      <c r="C184" s="76"/>
      <c r="D184" s="87" t="s">
        <v>300</v>
      </c>
      <c r="E184" s="88" t="s">
        <v>301</v>
      </c>
      <c r="F184" s="89" t="s">
        <v>302</v>
      </c>
      <c r="G184" s="204"/>
      <c r="H184" s="235"/>
      <c r="I184" s="236"/>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s="237"/>
      <c r="BA184" s="237"/>
      <c r="BB184" s="237"/>
      <c r="BC184" s="237"/>
      <c r="BD184" s="237"/>
      <c r="BE184" s="237"/>
      <c r="BF184" s="237"/>
      <c r="BG184" s="237"/>
      <c r="BH184" s="237"/>
      <c r="BI184" s="237"/>
      <c r="BJ184" s="237"/>
      <c r="BK184" s="237"/>
      <c r="BL184" s="237"/>
      <c r="BM184" s="237"/>
      <c r="BN184" s="237"/>
      <c r="BO184" s="237"/>
      <c r="BP184" s="237"/>
      <c r="BQ184" s="237"/>
      <c r="BR184" s="237"/>
      <c r="BS184" s="237"/>
      <c r="BT184" s="237"/>
      <c r="BU184" s="237"/>
      <c r="BV184" s="237"/>
      <c r="BW184" s="237"/>
      <c r="BX184" s="237"/>
      <c r="BY184" s="237"/>
      <c r="BZ184" s="237"/>
      <c r="CA184" s="237"/>
      <c r="CB184" s="237"/>
      <c r="CC184" s="237"/>
      <c r="CD184" s="237"/>
      <c r="CE184" s="237"/>
      <c r="CF184" s="237"/>
      <c r="CG184" s="237"/>
      <c r="CH184" s="237"/>
      <c r="CI184" s="237"/>
      <c r="CJ184" s="237"/>
      <c r="CK184" s="237"/>
      <c r="CL184" s="237"/>
      <c r="CM184" s="237"/>
      <c r="CN184" s="237"/>
      <c r="CO184" s="237"/>
      <c r="CP184" s="237"/>
      <c r="CQ184" s="237"/>
      <c r="CR184" s="237"/>
      <c r="CS184" s="237"/>
      <c r="CT184" s="237"/>
      <c r="CU184" s="237"/>
      <c r="CV184" s="237"/>
      <c r="CW184" s="237"/>
      <c r="CX184" s="237"/>
      <c r="CY184" s="237"/>
      <c r="CZ184" s="237"/>
      <c r="DA184" s="237"/>
      <c r="DB184" s="237"/>
      <c r="DC184" s="237"/>
      <c r="DD184" s="237"/>
      <c r="DE184" s="237"/>
      <c r="DF184" s="237"/>
      <c r="DG184" s="237"/>
      <c r="DH184" s="237"/>
      <c r="DI184" s="237"/>
      <c r="DJ184" s="237"/>
      <c r="DK184" s="238"/>
    </row>
    <row r="185" spans="1:116" s="112" customFormat="1" ht="19.899999999999999" customHeight="1">
      <c r="A185" s="53"/>
      <c r="B185" s="76"/>
      <c r="C185" s="76"/>
      <c r="D185" s="87" t="s">
        <v>303</v>
      </c>
      <c r="E185" s="90" t="s">
        <v>304</v>
      </c>
      <c r="F185" s="91" t="s">
        <v>305</v>
      </c>
      <c r="G185" s="204"/>
      <c r="H185" s="231"/>
      <c r="I185" s="219"/>
      <c r="J185" s="206"/>
      <c r="K185" s="206"/>
      <c r="L185" s="206"/>
      <c r="M185" s="206"/>
      <c r="N185" s="206"/>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c r="BF185" s="206"/>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206"/>
      <c r="CJ185" s="206"/>
      <c r="CK185" s="206"/>
      <c r="CL185" s="206"/>
      <c r="CM185" s="206"/>
      <c r="CN185" s="206"/>
      <c r="CO185" s="206"/>
      <c r="CP185" s="206"/>
      <c r="CQ185" s="206"/>
      <c r="CR185" s="206"/>
      <c r="CS185" s="206"/>
      <c r="CT185" s="206"/>
      <c r="CU185" s="206"/>
      <c r="CV185" s="206"/>
      <c r="CW185" s="206"/>
      <c r="CX185" s="206"/>
      <c r="CY185" s="206"/>
      <c r="CZ185" s="206"/>
      <c r="DA185" s="206"/>
      <c r="DB185" s="206"/>
      <c r="DC185" s="206"/>
      <c r="DD185" s="206"/>
      <c r="DE185" s="206"/>
      <c r="DF185" s="206"/>
      <c r="DG185" s="206"/>
      <c r="DH185" s="206"/>
      <c r="DI185" s="206"/>
      <c r="DJ185" s="206"/>
      <c r="DK185" s="239"/>
    </row>
    <row r="186" spans="1:116" s="113" customFormat="1" ht="20.45" customHeight="1">
      <c r="A186" s="53"/>
      <c r="B186" s="76"/>
      <c r="C186" s="76"/>
      <c r="D186" s="87" t="s">
        <v>306</v>
      </c>
      <c r="E186" s="90" t="s">
        <v>307</v>
      </c>
      <c r="F186" s="91" t="s">
        <v>308</v>
      </c>
      <c r="G186" s="204"/>
      <c r="H186" s="231"/>
      <c r="I186" s="219"/>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206"/>
      <c r="CJ186" s="206"/>
      <c r="CK186" s="206"/>
      <c r="CL186" s="206"/>
      <c r="CM186" s="206"/>
      <c r="CN186" s="206"/>
      <c r="CO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239"/>
    </row>
    <row r="187" spans="1:116" s="113" customFormat="1" ht="19.899999999999999" customHeight="1">
      <c r="A187" s="53"/>
      <c r="B187" s="76"/>
      <c r="C187" s="76"/>
      <c r="D187" s="87" t="s">
        <v>309</v>
      </c>
      <c r="E187" s="90" t="s">
        <v>310</v>
      </c>
      <c r="F187" s="91" t="s">
        <v>64</v>
      </c>
      <c r="G187" s="204"/>
      <c r="H187" s="231"/>
      <c r="I187" s="219"/>
      <c r="J187" s="219"/>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206"/>
      <c r="CJ187" s="206"/>
      <c r="CK187" s="206"/>
      <c r="CL187" s="206"/>
      <c r="CM187" s="206"/>
      <c r="CN187" s="206"/>
      <c r="CO187" s="206"/>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239"/>
    </row>
    <row r="188" spans="1:116" s="112" customFormat="1" ht="24.75">
      <c r="A188" s="53"/>
      <c r="B188" s="76"/>
      <c r="C188" s="76"/>
      <c r="D188" s="87" t="s">
        <v>629</v>
      </c>
      <c r="E188" s="90" t="s">
        <v>818</v>
      </c>
      <c r="F188" s="95" t="s">
        <v>630</v>
      </c>
      <c r="G188" s="204"/>
      <c r="H188" s="231"/>
      <c r="I188" s="219"/>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239"/>
    </row>
    <row r="189" spans="1:116" s="112" customFormat="1" ht="24.75">
      <c r="A189" s="53"/>
      <c r="B189" s="76"/>
      <c r="C189" s="76"/>
      <c r="D189" s="87" t="s">
        <v>631</v>
      </c>
      <c r="E189" s="90" t="s">
        <v>819</v>
      </c>
      <c r="F189" s="95" t="s">
        <v>632</v>
      </c>
      <c r="G189" s="204"/>
      <c r="H189" s="231"/>
      <c r="I189" s="219"/>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239"/>
    </row>
    <row r="190" spans="1:116" s="113" customFormat="1" ht="19.899999999999999" customHeight="1">
      <c r="A190" s="53"/>
      <c r="B190" s="76"/>
      <c r="C190" s="76"/>
      <c r="D190" s="87" t="s">
        <v>633</v>
      </c>
      <c r="E190" s="90" t="s">
        <v>820</v>
      </c>
      <c r="F190" s="95" t="s">
        <v>634</v>
      </c>
      <c r="G190" s="204"/>
      <c r="H190" s="231"/>
      <c r="I190" s="219"/>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239"/>
    </row>
    <row r="191" spans="1:116" s="113" customFormat="1" ht="19.899999999999999" customHeight="1">
      <c r="A191" s="53"/>
      <c r="B191" s="76"/>
      <c r="C191" s="76"/>
      <c r="D191" s="87" t="s">
        <v>635</v>
      </c>
      <c r="E191" s="90" t="s">
        <v>821</v>
      </c>
      <c r="F191" s="95" t="s">
        <v>636</v>
      </c>
      <c r="G191" s="204"/>
      <c r="H191" s="231"/>
      <c r="I191" s="219"/>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239"/>
    </row>
    <row r="192" spans="1:116" s="114" customFormat="1" ht="19.899999999999999" customHeight="1">
      <c r="A192" s="53"/>
      <c r="B192" s="76"/>
      <c r="C192" s="76"/>
      <c r="D192" s="87" t="s">
        <v>311</v>
      </c>
      <c r="E192" s="90" t="s">
        <v>312</v>
      </c>
      <c r="F192" s="91" t="s">
        <v>313</v>
      </c>
      <c r="G192" s="204"/>
      <c r="H192" s="231"/>
      <c r="I192" s="219"/>
      <c r="J192" s="206"/>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239"/>
      <c r="DL192" s="2"/>
    </row>
    <row r="193" spans="1:116" s="114" customFormat="1" ht="19.899999999999999" customHeight="1">
      <c r="A193" s="53"/>
      <c r="B193" s="76"/>
      <c r="C193" s="76"/>
      <c r="D193" s="115" t="s">
        <v>637</v>
      </c>
      <c r="E193" s="116" t="s">
        <v>822</v>
      </c>
      <c r="F193" s="95" t="s">
        <v>704</v>
      </c>
      <c r="G193" s="204"/>
      <c r="H193" s="231"/>
      <c r="I193" s="219"/>
      <c r="J193" s="206"/>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239"/>
      <c r="DL193" s="2"/>
    </row>
    <row r="194" spans="1:116" s="114" customFormat="1" ht="24.75">
      <c r="A194" s="53"/>
      <c r="B194" s="76"/>
      <c r="C194" s="76"/>
      <c r="D194" s="115" t="s">
        <v>638</v>
      </c>
      <c r="E194" s="116" t="s">
        <v>823</v>
      </c>
      <c r="F194" s="95" t="s">
        <v>705</v>
      </c>
      <c r="G194" s="204"/>
      <c r="H194" s="231"/>
      <c r="I194" s="219"/>
      <c r="J194" s="206"/>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206"/>
      <c r="CJ194" s="206"/>
      <c r="CK194" s="206"/>
      <c r="CL194" s="206"/>
      <c r="CM194" s="206"/>
      <c r="CN194" s="206"/>
      <c r="CO194" s="206"/>
      <c r="CP194" s="206"/>
      <c r="CQ194" s="206"/>
      <c r="CR194" s="206"/>
      <c r="CS194" s="206"/>
      <c r="CT194" s="206"/>
      <c r="CU194" s="206"/>
      <c r="CV194" s="206"/>
      <c r="CW194" s="206"/>
      <c r="CX194" s="206"/>
      <c r="CY194" s="206"/>
      <c r="CZ194" s="206"/>
      <c r="DA194" s="206"/>
      <c r="DB194" s="206"/>
      <c r="DC194" s="206"/>
      <c r="DD194" s="206"/>
      <c r="DE194" s="206"/>
      <c r="DF194" s="206"/>
      <c r="DG194" s="206"/>
      <c r="DH194" s="206"/>
      <c r="DI194" s="206"/>
      <c r="DJ194" s="206"/>
      <c r="DK194" s="239"/>
      <c r="DL194" s="2"/>
    </row>
    <row r="195" spans="1:116" s="114" customFormat="1" ht="24.75">
      <c r="A195" s="53"/>
      <c r="B195" s="76"/>
      <c r="C195" s="76"/>
      <c r="D195" s="115" t="s">
        <v>639</v>
      </c>
      <c r="E195" s="116" t="s">
        <v>824</v>
      </c>
      <c r="F195" s="95" t="s">
        <v>706</v>
      </c>
      <c r="G195" s="204"/>
      <c r="H195" s="231"/>
      <c r="I195" s="219"/>
      <c r="J195" s="206"/>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206"/>
      <c r="CJ195" s="206"/>
      <c r="CK195" s="206"/>
      <c r="CL195" s="206"/>
      <c r="CM195" s="206"/>
      <c r="CN195" s="206"/>
      <c r="CO195" s="206"/>
      <c r="CP195" s="206"/>
      <c r="CQ195" s="206"/>
      <c r="CR195" s="206"/>
      <c r="CS195" s="206"/>
      <c r="CT195" s="206"/>
      <c r="CU195" s="206"/>
      <c r="CV195" s="206"/>
      <c r="CW195" s="206"/>
      <c r="CX195" s="206"/>
      <c r="CY195" s="206"/>
      <c r="CZ195" s="206"/>
      <c r="DA195" s="206"/>
      <c r="DB195" s="206"/>
      <c r="DC195" s="206"/>
      <c r="DD195" s="206"/>
      <c r="DE195" s="206"/>
      <c r="DF195" s="206"/>
      <c r="DG195" s="206"/>
      <c r="DH195" s="206"/>
      <c r="DI195" s="206"/>
      <c r="DJ195" s="206"/>
      <c r="DK195" s="239"/>
      <c r="DL195" s="2"/>
    </row>
    <row r="196" spans="1:116" s="114" customFormat="1" ht="19.899999999999999" customHeight="1">
      <c r="A196" s="53"/>
      <c r="B196" s="76"/>
      <c r="C196" s="76"/>
      <c r="D196" s="115" t="s">
        <v>640</v>
      </c>
      <c r="E196" s="116" t="s">
        <v>825</v>
      </c>
      <c r="F196" s="95" t="s">
        <v>707</v>
      </c>
      <c r="G196" s="204"/>
      <c r="H196" s="231"/>
      <c r="I196" s="219"/>
      <c r="J196" s="206"/>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c r="BT196" s="206"/>
      <c r="BU196" s="206"/>
      <c r="BV196" s="206"/>
      <c r="BW196" s="206"/>
      <c r="BX196" s="206"/>
      <c r="BY196" s="206"/>
      <c r="BZ196" s="206"/>
      <c r="CA196" s="206"/>
      <c r="CB196" s="206"/>
      <c r="CC196" s="206"/>
      <c r="CD196" s="206"/>
      <c r="CE196" s="206"/>
      <c r="CF196" s="206"/>
      <c r="CG196" s="206"/>
      <c r="CH196" s="206"/>
      <c r="CI196" s="206"/>
      <c r="CJ196" s="206"/>
      <c r="CK196" s="206"/>
      <c r="CL196" s="206"/>
      <c r="CM196" s="206"/>
      <c r="CN196" s="206"/>
      <c r="CO196" s="206"/>
      <c r="CP196" s="206"/>
      <c r="CQ196" s="206"/>
      <c r="CR196" s="206"/>
      <c r="CS196" s="206"/>
      <c r="CT196" s="206"/>
      <c r="CU196" s="206"/>
      <c r="CV196" s="206"/>
      <c r="CW196" s="206"/>
      <c r="CX196" s="206"/>
      <c r="CY196" s="206"/>
      <c r="CZ196" s="206"/>
      <c r="DA196" s="206"/>
      <c r="DB196" s="206"/>
      <c r="DC196" s="206"/>
      <c r="DD196" s="206"/>
      <c r="DE196" s="206"/>
      <c r="DF196" s="206"/>
      <c r="DG196" s="206"/>
      <c r="DH196" s="206"/>
      <c r="DI196" s="206"/>
      <c r="DJ196" s="206"/>
      <c r="DK196" s="239"/>
      <c r="DL196" s="2"/>
    </row>
    <row r="197" spans="1:116" s="114" customFormat="1" ht="24.75">
      <c r="A197" s="53"/>
      <c r="B197" s="76"/>
      <c r="C197" s="76"/>
      <c r="D197" s="115" t="s">
        <v>641</v>
      </c>
      <c r="E197" s="116" t="s">
        <v>826</v>
      </c>
      <c r="F197" s="95" t="s">
        <v>708</v>
      </c>
      <c r="G197" s="204"/>
      <c r="H197" s="231"/>
      <c r="I197" s="219"/>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c r="BI197" s="206"/>
      <c r="BJ197" s="206"/>
      <c r="BK197" s="206"/>
      <c r="BL197" s="206"/>
      <c r="BM197" s="206"/>
      <c r="BN197" s="206"/>
      <c r="BO197" s="206"/>
      <c r="BP197" s="206"/>
      <c r="BQ197" s="206"/>
      <c r="BR197" s="206"/>
      <c r="BS197" s="206"/>
      <c r="BT197" s="206"/>
      <c r="BU197" s="206"/>
      <c r="BV197" s="206"/>
      <c r="BW197" s="206"/>
      <c r="BX197" s="206"/>
      <c r="BY197" s="206"/>
      <c r="BZ197" s="206"/>
      <c r="CA197" s="206"/>
      <c r="CB197" s="206"/>
      <c r="CC197" s="206"/>
      <c r="CD197" s="206"/>
      <c r="CE197" s="206"/>
      <c r="CF197" s="206"/>
      <c r="CG197" s="206"/>
      <c r="CH197" s="206"/>
      <c r="CI197" s="206"/>
      <c r="CJ197" s="206"/>
      <c r="CK197" s="206"/>
      <c r="CL197" s="206"/>
      <c r="CM197" s="206"/>
      <c r="CN197" s="206"/>
      <c r="CO197" s="206"/>
      <c r="CP197" s="206"/>
      <c r="CQ197" s="206"/>
      <c r="CR197" s="206"/>
      <c r="CS197" s="206"/>
      <c r="CT197" s="206"/>
      <c r="CU197" s="206"/>
      <c r="CV197" s="206"/>
      <c r="CW197" s="206"/>
      <c r="CX197" s="206"/>
      <c r="CY197" s="206"/>
      <c r="CZ197" s="206"/>
      <c r="DA197" s="206"/>
      <c r="DB197" s="206"/>
      <c r="DC197" s="206"/>
      <c r="DD197" s="206"/>
      <c r="DE197" s="206"/>
      <c r="DF197" s="206"/>
      <c r="DG197" s="206"/>
      <c r="DH197" s="206"/>
      <c r="DI197" s="206"/>
      <c r="DJ197" s="206"/>
      <c r="DK197" s="239"/>
      <c r="DL197" s="2"/>
    </row>
    <row r="198" spans="1:116" s="114" customFormat="1" ht="19.899999999999999" customHeight="1">
      <c r="A198" s="2"/>
      <c r="B198" s="76"/>
      <c r="C198" s="76"/>
      <c r="D198" s="115" t="s">
        <v>642</v>
      </c>
      <c r="E198" s="116" t="s">
        <v>827</v>
      </c>
      <c r="F198" s="95" t="s">
        <v>709</v>
      </c>
      <c r="G198" s="204"/>
      <c r="H198" s="231"/>
      <c r="I198" s="219"/>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c r="BT198" s="206"/>
      <c r="BU198" s="206"/>
      <c r="BV198" s="206"/>
      <c r="BW198" s="206"/>
      <c r="BX198" s="206"/>
      <c r="BY198" s="206"/>
      <c r="BZ198" s="206"/>
      <c r="CA198" s="206"/>
      <c r="CB198" s="206"/>
      <c r="CC198" s="206"/>
      <c r="CD198" s="206"/>
      <c r="CE198" s="206"/>
      <c r="CF198" s="206"/>
      <c r="CG198" s="206"/>
      <c r="CH198" s="206"/>
      <c r="CI198" s="206"/>
      <c r="CJ198" s="206"/>
      <c r="CK198" s="206"/>
      <c r="CL198" s="206"/>
      <c r="CM198" s="206"/>
      <c r="CN198" s="206"/>
      <c r="CO198" s="206"/>
      <c r="CP198" s="206"/>
      <c r="CQ198" s="206"/>
      <c r="CR198" s="206"/>
      <c r="CS198" s="206"/>
      <c r="CT198" s="206"/>
      <c r="CU198" s="206"/>
      <c r="CV198" s="206"/>
      <c r="CW198" s="206"/>
      <c r="CX198" s="206"/>
      <c r="CY198" s="206"/>
      <c r="CZ198" s="206"/>
      <c r="DA198" s="206"/>
      <c r="DB198" s="206"/>
      <c r="DC198" s="206"/>
      <c r="DD198" s="206"/>
      <c r="DE198" s="206"/>
      <c r="DF198" s="206"/>
      <c r="DG198" s="206"/>
      <c r="DH198" s="206"/>
      <c r="DI198" s="206"/>
      <c r="DJ198" s="206"/>
      <c r="DK198" s="239"/>
      <c r="DL198" s="2"/>
    </row>
    <row r="199" spans="1:116" s="114" customFormat="1" ht="19.899999999999999" customHeight="1">
      <c r="A199" s="2"/>
      <c r="B199" s="76"/>
      <c r="C199" s="76"/>
      <c r="D199" s="115" t="s">
        <v>643</v>
      </c>
      <c r="E199" s="116" t="s">
        <v>828</v>
      </c>
      <c r="F199" s="95" t="s">
        <v>710</v>
      </c>
      <c r="G199" s="204"/>
      <c r="H199" s="231"/>
      <c r="I199" s="219"/>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6"/>
      <c r="AY199" s="206"/>
      <c r="AZ199" s="206"/>
      <c r="BA199" s="206"/>
      <c r="BB199" s="206"/>
      <c r="BC199" s="206"/>
      <c r="BD199" s="206"/>
      <c r="BE199" s="206"/>
      <c r="BF199" s="206"/>
      <c r="BG199" s="206"/>
      <c r="BH199" s="206"/>
      <c r="BI199" s="206"/>
      <c r="BJ199" s="206"/>
      <c r="BK199" s="206"/>
      <c r="BL199" s="206"/>
      <c r="BM199" s="206"/>
      <c r="BN199" s="206"/>
      <c r="BO199" s="206"/>
      <c r="BP199" s="206"/>
      <c r="BQ199" s="206"/>
      <c r="BR199" s="206"/>
      <c r="BS199" s="206"/>
      <c r="BT199" s="206"/>
      <c r="BU199" s="206"/>
      <c r="BV199" s="206"/>
      <c r="BW199" s="206"/>
      <c r="BX199" s="206"/>
      <c r="BY199" s="206"/>
      <c r="BZ199" s="206"/>
      <c r="CA199" s="206"/>
      <c r="CB199" s="206"/>
      <c r="CC199" s="206"/>
      <c r="CD199" s="206"/>
      <c r="CE199" s="206"/>
      <c r="CF199" s="206"/>
      <c r="CG199" s="206"/>
      <c r="CH199" s="206"/>
      <c r="CI199" s="206"/>
      <c r="CJ199" s="206"/>
      <c r="CK199" s="206"/>
      <c r="CL199" s="206"/>
      <c r="CM199" s="206"/>
      <c r="CN199" s="206"/>
      <c r="CO199" s="206"/>
      <c r="CP199" s="206"/>
      <c r="CQ199" s="206"/>
      <c r="CR199" s="206"/>
      <c r="CS199" s="206"/>
      <c r="CT199" s="206"/>
      <c r="CU199" s="206"/>
      <c r="CV199" s="206"/>
      <c r="CW199" s="206"/>
      <c r="CX199" s="206"/>
      <c r="CY199" s="206"/>
      <c r="CZ199" s="206"/>
      <c r="DA199" s="206"/>
      <c r="DB199" s="206"/>
      <c r="DC199" s="206"/>
      <c r="DD199" s="206"/>
      <c r="DE199" s="206"/>
      <c r="DF199" s="206"/>
      <c r="DG199" s="206"/>
      <c r="DH199" s="206"/>
      <c r="DI199" s="206"/>
      <c r="DJ199" s="206"/>
      <c r="DK199" s="239"/>
      <c r="DL199" s="2"/>
    </row>
    <row r="200" spans="1:116" s="114" customFormat="1" ht="19.899999999999999" customHeight="1">
      <c r="A200" s="2"/>
      <c r="B200" s="76"/>
      <c r="C200" s="76"/>
      <c r="D200" s="115" t="s">
        <v>644</v>
      </c>
      <c r="E200" s="117" t="s">
        <v>959</v>
      </c>
      <c r="F200" s="95" t="s">
        <v>711</v>
      </c>
      <c r="G200" s="204"/>
      <c r="H200" s="231"/>
      <c r="I200" s="219"/>
      <c r="J200" s="206"/>
      <c r="K200" s="206"/>
      <c r="L200" s="206"/>
      <c r="M200" s="206"/>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239"/>
      <c r="DL200" s="2"/>
    </row>
    <row r="201" spans="1:116" s="114" customFormat="1" ht="19.899999999999999" customHeight="1">
      <c r="A201" s="2"/>
      <c r="B201" s="76"/>
      <c r="C201" s="76"/>
      <c r="D201" s="115" t="s">
        <v>645</v>
      </c>
      <c r="E201" s="116" t="s">
        <v>829</v>
      </c>
      <c r="F201" s="118" t="s">
        <v>314</v>
      </c>
      <c r="G201" s="204"/>
      <c r="H201" s="231"/>
      <c r="I201" s="219"/>
      <c r="J201" s="206"/>
      <c r="K201" s="206"/>
      <c r="L201" s="206"/>
      <c r="M201" s="206"/>
      <c r="N201" s="206"/>
      <c r="O201" s="206"/>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c r="AT201" s="206"/>
      <c r="AU201" s="206"/>
      <c r="AV201" s="206"/>
      <c r="AW201" s="206"/>
      <c r="AX201" s="206"/>
      <c r="AY201" s="206"/>
      <c r="AZ201" s="206"/>
      <c r="BA201" s="206"/>
      <c r="BB201" s="206"/>
      <c r="BC201" s="206"/>
      <c r="BD201" s="206"/>
      <c r="BE201" s="206"/>
      <c r="BF201" s="206"/>
      <c r="BG201" s="206"/>
      <c r="BH201" s="206"/>
      <c r="BI201" s="206"/>
      <c r="BJ201" s="206"/>
      <c r="BK201" s="206"/>
      <c r="BL201" s="206"/>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206"/>
      <c r="CJ201" s="206"/>
      <c r="CK201" s="206"/>
      <c r="CL201" s="206"/>
      <c r="CM201" s="206"/>
      <c r="CN201" s="206"/>
      <c r="CO201" s="206"/>
      <c r="CP201" s="206"/>
      <c r="CQ201" s="206"/>
      <c r="CR201" s="206"/>
      <c r="CS201" s="206"/>
      <c r="CT201" s="206"/>
      <c r="CU201" s="206"/>
      <c r="CV201" s="206"/>
      <c r="CW201" s="206"/>
      <c r="CX201" s="206"/>
      <c r="CY201" s="206"/>
      <c r="CZ201" s="206"/>
      <c r="DA201" s="206"/>
      <c r="DB201" s="206"/>
      <c r="DC201" s="206"/>
      <c r="DD201" s="206"/>
      <c r="DE201" s="206"/>
      <c r="DF201" s="206"/>
      <c r="DG201" s="206"/>
      <c r="DH201" s="206"/>
      <c r="DI201" s="206"/>
      <c r="DJ201" s="206"/>
      <c r="DK201" s="239"/>
      <c r="DL201" s="2"/>
    </row>
    <row r="202" spans="1:116" s="114" customFormat="1" ht="19.899999999999999" customHeight="1">
      <c r="A202" s="2"/>
      <c r="B202" s="76"/>
      <c r="C202" s="76"/>
      <c r="D202" s="115" t="s">
        <v>646</v>
      </c>
      <c r="E202" s="116" t="s">
        <v>830</v>
      </c>
      <c r="F202" s="91" t="s">
        <v>315</v>
      </c>
      <c r="G202" s="204"/>
      <c r="H202" s="226"/>
      <c r="I202" s="223"/>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c r="AL202" s="224"/>
      <c r="AM202" s="224"/>
      <c r="AN202" s="224"/>
      <c r="AO202" s="224"/>
      <c r="AP202" s="224"/>
      <c r="AQ202" s="224"/>
      <c r="AR202" s="224"/>
      <c r="AS202" s="224"/>
      <c r="AT202" s="224"/>
      <c r="AU202" s="224"/>
      <c r="AV202" s="224"/>
      <c r="AW202" s="224"/>
      <c r="AX202" s="224"/>
      <c r="AY202" s="224"/>
      <c r="AZ202" s="224"/>
      <c r="BA202" s="224"/>
      <c r="BB202" s="224"/>
      <c r="BC202" s="224"/>
      <c r="BD202" s="224"/>
      <c r="BE202" s="224"/>
      <c r="BF202" s="224"/>
      <c r="BG202" s="224"/>
      <c r="BH202" s="224"/>
      <c r="BI202" s="224"/>
      <c r="BJ202" s="224"/>
      <c r="BK202" s="224"/>
      <c r="BL202" s="224"/>
      <c r="BM202" s="224"/>
      <c r="BN202" s="224"/>
      <c r="BO202" s="224"/>
      <c r="BP202" s="224"/>
      <c r="BQ202" s="224"/>
      <c r="BR202" s="224"/>
      <c r="BS202" s="224"/>
      <c r="BT202" s="224"/>
      <c r="BU202" s="224"/>
      <c r="BV202" s="224"/>
      <c r="BW202" s="224"/>
      <c r="BX202" s="224"/>
      <c r="BY202" s="224"/>
      <c r="BZ202" s="224"/>
      <c r="CA202" s="224"/>
      <c r="CB202" s="224"/>
      <c r="CC202" s="224"/>
      <c r="CD202" s="224"/>
      <c r="CE202" s="224"/>
      <c r="CF202" s="224"/>
      <c r="CG202" s="224"/>
      <c r="CH202" s="224"/>
      <c r="CI202" s="224"/>
      <c r="CJ202" s="224"/>
      <c r="CK202" s="224"/>
      <c r="CL202" s="224"/>
      <c r="CM202" s="224"/>
      <c r="CN202" s="224"/>
      <c r="CO202" s="224"/>
      <c r="CP202" s="224"/>
      <c r="CQ202" s="224"/>
      <c r="CR202" s="224"/>
      <c r="CS202" s="224"/>
      <c r="CT202" s="224"/>
      <c r="CU202" s="224"/>
      <c r="CV202" s="224"/>
      <c r="CW202" s="224"/>
      <c r="CX202" s="224"/>
      <c r="CY202" s="224"/>
      <c r="CZ202" s="224"/>
      <c r="DA202" s="224"/>
      <c r="DB202" s="224"/>
      <c r="DC202" s="224"/>
      <c r="DD202" s="224"/>
      <c r="DE202" s="224"/>
      <c r="DF202" s="224"/>
      <c r="DG202" s="224"/>
      <c r="DH202" s="224"/>
      <c r="DI202" s="224"/>
      <c r="DJ202" s="224"/>
      <c r="DK202" s="225"/>
      <c r="DL202" s="2"/>
    </row>
    <row r="203" spans="1:116" s="114" customFormat="1" ht="19.899999999999999" customHeight="1">
      <c r="A203" s="2"/>
      <c r="B203" s="76"/>
      <c r="C203" s="76"/>
      <c r="D203" s="115" t="s">
        <v>647</v>
      </c>
      <c r="E203" s="116" t="s">
        <v>831</v>
      </c>
      <c r="F203" s="91" t="s">
        <v>316</v>
      </c>
      <c r="G203" s="204"/>
      <c r="H203" s="226"/>
      <c r="I203" s="223"/>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4"/>
      <c r="AL203" s="224"/>
      <c r="AM203" s="224"/>
      <c r="AN203" s="224"/>
      <c r="AO203" s="224"/>
      <c r="AP203" s="224"/>
      <c r="AQ203" s="224"/>
      <c r="AR203" s="224"/>
      <c r="AS203" s="224"/>
      <c r="AT203" s="224"/>
      <c r="AU203" s="224"/>
      <c r="AV203" s="224"/>
      <c r="AW203" s="224"/>
      <c r="AX203" s="224"/>
      <c r="AY203" s="224"/>
      <c r="AZ203" s="224"/>
      <c r="BA203" s="224"/>
      <c r="BB203" s="224"/>
      <c r="BC203" s="224"/>
      <c r="BD203" s="224"/>
      <c r="BE203" s="224"/>
      <c r="BF203" s="224"/>
      <c r="BG203" s="224"/>
      <c r="BH203" s="224"/>
      <c r="BI203" s="224"/>
      <c r="BJ203" s="224"/>
      <c r="BK203" s="224"/>
      <c r="BL203" s="224"/>
      <c r="BM203" s="224"/>
      <c r="BN203" s="224"/>
      <c r="BO203" s="224"/>
      <c r="BP203" s="224"/>
      <c r="BQ203" s="224"/>
      <c r="BR203" s="224"/>
      <c r="BS203" s="224"/>
      <c r="BT203" s="224"/>
      <c r="BU203" s="224"/>
      <c r="BV203" s="224"/>
      <c r="BW203" s="224"/>
      <c r="BX203" s="224"/>
      <c r="BY203" s="224"/>
      <c r="BZ203" s="224"/>
      <c r="CA203" s="224"/>
      <c r="CB203" s="224"/>
      <c r="CC203" s="224"/>
      <c r="CD203" s="224"/>
      <c r="CE203" s="224"/>
      <c r="CF203" s="224"/>
      <c r="CG203" s="224"/>
      <c r="CH203" s="224"/>
      <c r="CI203" s="224"/>
      <c r="CJ203" s="224"/>
      <c r="CK203" s="224"/>
      <c r="CL203" s="224"/>
      <c r="CM203" s="224"/>
      <c r="CN203" s="224"/>
      <c r="CO203" s="224"/>
      <c r="CP203" s="224"/>
      <c r="CQ203" s="224"/>
      <c r="CR203" s="224"/>
      <c r="CS203" s="224"/>
      <c r="CT203" s="224"/>
      <c r="CU203" s="224"/>
      <c r="CV203" s="224"/>
      <c r="CW203" s="224"/>
      <c r="CX203" s="224"/>
      <c r="CY203" s="224"/>
      <c r="CZ203" s="224"/>
      <c r="DA203" s="224"/>
      <c r="DB203" s="224"/>
      <c r="DC203" s="224"/>
      <c r="DD203" s="224"/>
      <c r="DE203" s="224"/>
      <c r="DF203" s="224"/>
      <c r="DG203" s="224"/>
      <c r="DH203" s="224"/>
      <c r="DI203" s="224"/>
      <c r="DJ203" s="224"/>
      <c r="DK203" s="225"/>
      <c r="DL203" s="2"/>
    </row>
    <row r="204" spans="1:116" s="114" customFormat="1" ht="19.899999999999999" customHeight="1">
      <c r="A204" s="2"/>
      <c r="B204" s="76"/>
      <c r="C204" s="76"/>
      <c r="D204" s="115" t="s">
        <v>648</v>
      </c>
      <c r="E204" s="116" t="s">
        <v>832</v>
      </c>
      <c r="F204" s="91" t="s">
        <v>317</v>
      </c>
      <c r="G204" s="204"/>
      <c r="H204" s="226"/>
      <c r="I204" s="223"/>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c r="AL204" s="224"/>
      <c r="AM204" s="224"/>
      <c r="AN204" s="224"/>
      <c r="AO204" s="224"/>
      <c r="AP204" s="224"/>
      <c r="AQ204" s="224"/>
      <c r="AR204" s="224"/>
      <c r="AS204" s="224"/>
      <c r="AT204" s="224"/>
      <c r="AU204" s="224"/>
      <c r="AV204" s="224"/>
      <c r="AW204" s="224"/>
      <c r="AX204" s="224"/>
      <c r="AY204" s="224"/>
      <c r="AZ204" s="224"/>
      <c r="BA204" s="224"/>
      <c r="BB204" s="224"/>
      <c r="BC204" s="224"/>
      <c r="BD204" s="224"/>
      <c r="BE204" s="224"/>
      <c r="BF204" s="224"/>
      <c r="BG204" s="224"/>
      <c r="BH204" s="224"/>
      <c r="BI204" s="224"/>
      <c r="BJ204" s="224"/>
      <c r="BK204" s="224"/>
      <c r="BL204" s="224"/>
      <c r="BM204" s="224"/>
      <c r="BN204" s="224"/>
      <c r="BO204" s="224"/>
      <c r="BP204" s="224"/>
      <c r="BQ204" s="224"/>
      <c r="BR204" s="224"/>
      <c r="BS204" s="224"/>
      <c r="BT204" s="224"/>
      <c r="BU204" s="224"/>
      <c r="BV204" s="224"/>
      <c r="BW204" s="224"/>
      <c r="BX204" s="224"/>
      <c r="BY204" s="224"/>
      <c r="BZ204" s="224"/>
      <c r="CA204" s="224"/>
      <c r="CB204" s="224"/>
      <c r="CC204" s="224"/>
      <c r="CD204" s="224"/>
      <c r="CE204" s="224"/>
      <c r="CF204" s="224"/>
      <c r="CG204" s="224"/>
      <c r="CH204" s="224"/>
      <c r="CI204" s="224"/>
      <c r="CJ204" s="224"/>
      <c r="CK204" s="224"/>
      <c r="CL204" s="224"/>
      <c r="CM204" s="224"/>
      <c r="CN204" s="224"/>
      <c r="CO204" s="224"/>
      <c r="CP204" s="224"/>
      <c r="CQ204" s="224"/>
      <c r="CR204" s="224"/>
      <c r="CS204" s="224"/>
      <c r="CT204" s="224"/>
      <c r="CU204" s="224"/>
      <c r="CV204" s="224"/>
      <c r="CW204" s="224"/>
      <c r="CX204" s="224"/>
      <c r="CY204" s="224"/>
      <c r="CZ204" s="224"/>
      <c r="DA204" s="224"/>
      <c r="DB204" s="224"/>
      <c r="DC204" s="224"/>
      <c r="DD204" s="224"/>
      <c r="DE204" s="224"/>
      <c r="DF204" s="224"/>
      <c r="DG204" s="224"/>
      <c r="DH204" s="224"/>
      <c r="DI204" s="224"/>
      <c r="DJ204" s="224"/>
      <c r="DK204" s="225"/>
      <c r="DL204" s="2"/>
    </row>
    <row r="205" spans="1:116" s="114" customFormat="1" ht="19.899999999999999" customHeight="1">
      <c r="A205" s="2"/>
      <c r="B205" s="76"/>
      <c r="C205" s="76"/>
      <c r="D205" s="115" t="s">
        <v>649</v>
      </c>
      <c r="E205" s="116" t="s">
        <v>833</v>
      </c>
      <c r="F205" s="91" t="s">
        <v>318</v>
      </c>
      <c r="G205" s="204"/>
      <c r="H205" s="226"/>
      <c r="I205" s="223"/>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4"/>
      <c r="AY205" s="224"/>
      <c r="AZ205" s="224"/>
      <c r="BA205" s="224"/>
      <c r="BB205" s="224"/>
      <c r="BC205" s="224"/>
      <c r="BD205" s="224"/>
      <c r="BE205" s="224"/>
      <c r="BF205" s="224"/>
      <c r="BG205" s="224"/>
      <c r="BH205" s="224"/>
      <c r="BI205" s="224"/>
      <c r="BJ205" s="224"/>
      <c r="BK205" s="224"/>
      <c r="BL205" s="224"/>
      <c r="BM205" s="224"/>
      <c r="BN205" s="224"/>
      <c r="BO205" s="224"/>
      <c r="BP205" s="224"/>
      <c r="BQ205" s="224"/>
      <c r="BR205" s="224"/>
      <c r="BS205" s="224"/>
      <c r="BT205" s="224"/>
      <c r="BU205" s="224"/>
      <c r="BV205" s="224"/>
      <c r="BW205" s="224"/>
      <c r="BX205" s="224"/>
      <c r="BY205" s="224"/>
      <c r="BZ205" s="224"/>
      <c r="CA205" s="224"/>
      <c r="CB205" s="224"/>
      <c r="CC205" s="224"/>
      <c r="CD205" s="224"/>
      <c r="CE205" s="224"/>
      <c r="CF205" s="224"/>
      <c r="CG205" s="224"/>
      <c r="CH205" s="224"/>
      <c r="CI205" s="224"/>
      <c r="CJ205" s="224"/>
      <c r="CK205" s="224"/>
      <c r="CL205" s="224"/>
      <c r="CM205" s="224"/>
      <c r="CN205" s="224"/>
      <c r="CO205" s="224"/>
      <c r="CP205" s="224"/>
      <c r="CQ205" s="224"/>
      <c r="CR205" s="224"/>
      <c r="CS205" s="224"/>
      <c r="CT205" s="224"/>
      <c r="CU205" s="224"/>
      <c r="CV205" s="224"/>
      <c r="CW205" s="224"/>
      <c r="CX205" s="224"/>
      <c r="CY205" s="224"/>
      <c r="CZ205" s="224"/>
      <c r="DA205" s="224"/>
      <c r="DB205" s="224"/>
      <c r="DC205" s="224"/>
      <c r="DD205" s="224"/>
      <c r="DE205" s="224"/>
      <c r="DF205" s="224"/>
      <c r="DG205" s="224"/>
      <c r="DH205" s="224"/>
      <c r="DI205" s="224"/>
      <c r="DJ205" s="224"/>
      <c r="DK205" s="225"/>
      <c r="DL205" s="2"/>
    </row>
    <row r="206" spans="1:116" s="114" customFormat="1" ht="19.899999999999999" customHeight="1">
      <c r="A206" s="2"/>
      <c r="B206" s="76"/>
      <c r="C206" s="76"/>
      <c r="D206" s="119" t="s">
        <v>650</v>
      </c>
      <c r="E206" s="117" t="s">
        <v>834</v>
      </c>
      <c r="F206" s="120" t="s">
        <v>319</v>
      </c>
      <c r="G206" s="204"/>
      <c r="H206" s="226"/>
      <c r="I206" s="223"/>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4"/>
      <c r="BL206" s="224"/>
      <c r="BM206" s="224"/>
      <c r="BN206" s="224"/>
      <c r="BO206" s="224"/>
      <c r="BP206" s="224"/>
      <c r="BQ206" s="224"/>
      <c r="BR206" s="224"/>
      <c r="BS206" s="224"/>
      <c r="BT206" s="224"/>
      <c r="BU206" s="224"/>
      <c r="BV206" s="224"/>
      <c r="BW206" s="224"/>
      <c r="BX206" s="224"/>
      <c r="BY206" s="224"/>
      <c r="BZ206" s="224"/>
      <c r="CA206" s="224"/>
      <c r="CB206" s="224"/>
      <c r="CC206" s="224"/>
      <c r="CD206" s="224"/>
      <c r="CE206" s="224"/>
      <c r="CF206" s="224"/>
      <c r="CG206" s="224"/>
      <c r="CH206" s="224"/>
      <c r="CI206" s="224"/>
      <c r="CJ206" s="224"/>
      <c r="CK206" s="224"/>
      <c r="CL206" s="224"/>
      <c r="CM206" s="224"/>
      <c r="CN206" s="224"/>
      <c r="CO206" s="224"/>
      <c r="CP206" s="224"/>
      <c r="CQ206" s="224"/>
      <c r="CR206" s="224"/>
      <c r="CS206" s="224"/>
      <c r="CT206" s="224"/>
      <c r="CU206" s="224"/>
      <c r="CV206" s="224"/>
      <c r="CW206" s="224"/>
      <c r="CX206" s="224"/>
      <c r="CY206" s="224"/>
      <c r="CZ206" s="224"/>
      <c r="DA206" s="224"/>
      <c r="DB206" s="224"/>
      <c r="DC206" s="224"/>
      <c r="DD206" s="224"/>
      <c r="DE206" s="224"/>
      <c r="DF206" s="224"/>
      <c r="DG206" s="224"/>
      <c r="DH206" s="224"/>
      <c r="DI206" s="224"/>
      <c r="DJ206" s="224"/>
      <c r="DK206" s="225"/>
      <c r="DL206" s="2"/>
    </row>
    <row r="207" spans="1:116" s="114" customFormat="1">
      <c r="A207" s="2"/>
      <c r="B207" s="76"/>
      <c r="C207" s="76"/>
      <c r="D207" s="119" t="s">
        <v>651</v>
      </c>
      <c r="E207" s="117" t="s">
        <v>835</v>
      </c>
      <c r="F207" s="120" t="s">
        <v>320</v>
      </c>
      <c r="G207" s="204"/>
      <c r="H207" s="226"/>
      <c r="I207" s="223"/>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224"/>
      <c r="BK207" s="224"/>
      <c r="BL207" s="224"/>
      <c r="BM207" s="224"/>
      <c r="BN207" s="224"/>
      <c r="BO207" s="224"/>
      <c r="BP207" s="224"/>
      <c r="BQ207" s="224"/>
      <c r="BR207" s="224"/>
      <c r="BS207" s="224"/>
      <c r="BT207" s="224"/>
      <c r="BU207" s="224"/>
      <c r="BV207" s="224"/>
      <c r="BW207" s="224"/>
      <c r="BX207" s="224"/>
      <c r="BY207" s="224"/>
      <c r="BZ207" s="224"/>
      <c r="CA207" s="224"/>
      <c r="CB207" s="224"/>
      <c r="CC207" s="224"/>
      <c r="CD207" s="224"/>
      <c r="CE207" s="224"/>
      <c r="CF207" s="224"/>
      <c r="CG207" s="224"/>
      <c r="CH207" s="224"/>
      <c r="CI207" s="224"/>
      <c r="CJ207" s="224"/>
      <c r="CK207" s="224"/>
      <c r="CL207" s="224"/>
      <c r="CM207" s="224"/>
      <c r="CN207" s="224"/>
      <c r="CO207" s="224"/>
      <c r="CP207" s="224"/>
      <c r="CQ207" s="224"/>
      <c r="CR207" s="224"/>
      <c r="CS207" s="224"/>
      <c r="CT207" s="224"/>
      <c r="CU207" s="224"/>
      <c r="CV207" s="224"/>
      <c r="CW207" s="224"/>
      <c r="CX207" s="224"/>
      <c r="CY207" s="224"/>
      <c r="CZ207" s="224"/>
      <c r="DA207" s="224"/>
      <c r="DB207" s="224"/>
      <c r="DC207" s="224"/>
      <c r="DD207" s="224"/>
      <c r="DE207" s="224"/>
      <c r="DF207" s="224"/>
      <c r="DG207" s="224"/>
      <c r="DH207" s="224"/>
      <c r="DI207" s="224"/>
      <c r="DJ207" s="224"/>
      <c r="DK207" s="225"/>
      <c r="DL207" s="2"/>
    </row>
    <row r="208" spans="1:116" s="114" customFormat="1" ht="19.899999999999999" customHeight="1">
      <c r="A208" s="2"/>
      <c r="B208" s="76"/>
      <c r="C208" s="76"/>
      <c r="D208" s="119" t="s">
        <v>652</v>
      </c>
      <c r="E208" s="117" t="s">
        <v>836</v>
      </c>
      <c r="F208" s="120" t="s">
        <v>837</v>
      </c>
      <c r="G208" s="204"/>
      <c r="H208" s="226"/>
      <c r="I208" s="223"/>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224"/>
      <c r="BW208" s="224"/>
      <c r="BX208" s="224"/>
      <c r="BY208" s="224"/>
      <c r="BZ208" s="224"/>
      <c r="CA208" s="224"/>
      <c r="CB208" s="224"/>
      <c r="CC208" s="224"/>
      <c r="CD208" s="224"/>
      <c r="CE208" s="224"/>
      <c r="CF208" s="224"/>
      <c r="CG208" s="224"/>
      <c r="CH208" s="224"/>
      <c r="CI208" s="224"/>
      <c r="CJ208" s="224"/>
      <c r="CK208" s="224"/>
      <c r="CL208" s="224"/>
      <c r="CM208" s="224"/>
      <c r="CN208" s="224"/>
      <c r="CO208" s="224"/>
      <c r="CP208" s="224"/>
      <c r="CQ208" s="224"/>
      <c r="CR208" s="224"/>
      <c r="CS208" s="224"/>
      <c r="CT208" s="224"/>
      <c r="CU208" s="224"/>
      <c r="CV208" s="224"/>
      <c r="CW208" s="224"/>
      <c r="CX208" s="224"/>
      <c r="CY208" s="224"/>
      <c r="CZ208" s="224"/>
      <c r="DA208" s="224"/>
      <c r="DB208" s="224"/>
      <c r="DC208" s="224"/>
      <c r="DD208" s="224"/>
      <c r="DE208" s="224"/>
      <c r="DF208" s="224"/>
      <c r="DG208" s="224"/>
      <c r="DH208" s="224"/>
      <c r="DI208" s="224"/>
      <c r="DJ208" s="224"/>
      <c r="DK208" s="225"/>
      <c r="DL208" s="2"/>
    </row>
    <row r="209" spans="1:116" s="114" customFormat="1" ht="19.899999999999999" customHeight="1">
      <c r="A209" s="2"/>
      <c r="B209" s="76"/>
      <c r="C209" s="76"/>
      <c r="D209" s="119" t="s">
        <v>653</v>
      </c>
      <c r="E209" s="117" t="s">
        <v>838</v>
      </c>
      <c r="F209" s="120" t="s">
        <v>839</v>
      </c>
      <c r="G209" s="204"/>
      <c r="H209" s="226"/>
      <c r="I209" s="223"/>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224"/>
      <c r="BW209" s="224"/>
      <c r="BX209" s="224"/>
      <c r="BY209" s="224"/>
      <c r="BZ209" s="224"/>
      <c r="CA209" s="224"/>
      <c r="CB209" s="224"/>
      <c r="CC209" s="224"/>
      <c r="CD209" s="224"/>
      <c r="CE209" s="224"/>
      <c r="CF209" s="224"/>
      <c r="CG209" s="224"/>
      <c r="CH209" s="224"/>
      <c r="CI209" s="224"/>
      <c r="CJ209" s="224"/>
      <c r="CK209" s="224"/>
      <c r="CL209" s="224"/>
      <c r="CM209" s="224"/>
      <c r="CN209" s="224"/>
      <c r="CO209" s="224"/>
      <c r="CP209" s="224"/>
      <c r="CQ209" s="224"/>
      <c r="CR209" s="224"/>
      <c r="CS209" s="224"/>
      <c r="CT209" s="224"/>
      <c r="CU209" s="224"/>
      <c r="CV209" s="224"/>
      <c r="CW209" s="224"/>
      <c r="CX209" s="224"/>
      <c r="CY209" s="224"/>
      <c r="CZ209" s="224"/>
      <c r="DA209" s="224"/>
      <c r="DB209" s="224"/>
      <c r="DC209" s="224"/>
      <c r="DD209" s="224"/>
      <c r="DE209" s="224"/>
      <c r="DF209" s="224"/>
      <c r="DG209" s="224"/>
      <c r="DH209" s="224"/>
      <c r="DI209" s="224"/>
      <c r="DJ209" s="224"/>
      <c r="DK209" s="225"/>
      <c r="DL209" s="2"/>
    </row>
    <row r="210" spans="1:116" s="114" customFormat="1" ht="19.899999999999999" customHeight="1">
      <c r="A210" s="2"/>
      <c r="B210" s="76"/>
      <c r="C210" s="76"/>
      <c r="D210" s="119" t="s">
        <v>654</v>
      </c>
      <c r="E210" s="117" t="s">
        <v>840</v>
      </c>
      <c r="F210" s="120" t="s">
        <v>841</v>
      </c>
      <c r="G210" s="204"/>
      <c r="H210" s="226"/>
      <c r="I210" s="223"/>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224"/>
      <c r="BW210" s="224"/>
      <c r="BX210" s="224"/>
      <c r="BY210" s="224"/>
      <c r="BZ210" s="224"/>
      <c r="CA210" s="224"/>
      <c r="CB210" s="224"/>
      <c r="CC210" s="224"/>
      <c r="CD210" s="224"/>
      <c r="CE210" s="224"/>
      <c r="CF210" s="224"/>
      <c r="CG210" s="224"/>
      <c r="CH210" s="224"/>
      <c r="CI210" s="224"/>
      <c r="CJ210" s="224"/>
      <c r="CK210" s="224"/>
      <c r="CL210" s="224"/>
      <c r="CM210" s="224"/>
      <c r="CN210" s="224"/>
      <c r="CO210" s="224"/>
      <c r="CP210" s="224"/>
      <c r="CQ210" s="224"/>
      <c r="CR210" s="224"/>
      <c r="CS210" s="224"/>
      <c r="CT210" s="224"/>
      <c r="CU210" s="224"/>
      <c r="CV210" s="224"/>
      <c r="CW210" s="224"/>
      <c r="CX210" s="224"/>
      <c r="CY210" s="224"/>
      <c r="CZ210" s="224"/>
      <c r="DA210" s="224"/>
      <c r="DB210" s="224"/>
      <c r="DC210" s="224"/>
      <c r="DD210" s="224"/>
      <c r="DE210" s="224"/>
      <c r="DF210" s="224"/>
      <c r="DG210" s="224"/>
      <c r="DH210" s="224"/>
      <c r="DI210" s="224"/>
      <c r="DJ210" s="224"/>
      <c r="DK210" s="225"/>
      <c r="DL210" s="2"/>
    </row>
    <row r="211" spans="1:116" s="114" customFormat="1" ht="19.899999999999999" customHeight="1">
      <c r="A211" s="2"/>
      <c r="B211" s="76"/>
      <c r="C211" s="76"/>
      <c r="D211" s="119" t="s">
        <v>655</v>
      </c>
      <c r="E211" s="117" t="s">
        <v>842</v>
      </c>
      <c r="F211" s="120" t="s">
        <v>843</v>
      </c>
      <c r="G211" s="204"/>
      <c r="H211" s="226"/>
      <c r="I211" s="223"/>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224"/>
      <c r="BW211" s="224"/>
      <c r="BX211" s="224"/>
      <c r="BY211" s="224"/>
      <c r="BZ211" s="224"/>
      <c r="CA211" s="224"/>
      <c r="CB211" s="224"/>
      <c r="CC211" s="224"/>
      <c r="CD211" s="224"/>
      <c r="CE211" s="224"/>
      <c r="CF211" s="224"/>
      <c r="CG211" s="224"/>
      <c r="CH211" s="224"/>
      <c r="CI211" s="224"/>
      <c r="CJ211" s="224"/>
      <c r="CK211" s="224"/>
      <c r="CL211" s="224"/>
      <c r="CM211" s="224"/>
      <c r="CN211" s="224"/>
      <c r="CO211" s="224"/>
      <c r="CP211" s="224"/>
      <c r="CQ211" s="224"/>
      <c r="CR211" s="224"/>
      <c r="CS211" s="224"/>
      <c r="CT211" s="224"/>
      <c r="CU211" s="224"/>
      <c r="CV211" s="224"/>
      <c r="CW211" s="224"/>
      <c r="CX211" s="224"/>
      <c r="CY211" s="224"/>
      <c r="CZ211" s="224"/>
      <c r="DA211" s="224"/>
      <c r="DB211" s="224"/>
      <c r="DC211" s="224"/>
      <c r="DD211" s="224"/>
      <c r="DE211" s="224"/>
      <c r="DF211" s="224"/>
      <c r="DG211" s="224"/>
      <c r="DH211" s="224"/>
      <c r="DI211" s="224"/>
      <c r="DJ211" s="224"/>
      <c r="DK211" s="225"/>
      <c r="DL211" s="2"/>
    </row>
    <row r="212" spans="1:116" s="114" customFormat="1" ht="19.899999999999999" customHeight="1">
      <c r="A212" s="2"/>
      <c r="B212" s="76"/>
      <c r="C212" s="76"/>
      <c r="D212" s="119" t="s">
        <v>656</v>
      </c>
      <c r="E212" s="117" t="s">
        <v>844</v>
      </c>
      <c r="F212" s="120" t="s">
        <v>845</v>
      </c>
      <c r="G212" s="204"/>
      <c r="H212" s="226"/>
      <c r="I212" s="223"/>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224"/>
      <c r="BW212" s="224"/>
      <c r="BX212" s="224"/>
      <c r="BY212" s="224"/>
      <c r="BZ212" s="224"/>
      <c r="CA212" s="224"/>
      <c r="CB212" s="224"/>
      <c r="CC212" s="224"/>
      <c r="CD212" s="224"/>
      <c r="CE212" s="224"/>
      <c r="CF212" s="224"/>
      <c r="CG212" s="224"/>
      <c r="CH212" s="224"/>
      <c r="CI212" s="224"/>
      <c r="CJ212" s="224"/>
      <c r="CK212" s="224"/>
      <c r="CL212" s="224"/>
      <c r="CM212" s="224"/>
      <c r="CN212" s="224"/>
      <c r="CO212" s="224"/>
      <c r="CP212" s="224"/>
      <c r="CQ212" s="224"/>
      <c r="CR212" s="224"/>
      <c r="CS212" s="224"/>
      <c r="CT212" s="224"/>
      <c r="CU212" s="224"/>
      <c r="CV212" s="224"/>
      <c r="CW212" s="224"/>
      <c r="CX212" s="224"/>
      <c r="CY212" s="224"/>
      <c r="CZ212" s="224"/>
      <c r="DA212" s="224"/>
      <c r="DB212" s="224"/>
      <c r="DC212" s="224"/>
      <c r="DD212" s="224"/>
      <c r="DE212" s="224"/>
      <c r="DF212" s="224"/>
      <c r="DG212" s="224"/>
      <c r="DH212" s="224"/>
      <c r="DI212" s="224"/>
      <c r="DJ212" s="224"/>
      <c r="DK212" s="225"/>
      <c r="DL212" s="2"/>
    </row>
    <row r="213" spans="1:116" s="114" customFormat="1" ht="24.75">
      <c r="A213" s="2"/>
      <c r="B213" s="76"/>
      <c r="C213" s="76"/>
      <c r="D213" s="119" t="s">
        <v>657</v>
      </c>
      <c r="E213" s="117" t="s">
        <v>846</v>
      </c>
      <c r="F213" s="580" t="s">
        <v>321</v>
      </c>
      <c r="G213" s="204"/>
      <c r="H213" s="226"/>
      <c r="I213" s="223"/>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224"/>
      <c r="BW213" s="224"/>
      <c r="BX213" s="224"/>
      <c r="BY213" s="224"/>
      <c r="BZ213" s="224"/>
      <c r="CA213" s="224"/>
      <c r="CB213" s="224"/>
      <c r="CC213" s="224"/>
      <c r="CD213" s="224"/>
      <c r="CE213" s="224"/>
      <c r="CF213" s="224"/>
      <c r="CG213" s="224"/>
      <c r="CH213" s="224"/>
      <c r="CI213" s="224"/>
      <c r="CJ213" s="224"/>
      <c r="CK213" s="224"/>
      <c r="CL213" s="224"/>
      <c r="CM213" s="224"/>
      <c r="CN213" s="224"/>
      <c r="CO213" s="224"/>
      <c r="CP213" s="224"/>
      <c r="CQ213" s="224"/>
      <c r="CR213" s="224"/>
      <c r="CS213" s="224"/>
      <c r="CT213" s="224"/>
      <c r="CU213" s="224"/>
      <c r="CV213" s="224"/>
      <c r="CW213" s="224"/>
      <c r="CX213" s="224"/>
      <c r="CY213" s="224"/>
      <c r="CZ213" s="224"/>
      <c r="DA213" s="224"/>
      <c r="DB213" s="224"/>
      <c r="DC213" s="224"/>
      <c r="DD213" s="224"/>
      <c r="DE213" s="224"/>
      <c r="DF213" s="224"/>
      <c r="DG213" s="224"/>
      <c r="DH213" s="224"/>
      <c r="DI213" s="224"/>
      <c r="DJ213" s="224"/>
      <c r="DK213" s="225"/>
      <c r="DL213" s="2"/>
    </row>
    <row r="214" spans="1:116" s="114" customFormat="1" ht="19.5" customHeight="1">
      <c r="A214" s="53"/>
      <c r="B214" s="76"/>
      <c r="C214" s="76"/>
      <c r="D214" s="119" t="s">
        <v>658</v>
      </c>
      <c r="E214" s="117" t="s">
        <v>847</v>
      </c>
      <c r="F214" s="120" t="s">
        <v>322</v>
      </c>
      <c r="G214" s="240"/>
      <c r="H214" s="241"/>
      <c r="I214" s="219"/>
      <c r="J214" s="206"/>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239"/>
      <c r="DL214" s="2"/>
    </row>
    <row r="215" spans="1:116" s="114" customFormat="1" ht="19.899999999999999" customHeight="1">
      <c r="A215" s="53"/>
      <c r="B215" s="76"/>
      <c r="C215" s="76"/>
      <c r="D215" s="119" t="s">
        <v>659</v>
      </c>
      <c r="E215" s="117" t="s">
        <v>848</v>
      </c>
      <c r="F215" s="120" t="s">
        <v>323</v>
      </c>
      <c r="G215" s="204"/>
      <c r="H215" s="242"/>
      <c r="I215" s="223"/>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224"/>
      <c r="BW215" s="224"/>
      <c r="BX215" s="224"/>
      <c r="BY215" s="224"/>
      <c r="BZ215" s="224"/>
      <c r="CA215" s="224"/>
      <c r="CB215" s="224"/>
      <c r="CC215" s="224"/>
      <c r="CD215" s="224"/>
      <c r="CE215" s="224"/>
      <c r="CF215" s="224"/>
      <c r="CG215" s="224"/>
      <c r="CH215" s="224"/>
      <c r="CI215" s="224"/>
      <c r="CJ215" s="224"/>
      <c r="CK215" s="224"/>
      <c r="CL215" s="224"/>
      <c r="CM215" s="224"/>
      <c r="CN215" s="224"/>
      <c r="CO215" s="224"/>
      <c r="CP215" s="224"/>
      <c r="CQ215" s="224"/>
      <c r="CR215" s="224"/>
      <c r="CS215" s="224"/>
      <c r="CT215" s="224"/>
      <c r="CU215" s="224"/>
      <c r="CV215" s="224"/>
      <c r="CW215" s="224"/>
      <c r="CX215" s="224"/>
      <c r="CY215" s="224"/>
      <c r="CZ215" s="224"/>
      <c r="DA215" s="224"/>
      <c r="DB215" s="224"/>
      <c r="DC215" s="224"/>
      <c r="DD215" s="224"/>
      <c r="DE215" s="224"/>
      <c r="DF215" s="224"/>
      <c r="DG215" s="224"/>
      <c r="DH215" s="224"/>
      <c r="DI215" s="224"/>
      <c r="DJ215" s="224"/>
      <c r="DK215" s="225"/>
      <c r="DL215" s="2"/>
    </row>
    <row r="216" spans="1:116" s="114" customFormat="1" ht="19.899999999999999" customHeight="1">
      <c r="A216" s="53"/>
      <c r="B216" s="76"/>
      <c r="C216" s="76"/>
      <c r="D216" s="115" t="s">
        <v>698</v>
      </c>
      <c r="E216" s="122" t="s">
        <v>699</v>
      </c>
      <c r="F216" s="123" t="s">
        <v>324</v>
      </c>
      <c r="G216" s="204"/>
      <c r="H216" s="241"/>
      <c r="I216" s="219"/>
      <c r="J216" s="206"/>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239"/>
      <c r="DL216" s="2"/>
    </row>
    <row r="217" spans="1:116" s="114" customFormat="1" ht="19.899999999999999" customHeight="1">
      <c r="A217" s="53"/>
      <c r="B217" s="76"/>
      <c r="C217" s="76"/>
      <c r="D217" s="115" t="s">
        <v>660</v>
      </c>
      <c r="E217" s="124" t="s">
        <v>849</v>
      </c>
      <c r="F217" s="125" t="s">
        <v>662</v>
      </c>
      <c r="G217" s="204"/>
      <c r="H217" s="242"/>
      <c r="I217" s="227"/>
      <c r="J217" s="212"/>
      <c r="K217" s="212"/>
      <c r="L217" s="212"/>
      <c r="M217" s="212"/>
      <c r="N217" s="212"/>
      <c r="O217" s="212"/>
      <c r="P217" s="212"/>
      <c r="Q217" s="212"/>
      <c r="R217" s="212"/>
      <c r="S217" s="212"/>
      <c r="T217" s="212"/>
      <c r="U217" s="212"/>
      <c r="V217" s="212"/>
      <c r="W217" s="212"/>
      <c r="X217" s="212"/>
      <c r="Y217" s="212"/>
      <c r="Z217" s="212"/>
      <c r="AA217" s="212"/>
      <c r="AB217" s="212"/>
      <c r="AC217" s="212"/>
      <c r="AD217" s="212"/>
      <c r="AE217" s="212"/>
      <c r="AF217" s="212"/>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c r="BI217" s="212"/>
      <c r="BJ217" s="212"/>
      <c r="BK217" s="212"/>
      <c r="BL217" s="212"/>
      <c r="BM217" s="212"/>
      <c r="BN217" s="212"/>
      <c r="BO217" s="212"/>
      <c r="BP217" s="212"/>
      <c r="BQ217" s="212"/>
      <c r="BR217" s="212"/>
      <c r="BS217" s="212"/>
      <c r="BT217" s="212"/>
      <c r="BU217" s="212"/>
      <c r="BV217" s="212"/>
      <c r="BW217" s="212"/>
      <c r="BX217" s="212"/>
      <c r="BY217" s="212"/>
      <c r="BZ217" s="212"/>
      <c r="CA217" s="212"/>
      <c r="CB217" s="212"/>
      <c r="CC217" s="212"/>
      <c r="CD217" s="212"/>
      <c r="CE217" s="212"/>
      <c r="CF217" s="212"/>
      <c r="CG217" s="212"/>
      <c r="CH217" s="212"/>
      <c r="CI217" s="212"/>
      <c r="CJ217" s="212"/>
      <c r="CK217" s="212"/>
      <c r="CL217" s="212"/>
      <c r="CM217" s="212"/>
      <c r="CN217" s="212"/>
      <c r="CO217" s="212"/>
      <c r="CP217" s="212"/>
      <c r="CQ217" s="212"/>
      <c r="CR217" s="212"/>
      <c r="CS217" s="212"/>
      <c r="CT217" s="212"/>
      <c r="CU217" s="212"/>
      <c r="CV217" s="212"/>
      <c r="CW217" s="212"/>
      <c r="CX217" s="212"/>
      <c r="CY217" s="212"/>
      <c r="CZ217" s="212"/>
      <c r="DA217" s="212"/>
      <c r="DB217" s="212"/>
      <c r="DC217" s="212"/>
      <c r="DD217" s="212"/>
      <c r="DE217" s="212"/>
      <c r="DF217" s="212"/>
      <c r="DG217" s="212"/>
      <c r="DH217" s="212"/>
      <c r="DI217" s="212"/>
      <c r="DJ217" s="212"/>
      <c r="DK217" s="239"/>
      <c r="DL217" s="2"/>
    </row>
    <row r="218" spans="1:116" s="114" customFormat="1" ht="19.899999999999999" customHeight="1">
      <c r="A218" s="53"/>
      <c r="B218" s="76"/>
      <c r="C218" s="76"/>
      <c r="D218" s="115" t="s">
        <v>661</v>
      </c>
      <c r="E218" s="124" t="s">
        <v>850</v>
      </c>
      <c r="F218" s="125" t="s">
        <v>664</v>
      </c>
      <c r="G218" s="204"/>
      <c r="H218" s="242"/>
      <c r="I218" s="227"/>
      <c r="J218" s="212"/>
      <c r="K218" s="212"/>
      <c r="L218" s="212"/>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212"/>
      <c r="CQ218" s="212"/>
      <c r="CR218" s="212"/>
      <c r="CS218" s="212"/>
      <c r="CT218" s="212"/>
      <c r="CU218" s="212"/>
      <c r="CV218" s="212"/>
      <c r="CW218" s="212"/>
      <c r="CX218" s="212"/>
      <c r="CY218" s="212"/>
      <c r="CZ218" s="212"/>
      <c r="DA218" s="212"/>
      <c r="DB218" s="212"/>
      <c r="DC218" s="212"/>
      <c r="DD218" s="212"/>
      <c r="DE218" s="212"/>
      <c r="DF218" s="212"/>
      <c r="DG218" s="212"/>
      <c r="DH218" s="212"/>
      <c r="DI218" s="212"/>
      <c r="DJ218" s="212"/>
      <c r="DK218" s="239"/>
      <c r="DL218" s="2"/>
    </row>
    <row r="219" spans="1:116" s="114" customFormat="1" ht="19.899999999999999" customHeight="1">
      <c r="A219" s="53"/>
      <c r="B219" s="76"/>
      <c r="C219" s="76"/>
      <c r="D219" s="115" t="s">
        <v>663</v>
      </c>
      <c r="E219" s="124" t="s">
        <v>851</v>
      </c>
      <c r="F219" s="125" t="s">
        <v>666</v>
      </c>
      <c r="G219" s="204"/>
      <c r="H219" s="226"/>
      <c r="I219" s="227"/>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c r="BI219" s="212"/>
      <c r="BJ219" s="212"/>
      <c r="BK219" s="212"/>
      <c r="BL219" s="212"/>
      <c r="BM219" s="212"/>
      <c r="BN219" s="212"/>
      <c r="BO219" s="212"/>
      <c r="BP219" s="212"/>
      <c r="BQ219" s="212"/>
      <c r="BR219" s="212"/>
      <c r="BS219" s="212"/>
      <c r="BT219" s="212"/>
      <c r="BU219" s="212"/>
      <c r="BV219" s="212"/>
      <c r="BW219" s="212"/>
      <c r="BX219" s="212"/>
      <c r="BY219" s="212"/>
      <c r="BZ219" s="212"/>
      <c r="CA219" s="212"/>
      <c r="CB219" s="212"/>
      <c r="CC219" s="212"/>
      <c r="CD219" s="212"/>
      <c r="CE219" s="212"/>
      <c r="CF219" s="212"/>
      <c r="CG219" s="212"/>
      <c r="CH219" s="212"/>
      <c r="CI219" s="212"/>
      <c r="CJ219" s="212"/>
      <c r="CK219" s="212"/>
      <c r="CL219" s="212"/>
      <c r="CM219" s="212"/>
      <c r="CN219" s="212"/>
      <c r="CO219" s="212"/>
      <c r="CP219" s="212"/>
      <c r="CQ219" s="212"/>
      <c r="CR219" s="212"/>
      <c r="CS219" s="212"/>
      <c r="CT219" s="212"/>
      <c r="CU219" s="212"/>
      <c r="CV219" s="212"/>
      <c r="CW219" s="212"/>
      <c r="CX219" s="212"/>
      <c r="CY219" s="212"/>
      <c r="CZ219" s="212"/>
      <c r="DA219" s="212"/>
      <c r="DB219" s="212"/>
      <c r="DC219" s="212"/>
      <c r="DD219" s="212"/>
      <c r="DE219" s="212"/>
      <c r="DF219" s="212"/>
      <c r="DG219" s="212"/>
      <c r="DH219" s="212"/>
      <c r="DI219" s="212"/>
      <c r="DJ219" s="212"/>
      <c r="DK219" s="239"/>
      <c r="DL219" s="2"/>
    </row>
    <row r="220" spans="1:116" s="114" customFormat="1" ht="19.899999999999999" customHeight="1">
      <c r="A220" s="53"/>
      <c r="B220" s="76"/>
      <c r="C220" s="76"/>
      <c r="D220" s="115" t="s">
        <v>665</v>
      </c>
      <c r="E220" s="124" t="s">
        <v>852</v>
      </c>
      <c r="F220" s="125" t="s">
        <v>668</v>
      </c>
      <c r="G220" s="204"/>
      <c r="H220" s="226"/>
      <c r="I220" s="227"/>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39"/>
      <c r="DL220" s="2"/>
    </row>
    <row r="221" spans="1:116" s="114" customFormat="1" ht="19.899999999999999" customHeight="1">
      <c r="A221" s="53"/>
      <c r="B221" s="76"/>
      <c r="C221" s="76"/>
      <c r="D221" s="115" t="s">
        <v>667</v>
      </c>
      <c r="E221" s="124" t="s">
        <v>853</v>
      </c>
      <c r="F221" s="125" t="s">
        <v>670</v>
      </c>
      <c r="G221" s="204"/>
      <c r="H221" s="226"/>
      <c r="I221" s="227"/>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39"/>
      <c r="DL221" s="2"/>
    </row>
    <row r="222" spans="1:116" s="114" customFormat="1" ht="19.899999999999999" customHeight="1">
      <c r="A222" s="53"/>
      <c r="B222" s="76"/>
      <c r="C222" s="76"/>
      <c r="D222" s="115" t="s">
        <v>669</v>
      </c>
      <c r="E222" s="124" t="s">
        <v>854</v>
      </c>
      <c r="F222" s="125" t="s">
        <v>672</v>
      </c>
      <c r="G222" s="204"/>
      <c r="H222" s="226"/>
      <c r="I222" s="227"/>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39"/>
      <c r="DL222" s="2"/>
    </row>
    <row r="223" spans="1:116" s="114" customFormat="1" ht="19.899999999999999" customHeight="1">
      <c r="A223" s="53"/>
      <c r="B223" s="76"/>
      <c r="C223" s="76"/>
      <c r="D223" s="115" t="s">
        <v>671</v>
      </c>
      <c r="E223" s="124" t="s">
        <v>855</v>
      </c>
      <c r="F223" s="125" t="s">
        <v>674</v>
      </c>
      <c r="G223" s="204"/>
      <c r="H223" s="226"/>
      <c r="I223" s="227"/>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39"/>
      <c r="DL223" s="2"/>
    </row>
    <row r="224" spans="1:116" s="114" customFormat="1" ht="19.899999999999999" customHeight="1">
      <c r="A224" s="53"/>
      <c r="B224" s="76"/>
      <c r="C224" s="76"/>
      <c r="D224" s="115" t="s">
        <v>673</v>
      </c>
      <c r="E224" s="124" t="s">
        <v>856</v>
      </c>
      <c r="F224" s="125" t="s">
        <v>676</v>
      </c>
      <c r="G224" s="204"/>
      <c r="H224" s="226"/>
      <c r="I224" s="227"/>
      <c r="J224" s="212"/>
      <c r="K224" s="212"/>
      <c r="L224" s="212"/>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39"/>
      <c r="DL224" s="2"/>
    </row>
    <row r="225" spans="1:116" s="114" customFormat="1" ht="24.75">
      <c r="A225" s="53"/>
      <c r="B225" s="76"/>
      <c r="C225" s="76"/>
      <c r="D225" s="115" t="s">
        <v>675</v>
      </c>
      <c r="E225" s="126" t="s">
        <v>857</v>
      </c>
      <c r="F225" s="127" t="s">
        <v>325</v>
      </c>
      <c r="G225" s="204"/>
      <c r="H225" s="226"/>
      <c r="I225" s="223"/>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224"/>
      <c r="BK225" s="224"/>
      <c r="BL225" s="224"/>
      <c r="BM225" s="224"/>
      <c r="BN225" s="224"/>
      <c r="BO225" s="224"/>
      <c r="BP225" s="224"/>
      <c r="BQ225" s="224"/>
      <c r="BR225" s="224"/>
      <c r="BS225" s="224"/>
      <c r="BT225" s="224"/>
      <c r="BU225" s="224"/>
      <c r="BV225" s="224"/>
      <c r="BW225" s="224"/>
      <c r="BX225" s="224"/>
      <c r="BY225" s="224"/>
      <c r="BZ225" s="224"/>
      <c r="CA225" s="224"/>
      <c r="CB225" s="224"/>
      <c r="CC225" s="224"/>
      <c r="CD225" s="224"/>
      <c r="CE225" s="224"/>
      <c r="CF225" s="224"/>
      <c r="CG225" s="224"/>
      <c r="CH225" s="224"/>
      <c r="CI225" s="224"/>
      <c r="CJ225" s="224"/>
      <c r="CK225" s="224"/>
      <c r="CL225" s="224"/>
      <c r="CM225" s="224"/>
      <c r="CN225" s="224"/>
      <c r="CO225" s="224"/>
      <c r="CP225" s="224"/>
      <c r="CQ225" s="224"/>
      <c r="CR225" s="224"/>
      <c r="CS225" s="224"/>
      <c r="CT225" s="224"/>
      <c r="CU225" s="224"/>
      <c r="CV225" s="224"/>
      <c r="CW225" s="224"/>
      <c r="CX225" s="224"/>
      <c r="CY225" s="224"/>
      <c r="CZ225" s="224"/>
      <c r="DA225" s="224"/>
      <c r="DB225" s="224"/>
      <c r="DC225" s="224"/>
      <c r="DD225" s="224"/>
      <c r="DE225" s="224"/>
      <c r="DF225" s="224"/>
      <c r="DG225" s="224"/>
      <c r="DH225" s="224"/>
      <c r="DI225" s="224"/>
      <c r="DJ225" s="224"/>
      <c r="DK225" s="225"/>
      <c r="DL225" s="2"/>
    </row>
    <row r="226" spans="1:116" s="114" customFormat="1" ht="19.5" customHeight="1">
      <c r="A226" s="53"/>
      <c r="B226" s="76"/>
      <c r="C226" s="76"/>
      <c r="D226" s="115" t="s">
        <v>677</v>
      </c>
      <c r="E226" s="116" t="s">
        <v>858</v>
      </c>
      <c r="F226" s="128" t="s">
        <v>326</v>
      </c>
      <c r="G226" s="204"/>
      <c r="H226" s="226"/>
      <c r="I226" s="227"/>
      <c r="J226" s="227"/>
      <c r="K226" s="227"/>
      <c r="L226" s="227"/>
      <c r="M226" s="227"/>
      <c r="N226" s="227"/>
      <c r="O226" s="227"/>
      <c r="P226" s="227"/>
      <c r="Q226" s="227"/>
      <c r="R226" s="227"/>
      <c r="S226" s="227"/>
      <c r="T226" s="227"/>
      <c r="U226" s="227"/>
      <c r="V226" s="227"/>
      <c r="W226" s="227"/>
      <c r="X226" s="227"/>
      <c r="Y226" s="227"/>
      <c r="Z226" s="227"/>
      <c r="AA226" s="227"/>
      <c r="AB226" s="227"/>
      <c r="AC226" s="227"/>
      <c r="AD226" s="227"/>
      <c r="AE226" s="227"/>
      <c r="AF226" s="227"/>
      <c r="AG226" s="227"/>
      <c r="AH226" s="227"/>
      <c r="AI226" s="227"/>
      <c r="AJ226" s="227"/>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7"/>
      <c r="BL226" s="227"/>
      <c r="BM226" s="227"/>
      <c r="BN226" s="227"/>
      <c r="BO226" s="227"/>
      <c r="BP226" s="227"/>
      <c r="BQ226" s="227"/>
      <c r="BR226" s="227"/>
      <c r="BS226" s="227"/>
      <c r="BT226" s="227"/>
      <c r="BU226" s="227"/>
      <c r="BV226" s="227"/>
      <c r="BW226" s="227"/>
      <c r="BX226" s="227"/>
      <c r="BY226" s="227"/>
      <c r="BZ226" s="227"/>
      <c r="CA226" s="227"/>
      <c r="CB226" s="227"/>
      <c r="CC226" s="227"/>
      <c r="CD226" s="227"/>
      <c r="CE226" s="227"/>
      <c r="CF226" s="227"/>
      <c r="CG226" s="227"/>
      <c r="CH226" s="227"/>
      <c r="CI226" s="227"/>
      <c r="CJ226" s="227"/>
      <c r="CK226" s="227"/>
      <c r="CL226" s="227"/>
      <c r="CM226" s="227"/>
      <c r="CN226" s="227"/>
      <c r="CO226" s="227"/>
      <c r="CP226" s="227"/>
      <c r="CQ226" s="227"/>
      <c r="CR226" s="227"/>
      <c r="CS226" s="227"/>
      <c r="CT226" s="227"/>
      <c r="CU226" s="227"/>
      <c r="CV226" s="227"/>
      <c r="CW226" s="227"/>
      <c r="CX226" s="227"/>
      <c r="CY226" s="227"/>
      <c r="CZ226" s="227"/>
      <c r="DA226" s="227"/>
      <c r="DB226" s="227"/>
      <c r="DC226" s="227"/>
      <c r="DD226" s="227"/>
      <c r="DE226" s="227"/>
      <c r="DF226" s="227"/>
      <c r="DG226" s="227"/>
      <c r="DH226" s="227"/>
      <c r="DI226" s="227"/>
      <c r="DJ226" s="227"/>
      <c r="DK226" s="239"/>
      <c r="DL226" s="2"/>
    </row>
    <row r="227" spans="1:116" s="114" customFormat="1" ht="19.5" customHeight="1">
      <c r="A227" s="53"/>
      <c r="B227" s="76"/>
      <c r="C227" s="76"/>
      <c r="D227" s="115" t="s">
        <v>678</v>
      </c>
      <c r="E227" s="90" t="s">
        <v>859</v>
      </c>
      <c r="F227" s="127" t="s">
        <v>327</v>
      </c>
      <c r="G227" s="240"/>
      <c r="H227" s="243"/>
      <c r="I227" s="227"/>
      <c r="J227" s="227"/>
      <c r="K227" s="227"/>
      <c r="L227" s="227"/>
      <c r="M227" s="227"/>
      <c r="N227" s="227"/>
      <c r="O227" s="227"/>
      <c r="P227" s="227"/>
      <c r="Q227" s="227"/>
      <c r="R227" s="227"/>
      <c r="S227" s="227"/>
      <c r="T227" s="227"/>
      <c r="U227" s="227"/>
      <c r="V227" s="227"/>
      <c r="W227" s="227"/>
      <c r="X227" s="227"/>
      <c r="Y227" s="227"/>
      <c r="Z227" s="227"/>
      <c r="AA227" s="227"/>
      <c r="AB227" s="227"/>
      <c r="AC227" s="227"/>
      <c r="AD227" s="227"/>
      <c r="AE227" s="227"/>
      <c r="AF227" s="227"/>
      <c r="AG227" s="227"/>
      <c r="AH227" s="227"/>
      <c r="AI227" s="227"/>
      <c r="AJ227" s="227"/>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7"/>
      <c r="BL227" s="227"/>
      <c r="BM227" s="227"/>
      <c r="BN227" s="227"/>
      <c r="BO227" s="227"/>
      <c r="BP227" s="227"/>
      <c r="BQ227" s="227"/>
      <c r="BR227" s="227"/>
      <c r="BS227" s="227"/>
      <c r="BT227" s="227"/>
      <c r="BU227" s="227"/>
      <c r="BV227" s="227"/>
      <c r="BW227" s="227"/>
      <c r="BX227" s="227"/>
      <c r="BY227" s="227"/>
      <c r="BZ227" s="227"/>
      <c r="CA227" s="227"/>
      <c r="CB227" s="227"/>
      <c r="CC227" s="227"/>
      <c r="CD227" s="227"/>
      <c r="CE227" s="227"/>
      <c r="CF227" s="227"/>
      <c r="CG227" s="227"/>
      <c r="CH227" s="227"/>
      <c r="CI227" s="227"/>
      <c r="CJ227" s="227"/>
      <c r="CK227" s="227"/>
      <c r="CL227" s="227"/>
      <c r="CM227" s="227"/>
      <c r="CN227" s="227"/>
      <c r="CO227" s="227"/>
      <c r="CP227" s="227"/>
      <c r="CQ227" s="227"/>
      <c r="CR227" s="227"/>
      <c r="CS227" s="227"/>
      <c r="CT227" s="227"/>
      <c r="CU227" s="227"/>
      <c r="CV227" s="227"/>
      <c r="CW227" s="227"/>
      <c r="CX227" s="227"/>
      <c r="CY227" s="227"/>
      <c r="CZ227" s="227"/>
      <c r="DA227" s="227"/>
      <c r="DB227" s="227"/>
      <c r="DC227" s="227"/>
      <c r="DD227" s="227"/>
      <c r="DE227" s="227"/>
      <c r="DF227" s="227"/>
      <c r="DG227" s="227"/>
      <c r="DH227" s="227"/>
      <c r="DI227" s="227"/>
      <c r="DJ227" s="227"/>
      <c r="DK227" s="239"/>
      <c r="DL227" s="2"/>
    </row>
    <row r="228" spans="1:116" s="134" customFormat="1" ht="19.5" customHeight="1">
      <c r="A228" s="129"/>
      <c r="B228" s="130"/>
      <c r="C228" s="130"/>
      <c r="D228" s="115" t="s">
        <v>679</v>
      </c>
      <c r="E228" s="131" t="s">
        <v>860</v>
      </c>
      <c r="F228" s="132" t="s">
        <v>328</v>
      </c>
      <c r="G228" s="240"/>
      <c r="H228" s="244"/>
      <c r="I228" s="245"/>
      <c r="J228" s="246"/>
      <c r="K228" s="247"/>
      <c r="L228" s="246"/>
      <c r="M228" s="246"/>
      <c r="N228" s="246"/>
      <c r="O228" s="246"/>
      <c r="P228" s="246"/>
      <c r="Q228" s="246"/>
      <c r="R228" s="246"/>
      <c r="S228" s="246"/>
      <c r="T228" s="246"/>
      <c r="U228" s="246"/>
      <c r="V228" s="246"/>
      <c r="W228" s="246"/>
      <c r="X228" s="248"/>
      <c r="Y228" s="248"/>
      <c r="Z228" s="248"/>
      <c r="AA228" s="249"/>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239"/>
    </row>
    <row r="229" spans="1:116" s="134" customFormat="1" ht="19.5" customHeight="1">
      <c r="A229" s="129"/>
      <c r="B229" s="130"/>
      <c r="C229" s="130"/>
      <c r="D229" s="115" t="s">
        <v>680</v>
      </c>
      <c r="E229" s="131" t="s">
        <v>861</v>
      </c>
      <c r="F229" s="132" t="s">
        <v>682</v>
      </c>
      <c r="G229" s="240"/>
      <c r="H229" s="243"/>
      <c r="I229" s="227"/>
      <c r="J229" s="227"/>
      <c r="K229" s="227"/>
      <c r="L229" s="227"/>
      <c r="M229" s="227"/>
      <c r="N229" s="227"/>
      <c r="O229" s="227"/>
      <c r="P229" s="227"/>
      <c r="Q229" s="227"/>
      <c r="R229" s="227"/>
      <c r="S229" s="227"/>
      <c r="T229" s="227"/>
      <c r="U229" s="227"/>
      <c r="V229" s="227"/>
      <c r="W229" s="227"/>
      <c r="X229" s="227"/>
      <c r="Y229" s="227"/>
      <c r="Z229" s="227"/>
      <c r="AA229" s="227"/>
      <c r="AB229" s="227"/>
      <c r="AC229" s="227"/>
      <c r="AD229" s="227"/>
      <c r="AE229" s="227"/>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7"/>
      <c r="BL229" s="227"/>
      <c r="BM229" s="227"/>
      <c r="BN229" s="227"/>
      <c r="BO229" s="227"/>
      <c r="BP229" s="227"/>
      <c r="BQ229" s="227"/>
      <c r="BR229" s="227"/>
      <c r="BS229" s="227"/>
      <c r="BT229" s="227"/>
      <c r="BU229" s="227"/>
      <c r="BV229" s="227"/>
      <c r="BW229" s="227"/>
      <c r="BX229" s="227"/>
      <c r="BY229" s="227"/>
      <c r="BZ229" s="227"/>
      <c r="CA229" s="227"/>
      <c r="CB229" s="227"/>
      <c r="CC229" s="227"/>
      <c r="CD229" s="227"/>
      <c r="CE229" s="227"/>
      <c r="CF229" s="227"/>
      <c r="CG229" s="227"/>
      <c r="CH229" s="227"/>
      <c r="CI229" s="227"/>
      <c r="CJ229" s="227"/>
      <c r="CK229" s="227"/>
      <c r="CL229" s="227"/>
      <c r="CM229" s="227"/>
      <c r="CN229" s="227"/>
      <c r="CO229" s="227"/>
      <c r="CP229" s="227"/>
      <c r="CQ229" s="227"/>
      <c r="CR229" s="227"/>
      <c r="CS229" s="227"/>
      <c r="CT229" s="227"/>
      <c r="CU229" s="227"/>
      <c r="CV229" s="227"/>
      <c r="CW229" s="227"/>
      <c r="CX229" s="227"/>
      <c r="CY229" s="227"/>
      <c r="CZ229" s="227"/>
      <c r="DA229" s="227"/>
      <c r="DB229" s="227"/>
      <c r="DC229" s="227"/>
      <c r="DD229" s="227"/>
      <c r="DE229" s="227"/>
      <c r="DF229" s="227"/>
      <c r="DG229" s="227"/>
      <c r="DH229" s="227"/>
      <c r="DI229" s="227"/>
      <c r="DJ229" s="227"/>
      <c r="DK229" s="239"/>
    </row>
    <row r="230" spans="1:116" s="134" customFormat="1" ht="19.5" customHeight="1">
      <c r="A230" s="129"/>
      <c r="B230" s="130"/>
      <c r="C230" s="130"/>
      <c r="D230" s="115" t="s">
        <v>681</v>
      </c>
      <c r="E230" s="131" t="s">
        <v>862</v>
      </c>
      <c r="F230" s="132" t="s">
        <v>684</v>
      </c>
      <c r="G230" s="240"/>
      <c r="H230" s="243"/>
      <c r="I230" s="227"/>
      <c r="J230" s="227"/>
      <c r="K230" s="227"/>
      <c r="L230" s="227"/>
      <c r="M230" s="227"/>
      <c r="N230" s="227"/>
      <c r="O230" s="227"/>
      <c r="P230" s="227"/>
      <c r="Q230" s="227"/>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7"/>
      <c r="BL230" s="227"/>
      <c r="BM230" s="227"/>
      <c r="BN230" s="227"/>
      <c r="BO230" s="227"/>
      <c r="BP230" s="227"/>
      <c r="BQ230" s="227"/>
      <c r="BR230" s="227"/>
      <c r="BS230" s="227"/>
      <c r="BT230" s="227"/>
      <c r="BU230" s="227"/>
      <c r="BV230" s="227"/>
      <c r="BW230" s="227"/>
      <c r="BX230" s="227"/>
      <c r="BY230" s="227"/>
      <c r="BZ230" s="227"/>
      <c r="CA230" s="227"/>
      <c r="CB230" s="227"/>
      <c r="CC230" s="227"/>
      <c r="CD230" s="227"/>
      <c r="CE230" s="227"/>
      <c r="CF230" s="227"/>
      <c r="CG230" s="227"/>
      <c r="CH230" s="227"/>
      <c r="CI230" s="227"/>
      <c r="CJ230" s="227"/>
      <c r="CK230" s="227"/>
      <c r="CL230" s="227"/>
      <c r="CM230" s="227"/>
      <c r="CN230" s="227"/>
      <c r="CO230" s="227"/>
      <c r="CP230" s="227"/>
      <c r="CQ230" s="227"/>
      <c r="CR230" s="227"/>
      <c r="CS230" s="227"/>
      <c r="CT230" s="227"/>
      <c r="CU230" s="227"/>
      <c r="CV230" s="227"/>
      <c r="CW230" s="227"/>
      <c r="CX230" s="227"/>
      <c r="CY230" s="227"/>
      <c r="CZ230" s="227"/>
      <c r="DA230" s="227"/>
      <c r="DB230" s="227"/>
      <c r="DC230" s="227"/>
      <c r="DD230" s="227"/>
      <c r="DE230" s="227"/>
      <c r="DF230" s="227"/>
      <c r="DG230" s="227"/>
      <c r="DH230" s="227"/>
      <c r="DI230" s="227"/>
      <c r="DJ230" s="227"/>
      <c r="DK230" s="239"/>
    </row>
    <row r="231" spans="1:116" s="134" customFormat="1" ht="19.5" customHeight="1">
      <c r="A231" s="129"/>
      <c r="B231" s="130"/>
      <c r="C231" s="130"/>
      <c r="D231" s="115" t="s">
        <v>683</v>
      </c>
      <c r="E231" s="131" t="s">
        <v>863</v>
      </c>
      <c r="F231" s="132" t="s">
        <v>712</v>
      </c>
      <c r="G231" s="240"/>
      <c r="H231" s="243"/>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7"/>
      <c r="AE231" s="227"/>
      <c r="AF231" s="227"/>
      <c r="AG231" s="227"/>
      <c r="AH231" s="227"/>
      <c r="AI231" s="227"/>
      <c r="AJ231" s="227"/>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c r="BM231" s="227"/>
      <c r="BN231" s="227"/>
      <c r="BO231" s="227"/>
      <c r="BP231" s="227"/>
      <c r="BQ231" s="227"/>
      <c r="BR231" s="227"/>
      <c r="BS231" s="227"/>
      <c r="BT231" s="227"/>
      <c r="BU231" s="227"/>
      <c r="BV231" s="227"/>
      <c r="BW231" s="227"/>
      <c r="BX231" s="227"/>
      <c r="BY231" s="227"/>
      <c r="BZ231" s="227"/>
      <c r="CA231" s="227"/>
      <c r="CB231" s="227"/>
      <c r="CC231" s="227"/>
      <c r="CD231" s="227"/>
      <c r="CE231" s="227"/>
      <c r="CF231" s="227"/>
      <c r="CG231" s="227"/>
      <c r="CH231" s="227"/>
      <c r="CI231" s="227"/>
      <c r="CJ231" s="227"/>
      <c r="CK231" s="227"/>
      <c r="CL231" s="227"/>
      <c r="CM231" s="227"/>
      <c r="CN231" s="227"/>
      <c r="CO231" s="227"/>
      <c r="CP231" s="227"/>
      <c r="CQ231" s="227"/>
      <c r="CR231" s="227"/>
      <c r="CS231" s="227"/>
      <c r="CT231" s="227"/>
      <c r="CU231" s="227"/>
      <c r="CV231" s="227"/>
      <c r="CW231" s="227"/>
      <c r="CX231" s="227"/>
      <c r="CY231" s="227"/>
      <c r="CZ231" s="227"/>
      <c r="DA231" s="227"/>
      <c r="DB231" s="227"/>
      <c r="DC231" s="227"/>
      <c r="DD231" s="227"/>
      <c r="DE231" s="227"/>
      <c r="DF231" s="227"/>
      <c r="DG231" s="227"/>
      <c r="DH231" s="227"/>
      <c r="DI231" s="227"/>
      <c r="DJ231" s="227"/>
      <c r="DK231" s="239"/>
    </row>
    <row r="232" spans="1:116" s="134" customFormat="1" ht="19.5" customHeight="1">
      <c r="A232" s="129"/>
      <c r="B232" s="130"/>
      <c r="C232" s="130"/>
      <c r="D232" s="115" t="s">
        <v>685</v>
      </c>
      <c r="E232" s="131" t="s">
        <v>864</v>
      </c>
      <c r="F232" s="132" t="s">
        <v>687</v>
      </c>
      <c r="G232" s="240"/>
      <c r="H232" s="244"/>
      <c r="I232" s="245"/>
      <c r="J232" s="246"/>
      <c r="K232" s="247"/>
      <c r="L232" s="246"/>
      <c r="M232" s="246"/>
      <c r="N232" s="246"/>
      <c r="O232" s="246"/>
      <c r="P232" s="246"/>
      <c r="Q232" s="246"/>
      <c r="R232" s="246"/>
      <c r="S232" s="246"/>
      <c r="T232" s="246"/>
      <c r="U232" s="246"/>
      <c r="V232" s="246"/>
      <c r="W232" s="246"/>
      <c r="X232" s="248"/>
      <c r="Y232" s="248"/>
      <c r="Z232" s="248"/>
      <c r="AA232" s="249"/>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239"/>
    </row>
    <row r="233" spans="1:116" s="134" customFormat="1" ht="19.5" customHeight="1" thickBot="1">
      <c r="A233" s="129"/>
      <c r="B233" s="130"/>
      <c r="C233" s="130"/>
      <c r="D233" s="87" t="s">
        <v>686</v>
      </c>
      <c r="E233" s="131" t="s">
        <v>865</v>
      </c>
      <c r="F233" s="132" t="s">
        <v>689</v>
      </c>
      <c r="G233" s="250"/>
      <c r="H233" s="244"/>
      <c r="I233" s="245"/>
      <c r="J233" s="246"/>
      <c r="K233" s="247"/>
      <c r="L233" s="246"/>
      <c r="M233" s="246"/>
      <c r="N233" s="246"/>
      <c r="O233" s="246"/>
      <c r="P233" s="246"/>
      <c r="Q233" s="246"/>
      <c r="R233" s="246"/>
      <c r="S233" s="246"/>
      <c r="T233" s="246"/>
      <c r="U233" s="246"/>
      <c r="V233" s="246"/>
      <c r="W233" s="246"/>
      <c r="X233" s="248"/>
      <c r="Y233" s="248"/>
      <c r="Z233" s="248"/>
      <c r="AA233" s="249"/>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c r="BS233" s="206"/>
      <c r="BT233" s="206"/>
      <c r="BU233" s="206"/>
      <c r="BV233" s="206"/>
      <c r="BW233" s="206"/>
      <c r="BX233" s="206"/>
      <c r="BY233" s="206"/>
      <c r="BZ233" s="206"/>
      <c r="CA233" s="206"/>
      <c r="CB233" s="206"/>
      <c r="CC233" s="206"/>
      <c r="CD233" s="206"/>
      <c r="CE233" s="206"/>
      <c r="CF233" s="206"/>
      <c r="CG233" s="206"/>
      <c r="CH233" s="206"/>
      <c r="CI233" s="206"/>
      <c r="CJ233" s="206"/>
      <c r="CK233" s="206"/>
      <c r="CL233" s="206"/>
      <c r="CM233" s="206"/>
      <c r="CN233" s="206"/>
      <c r="CO233" s="206"/>
      <c r="CP233" s="206"/>
      <c r="CQ233" s="206"/>
      <c r="CR233" s="206"/>
      <c r="CS233" s="206"/>
      <c r="CT233" s="206"/>
      <c r="CU233" s="206"/>
      <c r="CV233" s="206"/>
      <c r="CW233" s="206"/>
      <c r="CX233" s="206"/>
      <c r="CY233" s="206"/>
      <c r="CZ233" s="206"/>
      <c r="DA233" s="206"/>
      <c r="DB233" s="206"/>
      <c r="DC233" s="206"/>
      <c r="DD233" s="206"/>
      <c r="DE233" s="206"/>
      <c r="DF233" s="206"/>
      <c r="DG233" s="206"/>
      <c r="DH233" s="206"/>
      <c r="DI233" s="206"/>
      <c r="DJ233" s="206"/>
      <c r="DK233" s="937"/>
    </row>
    <row r="234" spans="1:116" s="134" customFormat="1" ht="30" customHeight="1">
      <c r="A234" s="129"/>
      <c r="B234" s="130"/>
      <c r="C234" s="130"/>
      <c r="D234" s="1060"/>
      <c r="E234" s="1062" t="s">
        <v>329</v>
      </c>
      <c r="F234" s="1063"/>
      <c r="G234" s="1038" t="s">
        <v>34</v>
      </c>
      <c r="H234" s="1033" t="s">
        <v>35</v>
      </c>
      <c r="I234" s="1040" t="s">
        <v>36</v>
      </c>
      <c r="J234" s="1041"/>
      <c r="K234" s="1033" t="s">
        <v>37</v>
      </c>
      <c r="L234" s="1033" t="s">
        <v>38</v>
      </c>
      <c r="M234" s="1033" t="s">
        <v>39</v>
      </c>
      <c r="N234" s="1033" t="s">
        <v>40</v>
      </c>
      <c r="O234" s="1033" t="s">
        <v>41</v>
      </c>
      <c r="P234" s="1033" t="s">
        <v>42</v>
      </c>
      <c r="Q234" s="1042"/>
      <c r="R234" s="1042"/>
      <c r="S234" s="1042"/>
      <c r="T234" s="1042"/>
      <c r="U234" s="1042"/>
      <c r="V234" s="1042"/>
      <c r="W234" s="1041"/>
      <c r="X234" s="1042"/>
      <c r="Y234" s="1042"/>
      <c r="Z234" s="1042"/>
      <c r="AA234" s="1042"/>
      <c r="AB234" s="1042"/>
      <c r="AC234" s="1042"/>
      <c r="AD234" s="1041"/>
      <c r="AE234" s="1042"/>
      <c r="AF234" s="1042"/>
      <c r="AG234" s="1042"/>
      <c r="AH234" s="1042"/>
      <c r="AI234" s="1042"/>
      <c r="AJ234" s="1042"/>
      <c r="AK234" s="1041"/>
      <c r="AL234" s="1042"/>
      <c r="AM234" s="1042"/>
      <c r="AN234" s="1042"/>
      <c r="AO234" s="1042"/>
      <c r="AP234" s="1042"/>
      <c r="AQ234" s="1042"/>
      <c r="AR234" s="1041"/>
      <c r="AS234" s="1042"/>
      <c r="AT234" s="1042"/>
      <c r="AU234" s="1042"/>
      <c r="AV234" s="1042"/>
      <c r="AW234" s="1042"/>
      <c r="AX234" s="1042"/>
      <c r="AY234" s="1042"/>
      <c r="AZ234" s="1042"/>
      <c r="BA234" s="1042"/>
      <c r="BB234" s="1042"/>
      <c r="BC234" s="1042"/>
      <c r="BD234" s="1042"/>
      <c r="BE234" s="1042"/>
      <c r="BF234" s="1042"/>
      <c r="BG234" s="1042"/>
      <c r="BH234" s="1042"/>
      <c r="BI234" s="1042"/>
      <c r="BJ234" s="1042"/>
      <c r="BK234" s="1042"/>
      <c r="BL234" s="1042"/>
      <c r="BM234" s="1042"/>
      <c r="BN234" s="1042"/>
      <c r="BO234" s="1042"/>
      <c r="BP234" s="1042"/>
      <c r="BQ234" s="1042"/>
      <c r="BR234" s="1042"/>
      <c r="BS234" s="1041"/>
      <c r="BT234" s="1042"/>
      <c r="BU234" s="1042"/>
      <c r="BV234" s="1042"/>
      <c r="BW234" s="1042"/>
      <c r="BX234" s="1042"/>
      <c r="BY234" s="1042"/>
      <c r="BZ234" s="1042"/>
      <c r="CA234" s="1042"/>
      <c r="CB234" s="1042"/>
      <c r="CC234" s="1042"/>
      <c r="CD234" s="1042"/>
      <c r="CE234" s="1042"/>
      <c r="CF234" s="1042"/>
      <c r="CG234" s="1042"/>
      <c r="CH234" s="1042"/>
      <c r="CI234" s="1042"/>
      <c r="CJ234" s="1042"/>
      <c r="CK234" s="1042"/>
      <c r="CL234" s="1042"/>
      <c r="CM234" s="1042"/>
      <c r="CN234" s="1042"/>
      <c r="CO234" s="1042"/>
      <c r="CP234" s="1042"/>
      <c r="CQ234" s="1042"/>
      <c r="CR234" s="1042"/>
      <c r="CS234" s="1042"/>
      <c r="CT234" s="1042"/>
      <c r="CU234" s="1042"/>
      <c r="CV234" s="1042"/>
      <c r="CW234" s="1041"/>
      <c r="CX234" s="1037" t="s">
        <v>43</v>
      </c>
      <c r="CY234" s="1037" t="s">
        <v>44</v>
      </c>
      <c r="CZ234" s="1037" t="s">
        <v>763</v>
      </c>
      <c r="DA234" s="1037" t="s">
        <v>764</v>
      </c>
      <c r="DB234" s="1037" t="s">
        <v>45</v>
      </c>
      <c r="DC234" s="1037" t="s">
        <v>46</v>
      </c>
      <c r="DD234" s="1033" t="s">
        <v>47</v>
      </c>
      <c r="DE234" s="1033" t="s">
        <v>48</v>
      </c>
      <c r="DF234" s="1033" t="s">
        <v>49</v>
      </c>
      <c r="DG234" s="1033" t="s">
        <v>50</v>
      </c>
      <c r="DH234" s="1033" t="s">
        <v>51</v>
      </c>
      <c r="DI234" s="1033" t="s">
        <v>52</v>
      </c>
      <c r="DJ234" s="1033" t="s">
        <v>53</v>
      </c>
      <c r="DK234" s="1035" t="s">
        <v>54</v>
      </c>
    </row>
    <row r="235" spans="1:116" s="134" customFormat="1" ht="30" customHeight="1">
      <c r="A235" s="129"/>
      <c r="B235" s="130"/>
      <c r="C235" s="130"/>
      <c r="D235" s="1061"/>
      <c r="E235" s="1064"/>
      <c r="F235" s="1065"/>
      <c r="G235" s="1039"/>
      <c r="H235" s="1034"/>
      <c r="I235" s="201"/>
      <c r="J235" s="202" t="s">
        <v>372</v>
      </c>
      <c r="K235" s="1034"/>
      <c r="L235" s="1034"/>
      <c r="M235" s="1034"/>
      <c r="N235" s="1034"/>
      <c r="O235" s="1034"/>
      <c r="P235" s="1034"/>
      <c r="Q235" s="203" t="s">
        <v>373</v>
      </c>
      <c r="R235" s="203" t="s">
        <v>374</v>
      </c>
      <c r="S235" s="203" t="s">
        <v>375</v>
      </c>
      <c r="T235" s="203" t="s">
        <v>376</v>
      </c>
      <c r="U235" s="203" t="s">
        <v>377</v>
      </c>
      <c r="V235" s="203" t="s">
        <v>378</v>
      </c>
      <c r="W235" s="203" t="s">
        <v>379</v>
      </c>
      <c r="X235" s="203" t="s">
        <v>380</v>
      </c>
      <c r="Y235" s="203" t="s">
        <v>381</v>
      </c>
      <c r="Z235" s="203" t="s">
        <v>382</v>
      </c>
      <c r="AA235" s="203" t="s">
        <v>383</v>
      </c>
      <c r="AB235" s="203" t="s">
        <v>384</v>
      </c>
      <c r="AC235" s="203" t="s">
        <v>385</v>
      </c>
      <c r="AD235" s="203" t="s">
        <v>386</v>
      </c>
      <c r="AE235" s="203" t="s">
        <v>387</v>
      </c>
      <c r="AF235" s="203" t="s">
        <v>388</v>
      </c>
      <c r="AG235" s="203" t="s">
        <v>389</v>
      </c>
      <c r="AH235" s="203" t="s">
        <v>390</v>
      </c>
      <c r="AI235" s="203" t="s">
        <v>391</v>
      </c>
      <c r="AJ235" s="203" t="s">
        <v>392</v>
      </c>
      <c r="AK235" s="203" t="s">
        <v>393</v>
      </c>
      <c r="AL235" s="203" t="s">
        <v>394</v>
      </c>
      <c r="AM235" s="203" t="s">
        <v>395</v>
      </c>
      <c r="AN235" s="203" t="s">
        <v>396</v>
      </c>
      <c r="AO235" s="203" t="s">
        <v>397</v>
      </c>
      <c r="AP235" s="203" t="s">
        <v>398</v>
      </c>
      <c r="AQ235" s="203" t="s">
        <v>399</v>
      </c>
      <c r="AR235" s="203" t="s">
        <v>400</v>
      </c>
      <c r="AS235" s="203" t="s">
        <v>401</v>
      </c>
      <c r="AT235" s="203" t="s">
        <v>402</v>
      </c>
      <c r="AU235" s="203" t="s">
        <v>403</v>
      </c>
      <c r="AV235" s="203" t="s">
        <v>404</v>
      </c>
      <c r="AW235" s="203" t="s">
        <v>405</v>
      </c>
      <c r="AX235" s="203" t="s">
        <v>406</v>
      </c>
      <c r="AY235" s="203" t="s">
        <v>407</v>
      </c>
      <c r="AZ235" s="203" t="s">
        <v>408</v>
      </c>
      <c r="BA235" s="203" t="s">
        <v>409</v>
      </c>
      <c r="BB235" s="203" t="s">
        <v>410</v>
      </c>
      <c r="BC235" s="203" t="s">
        <v>411</v>
      </c>
      <c r="BD235" s="203" t="s">
        <v>412</v>
      </c>
      <c r="BE235" s="203" t="s">
        <v>413</v>
      </c>
      <c r="BF235" s="203" t="s">
        <v>414</v>
      </c>
      <c r="BG235" s="203" t="s">
        <v>415</v>
      </c>
      <c r="BH235" s="203" t="s">
        <v>416</v>
      </c>
      <c r="BI235" s="203" t="s">
        <v>417</v>
      </c>
      <c r="BJ235" s="203" t="s">
        <v>418</v>
      </c>
      <c r="BK235" s="203" t="s">
        <v>419</v>
      </c>
      <c r="BL235" s="203" t="s">
        <v>420</v>
      </c>
      <c r="BM235" s="203" t="s">
        <v>421</v>
      </c>
      <c r="BN235" s="203" t="s">
        <v>422</v>
      </c>
      <c r="BO235" s="203" t="s">
        <v>423</v>
      </c>
      <c r="BP235" s="203" t="s">
        <v>424</v>
      </c>
      <c r="BQ235" s="203" t="s">
        <v>425</v>
      </c>
      <c r="BR235" s="203" t="s">
        <v>426</v>
      </c>
      <c r="BS235" s="203" t="s">
        <v>427</v>
      </c>
      <c r="BT235" s="203" t="s">
        <v>428</v>
      </c>
      <c r="BU235" s="203" t="s">
        <v>429</v>
      </c>
      <c r="BV235" s="203" t="s">
        <v>430</v>
      </c>
      <c r="BW235" s="203" t="s">
        <v>431</v>
      </c>
      <c r="BX235" s="203" t="s">
        <v>432</v>
      </c>
      <c r="BY235" s="203" t="s">
        <v>433</v>
      </c>
      <c r="BZ235" s="203" t="s">
        <v>434</v>
      </c>
      <c r="CA235" s="203" t="s">
        <v>435</v>
      </c>
      <c r="CB235" s="203" t="s">
        <v>436</v>
      </c>
      <c r="CC235" s="203" t="s">
        <v>437</v>
      </c>
      <c r="CD235" s="203" t="s">
        <v>438</v>
      </c>
      <c r="CE235" s="203" t="s">
        <v>439</v>
      </c>
      <c r="CF235" s="203" t="s">
        <v>440</v>
      </c>
      <c r="CG235" s="203" t="s">
        <v>441</v>
      </c>
      <c r="CH235" s="203" t="s">
        <v>442</v>
      </c>
      <c r="CI235" s="203" t="s">
        <v>443</v>
      </c>
      <c r="CJ235" s="203" t="s">
        <v>444</v>
      </c>
      <c r="CK235" s="203" t="s">
        <v>445</v>
      </c>
      <c r="CL235" s="203" t="s">
        <v>446</v>
      </c>
      <c r="CM235" s="203" t="s">
        <v>447</v>
      </c>
      <c r="CN235" s="203" t="s">
        <v>448</v>
      </c>
      <c r="CO235" s="203" t="s">
        <v>449</v>
      </c>
      <c r="CP235" s="203" t="s">
        <v>450</v>
      </c>
      <c r="CQ235" s="203" t="s">
        <v>451</v>
      </c>
      <c r="CR235" s="203" t="s">
        <v>452</v>
      </c>
      <c r="CS235" s="203" t="s">
        <v>453</v>
      </c>
      <c r="CT235" s="203" t="s">
        <v>454</v>
      </c>
      <c r="CU235" s="203" t="s">
        <v>455</v>
      </c>
      <c r="CV235" s="203" t="s">
        <v>456</v>
      </c>
      <c r="CW235" s="203" t="s">
        <v>457</v>
      </c>
      <c r="CX235" s="1034"/>
      <c r="CY235" s="1034"/>
      <c r="CZ235" s="1034"/>
      <c r="DA235" s="1034"/>
      <c r="DB235" s="1034"/>
      <c r="DC235" s="1034"/>
      <c r="DD235" s="1034"/>
      <c r="DE235" s="1034"/>
      <c r="DF235" s="1034"/>
      <c r="DG235" s="1034"/>
      <c r="DH235" s="1034"/>
      <c r="DI235" s="1034"/>
      <c r="DJ235" s="1034"/>
      <c r="DK235" s="1036"/>
    </row>
    <row r="236" spans="1:116" s="134" customFormat="1" ht="19.5" customHeight="1">
      <c r="A236" s="129"/>
      <c r="B236" s="130"/>
      <c r="C236" s="130"/>
      <c r="D236" s="87" t="s">
        <v>330</v>
      </c>
      <c r="E236" s="135" t="s">
        <v>331</v>
      </c>
      <c r="F236" s="101" t="s">
        <v>332</v>
      </c>
      <c r="G236" s="204"/>
      <c r="H236" s="235"/>
      <c r="I236" s="220"/>
      <c r="J236" s="206"/>
      <c r="K236" s="206"/>
      <c r="L236" s="206"/>
      <c r="M236" s="206"/>
      <c r="N236" s="206"/>
      <c r="O236" s="206"/>
      <c r="P236" s="206"/>
      <c r="Q236" s="206"/>
      <c r="R236" s="206"/>
      <c r="S236" s="215"/>
      <c r="T236" s="215"/>
      <c r="U236" s="215"/>
      <c r="V236" s="215"/>
      <c r="W236" s="215"/>
      <c r="X236" s="215"/>
      <c r="Y236" s="215"/>
      <c r="Z236" s="215"/>
      <c r="AA236" s="215"/>
      <c r="AB236" s="215"/>
      <c r="AC236" s="237"/>
      <c r="AD236" s="237"/>
      <c r="AE236" s="237"/>
      <c r="AF236" s="237"/>
      <c r="AG236" s="237"/>
      <c r="AH236" s="237"/>
      <c r="AI236" s="237"/>
      <c r="AJ236" s="237"/>
      <c r="AK236" s="237"/>
      <c r="AL236" s="237"/>
      <c r="AM236" s="237"/>
      <c r="AN236" s="237"/>
      <c r="AO236" s="237"/>
      <c r="AP236" s="237"/>
      <c r="AQ236" s="237"/>
      <c r="AR236" s="237"/>
      <c r="AS236" s="237"/>
      <c r="AT236" s="237"/>
      <c r="AU236" s="237"/>
      <c r="AV236" s="237"/>
      <c r="AW236" s="237"/>
      <c r="AX236" s="237"/>
      <c r="AY236" s="237"/>
      <c r="AZ236" s="237"/>
      <c r="BA236" s="237"/>
      <c r="BB236" s="237"/>
      <c r="BC236" s="237"/>
      <c r="BD236" s="237"/>
      <c r="BE236" s="237"/>
      <c r="BF236" s="237"/>
      <c r="BG236" s="237"/>
      <c r="BH236" s="237"/>
      <c r="BI236" s="237"/>
      <c r="BJ236" s="237"/>
      <c r="BK236" s="237"/>
      <c r="BL236" s="237"/>
      <c r="BM236" s="237"/>
      <c r="BN236" s="237"/>
      <c r="BO236" s="237"/>
      <c r="BP236" s="237"/>
      <c r="BQ236" s="237"/>
      <c r="BR236" s="237"/>
      <c r="BS236" s="237"/>
      <c r="BT236" s="237"/>
      <c r="BU236" s="237"/>
      <c r="BV236" s="237"/>
      <c r="BW236" s="237"/>
      <c r="BX236" s="237"/>
      <c r="BY236" s="237"/>
      <c r="BZ236" s="237"/>
      <c r="CA236" s="237"/>
      <c r="CB236" s="237"/>
      <c r="CC236" s="237"/>
      <c r="CD236" s="237"/>
      <c r="CE236" s="237"/>
      <c r="CF236" s="237"/>
      <c r="CG236" s="237"/>
      <c r="CH236" s="237"/>
      <c r="CI236" s="237"/>
      <c r="CJ236" s="237"/>
      <c r="CK236" s="237"/>
      <c r="CL236" s="237"/>
      <c r="CM236" s="237"/>
      <c r="CN236" s="237"/>
      <c r="CO236" s="237"/>
      <c r="CP236" s="237"/>
      <c r="CQ236" s="237"/>
      <c r="CR236" s="237"/>
      <c r="CS236" s="237"/>
      <c r="CT236" s="237"/>
      <c r="CU236" s="237"/>
      <c r="CV236" s="237"/>
      <c r="CW236" s="237"/>
      <c r="CX236" s="237"/>
      <c r="CY236" s="237"/>
      <c r="CZ236" s="237"/>
      <c r="DA236" s="237"/>
      <c r="DB236" s="237"/>
      <c r="DC236" s="237"/>
      <c r="DD236" s="237"/>
      <c r="DE236" s="237"/>
      <c r="DF236" s="237"/>
      <c r="DG236" s="237"/>
      <c r="DH236" s="237"/>
      <c r="DI236" s="237"/>
      <c r="DJ236" s="237"/>
      <c r="DK236" s="238"/>
    </row>
    <row r="237" spans="1:116" s="134" customFormat="1" ht="19.5" customHeight="1">
      <c r="A237" s="129"/>
      <c r="B237" s="130"/>
      <c r="C237" s="130"/>
      <c r="D237" s="87" t="s">
        <v>688</v>
      </c>
      <c r="E237" s="136" t="s">
        <v>866</v>
      </c>
      <c r="F237" s="137" t="s">
        <v>691</v>
      </c>
      <c r="G237" s="204"/>
      <c r="H237" s="231"/>
      <c r="I237" s="220"/>
      <c r="J237" s="206"/>
      <c r="K237" s="206"/>
      <c r="L237" s="206"/>
      <c r="M237" s="206"/>
      <c r="N237" s="206"/>
      <c r="O237" s="206"/>
      <c r="P237" s="206"/>
      <c r="Q237" s="206"/>
      <c r="R237" s="206"/>
      <c r="S237" s="215"/>
      <c r="T237" s="215"/>
      <c r="U237" s="215"/>
      <c r="V237" s="215"/>
      <c r="W237" s="215"/>
      <c r="X237" s="215"/>
      <c r="Y237" s="215"/>
      <c r="Z237" s="215"/>
      <c r="AA237" s="215"/>
      <c r="AB237" s="215"/>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207"/>
      <c r="BQ237" s="207"/>
      <c r="BR237" s="207"/>
      <c r="BS237" s="207"/>
      <c r="BT237" s="207"/>
      <c r="BU237" s="207"/>
      <c r="BV237" s="207"/>
      <c r="BW237" s="207"/>
      <c r="BX237" s="207"/>
      <c r="BY237" s="207"/>
      <c r="BZ237" s="207"/>
      <c r="CA237" s="207"/>
      <c r="CB237" s="207"/>
      <c r="CC237" s="207"/>
      <c r="CD237" s="207"/>
      <c r="CE237" s="207"/>
      <c r="CF237" s="207"/>
      <c r="CG237" s="207"/>
      <c r="CH237" s="207"/>
      <c r="CI237" s="207"/>
      <c r="CJ237" s="207"/>
      <c r="CK237" s="207"/>
      <c r="CL237" s="207"/>
      <c r="CM237" s="207"/>
      <c r="CN237" s="207"/>
      <c r="CO237" s="207"/>
      <c r="CP237" s="207"/>
      <c r="CQ237" s="207"/>
      <c r="CR237" s="207"/>
      <c r="CS237" s="207"/>
      <c r="CT237" s="207"/>
      <c r="CU237" s="207"/>
      <c r="CV237" s="207"/>
      <c r="CW237" s="207"/>
      <c r="CX237" s="207"/>
      <c r="CY237" s="207"/>
      <c r="CZ237" s="207"/>
      <c r="DA237" s="207"/>
      <c r="DB237" s="207"/>
      <c r="DC237" s="207"/>
      <c r="DD237" s="207"/>
      <c r="DE237" s="207"/>
      <c r="DF237" s="207"/>
      <c r="DG237" s="207"/>
      <c r="DH237" s="207"/>
      <c r="DI237" s="207"/>
      <c r="DJ237" s="207"/>
      <c r="DK237" s="251"/>
    </row>
    <row r="238" spans="1:116" s="134" customFormat="1" ht="19.5" customHeight="1">
      <c r="A238" s="129"/>
      <c r="B238" s="130"/>
      <c r="C238" s="130"/>
      <c r="D238" s="87" t="s">
        <v>690</v>
      </c>
      <c r="E238" s="136" t="s">
        <v>867</v>
      </c>
      <c r="F238" s="137" t="s">
        <v>693</v>
      </c>
      <c r="G238" s="204"/>
      <c r="H238" s="231"/>
      <c r="I238" s="220"/>
      <c r="J238" s="206"/>
      <c r="K238" s="206"/>
      <c r="L238" s="206"/>
      <c r="M238" s="206"/>
      <c r="N238" s="206"/>
      <c r="O238" s="206"/>
      <c r="P238" s="206"/>
      <c r="Q238" s="206"/>
      <c r="R238" s="206"/>
      <c r="S238" s="215"/>
      <c r="T238" s="215"/>
      <c r="U238" s="215"/>
      <c r="V238" s="215"/>
      <c r="W238" s="215"/>
      <c r="X238" s="215"/>
      <c r="Y238" s="215"/>
      <c r="Z238" s="215"/>
      <c r="AA238" s="215"/>
      <c r="AB238" s="215"/>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207"/>
      <c r="CF238" s="207"/>
      <c r="CG238" s="207"/>
      <c r="CH238" s="207"/>
      <c r="CI238" s="207"/>
      <c r="CJ238" s="207"/>
      <c r="CK238" s="207"/>
      <c r="CL238" s="207"/>
      <c r="CM238" s="207"/>
      <c r="CN238" s="207"/>
      <c r="CO238" s="207"/>
      <c r="CP238" s="207"/>
      <c r="CQ238" s="207"/>
      <c r="CR238" s="207"/>
      <c r="CS238" s="207"/>
      <c r="CT238" s="207"/>
      <c r="CU238" s="207"/>
      <c r="CV238" s="207"/>
      <c r="CW238" s="207"/>
      <c r="CX238" s="207"/>
      <c r="CY238" s="207"/>
      <c r="CZ238" s="207"/>
      <c r="DA238" s="207"/>
      <c r="DB238" s="207"/>
      <c r="DC238" s="207"/>
      <c r="DD238" s="207"/>
      <c r="DE238" s="207"/>
      <c r="DF238" s="207"/>
      <c r="DG238" s="207"/>
      <c r="DH238" s="207"/>
      <c r="DI238" s="207"/>
      <c r="DJ238" s="207"/>
      <c r="DK238" s="251"/>
    </row>
    <row r="239" spans="1:116" s="134" customFormat="1" ht="19.5" customHeight="1">
      <c r="A239" s="129"/>
      <c r="B239" s="130"/>
      <c r="C239" s="130"/>
      <c r="D239" s="87" t="s">
        <v>333</v>
      </c>
      <c r="E239" s="138" t="s">
        <v>334</v>
      </c>
      <c r="F239" s="101" t="s">
        <v>335</v>
      </c>
      <c r="G239" s="204"/>
      <c r="H239" s="231"/>
      <c r="I239" s="220"/>
      <c r="J239" s="206"/>
      <c r="K239" s="206"/>
      <c r="L239" s="206"/>
      <c r="M239" s="206"/>
      <c r="N239" s="206"/>
      <c r="O239" s="206"/>
      <c r="P239" s="206"/>
      <c r="Q239" s="206"/>
      <c r="R239" s="206"/>
      <c r="S239" s="215"/>
      <c r="T239" s="215"/>
      <c r="U239" s="215"/>
      <c r="V239" s="215"/>
      <c r="W239" s="215"/>
      <c r="X239" s="215"/>
      <c r="Y239" s="215"/>
      <c r="Z239" s="215"/>
      <c r="AA239" s="215"/>
      <c r="AB239" s="215"/>
      <c r="AC239" s="206"/>
      <c r="AD239" s="206"/>
      <c r="AE239" s="206"/>
      <c r="AF239" s="206"/>
      <c r="AG239" s="206"/>
      <c r="AH239" s="206"/>
      <c r="AI239" s="206"/>
      <c r="AJ239" s="206"/>
      <c r="AK239" s="206"/>
      <c r="AL239" s="206"/>
      <c r="AM239" s="206"/>
      <c r="AN239" s="206"/>
      <c r="AO239" s="206"/>
      <c r="AP239" s="206"/>
      <c r="AQ239" s="206"/>
      <c r="AR239" s="206"/>
      <c r="AS239" s="206"/>
      <c r="AT239" s="206"/>
      <c r="AU239" s="206"/>
      <c r="AV239" s="206"/>
      <c r="AW239" s="206"/>
      <c r="AX239" s="206"/>
      <c r="AY239" s="206"/>
      <c r="AZ239" s="206"/>
      <c r="BA239" s="206"/>
      <c r="BB239" s="206"/>
      <c r="BC239" s="206"/>
      <c r="BD239" s="206"/>
      <c r="BE239" s="206"/>
      <c r="BF239" s="206"/>
      <c r="BG239" s="206"/>
      <c r="BH239" s="206"/>
      <c r="BI239" s="206"/>
      <c r="BJ239" s="206"/>
      <c r="BK239" s="206"/>
      <c r="BL239" s="206"/>
      <c r="BM239" s="206"/>
      <c r="BN239" s="206"/>
      <c r="BO239" s="206"/>
      <c r="BP239" s="206"/>
      <c r="BQ239" s="206"/>
      <c r="BR239" s="206"/>
      <c r="BS239" s="206"/>
      <c r="BT239" s="206"/>
      <c r="BU239" s="206"/>
      <c r="BV239" s="206"/>
      <c r="BW239" s="206"/>
      <c r="BX239" s="206"/>
      <c r="BY239" s="206"/>
      <c r="BZ239" s="206"/>
      <c r="CA239" s="206"/>
      <c r="CB239" s="206"/>
      <c r="CC239" s="206"/>
      <c r="CD239" s="206"/>
      <c r="CE239" s="206"/>
      <c r="CF239" s="206"/>
      <c r="CG239" s="206"/>
      <c r="CH239" s="206"/>
      <c r="CI239" s="206"/>
      <c r="CJ239" s="206"/>
      <c r="CK239" s="206"/>
      <c r="CL239" s="206"/>
      <c r="CM239" s="206"/>
      <c r="CN239" s="206"/>
      <c r="CO239" s="206"/>
      <c r="CP239" s="206"/>
      <c r="CQ239" s="206"/>
      <c r="CR239" s="206"/>
      <c r="CS239" s="206"/>
      <c r="CT239" s="206"/>
      <c r="CU239" s="206"/>
      <c r="CV239" s="206"/>
      <c r="CW239" s="206"/>
      <c r="CX239" s="206"/>
      <c r="CY239" s="206"/>
      <c r="CZ239" s="206"/>
      <c r="DA239" s="206"/>
      <c r="DB239" s="206"/>
      <c r="DC239" s="206"/>
      <c r="DD239" s="206"/>
      <c r="DE239" s="206"/>
      <c r="DF239" s="206"/>
      <c r="DG239" s="206"/>
      <c r="DH239" s="206"/>
      <c r="DI239" s="206"/>
      <c r="DJ239" s="206"/>
      <c r="DK239" s="239"/>
    </row>
    <row r="240" spans="1:116" s="134" customFormat="1" ht="19.5" customHeight="1">
      <c r="A240" s="129"/>
      <c r="B240" s="130"/>
      <c r="C240" s="130"/>
      <c r="D240" s="87" t="s">
        <v>692</v>
      </c>
      <c r="E240" s="139" t="s">
        <v>868</v>
      </c>
      <c r="F240" s="137" t="s">
        <v>691</v>
      </c>
      <c r="G240" s="204"/>
      <c r="H240" s="231"/>
      <c r="I240" s="220"/>
      <c r="J240" s="206"/>
      <c r="K240" s="206"/>
      <c r="L240" s="206"/>
      <c r="M240" s="206"/>
      <c r="N240" s="206"/>
      <c r="O240" s="206"/>
      <c r="P240" s="206"/>
      <c r="Q240" s="206"/>
      <c r="R240" s="206"/>
      <c r="S240" s="215"/>
      <c r="T240" s="215"/>
      <c r="U240" s="215"/>
      <c r="V240" s="215"/>
      <c r="W240" s="215"/>
      <c r="X240" s="215"/>
      <c r="Y240" s="215"/>
      <c r="Z240" s="215"/>
      <c r="AA240" s="215"/>
      <c r="AB240" s="215"/>
      <c r="AC240" s="206"/>
      <c r="AD240" s="206"/>
      <c r="AE240" s="206"/>
      <c r="AF240" s="206"/>
      <c r="AG240" s="206"/>
      <c r="AH240" s="206"/>
      <c r="AI240" s="206"/>
      <c r="AJ240" s="206"/>
      <c r="AK240" s="206"/>
      <c r="AL240" s="206"/>
      <c r="AM240" s="206"/>
      <c r="AN240" s="206"/>
      <c r="AO240" s="206"/>
      <c r="AP240" s="206"/>
      <c r="AQ240" s="206"/>
      <c r="AR240" s="206"/>
      <c r="AS240" s="206"/>
      <c r="AT240" s="206"/>
      <c r="AU240" s="206"/>
      <c r="AV240" s="206"/>
      <c r="AW240" s="206"/>
      <c r="AX240" s="206"/>
      <c r="AY240" s="206"/>
      <c r="AZ240" s="206"/>
      <c r="BA240" s="206"/>
      <c r="BB240" s="206"/>
      <c r="BC240" s="206"/>
      <c r="BD240" s="206"/>
      <c r="BE240" s="206"/>
      <c r="BF240" s="206"/>
      <c r="BG240" s="206"/>
      <c r="BH240" s="206"/>
      <c r="BI240" s="206"/>
      <c r="BJ240" s="206"/>
      <c r="BK240" s="206"/>
      <c r="BL240" s="206"/>
      <c r="BM240" s="206"/>
      <c r="BN240" s="206"/>
      <c r="BO240" s="206"/>
      <c r="BP240" s="206"/>
      <c r="BQ240" s="206"/>
      <c r="BR240" s="206"/>
      <c r="BS240" s="206"/>
      <c r="BT240" s="206"/>
      <c r="BU240" s="206"/>
      <c r="BV240" s="206"/>
      <c r="BW240" s="206"/>
      <c r="BX240" s="206"/>
      <c r="BY240" s="206"/>
      <c r="BZ240" s="206"/>
      <c r="CA240" s="206"/>
      <c r="CB240" s="206"/>
      <c r="CC240" s="206"/>
      <c r="CD240" s="206"/>
      <c r="CE240" s="206"/>
      <c r="CF240" s="206"/>
      <c r="CG240" s="206"/>
      <c r="CH240" s="206"/>
      <c r="CI240" s="206"/>
      <c r="CJ240" s="206"/>
      <c r="CK240" s="206"/>
      <c r="CL240" s="206"/>
      <c r="CM240" s="206"/>
      <c r="CN240" s="206"/>
      <c r="CO240" s="206"/>
      <c r="CP240" s="206"/>
      <c r="CQ240" s="206"/>
      <c r="CR240" s="206"/>
      <c r="CS240" s="206"/>
      <c r="CT240" s="206"/>
      <c r="CU240" s="206"/>
      <c r="CV240" s="206"/>
      <c r="CW240" s="206"/>
      <c r="CX240" s="206"/>
      <c r="CY240" s="206"/>
      <c r="CZ240" s="206"/>
      <c r="DA240" s="206"/>
      <c r="DB240" s="206"/>
      <c r="DC240" s="206"/>
      <c r="DD240" s="206"/>
      <c r="DE240" s="206"/>
      <c r="DF240" s="206"/>
      <c r="DG240" s="206"/>
      <c r="DH240" s="206"/>
      <c r="DI240" s="206"/>
      <c r="DJ240" s="206"/>
      <c r="DK240" s="239"/>
    </row>
    <row r="241" spans="1:115" s="134" customFormat="1" ht="19.5" customHeight="1">
      <c r="A241" s="129"/>
      <c r="B241" s="130"/>
      <c r="C241" s="130"/>
      <c r="D241" s="87" t="s">
        <v>467</v>
      </c>
      <c r="E241" s="139" t="s">
        <v>869</v>
      </c>
      <c r="F241" s="137" t="s">
        <v>694</v>
      </c>
      <c r="G241" s="204"/>
      <c r="H241" s="231"/>
      <c r="I241" s="220"/>
      <c r="J241" s="206"/>
      <c r="K241" s="206"/>
      <c r="L241" s="206"/>
      <c r="M241" s="206"/>
      <c r="N241" s="206"/>
      <c r="O241" s="206"/>
      <c r="P241" s="206"/>
      <c r="Q241" s="206"/>
      <c r="R241" s="206"/>
      <c r="S241" s="215"/>
      <c r="T241" s="215"/>
      <c r="U241" s="215"/>
      <c r="V241" s="215"/>
      <c r="W241" s="215"/>
      <c r="X241" s="215"/>
      <c r="Y241" s="215"/>
      <c r="Z241" s="215"/>
      <c r="AA241" s="215"/>
      <c r="AB241" s="215"/>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239"/>
    </row>
    <row r="242" spans="1:115" s="134" customFormat="1" ht="19.5" customHeight="1">
      <c r="A242" s="129"/>
      <c r="B242" s="130"/>
      <c r="C242" s="130"/>
      <c r="D242" s="87" t="s">
        <v>336</v>
      </c>
      <c r="E242" s="138" t="s">
        <v>337</v>
      </c>
      <c r="F242" s="101" t="s">
        <v>338</v>
      </c>
      <c r="G242" s="204"/>
      <c r="H242" s="231"/>
      <c r="I242" s="220"/>
      <c r="J242" s="206"/>
      <c r="K242" s="206"/>
      <c r="L242" s="206"/>
      <c r="M242" s="206"/>
      <c r="N242" s="206"/>
      <c r="O242" s="206"/>
      <c r="P242" s="206"/>
      <c r="Q242" s="206"/>
      <c r="R242" s="206"/>
      <c r="S242" s="215"/>
      <c r="T242" s="206"/>
      <c r="U242" s="206"/>
      <c r="V242" s="206"/>
      <c r="W242" s="206"/>
      <c r="X242" s="206"/>
      <c r="Y242" s="206"/>
      <c r="Z242" s="206"/>
      <c r="AA242" s="215"/>
      <c r="AB242" s="215"/>
      <c r="AC242" s="206"/>
      <c r="AD242" s="206"/>
      <c r="AE242" s="206"/>
      <c r="AF242" s="206"/>
      <c r="AG242" s="206"/>
      <c r="AH242" s="206"/>
      <c r="AI242" s="206"/>
      <c r="AJ242" s="206"/>
      <c r="AK242" s="206"/>
      <c r="AL242" s="206"/>
      <c r="AM242" s="206"/>
      <c r="AN242" s="206"/>
      <c r="AO242" s="206"/>
      <c r="AP242" s="206"/>
      <c r="AQ242" s="206"/>
      <c r="AR242" s="206"/>
      <c r="AS242" s="206"/>
      <c r="AT242" s="206"/>
      <c r="AU242" s="206"/>
      <c r="AV242" s="206"/>
      <c r="AW242" s="206"/>
      <c r="AX242" s="206"/>
      <c r="AY242" s="206"/>
      <c r="AZ242" s="206"/>
      <c r="BA242" s="206"/>
      <c r="BB242" s="206"/>
      <c r="BC242" s="206"/>
      <c r="BD242" s="206"/>
      <c r="BE242" s="206"/>
      <c r="BF242" s="206"/>
      <c r="BG242" s="206"/>
      <c r="BH242" s="206"/>
      <c r="BI242" s="206"/>
      <c r="BJ242" s="206"/>
      <c r="BK242" s="206"/>
      <c r="BL242" s="206"/>
      <c r="BM242" s="206"/>
      <c r="BN242" s="206"/>
      <c r="BO242" s="206"/>
      <c r="BP242" s="206"/>
      <c r="BQ242" s="206"/>
      <c r="BR242" s="206"/>
      <c r="BS242" s="206"/>
      <c r="BT242" s="206"/>
      <c r="BU242" s="206"/>
      <c r="BV242" s="206"/>
      <c r="BW242" s="206"/>
      <c r="BX242" s="206"/>
      <c r="BY242" s="206"/>
      <c r="BZ242" s="206"/>
      <c r="CA242" s="206"/>
      <c r="CB242" s="206"/>
      <c r="CC242" s="206"/>
      <c r="CD242" s="206"/>
      <c r="CE242" s="206"/>
      <c r="CF242" s="206"/>
      <c r="CG242" s="206"/>
      <c r="CH242" s="206"/>
      <c r="CI242" s="206"/>
      <c r="CJ242" s="206"/>
      <c r="CK242" s="206"/>
      <c r="CL242" s="206"/>
      <c r="CM242" s="206"/>
      <c r="CN242" s="206"/>
      <c r="CO242" s="206"/>
      <c r="CP242" s="206"/>
      <c r="CQ242" s="206"/>
      <c r="CR242" s="206"/>
      <c r="CS242" s="206"/>
      <c r="CT242" s="206"/>
      <c r="CU242" s="206"/>
      <c r="CV242" s="206"/>
      <c r="CW242" s="206"/>
      <c r="CX242" s="206"/>
      <c r="CY242" s="206"/>
      <c r="CZ242" s="206"/>
      <c r="DA242" s="206"/>
      <c r="DB242" s="206"/>
      <c r="DC242" s="206"/>
      <c r="DD242" s="206"/>
      <c r="DE242" s="206"/>
      <c r="DF242" s="206"/>
      <c r="DG242" s="206"/>
      <c r="DH242" s="206"/>
      <c r="DI242" s="206"/>
      <c r="DJ242" s="206"/>
      <c r="DK242" s="239"/>
    </row>
    <row r="243" spans="1:115" s="134" customFormat="1" ht="19.5" customHeight="1">
      <c r="A243" s="129"/>
      <c r="B243" s="130"/>
      <c r="C243" s="130"/>
      <c r="D243" s="87" t="s">
        <v>339</v>
      </c>
      <c r="E243" s="138" t="s">
        <v>340</v>
      </c>
      <c r="F243" s="140" t="s">
        <v>341</v>
      </c>
      <c r="G243" s="204"/>
      <c r="H243" s="252"/>
      <c r="I243" s="220"/>
      <c r="J243" s="206"/>
      <c r="K243" s="206"/>
      <c r="L243" s="206"/>
      <c r="M243" s="206"/>
      <c r="N243" s="206"/>
      <c r="O243" s="206"/>
      <c r="P243" s="206"/>
      <c r="Q243" s="206"/>
      <c r="R243" s="206"/>
      <c r="S243" s="215"/>
      <c r="T243" s="206"/>
      <c r="U243" s="206"/>
      <c r="V243" s="206"/>
      <c r="W243" s="206"/>
      <c r="X243" s="206"/>
      <c r="Y243" s="206"/>
      <c r="Z243" s="206"/>
      <c r="AA243" s="215"/>
      <c r="AB243" s="215"/>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206"/>
      <c r="CD243" s="206"/>
      <c r="CE243" s="206"/>
      <c r="CF243" s="206"/>
      <c r="CG243" s="206"/>
      <c r="CH243" s="206"/>
      <c r="CI243" s="206"/>
      <c r="CJ243" s="206"/>
      <c r="CK243" s="206"/>
      <c r="CL243" s="206"/>
      <c r="CM243" s="206"/>
      <c r="CN243" s="206"/>
      <c r="CO243" s="206"/>
      <c r="CP243" s="206"/>
      <c r="CQ243" s="206"/>
      <c r="CR243" s="206"/>
      <c r="CS243" s="206"/>
      <c r="CT243" s="206"/>
      <c r="CU243" s="206"/>
      <c r="CV243" s="206"/>
      <c r="CW243" s="206"/>
      <c r="CX243" s="206"/>
      <c r="CY243" s="206"/>
      <c r="CZ243" s="206"/>
      <c r="DA243" s="206"/>
      <c r="DB243" s="206"/>
      <c r="DC243" s="206"/>
      <c r="DD243" s="206"/>
      <c r="DE243" s="206"/>
      <c r="DF243" s="206"/>
      <c r="DG243" s="206"/>
      <c r="DH243" s="206"/>
      <c r="DI243" s="206"/>
      <c r="DJ243" s="206"/>
      <c r="DK243" s="239"/>
    </row>
    <row r="244" spans="1:115" s="134" customFormat="1" ht="19.5" customHeight="1">
      <c r="A244" s="129"/>
      <c r="B244" s="130"/>
      <c r="C244" s="130"/>
      <c r="D244" s="87" t="s">
        <v>342</v>
      </c>
      <c r="E244" s="138" t="s">
        <v>343</v>
      </c>
      <c r="F244" s="140" t="s">
        <v>344</v>
      </c>
      <c r="G244" s="204"/>
      <c r="H244" s="253"/>
      <c r="I244" s="220"/>
      <c r="J244" s="206"/>
      <c r="K244" s="206"/>
      <c r="L244" s="206"/>
      <c r="M244" s="206"/>
      <c r="N244" s="206"/>
      <c r="O244" s="206"/>
      <c r="P244" s="206"/>
      <c r="Q244" s="206"/>
      <c r="R244" s="206"/>
      <c r="S244" s="215"/>
      <c r="T244" s="206"/>
      <c r="U244" s="206"/>
      <c r="V244" s="206"/>
      <c r="W244" s="206"/>
      <c r="X244" s="206"/>
      <c r="Y244" s="206"/>
      <c r="Z244" s="206"/>
      <c r="AA244" s="215"/>
      <c r="AB244" s="215"/>
      <c r="AC244" s="206"/>
      <c r="AD244" s="206"/>
      <c r="AE244" s="206"/>
      <c r="AF244" s="206"/>
      <c r="AG244" s="206"/>
      <c r="AH244" s="206"/>
      <c r="AI244" s="206"/>
      <c r="AJ244" s="206"/>
      <c r="AK244" s="206"/>
      <c r="AL244" s="206"/>
      <c r="AM244" s="206"/>
      <c r="AN244" s="206"/>
      <c r="AO244" s="206"/>
      <c r="AP244" s="206"/>
      <c r="AQ244" s="206"/>
      <c r="AR244" s="206"/>
      <c r="AS244" s="206"/>
      <c r="AT244" s="206"/>
      <c r="AU244" s="206"/>
      <c r="AV244" s="206"/>
      <c r="AW244" s="206"/>
      <c r="AX244" s="206"/>
      <c r="AY244" s="206"/>
      <c r="AZ244" s="206"/>
      <c r="BA244" s="206"/>
      <c r="BB244" s="206"/>
      <c r="BC244" s="206"/>
      <c r="BD244" s="206"/>
      <c r="BE244" s="206"/>
      <c r="BF244" s="206"/>
      <c r="BG244" s="206"/>
      <c r="BH244" s="206"/>
      <c r="BI244" s="206"/>
      <c r="BJ244" s="206"/>
      <c r="BK244" s="206"/>
      <c r="BL244" s="206"/>
      <c r="BM244" s="206"/>
      <c r="BN244" s="206"/>
      <c r="BO244" s="206"/>
      <c r="BP244" s="206"/>
      <c r="BQ244" s="206"/>
      <c r="BR244" s="206"/>
      <c r="BS244" s="206"/>
      <c r="BT244" s="206"/>
      <c r="BU244" s="206"/>
      <c r="BV244" s="206"/>
      <c r="BW244" s="206"/>
      <c r="BX244" s="206"/>
      <c r="BY244" s="206"/>
      <c r="BZ244" s="206"/>
      <c r="CA244" s="206"/>
      <c r="CB244" s="206"/>
      <c r="CC244" s="206"/>
      <c r="CD244" s="206"/>
      <c r="CE244" s="206"/>
      <c r="CF244" s="206"/>
      <c r="CG244" s="206"/>
      <c r="CH244" s="206"/>
      <c r="CI244" s="206"/>
      <c r="CJ244" s="206"/>
      <c r="CK244" s="206"/>
      <c r="CL244" s="206"/>
      <c r="CM244" s="206"/>
      <c r="CN244" s="206"/>
      <c r="CO244" s="206"/>
      <c r="CP244" s="206"/>
      <c r="CQ244" s="206"/>
      <c r="CR244" s="206"/>
      <c r="CS244" s="206"/>
      <c r="CT244" s="206"/>
      <c r="CU244" s="206"/>
      <c r="CV244" s="206"/>
      <c r="CW244" s="206"/>
      <c r="CX244" s="206"/>
      <c r="CY244" s="206"/>
      <c r="CZ244" s="206"/>
      <c r="DA244" s="206"/>
      <c r="DB244" s="206"/>
      <c r="DC244" s="206"/>
      <c r="DD244" s="206"/>
      <c r="DE244" s="206"/>
      <c r="DF244" s="206"/>
      <c r="DG244" s="206"/>
      <c r="DH244" s="206"/>
      <c r="DI244" s="206"/>
      <c r="DJ244" s="206"/>
      <c r="DK244" s="239"/>
    </row>
    <row r="245" spans="1:115" s="134" customFormat="1" ht="19.5" customHeight="1">
      <c r="A245" s="129"/>
      <c r="B245" s="130"/>
      <c r="C245" s="130"/>
      <c r="D245" s="87" t="s">
        <v>345</v>
      </c>
      <c r="E245" s="141" t="s">
        <v>346</v>
      </c>
      <c r="F245" s="142" t="s">
        <v>347</v>
      </c>
      <c r="G245" s="204"/>
      <c r="H245" s="231"/>
      <c r="I245" s="219"/>
      <c r="J245" s="206"/>
      <c r="K245" s="206"/>
      <c r="L245" s="206"/>
      <c r="M245" s="206"/>
      <c r="N245" s="206"/>
      <c r="O245" s="206"/>
      <c r="P245" s="206"/>
      <c r="Q245" s="206"/>
      <c r="R245" s="206"/>
      <c r="S245" s="215"/>
      <c r="T245" s="206"/>
      <c r="U245" s="206"/>
      <c r="V245" s="206"/>
      <c r="W245" s="206"/>
      <c r="X245" s="206"/>
      <c r="Y245" s="206"/>
      <c r="Z245" s="206"/>
      <c r="AA245" s="215"/>
      <c r="AB245" s="215"/>
      <c r="AC245" s="206"/>
      <c r="AD245" s="206"/>
      <c r="AE245" s="206"/>
      <c r="AF245" s="206"/>
      <c r="AG245" s="206"/>
      <c r="AH245" s="206"/>
      <c r="AI245" s="206"/>
      <c r="AJ245" s="206"/>
      <c r="AK245" s="206"/>
      <c r="AL245" s="206"/>
      <c r="AM245" s="206"/>
      <c r="AN245" s="206"/>
      <c r="AO245" s="206"/>
      <c r="AP245" s="206"/>
      <c r="AQ245" s="206"/>
      <c r="AR245" s="206"/>
      <c r="AS245" s="206"/>
      <c r="AT245" s="206"/>
      <c r="AU245" s="206"/>
      <c r="AV245" s="206"/>
      <c r="AW245" s="206"/>
      <c r="AX245" s="206"/>
      <c r="AY245" s="206"/>
      <c r="AZ245" s="206"/>
      <c r="BA245" s="206"/>
      <c r="BB245" s="206"/>
      <c r="BC245" s="206"/>
      <c r="BD245" s="206"/>
      <c r="BE245" s="206"/>
      <c r="BF245" s="206"/>
      <c r="BG245" s="206"/>
      <c r="BH245" s="206"/>
      <c r="BI245" s="206"/>
      <c r="BJ245" s="206"/>
      <c r="BK245" s="206"/>
      <c r="BL245" s="206"/>
      <c r="BM245" s="206"/>
      <c r="BN245" s="206"/>
      <c r="BO245" s="206"/>
      <c r="BP245" s="206"/>
      <c r="BQ245" s="206"/>
      <c r="BR245" s="206"/>
      <c r="BS245" s="206"/>
      <c r="BT245" s="215"/>
      <c r="BU245" s="215"/>
      <c r="BV245" s="215"/>
      <c r="BW245" s="215"/>
      <c r="BX245" s="215"/>
      <c r="BY245" s="215"/>
      <c r="BZ245" s="215"/>
      <c r="CA245" s="215"/>
      <c r="CB245" s="215"/>
      <c r="CC245" s="215"/>
      <c r="CD245" s="215"/>
      <c r="CE245" s="215"/>
      <c r="CF245" s="215"/>
      <c r="CG245" s="215"/>
      <c r="CH245" s="215"/>
      <c r="CI245" s="215"/>
      <c r="CJ245" s="215"/>
      <c r="CK245" s="215"/>
      <c r="CL245" s="215"/>
      <c r="CM245" s="215"/>
      <c r="CN245" s="215"/>
      <c r="CO245" s="215"/>
      <c r="CP245" s="215"/>
      <c r="CQ245" s="215"/>
      <c r="CR245" s="215"/>
      <c r="CS245" s="215"/>
      <c r="CT245" s="215"/>
      <c r="CU245" s="215"/>
      <c r="CV245" s="215"/>
      <c r="CW245" s="215"/>
      <c r="CX245" s="215"/>
      <c r="CY245" s="215"/>
      <c r="CZ245" s="215"/>
      <c r="DA245" s="215"/>
      <c r="DB245" s="215"/>
      <c r="DC245" s="215"/>
      <c r="DD245" s="215"/>
      <c r="DE245" s="215"/>
      <c r="DF245" s="215"/>
      <c r="DG245" s="215"/>
      <c r="DH245" s="215"/>
      <c r="DI245" s="215"/>
      <c r="DJ245" s="215"/>
      <c r="DK245" s="216"/>
    </row>
    <row r="246" spans="1:115" s="134" customFormat="1" ht="19.5" customHeight="1">
      <c r="A246" s="129"/>
      <c r="B246" s="130"/>
      <c r="C246" s="130"/>
      <c r="D246" s="87" t="s">
        <v>348</v>
      </c>
      <c r="E246" s="141" t="s">
        <v>349</v>
      </c>
      <c r="F246" s="142" t="s">
        <v>350</v>
      </c>
      <c r="G246" s="204"/>
      <c r="H246" s="231"/>
      <c r="I246" s="220"/>
      <c r="J246" s="215"/>
      <c r="K246" s="215"/>
      <c r="L246" s="215"/>
      <c r="M246" s="215"/>
      <c r="N246" s="215"/>
      <c r="O246" s="215"/>
      <c r="P246" s="215"/>
      <c r="Q246" s="215"/>
      <c r="R246" s="215"/>
      <c r="S246" s="215"/>
      <c r="T246" s="206"/>
      <c r="U246" s="206"/>
      <c r="V246" s="206"/>
      <c r="W246" s="206"/>
      <c r="X246" s="206"/>
      <c r="Y246" s="206"/>
      <c r="Z246" s="206"/>
      <c r="AA246" s="215"/>
      <c r="AB246" s="215"/>
      <c r="AC246" s="206"/>
      <c r="AD246" s="206"/>
      <c r="AE246" s="206"/>
      <c r="AF246" s="206"/>
      <c r="AG246" s="206"/>
      <c r="AH246" s="206"/>
      <c r="AI246" s="206"/>
      <c r="AJ246" s="206"/>
      <c r="AK246" s="206"/>
      <c r="AL246" s="206"/>
      <c r="AM246" s="206"/>
      <c r="AN246" s="206"/>
      <c r="AO246" s="206"/>
      <c r="AP246" s="206"/>
      <c r="AQ246" s="206"/>
      <c r="AR246" s="206"/>
      <c r="AS246" s="206"/>
      <c r="AT246" s="206"/>
      <c r="AU246" s="206"/>
      <c r="AV246" s="206"/>
      <c r="AW246" s="206"/>
      <c r="AX246" s="206"/>
      <c r="AY246" s="206"/>
      <c r="AZ246" s="206"/>
      <c r="BA246" s="206"/>
      <c r="BB246" s="206"/>
      <c r="BC246" s="206"/>
      <c r="BD246" s="206"/>
      <c r="BE246" s="206"/>
      <c r="BF246" s="206"/>
      <c r="BG246" s="206"/>
      <c r="BH246" s="206"/>
      <c r="BI246" s="206"/>
      <c r="BJ246" s="206"/>
      <c r="BK246" s="206"/>
      <c r="BL246" s="206"/>
      <c r="BM246" s="206"/>
      <c r="BN246" s="206"/>
      <c r="BO246" s="206"/>
      <c r="BP246" s="206"/>
      <c r="BQ246" s="206"/>
      <c r="BR246" s="206"/>
      <c r="BS246" s="206"/>
      <c r="BT246" s="215"/>
      <c r="BU246" s="215"/>
      <c r="BV246" s="215"/>
      <c r="BW246" s="215"/>
      <c r="BX246" s="215"/>
      <c r="BY246" s="215"/>
      <c r="BZ246" s="215"/>
      <c r="CA246" s="215"/>
      <c r="CB246" s="215"/>
      <c r="CC246" s="215"/>
      <c r="CD246" s="215"/>
      <c r="CE246" s="215"/>
      <c r="CF246" s="215"/>
      <c r="CG246" s="215"/>
      <c r="CH246" s="215"/>
      <c r="CI246" s="215"/>
      <c r="CJ246" s="215"/>
      <c r="CK246" s="215"/>
      <c r="CL246" s="215"/>
      <c r="CM246" s="215"/>
      <c r="CN246" s="215"/>
      <c r="CO246" s="215"/>
      <c r="CP246" s="215"/>
      <c r="CQ246" s="215"/>
      <c r="CR246" s="215"/>
      <c r="CS246" s="215"/>
      <c r="CT246" s="215"/>
      <c r="CU246" s="215"/>
      <c r="CV246" s="215"/>
      <c r="CW246" s="215"/>
      <c r="CX246" s="215"/>
      <c r="CY246" s="215"/>
      <c r="CZ246" s="215"/>
      <c r="DA246" s="215"/>
      <c r="DB246" s="215"/>
      <c r="DC246" s="215"/>
      <c r="DD246" s="215"/>
      <c r="DE246" s="215"/>
      <c r="DF246" s="215"/>
      <c r="DG246" s="215"/>
      <c r="DH246" s="215"/>
      <c r="DI246" s="215"/>
      <c r="DJ246" s="215"/>
      <c r="DK246" s="216"/>
    </row>
    <row r="247" spans="1:115" s="134" customFormat="1" ht="19.5" customHeight="1">
      <c r="A247" s="129"/>
      <c r="B247" s="130"/>
      <c r="C247" s="130"/>
      <c r="D247" s="87" t="s">
        <v>351</v>
      </c>
      <c r="E247" s="138" t="s">
        <v>352</v>
      </c>
      <c r="F247" s="143" t="s">
        <v>353</v>
      </c>
      <c r="G247" s="204"/>
      <c r="H247" s="231"/>
      <c r="I247" s="220"/>
      <c r="J247" s="215"/>
      <c r="K247" s="215"/>
      <c r="L247" s="215"/>
      <c r="M247" s="215"/>
      <c r="N247" s="215"/>
      <c r="O247" s="215"/>
      <c r="P247" s="215"/>
      <c r="Q247" s="215"/>
      <c r="R247" s="215"/>
      <c r="S247" s="215"/>
      <c r="T247" s="206"/>
      <c r="U247" s="206"/>
      <c r="V247" s="206"/>
      <c r="W247" s="206"/>
      <c r="X247" s="206"/>
      <c r="Y247" s="206"/>
      <c r="Z247" s="206"/>
      <c r="AA247" s="215"/>
      <c r="AB247" s="215"/>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6"/>
      <c r="AY247" s="206"/>
      <c r="AZ247" s="206"/>
      <c r="BA247" s="206"/>
      <c r="BB247" s="206"/>
      <c r="BC247" s="206"/>
      <c r="BD247" s="206"/>
      <c r="BE247" s="206"/>
      <c r="BF247" s="206"/>
      <c r="BG247" s="206"/>
      <c r="BH247" s="206"/>
      <c r="BI247" s="206"/>
      <c r="BJ247" s="206"/>
      <c r="BK247" s="206"/>
      <c r="BL247" s="206"/>
      <c r="BM247" s="206"/>
      <c r="BN247" s="206"/>
      <c r="BO247" s="206"/>
      <c r="BP247" s="206"/>
      <c r="BQ247" s="206"/>
      <c r="BR247" s="206"/>
      <c r="BS247" s="206"/>
      <c r="BT247" s="215"/>
      <c r="BU247" s="215"/>
      <c r="BV247" s="215"/>
      <c r="BW247" s="215"/>
      <c r="BX247" s="215"/>
      <c r="BY247" s="215"/>
      <c r="BZ247" s="215"/>
      <c r="CA247" s="215"/>
      <c r="CB247" s="215"/>
      <c r="CC247" s="215"/>
      <c r="CD247" s="215"/>
      <c r="CE247" s="215"/>
      <c r="CF247" s="215"/>
      <c r="CG247" s="215"/>
      <c r="CH247" s="215"/>
      <c r="CI247" s="215"/>
      <c r="CJ247" s="215"/>
      <c r="CK247" s="215"/>
      <c r="CL247" s="215"/>
      <c r="CM247" s="215"/>
      <c r="CN247" s="215"/>
      <c r="CO247" s="215"/>
      <c r="CP247" s="215"/>
      <c r="CQ247" s="215"/>
      <c r="CR247" s="215"/>
      <c r="CS247" s="215"/>
      <c r="CT247" s="215"/>
      <c r="CU247" s="215"/>
      <c r="CV247" s="215"/>
      <c r="CW247" s="215"/>
      <c r="CX247" s="215"/>
      <c r="CY247" s="215"/>
      <c r="CZ247" s="215"/>
      <c r="DA247" s="215"/>
      <c r="DB247" s="215"/>
      <c r="DC247" s="215"/>
      <c r="DD247" s="215"/>
      <c r="DE247" s="215"/>
      <c r="DF247" s="215"/>
      <c r="DG247" s="215"/>
      <c r="DH247" s="215"/>
      <c r="DI247" s="215"/>
      <c r="DJ247" s="215"/>
      <c r="DK247" s="216"/>
    </row>
    <row r="248" spans="1:115" s="134" customFormat="1" ht="19.5" customHeight="1">
      <c r="A248" s="129"/>
      <c r="B248" s="130"/>
      <c r="C248" s="130"/>
      <c r="D248" s="144" t="s">
        <v>468</v>
      </c>
      <c r="E248" s="145" t="s">
        <v>870</v>
      </c>
      <c r="F248" s="146" t="s">
        <v>871</v>
      </c>
      <c r="G248" s="204"/>
      <c r="H248" s="254"/>
      <c r="I248" s="220"/>
      <c r="J248" s="215"/>
      <c r="K248" s="215"/>
      <c r="L248" s="215"/>
      <c r="M248" s="215"/>
      <c r="N248" s="215"/>
      <c r="O248" s="215"/>
      <c r="P248" s="215"/>
      <c r="Q248" s="215"/>
      <c r="R248" s="215"/>
      <c r="S248" s="215"/>
      <c r="T248" s="206"/>
      <c r="U248" s="206"/>
      <c r="V248" s="206"/>
      <c r="W248" s="206"/>
      <c r="X248" s="206"/>
      <c r="Y248" s="206"/>
      <c r="Z248" s="206"/>
      <c r="AA248" s="215"/>
      <c r="AB248" s="215"/>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6"/>
      <c r="AY248" s="206"/>
      <c r="AZ248" s="206"/>
      <c r="BA248" s="206"/>
      <c r="BB248" s="206"/>
      <c r="BC248" s="206"/>
      <c r="BD248" s="206"/>
      <c r="BE248" s="206"/>
      <c r="BF248" s="206"/>
      <c r="BG248" s="206"/>
      <c r="BH248" s="206"/>
      <c r="BI248" s="206"/>
      <c r="BJ248" s="206"/>
      <c r="BK248" s="206"/>
      <c r="BL248" s="206"/>
      <c r="BM248" s="206"/>
      <c r="BN248" s="206"/>
      <c r="BO248" s="206"/>
      <c r="BP248" s="206"/>
      <c r="BQ248" s="206"/>
      <c r="BR248" s="206"/>
      <c r="BS248" s="206"/>
      <c r="BT248" s="215"/>
      <c r="BU248" s="215"/>
      <c r="BV248" s="215"/>
      <c r="BW248" s="215"/>
      <c r="BX248" s="215"/>
      <c r="BY248" s="215"/>
      <c r="BZ248" s="215"/>
      <c r="CA248" s="215"/>
      <c r="CB248" s="215"/>
      <c r="CC248" s="215"/>
      <c r="CD248" s="215"/>
      <c r="CE248" s="215"/>
      <c r="CF248" s="215"/>
      <c r="CG248" s="215"/>
      <c r="CH248" s="215"/>
      <c r="CI248" s="215"/>
      <c r="CJ248" s="215"/>
      <c r="CK248" s="215"/>
      <c r="CL248" s="215"/>
      <c r="CM248" s="215"/>
      <c r="CN248" s="215"/>
      <c r="CO248" s="215"/>
      <c r="CP248" s="215"/>
      <c r="CQ248" s="215"/>
      <c r="CR248" s="215"/>
      <c r="CS248" s="215"/>
      <c r="CT248" s="215"/>
      <c r="CU248" s="215"/>
      <c r="CV248" s="215"/>
      <c r="CW248" s="215"/>
      <c r="CX248" s="215"/>
      <c r="CY248" s="215"/>
      <c r="CZ248" s="215"/>
      <c r="DA248" s="215"/>
      <c r="DB248" s="215"/>
      <c r="DC248" s="215"/>
      <c r="DD248" s="215"/>
      <c r="DE248" s="215"/>
      <c r="DF248" s="215"/>
      <c r="DG248" s="215"/>
      <c r="DH248" s="215"/>
      <c r="DI248" s="215"/>
      <c r="DJ248" s="215"/>
      <c r="DK248" s="239"/>
    </row>
    <row r="249" spans="1:115" s="86" customFormat="1" ht="19.899999999999999" customHeight="1">
      <c r="A249" s="53"/>
      <c r="B249" s="76"/>
      <c r="C249" s="76"/>
      <c r="D249" s="144" t="s">
        <v>469</v>
      </c>
      <c r="E249" s="147" t="s">
        <v>872</v>
      </c>
      <c r="F249" s="148" t="s">
        <v>873</v>
      </c>
      <c r="G249" s="204"/>
      <c r="H249" s="231"/>
      <c r="I249" s="219"/>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06"/>
      <c r="AY249" s="206"/>
      <c r="AZ249" s="206"/>
      <c r="BA249" s="206"/>
      <c r="BB249" s="206"/>
      <c r="BC249" s="206"/>
      <c r="BD249" s="206"/>
      <c r="BE249" s="206"/>
      <c r="BF249" s="206"/>
      <c r="BG249" s="206"/>
      <c r="BH249" s="206"/>
      <c r="BI249" s="206"/>
      <c r="BJ249" s="206"/>
      <c r="BK249" s="206"/>
      <c r="BL249" s="206"/>
      <c r="BM249" s="206"/>
      <c r="BN249" s="206"/>
      <c r="BO249" s="206"/>
      <c r="BP249" s="206"/>
      <c r="BQ249" s="206"/>
      <c r="BR249" s="206"/>
      <c r="BS249" s="206"/>
      <c r="BT249" s="206"/>
      <c r="BU249" s="206"/>
      <c r="BV249" s="206"/>
      <c r="BW249" s="206"/>
      <c r="BX249" s="206"/>
      <c r="BY249" s="206"/>
      <c r="BZ249" s="206"/>
      <c r="CA249" s="206"/>
      <c r="CB249" s="206"/>
      <c r="CC249" s="206"/>
      <c r="CD249" s="206"/>
      <c r="CE249" s="206"/>
      <c r="CF249" s="206"/>
      <c r="CG249" s="206"/>
      <c r="CH249" s="206"/>
      <c r="CI249" s="206"/>
      <c r="CJ249" s="206"/>
      <c r="CK249" s="206"/>
      <c r="CL249" s="206"/>
      <c r="CM249" s="206"/>
      <c r="CN249" s="206"/>
      <c r="CO249" s="206"/>
      <c r="CP249" s="206"/>
      <c r="CQ249" s="206"/>
      <c r="CR249" s="206"/>
      <c r="CS249" s="206"/>
      <c r="CT249" s="206"/>
      <c r="CU249" s="206"/>
      <c r="CV249" s="206"/>
      <c r="CW249" s="206"/>
      <c r="CX249" s="206"/>
      <c r="CY249" s="206"/>
      <c r="CZ249" s="206"/>
      <c r="DA249" s="206"/>
      <c r="DB249" s="206"/>
      <c r="DC249" s="206"/>
      <c r="DD249" s="206"/>
      <c r="DE249" s="206"/>
      <c r="DF249" s="206"/>
      <c r="DG249" s="206"/>
      <c r="DH249" s="212"/>
      <c r="DI249" s="212"/>
      <c r="DJ249" s="212"/>
      <c r="DK249" s="213"/>
    </row>
    <row r="250" spans="1:115" s="86" customFormat="1" ht="19.899999999999999" customHeight="1">
      <c r="A250" s="53"/>
      <c r="B250" s="76"/>
      <c r="C250" s="76"/>
      <c r="D250" s="144" t="s">
        <v>470</v>
      </c>
      <c r="E250" s="147" t="s">
        <v>874</v>
      </c>
      <c r="F250" s="148" t="s">
        <v>69</v>
      </c>
      <c r="G250" s="204"/>
      <c r="H250" s="231"/>
      <c r="I250" s="219"/>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6"/>
      <c r="AY250" s="206"/>
      <c r="AZ250" s="206"/>
      <c r="BA250" s="206"/>
      <c r="BB250" s="206"/>
      <c r="BC250" s="206"/>
      <c r="BD250" s="206"/>
      <c r="BE250" s="206"/>
      <c r="BF250" s="206"/>
      <c r="BG250" s="206"/>
      <c r="BH250" s="206"/>
      <c r="BI250" s="206"/>
      <c r="BJ250" s="206"/>
      <c r="BK250" s="206"/>
      <c r="BL250" s="206"/>
      <c r="BM250" s="206"/>
      <c r="BN250" s="206"/>
      <c r="BO250" s="206"/>
      <c r="BP250" s="206"/>
      <c r="BQ250" s="206"/>
      <c r="BR250" s="206"/>
      <c r="BS250" s="206"/>
      <c r="BT250" s="206"/>
      <c r="BU250" s="206"/>
      <c r="BV250" s="206"/>
      <c r="BW250" s="206"/>
      <c r="BX250" s="206"/>
      <c r="BY250" s="206"/>
      <c r="BZ250" s="206"/>
      <c r="CA250" s="206"/>
      <c r="CB250" s="206"/>
      <c r="CC250" s="206"/>
      <c r="CD250" s="206"/>
      <c r="CE250" s="206"/>
      <c r="CF250" s="206"/>
      <c r="CG250" s="206"/>
      <c r="CH250" s="206"/>
      <c r="CI250" s="206"/>
      <c r="CJ250" s="206"/>
      <c r="CK250" s="206"/>
      <c r="CL250" s="206"/>
      <c r="CM250" s="206"/>
      <c r="CN250" s="206"/>
      <c r="CO250" s="206"/>
      <c r="CP250" s="206"/>
      <c r="CQ250" s="206"/>
      <c r="CR250" s="206"/>
      <c r="CS250" s="206"/>
      <c r="CT250" s="206"/>
      <c r="CU250" s="206"/>
      <c r="CV250" s="206"/>
      <c r="CW250" s="206"/>
      <c r="CX250" s="206"/>
      <c r="CY250" s="206"/>
      <c r="CZ250" s="206"/>
      <c r="DA250" s="206"/>
      <c r="DB250" s="206"/>
      <c r="DC250" s="206"/>
      <c r="DD250" s="206"/>
      <c r="DE250" s="206"/>
      <c r="DF250" s="206"/>
      <c r="DG250" s="206"/>
      <c r="DH250" s="212"/>
      <c r="DI250" s="212"/>
      <c r="DJ250" s="212"/>
      <c r="DK250" s="213"/>
    </row>
    <row r="251" spans="1:115" s="86" customFormat="1" ht="19.899999999999999" customHeight="1">
      <c r="A251" s="53"/>
      <c r="B251" s="76"/>
      <c r="C251" s="76"/>
      <c r="D251" s="144" t="s">
        <v>471</v>
      </c>
      <c r="E251" s="147" t="s">
        <v>875</v>
      </c>
      <c r="F251" s="108" t="s">
        <v>695</v>
      </c>
      <c r="G251" s="204"/>
      <c r="H251" s="231"/>
      <c r="I251" s="219"/>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6"/>
      <c r="AY251" s="206"/>
      <c r="AZ251" s="206"/>
      <c r="BA251" s="206"/>
      <c r="BB251" s="206"/>
      <c r="BC251" s="206"/>
      <c r="BD251" s="206"/>
      <c r="BE251" s="206"/>
      <c r="BF251" s="206"/>
      <c r="BG251" s="206"/>
      <c r="BH251" s="206"/>
      <c r="BI251" s="206"/>
      <c r="BJ251" s="206"/>
      <c r="BK251" s="206"/>
      <c r="BL251" s="206"/>
      <c r="BM251" s="206"/>
      <c r="BN251" s="206"/>
      <c r="BO251" s="206"/>
      <c r="BP251" s="206"/>
      <c r="BQ251" s="206"/>
      <c r="BR251" s="206"/>
      <c r="BS251" s="206"/>
      <c r="BT251" s="206"/>
      <c r="BU251" s="206"/>
      <c r="BV251" s="206"/>
      <c r="BW251" s="206"/>
      <c r="BX251" s="206"/>
      <c r="BY251" s="206"/>
      <c r="BZ251" s="206"/>
      <c r="CA251" s="206"/>
      <c r="CB251" s="206"/>
      <c r="CC251" s="206"/>
      <c r="CD251" s="206"/>
      <c r="CE251" s="206"/>
      <c r="CF251" s="206"/>
      <c r="CG251" s="206"/>
      <c r="CH251" s="206"/>
      <c r="CI251" s="206"/>
      <c r="CJ251" s="206"/>
      <c r="CK251" s="206"/>
      <c r="CL251" s="206"/>
      <c r="CM251" s="206"/>
      <c r="CN251" s="206"/>
      <c r="CO251" s="206"/>
      <c r="CP251" s="206"/>
      <c r="CQ251" s="206"/>
      <c r="CR251" s="206"/>
      <c r="CS251" s="206"/>
      <c r="CT251" s="206"/>
      <c r="CU251" s="206"/>
      <c r="CV251" s="206"/>
      <c r="CW251" s="206"/>
      <c r="CX251" s="206"/>
      <c r="CY251" s="206"/>
      <c r="CZ251" s="206"/>
      <c r="DA251" s="206"/>
      <c r="DB251" s="206"/>
      <c r="DC251" s="206"/>
      <c r="DD251" s="206"/>
      <c r="DE251" s="206"/>
      <c r="DF251" s="206"/>
      <c r="DG251" s="206"/>
      <c r="DH251" s="212"/>
      <c r="DI251" s="212"/>
      <c r="DJ251" s="212"/>
      <c r="DK251" s="213"/>
    </row>
    <row r="252" spans="1:115" s="86" customFormat="1" ht="19.899999999999999" customHeight="1">
      <c r="A252" s="53"/>
      <c r="B252" s="76"/>
      <c r="C252" s="76"/>
      <c r="D252" s="144" t="s">
        <v>472</v>
      </c>
      <c r="E252" s="147" t="s">
        <v>876</v>
      </c>
      <c r="F252" s="148" t="s">
        <v>79</v>
      </c>
      <c r="G252" s="204"/>
      <c r="H252" s="231"/>
      <c r="I252" s="219"/>
      <c r="J252" s="219"/>
      <c r="K252" s="206"/>
      <c r="L252" s="206"/>
      <c r="M252" s="206"/>
      <c r="N252" s="206"/>
      <c r="O252" s="219"/>
      <c r="P252" s="219"/>
      <c r="Q252" s="206"/>
      <c r="R252" s="206"/>
      <c r="S252" s="206"/>
      <c r="T252" s="206"/>
      <c r="U252" s="206"/>
      <c r="V252" s="206"/>
      <c r="W252" s="206"/>
      <c r="X252" s="206"/>
      <c r="Y252" s="206"/>
      <c r="Z252" s="206"/>
      <c r="AA252" s="206"/>
      <c r="AB252" s="206"/>
      <c r="AC252" s="206"/>
      <c r="AD252" s="206"/>
      <c r="AE252" s="206"/>
      <c r="AF252" s="206"/>
      <c r="AG252" s="206"/>
      <c r="AH252" s="206"/>
      <c r="AI252" s="206"/>
      <c r="AJ252" s="206"/>
      <c r="AK252" s="206"/>
      <c r="AL252" s="206"/>
      <c r="AM252" s="206"/>
      <c r="AN252" s="206"/>
      <c r="AO252" s="206"/>
      <c r="AP252" s="206"/>
      <c r="AQ252" s="206"/>
      <c r="AR252" s="206"/>
      <c r="AS252" s="206"/>
      <c r="AT252" s="206"/>
      <c r="AU252" s="206"/>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06"/>
      <c r="BR252" s="206"/>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06"/>
      <c r="CO252" s="206"/>
      <c r="CP252" s="206"/>
      <c r="CQ252" s="206"/>
      <c r="CR252" s="206"/>
      <c r="CS252" s="206"/>
      <c r="CT252" s="206"/>
      <c r="CU252" s="206"/>
      <c r="CV252" s="206"/>
      <c r="CW252" s="206"/>
      <c r="CX252" s="206"/>
      <c r="CY252" s="206"/>
      <c r="CZ252" s="206"/>
      <c r="DA252" s="206"/>
      <c r="DB252" s="206"/>
      <c r="DC252" s="206"/>
      <c r="DD252" s="206"/>
      <c r="DE252" s="206"/>
      <c r="DF252" s="206"/>
      <c r="DG252" s="206"/>
      <c r="DH252" s="212"/>
      <c r="DI252" s="212"/>
      <c r="DJ252" s="212"/>
      <c r="DK252" s="213"/>
    </row>
    <row r="253" spans="1:115" s="86" customFormat="1" ht="19.899999999999999" customHeight="1">
      <c r="A253" s="53"/>
      <c r="B253" s="76"/>
      <c r="C253" s="76"/>
      <c r="D253" s="144" t="s">
        <v>473</v>
      </c>
      <c r="E253" s="147" t="s">
        <v>877</v>
      </c>
      <c r="F253" s="148" t="s">
        <v>81</v>
      </c>
      <c r="G253" s="204"/>
      <c r="H253" s="231"/>
      <c r="I253" s="219"/>
      <c r="J253" s="206"/>
      <c r="K253" s="206"/>
      <c r="L253" s="206"/>
      <c r="M253" s="206"/>
      <c r="N253" s="206"/>
      <c r="O253" s="206"/>
      <c r="P253" s="206"/>
      <c r="Q253" s="206"/>
      <c r="R253" s="206"/>
      <c r="S253" s="206"/>
      <c r="T253" s="206"/>
      <c r="U253" s="206"/>
      <c r="V253" s="206"/>
      <c r="W253" s="206"/>
      <c r="X253" s="206"/>
      <c r="Y253" s="206"/>
      <c r="Z253" s="206"/>
      <c r="AA253" s="206"/>
      <c r="AB253" s="206"/>
      <c r="AC253" s="206"/>
      <c r="AD253" s="206"/>
      <c r="AE253" s="206"/>
      <c r="AF253" s="206"/>
      <c r="AG253" s="206"/>
      <c r="AH253" s="206"/>
      <c r="AI253" s="206"/>
      <c r="AJ253" s="206"/>
      <c r="AK253" s="206"/>
      <c r="AL253" s="206"/>
      <c r="AM253" s="206"/>
      <c r="AN253" s="206"/>
      <c r="AO253" s="206"/>
      <c r="AP253" s="206"/>
      <c r="AQ253" s="206"/>
      <c r="AR253" s="206"/>
      <c r="AS253" s="206"/>
      <c r="AT253" s="206"/>
      <c r="AU253" s="206"/>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06"/>
      <c r="BR253" s="206"/>
      <c r="BS253" s="206"/>
      <c r="BT253" s="206"/>
      <c r="BU253" s="206"/>
      <c r="BV253" s="206"/>
      <c r="BW253" s="206"/>
      <c r="BX253" s="206"/>
      <c r="BY253" s="206"/>
      <c r="BZ253" s="206"/>
      <c r="CA253" s="206"/>
      <c r="CB253" s="206"/>
      <c r="CC253" s="206"/>
      <c r="CD253" s="206"/>
      <c r="CE253" s="206"/>
      <c r="CF253" s="206"/>
      <c r="CG253" s="206"/>
      <c r="CH253" s="206"/>
      <c r="CI253" s="206"/>
      <c r="CJ253" s="206"/>
      <c r="CK253" s="206"/>
      <c r="CL253" s="206"/>
      <c r="CM253" s="206"/>
      <c r="CN253" s="206"/>
      <c r="CO253" s="206"/>
      <c r="CP253" s="206"/>
      <c r="CQ253" s="206"/>
      <c r="CR253" s="206"/>
      <c r="CS253" s="206"/>
      <c r="CT253" s="206"/>
      <c r="CU253" s="206"/>
      <c r="CV253" s="206"/>
      <c r="CW253" s="206"/>
      <c r="CX253" s="206"/>
      <c r="CY253" s="206"/>
      <c r="CZ253" s="206"/>
      <c r="DA253" s="206"/>
      <c r="DB253" s="206"/>
      <c r="DC253" s="206"/>
      <c r="DD253" s="206"/>
      <c r="DE253" s="206"/>
      <c r="DF253" s="206"/>
      <c r="DG253" s="206"/>
      <c r="DH253" s="212"/>
      <c r="DI253" s="212"/>
      <c r="DJ253" s="212"/>
      <c r="DK253" s="213"/>
    </row>
    <row r="254" spans="1:115" s="86" customFormat="1" ht="19.899999999999999" customHeight="1">
      <c r="A254" s="53"/>
      <c r="B254" s="76"/>
      <c r="C254" s="76"/>
      <c r="D254" s="144" t="s">
        <v>474</v>
      </c>
      <c r="E254" s="147" t="s">
        <v>878</v>
      </c>
      <c r="F254" s="148" t="s">
        <v>89</v>
      </c>
      <c r="G254" s="204"/>
      <c r="H254" s="231"/>
      <c r="I254" s="219"/>
      <c r="J254" s="219"/>
      <c r="K254" s="206"/>
      <c r="L254" s="206"/>
      <c r="M254" s="206"/>
      <c r="N254" s="206"/>
      <c r="O254" s="219"/>
      <c r="P254" s="219"/>
      <c r="Q254" s="206"/>
      <c r="R254" s="206"/>
      <c r="S254" s="206"/>
      <c r="T254" s="206"/>
      <c r="U254" s="206"/>
      <c r="V254" s="206"/>
      <c r="W254" s="206"/>
      <c r="X254" s="206"/>
      <c r="Y254" s="206"/>
      <c r="Z254" s="206"/>
      <c r="AA254" s="206"/>
      <c r="AB254" s="206"/>
      <c r="AC254" s="206"/>
      <c r="AD254" s="206"/>
      <c r="AE254" s="206"/>
      <c r="AF254" s="206"/>
      <c r="AG254" s="206"/>
      <c r="AH254" s="206"/>
      <c r="AI254" s="206"/>
      <c r="AJ254" s="206"/>
      <c r="AK254" s="206"/>
      <c r="AL254" s="206"/>
      <c r="AM254" s="206"/>
      <c r="AN254" s="206"/>
      <c r="AO254" s="206"/>
      <c r="AP254" s="206"/>
      <c r="AQ254" s="206"/>
      <c r="AR254" s="206"/>
      <c r="AS254" s="206"/>
      <c r="AT254" s="206"/>
      <c r="AU254" s="206"/>
      <c r="AV254" s="206"/>
      <c r="AW254" s="206"/>
      <c r="AX254" s="206"/>
      <c r="AY254" s="206"/>
      <c r="AZ254" s="206"/>
      <c r="BA254" s="206"/>
      <c r="BB254" s="206"/>
      <c r="BC254" s="206"/>
      <c r="BD254" s="206"/>
      <c r="BE254" s="206"/>
      <c r="BF254" s="206"/>
      <c r="BG254" s="206"/>
      <c r="BH254" s="206"/>
      <c r="BI254" s="206"/>
      <c r="BJ254" s="206"/>
      <c r="BK254" s="206"/>
      <c r="BL254" s="206"/>
      <c r="BM254" s="206"/>
      <c r="BN254" s="206"/>
      <c r="BO254" s="206"/>
      <c r="BP254" s="206"/>
      <c r="BQ254" s="206"/>
      <c r="BR254" s="206"/>
      <c r="BS254" s="206"/>
      <c r="BT254" s="206"/>
      <c r="BU254" s="206"/>
      <c r="BV254" s="206"/>
      <c r="BW254" s="206"/>
      <c r="BX254" s="206"/>
      <c r="BY254" s="206"/>
      <c r="BZ254" s="206"/>
      <c r="CA254" s="206"/>
      <c r="CB254" s="206"/>
      <c r="CC254" s="206"/>
      <c r="CD254" s="206"/>
      <c r="CE254" s="206"/>
      <c r="CF254" s="206"/>
      <c r="CG254" s="206"/>
      <c r="CH254" s="206"/>
      <c r="CI254" s="206"/>
      <c r="CJ254" s="206"/>
      <c r="CK254" s="206"/>
      <c r="CL254" s="206"/>
      <c r="CM254" s="206"/>
      <c r="CN254" s="206"/>
      <c r="CO254" s="206"/>
      <c r="CP254" s="206"/>
      <c r="CQ254" s="206"/>
      <c r="CR254" s="206"/>
      <c r="CS254" s="206"/>
      <c r="CT254" s="206"/>
      <c r="CU254" s="206"/>
      <c r="CV254" s="206"/>
      <c r="CW254" s="206"/>
      <c r="CX254" s="206"/>
      <c r="CY254" s="206"/>
      <c r="CZ254" s="206"/>
      <c r="DA254" s="206"/>
      <c r="DB254" s="206"/>
      <c r="DC254" s="206"/>
      <c r="DD254" s="206"/>
      <c r="DE254" s="206"/>
      <c r="DF254" s="206"/>
      <c r="DG254" s="206"/>
      <c r="DH254" s="212"/>
      <c r="DI254" s="212"/>
      <c r="DJ254" s="212"/>
      <c r="DK254" s="213"/>
    </row>
    <row r="255" spans="1:115" s="86" customFormat="1" ht="19.899999999999999" customHeight="1">
      <c r="A255" s="53"/>
      <c r="B255" s="76"/>
      <c r="C255" s="76"/>
      <c r="D255" s="144" t="s">
        <v>475</v>
      </c>
      <c r="E255" s="147" t="s">
        <v>879</v>
      </c>
      <c r="F255" s="108" t="s">
        <v>91</v>
      </c>
      <c r="G255" s="255"/>
      <c r="H255" s="231"/>
      <c r="I255" s="219"/>
      <c r="J255" s="219"/>
      <c r="K255" s="206"/>
      <c r="L255" s="206"/>
      <c r="M255" s="206"/>
      <c r="N255" s="206"/>
      <c r="O255" s="206"/>
      <c r="P255" s="206"/>
      <c r="Q255" s="206"/>
      <c r="R255" s="206"/>
      <c r="S255" s="206"/>
      <c r="T255" s="206"/>
      <c r="U255" s="206"/>
      <c r="V255" s="206"/>
      <c r="W255" s="206"/>
      <c r="X255" s="206"/>
      <c r="Y255" s="206"/>
      <c r="Z255" s="206"/>
      <c r="AA255" s="206"/>
      <c r="AB255" s="206"/>
      <c r="AC255" s="206"/>
      <c r="AD255" s="206"/>
      <c r="AE255" s="206"/>
      <c r="AF255" s="206"/>
      <c r="AG255" s="206"/>
      <c r="AH255" s="206"/>
      <c r="AI255" s="206"/>
      <c r="AJ255" s="206"/>
      <c r="AK255" s="206"/>
      <c r="AL255" s="206"/>
      <c r="AM255" s="206"/>
      <c r="AN255" s="206"/>
      <c r="AO255" s="206"/>
      <c r="AP255" s="206"/>
      <c r="AQ255" s="206"/>
      <c r="AR255" s="206"/>
      <c r="AS255" s="206"/>
      <c r="AT255" s="206"/>
      <c r="AU255" s="206"/>
      <c r="AV255" s="206"/>
      <c r="AW255" s="206"/>
      <c r="AX255" s="206"/>
      <c r="AY255" s="206"/>
      <c r="AZ255" s="206"/>
      <c r="BA255" s="206"/>
      <c r="BB255" s="206"/>
      <c r="BC255" s="206"/>
      <c r="BD255" s="206"/>
      <c r="BE255" s="206"/>
      <c r="BF255" s="206"/>
      <c r="BG255" s="206"/>
      <c r="BH255" s="206"/>
      <c r="BI255" s="206"/>
      <c r="BJ255" s="206"/>
      <c r="BK255" s="206"/>
      <c r="BL255" s="206"/>
      <c r="BM255" s="206"/>
      <c r="BN255" s="206"/>
      <c r="BO255" s="206"/>
      <c r="BP255" s="206"/>
      <c r="BQ255" s="206"/>
      <c r="BR255" s="206"/>
      <c r="BS255" s="206"/>
      <c r="BT255" s="206"/>
      <c r="BU255" s="206"/>
      <c r="BV255" s="206"/>
      <c r="BW255" s="206"/>
      <c r="BX255" s="206"/>
      <c r="BY255" s="206"/>
      <c r="BZ255" s="206"/>
      <c r="CA255" s="206"/>
      <c r="CB255" s="206"/>
      <c r="CC255" s="206"/>
      <c r="CD255" s="206"/>
      <c r="CE255" s="206"/>
      <c r="CF255" s="206"/>
      <c r="CG255" s="206"/>
      <c r="CH255" s="206"/>
      <c r="CI255" s="206"/>
      <c r="CJ255" s="206"/>
      <c r="CK255" s="206"/>
      <c r="CL255" s="206"/>
      <c r="CM255" s="206"/>
      <c r="CN255" s="206"/>
      <c r="CO255" s="206"/>
      <c r="CP255" s="206"/>
      <c r="CQ255" s="206"/>
      <c r="CR255" s="206"/>
      <c r="CS255" s="206"/>
      <c r="CT255" s="206"/>
      <c r="CU255" s="206"/>
      <c r="CV255" s="206"/>
      <c r="CW255" s="206"/>
      <c r="CX255" s="206"/>
      <c r="CY255" s="206"/>
      <c r="CZ255" s="206"/>
      <c r="DA255" s="206"/>
      <c r="DB255" s="206"/>
      <c r="DC255" s="206"/>
      <c r="DD255" s="206"/>
      <c r="DE255" s="206"/>
      <c r="DF255" s="206"/>
      <c r="DG255" s="206"/>
      <c r="DH255" s="212"/>
      <c r="DI255" s="212"/>
      <c r="DJ255" s="212"/>
      <c r="DK255" s="213"/>
    </row>
    <row r="256" spans="1:115" s="86" customFormat="1" ht="19.899999999999999" customHeight="1">
      <c r="A256" s="53"/>
      <c r="B256" s="76"/>
      <c r="C256" s="76"/>
      <c r="D256" s="144" t="s">
        <v>476</v>
      </c>
      <c r="E256" s="147" t="s">
        <v>880</v>
      </c>
      <c r="F256" s="108" t="s">
        <v>93</v>
      </c>
      <c r="G256" s="255"/>
      <c r="H256" s="231"/>
      <c r="I256" s="219"/>
      <c r="J256" s="206"/>
      <c r="K256" s="206"/>
      <c r="L256" s="206"/>
      <c r="M256" s="206"/>
      <c r="N256" s="206"/>
      <c r="O256" s="206"/>
      <c r="P256" s="206"/>
      <c r="Q256" s="206"/>
      <c r="R256" s="206"/>
      <c r="S256" s="206"/>
      <c r="T256" s="206"/>
      <c r="U256" s="206"/>
      <c r="V256" s="206"/>
      <c r="W256" s="206"/>
      <c r="X256" s="206"/>
      <c r="Y256" s="206"/>
      <c r="Z256" s="206"/>
      <c r="AA256" s="206"/>
      <c r="AB256" s="206"/>
      <c r="AC256" s="206"/>
      <c r="AD256" s="206"/>
      <c r="AE256" s="206"/>
      <c r="AF256" s="206"/>
      <c r="AG256" s="206"/>
      <c r="AH256" s="206"/>
      <c r="AI256" s="206"/>
      <c r="AJ256" s="206"/>
      <c r="AK256" s="206"/>
      <c r="AL256" s="206"/>
      <c r="AM256" s="206"/>
      <c r="AN256" s="206"/>
      <c r="AO256" s="206"/>
      <c r="AP256" s="206"/>
      <c r="AQ256" s="206"/>
      <c r="AR256" s="206"/>
      <c r="AS256" s="206"/>
      <c r="AT256" s="206"/>
      <c r="AU256" s="206"/>
      <c r="AV256" s="206"/>
      <c r="AW256" s="206"/>
      <c r="AX256" s="206"/>
      <c r="AY256" s="206"/>
      <c r="AZ256" s="206"/>
      <c r="BA256" s="206"/>
      <c r="BB256" s="206"/>
      <c r="BC256" s="206"/>
      <c r="BD256" s="206"/>
      <c r="BE256" s="206"/>
      <c r="BF256" s="206"/>
      <c r="BG256" s="206"/>
      <c r="BH256" s="206"/>
      <c r="BI256" s="206"/>
      <c r="BJ256" s="206"/>
      <c r="BK256" s="206"/>
      <c r="BL256" s="206"/>
      <c r="BM256" s="206"/>
      <c r="BN256" s="206"/>
      <c r="BO256" s="206"/>
      <c r="BP256" s="206"/>
      <c r="BQ256" s="206"/>
      <c r="BR256" s="206"/>
      <c r="BS256" s="206"/>
      <c r="BT256" s="206"/>
      <c r="BU256" s="206"/>
      <c r="BV256" s="206"/>
      <c r="BW256" s="206"/>
      <c r="BX256" s="206"/>
      <c r="BY256" s="206"/>
      <c r="BZ256" s="206"/>
      <c r="CA256" s="206"/>
      <c r="CB256" s="206"/>
      <c r="CC256" s="206"/>
      <c r="CD256" s="206"/>
      <c r="CE256" s="206"/>
      <c r="CF256" s="206"/>
      <c r="CG256" s="206"/>
      <c r="CH256" s="206"/>
      <c r="CI256" s="206"/>
      <c r="CJ256" s="206"/>
      <c r="CK256" s="206"/>
      <c r="CL256" s="206"/>
      <c r="CM256" s="206"/>
      <c r="CN256" s="206"/>
      <c r="CO256" s="206"/>
      <c r="CP256" s="206"/>
      <c r="CQ256" s="206"/>
      <c r="CR256" s="206"/>
      <c r="CS256" s="206"/>
      <c r="CT256" s="206"/>
      <c r="CU256" s="206"/>
      <c r="CV256" s="206"/>
      <c r="CW256" s="206"/>
      <c r="CX256" s="206"/>
      <c r="CY256" s="206"/>
      <c r="CZ256" s="206"/>
      <c r="DA256" s="206"/>
      <c r="DB256" s="206"/>
      <c r="DC256" s="206"/>
      <c r="DD256" s="206"/>
      <c r="DE256" s="206"/>
      <c r="DF256" s="206"/>
      <c r="DG256" s="206"/>
      <c r="DH256" s="212"/>
      <c r="DI256" s="212"/>
      <c r="DJ256" s="212"/>
      <c r="DK256" s="213"/>
    </row>
    <row r="257" spans="1:116" s="86" customFormat="1" ht="19.899999999999999" customHeight="1">
      <c r="A257" s="53"/>
      <c r="B257" s="76"/>
      <c r="C257" s="76"/>
      <c r="D257" s="144" t="s">
        <v>477</v>
      </c>
      <c r="E257" s="147" t="s">
        <v>881</v>
      </c>
      <c r="F257" s="108" t="s">
        <v>95</v>
      </c>
      <c r="G257" s="255"/>
      <c r="H257" s="231"/>
      <c r="I257" s="219"/>
      <c r="J257" s="206"/>
      <c r="K257" s="206"/>
      <c r="L257" s="206"/>
      <c r="M257" s="206"/>
      <c r="N257" s="206"/>
      <c r="O257" s="206"/>
      <c r="P257" s="206"/>
      <c r="Q257" s="206"/>
      <c r="R257" s="206"/>
      <c r="S257" s="206"/>
      <c r="T257" s="206"/>
      <c r="U257" s="206"/>
      <c r="V257" s="206"/>
      <c r="W257" s="206"/>
      <c r="X257" s="206"/>
      <c r="Y257" s="206"/>
      <c r="Z257" s="206"/>
      <c r="AA257" s="206"/>
      <c r="AB257" s="206"/>
      <c r="AC257" s="206"/>
      <c r="AD257" s="206"/>
      <c r="AE257" s="206"/>
      <c r="AF257" s="206"/>
      <c r="AG257" s="206"/>
      <c r="AH257" s="206"/>
      <c r="AI257" s="206"/>
      <c r="AJ257" s="206"/>
      <c r="AK257" s="206"/>
      <c r="AL257" s="206"/>
      <c r="AM257" s="206"/>
      <c r="AN257" s="206"/>
      <c r="AO257" s="206"/>
      <c r="AP257" s="206"/>
      <c r="AQ257" s="206"/>
      <c r="AR257" s="206"/>
      <c r="AS257" s="206"/>
      <c r="AT257" s="206"/>
      <c r="AU257" s="206"/>
      <c r="AV257" s="206"/>
      <c r="AW257" s="206"/>
      <c r="AX257" s="206"/>
      <c r="AY257" s="206"/>
      <c r="AZ257" s="206"/>
      <c r="BA257" s="206"/>
      <c r="BB257" s="206"/>
      <c r="BC257" s="206"/>
      <c r="BD257" s="206"/>
      <c r="BE257" s="206"/>
      <c r="BF257" s="206"/>
      <c r="BG257" s="206"/>
      <c r="BH257" s="206"/>
      <c r="BI257" s="206"/>
      <c r="BJ257" s="206"/>
      <c r="BK257" s="206"/>
      <c r="BL257" s="206"/>
      <c r="BM257" s="206"/>
      <c r="BN257" s="206"/>
      <c r="BO257" s="206"/>
      <c r="BP257" s="206"/>
      <c r="BQ257" s="206"/>
      <c r="BR257" s="206"/>
      <c r="BS257" s="206"/>
      <c r="BT257" s="206"/>
      <c r="BU257" s="206"/>
      <c r="BV257" s="206"/>
      <c r="BW257" s="206"/>
      <c r="BX257" s="206"/>
      <c r="BY257" s="206"/>
      <c r="BZ257" s="206"/>
      <c r="CA257" s="206"/>
      <c r="CB257" s="206"/>
      <c r="CC257" s="206"/>
      <c r="CD257" s="206"/>
      <c r="CE257" s="206"/>
      <c r="CF257" s="206"/>
      <c r="CG257" s="206"/>
      <c r="CH257" s="206"/>
      <c r="CI257" s="206"/>
      <c r="CJ257" s="206"/>
      <c r="CK257" s="206"/>
      <c r="CL257" s="206"/>
      <c r="CM257" s="206"/>
      <c r="CN257" s="206"/>
      <c r="CO257" s="206"/>
      <c r="CP257" s="206"/>
      <c r="CQ257" s="206"/>
      <c r="CR257" s="206"/>
      <c r="CS257" s="206"/>
      <c r="CT257" s="206"/>
      <c r="CU257" s="206"/>
      <c r="CV257" s="206"/>
      <c r="CW257" s="206"/>
      <c r="CX257" s="206"/>
      <c r="CY257" s="206"/>
      <c r="CZ257" s="206"/>
      <c r="DA257" s="206"/>
      <c r="DB257" s="206"/>
      <c r="DC257" s="206"/>
      <c r="DD257" s="206"/>
      <c r="DE257" s="206"/>
      <c r="DF257" s="206"/>
      <c r="DG257" s="206"/>
      <c r="DH257" s="212"/>
      <c r="DI257" s="212"/>
      <c r="DJ257" s="212"/>
      <c r="DK257" s="213"/>
    </row>
    <row r="258" spans="1:116" s="86" customFormat="1" ht="19.899999999999999" customHeight="1">
      <c r="A258" s="53"/>
      <c r="B258" s="76"/>
      <c r="C258" s="76"/>
      <c r="D258" s="144" t="s">
        <v>478</v>
      </c>
      <c r="E258" s="147" t="s">
        <v>882</v>
      </c>
      <c r="F258" s="108" t="s">
        <v>97</v>
      </c>
      <c r="G258" s="255"/>
      <c r="H258" s="231"/>
      <c r="I258" s="219"/>
      <c r="J258" s="206"/>
      <c r="K258" s="206"/>
      <c r="L258" s="206"/>
      <c r="M258" s="206"/>
      <c r="N258" s="206"/>
      <c r="O258" s="206"/>
      <c r="P258" s="206"/>
      <c r="Q258" s="206"/>
      <c r="R258" s="206"/>
      <c r="S258" s="206"/>
      <c r="T258" s="206"/>
      <c r="U258" s="206"/>
      <c r="V258" s="206"/>
      <c r="W258" s="206"/>
      <c r="X258" s="206"/>
      <c r="Y258" s="206"/>
      <c r="Z258" s="206"/>
      <c r="AA258" s="206"/>
      <c r="AB258" s="206"/>
      <c r="AC258" s="206"/>
      <c r="AD258" s="206"/>
      <c r="AE258" s="206"/>
      <c r="AF258" s="206"/>
      <c r="AG258" s="206"/>
      <c r="AH258" s="206"/>
      <c r="AI258" s="206"/>
      <c r="AJ258" s="206"/>
      <c r="AK258" s="206"/>
      <c r="AL258" s="206"/>
      <c r="AM258" s="206"/>
      <c r="AN258" s="206"/>
      <c r="AO258" s="206"/>
      <c r="AP258" s="206"/>
      <c r="AQ258" s="206"/>
      <c r="AR258" s="206"/>
      <c r="AS258" s="206"/>
      <c r="AT258" s="206"/>
      <c r="AU258" s="206"/>
      <c r="AV258" s="206"/>
      <c r="AW258" s="206"/>
      <c r="AX258" s="206"/>
      <c r="AY258" s="206"/>
      <c r="AZ258" s="206"/>
      <c r="BA258" s="206"/>
      <c r="BB258" s="206"/>
      <c r="BC258" s="206"/>
      <c r="BD258" s="206"/>
      <c r="BE258" s="206"/>
      <c r="BF258" s="206"/>
      <c r="BG258" s="206"/>
      <c r="BH258" s="206"/>
      <c r="BI258" s="206"/>
      <c r="BJ258" s="206"/>
      <c r="BK258" s="206"/>
      <c r="BL258" s="206"/>
      <c r="BM258" s="206"/>
      <c r="BN258" s="206"/>
      <c r="BO258" s="206"/>
      <c r="BP258" s="206"/>
      <c r="BQ258" s="206"/>
      <c r="BR258" s="206"/>
      <c r="BS258" s="206"/>
      <c r="BT258" s="206"/>
      <c r="BU258" s="206"/>
      <c r="BV258" s="206"/>
      <c r="BW258" s="206"/>
      <c r="BX258" s="206"/>
      <c r="BY258" s="206"/>
      <c r="BZ258" s="206"/>
      <c r="CA258" s="206"/>
      <c r="CB258" s="206"/>
      <c r="CC258" s="206"/>
      <c r="CD258" s="206"/>
      <c r="CE258" s="206"/>
      <c r="CF258" s="206"/>
      <c r="CG258" s="206"/>
      <c r="CH258" s="206"/>
      <c r="CI258" s="206"/>
      <c r="CJ258" s="206"/>
      <c r="CK258" s="206"/>
      <c r="CL258" s="206"/>
      <c r="CM258" s="206"/>
      <c r="CN258" s="206"/>
      <c r="CO258" s="206"/>
      <c r="CP258" s="206"/>
      <c r="CQ258" s="206"/>
      <c r="CR258" s="206"/>
      <c r="CS258" s="206"/>
      <c r="CT258" s="206"/>
      <c r="CU258" s="206"/>
      <c r="CV258" s="206"/>
      <c r="CW258" s="206"/>
      <c r="CX258" s="206"/>
      <c r="CY258" s="206"/>
      <c r="CZ258" s="206"/>
      <c r="DA258" s="206"/>
      <c r="DB258" s="206"/>
      <c r="DC258" s="206"/>
      <c r="DD258" s="206"/>
      <c r="DE258" s="206"/>
      <c r="DF258" s="206"/>
      <c r="DG258" s="206"/>
      <c r="DH258" s="212"/>
      <c r="DI258" s="212"/>
      <c r="DJ258" s="212"/>
      <c r="DK258" s="213"/>
    </row>
    <row r="259" spans="1:116" s="86" customFormat="1" ht="19.899999999999999" customHeight="1">
      <c r="A259" s="53"/>
      <c r="B259" s="76"/>
      <c r="C259" s="76"/>
      <c r="D259" s="144" t="s">
        <v>479</v>
      </c>
      <c r="E259" s="147" t="s">
        <v>883</v>
      </c>
      <c r="F259" s="149" t="s">
        <v>100</v>
      </c>
      <c r="G259" s="255"/>
      <c r="H259" s="231"/>
      <c r="I259" s="219"/>
      <c r="J259" s="206"/>
      <c r="K259" s="206"/>
      <c r="L259" s="206"/>
      <c r="M259" s="206"/>
      <c r="N259" s="206"/>
      <c r="O259" s="206"/>
      <c r="P259" s="206"/>
      <c r="Q259" s="206"/>
      <c r="R259" s="206"/>
      <c r="S259" s="206"/>
      <c r="T259" s="206"/>
      <c r="U259" s="206"/>
      <c r="V259" s="206"/>
      <c r="W259" s="206"/>
      <c r="X259" s="206"/>
      <c r="Y259" s="206"/>
      <c r="Z259" s="206"/>
      <c r="AA259" s="206"/>
      <c r="AB259" s="206"/>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206"/>
      <c r="AY259" s="206"/>
      <c r="AZ259" s="206"/>
      <c r="BA259" s="206"/>
      <c r="BB259" s="206"/>
      <c r="BC259" s="206"/>
      <c r="BD259" s="206"/>
      <c r="BE259" s="206"/>
      <c r="BF259" s="206"/>
      <c r="BG259" s="206"/>
      <c r="BH259" s="206"/>
      <c r="BI259" s="206"/>
      <c r="BJ259" s="206"/>
      <c r="BK259" s="206"/>
      <c r="BL259" s="206"/>
      <c r="BM259" s="206"/>
      <c r="BN259" s="206"/>
      <c r="BO259" s="206"/>
      <c r="BP259" s="206"/>
      <c r="BQ259" s="206"/>
      <c r="BR259" s="206"/>
      <c r="BS259" s="206"/>
      <c r="BT259" s="206"/>
      <c r="BU259" s="206"/>
      <c r="BV259" s="206"/>
      <c r="BW259" s="206"/>
      <c r="BX259" s="206"/>
      <c r="BY259" s="206"/>
      <c r="BZ259" s="206"/>
      <c r="CA259" s="206"/>
      <c r="CB259" s="206"/>
      <c r="CC259" s="206"/>
      <c r="CD259" s="206"/>
      <c r="CE259" s="206"/>
      <c r="CF259" s="206"/>
      <c r="CG259" s="206"/>
      <c r="CH259" s="206"/>
      <c r="CI259" s="206"/>
      <c r="CJ259" s="206"/>
      <c r="CK259" s="206"/>
      <c r="CL259" s="206"/>
      <c r="CM259" s="206"/>
      <c r="CN259" s="206"/>
      <c r="CO259" s="206"/>
      <c r="CP259" s="206"/>
      <c r="CQ259" s="206"/>
      <c r="CR259" s="206"/>
      <c r="CS259" s="206"/>
      <c r="CT259" s="206"/>
      <c r="CU259" s="206"/>
      <c r="CV259" s="206"/>
      <c r="CW259" s="206"/>
      <c r="CX259" s="206"/>
      <c r="CY259" s="206"/>
      <c r="CZ259" s="206"/>
      <c r="DA259" s="206"/>
      <c r="DB259" s="206"/>
      <c r="DC259" s="206"/>
      <c r="DD259" s="206"/>
      <c r="DE259" s="206"/>
      <c r="DF259" s="206"/>
      <c r="DG259" s="206"/>
      <c r="DH259" s="212"/>
      <c r="DI259" s="212"/>
      <c r="DJ259" s="212"/>
      <c r="DK259" s="213"/>
    </row>
    <row r="260" spans="1:116" s="86" customFormat="1" ht="19.899999999999999" customHeight="1">
      <c r="A260" s="53"/>
      <c r="B260" s="76"/>
      <c r="C260" s="76"/>
      <c r="D260" s="144" t="s">
        <v>480</v>
      </c>
      <c r="E260" s="147" t="s">
        <v>884</v>
      </c>
      <c r="F260" s="108" t="s">
        <v>618</v>
      </c>
      <c r="G260" s="204"/>
      <c r="H260" s="231"/>
      <c r="I260" s="219"/>
      <c r="J260" s="206"/>
      <c r="K260" s="206"/>
      <c r="L260" s="206"/>
      <c r="M260" s="206"/>
      <c r="N260" s="206"/>
      <c r="O260" s="206"/>
      <c r="P260" s="206"/>
      <c r="Q260" s="206"/>
      <c r="R260" s="206"/>
      <c r="S260" s="206"/>
      <c r="T260" s="206"/>
      <c r="U260" s="206"/>
      <c r="V260" s="206"/>
      <c r="W260" s="206"/>
      <c r="X260" s="206"/>
      <c r="Y260" s="206"/>
      <c r="Z260" s="206"/>
      <c r="AA260" s="206"/>
      <c r="AB260" s="206"/>
      <c r="AC260" s="206"/>
      <c r="AD260" s="206"/>
      <c r="AE260" s="206"/>
      <c r="AF260" s="206"/>
      <c r="AG260" s="206"/>
      <c r="AH260" s="206"/>
      <c r="AI260" s="206"/>
      <c r="AJ260" s="206"/>
      <c r="AK260" s="206"/>
      <c r="AL260" s="206"/>
      <c r="AM260" s="206"/>
      <c r="AN260" s="206"/>
      <c r="AO260" s="206"/>
      <c r="AP260" s="206"/>
      <c r="AQ260" s="206"/>
      <c r="AR260" s="206"/>
      <c r="AS260" s="206"/>
      <c r="AT260" s="206"/>
      <c r="AU260" s="206"/>
      <c r="AV260" s="206"/>
      <c r="AW260" s="206"/>
      <c r="AX260" s="206"/>
      <c r="AY260" s="206"/>
      <c r="AZ260" s="206"/>
      <c r="BA260" s="206"/>
      <c r="BB260" s="206"/>
      <c r="BC260" s="206"/>
      <c r="BD260" s="206"/>
      <c r="BE260" s="206"/>
      <c r="BF260" s="206"/>
      <c r="BG260" s="206"/>
      <c r="BH260" s="206"/>
      <c r="BI260" s="206"/>
      <c r="BJ260" s="206"/>
      <c r="BK260" s="206"/>
      <c r="BL260" s="206"/>
      <c r="BM260" s="206"/>
      <c r="BN260" s="206"/>
      <c r="BO260" s="206"/>
      <c r="BP260" s="206"/>
      <c r="BQ260" s="206"/>
      <c r="BR260" s="206"/>
      <c r="BS260" s="206"/>
      <c r="BT260" s="206"/>
      <c r="BU260" s="206"/>
      <c r="BV260" s="206"/>
      <c r="BW260" s="206"/>
      <c r="BX260" s="206"/>
      <c r="BY260" s="206"/>
      <c r="BZ260" s="206"/>
      <c r="CA260" s="206"/>
      <c r="CB260" s="206"/>
      <c r="CC260" s="206"/>
      <c r="CD260" s="206"/>
      <c r="CE260" s="206"/>
      <c r="CF260" s="206"/>
      <c r="CG260" s="206"/>
      <c r="CH260" s="206"/>
      <c r="CI260" s="206"/>
      <c r="CJ260" s="206"/>
      <c r="CK260" s="206"/>
      <c r="CL260" s="206"/>
      <c r="CM260" s="206"/>
      <c r="CN260" s="206"/>
      <c r="CO260" s="206"/>
      <c r="CP260" s="206"/>
      <c r="CQ260" s="206"/>
      <c r="CR260" s="206"/>
      <c r="CS260" s="206"/>
      <c r="CT260" s="206"/>
      <c r="CU260" s="206"/>
      <c r="CV260" s="206"/>
      <c r="CW260" s="206"/>
      <c r="CX260" s="206"/>
      <c r="CY260" s="206"/>
      <c r="CZ260" s="206"/>
      <c r="DA260" s="206"/>
      <c r="DB260" s="206"/>
      <c r="DC260" s="206"/>
      <c r="DD260" s="206"/>
      <c r="DE260" s="206"/>
      <c r="DF260" s="206"/>
      <c r="DG260" s="206"/>
      <c r="DH260" s="212"/>
      <c r="DI260" s="212"/>
      <c r="DJ260" s="212"/>
      <c r="DK260" s="213"/>
    </row>
    <row r="261" spans="1:116" s="86" customFormat="1" ht="19.899999999999999" customHeight="1">
      <c r="A261" s="53"/>
      <c r="B261" s="76"/>
      <c r="C261" s="76"/>
      <c r="D261" s="144" t="s">
        <v>481</v>
      </c>
      <c r="E261" s="147" t="s">
        <v>885</v>
      </c>
      <c r="F261" s="108" t="s">
        <v>696</v>
      </c>
      <c r="G261" s="204"/>
      <c r="H261" s="231"/>
      <c r="I261" s="219"/>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c r="BI261" s="206"/>
      <c r="BJ261" s="206"/>
      <c r="BK261" s="206"/>
      <c r="BL261" s="206"/>
      <c r="BM261" s="206"/>
      <c r="BN261" s="206"/>
      <c r="BO261" s="206"/>
      <c r="BP261" s="206"/>
      <c r="BQ261" s="206"/>
      <c r="BR261" s="206"/>
      <c r="BS261" s="206"/>
      <c r="BT261" s="206"/>
      <c r="BU261" s="206"/>
      <c r="BV261" s="206"/>
      <c r="BW261" s="206"/>
      <c r="BX261" s="206"/>
      <c r="BY261" s="206"/>
      <c r="BZ261" s="206"/>
      <c r="CA261" s="206"/>
      <c r="CB261" s="206"/>
      <c r="CC261" s="206"/>
      <c r="CD261" s="206"/>
      <c r="CE261" s="206"/>
      <c r="CF261" s="206"/>
      <c r="CG261" s="206"/>
      <c r="CH261" s="206"/>
      <c r="CI261" s="206"/>
      <c r="CJ261" s="206"/>
      <c r="CK261" s="206"/>
      <c r="CL261" s="206"/>
      <c r="CM261" s="206"/>
      <c r="CN261" s="206"/>
      <c r="CO261" s="206"/>
      <c r="CP261" s="206"/>
      <c r="CQ261" s="206"/>
      <c r="CR261" s="206"/>
      <c r="CS261" s="206"/>
      <c r="CT261" s="206"/>
      <c r="CU261" s="206"/>
      <c r="CV261" s="206"/>
      <c r="CW261" s="206"/>
      <c r="CX261" s="206"/>
      <c r="CY261" s="206"/>
      <c r="CZ261" s="206"/>
      <c r="DA261" s="206"/>
      <c r="DB261" s="206"/>
      <c r="DC261" s="206"/>
      <c r="DD261" s="206"/>
      <c r="DE261" s="206"/>
      <c r="DF261" s="206"/>
      <c r="DG261" s="206"/>
      <c r="DH261" s="212"/>
      <c r="DI261" s="212"/>
      <c r="DJ261" s="212"/>
      <c r="DK261" s="213"/>
    </row>
    <row r="262" spans="1:116" s="114" customFormat="1" ht="19.899999999999999" customHeight="1">
      <c r="A262" s="53"/>
      <c r="B262" s="76"/>
      <c r="C262" s="76"/>
      <c r="D262" s="87" t="s">
        <v>482</v>
      </c>
      <c r="E262" s="126" t="s">
        <v>886</v>
      </c>
      <c r="F262" s="150" t="s">
        <v>354</v>
      </c>
      <c r="G262" s="204"/>
      <c r="H262" s="226"/>
      <c r="I262" s="223"/>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c r="BM262" s="224"/>
      <c r="BN262" s="224"/>
      <c r="BO262" s="224"/>
      <c r="BP262" s="224"/>
      <c r="BQ262" s="224"/>
      <c r="BR262" s="224"/>
      <c r="BS262" s="224"/>
      <c r="BT262" s="224"/>
      <c r="BU262" s="224"/>
      <c r="BV262" s="224"/>
      <c r="BW262" s="224"/>
      <c r="BX262" s="224"/>
      <c r="BY262" s="224"/>
      <c r="BZ262" s="224"/>
      <c r="CA262" s="224"/>
      <c r="CB262" s="224"/>
      <c r="CC262" s="224"/>
      <c r="CD262" s="224"/>
      <c r="CE262" s="224"/>
      <c r="CF262" s="224"/>
      <c r="CG262" s="224"/>
      <c r="CH262" s="224"/>
      <c r="CI262" s="224"/>
      <c r="CJ262" s="224"/>
      <c r="CK262" s="224"/>
      <c r="CL262" s="224"/>
      <c r="CM262" s="224"/>
      <c r="CN262" s="224"/>
      <c r="CO262" s="224"/>
      <c r="CP262" s="224"/>
      <c r="CQ262" s="224"/>
      <c r="CR262" s="224"/>
      <c r="CS262" s="224"/>
      <c r="CT262" s="224"/>
      <c r="CU262" s="224"/>
      <c r="CV262" s="224"/>
      <c r="CW262" s="224"/>
      <c r="CX262" s="224"/>
      <c r="CY262" s="224"/>
      <c r="CZ262" s="224"/>
      <c r="DA262" s="224"/>
      <c r="DB262" s="224"/>
      <c r="DC262" s="224"/>
      <c r="DD262" s="224"/>
      <c r="DE262" s="224"/>
      <c r="DF262" s="224"/>
      <c r="DG262" s="224"/>
      <c r="DH262" s="224"/>
      <c r="DI262" s="224"/>
      <c r="DJ262" s="224"/>
      <c r="DK262" s="225"/>
      <c r="DL262" s="2"/>
    </row>
    <row r="263" spans="1:116" s="114" customFormat="1" ht="19.899999999999999" customHeight="1">
      <c r="A263" s="53"/>
      <c r="B263" s="76"/>
      <c r="C263" s="76"/>
      <c r="D263" s="87" t="s">
        <v>483</v>
      </c>
      <c r="E263" s="126" t="s">
        <v>887</v>
      </c>
      <c r="F263" s="150" t="s">
        <v>355</v>
      </c>
      <c r="G263" s="204"/>
      <c r="H263" s="226"/>
      <c r="I263" s="223"/>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c r="BM263" s="224"/>
      <c r="BN263" s="224"/>
      <c r="BO263" s="224"/>
      <c r="BP263" s="224"/>
      <c r="BQ263" s="224"/>
      <c r="BR263" s="224"/>
      <c r="BS263" s="224"/>
      <c r="BT263" s="224"/>
      <c r="BU263" s="224"/>
      <c r="BV263" s="224"/>
      <c r="BW263" s="224"/>
      <c r="BX263" s="224"/>
      <c r="BY263" s="224"/>
      <c r="BZ263" s="224"/>
      <c r="CA263" s="224"/>
      <c r="CB263" s="224"/>
      <c r="CC263" s="224"/>
      <c r="CD263" s="224"/>
      <c r="CE263" s="224"/>
      <c r="CF263" s="224"/>
      <c r="CG263" s="224"/>
      <c r="CH263" s="224"/>
      <c r="CI263" s="224"/>
      <c r="CJ263" s="224"/>
      <c r="CK263" s="224"/>
      <c r="CL263" s="224"/>
      <c r="CM263" s="224"/>
      <c r="CN263" s="224"/>
      <c r="CO263" s="224"/>
      <c r="CP263" s="224"/>
      <c r="CQ263" s="224"/>
      <c r="CR263" s="224"/>
      <c r="CS263" s="224"/>
      <c r="CT263" s="224"/>
      <c r="CU263" s="224"/>
      <c r="CV263" s="224"/>
      <c r="CW263" s="224"/>
      <c r="CX263" s="224"/>
      <c r="CY263" s="224"/>
      <c r="CZ263" s="224"/>
      <c r="DA263" s="224"/>
      <c r="DB263" s="224"/>
      <c r="DC263" s="224"/>
      <c r="DD263" s="224"/>
      <c r="DE263" s="224"/>
      <c r="DF263" s="224"/>
      <c r="DG263" s="224"/>
      <c r="DH263" s="224"/>
      <c r="DI263" s="224"/>
      <c r="DJ263" s="224"/>
      <c r="DK263" s="225"/>
      <c r="DL263" s="2"/>
    </row>
    <row r="264" spans="1:116" s="114" customFormat="1" ht="19.899999999999999" customHeight="1">
      <c r="A264" s="53"/>
      <c r="B264" s="76"/>
      <c r="C264" s="76"/>
      <c r="D264" s="87" t="s">
        <v>484</v>
      </c>
      <c r="E264" s="126" t="s">
        <v>888</v>
      </c>
      <c r="F264" s="150" t="s">
        <v>356</v>
      </c>
      <c r="G264" s="204"/>
      <c r="H264" s="226"/>
      <c r="I264" s="223"/>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24"/>
      <c r="AL264" s="224"/>
      <c r="AM264" s="224"/>
      <c r="AN264" s="224"/>
      <c r="AO264" s="224"/>
      <c r="AP264" s="224"/>
      <c r="AQ264" s="224"/>
      <c r="AR264" s="224"/>
      <c r="AS264" s="224"/>
      <c r="AT264" s="224"/>
      <c r="AU264" s="224"/>
      <c r="AV264" s="224"/>
      <c r="AW264" s="224"/>
      <c r="AX264" s="224"/>
      <c r="AY264" s="224"/>
      <c r="AZ264" s="224"/>
      <c r="BA264" s="224"/>
      <c r="BB264" s="224"/>
      <c r="BC264" s="224"/>
      <c r="BD264" s="224"/>
      <c r="BE264" s="224"/>
      <c r="BF264" s="224"/>
      <c r="BG264" s="224"/>
      <c r="BH264" s="224"/>
      <c r="BI264" s="224"/>
      <c r="BJ264" s="224"/>
      <c r="BK264" s="224"/>
      <c r="BL264" s="224"/>
      <c r="BM264" s="224"/>
      <c r="BN264" s="224"/>
      <c r="BO264" s="224"/>
      <c r="BP264" s="224"/>
      <c r="BQ264" s="224"/>
      <c r="BR264" s="224"/>
      <c r="BS264" s="224"/>
      <c r="BT264" s="224"/>
      <c r="BU264" s="224"/>
      <c r="BV264" s="224"/>
      <c r="BW264" s="224"/>
      <c r="BX264" s="224"/>
      <c r="BY264" s="224"/>
      <c r="BZ264" s="224"/>
      <c r="CA264" s="224"/>
      <c r="CB264" s="224"/>
      <c r="CC264" s="224"/>
      <c r="CD264" s="224"/>
      <c r="CE264" s="224"/>
      <c r="CF264" s="224"/>
      <c r="CG264" s="224"/>
      <c r="CH264" s="224"/>
      <c r="CI264" s="224"/>
      <c r="CJ264" s="224"/>
      <c r="CK264" s="224"/>
      <c r="CL264" s="224"/>
      <c r="CM264" s="224"/>
      <c r="CN264" s="224"/>
      <c r="CO264" s="224"/>
      <c r="CP264" s="224"/>
      <c r="CQ264" s="224"/>
      <c r="CR264" s="224"/>
      <c r="CS264" s="224"/>
      <c r="CT264" s="224"/>
      <c r="CU264" s="224"/>
      <c r="CV264" s="224"/>
      <c r="CW264" s="224"/>
      <c r="CX264" s="224"/>
      <c r="CY264" s="224"/>
      <c r="CZ264" s="224"/>
      <c r="DA264" s="224"/>
      <c r="DB264" s="224"/>
      <c r="DC264" s="224"/>
      <c r="DD264" s="224"/>
      <c r="DE264" s="224"/>
      <c r="DF264" s="224"/>
      <c r="DG264" s="224"/>
      <c r="DH264" s="224"/>
      <c r="DI264" s="224"/>
      <c r="DJ264" s="224"/>
      <c r="DK264" s="225"/>
      <c r="DL264" s="2"/>
    </row>
    <row r="265" spans="1:116" s="114" customFormat="1" ht="19.899999999999999" customHeight="1">
      <c r="A265" s="53"/>
      <c r="B265" s="76"/>
      <c r="C265" s="76"/>
      <c r="D265" s="87" t="s">
        <v>485</v>
      </c>
      <c r="E265" s="126" t="s">
        <v>889</v>
      </c>
      <c r="F265" s="150" t="s">
        <v>357</v>
      </c>
      <c r="G265" s="204"/>
      <c r="H265" s="226"/>
      <c r="I265" s="223"/>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c r="BM265" s="224"/>
      <c r="BN265" s="224"/>
      <c r="BO265" s="224"/>
      <c r="BP265" s="224"/>
      <c r="BQ265" s="224"/>
      <c r="BR265" s="224"/>
      <c r="BS265" s="224"/>
      <c r="BT265" s="224"/>
      <c r="BU265" s="224"/>
      <c r="BV265" s="224"/>
      <c r="BW265" s="224"/>
      <c r="BX265" s="224"/>
      <c r="BY265" s="224"/>
      <c r="BZ265" s="224"/>
      <c r="CA265" s="224"/>
      <c r="CB265" s="224"/>
      <c r="CC265" s="224"/>
      <c r="CD265" s="224"/>
      <c r="CE265" s="224"/>
      <c r="CF265" s="224"/>
      <c r="CG265" s="224"/>
      <c r="CH265" s="224"/>
      <c r="CI265" s="224"/>
      <c r="CJ265" s="224"/>
      <c r="CK265" s="224"/>
      <c r="CL265" s="224"/>
      <c r="CM265" s="224"/>
      <c r="CN265" s="224"/>
      <c r="CO265" s="224"/>
      <c r="CP265" s="224"/>
      <c r="CQ265" s="224"/>
      <c r="CR265" s="224"/>
      <c r="CS265" s="224"/>
      <c r="CT265" s="224"/>
      <c r="CU265" s="224"/>
      <c r="CV265" s="224"/>
      <c r="CW265" s="224"/>
      <c r="CX265" s="224"/>
      <c r="CY265" s="224"/>
      <c r="CZ265" s="224"/>
      <c r="DA265" s="224"/>
      <c r="DB265" s="224"/>
      <c r="DC265" s="224"/>
      <c r="DD265" s="224"/>
      <c r="DE265" s="224"/>
      <c r="DF265" s="224"/>
      <c r="DG265" s="224"/>
      <c r="DH265" s="224"/>
      <c r="DI265" s="224"/>
      <c r="DJ265" s="224"/>
      <c r="DK265" s="225"/>
      <c r="DL265" s="2"/>
    </row>
    <row r="266" spans="1:116" s="114" customFormat="1" ht="19.899999999999999" customHeight="1">
      <c r="A266" s="53"/>
      <c r="B266" s="76"/>
      <c r="C266" s="76"/>
      <c r="D266" s="87" t="s">
        <v>486</v>
      </c>
      <c r="E266" s="126" t="s">
        <v>890</v>
      </c>
      <c r="F266" s="150" t="s">
        <v>358</v>
      </c>
      <c r="G266" s="204"/>
      <c r="H266" s="226"/>
      <c r="I266" s="223"/>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c r="BM266" s="224"/>
      <c r="BN266" s="224"/>
      <c r="BO266" s="224"/>
      <c r="BP266" s="224"/>
      <c r="BQ266" s="224"/>
      <c r="BR266" s="224"/>
      <c r="BS266" s="224"/>
      <c r="BT266" s="224"/>
      <c r="BU266" s="224"/>
      <c r="BV266" s="224"/>
      <c r="BW266" s="224"/>
      <c r="BX266" s="224"/>
      <c r="BY266" s="224"/>
      <c r="BZ266" s="224"/>
      <c r="CA266" s="224"/>
      <c r="CB266" s="224"/>
      <c r="CC266" s="224"/>
      <c r="CD266" s="224"/>
      <c r="CE266" s="224"/>
      <c r="CF266" s="224"/>
      <c r="CG266" s="224"/>
      <c r="CH266" s="224"/>
      <c r="CI266" s="224"/>
      <c r="CJ266" s="224"/>
      <c r="CK266" s="224"/>
      <c r="CL266" s="224"/>
      <c r="CM266" s="224"/>
      <c r="CN266" s="224"/>
      <c r="CO266" s="224"/>
      <c r="CP266" s="224"/>
      <c r="CQ266" s="224"/>
      <c r="CR266" s="224"/>
      <c r="CS266" s="224"/>
      <c r="CT266" s="224"/>
      <c r="CU266" s="224"/>
      <c r="CV266" s="224"/>
      <c r="CW266" s="224"/>
      <c r="CX266" s="224"/>
      <c r="CY266" s="224"/>
      <c r="CZ266" s="224"/>
      <c r="DA266" s="224"/>
      <c r="DB266" s="224"/>
      <c r="DC266" s="224"/>
      <c r="DD266" s="224"/>
      <c r="DE266" s="224"/>
      <c r="DF266" s="224"/>
      <c r="DG266" s="224"/>
      <c r="DH266" s="224"/>
      <c r="DI266" s="224"/>
      <c r="DJ266" s="224"/>
      <c r="DK266" s="225"/>
      <c r="DL266" s="2"/>
    </row>
    <row r="267" spans="1:116" s="114" customFormat="1" ht="19.899999999999999" customHeight="1">
      <c r="A267" s="53"/>
      <c r="B267" s="76"/>
      <c r="C267" s="76"/>
      <c r="D267" s="87" t="s">
        <v>487</v>
      </c>
      <c r="E267" s="126" t="s">
        <v>891</v>
      </c>
      <c r="F267" s="150" t="s">
        <v>359</v>
      </c>
      <c r="G267" s="204"/>
      <c r="H267" s="226"/>
      <c r="I267" s="223"/>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c r="BM267" s="224"/>
      <c r="BN267" s="224"/>
      <c r="BO267" s="224"/>
      <c r="BP267" s="224"/>
      <c r="BQ267" s="224"/>
      <c r="BR267" s="224"/>
      <c r="BS267" s="224"/>
      <c r="BT267" s="224"/>
      <c r="BU267" s="224"/>
      <c r="BV267" s="224"/>
      <c r="BW267" s="224"/>
      <c r="BX267" s="224"/>
      <c r="BY267" s="224"/>
      <c r="BZ267" s="224"/>
      <c r="CA267" s="224"/>
      <c r="CB267" s="224"/>
      <c r="CC267" s="224"/>
      <c r="CD267" s="224"/>
      <c r="CE267" s="224"/>
      <c r="CF267" s="224"/>
      <c r="CG267" s="224"/>
      <c r="CH267" s="224"/>
      <c r="CI267" s="224"/>
      <c r="CJ267" s="224"/>
      <c r="CK267" s="224"/>
      <c r="CL267" s="224"/>
      <c r="CM267" s="224"/>
      <c r="CN267" s="224"/>
      <c r="CO267" s="224"/>
      <c r="CP267" s="224"/>
      <c r="CQ267" s="224"/>
      <c r="CR267" s="224"/>
      <c r="CS267" s="224"/>
      <c r="CT267" s="224"/>
      <c r="CU267" s="224"/>
      <c r="CV267" s="224"/>
      <c r="CW267" s="224"/>
      <c r="CX267" s="224"/>
      <c r="CY267" s="224"/>
      <c r="CZ267" s="224"/>
      <c r="DA267" s="224"/>
      <c r="DB267" s="224"/>
      <c r="DC267" s="224"/>
      <c r="DD267" s="224"/>
      <c r="DE267" s="224"/>
      <c r="DF267" s="224"/>
      <c r="DG267" s="224"/>
      <c r="DH267" s="224"/>
      <c r="DI267" s="224"/>
      <c r="DJ267" s="224"/>
      <c r="DK267" s="225"/>
      <c r="DL267" s="2"/>
    </row>
    <row r="268" spans="1:116" s="114" customFormat="1" ht="19.899999999999999" customHeight="1">
      <c r="A268" s="53"/>
      <c r="B268" s="76"/>
      <c r="C268" s="76"/>
      <c r="D268" s="87" t="s">
        <v>488</v>
      </c>
      <c r="E268" s="126" t="s">
        <v>892</v>
      </c>
      <c r="F268" s="150" t="s">
        <v>360</v>
      </c>
      <c r="G268" s="204"/>
      <c r="H268" s="226"/>
      <c r="I268" s="223"/>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c r="BM268" s="224"/>
      <c r="BN268" s="224"/>
      <c r="BO268" s="224"/>
      <c r="BP268" s="224"/>
      <c r="BQ268" s="224"/>
      <c r="BR268" s="224"/>
      <c r="BS268" s="224"/>
      <c r="BT268" s="224"/>
      <c r="BU268" s="224"/>
      <c r="BV268" s="224"/>
      <c r="BW268" s="224"/>
      <c r="BX268" s="224"/>
      <c r="BY268" s="224"/>
      <c r="BZ268" s="224"/>
      <c r="CA268" s="224"/>
      <c r="CB268" s="224"/>
      <c r="CC268" s="224"/>
      <c r="CD268" s="224"/>
      <c r="CE268" s="224"/>
      <c r="CF268" s="224"/>
      <c r="CG268" s="224"/>
      <c r="CH268" s="224"/>
      <c r="CI268" s="224"/>
      <c r="CJ268" s="224"/>
      <c r="CK268" s="224"/>
      <c r="CL268" s="224"/>
      <c r="CM268" s="224"/>
      <c r="CN268" s="224"/>
      <c r="CO268" s="224"/>
      <c r="CP268" s="224"/>
      <c r="CQ268" s="224"/>
      <c r="CR268" s="224"/>
      <c r="CS268" s="224"/>
      <c r="CT268" s="224"/>
      <c r="CU268" s="224"/>
      <c r="CV268" s="224"/>
      <c r="CW268" s="224"/>
      <c r="CX268" s="224"/>
      <c r="CY268" s="224"/>
      <c r="CZ268" s="224"/>
      <c r="DA268" s="224"/>
      <c r="DB268" s="224"/>
      <c r="DC268" s="224"/>
      <c r="DD268" s="224"/>
      <c r="DE268" s="224"/>
      <c r="DF268" s="224"/>
      <c r="DG268" s="224"/>
      <c r="DH268" s="224"/>
      <c r="DI268" s="224"/>
      <c r="DJ268" s="224"/>
      <c r="DK268" s="225"/>
      <c r="DL268" s="2"/>
    </row>
    <row r="269" spans="1:116" s="114" customFormat="1" ht="19.899999999999999" customHeight="1">
      <c r="A269" s="53"/>
      <c r="B269" s="76"/>
      <c r="C269" s="76"/>
      <c r="D269" s="87" t="s">
        <v>489</v>
      </c>
      <c r="E269" s="126" t="s">
        <v>893</v>
      </c>
      <c r="F269" s="150" t="s">
        <v>361</v>
      </c>
      <c r="G269" s="204"/>
      <c r="H269" s="226"/>
      <c r="I269" s="223"/>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c r="AU269" s="224"/>
      <c r="AV269" s="224"/>
      <c r="AW269" s="224"/>
      <c r="AX269" s="224"/>
      <c r="AY269" s="224"/>
      <c r="AZ269" s="224"/>
      <c r="BA269" s="224"/>
      <c r="BB269" s="224"/>
      <c r="BC269" s="224"/>
      <c r="BD269" s="224"/>
      <c r="BE269" s="224"/>
      <c r="BF269" s="224"/>
      <c r="BG269" s="224"/>
      <c r="BH269" s="224"/>
      <c r="BI269" s="224"/>
      <c r="BJ269" s="224"/>
      <c r="BK269" s="224"/>
      <c r="BL269" s="224"/>
      <c r="BM269" s="224"/>
      <c r="BN269" s="224"/>
      <c r="BO269" s="224"/>
      <c r="BP269" s="224"/>
      <c r="BQ269" s="224"/>
      <c r="BR269" s="224"/>
      <c r="BS269" s="224"/>
      <c r="BT269" s="224"/>
      <c r="BU269" s="224"/>
      <c r="BV269" s="224"/>
      <c r="BW269" s="224"/>
      <c r="BX269" s="224"/>
      <c r="BY269" s="224"/>
      <c r="BZ269" s="224"/>
      <c r="CA269" s="224"/>
      <c r="CB269" s="224"/>
      <c r="CC269" s="224"/>
      <c r="CD269" s="224"/>
      <c r="CE269" s="224"/>
      <c r="CF269" s="224"/>
      <c r="CG269" s="224"/>
      <c r="CH269" s="224"/>
      <c r="CI269" s="224"/>
      <c r="CJ269" s="224"/>
      <c r="CK269" s="224"/>
      <c r="CL269" s="224"/>
      <c r="CM269" s="224"/>
      <c r="CN269" s="224"/>
      <c r="CO269" s="224"/>
      <c r="CP269" s="224"/>
      <c r="CQ269" s="224"/>
      <c r="CR269" s="224"/>
      <c r="CS269" s="224"/>
      <c r="CT269" s="224"/>
      <c r="CU269" s="224"/>
      <c r="CV269" s="224"/>
      <c r="CW269" s="224"/>
      <c r="CX269" s="224"/>
      <c r="CY269" s="224"/>
      <c r="CZ269" s="224"/>
      <c r="DA269" s="224"/>
      <c r="DB269" s="224"/>
      <c r="DC269" s="224"/>
      <c r="DD269" s="224"/>
      <c r="DE269" s="224"/>
      <c r="DF269" s="224"/>
      <c r="DG269" s="224"/>
      <c r="DH269" s="224"/>
      <c r="DI269" s="224"/>
      <c r="DJ269" s="224"/>
      <c r="DK269" s="225"/>
      <c r="DL269" s="2"/>
    </row>
    <row r="270" spans="1:116" s="114" customFormat="1" ht="25.15" customHeight="1">
      <c r="A270" s="53"/>
      <c r="B270" s="76"/>
      <c r="C270" s="76"/>
      <c r="D270" s="87" t="s">
        <v>490</v>
      </c>
      <c r="E270" s="116" t="s">
        <v>894</v>
      </c>
      <c r="F270" s="128" t="s">
        <v>362</v>
      </c>
      <c r="G270" s="204"/>
      <c r="H270" s="226"/>
      <c r="I270" s="223"/>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c r="AU270" s="224"/>
      <c r="AV270" s="224"/>
      <c r="AW270" s="224"/>
      <c r="AX270" s="224"/>
      <c r="AY270" s="224"/>
      <c r="AZ270" s="224"/>
      <c r="BA270" s="224"/>
      <c r="BB270" s="224"/>
      <c r="BC270" s="224"/>
      <c r="BD270" s="224"/>
      <c r="BE270" s="224"/>
      <c r="BF270" s="224"/>
      <c r="BG270" s="224"/>
      <c r="BH270" s="224"/>
      <c r="BI270" s="224"/>
      <c r="BJ270" s="224"/>
      <c r="BK270" s="224"/>
      <c r="BL270" s="224"/>
      <c r="BM270" s="224"/>
      <c r="BN270" s="224"/>
      <c r="BO270" s="224"/>
      <c r="BP270" s="224"/>
      <c r="BQ270" s="224"/>
      <c r="BR270" s="224"/>
      <c r="BS270" s="224"/>
      <c r="BT270" s="224"/>
      <c r="BU270" s="224"/>
      <c r="BV270" s="224"/>
      <c r="BW270" s="224"/>
      <c r="BX270" s="224"/>
      <c r="BY270" s="224"/>
      <c r="BZ270" s="224"/>
      <c r="CA270" s="224"/>
      <c r="CB270" s="224"/>
      <c r="CC270" s="224"/>
      <c r="CD270" s="224"/>
      <c r="CE270" s="224"/>
      <c r="CF270" s="224"/>
      <c r="CG270" s="224"/>
      <c r="CH270" s="224"/>
      <c r="CI270" s="224"/>
      <c r="CJ270" s="224"/>
      <c r="CK270" s="224"/>
      <c r="CL270" s="224"/>
      <c r="CM270" s="224"/>
      <c r="CN270" s="224"/>
      <c r="CO270" s="224"/>
      <c r="CP270" s="224"/>
      <c r="CQ270" s="224"/>
      <c r="CR270" s="224"/>
      <c r="CS270" s="224"/>
      <c r="CT270" s="224"/>
      <c r="CU270" s="224"/>
      <c r="CV270" s="224"/>
      <c r="CW270" s="224"/>
      <c r="CX270" s="224"/>
      <c r="CY270" s="224"/>
      <c r="CZ270" s="224"/>
      <c r="DA270" s="224"/>
      <c r="DB270" s="224"/>
      <c r="DC270" s="224"/>
      <c r="DD270" s="224"/>
      <c r="DE270" s="224"/>
      <c r="DF270" s="224"/>
      <c r="DG270" s="224"/>
      <c r="DH270" s="224"/>
      <c r="DI270" s="224"/>
      <c r="DJ270" s="224"/>
      <c r="DK270" s="225"/>
      <c r="DL270" s="2"/>
    </row>
    <row r="271" spans="1:116" s="134" customFormat="1" ht="19.899999999999999" customHeight="1" thickBot="1">
      <c r="A271" s="129"/>
      <c r="B271" s="130"/>
      <c r="C271" s="130"/>
      <c r="D271" s="151" t="s">
        <v>491</v>
      </c>
      <c r="E271" s="152" t="s">
        <v>895</v>
      </c>
      <c r="F271" s="153" t="s">
        <v>363</v>
      </c>
      <c r="G271" s="256"/>
      <c r="H271" s="257"/>
      <c r="I271" s="258"/>
      <c r="J271" s="259"/>
      <c r="K271" s="260"/>
      <c r="L271" s="260"/>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c r="AO271" s="261"/>
      <c r="AP271" s="261"/>
      <c r="AQ271" s="261"/>
      <c r="AR271" s="261"/>
      <c r="AS271" s="261"/>
      <c r="AT271" s="261"/>
      <c r="AU271" s="261"/>
      <c r="AV271" s="261"/>
      <c r="AW271" s="261"/>
      <c r="AX271" s="261"/>
      <c r="AY271" s="261"/>
      <c r="AZ271" s="261"/>
      <c r="BA271" s="261"/>
      <c r="BB271" s="261"/>
      <c r="BC271" s="261"/>
      <c r="BD271" s="261"/>
      <c r="BE271" s="261"/>
      <c r="BF271" s="261"/>
      <c r="BG271" s="261"/>
      <c r="BH271" s="261"/>
      <c r="BI271" s="261"/>
      <c r="BJ271" s="261"/>
      <c r="BK271" s="261"/>
      <c r="BL271" s="261"/>
      <c r="BM271" s="261"/>
      <c r="BN271" s="261"/>
      <c r="BO271" s="261"/>
      <c r="BP271" s="261"/>
      <c r="BQ271" s="261"/>
      <c r="BR271" s="261"/>
      <c r="BS271" s="261"/>
      <c r="BT271" s="261"/>
      <c r="BU271" s="261"/>
      <c r="BV271" s="261"/>
      <c r="BW271" s="261"/>
      <c r="BX271" s="261"/>
      <c r="BY271" s="261"/>
      <c r="BZ271" s="261"/>
      <c r="CA271" s="261"/>
      <c r="CB271" s="261"/>
      <c r="CC271" s="261"/>
      <c r="CD271" s="261"/>
      <c r="CE271" s="261"/>
      <c r="CF271" s="261"/>
      <c r="CG271" s="261"/>
      <c r="CH271" s="261"/>
      <c r="CI271" s="261"/>
      <c r="CJ271" s="261"/>
      <c r="CK271" s="261"/>
      <c r="CL271" s="261"/>
      <c r="CM271" s="261"/>
      <c r="CN271" s="261"/>
      <c r="CO271" s="261"/>
      <c r="CP271" s="261"/>
      <c r="CQ271" s="261"/>
      <c r="CR271" s="261"/>
      <c r="CS271" s="261"/>
      <c r="CT271" s="261"/>
      <c r="CU271" s="261"/>
      <c r="CV271" s="261"/>
      <c r="CW271" s="261"/>
      <c r="CX271" s="261"/>
      <c r="CY271" s="261"/>
      <c r="CZ271" s="261"/>
      <c r="DA271" s="261"/>
      <c r="DB271" s="261"/>
      <c r="DC271" s="261"/>
      <c r="DD271" s="261"/>
      <c r="DE271" s="261"/>
      <c r="DF271" s="261"/>
      <c r="DG271" s="262"/>
      <c r="DH271" s="262"/>
      <c r="DI271" s="262"/>
      <c r="DJ271" s="262"/>
      <c r="DK271" s="263"/>
    </row>
    <row r="272" spans="1:116" s="114" customFormat="1">
      <c r="A272" s="53"/>
      <c r="B272" s="76"/>
      <c r="C272" s="76"/>
      <c r="D272" s="154"/>
      <c r="E272" s="154"/>
      <c r="F272" s="154"/>
      <c r="G272" s="264"/>
      <c r="H272" s="265"/>
      <c r="I272" s="265"/>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c r="AN272" s="265"/>
      <c r="AO272" s="265"/>
      <c r="AP272" s="265"/>
      <c r="AQ272" s="265"/>
      <c r="AR272" s="265"/>
      <c r="AS272" s="265"/>
      <c r="AT272" s="265"/>
      <c r="AU272" s="265"/>
      <c r="AV272" s="265"/>
      <c r="AW272" s="265"/>
      <c r="AX272" s="265"/>
      <c r="AY272" s="265"/>
      <c r="AZ272" s="265"/>
      <c r="BA272" s="265"/>
      <c r="BB272" s="265"/>
      <c r="BC272" s="265"/>
      <c r="BD272" s="265"/>
      <c r="BE272" s="265"/>
      <c r="BF272" s="265"/>
      <c r="BG272" s="265"/>
      <c r="BH272" s="265"/>
      <c r="BI272" s="265"/>
      <c r="BJ272" s="265"/>
      <c r="BK272" s="265"/>
      <c r="BL272" s="265"/>
      <c r="BM272" s="265"/>
      <c r="BN272" s="265"/>
      <c r="BO272" s="265"/>
      <c r="BP272" s="265"/>
      <c r="BQ272" s="265"/>
      <c r="BR272" s="265"/>
      <c r="BS272" s="265"/>
      <c r="BT272" s="265"/>
      <c r="BU272" s="265"/>
      <c r="BV272" s="265"/>
      <c r="BW272" s="265"/>
      <c r="BX272" s="265"/>
      <c r="BY272" s="265"/>
      <c r="BZ272" s="265"/>
      <c r="CA272" s="265"/>
      <c r="CB272" s="265"/>
      <c r="CC272" s="265"/>
      <c r="CD272" s="265"/>
      <c r="CE272" s="265"/>
      <c r="CF272" s="265"/>
      <c r="CG272" s="265"/>
      <c r="CH272" s="265"/>
      <c r="CI272" s="265"/>
      <c r="CJ272" s="265"/>
      <c r="CK272" s="265"/>
      <c r="CL272" s="265"/>
      <c r="CM272" s="265"/>
      <c r="CN272" s="265"/>
      <c r="CO272" s="265"/>
      <c r="CP272" s="265"/>
      <c r="CQ272" s="265"/>
      <c r="CR272" s="265"/>
      <c r="CS272" s="265"/>
      <c r="CT272" s="265"/>
      <c r="CU272" s="265"/>
      <c r="CV272" s="265"/>
      <c r="CW272" s="265"/>
      <c r="CX272" s="265"/>
      <c r="CY272" s="265"/>
      <c r="CZ272" s="265"/>
      <c r="DA272" s="265"/>
      <c r="DB272" s="265"/>
      <c r="DC272" s="265"/>
      <c r="DD272" s="265"/>
      <c r="DE272" s="265"/>
      <c r="DF272" s="265"/>
      <c r="DG272" s="265"/>
      <c r="DH272" s="265"/>
      <c r="DI272" s="265"/>
      <c r="DJ272" s="265"/>
      <c r="DK272" s="265"/>
      <c r="DL272" s="2"/>
    </row>
    <row r="273" spans="1:116" s="114" customFormat="1" ht="14.65" thickBot="1">
      <c r="A273" s="53"/>
      <c r="B273" s="76"/>
      <c r="C273" s="76"/>
      <c r="D273" s="154"/>
      <c r="E273" s="154"/>
      <c r="F273" s="154"/>
      <c r="G273" s="266"/>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c r="AN273" s="265"/>
      <c r="AO273" s="265"/>
      <c r="AP273" s="265"/>
      <c r="AQ273" s="265"/>
      <c r="AR273" s="265"/>
      <c r="AS273" s="265"/>
      <c r="AT273" s="265"/>
      <c r="AU273" s="265"/>
      <c r="AV273" s="265"/>
      <c r="AW273" s="265"/>
      <c r="AX273" s="265"/>
      <c r="AY273" s="265"/>
      <c r="AZ273" s="265"/>
      <c r="BA273" s="265"/>
      <c r="BB273" s="265"/>
      <c r="BC273" s="265"/>
      <c r="BD273" s="265"/>
      <c r="BE273" s="265"/>
      <c r="BF273" s="265"/>
      <c r="BG273" s="265"/>
      <c r="BH273" s="265"/>
      <c r="BI273" s="265"/>
      <c r="BJ273" s="265"/>
      <c r="BK273" s="265"/>
      <c r="BL273" s="265"/>
      <c r="BM273" s="265"/>
      <c r="BN273" s="265"/>
      <c r="BO273" s="265"/>
      <c r="BP273" s="265"/>
      <c r="BQ273" s="265"/>
      <c r="BR273" s="265"/>
      <c r="BS273" s="265"/>
      <c r="BT273" s="265"/>
      <c r="BU273" s="265"/>
      <c r="BV273" s="265"/>
      <c r="BW273" s="265"/>
      <c r="BX273" s="265"/>
      <c r="BY273" s="265"/>
      <c r="BZ273" s="265"/>
      <c r="CA273" s="265"/>
      <c r="CB273" s="265"/>
      <c r="CC273" s="265"/>
      <c r="CD273" s="265"/>
      <c r="CE273" s="265"/>
      <c r="CF273" s="265"/>
      <c r="CG273" s="265"/>
      <c r="CH273" s="265"/>
      <c r="CI273" s="265"/>
      <c r="CJ273" s="265"/>
      <c r="CK273" s="265"/>
      <c r="CL273" s="265"/>
      <c r="CM273" s="265"/>
      <c r="CN273" s="265"/>
      <c r="CO273" s="265"/>
      <c r="CP273" s="265"/>
      <c r="CQ273" s="265"/>
      <c r="CR273" s="265"/>
      <c r="CS273" s="265"/>
      <c r="CT273" s="265"/>
      <c r="CU273" s="265"/>
      <c r="CV273" s="265"/>
      <c r="CW273" s="265"/>
      <c r="CX273" s="265"/>
      <c r="CY273" s="265"/>
      <c r="CZ273" s="265"/>
      <c r="DA273" s="265"/>
      <c r="DB273" s="265"/>
      <c r="DC273" s="265"/>
      <c r="DD273" s="265"/>
      <c r="DE273" s="265"/>
      <c r="DF273" s="265"/>
      <c r="DG273" s="265"/>
      <c r="DH273" s="265"/>
      <c r="DI273" s="265"/>
      <c r="DJ273" s="265"/>
      <c r="DK273" s="265"/>
      <c r="DL273" s="2"/>
    </row>
    <row r="274" spans="1:116" s="114" customFormat="1" ht="28.5" customHeight="1">
      <c r="A274" s="53"/>
      <c r="B274" s="76"/>
      <c r="C274" s="76"/>
      <c r="D274" s="1066"/>
      <c r="E274" s="1068" t="s">
        <v>364</v>
      </c>
      <c r="F274" s="1069"/>
      <c r="G274" s="1048" t="s">
        <v>34</v>
      </c>
      <c r="H274" s="1037" t="s">
        <v>35</v>
      </c>
      <c r="I274" s="1049" t="s">
        <v>697</v>
      </c>
      <c r="J274" s="1037"/>
      <c r="K274" s="1037" t="s">
        <v>37</v>
      </c>
      <c r="L274" s="1037" t="s">
        <v>38</v>
      </c>
      <c r="M274" s="1037" t="s">
        <v>39</v>
      </c>
      <c r="N274" s="1037" t="s">
        <v>40</v>
      </c>
      <c r="O274" s="1037" t="s">
        <v>41</v>
      </c>
      <c r="P274" s="1037" t="s">
        <v>42</v>
      </c>
      <c r="Q274" s="1045"/>
      <c r="R274" s="1045"/>
      <c r="S274" s="1045"/>
      <c r="T274" s="1045"/>
      <c r="U274" s="1045"/>
      <c r="V274" s="1045"/>
      <c r="W274" s="1046"/>
      <c r="X274" s="1045"/>
      <c r="Y274" s="1045"/>
      <c r="Z274" s="1045"/>
      <c r="AA274" s="1045"/>
      <c r="AB274" s="1045"/>
      <c r="AC274" s="1045"/>
      <c r="AD274" s="1046"/>
      <c r="AE274" s="1045"/>
      <c r="AF274" s="1045"/>
      <c r="AG274" s="1045"/>
      <c r="AH274" s="1045"/>
      <c r="AI274" s="1045"/>
      <c r="AJ274" s="1045"/>
      <c r="AK274" s="1046"/>
      <c r="AL274" s="1045"/>
      <c r="AM274" s="1045"/>
      <c r="AN274" s="1045"/>
      <c r="AO274" s="1045"/>
      <c r="AP274" s="1045"/>
      <c r="AQ274" s="1045"/>
      <c r="AR274" s="1046"/>
      <c r="AS274" s="1045"/>
      <c r="AT274" s="1045"/>
      <c r="AU274" s="1045"/>
      <c r="AV274" s="1045"/>
      <c r="AW274" s="1045"/>
      <c r="AX274" s="1045"/>
      <c r="AY274" s="1045"/>
      <c r="AZ274" s="1045"/>
      <c r="BA274" s="1045"/>
      <c r="BB274" s="1045"/>
      <c r="BC274" s="1045"/>
      <c r="BD274" s="1045"/>
      <c r="BE274" s="1045"/>
      <c r="BF274" s="1045"/>
      <c r="BG274" s="1045"/>
      <c r="BH274" s="1045"/>
      <c r="BI274" s="1045"/>
      <c r="BJ274" s="1045"/>
      <c r="BK274" s="1045"/>
      <c r="BL274" s="1045"/>
      <c r="BM274" s="1045"/>
      <c r="BN274" s="1045"/>
      <c r="BO274" s="1045"/>
      <c r="BP274" s="1045"/>
      <c r="BQ274" s="1045"/>
      <c r="BR274" s="1045"/>
      <c r="BS274" s="1046"/>
      <c r="BT274" s="1045"/>
      <c r="BU274" s="1045"/>
      <c r="BV274" s="1045"/>
      <c r="BW274" s="1045"/>
      <c r="BX274" s="1045"/>
      <c r="BY274" s="1045"/>
      <c r="BZ274" s="1045"/>
      <c r="CA274" s="1045"/>
      <c r="CB274" s="1045"/>
      <c r="CC274" s="1045"/>
      <c r="CD274" s="1045"/>
      <c r="CE274" s="1045"/>
      <c r="CF274" s="1045"/>
      <c r="CG274" s="1045"/>
      <c r="CH274" s="1045"/>
      <c r="CI274" s="1045"/>
      <c r="CJ274" s="1045"/>
      <c r="CK274" s="1045"/>
      <c r="CL274" s="1045"/>
      <c r="CM274" s="1045"/>
      <c r="CN274" s="1045"/>
      <c r="CO274" s="1045"/>
      <c r="CP274" s="1045"/>
      <c r="CQ274" s="1045"/>
      <c r="CR274" s="1045"/>
      <c r="CS274" s="1045"/>
      <c r="CT274" s="1045"/>
      <c r="CU274" s="1045"/>
      <c r="CV274" s="1045"/>
      <c r="CW274" s="1046"/>
      <c r="CX274" s="1037" t="s">
        <v>43</v>
      </c>
      <c r="CY274" s="1037" t="s">
        <v>44</v>
      </c>
      <c r="CZ274" s="1037" t="s">
        <v>763</v>
      </c>
      <c r="DA274" s="1037" t="s">
        <v>764</v>
      </c>
      <c r="DB274" s="1037" t="s">
        <v>45</v>
      </c>
      <c r="DC274" s="1037" t="s">
        <v>46</v>
      </c>
      <c r="DD274" s="1037" t="s">
        <v>47</v>
      </c>
      <c r="DE274" s="1037" t="s">
        <v>48</v>
      </c>
      <c r="DF274" s="1037" t="s">
        <v>49</v>
      </c>
      <c r="DG274" s="1037" t="s">
        <v>50</v>
      </c>
      <c r="DH274" s="1037" t="s">
        <v>51</v>
      </c>
      <c r="DI274" s="1037" t="s">
        <v>52</v>
      </c>
      <c r="DJ274" s="1037" t="s">
        <v>53</v>
      </c>
      <c r="DK274" s="1047" t="s">
        <v>54</v>
      </c>
      <c r="DL274" s="2"/>
    </row>
    <row r="275" spans="1:116" s="114" customFormat="1" ht="26.25" customHeight="1">
      <c r="A275" s="53"/>
      <c r="B275" s="76"/>
      <c r="C275" s="76"/>
      <c r="D275" s="1067"/>
      <c r="E275" s="1064"/>
      <c r="F275" s="1065"/>
      <c r="G275" s="1039"/>
      <c r="H275" s="1034"/>
      <c r="I275" s="1050"/>
      <c r="J275" s="1034"/>
      <c r="K275" s="1034"/>
      <c r="L275" s="1034"/>
      <c r="M275" s="1034"/>
      <c r="N275" s="1034"/>
      <c r="O275" s="1034"/>
      <c r="P275" s="1034"/>
      <c r="Q275" s="202" t="s">
        <v>373</v>
      </c>
      <c r="R275" s="202" t="s">
        <v>374</v>
      </c>
      <c r="S275" s="202" t="s">
        <v>375</v>
      </c>
      <c r="T275" s="202" t="s">
        <v>376</v>
      </c>
      <c r="U275" s="202" t="s">
        <v>377</v>
      </c>
      <c r="V275" s="202" t="s">
        <v>378</v>
      </c>
      <c r="W275" s="202" t="s">
        <v>379</v>
      </c>
      <c r="X275" s="202" t="s">
        <v>380</v>
      </c>
      <c r="Y275" s="202" t="s">
        <v>381</v>
      </c>
      <c r="Z275" s="202" t="s">
        <v>382</v>
      </c>
      <c r="AA275" s="202" t="s">
        <v>383</v>
      </c>
      <c r="AB275" s="202" t="s">
        <v>384</v>
      </c>
      <c r="AC275" s="202" t="s">
        <v>385</v>
      </c>
      <c r="AD275" s="202" t="s">
        <v>386</v>
      </c>
      <c r="AE275" s="202" t="s">
        <v>387</v>
      </c>
      <c r="AF275" s="202" t="s">
        <v>388</v>
      </c>
      <c r="AG275" s="202" t="s">
        <v>389</v>
      </c>
      <c r="AH275" s="202" t="s">
        <v>390</v>
      </c>
      <c r="AI275" s="202" t="s">
        <v>391</v>
      </c>
      <c r="AJ275" s="202" t="s">
        <v>392</v>
      </c>
      <c r="AK275" s="202" t="s">
        <v>393</v>
      </c>
      <c r="AL275" s="202" t="s">
        <v>394</v>
      </c>
      <c r="AM275" s="202" t="s">
        <v>395</v>
      </c>
      <c r="AN275" s="202" t="s">
        <v>396</v>
      </c>
      <c r="AO275" s="202" t="s">
        <v>397</v>
      </c>
      <c r="AP275" s="202" t="s">
        <v>398</v>
      </c>
      <c r="AQ275" s="202" t="s">
        <v>399</v>
      </c>
      <c r="AR275" s="202" t="s">
        <v>400</v>
      </c>
      <c r="AS275" s="202" t="s">
        <v>401</v>
      </c>
      <c r="AT275" s="202" t="s">
        <v>402</v>
      </c>
      <c r="AU275" s="202" t="s">
        <v>403</v>
      </c>
      <c r="AV275" s="202" t="s">
        <v>404</v>
      </c>
      <c r="AW275" s="202" t="s">
        <v>405</v>
      </c>
      <c r="AX275" s="202" t="s">
        <v>406</v>
      </c>
      <c r="AY275" s="202" t="s">
        <v>407</v>
      </c>
      <c r="AZ275" s="202" t="s">
        <v>408</v>
      </c>
      <c r="BA275" s="202" t="s">
        <v>409</v>
      </c>
      <c r="BB275" s="202" t="s">
        <v>410</v>
      </c>
      <c r="BC275" s="202" t="s">
        <v>411</v>
      </c>
      <c r="BD275" s="202" t="s">
        <v>412</v>
      </c>
      <c r="BE275" s="202" t="s">
        <v>413</v>
      </c>
      <c r="BF275" s="202" t="s">
        <v>414</v>
      </c>
      <c r="BG275" s="202" t="s">
        <v>415</v>
      </c>
      <c r="BH275" s="202" t="s">
        <v>416</v>
      </c>
      <c r="BI275" s="202" t="s">
        <v>417</v>
      </c>
      <c r="BJ275" s="202" t="s">
        <v>418</v>
      </c>
      <c r="BK275" s="202" t="s">
        <v>419</v>
      </c>
      <c r="BL275" s="202" t="s">
        <v>420</v>
      </c>
      <c r="BM275" s="202" t="s">
        <v>421</v>
      </c>
      <c r="BN275" s="202" t="s">
        <v>422</v>
      </c>
      <c r="BO275" s="202" t="s">
        <v>423</v>
      </c>
      <c r="BP275" s="202" t="s">
        <v>424</v>
      </c>
      <c r="BQ275" s="202" t="s">
        <v>425</v>
      </c>
      <c r="BR275" s="202" t="s">
        <v>426</v>
      </c>
      <c r="BS275" s="202" t="s">
        <v>427</v>
      </c>
      <c r="BT275" s="202" t="s">
        <v>428</v>
      </c>
      <c r="BU275" s="202" t="s">
        <v>429</v>
      </c>
      <c r="BV275" s="202" t="s">
        <v>430</v>
      </c>
      <c r="BW275" s="202" t="s">
        <v>431</v>
      </c>
      <c r="BX275" s="202" t="s">
        <v>432</v>
      </c>
      <c r="BY275" s="202" t="s">
        <v>433</v>
      </c>
      <c r="BZ275" s="202" t="s">
        <v>434</v>
      </c>
      <c r="CA275" s="202" t="s">
        <v>435</v>
      </c>
      <c r="CB275" s="202" t="s">
        <v>436</v>
      </c>
      <c r="CC275" s="202" t="s">
        <v>437</v>
      </c>
      <c r="CD275" s="202" t="s">
        <v>438</v>
      </c>
      <c r="CE275" s="202" t="s">
        <v>439</v>
      </c>
      <c r="CF275" s="202" t="s">
        <v>440</v>
      </c>
      <c r="CG275" s="202" t="s">
        <v>441</v>
      </c>
      <c r="CH275" s="202" t="s">
        <v>442</v>
      </c>
      <c r="CI275" s="202" t="s">
        <v>443</v>
      </c>
      <c r="CJ275" s="202" t="s">
        <v>444</v>
      </c>
      <c r="CK275" s="202" t="s">
        <v>445</v>
      </c>
      <c r="CL275" s="202" t="s">
        <v>446</v>
      </c>
      <c r="CM275" s="202" t="s">
        <v>447</v>
      </c>
      <c r="CN275" s="202" t="s">
        <v>448</v>
      </c>
      <c r="CO275" s="202" t="s">
        <v>449</v>
      </c>
      <c r="CP275" s="202" t="s">
        <v>450</v>
      </c>
      <c r="CQ275" s="202" t="s">
        <v>451</v>
      </c>
      <c r="CR275" s="202" t="s">
        <v>452</v>
      </c>
      <c r="CS275" s="202" t="s">
        <v>453</v>
      </c>
      <c r="CT275" s="202" t="s">
        <v>454</v>
      </c>
      <c r="CU275" s="202" t="s">
        <v>455</v>
      </c>
      <c r="CV275" s="202" t="s">
        <v>456</v>
      </c>
      <c r="CW275" s="202" t="s">
        <v>457</v>
      </c>
      <c r="CX275" s="1034"/>
      <c r="CY275" s="1034"/>
      <c r="CZ275" s="1034"/>
      <c r="DA275" s="1034"/>
      <c r="DB275" s="1034"/>
      <c r="DC275" s="1034"/>
      <c r="DD275" s="1034"/>
      <c r="DE275" s="1034"/>
      <c r="DF275" s="1034"/>
      <c r="DG275" s="1034"/>
      <c r="DH275" s="1034"/>
      <c r="DI275" s="1034"/>
      <c r="DJ275" s="1034"/>
      <c r="DK275" s="1036"/>
      <c r="DL275" s="2"/>
    </row>
    <row r="276" spans="1:116" s="154" customFormat="1" ht="18.75" customHeight="1">
      <c r="A276" s="53"/>
      <c r="B276" s="76"/>
      <c r="C276" s="76"/>
      <c r="D276" s="87">
        <v>7250</v>
      </c>
      <c r="E276" s="126" t="s">
        <v>896</v>
      </c>
      <c r="F276" s="156" t="s">
        <v>897</v>
      </c>
      <c r="G276" s="267"/>
      <c r="H276" s="268"/>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c r="AG276" s="269"/>
      <c r="AH276" s="269"/>
      <c r="AI276" s="269"/>
      <c r="AJ276" s="269"/>
      <c r="AK276" s="269"/>
      <c r="AL276" s="269"/>
      <c r="AM276" s="269"/>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c r="BS276" s="269"/>
      <c r="BT276" s="269"/>
      <c r="BU276" s="269"/>
      <c r="BV276" s="269"/>
      <c r="BW276" s="269"/>
      <c r="BX276" s="269"/>
      <c r="BY276" s="269"/>
      <c r="BZ276" s="269"/>
      <c r="CA276" s="269"/>
      <c r="CB276" s="269"/>
      <c r="CC276" s="269"/>
      <c r="CD276" s="269"/>
      <c r="CE276" s="269"/>
      <c r="CF276" s="269"/>
      <c r="CG276" s="269"/>
      <c r="CH276" s="269"/>
      <c r="CI276" s="269"/>
      <c r="CJ276" s="269"/>
      <c r="CK276" s="269"/>
      <c r="CL276" s="269"/>
      <c r="CM276" s="269"/>
      <c r="CN276" s="269"/>
      <c r="CO276" s="269"/>
      <c r="CP276" s="269"/>
      <c r="CQ276" s="269"/>
      <c r="CR276" s="269"/>
      <c r="CS276" s="269"/>
      <c r="CT276" s="269"/>
      <c r="CU276" s="269"/>
      <c r="CV276" s="269"/>
      <c r="CW276" s="269"/>
      <c r="CX276" s="269"/>
      <c r="CY276" s="269"/>
      <c r="CZ276" s="269"/>
      <c r="DA276" s="269"/>
      <c r="DB276" s="269"/>
      <c r="DC276" s="269"/>
      <c r="DD276" s="269"/>
      <c r="DE276" s="269"/>
      <c r="DF276" s="269"/>
      <c r="DG276" s="269"/>
      <c r="DH276" s="269"/>
      <c r="DI276" s="269"/>
      <c r="DJ276" s="269"/>
      <c r="DK276" s="270"/>
    </row>
    <row r="277" spans="1:116" s="154" customFormat="1" ht="18.75" customHeight="1">
      <c r="A277" s="53"/>
      <c r="B277" s="76"/>
      <c r="C277" s="76"/>
      <c r="D277" s="87">
        <v>7260</v>
      </c>
      <c r="E277" s="124" t="s">
        <v>898</v>
      </c>
      <c r="F277" s="125" t="s">
        <v>365</v>
      </c>
      <c r="G277" s="267"/>
      <c r="H277" s="271"/>
      <c r="I277" s="220"/>
      <c r="J277" s="272"/>
      <c r="K277" s="220"/>
      <c r="L277" s="220"/>
      <c r="M277" s="220"/>
      <c r="N277" s="220"/>
      <c r="O277" s="220"/>
      <c r="P277" s="220"/>
      <c r="Q277" s="220"/>
      <c r="R277" s="220"/>
      <c r="S277" s="220"/>
      <c r="T277" s="206"/>
      <c r="U277" s="206"/>
      <c r="V277" s="206"/>
      <c r="W277" s="206"/>
      <c r="X277" s="206"/>
      <c r="Y277" s="206"/>
      <c r="Z277" s="206"/>
      <c r="AA277" s="206"/>
      <c r="AB277" s="206"/>
      <c r="AC277" s="206"/>
      <c r="AD277" s="206"/>
      <c r="AE277" s="206"/>
      <c r="AF277" s="206"/>
      <c r="AG277" s="206"/>
      <c r="AH277" s="206"/>
      <c r="AI277" s="206"/>
      <c r="AJ277" s="206"/>
      <c r="AK277" s="206"/>
      <c r="AL277" s="206"/>
      <c r="AM277" s="206"/>
      <c r="AN277" s="206"/>
      <c r="AO277" s="206"/>
      <c r="AP277" s="206"/>
      <c r="AQ277" s="206"/>
      <c r="AR277" s="206"/>
      <c r="AS277" s="206"/>
      <c r="AT277" s="206"/>
      <c r="AU277" s="206"/>
      <c r="AV277" s="206"/>
      <c r="AW277" s="206"/>
      <c r="AX277" s="206"/>
      <c r="AY277" s="206"/>
      <c r="AZ277" s="206"/>
      <c r="BA277" s="206"/>
      <c r="BB277" s="206"/>
      <c r="BC277" s="206"/>
      <c r="BD277" s="206"/>
      <c r="BE277" s="206"/>
      <c r="BF277" s="206"/>
      <c r="BG277" s="206"/>
      <c r="BH277" s="206"/>
      <c r="BI277" s="206"/>
      <c r="BJ277" s="206"/>
      <c r="BK277" s="206"/>
      <c r="BL277" s="206"/>
      <c r="BM277" s="206"/>
      <c r="BN277" s="206"/>
      <c r="BO277" s="206"/>
      <c r="BP277" s="206"/>
      <c r="BQ277" s="206"/>
      <c r="BR277" s="206"/>
      <c r="BS277" s="206"/>
      <c r="BT277" s="206"/>
      <c r="BU277" s="206"/>
      <c r="BV277" s="206"/>
      <c r="BW277" s="206"/>
      <c r="BX277" s="206"/>
      <c r="BY277" s="206"/>
      <c r="BZ277" s="206"/>
      <c r="CA277" s="206"/>
      <c r="CB277" s="206"/>
      <c r="CC277" s="206"/>
      <c r="CD277" s="206"/>
      <c r="CE277" s="206"/>
      <c r="CF277" s="206"/>
      <c r="CG277" s="206"/>
      <c r="CH277" s="206"/>
      <c r="CI277" s="206"/>
      <c r="CJ277" s="206"/>
      <c r="CK277" s="206"/>
      <c r="CL277" s="206"/>
      <c r="CM277" s="206"/>
      <c r="CN277" s="206"/>
      <c r="CO277" s="206"/>
      <c r="CP277" s="206"/>
      <c r="CQ277" s="206"/>
      <c r="CR277" s="206"/>
      <c r="CS277" s="206"/>
      <c r="CT277" s="206"/>
      <c r="CU277" s="206"/>
      <c r="CV277" s="206"/>
      <c r="CW277" s="206"/>
      <c r="CX277" s="206"/>
      <c r="CY277" s="206"/>
      <c r="CZ277" s="206"/>
      <c r="DA277" s="206"/>
      <c r="DB277" s="206"/>
      <c r="DC277" s="206"/>
      <c r="DD277" s="206"/>
      <c r="DE277" s="206"/>
      <c r="DF277" s="206"/>
      <c r="DG277" s="206"/>
      <c r="DH277" s="206"/>
      <c r="DI277" s="206"/>
      <c r="DJ277" s="206"/>
      <c r="DK277" s="213"/>
    </row>
    <row r="278" spans="1:116" s="154" customFormat="1" ht="18.75" customHeight="1">
      <c r="A278" s="53"/>
      <c r="B278" s="76"/>
      <c r="C278" s="76"/>
      <c r="D278" s="87">
        <v>7270</v>
      </c>
      <c r="E278" s="124" t="s">
        <v>899</v>
      </c>
      <c r="F278" s="125" t="s">
        <v>366</v>
      </c>
      <c r="G278" s="267"/>
      <c r="H278" s="196"/>
      <c r="I278" s="220"/>
      <c r="J278" s="223"/>
      <c r="K278" s="220"/>
      <c r="L278" s="220"/>
      <c r="M278" s="220"/>
      <c r="N278" s="220"/>
      <c r="O278" s="220"/>
      <c r="P278" s="220"/>
      <c r="Q278" s="220"/>
      <c r="R278" s="220"/>
      <c r="S278" s="220"/>
      <c r="T278" s="206"/>
      <c r="U278" s="206"/>
      <c r="V278" s="206"/>
      <c r="W278" s="206"/>
      <c r="X278" s="206"/>
      <c r="Y278" s="206"/>
      <c r="Z278" s="206"/>
      <c r="AA278" s="206"/>
      <c r="AB278" s="206"/>
      <c r="AC278" s="206"/>
      <c r="AD278" s="206"/>
      <c r="AE278" s="206"/>
      <c r="AF278" s="206"/>
      <c r="AG278" s="206"/>
      <c r="AH278" s="206"/>
      <c r="AI278" s="206"/>
      <c r="AJ278" s="206"/>
      <c r="AK278" s="206"/>
      <c r="AL278" s="206"/>
      <c r="AM278" s="206"/>
      <c r="AN278" s="206"/>
      <c r="AO278" s="206"/>
      <c r="AP278" s="206"/>
      <c r="AQ278" s="206"/>
      <c r="AR278" s="206"/>
      <c r="AS278" s="206"/>
      <c r="AT278" s="206"/>
      <c r="AU278" s="206"/>
      <c r="AV278" s="206"/>
      <c r="AW278" s="206"/>
      <c r="AX278" s="206"/>
      <c r="AY278" s="206"/>
      <c r="AZ278" s="206"/>
      <c r="BA278" s="206"/>
      <c r="BB278" s="206"/>
      <c r="BC278" s="206"/>
      <c r="BD278" s="206"/>
      <c r="BE278" s="206"/>
      <c r="BF278" s="206"/>
      <c r="BG278" s="206"/>
      <c r="BH278" s="206"/>
      <c r="BI278" s="206"/>
      <c r="BJ278" s="206"/>
      <c r="BK278" s="206"/>
      <c r="BL278" s="206"/>
      <c r="BM278" s="206"/>
      <c r="BN278" s="206"/>
      <c r="BO278" s="206"/>
      <c r="BP278" s="206"/>
      <c r="BQ278" s="206"/>
      <c r="BR278" s="206"/>
      <c r="BS278" s="206"/>
      <c r="BT278" s="206"/>
      <c r="BU278" s="206"/>
      <c r="BV278" s="206"/>
      <c r="BW278" s="206"/>
      <c r="BX278" s="206"/>
      <c r="BY278" s="206"/>
      <c r="BZ278" s="206"/>
      <c r="CA278" s="206"/>
      <c r="CB278" s="206"/>
      <c r="CC278" s="206"/>
      <c r="CD278" s="206"/>
      <c r="CE278" s="206"/>
      <c r="CF278" s="206"/>
      <c r="CG278" s="206"/>
      <c r="CH278" s="206"/>
      <c r="CI278" s="206"/>
      <c r="CJ278" s="206"/>
      <c r="CK278" s="206"/>
      <c r="CL278" s="206"/>
      <c r="CM278" s="206"/>
      <c r="CN278" s="206"/>
      <c r="CO278" s="206"/>
      <c r="CP278" s="206"/>
      <c r="CQ278" s="206"/>
      <c r="CR278" s="206"/>
      <c r="CS278" s="206"/>
      <c r="CT278" s="206"/>
      <c r="CU278" s="206"/>
      <c r="CV278" s="206"/>
      <c r="CW278" s="206"/>
      <c r="CX278" s="206"/>
      <c r="CY278" s="206"/>
      <c r="CZ278" s="206"/>
      <c r="DA278" s="206"/>
      <c r="DB278" s="206"/>
      <c r="DC278" s="206"/>
      <c r="DD278" s="206"/>
      <c r="DE278" s="206"/>
      <c r="DF278" s="206"/>
      <c r="DG278" s="206"/>
      <c r="DH278" s="206"/>
      <c r="DI278" s="206"/>
      <c r="DJ278" s="206"/>
      <c r="DK278" s="213"/>
    </row>
    <row r="279" spans="1:116" s="154" customFormat="1" ht="18.75" customHeight="1">
      <c r="A279" s="53"/>
      <c r="B279" s="76"/>
      <c r="C279" s="76"/>
      <c r="D279" s="87">
        <v>7280</v>
      </c>
      <c r="E279" s="124" t="s">
        <v>900</v>
      </c>
      <c r="F279" s="125" t="s">
        <v>367</v>
      </c>
      <c r="G279" s="267"/>
      <c r="H279" s="196"/>
      <c r="I279" s="220"/>
      <c r="J279" s="223"/>
      <c r="K279" s="220"/>
      <c r="L279" s="220"/>
      <c r="M279" s="220"/>
      <c r="N279" s="220"/>
      <c r="O279" s="220"/>
      <c r="P279" s="220"/>
      <c r="Q279" s="220"/>
      <c r="R279" s="220"/>
      <c r="S279" s="220"/>
      <c r="T279" s="206"/>
      <c r="U279" s="206"/>
      <c r="V279" s="206"/>
      <c r="W279" s="206"/>
      <c r="X279" s="206"/>
      <c r="Y279" s="206"/>
      <c r="Z279" s="206"/>
      <c r="AA279" s="206"/>
      <c r="AB279" s="206"/>
      <c r="AC279" s="206"/>
      <c r="AD279" s="206"/>
      <c r="AE279" s="206"/>
      <c r="AF279" s="206"/>
      <c r="AG279" s="206"/>
      <c r="AH279" s="206"/>
      <c r="AI279" s="206"/>
      <c r="AJ279" s="206"/>
      <c r="AK279" s="206"/>
      <c r="AL279" s="206"/>
      <c r="AM279" s="206"/>
      <c r="AN279" s="206"/>
      <c r="AO279" s="206"/>
      <c r="AP279" s="206"/>
      <c r="AQ279" s="206"/>
      <c r="AR279" s="206"/>
      <c r="AS279" s="206"/>
      <c r="AT279" s="206"/>
      <c r="AU279" s="206"/>
      <c r="AV279" s="206"/>
      <c r="AW279" s="206"/>
      <c r="AX279" s="206"/>
      <c r="AY279" s="206"/>
      <c r="AZ279" s="206"/>
      <c r="BA279" s="206"/>
      <c r="BB279" s="206"/>
      <c r="BC279" s="206"/>
      <c r="BD279" s="206"/>
      <c r="BE279" s="206"/>
      <c r="BF279" s="206"/>
      <c r="BG279" s="206"/>
      <c r="BH279" s="206"/>
      <c r="BI279" s="206"/>
      <c r="BJ279" s="206"/>
      <c r="BK279" s="206"/>
      <c r="BL279" s="206"/>
      <c r="BM279" s="206"/>
      <c r="BN279" s="206"/>
      <c r="BO279" s="206"/>
      <c r="BP279" s="206"/>
      <c r="BQ279" s="206"/>
      <c r="BR279" s="206"/>
      <c r="BS279" s="206"/>
      <c r="BT279" s="206"/>
      <c r="BU279" s="206"/>
      <c r="BV279" s="206"/>
      <c r="BW279" s="206"/>
      <c r="BX279" s="206"/>
      <c r="BY279" s="206"/>
      <c r="BZ279" s="206"/>
      <c r="CA279" s="206"/>
      <c r="CB279" s="206"/>
      <c r="CC279" s="206"/>
      <c r="CD279" s="206"/>
      <c r="CE279" s="206"/>
      <c r="CF279" s="206"/>
      <c r="CG279" s="206"/>
      <c r="CH279" s="206"/>
      <c r="CI279" s="206"/>
      <c r="CJ279" s="206"/>
      <c r="CK279" s="206"/>
      <c r="CL279" s="206"/>
      <c r="CM279" s="206"/>
      <c r="CN279" s="206"/>
      <c r="CO279" s="206"/>
      <c r="CP279" s="206"/>
      <c r="CQ279" s="206"/>
      <c r="CR279" s="206"/>
      <c r="CS279" s="206"/>
      <c r="CT279" s="206"/>
      <c r="CU279" s="206"/>
      <c r="CV279" s="206"/>
      <c r="CW279" s="206"/>
      <c r="CX279" s="206"/>
      <c r="CY279" s="206"/>
      <c r="CZ279" s="206"/>
      <c r="DA279" s="206"/>
      <c r="DB279" s="206"/>
      <c r="DC279" s="206"/>
      <c r="DD279" s="206"/>
      <c r="DE279" s="206"/>
      <c r="DF279" s="206"/>
      <c r="DG279" s="206"/>
      <c r="DH279" s="206"/>
      <c r="DI279" s="206"/>
      <c r="DJ279" s="206"/>
      <c r="DK279" s="213"/>
    </row>
    <row r="280" spans="1:116" s="161" customFormat="1" ht="18.75" customHeight="1">
      <c r="A280" s="159"/>
      <c r="B280" s="160"/>
      <c r="C280" s="160"/>
      <c r="D280" s="87">
        <v>7290</v>
      </c>
      <c r="E280" s="126" t="s">
        <v>901</v>
      </c>
      <c r="F280" s="156" t="s">
        <v>902</v>
      </c>
      <c r="G280" s="267"/>
      <c r="H280" s="196"/>
      <c r="I280" s="273"/>
      <c r="J280" s="273"/>
      <c r="K280" s="273"/>
      <c r="L280" s="273"/>
      <c r="M280" s="273"/>
      <c r="N280" s="273"/>
      <c r="O280" s="273"/>
      <c r="P280" s="273"/>
      <c r="Q280" s="273"/>
      <c r="R280" s="273"/>
      <c r="S280" s="273"/>
      <c r="T280" s="273"/>
      <c r="U280" s="273"/>
      <c r="V280" s="273"/>
      <c r="W280" s="273"/>
      <c r="X280" s="273"/>
      <c r="Y280" s="273"/>
      <c r="Z280" s="273"/>
      <c r="AA280" s="273"/>
      <c r="AB280" s="273"/>
      <c r="AC280" s="273"/>
      <c r="AD280" s="273"/>
      <c r="AE280" s="273"/>
      <c r="AF280" s="273"/>
      <c r="AG280" s="273"/>
      <c r="AH280" s="273"/>
      <c r="AI280" s="273"/>
      <c r="AJ280" s="273"/>
      <c r="AK280" s="273"/>
      <c r="AL280" s="273"/>
      <c r="AM280" s="273"/>
      <c r="AN280" s="273"/>
      <c r="AO280" s="273"/>
      <c r="AP280" s="273"/>
      <c r="AQ280" s="273"/>
      <c r="AR280" s="273"/>
      <c r="AS280" s="273"/>
      <c r="AT280" s="273"/>
      <c r="AU280" s="273"/>
      <c r="AV280" s="273"/>
      <c r="AW280" s="273"/>
      <c r="AX280" s="273"/>
      <c r="AY280" s="273"/>
      <c r="AZ280" s="273"/>
      <c r="BA280" s="273"/>
      <c r="BB280" s="273"/>
      <c r="BC280" s="273"/>
      <c r="BD280" s="273"/>
      <c r="BE280" s="273"/>
      <c r="BF280" s="273"/>
      <c r="BG280" s="273"/>
      <c r="BH280" s="273"/>
      <c r="BI280" s="273"/>
      <c r="BJ280" s="273"/>
      <c r="BK280" s="273"/>
      <c r="BL280" s="273"/>
      <c r="BM280" s="273"/>
      <c r="BN280" s="273"/>
      <c r="BO280" s="273"/>
      <c r="BP280" s="273"/>
      <c r="BQ280" s="273"/>
      <c r="BR280" s="273"/>
      <c r="BS280" s="273"/>
      <c r="BT280" s="273"/>
      <c r="BU280" s="273"/>
      <c r="BV280" s="273"/>
      <c r="BW280" s="273"/>
      <c r="BX280" s="273"/>
      <c r="BY280" s="273"/>
      <c r="BZ280" s="273"/>
      <c r="CA280" s="273"/>
      <c r="CB280" s="273"/>
      <c r="CC280" s="273"/>
      <c r="CD280" s="273"/>
      <c r="CE280" s="273"/>
      <c r="CF280" s="273"/>
      <c r="CG280" s="273"/>
      <c r="CH280" s="273"/>
      <c r="CI280" s="273"/>
      <c r="CJ280" s="273"/>
      <c r="CK280" s="273"/>
      <c r="CL280" s="273"/>
      <c r="CM280" s="273"/>
      <c r="CN280" s="273"/>
      <c r="CO280" s="273"/>
      <c r="CP280" s="273"/>
      <c r="CQ280" s="273"/>
      <c r="CR280" s="273"/>
      <c r="CS280" s="273"/>
      <c r="CT280" s="273"/>
      <c r="CU280" s="273"/>
      <c r="CV280" s="273"/>
      <c r="CW280" s="273"/>
      <c r="CX280" s="273"/>
      <c r="CY280" s="273"/>
      <c r="CZ280" s="273"/>
      <c r="DA280" s="273"/>
      <c r="DB280" s="273"/>
      <c r="DC280" s="273"/>
      <c r="DD280" s="273"/>
      <c r="DE280" s="273"/>
      <c r="DF280" s="273"/>
      <c r="DG280" s="273"/>
      <c r="DH280" s="273"/>
      <c r="DI280" s="273"/>
      <c r="DJ280" s="273"/>
      <c r="DK280" s="274"/>
    </row>
    <row r="281" spans="1:116" s="154" customFormat="1" ht="18.75" customHeight="1">
      <c r="A281" s="53"/>
      <c r="B281" s="76"/>
      <c r="C281" s="76"/>
      <c r="D281" s="87">
        <v>7300</v>
      </c>
      <c r="E281" s="124" t="s">
        <v>903</v>
      </c>
      <c r="F281" s="125" t="s">
        <v>365</v>
      </c>
      <c r="G281" s="267"/>
      <c r="H281" s="196"/>
      <c r="I281" s="206"/>
      <c r="J281" s="223"/>
      <c r="K281" s="220"/>
      <c r="L281" s="220"/>
      <c r="M281" s="220"/>
      <c r="N281" s="220"/>
      <c r="O281" s="220"/>
      <c r="P281" s="220"/>
      <c r="Q281" s="220"/>
      <c r="R281" s="220"/>
      <c r="S281" s="220"/>
      <c r="T281" s="206"/>
      <c r="U281" s="206"/>
      <c r="V281" s="206"/>
      <c r="W281" s="206"/>
      <c r="X281" s="206"/>
      <c r="Y281" s="206"/>
      <c r="Z281" s="206"/>
      <c r="AA281" s="206"/>
      <c r="AB281" s="206"/>
      <c r="AC281" s="206"/>
      <c r="AD281" s="206"/>
      <c r="AE281" s="206"/>
      <c r="AF281" s="206"/>
      <c r="AG281" s="206"/>
      <c r="AH281" s="206"/>
      <c r="AI281" s="206"/>
      <c r="AJ281" s="206"/>
      <c r="AK281" s="206"/>
      <c r="AL281" s="206"/>
      <c r="AM281" s="206"/>
      <c r="AN281" s="206"/>
      <c r="AO281" s="206"/>
      <c r="AP281" s="206"/>
      <c r="AQ281" s="206"/>
      <c r="AR281" s="206"/>
      <c r="AS281" s="206"/>
      <c r="AT281" s="206"/>
      <c r="AU281" s="206"/>
      <c r="AV281" s="206"/>
      <c r="AW281" s="206"/>
      <c r="AX281" s="206"/>
      <c r="AY281" s="206"/>
      <c r="AZ281" s="206"/>
      <c r="BA281" s="206"/>
      <c r="BB281" s="206"/>
      <c r="BC281" s="206"/>
      <c r="BD281" s="206"/>
      <c r="BE281" s="206"/>
      <c r="BF281" s="206"/>
      <c r="BG281" s="206"/>
      <c r="BH281" s="206"/>
      <c r="BI281" s="206"/>
      <c r="BJ281" s="206"/>
      <c r="BK281" s="206"/>
      <c r="BL281" s="206"/>
      <c r="BM281" s="206"/>
      <c r="BN281" s="206"/>
      <c r="BO281" s="206"/>
      <c r="BP281" s="206"/>
      <c r="BQ281" s="206"/>
      <c r="BR281" s="206"/>
      <c r="BS281" s="206"/>
      <c r="BT281" s="206"/>
      <c r="BU281" s="206"/>
      <c r="BV281" s="206"/>
      <c r="BW281" s="206"/>
      <c r="BX281" s="206"/>
      <c r="BY281" s="206"/>
      <c r="BZ281" s="206"/>
      <c r="CA281" s="206"/>
      <c r="CB281" s="206"/>
      <c r="CC281" s="206"/>
      <c r="CD281" s="206"/>
      <c r="CE281" s="206"/>
      <c r="CF281" s="206"/>
      <c r="CG281" s="206"/>
      <c r="CH281" s="206"/>
      <c r="CI281" s="206"/>
      <c r="CJ281" s="206"/>
      <c r="CK281" s="206"/>
      <c r="CL281" s="206"/>
      <c r="CM281" s="206"/>
      <c r="CN281" s="206"/>
      <c r="CO281" s="206"/>
      <c r="CP281" s="206"/>
      <c r="CQ281" s="206"/>
      <c r="CR281" s="206"/>
      <c r="CS281" s="206"/>
      <c r="CT281" s="206"/>
      <c r="CU281" s="206"/>
      <c r="CV281" s="206"/>
      <c r="CW281" s="206"/>
      <c r="CX281" s="206"/>
      <c r="CY281" s="206"/>
      <c r="CZ281" s="206"/>
      <c r="DA281" s="206"/>
      <c r="DB281" s="206"/>
      <c r="DC281" s="206"/>
      <c r="DD281" s="206"/>
      <c r="DE281" s="206"/>
      <c r="DF281" s="206"/>
      <c r="DG281" s="206"/>
      <c r="DH281" s="206"/>
      <c r="DI281" s="206"/>
      <c r="DJ281" s="206"/>
      <c r="DK281" s="213"/>
    </row>
    <row r="282" spans="1:116" s="154" customFormat="1" ht="18.75" customHeight="1">
      <c r="A282" s="53"/>
      <c r="B282" s="76"/>
      <c r="C282" s="76"/>
      <c r="D282" s="87">
        <v>7310</v>
      </c>
      <c r="E282" s="124" t="s">
        <v>904</v>
      </c>
      <c r="F282" s="125" t="s">
        <v>366</v>
      </c>
      <c r="G282" s="267"/>
      <c r="H282" s="196"/>
      <c r="I282" s="206"/>
      <c r="J282" s="223"/>
      <c r="K282" s="220"/>
      <c r="L282" s="220"/>
      <c r="M282" s="220"/>
      <c r="N282" s="220"/>
      <c r="O282" s="220"/>
      <c r="P282" s="220"/>
      <c r="Q282" s="220"/>
      <c r="R282" s="220"/>
      <c r="S282" s="220"/>
      <c r="T282" s="206"/>
      <c r="U282" s="206"/>
      <c r="V282" s="206"/>
      <c r="W282" s="206"/>
      <c r="X282" s="206"/>
      <c r="Y282" s="206"/>
      <c r="Z282" s="206"/>
      <c r="AA282" s="206"/>
      <c r="AB282" s="206"/>
      <c r="AC282" s="206"/>
      <c r="AD282" s="206"/>
      <c r="AE282" s="206"/>
      <c r="AF282" s="206"/>
      <c r="AG282" s="206"/>
      <c r="AH282" s="206"/>
      <c r="AI282" s="206"/>
      <c r="AJ282" s="206"/>
      <c r="AK282" s="206"/>
      <c r="AL282" s="206"/>
      <c r="AM282" s="206"/>
      <c r="AN282" s="206"/>
      <c r="AO282" s="206"/>
      <c r="AP282" s="206"/>
      <c r="AQ282" s="206"/>
      <c r="AR282" s="206"/>
      <c r="AS282" s="206"/>
      <c r="AT282" s="206"/>
      <c r="AU282" s="206"/>
      <c r="AV282" s="206"/>
      <c r="AW282" s="206"/>
      <c r="AX282" s="206"/>
      <c r="AY282" s="206"/>
      <c r="AZ282" s="206"/>
      <c r="BA282" s="206"/>
      <c r="BB282" s="206"/>
      <c r="BC282" s="206"/>
      <c r="BD282" s="206"/>
      <c r="BE282" s="206"/>
      <c r="BF282" s="206"/>
      <c r="BG282" s="206"/>
      <c r="BH282" s="206"/>
      <c r="BI282" s="206"/>
      <c r="BJ282" s="206"/>
      <c r="BK282" s="206"/>
      <c r="BL282" s="206"/>
      <c r="BM282" s="206"/>
      <c r="BN282" s="206"/>
      <c r="BO282" s="206"/>
      <c r="BP282" s="206"/>
      <c r="BQ282" s="206"/>
      <c r="BR282" s="206"/>
      <c r="BS282" s="206"/>
      <c r="BT282" s="206"/>
      <c r="BU282" s="206"/>
      <c r="BV282" s="206"/>
      <c r="BW282" s="206"/>
      <c r="BX282" s="206"/>
      <c r="BY282" s="206"/>
      <c r="BZ282" s="206"/>
      <c r="CA282" s="206"/>
      <c r="CB282" s="206"/>
      <c r="CC282" s="206"/>
      <c r="CD282" s="206"/>
      <c r="CE282" s="206"/>
      <c r="CF282" s="206"/>
      <c r="CG282" s="206"/>
      <c r="CH282" s="206"/>
      <c r="CI282" s="206"/>
      <c r="CJ282" s="206"/>
      <c r="CK282" s="206"/>
      <c r="CL282" s="206"/>
      <c r="CM282" s="206"/>
      <c r="CN282" s="206"/>
      <c r="CO282" s="206"/>
      <c r="CP282" s="206"/>
      <c r="CQ282" s="206"/>
      <c r="CR282" s="206"/>
      <c r="CS282" s="206"/>
      <c r="CT282" s="206"/>
      <c r="CU282" s="206"/>
      <c r="CV282" s="206"/>
      <c r="CW282" s="206"/>
      <c r="CX282" s="206"/>
      <c r="CY282" s="206"/>
      <c r="CZ282" s="206"/>
      <c r="DA282" s="206"/>
      <c r="DB282" s="206"/>
      <c r="DC282" s="206"/>
      <c r="DD282" s="206"/>
      <c r="DE282" s="206"/>
      <c r="DF282" s="206"/>
      <c r="DG282" s="206"/>
      <c r="DH282" s="206"/>
      <c r="DI282" s="206"/>
      <c r="DJ282" s="206"/>
      <c r="DK282" s="213"/>
    </row>
    <row r="283" spans="1:116" s="154" customFormat="1" ht="18.75" customHeight="1">
      <c r="A283" s="53"/>
      <c r="B283" s="76"/>
      <c r="C283" s="76"/>
      <c r="D283" s="87">
        <v>7320</v>
      </c>
      <c r="E283" s="124" t="s">
        <v>905</v>
      </c>
      <c r="F283" s="125" t="s">
        <v>367</v>
      </c>
      <c r="G283" s="267"/>
      <c r="H283" s="196"/>
      <c r="I283" s="206"/>
      <c r="J283" s="223"/>
      <c r="K283" s="220"/>
      <c r="L283" s="220"/>
      <c r="M283" s="220"/>
      <c r="N283" s="220"/>
      <c r="O283" s="220"/>
      <c r="P283" s="220"/>
      <c r="Q283" s="220"/>
      <c r="R283" s="220"/>
      <c r="S283" s="220"/>
      <c r="T283" s="206"/>
      <c r="U283" s="206"/>
      <c r="V283" s="206"/>
      <c r="W283" s="206"/>
      <c r="X283" s="206"/>
      <c r="Y283" s="206"/>
      <c r="Z283" s="206"/>
      <c r="AA283" s="206"/>
      <c r="AB283" s="206"/>
      <c r="AC283" s="206"/>
      <c r="AD283" s="206"/>
      <c r="AE283" s="206"/>
      <c r="AF283" s="206"/>
      <c r="AG283" s="206"/>
      <c r="AH283" s="206"/>
      <c r="AI283" s="206"/>
      <c r="AJ283" s="206"/>
      <c r="AK283" s="206"/>
      <c r="AL283" s="206"/>
      <c r="AM283" s="206"/>
      <c r="AN283" s="206"/>
      <c r="AO283" s="206"/>
      <c r="AP283" s="206"/>
      <c r="AQ283" s="206"/>
      <c r="AR283" s="206"/>
      <c r="AS283" s="206"/>
      <c r="AT283" s="206"/>
      <c r="AU283" s="206"/>
      <c r="AV283" s="206"/>
      <c r="AW283" s="206"/>
      <c r="AX283" s="206"/>
      <c r="AY283" s="206"/>
      <c r="AZ283" s="206"/>
      <c r="BA283" s="206"/>
      <c r="BB283" s="206"/>
      <c r="BC283" s="206"/>
      <c r="BD283" s="206"/>
      <c r="BE283" s="206"/>
      <c r="BF283" s="206"/>
      <c r="BG283" s="206"/>
      <c r="BH283" s="206"/>
      <c r="BI283" s="206"/>
      <c r="BJ283" s="206"/>
      <c r="BK283" s="206"/>
      <c r="BL283" s="206"/>
      <c r="BM283" s="206"/>
      <c r="BN283" s="206"/>
      <c r="BO283" s="206"/>
      <c r="BP283" s="206"/>
      <c r="BQ283" s="206"/>
      <c r="BR283" s="206"/>
      <c r="BS283" s="206"/>
      <c r="BT283" s="206"/>
      <c r="BU283" s="206"/>
      <c r="BV283" s="206"/>
      <c r="BW283" s="206"/>
      <c r="BX283" s="206"/>
      <c r="BY283" s="206"/>
      <c r="BZ283" s="206"/>
      <c r="CA283" s="206"/>
      <c r="CB283" s="206"/>
      <c r="CC283" s="206"/>
      <c r="CD283" s="206"/>
      <c r="CE283" s="206"/>
      <c r="CF283" s="206"/>
      <c r="CG283" s="206"/>
      <c r="CH283" s="206"/>
      <c r="CI283" s="206"/>
      <c r="CJ283" s="206"/>
      <c r="CK283" s="206"/>
      <c r="CL283" s="206"/>
      <c r="CM283" s="206"/>
      <c r="CN283" s="206"/>
      <c r="CO283" s="206"/>
      <c r="CP283" s="206"/>
      <c r="CQ283" s="206"/>
      <c r="CR283" s="206"/>
      <c r="CS283" s="206"/>
      <c r="CT283" s="206"/>
      <c r="CU283" s="206"/>
      <c r="CV283" s="206"/>
      <c r="CW283" s="206"/>
      <c r="CX283" s="206"/>
      <c r="CY283" s="206"/>
      <c r="CZ283" s="206"/>
      <c r="DA283" s="206"/>
      <c r="DB283" s="206"/>
      <c r="DC283" s="206"/>
      <c r="DD283" s="206"/>
      <c r="DE283" s="206"/>
      <c r="DF283" s="206"/>
      <c r="DG283" s="206"/>
      <c r="DH283" s="206"/>
      <c r="DI283" s="206"/>
      <c r="DJ283" s="206"/>
      <c r="DK283" s="213"/>
    </row>
    <row r="284" spans="1:116" s="161" customFormat="1" ht="18.75" customHeight="1">
      <c r="A284" s="159"/>
      <c r="B284" s="160"/>
      <c r="C284" s="160"/>
      <c r="D284" s="87">
        <v>7330</v>
      </c>
      <c r="E284" s="126" t="s">
        <v>906</v>
      </c>
      <c r="F284" s="156" t="s">
        <v>907</v>
      </c>
      <c r="G284" s="267"/>
      <c r="H284" s="196"/>
      <c r="I284" s="273"/>
      <c r="J284" s="273"/>
      <c r="K284" s="273"/>
      <c r="L284" s="273"/>
      <c r="M284" s="273"/>
      <c r="N284" s="273"/>
      <c r="O284" s="273"/>
      <c r="P284" s="273"/>
      <c r="Q284" s="273"/>
      <c r="R284" s="273"/>
      <c r="S284" s="273"/>
      <c r="T284" s="273"/>
      <c r="U284" s="273"/>
      <c r="V284" s="273"/>
      <c r="W284" s="273"/>
      <c r="X284" s="273"/>
      <c r="Y284" s="273"/>
      <c r="Z284" s="273"/>
      <c r="AA284" s="273"/>
      <c r="AB284" s="273"/>
      <c r="AC284" s="273"/>
      <c r="AD284" s="273"/>
      <c r="AE284" s="273"/>
      <c r="AF284" s="273"/>
      <c r="AG284" s="273"/>
      <c r="AH284" s="273"/>
      <c r="AI284" s="273"/>
      <c r="AJ284" s="273"/>
      <c r="AK284" s="273"/>
      <c r="AL284" s="273"/>
      <c r="AM284" s="273"/>
      <c r="AN284" s="273"/>
      <c r="AO284" s="273"/>
      <c r="AP284" s="273"/>
      <c r="AQ284" s="273"/>
      <c r="AR284" s="273"/>
      <c r="AS284" s="273"/>
      <c r="AT284" s="273"/>
      <c r="AU284" s="273"/>
      <c r="AV284" s="273"/>
      <c r="AW284" s="273"/>
      <c r="AX284" s="273"/>
      <c r="AY284" s="273"/>
      <c r="AZ284" s="273"/>
      <c r="BA284" s="273"/>
      <c r="BB284" s="273"/>
      <c r="BC284" s="273"/>
      <c r="BD284" s="273"/>
      <c r="BE284" s="273"/>
      <c r="BF284" s="273"/>
      <c r="BG284" s="273"/>
      <c r="BH284" s="273"/>
      <c r="BI284" s="273"/>
      <c r="BJ284" s="273"/>
      <c r="BK284" s="273"/>
      <c r="BL284" s="273"/>
      <c r="BM284" s="273"/>
      <c r="BN284" s="273"/>
      <c r="BO284" s="273"/>
      <c r="BP284" s="273"/>
      <c r="BQ284" s="273"/>
      <c r="BR284" s="273"/>
      <c r="BS284" s="273"/>
      <c r="BT284" s="273"/>
      <c r="BU284" s="273"/>
      <c r="BV284" s="273"/>
      <c r="BW284" s="273"/>
      <c r="BX284" s="273"/>
      <c r="BY284" s="273"/>
      <c r="BZ284" s="273"/>
      <c r="CA284" s="273"/>
      <c r="CB284" s="273"/>
      <c r="CC284" s="273"/>
      <c r="CD284" s="273"/>
      <c r="CE284" s="273"/>
      <c r="CF284" s="273"/>
      <c r="CG284" s="273"/>
      <c r="CH284" s="273"/>
      <c r="CI284" s="273"/>
      <c r="CJ284" s="273"/>
      <c r="CK284" s="273"/>
      <c r="CL284" s="273"/>
      <c r="CM284" s="273"/>
      <c r="CN284" s="273"/>
      <c r="CO284" s="273"/>
      <c r="CP284" s="273"/>
      <c r="CQ284" s="273"/>
      <c r="CR284" s="273"/>
      <c r="CS284" s="273"/>
      <c r="CT284" s="273"/>
      <c r="CU284" s="273"/>
      <c r="CV284" s="273"/>
      <c r="CW284" s="273"/>
      <c r="CX284" s="273"/>
      <c r="CY284" s="273"/>
      <c r="CZ284" s="273"/>
      <c r="DA284" s="273"/>
      <c r="DB284" s="273"/>
      <c r="DC284" s="273"/>
      <c r="DD284" s="273"/>
      <c r="DE284" s="273"/>
      <c r="DF284" s="273"/>
      <c r="DG284" s="273"/>
      <c r="DH284" s="273"/>
      <c r="DI284" s="273"/>
      <c r="DJ284" s="273"/>
      <c r="DK284" s="274"/>
    </row>
    <row r="285" spans="1:116" s="154" customFormat="1" ht="18.75" customHeight="1">
      <c r="A285" s="53"/>
      <c r="B285" s="76"/>
      <c r="C285" s="76"/>
      <c r="D285" s="144">
        <v>7340</v>
      </c>
      <c r="E285" s="124" t="s">
        <v>908</v>
      </c>
      <c r="F285" s="162" t="s">
        <v>365</v>
      </c>
      <c r="G285" s="267"/>
      <c r="H285" s="196"/>
      <c r="I285" s="206"/>
      <c r="J285" s="223"/>
      <c r="K285" s="206"/>
      <c r="L285" s="206"/>
      <c r="M285" s="206"/>
      <c r="N285" s="206"/>
      <c r="O285" s="206"/>
      <c r="P285" s="206"/>
      <c r="Q285" s="206"/>
      <c r="R285" s="206"/>
      <c r="S285" s="206"/>
      <c r="T285" s="206"/>
      <c r="U285" s="206"/>
      <c r="V285" s="206"/>
      <c r="W285" s="206"/>
      <c r="X285" s="206"/>
      <c r="Y285" s="206"/>
      <c r="Z285" s="206"/>
      <c r="AA285" s="206"/>
      <c r="AB285" s="206"/>
      <c r="AC285" s="206"/>
      <c r="AD285" s="206"/>
      <c r="AE285" s="206"/>
      <c r="AF285" s="206"/>
      <c r="AG285" s="206"/>
      <c r="AH285" s="206"/>
      <c r="AI285" s="206"/>
      <c r="AJ285" s="206"/>
      <c r="AK285" s="206"/>
      <c r="AL285" s="206"/>
      <c r="AM285" s="206"/>
      <c r="AN285" s="206"/>
      <c r="AO285" s="206"/>
      <c r="AP285" s="206"/>
      <c r="AQ285" s="206"/>
      <c r="AR285" s="206"/>
      <c r="AS285" s="206"/>
      <c r="AT285" s="206"/>
      <c r="AU285" s="206"/>
      <c r="AV285" s="206"/>
      <c r="AW285" s="206"/>
      <c r="AX285" s="206"/>
      <c r="AY285" s="206"/>
      <c r="AZ285" s="206"/>
      <c r="BA285" s="206"/>
      <c r="BB285" s="206"/>
      <c r="BC285" s="206"/>
      <c r="BD285" s="206"/>
      <c r="BE285" s="206"/>
      <c r="BF285" s="206"/>
      <c r="BG285" s="206"/>
      <c r="BH285" s="206"/>
      <c r="BI285" s="206"/>
      <c r="BJ285" s="206"/>
      <c r="BK285" s="206"/>
      <c r="BL285" s="206"/>
      <c r="BM285" s="206"/>
      <c r="BN285" s="206"/>
      <c r="BO285" s="206"/>
      <c r="BP285" s="206"/>
      <c r="BQ285" s="206"/>
      <c r="BR285" s="206"/>
      <c r="BS285" s="206"/>
      <c r="BT285" s="206"/>
      <c r="BU285" s="206"/>
      <c r="BV285" s="206"/>
      <c r="BW285" s="206"/>
      <c r="BX285" s="206"/>
      <c r="BY285" s="206"/>
      <c r="BZ285" s="206"/>
      <c r="CA285" s="206"/>
      <c r="CB285" s="206"/>
      <c r="CC285" s="206"/>
      <c r="CD285" s="206"/>
      <c r="CE285" s="206"/>
      <c r="CF285" s="206"/>
      <c r="CG285" s="206"/>
      <c r="CH285" s="206"/>
      <c r="CI285" s="206"/>
      <c r="CJ285" s="206"/>
      <c r="CK285" s="206"/>
      <c r="CL285" s="206"/>
      <c r="CM285" s="206"/>
      <c r="CN285" s="206"/>
      <c r="CO285" s="206"/>
      <c r="CP285" s="206"/>
      <c r="CQ285" s="206"/>
      <c r="CR285" s="206"/>
      <c r="CS285" s="206"/>
      <c r="CT285" s="206"/>
      <c r="CU285" s="206"/>
      <c r="CV285" s="206"/>
      <c r="CW285" s="206"/>
      <c r="CX285" s="206"/>
      <c r="CY285" s="206"/>
      <c r="CZ285" s="206"/>
      <c r="DA285" s="206"/>
      <c r="DB285" s="206"/>
      <c r="DC285" s="206"/>
      <c r="DD285" s="206"/>
      <c r="DE285" s="206"/>
      <c r="DF285" s="206"/>
      <c r="DG285" s="206"/>
      <c r="DH285" s="206"/>
      <c r="DI285" s="206"/>
      <c r="DJ285" s="206"/>
      <c r="DK285" s="239"/>
    </row>
    <row r="286" spans="1:116" s="154" customFormat="1" ht="18.75" customHeight="1">
      <c r="A286" s="53"/>
      <c r="B286" s="76"/>
      <c r="C286" s="76"/>
      <c r="D286" s="144">
        <v>7350</v>
      </c>
      <c r="E286" s="124" t="s">
        <v>909</v>
      </c>
      <c r="F286" s="162" t="s">
        <v>366</v>
      </c>
      <c r="G286" s="267"/>
      <c r="H286" s="196"/>
      <c r="I286" s="206"/>
      <c r="J286" s="223"/>
      <c r="K286" s="206"/>
      <c r="L286" s="206"/>
      <c r="M286" s="206"/>
      <c r="N286" s="206"/>
      <c r="O286" s="206"/>
      <c r="P286" s="206"/>
      <c r="Q286" s="206"/>
      <c r="R286" s="206"/>
      <c r="S286" s="206"/>
      <c r="T286" s="206"/>
      <c r="U286" s="206"/>
      <c r="V286" s="206"/>
      <c r="W286" s="206"/>
      <c r="X286" s="206"/>
      <c r="Y286" s="206"/>
      <c r="Z286" s="206"/>
      <c r="AA286" s="206"/>
      <c r="AB286" s="206"/>
      <c r="AC286" s="206"/>
      <c r="AD286" s="206"/>
      <c r="AE286" s="206"/>
      <c r="AF286" s="206"/>
      <c r="AG286" s="206"/>
      <c r="AH286" s="206"/>
      <c r="AI286" s="206"/>
      <c r="AJ286" s="206"/>
      <c r="AK286" s="206"/>
      <c r="AL286" s="206"/>
      <c r="AM286" s="206"/>
      <c r="AN286" s="206"/>
      <c r="AO286" s="206"/>
      <c r="AP286" s="206"/>
      <c r="AQ286" s="206"/>
      <c r="AR286" s="206"/>
      <c r="AS286" s="206"/>
      <c r="AT286" s="206"/>
      <c r="AU286" s="206"/>
      <c r="AV286" s="206"/>
      <c r="AW286" s="206"/>
      <c r="AX286" s="206"/>
      <c r="AY286" s="206"/>
      <c r="AZ286" s="206"/>
      <c r="BA286" s="206"/>
      <c r="BB286" s="206"/>
      <c r="BC286" s="206"/>
      <c r="BD286" s="206"/>
      <c r="BE286" s="206"/>
      <c r="BF286" s="206"/>
      <c r="BG286" s="206"/>
      <c r="BH286" s="206"/>
      <c r="BI286" s="206"/>
      <c r="BJ286" s="206"/>
      <c r="BK286" s="206"/>
      <c r="BL286" s="206"/>
      <c r="BM286" s="206"/>
      <c r="BN286" s="206"/>
      <c r="BO286" s="206"/>
      <c r="BP286" s="206"/>
      <c r="BQ286" s="206"/>
      <c r="BR286" s="206"/>
      <c r="BS286" s="206"/>
      <c r="BT286" s="206"/>
      <c r="BU286" s="206"/>
      <c r="BV286" s="206"/>
      <c r="BW286" s="206"/>
      <c r="BX286" s="206"/>
      <c r="BY286" s="206"/>
      <c r="BZ286" s="206"/>
      <c r="CA286" s="206"/>
      <c r="CB286" s="206"/>
      <c r="CC286" s="206"/>
      <c r="CD286" s="206"/>
      <c r="CE286" s="206"/>
      <c r="CF286" s="206"/>
      <c r="CG286" s="206"/>
      <c r="CH286" s="206"/>
      <c r="CI286" s="206"/>
      <c r="CJ286" s="206"/>
      <c r="CK286" s="206"/>
      <c r="CL286" s="206"/>
      <c r="CM286" s="206"/>
      <c r="CN286" s="206"/>
      <c r="CO286" s="206"/>
      <c r="CP286" s="206"/>
      <c r="CQ286" s="206"/>
      <c r="CR286" s="206"/>
      <c r="CS286" s="206"/>
      <c r="CT286" s="206"/>
      <c r="CU286" s="206"/>
      <c r="CV286" s="206"/>
      <c r="CW286" s="206"/>
      <c r="CX286" s="206"/>
      <c r="CY286" s="206"/>
      <c r="CZ286" s="206"/>
      <c r="DA286" s="206"/>
      <c r="DB286" s="206"/>
      <c r="DC286" s="206"/>
      <c r="DD286" s="206"/>
      <c r="DE286" s="206"/>
      <c r="DF286" s="206"/>
      <c r="DG286" s="206"/>
      <c r="DH286" s="206"/>
      <c r="DI286" s="206"/>
      <c r="DJ286" s="206"/>
      <c r="DK286" s="239"/>
    </row>
    <row r="287" spans="1:116" s="154" customFormat="1" ht="18.75" customHeight="1" thickBot="1">
      <c r="A287" s="53"/>
      <c r="B287" s="76"/>
      <c r="C287" s="76"/>
      <c r="D287" s="163">
        <v>7360</v>
      </c>
      <c r="E287" s="164" t="s">
        <v>910</v>
      </c>
      <c r="F287" s="165" t="s">
        <v>367</v>
      </c>
      <c r="G287" s="275"/>
      <c r="H287" s="276"/>
      <c r="I287" s="277"/>
      <c r="J287" s="278"/>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c r="BS287" s="262"/>
      <c r="BT287" s="262"/>
      <c r="BU287" s="262"/>
      <c r="BV287" s="262"/>
      <c r="BW287" s="262"/>
      <c r="BX287" s="262"/>
      <c r="BY287" s="262"/>
      <c r="BZ287" s="262"/>
      <c r="CA287" s="262"/>
      <c r="CB287" s="262"/>
      <c r="CC287" s="262"/>
      <c r="CD287" s="262"/>
      <c r="CE287" s="262"/>
      <c r="CF287" s="262"/>
      <c r="CG287" s="262"/>
      <c r="CH287" s="262"/>
      <c r="CI287" s="262"/>
      <c r="CJ287" s="262"/>
      <c r="CK287" s="262"/>
      <c r="CL287" s="262"/>
      <c r="CM287" s="262"/>
      <c r="CN287" s="262"/>
      <c r="CO287" s="262"/>
      <c r="CP287" s="262"/>
      <c r="CQ287" s="262"/>
      <c r="CR287" s="262"/>
      <c r="CS287" s="262"/>
      <c r="CT287" s="262"/>
      <c r="CU287" s="262"/>
      <c r="CV287" s="262"/>
      <c r="CW287" s="262"/>
      <c r="CX287" s="262"/>
      <c r="CY287" s="262"/>
      <c r="CZ287" s="262"/>
      <c r="DA287" s="262"/>
      <c r="DB287" s="262"/>
      <c r="DC287" s="262"/>
      <c r="DD287" s="262"/>
      <c r="DE287" s="262"/>
      <c r="DF287" s="262"/>
      <c r="DG287" s="262"/>
      <c r="DH287" s="262"/>
      <c r="DI287" s="262"/>
      <c r="DJ287" s="262"/>
      <c r="DK287" s="263"/>
    </row>
    <row r="288" spans="1:116" s="154" customFormat="1" ht="18.75" customHeight="1">
      <c r="A288" s="53"/>
      <c r="B288" s="76"/>
      <c r="C288" s="76"/>
      <c r="G288" s="279"/>
      <c r="H288" s="280"/>
      <c r="I288" s="280"/>
      <c r="J288" s="280"/>
      <c r="K288" s="280"/>
      <c r="L288" s="280"/>
      <c r="M288" s="280"/>
      <c r="N288" s="280"/>
      <c r="O288" s="280"/>
      <c r="P288" s="280"/>
      <c r="Q288" s="280"/>
      <c r="R288" s="280"/>
      <c r="S288" s="280"/>
      <c r="T288" s="280"/>
      <c r="U288" s="280"/>
      <c r="V288" s="280"/>
      <c r="W288" s="280"/>
      <c r="X288" s="280"/>
      <c r="Y288" s="280"/>
      <c r="Z288" s="280"/>
      <c r="AA288" s="280"/>
      <c r="AB288" s="280"/>
      <c r="AC288" s="280"/>
      <c r="AD288" s="280"/>
      <c r="AE288" s="280"/>
      <c r="AF288" s="280"/>
      <c r="AG288" s="280"/>
      <c r="AH288" s="280"/>
      <c r="AI288" s="280"/>
      <c r="AJ288" s="280"/>
      <c r="AK288" s="280"/>
      <c r="AL288" s="280"/>
      <c r="AM288" s="280"/>
      <c r="AN288" s="280"/>
      <c r="AO288" s="280"/>
      <c r="AP288" s="280"/>
      <c r="AQ288" s="280"/>
      <c r="AR288" s="280"/>
      <c r="AS288" s="280"/>
      <c r="AT288" s="280"/>
      <c r="AU288" s="280"/>
      <c r="AV288" s="280"/>
      <c r="AW288" s="280"/>
      <c r="AX288" s="280"/>
      <c r="AY288" s="280"/>
      <c r="AZ288" s="280"/>
      <c r="BA288" s="280"/>
      <c r="BB288" s="280"/>
      <c r="BC288" s="280"/>
      <c r="BD288" s="280"/>
      <c r="BE288" s="280"/>
      <c r="BF288" s="280"/>
      <c r="BG288" s="280"/>
      <c r="BH288" s="280"/>
      <c r="BI288" s="280"/>
      <c r="BJ288" s="280"/>
      <c r="BK288" s="280"/>
      <c r="BL288" s="280"/>
      <c r="BM288" s="280"/>
      <c r="BN288" s="280"/>
      <c r="BO288" s="280"/>
      <c r="BP288" s="280"/>
      <c r="BQ288" s="280"/>
      <c r="BR288" s="280"/>
      <c r="BS288" s="280"/>
      <c r="BT288" s="280"/>
      <c r="BU288" s="280"/>
      <c r="BV288" s="280"/>
      <c r="BW288" s="280"/>
      <c r="BX288" s="280"/>
      <c r="BY288" s="280"/>
      <c r="BZ288" s="280"/>
      <c r="CA288" s="280"/>
      <c r="CB288" s="280"/>
      <c r="CC288" s="280"/>
      <c r="CD288" s="280"/>
      <c r="CE288" s="280"/>
      <c r="CF288" s="280"/>
      <c r="CG288" s="280"/>
      <c r="CH288" s="280"/>
      <c r="CI288" s="280"/>
      <c r="CJ288" s="280"/>
      <c r="CK288" s="280"/>
      <c r="CL288" s="280"/>
      <c r="CM288" s="280"/>
      <c r="CN288" s="280"/>
      <c r="CO288" s="280"/>
      <c r="CP288" s="280"/>
      <c r="CQ288" s="280"/>
      <c r="CR288" s="280"/>
      <c r="CS288" s="280"/>
      <c r="CT288" s="280"/>
      <c r="CU288" s="280"/>
      <c r="CV288" s="280"/>
      <c r="CW288" s="280"/>
      <c r="CX288" s="280"/>
      <c r="CY288" s="280"/>
      <c r="CZ288" s="280"/>
      <c r="DA288" s="280"/>
      <c r="DB288" s="280"/>
      <c r="DC288" s="280"/>
      <c r="DD288" s="280"/>
      <c r="DE288" s="280"/>
      <c r="DF288" s="280"/>
      <c r="DG288" s="280"/>
      <c r="DH288" s="280"/>
      <c r="DI288" s="280"/>
      <c r="DJ288" s="280"/>
      <c r="DK288" s="280"/>
    </row>
    <row r="289" spans="1:116" s="154" customFormat="1" ht="18.75" customHeight="1" thickBot="1">
      <c r="A289" s="53"/>
      <c r="B289" s="76"/>
      <c r="C289" s="76"/>
      <c r="G289" s="279"/>
      <c r="H289" s="280"/>
      <c r="I289" s="280"/>
      <c r="J289" s="280"/>
      <c r="K289" s="280"/>
      <c r="L289" s="280"/>
      <c r="M289" s="280"/>
      <c r="N289" s="280"/>
      <c r="O289" s="280"/>
      <c r="P289" s="280"/>
      <c r="Q289" s="280"/>
      <c r="R289" s="280"/>
      <c r="S289" s="280"/>
      <c r="T289" s="280"/>
      <c r="U289" s="280"/>
      <c r="V289" s="280"/>
      <c r="W289" s="280"/>
      <c r="X289" s="280"/>
      <c r="Y289" s="280"/>
      <c r="Z289" s="280"/>
      <c r="AA289" s="280"/>
      <c r="AB289" s="280"/>
      <c r="AC289" s="280"/>
      <c r="AD289" s="280"/>
      <c r="AE289" s="280"/>
      <c r="AF289" s="280"/>
      <c r="AG289" s="280"/>
      <c r="AH289" s="280"/>
      <c r="AI289" s="280"/>
      <c r="AJ289" s="280"/>
      <c r="AK289" s="280"/>
      <c r="AL289" s="280"/>
      <c r="AM289" s="280"/>
      <c r="AN289" s="280"/>
      <c r="AO289" s="280"/>
      <c r="AP289" s="280"/>
      <c r="AQ289" s="280"/>
      <c r="AR289" s="280"/>
      <c r="AS289" s="280"/>
      <c r="AT289" s="280"/>
      <c r="AU289" s="280"/>
      <c r="AV289" s="280"/>
      <c r="AW289" s="280"/>
      <c r="AX289" s="280"/>
      <c r="AY289" s="280"/>
      <c r="AZ289" s="280"/>
      <c r="BA289" s="280"/>
      <c r="BB289" s="280"/>
      <c r="BC289" s="280"/>
      <c r="BD289" s="280"/>
      <c r="BE289" s="280"/>
      <c r="BF289" s="280"/>
      <c r="BG289" s="280"/>
      <c r="BH289" s="280"/>
      <c r="BI289" s="280"/>
      <c r="BJ289" s="280"/>
      <c r="BK289" s="280"/>
      <c r="BL289" s="280"/>
      <c r="BM289" s="280"/>
      <c r="BN289" s="280"/>
      <c r="BO289" s="280"/>
      <c r="BP289" s="280"/>
      <c r="BQ289" s="280"/>
      <c r="BR289" s="280"/>
      <c r="BS289" s="280"/>
      <c r="BT289" s="280"/>
      <c r="BU289" s="280"/>
      <c r="BV289" s="280"/>
      <c r="BW289" s="280"/>
      <c r="BX289" s="280"/>
      <c r="BY289" s="280"/>
      <c r="BZ289" s="280"/>
      <c r="CA289" s="280"/>
      <c r="CB289" s="280"/>
      <c r="CC289" s="280"/>
      <c r="CD289" s="280"/>
      <c r="CE289" s="280"/>
      <c r="CF289" s="280"/>
      <c r="CG289" s="280"/>
      <c r="CH289" s="280"/>
      <c r="CI289" s="280"/>
      <c r="CJ289" s="280"/>
      <c r="CK289" s="280"/>
      <c r="CL289" s="280"/>
      <c r="CM289" s="280"/>
      <c r="CN289" s="280"/>
      <c r="CO289" s="280"/>
      <c r="CP289" s="280"/>
      <c r="CQ289" s="280"/>
      <c r="CR289" s="280"/>
      <c r="CS289" s="280"/>
      <c r="CT289" s="280"/>
      <c r="CU289" s="280"/>
      <c r="CV289" s="280"/>
      <c r="CW289" s="280"/>
      <c r="CX289" s="280"/>
      <c r="CY289" s="280"/>
      <c r="CZ289" s="280"/>
      <c r="DA289" s="280"/>
      <c r="DB289" s="280"/>
      <c r="DC289" s="280"/>
      <c r="DD289" s="280"/>
      <c r="DE289" s="280"/>
      <c r="DF289" s="280"/>
      <c r="DG289" s="280"/>
      <c r="DH289" s="280"/>
      <c r="DI289" s="280"/>
      <c r="DJ289" s="280"/>
      <c r="DK289" s="280"/>
    </row>
    <row r="290" spans="1:116" s="154" customFormat="1" ht="27.75" customHeight="1">
      <c r="A290" s="53"/>
      <c r="B290" s="76"/>
      <c r="C290" s="76"/>
      <c r="D290" s="1066"/>
      <c r="E290" s="1068" t="s">
        <v>368</v>
      </c>
      <c r="F290" s="1069"/>
      <c r="G290" s="1048" t="s">
        <v>34</v>
      </c>
      <c r="H290" s="1037" t="s">
        <v>35</v>
      </c>
      <c r="I290" s="1070" t="s">
        <v>36</v>
      </c>
      <c r="J290" s="1046"/>
      <c r="K290" s="1037" t="s">
        <v>37</v>
      </c>
      <c r="L290" s="1037" t="s">
        <v>38</v>
      </c>
      <c r="M290" s="1037" t="s">
        <v>39</v>
      </c>
      <c r="N290" s="1037" t="s">
        <v>40</v>
      </c>
      <c r="O290" s="1037" t="s">
        <v>41</v>
      </c>
      <c r="P290" s="1037" t="s">
        <v>42</v>
      </c>
      <c r="Q290" s="1045"/>
      <c r="R290" s="1045"/>
      <c r="S290" s="1045"/>
      <c r="T290" s="1045"/>
      <c r="U290" s="1045"/>
      <c r="V290" s="1045"/>
      <c r="W290" s="1046"/>
      <c r="X290" s="1045"/>
      <c r="Y290" s="1045"/>
      <c r="Z290" s="1045"/>
      <c r="AA290" s="1045"/>
      <c r="AB290" s="1045"/>
      <c r="AC290" s="1045"/>
      <c r="AD290" s="1046"/>
      <c r="AE290" s="1045"/>
      <c r="AF290" s="1045"/>
      <c r="AG290" s="1045"/>
      <c r="AH290" s="1045"/>
      <c r="AI290" s="1045"/>
      <c r="AJ290" s="1045"/>
      <c r="AK290" s="1046"/>
      <c r="AL290" s="1045"/>
      <c r="AM290" s="1045"/>
      <c r="AN290" s="1045"/>
      <c r="AO290" s="1045"/>
      <c r="AP290" s="1045"/>
      <c r="AQ290" s="1045"/>
      <c r="AR290" s="1046"/>
      <c r="AS290" s="1045"/>
      <c r="AT290" s="1045"/>
      <c r="AU290" s="1045"/>
      <c r="AV290" s="1045"/>
      <c r="AW290" s="1045"/>
      <c r="AX290" s="1045"/>
      <c r="AY290" s="1045"/>
      <c r="AZ290" s="1045"/>
      <c r="BA290" s="1045"/>
      <c r="BB290" s="1045"/>
      <c r="BC290" s="1045"/>
      <c r="BD290" s="1045"/>
      <c r="BE290" s="1045"/>
      <c r="BF290" s="1045"/>
      <c r="BG290" s="1045"/>
      <c r="BH290" s="1045"/>
      <c r="BI290" s="1045"/>
      <c r="BJ290" s="1045"/>
      <c r="BK290" s="1045"/>
      <c r="BL290" s="1045"/>
      <c r="BM290" s="1045"/>
      <c r="BN290" s="1045"/>
      <c r="BO290" s="1045"/>
      <c r="BP290" s="1045"/>
      <c r="BQ290" s="1045"/>
      <c r="BR290" s="1045"/>
      <c r="BS290" s="1046"/>
      <c r="BT290" s="1045"/>
      <c r="BU290" s="1045"/>
      <c r="BV290" s="1045"/>
      <c r="BW290" s="1045"/>
      <c r="BX290" s="1045"/>
      <c r="BY290" s="1045"/>
      <c r="BZ290" s="1045"/>
      <c r="CA290" s="1045"/>
      <c r="CB290" s="1045"/>
      <c r="CC290" s="1045"/>
      <c r="CD290" s="1045"/>
      <c r="CE290" s="1045"/>
      <c r="CF290" s="1045"/>
      <c r="CG290" s="1045"/>
      <c r="CH290" s="1045"/>
      <c r="CI290" s="1045"/>
      <c r="CJ290" s="1045"/>
      <c r="CK290" s="1045"/>
      <c r="CL290" s="1045"/>
      <c r="CM290" s="1045"/>
      <c r="CN290" s="1045"/>
      <c r="CO290" s="1045"/>
      <c r="CP290" s="1045"/>
      <c r="CQ290" s="1045"/>
      <c r="CR290" s="1045"/>
      <c r="CS290" s="1045"/>
      <c r="CT290" s="1045"/>
      <c r="CU290" s="1045"/>
      <c r="CV290" s="1045"/>
      <c r="CW290" s="1046"/>
      <c r="CX290" s="1037" t="s">
        <v>43</v>
      </c>
      <c r="CY290" s="1037" t="s">
        <v>44</v>
      </c>
      <c r="CZ290" s="1037" t="s">
        <v>763</v>
      </c>
      <c r="DA290" s="1037" t="s">
        <v>764</v>
      </c>
      <c r="DB290" s="1037" t="s">
        <v>45</v>
      </c>
      <c r="DC290" s="1037" t="s">
        <v>46</v>
      </c>
      <c r="DD290" s="1037" t="s">
        <v>47</v>
      </c>
      <c r="DE290" s="1037" t="s">
        <v>48</v>
      </c>
      <c r="DF290" s="1037" t="s">
        <v>49</v>
      </c>
      <c r="DG290" s="1037" t="s">
        <v>50</v>
      </c>
      <c r="DH290" s="1037" t="s">
        <v>51</v>
      </c>
      <c r="DI290" s="1037" t="s">
        <v>52</v>
      </c>
      <c r="DJ290" s="1037" t="s">
        <v>53</v>
      </c>
      <c r="DK290" s="1047" t="s">
        <v>54</v>
      </c>
    </row>
    <row r="291" spans="1:116" s="154" customFormat="1" ht="27.75" customHeight="1">
      <c r="A291" s="53"/>
      <c r="B291" s="76"/>
      <c r="C291" s="76"/>
      <c r="D291" s="1067"/>
      <c r="E291" s="1064"/>
      <c r="F291" s="1065"/>
      <c r="G291" s="1039"/>
      <c r="H291" s="1034"/>
      <c r="I291" s="201"/>
      <c r="J291" s="202" t="s">
        <v>372</v>
      </c>
      <c r="K291" s="1034"/>
      <c r="L291" s="1034"/>
      <c r="M291" s="1034"/>
      <c r="N291" s="1034"/>
      <c r="O291" s="1034"/>
      <c r="P291" s="1034"/>
      <c r="Q291" s="203" t="s">
        <v>373</v>
      </c>
      <c r="R291" s="203" t="s">
        <v>374</v>
      </c>
      <c r="S291" s="203" t="s">
        <v>375</v>
      </c>
      <c r="T291" s="203" t="s">
        <v>376</v>
      </c>
      <c r="U291" s="203" t="s">
        <v>377</v>
      </c>
      <c r="V291" s="203" t="s">
        <v>378</v>
      </c>
      <c r="W291" s="203" t="s">
        <v>379</v>
      </c>
      <c r="X291" s="203" t="s">
        <v>380</v>
      </c>
      <c r="Y291" s="203" t="s">
        <v>381</v>
      </c>
      <c r="Z291" s="203" t="s">
        <v>382</v>
      </c>
      <c r="AA291" s="203" t="s">
        <v>383</v>
      </c>
      <c r="AB291" s="203" t="s">
        <v>384</v>
      </c>
      <c r="AC291" s="203" t="s">
        <v>385</v>
      </c>
      <c r="AD291" s="203" t="s">
        <v>386</v>
      </c>
      <c r="AE291" s="203" t="s">
        <v>387</v>
      </c>
      <c r="AF291" s="203" t="s">
        <v>388</v>
      </c>
      <c r="AG291" s="203" t="s">
        <v>389</v>
      </c>
      <c r="AH291" s="203" t="s">
        <v>390</v>
      </c>
      <c r="AI291" s="203" t="s">
        <v>391</v>
      </c>
      <c r="AJ291" s="203" t="s">
        <v>392</v>
      </c>
      <c r="AK291" s="203" t="s">
        <v>393</v>
      </c>
      <c r="AL291" s="203" t="s">
        <v>394</v>
      </c>
      <c r="AM291" s="203" t="s">
        <v>395</v>
      </c>
      <c r="AN291" s="203" t="s">
        <v>396</v>
      </c>
      <c r="AO291" s="203" t="s">
        <v>397</v>
      </c>
      <c r="AP291" s="203" t="s">
        <v>398</v>
      </c>
      <c r="AQ291" s="203" t="s">
        <v>399</v>
      </c>
      <c r="AR291" s="203" t="s">
        <v>400</v>
      </c>
      <c r="AS291" s="203" t="s">
        <v>401</v>
      </c>
      <c r="AT291" s="203" t="s">
        <v>402</v>
      </c>
      <c r="AU291" s="203" t="s">
        <v>403</v>
      </c>
      <c r="AV291" s="203" t="s">
        <v>404</v>
      </c>
      <c r="AW291" s="203" t="s">
        <v>405</v>
      </c>
      <c r="AX291" s="203" t="s">
        <v>406</v>
      </c>
      <c r="AY291" s="203" t="s">
        <v>407</v>
      </c>
      <c r="AZ291" s="203" t="s">
        <v>408</v>
      </c>
      <c r="BA291" s="203" t="s">
        <v>409</v>
      </c>
      <c r="BB291" s="203" t="s">
        <v>410</v>
      </c>
      <c r="BC291" s="203" t="s">
        <v>411</v>
      </c>
      <c r="BD291" s="203" t="s">
        <v>412</v>
      </c>
      <c r="BE291" s="203" t="s">
        <v>413</v>
      </c>
      <c r="BF291" s="203" t="s">
        <v>414</v>
      </c>
      <c r="BG291" s="203" t="s">
        <v>415</v>
      </c>
      <c r="BH291" s="203" t="s">
        <v>416</v>
      </c>
      <c r="BI291" s="203" t="s">
        <v>417</v>
      </c>
      <c r="BJ291" s="203" t="s">
        <v>418</v>
      </c>
      <c r="BK291" s="203" t="s">
        <v>419</v>
      </c>
      <c r="BL291" s="203" t="s">
        <v>420</v>
      </c>
      <c r="BM291" s="203" t="s">
        <v>421</v>
      </c>
      <c r="BN291" s="203" t="s">
        <v>422</v>
      </c>
      <c r="BO291" s="203" t="s">
        <v>423</v>
      </c>
      <c r="BP291" s="203" t="s">
        <v>424</v>
      </c>
      <c r="BQ291" s="203" t="s">
        <v>425</v>
      </c>
      <c r="BR291" s="203" t="s">
        <v>426</v>
      </c>
      <c r="BS291" s="203" t="s">
        <v>427</v>
      </c>
      <c r="BT291" s="203" t="s">
        <v>428</v>
      </c>
      <c r="BU291" s="203" t="s">
        <v>429</v>
      </c>
      <c r="BV291" s="203" t="s">
        <v>430</v>
      </c>
      <c r="BW291" s="203" t="s">
        <v>431</v>
      </c>
      <c r="BX291" s="203" t="s">
        <v>432</v>
      </c>
      <c r="BY291" s="203" t="s">
        <v>433</v>
      </c>
      <c r="BZ291" s="203" t="s">
        <v>434</v>
      </c>
      <c r="CA291" s="203" t="s">
        <v>435</v>
      </c>
      <c r="CB291" s="203" t="s">
        <v>436</v>
      </c>
      <c r="CC291" s="203" t="s">
        <v>437</v>
      </c>
      <c r="CD291" s="203" t="s">
        <v>438</v>
      </c>
      <c r="CE291" s="203" t="s">
        <v>439</v>
      </c>
      <c r="CF291" s="203" t="s">
        <v>440</v>
      </c>
      <c r="CG291" s="203" t="s">
        <v>441</v>
      </c>
      <c r="CH291" s="203" t="s">
        <v>442</v>
      </c>
      <c r="CI291" s="203" t="s">
        <v>443</v>
      </c>
      <c r="CJ291" s="203" t="s">
        <v>444</v>
      </c>
      <c r="CK291" s="203" t="s">
        <v>445</v>
      </c>
      <c r="CL291" s="203" t="s">
        <v>446</v>
      </c>
      <c r="CM291" s="203" t="s">
        <v>447</v>
      </c>
      <c r="CN291" s="203" t="s">
        <v>448</v>
      </c>
      <c r="CO291" s="203" t="s">
        <v>449</v>
      </c>
      <c r="CP291" s="203" t="s">
        <v>450</v>
      </c>
      <c r="CQ291" s="203" t="s">
        <v>451</v>
      </c>
      <c r="CR291" s="203" t="s">
        <v>452</v>
      </c>
      <c r="CS291" s="203" t="s">
        <v>453</v>
      </c>
      <c r="CT291" s="203" t="s">
        <v>454</v>
      </c>
      <c r="CU291" s="203" t="s">
        <v>455</v>
      </c>
      <c r="CV291" s="203" t="s">
        <v>456</v>
      </c>
      <c r="CW291" s="203" t="s">
        <v>457</v>
      </c>
      <c r="CX291" s="1034"/>
      <c r="CY291" s="1034"/>
      <c r="CZ291" s="1034"/>
      <c r="DA291" s="1034"/>
      <c r="DB291" s="1034"/>
      <c r="DC291" s="1034"/>
      <c r="DD291" s="1034"/>
      <c r="DE291" s="1034"/>
      <c r="DF291" s="1034"/>
      <c r="DG291" s="1034"/>
      <c r="DH291" s="1034"/>
      <c r="DI291" s="1034"/>
      <c r="DJ291" s="1034"/>
      <c r="DK291" s="1036"/>
    </row>
    <row r="292" spans="1:116" s="154" customFormat="1" ht="18.75" customHeight="1">
      <c r="A292" s="53"/>
      <c r="B292" s="76"/>
      <c r="C292" s="76"/>
      <c r="D292" s="87" t="s">
        <v>504</v>
      </c>
      <c r="E292" s="166" t="s">
        <v>911</v>
      </c>
      <c r="F292" s="167" t="s">
        <v>369</v>
      </c>
      <c r="G292" s="281"/>
      <c r="H292" s="282"/>
      <c r="I292" s="283"/>
      <c r="J292" s="223"/>
      <c r="K292" s="283"/>
      <c r="L292" s="283"/>
      <c r="M292" s="283"/>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283"/>
      <c r="BA292" s="283"/>
      <c r="BB292" s="283"/>
      <c r="BC292" s="283"/>
      <c r="BD292" s="283"/>
      <c r="BE292" s="283"/>
      <c r="BF292" s="283"/>
      <c r="BG292" s="283"/>
      <c r="BH292" s="283"/>
      <c r="BI292" s="283"/>
      <c r="BJ292" s="283"/>
      <c r="BK292" s="283"/>
      <c r="BL292" s="283"/>
      <c r="BM292" s="283"/>
      <c r="BN292" s="283"/>
      <c r="BO292" s="283"/>
      <c r="BP292" s="283"/>
      <c r="BQ292" s="283"/>
      <c r="BR292" s="283"/>
      <c r="BS292" s="283"/>
      <c r="BT292" s="283"/>
      <c r="BU292" s="283"/>
      <c r="BV292" s="283"/>
      <c r="BW292" s="283"/>
      <c r="BX292" s="283"/>
      <c r="BY292" s="283"/>
      <c r="BZ292" s="283"/>
      <c r="CA292" s="283"/>
      <c r="CB292" s="283"/>
      <c r="CC292" s="283"/>
      <c r="CD292" s="283"/>
      <c r="CE292" s="283"/>
      <c r="CF292" s="283"/>
      <c r="CG292" s="283"/>
      <c r="CH292" s="283"/>
      <c r="CI292" s="283"/>
      <c r="CJ292" s="283"/>
      <c r="CK292" s="283"/>
      <c r="CL292" s="283"/>
      <c r="CM292" s="283"/>
      <c r="CN292" s="283"/>
      <c r="CO292" s="283"/>
      <c r="CP292" s="283"/>
      <c r="CQ292" s="283"/>
      <c r="CR292" s="283"/>
      <c r="CS292" s="283"/>
      <c r="CT292" s="283"/>
      <c r="CU292" s="283"/>
      <c r="CV292" s="283"/>
      <c r="CW292" s="283"/>
      <c r="CX292" s="283"/>
      <c r="CY292" s="283"/>
      <c r="CZ292" s="283"/>
      <c r="DA292" s="283"/>
      <c r="DB292" s="283"/>
      <c r="DC292" s="283"/>
      <c r="DD292" s="283"/>
      <c r="DE292" s="283"/>
      <c r="DF292" s="283"/>
      <c r="DG292" s="283"/>
      <c r="DH292" s="283"/>
      <c r="DI292" s="283"/>
      <c r="DJ292" s="283"/>
      <c r="DK292" s="284"/>
    </row>
    <row r="293" spans="1:116" s="154" customFormat="1" ht="18.75" customHeight="1">
      <c r="A293" s="53"/>
      <c r="B293" s="76"/>
      <c r="C293" s="76"/>
      <c r="D293" s="87" t="s">
        <v>505</v>
      </c>
      <c r="E293" s="166" t="s">
        <v>912</v>
      </c>
      <c r="F293" s="95" t="s">
        <v>370</v>
      </c>
      <c r="G293" s="281"/>
      <c r="H293" s="285"/>
      <c r="I293" s="286"/>
      <c r="J293" s="223"/>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c r="AJ293" s="286"/>
      <c r="AK293" s="286"/>
      <c r="AL293" s="286"/>
      <c r="AM293" s="286"/>
      <c r="AN293" s="286"/>
      <c r="AO293" s="286"/>
      <c r="AP293" s="286"/>
      <c r="AQ293" s="286"/>
      <c r="AR293" s="286"/>
      <c r="AS293" s="286"/>
      <c r="AT293" s="286"/>
      <c r="AU293" s="286"/>
      <c r="AV293" s="286"/>
      <c r="AW293" s="286"/>
      <c r="AX293" s="286"/>
      <c r="AY293" s="286"/>
      <c r="AZ293" s="286"/>
      <c r="BA293" s="286"/>
      <c r="BB293" s="286"/>
      <c r="BC293" s="286"/>
      <c r="BD293" s="286"/>
      <c r="BE293" s="286"/>
      <c r="BF293" s="286"/>
      <c r="BG293" s="286"/>
      <c r="BH293" s="286"/>
      <c r="BI293" s="286"/>
      <c r="BJ293" s="286"/>
      <c r="BK293" s="286"/>
      <c r="BL293" s="286"/>
      <c r="BM293" s="286"/>
      <c r="BN293" s="286"/>
      <c r="BO293" s="286"/>
      <c r="BP293" s="286"/>
      <c r="BQ293" s="286"/>
      <c r="BR293" s="286"/>
      <c r="BS293" s="286"/>
      <c r="BT293" s="286"/>
      <c r="BU293" s="286"/>
      <c r="BV293" s="286"/>
      <c r="BW293" s="286"/>
      <c r="BX293" s="286"/>
      <c r="BY293" s="286"/>
      <c r="BZ293" s="286"/>
      <c r="CA293" s="286"/>
      <c r="CB293" s="286"/>
      <c r="CC293" s="286"/>
      <c r="CD293" s="286"/>
      <c r="CE293" s="286"/>
      <c r="CF293" s="286"/>
      <c r="CG293" s="286"/>
      <c r="CH293" s="286"/>
      <c r="CI293" s="286"/>
      <c r="CJ293" s="286"/>
      <c r="CK293" s="286"/>
      <c r="CL293" s="286"/>
      <c r="CM293" s="286"/>
      <c r="CN293" s="286"/>
      <c r="CO293" s="286"/>
      <c r="CP293" s="286"/>
      <c r="CQ293" s="286"/>
      <c r="CR293" s="286"/>
      <c r="CS293" s="286"/>
      <c r="CT293" s="286"/>
      <c r="CU293" s="286"/>
      <c r="CV293" s="286"/>
      <c r="CW293" s="286"/>
      <c r="CX293" s="286"/>
      <c r="CY293" s="286"/>
      <c r="CZ293" s="286"/>
      <c r="DA293" s="286"/>
      <c r="DB293" s="286"/>
      <c r="DC293" s="286"/>
      <c r="DD293" s="286"/>
      <c r="DE293" s="286"/>
      <c r="DF293" s="286"/>
      <c r="DG293" s="286"/>
      <c r="DH293" s="286"/>
      <c r="DI293" s="286"/>
      <c r="DJ293" s="286"/>
      <c r="DK293" s="287"/>
    </row>
    <row r="294" spans="1:116" s="154" customFormat="1" ht="18.75" customHeight="1">
      <c r="A294" s="53"/>
      <c r="B294" s="76"/>
      <c r="C294" s="76"/>
      <c r="D294" s="87" t="s">
        <v>506</v>
      </c>
      <c r="E294" s="168" t="s">
        <v>913</v>
      </c>
      <c r="F294" s="95" t="s">
        <v>365</v>
      </c>
      <c r="G294" s="281"/>
      <c r="H294" s="285"/>
      <c r="I294" s="286"/>
      <c r="J294" s="223"/>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c r="AJ294" s="286"/>
      <c r="AK294" s="286"/>
      <c r="AL294" s="286"/>
      <c r="AM294" s="286"/>
      <c r="AN294" s="286"/>
      <c r="AO294" s="286"/>
      <c r="AP294" s="286"/>
      <c r="AQ294" s="286"/>
      <c r="AR294" s="286"/>
      <c r="AS294" s="286"/>
      <c r="AT294" s="286"/>
      <c r="AU294" s="286"/>
      <c r="AV294" s="286"/>
      <c r="AW294" s="286"/>
      <c r="AX294" s="286"/>
      <c r="AY294" s="286"/>
      <c r="AZ294" s="286"/>
      <c r="BA294" s="286"/>
      <c r="BB294" s="286"/>
      <c r="BC294" s="286"/>
      <c r="BD294" s="286"/>
      <c r="BE294" s="286"/>
      <c r="BF294" s="286"/>
      <c r="BG294" s="286"/>
      <c r="BH294" s="286"/>
      <c r="BI294" s="286"/>
      <c r="BJ294" s="286"/>
      <c r="BK294" s="286"/>
      <c r="BL294" s="286"/>
      <c r="BM294" s="286"/>
      <c r="BN294" s="286"/>
      <c r="BO294" s="286"/>
      <c r="BP294" s="286"/>
      <c r="BQ294" s="286"/>
      <c r="BR294" s="286"/>
      <c r="BS294" s="286"/>
      <c r="BT294" s="286"/>
      <c r="BU294" s="286"/>
      <c r="BV294" s="286"/>
      <c r="BW294" s="286"/>
      <c r="BX294" s="286"/>
      <c r="BY294" s="286"/>
      <c r="BZ294" s="286"/>
      <c r="CA294" s="286"/>
      <c r="CB294" s="286"/>
      <c r="CC294" s="286"/>
      <c r="CD294" s="286"/>
      <c r="CE294" s="286"/>
      <c r="CF294" s="286"/>
      <c r="CG294" s="286"/>
      <c r="CH294" s="286"/>
      <c r="CI294" s="286"/>
      <c r="CJ294" s="286"/>
      <c r="CK294" s="286"/>
      <c r="CL294" s="286"/>
      <c r="CM294" s="286"/>
      <c r="CN294" s="286"/>
      <c r="CO294" s="286"/>
      <c r="CP294" s="286"/>
      <c r="CQ294" s="286"/>
      <c r="CR294" s="286"/>
      <c r="CS294" s="286"/>
      <c r="CT294" s="286"/>
      <c r="CU294" s="286"/>
      <c r="CV294" s="286"/>
      <c r="CW294" s="286"/>
      <c r="CX294" s="286"/>
      <c r="CY294" s="286"/>
      <c r="CZ294" s="286"/>
      <c r="DA294" s="286"/>
      <c r="DB294" s="286"/>
      <c r="DC294" s="286"/>
      <c r="DD294" s="286"/>
      <c r="DE294" s="286"/>
      <c r="DF294" s="286"/>
      <c r="DG294" s="286"/>
      <c r="DH294" s="286"/>
      <c r="DI294" s="286"/>
      <c r="DJ294" s="286"/>
      <c r="DK294" s="287"/>
    </row>
    <row r="295" spans="1:116" s="154" customFormat="1" ht="18.75" customHeight="1">
      <c r="A295" s="53"/>
      <c r="B295" s="76"/>
      <c r="C295" s="76"/>
      <c r="D295" s="87" t="s">
        <v>507</v>
      </c>
      <c r="E295" s="168" t="s">
        <v>914</v>
      </c>
      <c r="F295" s="95" t="s">
        <v>366</v>
      </c>
      <c r="G295" s="281"/>
      <c r="H295" s="285"/>
      <c r="I295" s="286"/>
      <c r="J295" s="223"/>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c r="AJ295" s="286"/>
      <c r="AK295" s="286"/>
      <c r="AL295" s="286"/>
      <c r="AM295" s="286"/>
      <c r="AN295" s="286"/>
      <c r="AO295" s="286"/>
      <c r="AP295" s="286"/>
      <c r="AQ295" s="286"/>
      <c r="AR295" s="286"/>
      <c r="AS295" s="286"/>
      <c r="AT295" s="286"/>
      <c r="AU295" s="286"/>
      <c r="AV295" s="286"/>
      <c r="AW295" s="286"/>
      <c r="AX295" s="286"/>
      <c r="AY295" s="286"/>
      <c r="AZ295" s="286"/>
      <c r="BA295" s="286"/>
      <c r="BB295" s="286"/>
      <c r="BC295" s="286"/>
      <c r="BD295" s="286"/>
      <c r="BE295" s="286"/>
      <c r="BF295" s="286"/>
      <c r="BG295" s="286"/>
      <c r="BH295" s="286"/>
      <c r="BI295" s="286"/>
      <c r="BJ295" s="286"/>
      <c r="BK295" s="286"/>
      <c r="BL295" s="286"/>
      <c r="BM295" s="286"/>
      <c r="BN295" s="286"/>
      <c r="BO295" s="286"/>
      <c r="BP295" s="286"/>
      <c r="BQ295" s="286"/>
      <c r="BR295" s="286"/>
      <c r="BS295" s="286"/>
      <c r="BT295" s="286"/>
      <c r="BU295" s="286"/>
      <c r="BV295" s="286"/>
      <c r="BW295" s="286"/>
      <c r="BX295" s="286"/>
      <c r="BY295" s="286"/>
      <c r="BZ295" s="286"/>
      <c r="CA295" s="286"/>
      <c r="CB295" s="286"/>
      <c r="CC295" s="286"/>
      <c r="CD295" s="286"/>
      <c r="CE295" s="286"/>
      <c r="CF295" s="286"/>
      <c r="CG295" s="286"/>
      <c r="CH295" s="286"/>
      <c r="CI295" s="286"/>
      <c r="CJ295" s="286"/>
      <c r="CK295" s="286"/>
      <c r="CL295" s="286"/>
      <c r="CM295" s="286"/>
      <c r="CN295" s="286"/>
      <c r="CO295" s="286"/>
      <c r="CP295" s="286"/>
      <c r="CQ295" s="286"/>
      <c r="CR295" s="286"/>
      <c r="CS295" s="286"/>
      <c r="CT295" s="286"/>
      <c r="CU295" s="286"/>
      <c r="CV295" s="286"/>
      <c r="CW295" s="286"/>
      <c r="CX295" s="286"/>
      <c r="CY295" s="286"/>
      <c r="CZ295" s="286"/>
      <c r="DA295" s="286"/>
      <c r="DB295" s="286"/>
      <c r="DC295" s="286"/>
      <c r="DD295" s="286"/>
      <c r="DE295" s="286"/>
      <c r="DF295" s="286"/>
      <c r="DG295" s="286"/>
      <c r="DH295" s="286"/>
      <c r="DI295" s="286"/>
      <c r="DJ295" s="286"/>
      <c r="DK295" s="287"/>
    </row>
    <row r="296" spans="1:116" s="154" customFormat="1" ht="18.75" customHeight="1">
      <c r="A296" s="53"/>
      <c r="B296" s="76"/>
      <c r="C296" s="76"/>
      <c r="D296" s="87" t="s">
        <v>508</v>
      </c>
      <c r="E296" s="168" t="s">
        <v>915</v>
      </c>
      <c r="F296" s="95" t="s">
        <v>367</v>
      </c>
      <c r="G296" s="281"/>
      <c r="H296" s="285"/>
      <c r="I296" s="286"/>
      <c r="J296" s="223"/>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c r="AJ296" s="286"/>
      <c r="AK296" s="286"/>
      <c r="AL296" s="286"/>
      <c r="AM296" s="286"/>
      <c r="AN296" s="286"/>
      <c r="AO296" s="286"/>
      <c r="AP296" s="286"/>
      <c r="AQ296" s="286"/>
      <c r="AR296" s="286"/>
      <c r="AS296" s="286"/>
      <c r="AT296" s="286"/>
      <c r="AU296" s="286"/>
      <c r="AV296" s="286"/>
      <c r="AW296" s="286"/>
      <c r="AX296" s="286"/>
      <c r="AY296" s="286"/>
      <c r="AZ296" s="286"/>
      <c r="BA296" s="286"/>
      <c r="BB296" s="286"/>
      <c r="BC296" s="286"/>
      <c r="BD296" s="286"/>
      <c r="BE296" s="286"/>
      <c r="BF296" s="286"/>
      <c r="BG296" s="286"/>
      <c r="BH296" s="286"/>
      <c r="BI296" s="286"/>
      <c r="BJ296" s="286"/>
      <c r="BK296" s="286"/>
      <c r="BL296" s="286"/>
      <c r="BM296" s="286"/>
      <c r="BN296" s="286"/>
      <c r="BO296" s="286"/>
      <c r="BP296" s="286"/>
      <c r="BQ296" s="286"/>
      <c r="BR296" s="286"/>
      <c r="BS296" s="286"/>
      <c r="BT296" s="286"/>
      <c r="BU296" s="286"/>
      <c r="BV296" s="286"/>
      <c r="BW296" s="286"/>
      <c r="BX296" s="286"/>
      <c r="BY296" s="286"/>
      <c r="BZ296" s="286"/>
      <c r="CA296" s="286"/>
      <c r="CB296" s="286"/>
      <c r="CC296" s="286"/>
      <c r="CD296" s="286"/>
      <c r="CE296" s="286"/>
      <c r="CF296" s="286"/>
      <c r="CG296" s="286"/>
      <c r="CH296" s="286"/>
      <c r="CI296" s="286"/>
      <c r="CJ296" s="286"/>
      <c r="CK296" s="286"/>
      <c r="CL296" s="286"/>
      <c r="CM296" s="286"/>
      <c r="CN296" s="286"/>
      <c r="CO296" s="286"/>
      <c r="CP296" s="286"/>
      <c r="CQ296" s="286"/>
      <c r="CR296" s="286"/>
      <c r="CS296" s="286"/>
      <c r="CT296" s="286"/>
      <c r="CU296" s="286"/>
      <c r="CV296" s="286"/>
      <c r="CW296" s="286"/>
      <c r="CX296" s="286"/>
      <c r="CY296" s="286"/>
      <c r="CZ296" s="286"/>
      <c r="DA296" s="286"/>
      <c r="DB296" s="286"/>
      <c r="DC296" s="286"/>
      <c r="DD296" s="286"/>
      <c r="DE296" s="286"/>
      <c r="DF296" s="286"/>
      <c r="DG296" s="286"/>
      <c r="DH296" s="286"/>
      <c r="DI296" s="286"/>
      <c r="DJ296" s="286"/>
      <c r="DK296" s="287"/>
    </row>
    <row r="297" spans="1:116" s="154" customFormat="1" ht="18.75" customHeight="1" thickBot="1">
      <c r="A297" s="53"/>
      <c r="B297" s="76"/>
      <c r="C297" s="76"/>
      <c r="D297" s="151" t="s">
        <v>509</v>
      </c>
      <c r="E297" s="152" t="s">
        <v>916</v>
      </c>
      <c r="F297" s="153" t="s">
        <v>371</v>
      </c>
      <c r="G297" s="288"/>
      <c r="H297" s="289"/>
      <c r="I297" s="290"/>
      <c r="J297" s="278"/>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0"/>
      <c r="BM297" s="290"/>
      <c r="BN297" s="290"/>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c r="CL297" s="290"/>
      <c r="CM297" s="290"/>
      <c r="CN297" s="290"/>
      <c r="CO297" s="290"/>
      <c r="CP297" s="290"/>
      <c r="CQ297" s="290"/>
      <c r="CR297" s="290"/>
      <c r="CS297" s="290"/>
      <c r="CT297" s="290"/>
      <c r="CU297" s="290"/>
      <c r="CV297" s="290"/>
      <c r="CW297" s="290"/>
      <c r="CX297" s="290"/>
      <c r="CY297" s="290"/>
      <c r="CZ297" s="290"/>
      <c r="DA297" s="290"/>
      <c r="DB297" s="290"/>
      <c r="DC297" s="290"/>
      <c r="DD297" s="290"/>
      <c r="DE297" s="290"/>
      <c r="DF297" s="290"/>
      <c r="DG297" s="290"/>
      <c r="DH297" s="290"/>
      <c r="DI297" s="290"/>
      <c r="DJ297" s="290"/>
      <c r="DK297" s="291"/>
    </row>
    <row r="298" spans="1:116" ht="14.65" thickBot="1">
      <c r="D298" s="170"/>
      <c r="E298" s="170"/>
      <c r="F298" s="170"/>
      <c r="G298" s="292"/>
      <c r="H298" s="293"/>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294"/>
      <c r="AQ298" s="294"/>
      <c r="AR298" s="294"/>
      <c r="AS298" s="294"/>
      <c r="AT298" s="294"/>
      <c r="AU298" s="294"/>
      <c r="AV298" s="294"/>
      <c r="AW298" s="294"/>
      <c r="AX298" s="294"/>
      <c r="AY298" s="294"/>
      <c r="AZ298" s="294"/>
      <c r="BA298" s="294"/>
      <c r="BB298" s="294"/>
      <c r="BC298" s="294"/>
      <c r="BD298" s="294"/>
      <c r="BE298" s="294"/>
      <c r="BF298" s="294"/>
      <c r="BG298" s="294"/>
      <c r="BH298" s="294"/>
      <c r="BI298" s="294"/>
      <c r="BJ298" s="294"/>
      <c r="BK298" s="294"/>
      <c r="BL298" s="294"/>
      <c r="BM298" s="294"/>
      <c r="BN298" s="294"/>
      <c r="BO298" s="294"/>
      <c r="BP298" s="294"/>
      <c r="BQ298" s="294"/>
      <c r="BR298" s="294"/>
      <c r="BS298" s="294"/>
      <c r="BT298" s="294"/>
      <c r="BU298" s="294"/>
      <c r="BV298" s="294"/>
      <c r="BW298" s="294"/>
      <c r="BX298" s="294"/>
      <c r="BY298" s="294"/>
      <c r="BZ298" s="294"/>
      <c r="CA298" s="294"/>
      <c r="CB298" s="294"/>
      <c r="CC298" s="294"/>
      <c r="CD298" s="294"/>
      <c r="CE298" s="294"/>
      <c r="CF298" s="294"/>
      <c r="CG298" s="294"/>
      <c r="CH298" s="294"/>
      <c r="CI298" s="294"/>
      <c r="CJ298" s="294"/>
      <c r="CK298" s="294"/>
      <c r="CL298" s="294"/>
      <c r="CM298" s="294"/>
      <c r="CN298" s="294"/>
      <c r="CO298" s="294"/>
      <c r="CP298" s="294"/>
      <c r="CQ298" s="294"/>
      <c r="CR298" s="294"/>
      <c r="CS298" s="294"/>
      <c r="CT298" s="294"/>
      <c r="CU298" s="294"/>
      <c r="CV298" s="294"/>
      <c r="CW298" s="294"/>
      <c r="CX298" s="294"/>
      <c r="CY298" s="294"/>
      <c r="CZ298" s="294"/>
      <c r="DA298" s="294"/>
      <c r="DB298" s="294"/>
      <c r="DC298" s="294"/>
      <c r="DD298" s="294"/>
      <c r="DE298" s="294"/>
      <c r="DF298" s="294"/>
      <c r="DG298" s="294"/>
      <c r="DH298" s="294"/>
      <c r="DI298" s="294"/>
      <c r="DJ298" s="294"/>
      <c r="DK298" s="294"/>
    </row>
    <row r="299" spans="1:116" s="114" customFormat="1" ht="19.5" customHeight="1" thickBot="1">
      <c r="A299" s="53"/>
      <c r="B299" s="76"/>
      <c r="C299" s="76"/>
      <c r="D299" s="171" t="s">
        <v>510</v>
      </c>
      <c r="E299" s="172" t="s">
        <v>917</v>
      </c>
      <c r="F299" s="172" t="s">
        <v>761</v>
      </c>
      <c r="G299" s="295"/>
      <c r="H299" s="296"/>
      <c r="I299" s="297"/>
      <c r="J299" s="298"/>
      <c r="K299" s="298"/>
      <c r="L299" s="298"/>
      <c r="M299" s="298"/>
      <c r="N299" s="298"/>
      <c r="O299" s="298"/>
      <c r="P299" s="298"/>
      <c r="Q299" s="298"/>
      <c r="R299" s="298"/>
      <c r="S299" s="298"/>
      <c r="T299" s="298"/>
      <c r="U299" s="298"/>
      <c r="V299" s="298"/>
      <c r="W299" s="298"/>
      <c r="X299" s="298"/>
      <c r="Y299" s="298"/>
      <c r="Z299" s="298"/>
      <c r="AA299" s="298"/>
      <c r="AB299" s="298"/>
      <c r="AC299" s="298"/>
      <c r="AD299" s="298"/>
      <c r="AE299" s="298"/>
      <c r="AF299" s="298"/>
      <c r="AG299" s="298"/>
      <c r="AH299" s="298"/>
      <c r="AI299" s="298"/>
      <c r="AJ299" s="298"/>
      <c r="AK299" s="298"/>
      <c r="AL299" s="298"/>
      <c r="AM299" s="298"/>
      <c r="AN299" s="298"/>
      <c r="AO299" s="298"/>
      <c r="AP299" s="298"/>
      <c r="AQ299" s="298"/>
      <c r="AR299" s="298"/>
      <c r="AS299" s="298"/>
      <c r="AT299" s="298"/>
      <c r="AU299" s="298"/>
      <c r="AV299" s="298"/>
      <c r="AW299" s="298"/>
      <c r="AX299" s="298"/>
      <c r="AY299" s="298"/>
      <c r="AZ299" s="298"/>
      <c r="BA299" s="298"/>
      <c r="BB299" s="298"/>
      <c r="BC299" s="298"/>
      <c r="BD299" s="298"/>
      <c r="BE299" s="298"/>
      <c r="BF299" s="298"/>
      <c r="BG299" s="298"/>
      <c r="BH299" s="298"/>
      <c r="BI299" s="298"/>
      <c r="BJ299" s="298"/>
      <c r="BK299" s="298"/>
      <c r="BL299" s="298"/>
      <c r="BM299" s="298"/>
      <c r="BN299" s="298"/>
      <c r="BO299" s="298"/>
      <c r="BP299" s="298"/>
      <c r="BQ299" s="298"/>
      <c r="BR299" s="298"/>
      <c r="BS299" s="298"/>
      <c r="BT299" s="298"/>
      <c r="BU299" s="298"/>
      <c r="BV299" s="298"/>
      <c r="BW299" s="298"/>
      <c r="BX299" s="298"/>
      <c r="BY299" s="298"/>
      <c r="BZ299" s="298"/>
      <c r="CA299" s="298"/>
      <c r="CB299" s="298"/>
      <c r="CC299" s="298"/>
      <c r="CD299" s="298"/>
      <c r="CE299" s="298"/>
      <c r="CF299" s="298"/>
      <c r="CG299" s="298"/>
      <c r="CH299" s="298"/>
      <c r="CI299" s="298"/>
      <c r="CJ299" s="298"/>
      <c r="CK299" s="298"/>
      <c r="CL299" s="298"/>
      <c r="CM299" s="298"/>
      <c r="CN299" s="298"/>
      <c r="CO299" s="298"/>
      <c r="CP299" s="298"/>
      <c r="CQ299" s="298"/>
      <c r="CR299" s="298"/>
      <c r="CS299" s="298"/>
      <c r="CT299" s="298"/>
      <c r="CU299" s="298"/>
      <c r="CV299" s="298"/>
      <c r="CW299" s="298"/>
      <c r="CX299" s="298"/>
      <c r="CY299" s="298"/>
      <c r="CZ299" s="298"/>
      <c r="DA299" s="298"/>
      <c r="DB299" s="298"/>
      <c r="DC299" s="298"/>
      <c r="DD299" s="298"/>
      <c r="DE299" s="298"/>
      <c r="DF299" s="298"/>
      <c r="DG299" s="298"/>
      <c r="DH299" s="298"/>
      <c r="DI299" s="298"/>
      <c r="DJ299" s="298"/>
      <c r="DK299" s="299"/>
      <c r="DL299" s="2"/>
    </row>
    <row r="300" spans="1:116" s="114" customFormat="1">
      <c r="A300" s="53"/>
      <c r="B300" s="76"/>
      <c r="C300" s="76"/>
      <c r="D300" s="154"/>
      <c r="E300" s="154"/>
      <c r="F300" s="154"/>
      <c r="G300" s="173"/>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55"/>
      <c r="BE300" s="155"/>
      <c r="BF300" s="155"/>
      <c r="BG300" s="155"/>
      <c r="BH300" s="155"/>
      <c r="BI300" s="155"/>
      <c r="BJ300" s="155"/>
      <c r="BK300" s="155"/>
      <c r="BL300" s="155"/>
      <c r="BM300" s="155"/>
      <c r="BN300" s="155"/>
      <c r="BO300" s="155"/>
      <c r="BP300" s="155"/>
      <c r="BQ300" s="155"/>
      <c r="BR300" s="155"/>
      <c r="BS300" s="155"/>
      <c r="BT300" s="155"/>
      <c r="BU300" s="155"/>
      <c r="BV300" s="155"/>
      <c r="BW300" s="155"/>
      <c r="BX300" s="155"/>
      <c r="BY300" s="155"/>
      <c r="BZ300" s="155"/>
      <c r="CA300" s="155"/>
      <c r="CB300" s="155"/>
      <c r="CC300" s="155"/>
      <c r="CD300" s="155"/>
      <c r="CE300" s="155"/>
      <c r="CF300" s="155"/>
      <c r="CG300" s="155"/>
      <c r="CH300" s="155"/>
      <c r="CI300" s="155"/>
      <c r="CJ300" s="155"/>
      <c r="CK300" s="155"/>
      <c r="CL300" s="155"/>
      <c r="CM300" s="155"/>
      <c r="CN300" s="155"/>
      <c r="CO300" s="155"/>
      <c r="CP300" s="155"/>
      <c r="CQ300" s="155"/>
      <c r="CR300" s="155"/>
      <c r="CS300" s="155"/>
      <c r="CT300" s="155"/>
      <c r="CU300" s="155"/>
      <c r="CV300" s="155"/>
      <c r="CW300" s="155"/>
      <c r="CX300" s="155"/>
      <c r="CY300" s="155"/>
      <c r="CZ300" s="155"/>
      <c r="DA300" s="155"/>
      <c r="DB300" s="155"/>
      <c r="DC300" s="155"/>
      <c r="DD300" s="155"/>
      <c r="DE300" s="155"/>
      <c r="DF300" s="155"/>
      <c r="DG300" s="155"/>
      <c r="DH300" s="155"/>
      <c r="DI300" s="155"/>
      <c r="DJ300" s="155"/>
      <c r="DK300" s="155"/>
      <c r="DL300" s="2"/>
    </row>
    <row r="301" spans="1:116">
      <c r="F301" s="161"/>
      <c r="H301" s="175"/>
      <c r="I301" s="175"/>
      <c r="J301" s="175"/>
      <c r="K301" s="175"/>
      <c r="L301" s="175"/>
      <c r="M301" s="175"/>
      <c r="N301" s="175"/>
      <c r="O301" s="175"/>
      <c r="P301" s="175"/>
      <c r="Q301" s="175"/>
      <c r="R301" s="175"/>
      <c r="S301" s="175"/>
      <c r="T301" s="175"/>
      <c r="U301" s="175"/>
      <c r="V301" s="175"/>
      <c r="W301" s="175"/>
      <c r="X301" s="175"/>
      <c r="Y301" s="175"/>
      <c r="Z301" s="175"/>
      <c r="AA301" s="175"/>
      <c r="AB301" s="175"/>
      <c r="AC301" s="175"/>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5"/>
      <c r="AY301" s="175"/>
      <c r="AZ301" s="175"/>
      <c r="BA301" s="175"/>
      <c r="BB301" s="175"/>
      <c r="BC301" s="175"/>
      <c r="BD301" s="175"/>
      <c r="BE301" s="175"/>
      <c r="BF301" s="175"/>
      <c r="BG301" s="175"/>
      <c r="BH301" s="175"/>
      <c r="BI301" s="175"/>
      <c r="BJ301" s="175"/>
      <c r="BK301" s="175"/>
      <c r="BL301" s="175"/>
      <c r="BM301" s="175"/>
      <c r="BN301" s="175"/>
      <c r="BO301" s="175"/>
      <c r="BP301" s="175"/>
      <c r="BQ301" s="175"/>
      <c r="BR301" s="175"/>
      <c r="BS301" s="175"/>
      <c r="BT301" s="175"/>
      <c r="BU301" s="175"/>
      <c r="BV301" s="175"/>
      <c r="BW301" s="175"/>
      <c r="BX301" s="175"/>
      <c r="BY301" s="175"/>
      <c r="BZ301" s="175"/>
      <c r="CA301" s="175"/>
      <c r="CB301" s="175"/>
      <c r="CC301" s="175"/>
      <c r="CD301" s="175"/>
      <c r="CE301" s="175"/>
      <c r="CF301" s="175"/>
      <c r="CG301" s="175"/>
      <c r="CH301" s="175"/>
      <c r="CI301" s="175"/>
      <c r="CJ301" s="175"/>
      <c r="CK301" s="175"/>
      <c r="CL301" s="175"/>
      <c r="CM301" s="175"/>
      <c r="CN301" s="175"/>
      <c r="CO301" s="175"/>
      <c r="CP301" s="175"/>
      <c r="CQ301" s="175"/>
      <c r="CR301" s="175"/>
      <c r="CS301" s="175"/>
      <c r="CT301" s="175"/>
      <c r="CU301" s="175"/>
      <c r="CV301" s="175"/>
      <c r="CW301" s="175"/>
      <c r="CX301" s="175"/>
      <c r="CY301" s="175"/>
      <c r="CZ301" s="175"/>
      <c r="DA301" s="175"/>
      <c r="DB301" s="175"/>
      <c r="DC301" s="175"/>
      <c r="DD301" s="175"/>
      <c r="DE301" s="175"/>
      <c r="DF301" s="175"/>
      <c r="DG301" s="175"/>
      <c r="DH301" s="175"/>
      <c r="DI301" s="175"/>
      <c r="DJ301" s="175"/>
      <c r="DK301" s="175"/>
    </row>
    <row r="302" spans="1:116">
      <c r="F302" s="154"/>
      <c r="H302" s="175"/>
      <c r="I302" s="175"/>
      <c r="J302" s="175"/>
      <c r="K302" s="175"/>
      <c r="L302" s="175"/>
      <c r="M302" s="175"/>
      <c r="N302" s="175"/>
      <c r="O302" s="175"/>
      <c r="P302" s="175"/>
      <c r="Q302" s="175"/>
      <c r="R302" s="175"/>
      <c r="S302" s="175"/>
      <c r="T302" s="175"/>
      <c r="U302" s="175"/>
      <c r="V302" s="175"/>
      <c r="W302" s="175"/>
      <c r="X302" s="175"/>
      <c r="Y302" s="175"/>
      <c r="Z302" s="175"/>
      <c r="AA302" s="175"/>
      <c r="AB302" s="175"/>
      <c r="AC302" s="175"/>
      <c r="AD302" s="175"/>
      <c r="AE302" s="175"/>
      <c r="AF302" s="175"/>
      <c r="AG302" s="175"/>
      <c r="AH302" s="175"/>
      <c r="AI302" s="175"/>
      <c r="AJ302" s="175"/>
      <c r="AK302" s="175"/>
      <c r="AL302" s="175"/>
      <c r="AM302" s="175"/>
      <c r="AN302" s="175"/>
      <c r="AO302" s="175"/>
      <c r="AP302" s="175"/>
      <c r="AQ302" s="175"/>
      <c r="AR302" s="175"/>
      <c r="AS302" s="175"/>
      <c r="AT302" s="175"/>
      <c r="AU302" s="175"/>
      <c r="AV302" s="175"/>
      <c r="AW302" s="175"/>
      <c r="AX302" s="175"/>
      <c r="AY302" s="175"/>
      <c r="AZ302" s="175"/>
      <c r="BA302" s="175"/>
      <c r="BB302" s="175"/>
      <c r="BC302" s="175"/>
      <c r="BD302" s="175"/>
      <c r="BE302" s="175"/>
      <c r="BF302" s="175"/>
      <c r="BG302" s="175"/>
      <c r="BH302" s="175"/>
      <c r="BI302" s="175"/>
      <c r="BJ302" s="175"/>
      <c r="BK302" s="175"/>
      <c r="BL302" s="175"/>
      <c r="BM302" s="175"/>
      <c r="BN302" s="175"/>
      <c r="BO302" s="175"/>
      <c r="BP302" s="175"/>
      <c r="BQ302" s="175"/>
      <c r="BR302" s="175"/>
      <c r="BS302" s="175"/>
      <c r="BT302" s="175"/>
      <c r="BU302" s="175"/>
      <c r="BV302" s="175"/>
      <c r="BW302" s="175"/>
      <c r="BX302" s="175"/>
      <c r="BY302" s="175"/>
      <c r="BZ302" s="175"/>
      <c r="CA302" s="175"/>
      <c r="CB302" s="175"/>
      <c r="CC302" s="175"/>
      <c r="CD302" s="175"/>
      <c r="CE302" s="175"/>
      <c r="CF302" s="175"/>
      <c r="CG302" s="175"/>
      <c r="CH302" s="175"/>
      <c r="CI302" s="175"/>
      <c r="CJ302" s="175"/>
      <c r="CK302" s="175"/>
      <c r="CL302" s="175"/>
      <c r="CM302" s="175"/>
      <c r="CN302" s="175"/>
      <c r="CO302" s="175"/>
      <c r="CP302" s="175"/>
      <c r="CQ302" s="175"/>
      <c r="CR302" s="175"/>
      <c r="CS302" s="175"/>
      <c r="CT302" s="175"/>
      <c r="CU302" s="175"/>
      <c r="CV302" s="175"/>
      <c r="CW302" s="175"/>
      <c r="CX302" s="175"/>
      <c r="CY302" s="175"/>
      <c r="CZ302" s="175"/>
      <c r="DA302" s="175"/>
      <c r="DB302" s="175"/>
      <c r="DC302" s="175"/>
      <c r="DD302" s="175"/>
      <c r="DE302" s="175"/>
      <c r="DF302" s="175"/>
      <c r="DG302" s="175"/>
      <c r="DH302" s="175"/>
      <c r="DI302" s="175"/>
      <c r="DJ302" s="175"/>
      <c r="DK302" s="175"/>
    </row>
    <row r="303" spans="1:116">
      <c r="F303" s="154"/>
      <c r="H303" s="175"/>
      <c r="I303" s="175"/>
      <c r="J303" s="175"/>
      <c r="K303" s="175"/>
      <c r="L303" s="175"/>
      <c r="M303" s="175"/>
      <c r="N303" s="175"/>
      <c r="O303" s="175"/>
      <c r="P303" s="175"/>
      <c r="Q303" s="175"/>
      <c r="R303" s="175"/>
      <c r="S303" s="175"/>
      <c r="T303" s="175"/>
      <c r="U303" s="175"/>
      <c r="V303" s="175"/>
      <c r="W303" s="175"/>
      <c r="X303" s="175"/>
      <c r="Y303" s="175"/>
      <c r="Z303" s="175"/>
      <c r="AA303" s="175"/>
      <c r="AB303" s="175"/>
      <c r="AC303" s="175"/>
      <c r="AD303" s="175"/>
      <c r="AE303" s="175"/>
      <c r="AF303" s="175"/>
      <c r="AG303" s="175"/>
      <c r="AH303" s="175"/>
      <c r="AI303" s="175"/>
      <c r="AJ303" s="175"/>
      <c r="AK303" s="175"/>
      <c r="AL303" s="175"/>
      <c r="AM303" s="175"/>
      <c r="AN303" s="175"/>
      <c r="AO303" s="175"/>
      <c r="AP303" s="175"/>
      <c r="AQ303" s="175"/>
      <c r="AR303" s="175"/>
      <c r="AS303" s="175"/>
      <c r="AT303" s="175"/>
      <c r="AU303" s="175"/>
      <c r="AV303" s="175"/>
      <c r="AW303" s="175"/>
      <c r="AX303" s="175"/>
      <c r="AY303" s="175"/>
      <c r="AZ303" s="175"/>
      <c r="BA303" s="175"/>
      <c r="BB303" s="175"/>
      <c r="BC303" s="175"/>
      <c r="BD303" s="175"/>
      <c r="BE303" s="175"/>
      <c r="BF303" s="175"/>
      <c r="BG303" s="175"/>
      <c r="BH303" s="175"/>
      <c r="BI303" s="175"/>
      <c r="BJ303" s="175"/>
      <c r="BK303" s="175"/>
      <c r="BL303" s="175"/>
      <c r="BM303" s="175"/>
      <c r="BN303" s="175"/>
      <c r="BO303" s="175"/>
      <c r="BP303" s="175"/>
      <c r="BQ303" s="175"/>
      <c r="BR303" s="175"/>
      <c r="BS303" s="175"/>
      <c r="BT303" s="175"/>
      <c r="BU303" s="175"/>
      <c r="BV303" s="175"/>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c r="DF303" s="175"/>
      <c r="DG303" s="175"/>
      <c r="DH303" s="175"/>
      <c r="DI303" s="175"/>
      <c r="DJ303" s="175"/>
      <c r="DK303" s="175"/>
    </row>
    <row r="304" spans="1:116">
      <c r="F304" s="154"/>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5"/>
      <c r="AL304" s="175"/>
      <c r="AM304" s="175"/>
      <c r="AN304" s="175"/>
      <c r="AO304" s="175"/>
      <c r="AP304" s="175"/>
      <c r="AQ304" s="175"/>
      <c r="AR304" s="175"/>
      <c r="AS304" s="175"/>
      <c r="AT304" s="175"/>
      <c r="AU304" s="175"/>
      <c r="AV304" s="175"/>
      <c r="AW304" s="175"/>
      <c r="AX304" s="175"/>
      <c r="AY304" s="175"/>
      <c r="AZ304" s="175"/>
      <c r="BA304" s="175"/>
      <c r="BB304" s="175"/>
      <c r="BC304" s="175"/>
      <c r="BD304" s="175"/>
      <c r="BE304" s="175"/>
      <c r="BF304" s="175"/>
      <c r="BG304" s="175"/>
      <c r="BH304" s="175"/>
      <c r="BI304" s="175"/>
      <c r="BJ304" s="175"/>
      <c r="BK304" s="175"/>
      <c r="BL304" s="175"/>
      <c r="BM304" s="175"/>
      <c r="BN304" s="175"/>
      <c r="BO304" s="175"/>
      <c r="BP304" s="175"/>
      <c r="BQ304" s="175"/>
      <c r="BR304" s="175"/>
      <c r="BS304" s="175"/>
      <c r="BT304" s="175"/>
      <c r="BU304" s="175"/>
      <c r="BV304" s="175"/>
      <c r="BW304" s="175"/>
      <c r="BX304" s="175"/>
      <c r="BY304" s="175"/>
      <c r="BZ304" s="175"/>
      <c r="CA304" s="175"/>
      <c r="CB304" s="175"/>
      <c r="CC304" s="175"/>
      <c r="CD304" s="175"/>
      <c r="CE304" s="175"/>
      <c r="CF304" s="175"/>
      <c r="CG304" s="175"/>
      <c r="CH304" s="175"/>
      <c r="CI304" s="175"/>
      <c r="CJ304" s="175"/>
      <c r="CK304" s="175"/>
      <c r="CL304" s="175"/>
      <c r="CM304" s="175"/>
      <c r="CN304" s="175"/>
      <c r="CO304" s="175"/>
      <c r="CP304" s="175"/>
      <c r="CQ304" s="175"/>
      <c r="CR304" s="175"/>
      <c r="CS304" s="175"/>
      <c r="CT304" s="175"/>
      <c r="CU304" s="175"/>
      <c r="CV304" s="175"/>
      <c r="CW304" s="175"/>
      <c r="CX304" s="175"/>
      <c r="CY304" s="175"/>
      <c r="CZ304" s="175"/>
      <c r="DA304" s="175"/>
      <c r="DB304" s="175"/>
      <c r="DC304" s="175"/>
      <c r="DD304" s="175"/>
      <c r="DE304" s="175"/>
      <c r="DF304" s="175"/>
      <c r="DG304" s="175"/>
      <c r="DH304" s="175"/>
      <c r="DI304" s="175"/>
      <c r="DJ304" s="175"/>
      <c r="DK304" s="175"/>
    </row>
    <row r="305" spans="6:115">
      <c r="F305" s="154"/>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c r="AD305" s="175"/>
      <c r="AE305" s="175"/>
      <c r="AF305" s="175"/>
      <c r="AG305" s="175"/>
      <c r="AH305" s="175"/>
      <c r="AI305" s="175"/>
      <c r="AJ305" s="175"/>
      <c r="AK305" s="175"/>
      <c r="AL305" s="175"/>
      <c r="AM305" s="175"/>
      <c r="AN305" s="175"/>
      <c r="AO305" s="175"/>
      <c r="AP305" s="175"/>
      <c r="AQ305" s="175"/>
      <c r="AR305" s="175"/>
      <c r="AS305" s="175"/>
      <c r="AT305" s="175"/>
      <c r="AU305" s="175"/>
      <c r="AV305" s="175"/>
      <c r="AW305" s="175"/>
      <c r="AX305" s="175"/>
      <c r="AY305" s="175"/>
      <c r="AZ305" s="175"/>
      <c r="BA305" s="175"/>
      <c r="BB305" s="175"/>
      <c r="BC305" s="175"/>
      <c r="BD305" s="175"/>
      <c r="BE305" s="175"/>
      <c r="BF305" s="175"/>
      <c r="BG305" s="175"/>
      <c r="BH305" s="175"/>
      <c r="BI305" s="175"/>
      <c r="BJ305" s="175"/>
      <c r="BK305" s="175"/>
      <c r="BL305" s="175"/>
      <c r="BM305" s="175"/>
      <c r="BN305" s="175"/>
      <c r="BO305" s="175"/>
      <c r="BP305" s="175"/>
      <c r="BQ305" s="175"/>
      <c r="BR305" s="175"/>
      <c r="BS305" s="175"/>
      <c r="BT305" s="175"/>
      <c r="BU305" s="175"/>
      <c r="BV305" s="175"/>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c r="DH305" s="175"/>
      <c r="DI305" s="175"/>
      <c r="DJ305" s="175"/>
      <c r="DK305" s="175"/>
    </row>
    <row r="306" spans="6:115">
      <c r="F306" s="154"/>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75"/>
      <c r="AL306" s="175"/>
      <c r="AM306" s="175"/>
      <c r="AN306" s="175"/>
      <c r="AO306" s="175"/>
      <c r="AP306" s="175"/>
      <c r="AQ306" s="175"/>
      <c r="AR306" s="175"/>
      <c r="AS306" s="175"/>
      <c r="AT306" s="175"/>
      <c r="AU306" s="175"/>
      <c r="AV306" s="175"/>
      <c r="AW306" s="175"/>
      <c r="AX306" s="175"/>
      <c r="AY306" s="175"/>
      <c r="AZ306" s="175"/>
      <c r="BA306" s="175"/>
      <c r="BB306" s="175"/>
      <c r="BC306" s="175"/>
      <c r="BD306" s="175"/>
      <c r="BE306" s="175"/>
      <c r="BF306" s="175"/>
      <c r="BG306" s="175"/>
      <c r="BH306" s="175"/>
      <c r="BI306" s="175"/>
      <c r="BJ306" s="175"/>
      <c r="BK306" s="175"/>
      <c r="BL306" s="175"/>
      <c r="BM306" s="175"/>
      <c r="BN306" s="175"/>
      <c r="BO306" s="175"/>
      <c r="BP306" s="175"/>
      <c r="BQ306" s="175"/>
      <c r="BR306" s="175"/>
      <c r="BS306" s="175"/>
      <c r="BT306" s="175"/>
      <c r="BU306" s="175"/>
      <c r="BV306" s="175"/>
      <c r="BW306" s="175"/>
      <c r="BX306" s="175"/>
      <c r="BY306" s="175"/>
      <c r="BZ306" s="175"/>
      <c r="CA306" s="175"/>
      <c r="CB306" s="175"/>
      <c r="CC306" s="175"/>
      <c r="CD306" s="175"/>
      <c r="CE306" s="175"/>
      <c r="CF306" s="175"/>
      <c r="CG306" s="175"/>
      <c r="CH306" s="175"/>
      <c r="CI306" s="175"/>
      <c r="CJ306" s="175"/>
      <c r="CK306" s="175"/>
      <c r="CL306" s="175"/>
      <c r="CM306" s="175"/>
      <c r="CN306" s="175"/>
      <c r="CO306" s="175"/>
      <c r="CP306" s="175"/>
      <c r="CQ306" s="175"/>
      <c r="CR306" s="175"/>
      <c r="CS306" s="175"/>
      <c r="CT306" s="175"/>
      <c r="CU306" s="175"/>
      <c r="CV306" s="175"/>
      <c r="CW306" s="175"/>
      <c r="CX306" s="175"/>
      <c r="CY306" s="175"/>
      <c r="CZ306" s="175"/>
      <c r="DA306" s="175"/>
      <c r="DB306" s="175"/>
      <c r="DC306" s="175"/>
      <c r="DD306" s="175"/>
      <c r="DE306" s="175"/>
      <c r="DF306" s="175"/>
      <c r="DG306" s="175"/>
      <c r="DH306" s="175"/>
      <c r="DI306" s="175"/>
      <c r="DJ306" s="175"/>
      <c r="DK306" s="175"/>
    </row>
    <row r="307" spans="6:115">
      <c r="F307" s="154"/>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5"/>
      <c r="AY307" s="175"/>
      <c r="AZ307" s="175"/>
      <c r="BA307" s="175"/>
      <c r="BB307" s="175"/>
      <c r="BC307" s="175"/>
      <c r="BD307" s="175"/>
      <c r="BE307" s="175"/>
      <c r="BF307" s="175"/>
      <c r="BG307" s="175"/>
      <c r="BH307" s="175"/>
      <c r="BI307" s="175"/>
      <c r="BJ307" s="175"/>
      <c r="BK307" s="175"/>
      <c r="BL307" s="175"/>
      <c r="BM307" s="175"/>
      <c r="BN307" s="175"/>
      <c r="BO307" s="175"/>
      <c r="BP307" s="175"/>
      <c r="BQ307" s="175"/>
      <c r="BR307" s="175"/>
      <c r="BS307" s="175"/>
      <c r="BT307" s="175"/>
      <c r="BU307" s="175"/>
      <c r="BV307" s="175"/>
      <c r="BW307" s="175"/>
      <c r="BX307" s="175"/>
      <c r="BY307" s="175"/>
      <c r="BZ307" s="175"/>
      <c r="CA307" s="175"/>
      <c r="CB307" s="175"/>
      <c r="CC307" s="175"/>
      <c r="CD307" s="175"/>
      <c r="CE307" s="175"/>
      <c r="CF307" s="175"/>
      <c r="CG307" s="175"/>
      <c r="CH307" s="175"/>
      <c r="CI307" s="175"/>
      <c r="CJ307" s="175"/>
      <c r="CK307" s="175"/>
      <c r="CL307" s="175"/>
      <c r="CM307" s="175"/>
      <c r="CN307" s="175"/>
      <c r="CO307" s="175"/>
      <c r="CP307" s="175"/>
      <c r="CQ307" s="175"/>
      <c r="CR307" s="175"/>
      <c r="CS307" s="175"/>
      <c r="CT307" s="175"/>
      <c r="CU307" s="175"/>
      <c r="CV307" s="175"/>
      <c r="CW307" s="175"/>
      <c r="CX307" s="175"/>
      <c r="CY307" s="175"/>
      <c r="CZ307" s="175"/>
      <c r="DA307" s="175"/>
      <c r="DB307" s="175"/>
      <c r="DC307" s="175"/>
      <c r="DD307" s="175"/>
      <c r="DE307" s="175"/>
      <c r="DF307" s="175"/>
      <c r="DG307" s="175"/>
      <c r="DH307" s="175"/>
      <c r="DI307" s="175"/>
      <c r="DJ307" s="175"/>
      <c r="DK307" s="175"/>
    </row>
    <row r="308" spans="6:115">
      <c r="F308" s="154"/>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5"/>
      <c r="AY308" s="175"/>
      <c r="AZ308" s="175"/>
      <c r="BA308" s="175"/>
      <c r="BB308" s="175"/>
      <c r="BC308" s="175"/>
      <c r="BD308" s="175"/>
      <c r="BE308" s="175"/>
      <c r="BF308" s="175"/>
      <c r="BG308" s="175"/>
      <c r="BH308" s="175"/>
      <c r="BI308" s="175"/>
      <c r="BJ308" s="175"/>
      <c r="BK308" s="175"/>
      <c r="BL308" s="175"/>
      <c r="BM308" s="175"/>
      <c r="BN308" s="175"/>
      <c r="BO308" s="175"/>
      <c r="BP308" s="175"/>
      <c r="BQ308" s="175"/>
      <c r="BR308" s="175"/>
      <c r="BS308" s="175"/>
      <c r="BT308" s="175"/>
      <c r="BU308" s="175"/>
      <c r="BV308" s="175"/>
      <c r="BW308" s="175"/>
      <c r="BX308" s="175"/>
      <c r="BY308" s="175"/>
      <c r="BZ308" s="175"/>
      <c r="CA308" s="175"/>
      <c r="CB308" s="175"/>
      <c r="CC308" s="175"/>
      <c r="CD308" s="175"/>
      <c r="CE308" s="175"/>
      <c r="CF308" s="175"/>
      <c r="CG308" s="175"/>
      <c r="CH308" s="175"/>
      <c r="CI308" s="175"/>
      <c r="CJ308" s="175"/>
      <c r="CK308" s="175"/>
      <c r="CL308" s="175"/>
      <c r="CM308" s="175"/>
      <c r="CN308" s="175"/>
      <c r="CO308" s="175"/>
      <c r="CP308" s="175"/>
      <c r="CQ308" s="175"/>
      <c r="CR308" s="175"/>
      <c r="CS308" s="175"/>
      <c r="CT308" s="175"/>
      <c r="CU308" s="175"/>
      <c r="CV308" s="175"/>
      <c r="CW308" s="175"/>
      <c r="CX308" s="175"/>
      <c r="CY308" s="175"/>
      <c r="CZ308" s="175"/>
      <c r="DA308" s="175"/>
      <c r="DB308" s="175"/>
      <c r="DC308" s="175"/>
      <c r="DD308" s="175"/>
      <c r="DE308" s="175"/>
      <c r="DF308" s="175"/>
      <c r="DG308" s="175"/>
      <c r="DH308" s="175"/>
      <c r="DI308" s="175"/>
      <c r="DJ308" s="175"/>
      <c r="DK308" s="175"/>
    </row>
    <row r="309" spans="6:11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175"/>
      <c r="AN309" s="175"/>
      <c r="AO309" s="175"/>
      <c r="AP309" s="175"/>
      <c r="AQ309" s="175"/>
      <c r="AR309" s="175"/>
      <c r="AS309" s="175"/>
      <c r="AT309" s="175"/>
      <c r="AU309" s="175"/>
      <c r="AV309" s="175"/>
      <c r="AW309" s="175"/>
      <c r="AX309" s="175"/>
      <c r="AY309" s="175"/>
      <c r="AZ309" s="175"/>
      <c r="BA309" s="175"/>
      <c r="BB309" s="175"/>
      <c r="BC309" s="175"/>
      <c r="BD309" s="175"/>
      <c r="BE309" s="175"/>
      <c r="BF309" s="175"/>
      <c r="BG309" s="175"/>
      <c r="BH309" s="175"/>
      <c r="BI309" s="175"/>
      <c r="BJ309" s="175"/>
      <c r="BK309" s="175"/>
      <c r="BL309" s="175"/>
      <c r="BM309" s="175"/>
      <c r="BN309" s="175"/>
      <c r="BO309" s="175"/>
      <c r="BP309" s="175"/>
      <c r="BQ309" s="175"/>
      <c r="BR309" s="175"/>
      <c r="BS309" s="175"/>
      <c r="BT309" s="175"/>
      <c r="BU309" s="175"/>
      <c r="BV309" s="175"/>
      <c r="BW309" s="175"/>
      <c r="BX309" s="175"/>
      <c r="BY309" s="175"/>
      <c r="BZ309" s="175"/>
      <c r="CA309" s="175"/>
      <c r="CB309" s="175"/>
      <c r="CC309" s="175"/>
      <c r="CD309" s="175"/>
      <c r="CE309" s="175"/>
      <c r="CF309" s="175"/>
      <c r="CG309" s="175"/>
      <c r="CH309" s="175"/>
      <c r="CI309" s="175"/>
      <c r="CJ309" s="175"/>
      <c r="CK309" s="175"/>
      <c r="CL309" s="175"/>
      <c r="CM309" s="175"/>
      <c r="CN309" s="175"/>
      <c r="CO309" s="175"/>
      <c r="CP309" s="175"/>
      <c r="CQ309" s="175"/>
      <c r="CR309" s="175"/>
      <c r="CS309" s="175"/>
      <c r="CT309" s="175"/>
      <c r="CU309" s="175"/>
      <c r="CV309" s="175"/>
      <c r="CW309" s="175"/>
      <c r="CX309" s="175"/>
      <c r="CY309" s="175"/>
      <c r="CZ309" s="175"/>
      <c r="DA309" s="175"/>
      <c r="DB309" s="175"/>
      <c r="DC309" s="175"/>
      <c r="DD309" s="175"/>
      <c r="DE309" s="175"/>
      <c r="DF309" s="175"/>
      <c r="DG309" s="175"/>
      <c r="DH309" s="175"/>
      <c r="DI309" s="175"/>
      <c r="DJ309" s="175"/>
      <c r="DK309" s="175"/>
    </row>
    <row r="310" spans="6:115">
      <c r="F310" s="15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5"/>
      <c r="AY310" s="175"/>
      <c r="AZ310" s="175"/>
      <c r="BA310" s="175"/>
      <c r="BB310" s="175"/>
      <c r="BC310" s="175"/>
      <c r="BD310" s="175"/>
      <c r="BE310" s="175"/>
      <c r="BF310" s="175"/>
      <c r="BG310" s="175"/>
      <c r="BH310" s="175"/>
      <c r="BI310" s="175"/>
      <c r="BJ310" s="175"/>
      <c r="BK310" s="175"/>
      <c r="BL310" s="175"/>
      <c r="BM310" s="175"/>
      <c r="BN310" s="175"/>
      <c r="BO310" s="175"/>
      <c r="BP310" s="175"/>
      <c r="BQ310" s="175"/>
      <c r="BR310" s="175"/>
      <c r="BS310" s="175"/>
      <c r="BT310" s="175"/>
      <c r="BU310" s="175"/>
      <c r="BV310" s="175"/>
      <c r="BW310" s="175"/>
      <c r="BX310" s="175"/>
      <c r="BY310" s="175"/>
      <c r="BZ310" s="175"/>
      <c r="CA310" s="175"/>
      <c r="CB310" s="175"/>
      <c r="CC310" s="175"/>
      <c r="CD310" s="175"/>
      <c r="CE310" s="175"/>
      <c r="CF310" s="175"/>
      <c r="CG310" s="175"/>
      <c r="CH310" s="175"/>
      <c r="CI310" s="175"/>
      <c r="CJ310" s="175"/>
      <c r="CK310" s="175"/>
      <c r="CL310" s="175"/>
      <c r="CM310" s="175"/>
      <c r="CN310" s="175"/>
      <c r="CO310" s="175"/>
      <c r="CP310" s="175"/>
      <c r="CQ310" s="175"/>
      <c r="CR310" s="175"/>
      <c r="CS310" s="175"/>
      <c r="CT310" s="175"/>
      <c r="CU310" s="175"/>
      <c r="CV310" s="175"/>
      <c r="CW310" s="175"/>
      <c r="CX310" s="175"/>
      <c r="CY310" s="175"/>
      <c r="CZ310" s="175"/>
      <c r="DA310" s="175"/>
      <c r="DB310" s="175"/>
      <c r="DC310" s="175"/>
      <c r="DD310" s="175"/>
      <c r="DE310" s="175"/>
      <c r="DF310" s="175"/>
      <c r="DG310" s="175"/>
      <c r="DH310" s="175"/>
      <c r="DI310" s="175"/>
      <c r="DJ310" s="175"/>
      <c r="DK310" s="175"/>
    </row>
    <row r="311" spans="6:115">
      <c r="F311" s="170"/>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5"/>
      <c r="AY311" s="175"/>
      <c r="AZ311" s="175"/>
      <c r="BA311" s="175"/>
      <c r="BB311" s="175"/>
      <c r="BC311" s="175"/>
      <c r="BD311" s="175"/>
      <c r="BE311" s="175"/>
      <c r="BF311" s="175"/>
      <c r="BG311" s="175"/>
      <c r="BH311" s="175"/>
      <c r="BI311" s="175"/>
      <c r="BJ311" s="175"/>
      <c r="BK311" s="175"/>
      <c r="BL311" s="175"/>
      <c r="BM311" s="175"/>
      <c r="BN311" s="175"/>
      <c r="BO311" s="175"/>
      <c r="BP311" s="175"/>
      <c r="BQ311" s="175"/>
      <c r="BR311" s="175"/>
      <c r="BS311" s="175"/>
      <c r="BT311" s="175"/>
      <c r="BU311" s="175"/>
      <c r="BV311" s="175"/>
      <c r="BW311" s="175"/>
      <c r="BX311" s="175"/>
      <c r="BY311" s="175"/>
      <c r="BZ311" s="175"/>
      <c r="CA311" s="175"/>
      <c r="CB311" s="175"/>
      <c r="CC311" s="175"/>
      <c r="CD311" s="175"/>
      <c r="CE311" s="175"/>
      <c r="CF311" s="175"/>
      <c r="CG311" s="175"/>
      <c r="CH311" s="175"/>
      <c r="CI311" s="175"/>
      <c r="CJ311" s="175"/>
      <c r="CK311" s="175"/>
      <c r="CL311" s="175"/>
      <c r="CM311" s="175"/>
      <c r="CN311" s="175"/>
      <c r="CO311" s="175"/>
      <c r="CP311" s="175"/>
      <c r="CQ311" s="175"/>
      <c r="CR311" s="175"/>
      <c r="CS311" s="175"/>
      <c r="CT311" s="175"/>
      <c r="CU311" s="175"/>
      <c r="CV311" s="175"/>
      <c r="CW311" s="175"/>
      <c r="CX311" s="175"/>
      <c r="CY311" s="175"/>
      <c r="CZ311" s="175"/>
      <c r="DA311" s="175"/>
      <c r="DB311" s="175"/>
      <c r="DC311" s="175"/>
      <c r="DD311" s="175"/>
      <c r="DE311" s="175"/>
      <c r="DF311" s="175"/>
      <c r="DG311" s="175"/>
      <c r="DH311" s="175"/>
      <c r="DI311" s="175"/>
      <c r="DJ311" s="175"/>
      <c r="DK311" s="175"/>
    </row>
    <row r="312" spans="6:115">
      <c r="F312" s="170"/>
      <c r="H312" s="175"/>
      <c r="I312" s="175"/>
      <c r="J312" s="175"/>
      <c r="K312" s="175"/>
      <c r="L312" s="175"/>
      <c r="M312" s="175"/>
      <c r="N312" s="175"/>
      <c r="O312" s="175"/>
      <c r="P312" s="175"/>
      <c r="Q312" s="175"/>
      <c r="R312" s="175"/>
      <c r="S312" s="175"/>
      <c r="T312" s="175"/>
      <c r="U312" s="175"/>
      <c r="V312" s="175"/>
      <c r="W312" s="175"/>
      <c r="X312" s="175"/>
      <c r="Y312" s="175"/>
      <c r="Z312" s="175"/>
      <c r="AA312" s="175"/>
      <c r="AB312" s="175"/>
      <c r="AC312" s="175"/>
      <c r="AD312" s="175"/>
      <c r="AE312" s="175"/>
      <c r="AF312" s="175"/>
      <c r="AG312" s="175"/>
      <c r="AH312" s="175"/>
      <c r="AI312" s="175"/>
      <c r="AJ312" s="175"/>
      <c r="AK312" s="175"/>
      <c r="AL312" s="175"/>
      <c r="AM312" s="175"/>
      <c r="AN312" s="175"/>
      <c r="AO312" s="175"/>
      <c r="AP312" s="175"/>
      <c r="AQ312" s="175"/>
      <c r="AR312" s="175"/>
      <c r="AS312" s="175"/>
      <c r="AT312" s="175"/>
      <c r="AU312" s="175"/>
      <c r="AV312" s="175"/>
      <c r="AW312" s="175"/>
      <c r="AX312" s="175"/>
      <c r="AY312" s="175"/>
      <c r="AZ312" s="175"/>
      <c r="BA312" s="175"/>
      <c r="BB312" s="175"/>
      <c r="BC312" s="175"/>
      <c r="BD312" s="175"/>
      <c r="BE312" s="175"/>
      <c r="BF312" s="175"/>
      <c r="BG312" s="175"/>
      <c r="BH312" s="175"/>
      <c r="BI312" s="175"/>
      <c r="BJ312" s="175"/>
      <c r="BK312" s="175"/>
      <c r="BL312" s="175"/>
      <c r="BM312" s="175"/>
      <c r="BN312" s="175"/>
      <c r="BO312" s="175"/>
      <c r="BP312" s="175"/>
      <c r="BQ312" s="175"/>
      <c r="BR312" s="175"/>
      <c r="BS312" s="175"/>
      <c r="BT312" s="175"/>
      <c r="BU312" s="175"/>
      <c r="BV312" s="175"/>
      <c r="BW312" s="175"/>
      <c r="BX312" s="175"/>
      <c r="BY312" s="175"/>
      <c r="BZ312" s="175"/>
      <c r="CA312" s="175"/>
      <c r="CB312" s="175"/>
      <c r="CC312" s="175"/>
      <c r="CD312" s="175"/>
      <c r="CE312" s="175"/>
      <c r="CF312" s="175"/>
      <c r="CG312" s="175"/>
      <c r="CH312" s="175"/>
      <c r="CI312" s="175"/>
      <c r="CJ312" s="175"/>
      <c r="CK312" s="175"/>
      <c r="CL312" s="175"/>
      <c r="CM312" s="175"/>
      <c r="CN312" s="175"/>
      <c r="CO312" s="175"/>
      <c r="CP312" s="175"/>
      <c r="CQ312" s="175"/>
      <c r="CR312" s="175"/>
      <c r="CS312" s="175"/>
      <c r="CT312" s="175"/>
      <c r="CU312" s="175"/>
      <c r="CV312" s="175"/>
      <c r="CW312" s="175"/>
      <c r="CX312" s="175"/>
      <c r="CY312" s="175"/>
      <c r="CZ312" s="175"/>
      <c r="DA312" s="175"/>
      <c r="DB312" s="175"/>
      <c r="DC312" s="175"/>
      <c r="DD312" s="175"/>
      <c r="DE312" s="175"/>
      <c r="DF312" s="175"/>
      <c r="DG312" s="175"/>
      <c r="DH312" s="175"/>
      <c r="DI312" s="175"/>
      <c r="DJ312" s="175"/>
      <c r="DK312" s="175"/>
    </row>
    <row r="313" spans="6:115">
      <c r="F313" s="161"/>
      <c r="H313" s="175"/>
      <c r="I313" s="175"/>
      <c r="J313" s="175"/>
      <c r="K313" s="175"/>
      <c r="L313" s="175"/>
      <c r="M313" s="175"/>
      <c r="N313" s="175"/>
      <c r="O313" s="175"/>
      <c r="P313" s="175"/>
      <c r="Q313" s="175"/>
      <c r="R313" s="175"/>
      <c r="S313" s="175"/>
      <c r="T313" s="175"/>
      <c r="U313" s="175"/>
      <c r="V313" s="175"/>
      <c r="W313" s="175"/>
      <c r="X313" s="175"/>
      <c r="Y313" s="175"/>
      <c r="Z313" s="175"/>
      <c r="AA313" s="175"/>
      <c r="AB313" s="175"/>
      <c r="AC313" s="175"/>
      <c r="AD313" s="175"/>
      <c r="AE313" s="175"/>
      <c r="AF313" s="175"/>
      <c r="AG313" s="175"/>
      <c r="AH313" s="175"/>
      <c r="AI313" s="175"/>
      <c r="AJ313" s="175"/>
      <c r="AK313" s="175"/>
      <c r="AL313" s="175"/>
      <c r="AM313" s="175"/>
      <c r="AN313" s="175"/>
      <c r="AO313" s="175"/>
      <c r="AP313" s="175"/>
      <c r="AQ313" s="175"/>
      <c r="AR313" s="175"/>
      <c r="AS313" s="175"/>
      <c r="AT313" s="175"/>
      <c r="AU313" s="175"/>
      <c r="AV313" s="175"/>
      <c r="AW313" s="175"/>
      <c r="AX313" s="175"/>
      <c r="AY313" s="175"/>
      <c r="AZ313" s="175"/>
      <c r="BA313" s="175"/>
      <c r="BB313" s="175"/>
      <c r="BC313" s="175"/>
      <c r="BD313" s="175"/>
      <c r="BE313" s="175"/>
      <c r="BF313" s="175"/>
      <c r="BG313" s="175"/>
      <c r="BH313" s="175"/>
      <c r="BI313" s="175"/>
      <c r="BJ313" s="175"/>
      <c r="BK313" s="175"/>
      <c r="BL313" s="175"/>
      <c r="BM313" s="175"/>
      <c r="BN313" s="175"/>
      <c r="BO313" s="175"/>
      <c r="BP313" s="175"/>
      <c r="BQ313" s="175"/>
      <c r="BR313" s="175"/>
      <c r="BS313" s="175"/>
      <c r="BT313" s="175"/>
      <c r="BU313" s="175"/>
      <c r="BV313" s="175"/>
      <c r="BW313" s="175"/>
      <c r="BX313" s="175"/>
      <c r="BY313" s="175"/>
      <c r="BZ313" s="175"/>
      <c r="CA313" s="175"/>
      <c r="CB313" s="175"/>
      <c r="CC313" s="175"/>
      <c r="CD313" s="175"/>
      <c r="CE313" s="175"/>
      <c r="CF313" s="175"/>
      <c r="CG313" s="175"/>
      <c r="CH313" s="175"/>
      <c r="CI313" s="175"/>
      <c r="CJ313" s="175"/>
      <c r="CK313" s="175"/>
      <c r="CL313" s="175"/>
      <c r="CM313" s="175"/>
      <c r="CN313" s="175"/>
      <c r="CO313" s="175"/>
      <c r="CP313" s="175"/>
      <c r="CQ313" s="175"/>
      <c r="CR313" s="175"/>
      <c r="CS313" s="175"/>
      <c r="CT313" s="175"/>
      <c r="CU313" s="175"/>
      <c r="CV313" s="175"/>
      <c r="CW313" s="175"/>
      <c r="CX313" s="175"/>
      <c r="CY313" s="175"/>
      <c r="CZ313" s="175"/>
      <c r="DA313" s="175"/>
      <c r="DB313" s="175"/>
      <c r="DC313" s="175"/>
      <c r="DD313" s="175"/>
      <c r="DE313" s="175"/>
      <c r="DF313" s="175"/>
      <c r="DG313" s="175"/>
      <c r="DH313" s="175"/>
      <c r="DI313" s="175"/>
      <c r="DJ313" s="175"/>
      <c r="DK313" s="175"/>
    </row>
    <row r="314" spans="6:115">
      <c r="H314" s="175"/>
      <c r="I314" s="175"/>
      <c r="J314" s="175"/>
      <c r="K314" s="175"/>
      <c r="L314" s="175"/>
      <c r="M314" s="175"/>
      <c r="N314" s="175"/>
      <c r="O314" s="175"/>
      <c r="P314" s="175"/>
      <c r="Q314" s="175"/>
      <c r="R314" s="175"/>
      <c r="S314" s="175"/>
      <c r="T314" s="175"/>
      <c r="U314" s="175"/>
      <c r="V314" s="175"/>
      <c r="W314" s="175"/>
      <c r="X314" s="175"/>
      <c r="Y314" s="175"/>
      <c r="Z314" s="175"/>
      <c r="AA314" s="175"/>
      <c r="AB314" s="175"/>
      <c r="AC314" s="175"/>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5"/>
      <c r="AY314" s="175"/>
      <c r="AZ314" s="175"/>
      <c r="BA314" s="175"/>
      <c r="BB314" s="175"/>
      <c r="BC314" s="175"/>
      <c r="BD314" s="175"/>
      <c r="BE314" s="175"/>
      <c r="BF314" s="175"/>
      <c r="BG314" s="175"/>
      <c r="BH314" s="175"/>
      <c r="BI314" s="175"/>
      <c r="BJ314" s="175"/>
      <c r="BK314" s="175"/>
      <c r="BL314" s="175"/>
      <c r="BM314" s="175"/>
      <c r="BN314" s="175"/>
      <c r="BO314" s="175"/>
      <c r="BP314" s="175"/>
      <c r="BQ314" s="175"/>
      <c r="BR314" s="175"/>
      <c r="BS314" s="175"/>
      <c r="BT314" s="175"/>
      <c r="BU314" s="175"/>
      <c r="BV314" s="175"/>
      <c r="BW314" s="175"/>
      <c r="BX314" s="175"/>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c r="CU314" s="175"/>
      <c r="CV314" s="175"/>
      <c r="CW314" s="175"/>
      <c r="CX314" s="175"/>
      <c r="CY314" s="175"/>
      <c r="CZ314" s="175"/>
      <c r="DA314" s="175"/>
      <c r="DB314" s="175"/>
      <c r="DC314" s="175"/>
      <c r="DD314" s="175"/>
      <c r="DE314" s="175"/>
      <c r="DF314" s="175"/>
      <c r="DG314" s="175"/>
      <c r="DH314" s="175"/>
      <c r="DI314" s="175"/>
      <c r="DJ314" s="175"/>
      <c r="DK314" s="175"/>
    </row>
    <row r="315" spans="6:115">
      <c r="H315" s="175"/>
      <c r="I315" s="175"/>
      <c r="J315" s="175"/>
      <c r="K315" s="175"/>
      <c r="L315" s="175"/>
      <c r="M315" s="175"/>
      <c r="N315" s="175"/>
      <c r="O315" s="175"/>
      <c r="P315" s="175"/>
      <c r="Q315" s="175"/>
      <c r="R315" s="175"/>
      <c r="S315" s="175"/>
      <c r="T315" s="175"/>
      <c r="U315" s="175"/>
      <c r="V315" s="175"/>
      <c r="W315" s="175"/>
      <c r="X315" s="175"/>
      <c r="Y315" s="175"/>
      <c r="Z315" s="175"/>
      <c r="AA315" s="175"/>
      <c r="AB315" s="175"/>
      <c r="AC315" s="175"/>
      <c r="AD315" s="175"/>
      <c r="AE315" s="175"/>
      <c r="AF315" s="175"/>
      <c r="AG315" s="175"/>
      <c r="AH315" s="175"/>
      <c r="AI315" s="175"/>
      <c r="AJ315" s="175"/>
      <c r="AK315" s="175"/>
      <c r="AL315" s="175"/>
      <c r="AM315" s="175"/>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5"/>
      <c r="BR315" s="175"/>
      <c r="BS315" s="175"/>
      <c r="BT315" s="175"/>
      <c r="BU315" s="175"/>
      <c r="BV315" s="175"/>
      <c r="BW315" s="175"/>
      <c r="BX315" s="175"/>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c r="CU315" s="175"/>
      <c r="CV315" s="175"/>
      <c r="CW315" s="175"/>
      <c r="CX315" s="175"/>
      <c r="CY315" s="175"/>
      <c r="CZ315" s="175"/>
      <c r="DA315" s="175"/>
      <c r="DB315" s="175"/>
      <c r="DC315" s="175"/>
      <c r="DD315" s="175"/>
      <c r="DE315" s="175"/>
      <c r="DF315" s="175"/>
      <c r="DG315" s="175"/>
      <c r="DH315" s="175"/>
      <c r="DI315" s="175"/>
      <c r="DJ315" s="175"/>
      <c r="DK315" s="175"/>
    </row>
    <row r="316" spans="6:115">
      <c r="F316" s="154"/>
      <c r="H316" s="175"/>
      <c r="I316" s="175"/>
      <c r="J316" s="175"/>
      <c r="K316" s="175"/>
      <c r="L316" s="175"/>
      <c r="M316" s="175"/>
      <c r="N316" s="175"/>
      <c r="O316" s="175"/>
      <c r="P316" s="175"/>
      <c r="Q316" s="175"/>
      <c r="R316" s="175"/>
      <c r="S316" s="175"/>
      <c r="T316" s="175"/>
      <c r="U316" s="175"/>
      <c r="V316" s="175"/>
      <c r="W316" s="175"/>
      <c r="X316" s="175"/>
      <c r="Y316" s="175"/>
      <c r="Z316" s="175"/>
      <c r="AA316" s="175"/>
      <c r="AB316" s="175"/>
      <c r="AC316" s="175"/>
      <c r="AD316" s="175"/>
      <c r="AE316" s="175"/>
      <c r="AF316" s="175"/>
      <c r="AG316" s="175"/>
      <c r="AH316" s="175"/>
      <c r="AI316" s="175"/>
      <c r="AJ316" s="175"/>
      <c r="AK316" s="175"/>
      <c r="AL316" s="175"/>
      <c r="AM316" s="175"/>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5"/>
      <c r="BR316" s="175"/>
      <c r="BS316" s="175"/>
      <c r="BT316" s="175"/>
      <c r="BU316" s="175"/>
      <c r="BV316" s="175"/>
      <c r="BW316" s="175"/>
      <c r="BX316" s="175"/>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c r="CU316" s="175"/>
      <c r="CV316" s="175"/>
      <c r="CW316" s="175"/>
      <c r="CX316" s="175"/>
      <c r="CY316" s="175"/>
      <c r="CZ316" s="175"/>
      <c r="DA316" s="175"/>
      <c r="DB316" s="175"/>
      <c r="DC316" s="175"/>
      <c r="DD316" s="175"/>
      <c r="DE316" s="175"/>
      <c r="DF316" s="175"/>
      <c r="DG316" s="175"/>
      <c r="DH316" s="175"/>
      <c r="DI316" s="175"/>
      <c r="DJ316" s="175"/>
      <c r="DK316" s="175"/>
    </row>
    <row r="317" spans="6:115">
      <c r="F317" s="170"/>
      <c r="H317" s="175"/>
      <c r="I317" s="175"/>
      <c r="J317" s="175"/>
      <c r="K317" s="175"/>
      <c r="L317" s="175"/>
      <c r="M317" s="175"/>
      <c r="N317" s="175"/>
      <c r="O317" s="175"/>
      <c r="P317" s="175"/>
      <c r="Q317" s="175"/>
      <c r="R317" s="175"/>
      <c r="S317" s="175"/>
      <c r="T317" s="175"/>
      <c r="U317" s="175"/>
      <c r="V317" s="175"/>
      <c r="W317" s="175"/>
      <c r="X317" s="175"/>
      <c r="Y317" s="175"/>
      <c r="Z317" s="175"/>
      <c r="AA317" s="175"/>
      <c r="AB317" s="175"/>
      <c r="AC317" s="175"/>
      <c r="AD317" s="175"/>
      <c r="AE317" s="175"/>
      <c r="AF317" s="175"/>
      <c r="AG317" s="175"/>
      <c r="AH317" s="175"/>
      <c r="AI317" s="175"/>
      <c r="AJ317" s="175"/>
      <c r="AK317" s="175"/>
      <c r="AL317" s="175"/>
      <c r="AM317" s="175"/>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5"/>
      <c r="BR317" s="175"/>
      <c r="BS317" s="175"/>
      <c r="BT317" s="175"/>
      <c r="BU317" s="175"/>
      <c r="BV317" s="175"/>
      <c r="BW317" s="175"/>
      <c r="BX317" s="175"/>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c r="CU317" s="175"/>
      <c r="CV317" s="175"/>
      <c r="CW317" s="175"/>
      <c r="CX317" s="175"/>
      <c r="CY317" s="175"/>
      <c r="CZ317" s="175"/>
      <c r="DA317" s="175"/>
      <c r="DB317" s="175"/>
      <c r="DC317" s="175"/>
      <c r="DD317" s="175"/>
      <c r="DE317" s="175"/>
      <c r="DF317" s="175"/>
      <c r="DG317" s="175"/>
      <c r="DH317" s="175"/>
      <c r="DI317" s="175"/>
      <c r="DJ317" s="175"/>
      <c r="DK317" s="175"/>
    </row>
    <row r="318" spans="6:115">
      <c r="H318" s="175"/>
      <c r="I318" s="175"/>
      <c r="J318" s="175"/>
      <c r="K318" s="175"/>
      <c r="L318" s="175"/>
      <c r="M318" s="175"/>
      <c r="N318" s="175"/>
      <c r="O318" s="175"/>
      <c r="P318" s="175"/>
      <c r="Q318" s="175"/>
      <c r="R318" s="175"/>
      <c r="S318" s="175"/>
      <c r="T318" s="175"/>
      <c r="U318" s="175"/>
      <c r="V318" s="175"/>
      <c r="W318" s="175"/>
      <c r="X318" s="175"/>
      <c r="Y318" s="175"/>
      <c r="Z318" s="175"/>
      <c r="AA318" s="175"/>
      <c r="AB318" s="175"/>
      <c r="AC318" s="175"/>
      <c r="AD318" s="175"/>
      <c r="AE318" s="175"/>
      <c r="AF318" s="175"/>
      <c r="AG318" s="175"/>
      <c r="AH318" s="175"/>
      <c r="AI318" s="175"/>
      <c r="AJ318" s="175"/>
      <c r="AK318" s="175"/>
      <c r="AL318" s="175"/>
      <c r="AM318" s="175"/>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5"/>
      <c r="BR318" s="175"/>
      <c r="BS318" s="175"/>
      <c r="BT318" s="175"/>
      <c r="BU318" s="175"/>
      <c r="BV318" s="175"/>
      <c r="BW318" s="175"/>
      <c r="BX318" s="175"/>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c r="CU318" s="175"/>
      <c r="CV318" s="175"/>
      <c r="CW318" s="175"/>
      <c r="CX318" s="175"/>
      <c r="CY318" s="175"/>
      <c r="CZ318" s="175"/>
      <c r="DA318" s="175"/>
      <c r="DB318" s="175"/>
      <c r="DC318" s="175"/>
      <c r="DD318" s="175"/>
      <c r="DE318" s="175"/>
      <c r="DF318" s="175"/>
      <c r="DG318" s="175"/>
      <c r="DH318" s="175"/>
      <c r="DI318" s="175"/>
      <c r="DJ318" s="175"/>
      <c r="DK318" s="175"/>
    </row>
    <row r="319" spans="6:115">
      <c r="F319" s="161"/>
      <c r="H319" s="175"/>
      <c r="I319" s="175"/>
      <c r="J319" s="175"/>
      <c r="K319" s="175"/>
      <c r="L319" s="175"/>
      <c r="M319" s="175"/>
      <c r="N319" s="175"/>
      <c r="O319" s="175"/>
      <c r="P319" s="175"/>
      <c r="Q319" s="175"/>
      <c r="R319" s="175"/>
      <c r="S319" s="175"/>
      <c r="T319" s="175"/>
      <c r="U319" s="175"/>
      <c r="V319" s="175"/>
      <c r="W319" s="175"/>
      <c r="X319" s="175"/>
      <c r="Y319" s="175"/>
      <c r="Z319" s="175"/>
      <c r="AA319" s="175"/>
      <c r="AB319" s="175"/>
      <c r="AC319" s="175"/>
      <c r="AD319" s="175"/>
      <c r="AE319" s="175"/>
      <c r="AF319" s="175"/>
      <c r="AG319" s="175"/>
      <c r="AH319" s="175"/>
      <c r="AI319" s="175"/>
      <c r="AJ319" s="175"/>
      <c r="AK319" s="175"/>
      <c r="AL319" s="175"/>
      <c r="AM319" s="175"/>
      <c r="AN319" s="175"/>
      <c r="AO319" s="175"/>
      <c r="AP319" s="175"/>
      <c r="AQ319" s="175"/>
      <c r="AR319" s="175"/>
      <c r="AS319" s="175"/>
      <c r="AT319" s="175"/>
      <c r="AU319" s="175"/>
      <c r="AV319" s="175"/>
      <c r="AW319" s="175"/>
      <c r="AX319" s="175"/>
      <c r="AY319" s="175"/>
      <c r="AZ319" s="175"/>
      <c r="BA319" s="175"/>
      <c r="BB319" s="175"/>
      <c r="BC319" s="175"/>
      <c r="BD319" s="175"/>
      <c r="BE319" s="175"/>
      <c r="BF319" s="175"/>
      <c r="BG319" s="175"/>
      <c r="BH319" s="175"/>
      <c r="BI319" s="175"/>
      <c r="BJ319" s="175"/>
      <c r="BK319" s="175"/>
      <c r="BL319" s="175"/>
      <c r="BM319" s="175"/>
      <c r="BN319" s="175"/>
      <c r="BO319" s="175"/>
      <c r="BP319" s="175"/>
      <c r="BQ319" s="175"/>
      <c r="BR319" s="175"/>
      <c r="BS319" s="175"/>
      <c r="BT319" s="175"/>
      <c r="BU319" s="175"/>
      <c r="BV319" s="175"/>
      <c r="BW319" s="175"/>
      <c r="BX319" s="175"/>
      <c r="BY319" s="175"/>
      <c r="BZ319" s="175"/>
      <c r="CA319" s="175"/>
      <c r="CB319" s="175"/>
      <c r="CC319" s="175"/>
      <c r="CD319" s="175"/>
      <c r="CE319" s="175"/>
      <c r="CF319" s="175"/>
      <c r="CG319" s="175"/>
      <c r="CH319" s="175"/>
      <c r="CI319" s="175"/>
      <c r="CJ319" s="175"/>
      <c r="CK319" s="175"/>
      <c r="CL319" s="175"/>
      <c r="CM319" s="175"/>
      <c r="CN319" s="175"/>
      <c r="CO319" s="175"/>
      <c r="CP319" s="175"/>
      <c r="CQ319" s="175"/>
      <c r="CR319" s="175"/>
      <c r="CS319" s="175"/>
      <c r="CT319" s="175"/>
      <c r="CU319" s="175"/>
      <c r="CV319" s="175"/>
      <c r="CW319" s="175"/>
      <c r="CX319" s="175"/>
      <c r="CY319" s="175"/>
      <c r="CZ319" s="175"/>
      <c r="DA319" s="175"/>
      <c r="DB319" s="175"/>
      <c r="DC319" s="175"/>
      <c r="DD319" s="175"/>
      <c r="DE319" s="175"/>
      <c r="DF319" s="175"/>
      <c r="DG319" s="175"/>
      <c r="DH319" s="175"/>
      <c r="DI319" s="175"/>
      <c r="DJ319" s="175"/>
      <c r="DK319" s="175"/>
    </row>
    <row r="320" spans="6:115">
      <c r="H320" s="175"/>
      <c r="I320" s="175"/>
      <c r="J320" s="175"/>
      <c r="K320" s="175"/>
      <c r="L320" s="175"/>
      <c r="M320" s="175"/>
      <c r="N320" s="175"/>
      <c r="O320" s="175"/>
      <c r="P320" s="175"/>
      <c r="Q320" s="175"/>
      <c r="R320" s="175"/>
      <c r="S320" s="175"/>
      <c r="T320" s="175"/>
      <c r="U320" s="175"/>
      <c r="V320" s="175"/>
      <c r="W320" s="175"/>
      <c r="X320" s="175"/>
      <c r="Y320" s="175"/>
      <c r="Z320" s="175"/>
      <c r="AA320" s="175"/>
      <c r="AB320" s="175"/>
      <c r="AC320" s="175"/>
      <c r="AD320" s="175"/>
      <c r="AE320" s="175"/>
      <c r="AF320" s="175"/>
      <c r="AG320" s="175"/>
      <c r="AH320" s="175"/>
      <c r="AI320" s="175"/>
      <c r="AJ320" s="175"/>
      <c r="AK320" s="175"/>
      <c r="AL320" s="175"/>
      <c r="AM320" s="175"/>
      <c r="AN320" s="175"/>
      <c r="AO320" s="175"/>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5"/>
      <c r="BM320" s="175"/>
      <c r="BN320" s="175"/>
      <c r="BO320" s="175"/>
      <c r="BP320" s="175"/>
      <c r="BQ320" s="175"/>
      <c r="BR320" s="175"/>
      <c r="BS320" s="175"/>
      <c r="BT320" s="175"/>
      <c r="BU320" s="175"/>
      <c r="BV320" s="175"/>
      <c r="BW320" s="175"/>
      <c r="BX320" s="175"/>
      <c r="BY320" s="175"/>
      <c r="BZ320" s="175"/>
      <c r="CA320" s="175"/>
      <c r="CB320" s="175"/>
      <c r="CC320" s="175"/>
      <c r="CD320" s="175"/>
      <c r="CE320" s="175"/>
      <c r="CF320" s="175"/>
      <c r="CG320" s="175"/>
      <c r="CH320" s="175"/>
      <c r="CI320" s="175"/>
      <c r="CJ320" s="175"/>
      <c r="CK320" s="175"/>
      <c r="CL320" s="175"/>
      <c r="CM320" s="175"/>
      <c r="CN320" s="175"/>
      <c r="CO320" s="175"/>
      <c r="CP320" s="175"/>
      <c r="CQ320" s="175"/>
      <c r="CR320" s="175"/>
      <c r="CS320" s="175"/>
      <c r="CT320" s="175"/>
      <c r="CU320" s="175"/>
      <c r="CV320" s="175"/>
      <c r="CW320" s="175"/>
      <c r="CX320" s="175"/>
      <c r="CY320" s="175"/>
      <c r="CZ320" s="175"/>
      <c r="DA320" s="175"/>
      <c r="DB320" s="175"/>
      <c r="DC320" s="175"/>
      <c r="DD320" s="175"/>
      <c r="DE320" s="175"/>
      <c r="DF320" s="175"/>
      <c r="DG320" s="175"/>
      <c r="DH320" s="175"/>
      <c r="DI320" s="175"/>
      <c r="DJ320" s="175"/>
      <c r="DK320" s="175"/>
    </row>
    <row r="321" spans="6:115">
      <c r="H321" s="175"/>
      <c r="I321" s="175"/>
      <c r="J321" s="175"/>
      <c r="K321" s="175"/>
      <c r="L321" s="175"/>
      <c r="M321" s="175"/>
      <c r="N321" s="175"/>
      <c r="O321" s="175"/>
      <c r="P321" s="175"/>
      <c r="Q321" s="175"/>
      <c r="R321" s="175"/>
      <c r="S321" s="175"/>
      <c r="T321" s="175"/>
      <c r="U321" s="175"/>
      <c r="V321" s="175"/>
      <c r="W321" s="175"/>
      <c r="X321" s="175"/>
      <c r="Y321" s="175"/>
      <c r="Z321" s="175"/>
      <c r="AA321" s="175"/>
      <c r="AB321" s="175"/>
      <c r="AC321" s="175"/>
      <c r="AD321" s="175"/>
      <c r="AE321" s="175"/>
      <c r="AF321" s="175"/>
      <c r="AG321" s="175"/>
      <c r="AH321" s="175"/>
      <c r="AI321" s="175"/>
      <c r="AJ321" s="175"/>
      <c r="AK321" s="175"/>
      <c r="AL321" s="175"/>
      <c r="AM321" s="175"/>
      <c r="AN321" s="175"/>
      <c r="AO321" s="175"/>
      <c r="AP321" s="175"/>
      <c r="AQ321" s="175"/>
      <c r="AR321" s="175"/>
      <c r="AS321" s="175"/>
      <c r="AT321" s="175"/>
      <c r="AU321" s="175"/>
      <c r="AV321" s="175"/>
      <c r="AW321" s="175"/>
      <c r="AX321" s="175"/>
      <c r="AY321" s="175"/>
      <c r="AZ321" s="175"/>
      <c r="BA321" s="175"/>
      <c r="BB321" s="175"/>
      <c r="BC321" s="175"/>
      <c r="BD321" s="175"/>
      <c r="BE321" s="175"/>
      <c r="BF321" s="175"/>
      <c r="BG321" s="175"/>
      <c r="BH321" s="175"/>
      <c r="BI321" s="175"/>
      <c r="BJ321" s="175"/>
      <c r="BK321" s="175"/>
      <c r="BL321" s="175"/>
      <c r="BM321" s="175"/>
      <c r="BN321" s="175"/>
      <c r="BO321" s="175"/>
      <c r="BP321" s="175"/>
      <c r="BQ321" s="175"/>
      <c r="BR321" s="175"/>
      <c r="BS321" s="175"/>
      <c r="BT321" s="175"/>
      <c r="BU321" s="175"/>
      <c r="BV321" s="175"/>
      <c r="BW321" s="175"/>
      <c r="BX321" s="175"/>
      <c r="BY321" s="175"/>
      <c r="BZ321" s="175"/>
      <c r="CA321" s="175"/>
      <c r="CB321" s="175"/>
      <c r="CC321" s="175"/>
      <c r="CD321" s="175"/>
      <c r="CE321" s="175"/>
      <c r="CF321" s="175"/>
      <c r="CG321" s="175"/>
      <c r="CH321" s="175"/>
      <c r="CI321" s="175"/>
      <c r="CJ321" s="175"/>
      <c r="CK321" s="175"/>
      <c r="CL321" s="175"/>
      <c r="CM321" s="175"/>
      <c r="CN321" s="175"/>
      <c r="CO321" s="175"/>
      <c r="CP321" s="175"/>
      <c r="CQ321" s="175"/>
      <c r="CR321" s="175"/>
      <c r="CS321" s="175"/>
      <c r="CT321" s="175"/>
      <c r="CU321" s="175"/>
      <c r="CV321" s="175"/>
      <c r="CW321" s="175"/>
      <c r="CX321" s="175"/>
      <c r="CY321" s="175"/>
      <c r="CZ321" s="175"/>
      <c r="DA321" s="175"/>
      <c r="DB321" s="175"/>
      <c r="DC321" s="175"/>
      <c r="DD321" s="175"/>
      <c r="DE321" s="175"/>
      <c r="DF321" s="175"/>
      <c r="DG321" s="175"/>
      <c r="DH321" s="175"/>
      <c r="DI321" s="175"/>
      <c r="DJ321" s="175"/>
      <c r="DK321" s="175"/>
    </row>
    <row r="322" spans="6:115">
      <c r="F322" s="154"/>
      <c r="H322" s="175"/>
      <c r="I322" s="175"/>
      <c r="J322" s="175"/>
      <c r="K322" s="175"/>
      <c r="L322" s="175"/>
      <c r="M322" s="175"/>
      <c r="N322" s="175"/>
      <c r="O322" s="175"/>
      <c r="P322" s="175"/>
      <c r="Q322" s="175"/>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5"/>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5"/>
      <c r="BR322" s="175"/>
      <c r="BS322" s="175"/>
      <c r="BT322" s="175"/>
      <c r="BU322" s="175"/>
      <c r="BV322" s="175"/>
      <c r="BW322" s="175"/>
      <c r="BX322" s="175"/>
      <c r="BY322" s="175"/>
      <c r="BZ322" s="175"/>
      <c r="CA322" s="175"/>
      <c r="CB322" s="175"/>
      <c r="CC322" s="175"/>
      <c r="CD322" s="175"/>
      <c r="CE322" s="175"/>
      <c r="CF322" s="175"/>
      <c r="CG322" s="175"/>
      <c r="CH322" s="175"/>
      <c r="CI322" s="175"/>
      <c r="CJ322" s="175"/>
      <c r="CK322" s="175"/>
      <c r="CL322" s="175"/>
      <c r="CM322" s="175"/>
      <c r="CN322" s="175"/>
      <c r="CO322" s="175"/>
      <c r="CP322" s="175"/>
      <c r="CQ322" s="175"/>
      <c r="CR322" s="175"/>
      <c r="CS322" s="175"/>
      <c r="CT322" s="175"/>
      <c r="CU322" s="175"/>
      <c r="CV322" s="175"/>
      <c r="CW322" s="175"/>
      <c r="CX322" s="175"/>
      <c r="CY322" s="175"/>
      <c r="CZ322" s="175"/>
      <c r="DA322" s="175"/>
      <c r="DB322" s="175"/>
      <c r="DC322" s="175"/>
      <c r="DD322" s="175"/>
      <c r="DE322" s="175"/>
      <c r="DF322" s="175"/>
      <c r="DG322" s="175"/>
      <c r="DH322" s="175"/>
      <c r="DI322" s="175"/>
      <c r="DJ322" s="175"/>
      <c r="DK322" s="175"/>
    </row>
    <row r="323" spans="6:115">
      <c r="F323" s="170"/>
      <c r="H323" s="175"/>
      <c r="I323" s="175"/>
      <c r="J323" s="175"/>
      <c r="K323" s="175"/>
      <c r="L323" s="175"/>
      <c r="M323" s="175"/>
      <c r="N323" s="175"/>
      <c r="O323" s="175"/>
      <c r="P323" s="175"/>
      <c r="Q323" s="175"/>
      <c r="R323" s="175"/>
      <c r="S323" s="175"/>
      <c r="T323" s="175"/>
      <c r="U323" s="175"/>
      <c r="V323" s="175"/>
      <c r="W323" s="175"/>
      <c r="X323" s="175"/>
      <c r="Y323" s="175"/>
      <c r="Z323" s="175"/>
      <c r="AA323" s="175"/>
      <c r="AB323" s="175"/>
      <c r="AC323" s="175"/>
      <c r="AD323" s="175"/>
      <c r="AE323" s="175"/>
      <c r="AF323" s="175"/>
      <c r="AG323" s="175"/>
      <c r="AH323" s="175"/>
      <c r="AI323" s="175"/>
      <c r="AJ323" s="175"/>
      <c r="AK323" s="175"/>
      <c r="AL323" s="175"/>
      <c r="AM323" s="175"/>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5"/>
      <c r="BR323" s="175"/>
      <c r="BS323" s="175"/>
      <c r="BT323" s="175"/>
      <c r="BU323" s="175"/>
      <c r="BV323" s="175"/>
      <c r="BW323" s="175"/>
      <c r="BX323" s="175"/>
      <c r="BY323" s="175"/>
      <c r="BZ323" s="175"/>
      <c r="CA323" s="175"/>
      <c r="CB323" s="175"/>
      <c r="CC323" s="175"/>
      <c r="CD323" s="175"/>
      <c r="CE323" s="175"/>
      <c r="CF323" s="175"/>
      <c r="CG323" s="175"/>
      <c r="CH323" s="175"/>
      <c r="CI323" s="175"/>
      <c r="CJ323" s="175"/>
      <c r="CK323" s="175"/>
      <c r="CL323" s="175"/>
      <c r="CM323" s="175"/>
      <c r="CN323" s="175"/>
      <c r="CO323" s="175"/>
      <c r="CP323" s="175"/>
      <c r="CQ323" s="175"/>
      <c r="CR323" s="175"/>
      <c r="CS323" s="175"/>
      <c r="CT323" s="175"/>
      <c r="CU323" s="175"/>
      <c r="CV323" s="175"/>
      <c r="CW323" s="175"/>
      <c r="CX323" s="175"/>
      <c r="CY323" s="175"/>
      <c r="CZ323" s="175"/>
      <c r="DA323" s="175"/>
      <c r="DB323" s="175"/>
      <c r="DC323" s="175"/>
      <c r="DD323" s="175"/>
      <c r="DE323" s="175"/>
      <c r="DF323" s="175"/>
      <c r="DG323" s="175"/>
      <c r="DH323" s="175"/>
      <c r="DI323" s="175"/>
      <c r="DJ323" s="175"/>
      <c r="DK323" s="175"/>
    </row>
    <row r="324" spans="6:115">
      <c r="H324" s="175"/>
      <c r="I324" s="175"/>
      <c r="J324" s="175"/>
      <c r="K324" s="175"/>
      <c r="L324" s="175"/>
      <c r="M324" s="175"/>
      <c r="N324" s="175"/>
      <c r="O324" s="175"/>
      <c r="P324" s="175"/>
      <c r="Q324" s="175"/>
      <c r="R324" s="175"/>
      <c r="S324" s="175"/>
      <c r="T324" s="175"/>
      <c r="U324" s="175"/>
      <c r="V324" s="175"/>
      <c r="W324" s="175"/>
      <c r="X324" s="175"/>
      <c r="Y324" s="175"/>
      <c r="Z324" s="175"/>
      <c r="AA324" s="175"/>
      <c r="AB324" s="175"/>
      <c r="AC324" s="175"/>
      <c r="AD324" s="175"/>
      <c r="AE324" s="175"/>
      <c r="AF324" s="175"/>
      <c r="AG324" s="175"/>
      <c r="AH324" s="175"/>
      <c r="AI324" s="175"/>
      <c r="AJ324" s="175"/>
      <c r="AK324" s="175"/>
      <c r="AL324" s="175"/>
      <c r="AM324" s="175"/>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5"/>
      <c r="BR324" s="175"/>
      <c r="BS324" s="175"/>
      <c r="BT324" s="175"/>
      <c r="BU324" s="175"/>
      <c r="BV324" s="175"/>
      <c r="BW324" s="175"/>
      <c r="BX324" s="175"/>
      <c r="BY324" s="175"/>
      <c r="BZ324" s="175"/>
      <c r="CA324" s="175"/>
      <c r="CB324" s="175"/>
      <c r="CC324" s="175"/>
      <c r="CD324" s="175"/>
      <c r="CE324" s="175"/>
      <c r="CF324" s="175"/>
      <c r="CG324" s="175"/>
      <c r="CH324" s="175"/>
      <c r="CI324" s="175"/>
      <c r="CJ324" s="175"/>
      <c r="CK324" s="175"/>
      <c r="CL324" s="175"/>
      <c r="CM324" s="175"/>
      <c r="CN324" s="175"/>
      <c r="CO324" s="175"/>
      <c r="CP324" s="175"/>
      <c r="CQ324" s="175"/>
      <c r="CR324" s="175"/>
      <c r="CS324" s="175"/>
      <c r="CT324" s="175"/>
      <c r="CU324" s="175"/>
      <c r="CV324" s="175"/>
      <c r="CW324" s="175"/>
      <c r="CX324" s="175"/>
      <c r="CY324" s="175"/>
      <c r="CZ324" s="175"/>
      <c r="DA324" s="175"/>
      <c r="DB324" s="175"/>
      <c r="DC324" s="175"/>
      <c r="DD324" s="175"/>
      <c r="DE324" s="175"/>
      <c r="DF324" s="175"/>
      <c r="DG324" s="175"/>
      <c r="DH324" s="175"/>
      <c r="DI324" s="175"/>
      <c r="DJ324" s="175"/>
      <c r="DK324" s="175"/>
    </row>
    <row r="325" spans="6:115">
      <c r="F325" s="161"/>
      <c r="H325" s="175"/>
      <c r="I325" s="175"/>
      <c r="J325" s="175"/>
      <c r="K325" s="175"/>
      <c r="L325" s="175"/>
      <c r="M325" s="175"/>
      <c r="N325" s="175"/>
      <c r="O325" s="175"/>
      <c r="P325" s="175"/>
      <c r="Q325" s="175"/>
      <c r="R325" s="175"/>
      <c r="S325" s="175"/>
      <c r="T325" s="175"/>
      <c r="U325" s="175"/>
      <c r="V325" s="175"/>
      <c r="W325" s="175"/>
      <c r="X325" s="175"/>
      <c r="Y325" s="175"/>
      <c r="Z325" s="175"/>
      <c r="AA325" s="175"/>
      <c r="AB325" s="175"/>
      <c r="AC325" s="175"/>
      <c r="AD325" s="175"/>
      <c r="AE325" s="175"/>
      <c r="AF325" s="175"/>
      <c r="AG325" s="175"/>
      <c r="AH325" s="175"/>
      <c r="AI325" s="175"/>
      <c r="AJ325" s="175"/>
      <c r="AK325" s="175"/>
      <c r="AL325" s="175"/>
      <c r="AM325" s="175"/>
      <c r="AN325" s="175"/>
      <c r="AO325" s="175"/>
      <c r="AP325" s="175"/>
      <c r="AQ325" s="175"/>
      <c r="AR325" s="175"/>
      <c r="AS325" s="175"/>
      <c r="AT325" s="175"/>
      <c r="AU325" s="175"/>
      <c r="AV325" s="175"/>
      <c r="AW325" s="175"/>
      <c r="AX325" s="175"/>
      <c r="AY325" s="175"/>
      <c r="AZ325" s="175"/>
      <c r="BA325" s="175"/>
      <c r="BB325" s="175"/>
      <c r="BC325" s="175"/>
      <c r="BD325" s="175"/>
      <c r="BE325" s="175"/>
      <c r="BF325" s="175"/>
      <c r="BG325" s="175"/>
      <c r="BH325" s="175"/>
      <c r="BI325" s="175"/>
      <c r="BJ325" s="175"/>
      <c r="BK325" s="175"/>
      <c r="BL325" s="175"/>
      <c r="BM325" s="175"/>
      <c r="BN325" s="175"/>
      <c r="BO325" s="175"/>
      <c r="BP325" s="175"/>
      <c r="BQ325" s="175"/>
      <c r="BR325" s="175"/>
      <c r="BS325" s="175"/>
      <c r="BT325" s="175"/>
      <c r="BU325" s="175"/>
      <c r="BV325" s="175"/>
      <c r="BW325" s="175"/>
      <c r="BX325" s="175"/>
      <c r="BY325" s="175"/>
      <c r="BZ325" s="175"/>
      <c r="CA325" s="175"/>
      <c r="CB325" s="175"/>
      <c r="CC325" s="175"/>
      <c r="CD325" s="175"/>
      <c r="CE325" s="175"/>
      <c r="CF325" s="175"/>
      <c r="CG325" s="175"/>
      <c r="CH325" s="175"/>
      <c r="CI325" s="175"/>
      <c r="CJ325" s="175"/>
      <c r="CK325" s="175"/>
      <c r="CL325" s="175"/>
      <c r="CM325" s="175"/>
      <c r="CN325" s="175"/>
      <c r="CO325" s="175"/>
      <c r="CP325" s="175"/>
      <c r="CQ325" s="175"/>
      <c r="CR325" s="175"/>
      <c r="CS325" s="175"/>
      <c r="CT325" s="175"/>
      <c r="CU325" s="175"/>
      <c r="CV325" s="175"/>
      <c r="CW325" s="175"/>
      <c r="CX325" s="175"/>
      <c r="CY325" s="175"/>
      <c r="CZ325" s="175"/>
      <c r="DA325" s="175"/>
      <c r="DB325" s="175"/>
      <c r="DC325" s="175"/>
      <c r="DD325" s="175"/>
      <c r="DE325" s="175"/>
      <c r="DF325" s="175"/>
      <c r="DG325" s="175"/>
      <c r="DH325" s="175"/>
      <c r="DI325" s="175"/>
      <c r="DJ325" s="175"/>
      <c r="DK325" s="175"/>
    </row>
    <row r="326" spans="6:115">
      <c r="H326" s="175"/>
      <c r="I326" s="175"/>
      <c r="J326" s="175"/>
      <c r="K326" s="175"/>
      <c r="L326" s="175"/>
      <c r="M326" s="175"/>
      <c r="N326" s="175"/>
      <c r="O326" s="175"/>
      <c r="P326" s="175"/>
      <c r="Q326" s="175"/>
      <c r="R326" s="175"/>
      <c r="S326" s="175"/>
      <c r="T326" s="175"/>
      <c r="U326" s="175"/>
      <c r="V326" s="175"/>
      <c r="W326" s="175"/>
      <c r="X326" s="175"/>
      <c r="Y326" s="175"/>
      <c r="Z326" s="175"/>
      <c r="AA326" s="175"/>
      <c r="AB326" s="175"/>
      <c r="AC326" s="175"/>
      <c r="AD326" s="175"/>
      <c r="AE326" s="175"/>
      <c r="AF326" s="175"/>
      <c r="AG326" s="175"/>
      <c r="AH326" s="175"/>
      <c r="AI326" s="175"/>
      <c r="AJ326" s="175"/>
      <c r="AK326" s="175"/>
      <c r="AL326" s="175"/>
      <c r="AM326" s="175"/>
      <c r="AN326" s="175"/>
      <c r="AO326" s="175"/>
      <c r="AP326" s="175"/>
      <c r="AQ326" s="175"/>
      <c r="AR326" s="175"/>
      <c r="AS326" s="175"/>
      <c r="AT326" s="175"/>
      <c r="AU326" s="175"/>
      <c r="AV326" s="175"/>
      <c r="AW326" s="175"/>
      <c r="AX326" s="175"/>
      <c r="AY326" s="175"/>
      <c r="AZ326" s="175"/>
      <c r="BA326" s="175"/>
      <c r="BB326" s="175"/>
      <c r="BC326" s="175"/>
      <c r="BD326" s="175"/>
      <c r="BE326" s="175"/>
      <c r="BF326" s="175"/>
      <c r="BG326" s="175"/>
      <c r="BH326" s="175"/>
      <c r="BI326" s="175"/>
      <c r="BJ326" s="175"/>
      <c r="BK326" s="175"/>
      <c r="BL326" s="175"/>
      <c r="BM326" s="175"/>
      <c r="BN326" s="175"/>
      <c r="BO326" s="175"/>
      <c r="BP326" s="175"/>
      <c r="BQ326" s="175"/>
      <c r="BR326" s="175"/>
      <c r="BS326" s="175"/>
      <c r="BT326" s="175"/>
      <c r="BU326" s="175"/>
      <c r="BV326" s="175"/>
      <c r="BW326" s="175"/>
      <c r="BX326" s="175"/>
      <c r="BY326" s="175"/>
      <c r="BZ326" s="175"/>
      <c r="CA326" s="175"/>
      <c r="CB326" s="175"/>
      <c r="CC326" s="175"/>
      <c r="CD326" s="175"/>
      <c r="CE326" s="175"/>
      <c r="CF326" s="175"/>
      <c r="CG326" s="175"/>
      <c r="CH326" s="175"/>
      <c r="CI326" s="175"/>
      <c r="CJ326" s="175"/>
      <c r="CK326" s="175"/>
      <c r="CL326" s="175"/>
      <c r="CM326" s="175"/>
      <c r="CN326" s="175"/>
      <c r="CO326" s="175"/>
      <c r="CP326" s="175"/>
      <c r="CQ326" s="175"/>
      <c r="CR326" s="175"/>
      <c r="CS326" s="175"/>
      <c r="CT326" s="175"/>
      <c r="CU326" s="175"/>
      <c r="CV326" s="175"/>
      <c r="CW326" s="175"/>
      <c r="CX326" s="175"/>
      <c r="CY326" s="175"/>
      <c r="CZ326" s="175"/>
      <c r="DA326" s="175"/>
      <c r="DB326" s="175"/>
      <c r="DC326" s="175"/>
      <c r="DD326" s="175"/>
      <c r="DE326" s="175"/>
      <c r="DF326" s="175"/>
      <c r="DG326" s="175"/>
      <c r="DH326" s="175"/>
      <c r="DI326" s="175"/>
      <c r="DJ326" s="175"/>
      <c r="DK326" s="175"/>
    </row>
    <row r="327" spans="6:115">
      <c r="H327" s="175"/>
      <c r="I327" s="175"/>
      <c r="J327" s="175"/>
      <c r="K327" s="175"/>
      <c r="L327" s="175"/>
      <c r="M327" s="175"/>
      <c r="N327" s="175"/>
      <c r="O327" s="175"/>
      <c r="P327" s="175"/>
      <c r="Q327" s="175"/>
      <c r="R327" s="175"/>
      <c r="S327" s="175"/>
      <c r="T327" s="175"/>
      <c r="U327" s="175"/>
      <c r="V327" s="175"/>
      <c r="W327" s="175"/>
      <c r="X327" s="175"/>
      <c r="Y327" s="175"/>
      <c r="Z327" s="175"/>
      <c r="AA327" s="175"/>
      <c r="AB327" s="175"/>
      <c r="AC327" s="175"/>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5"/>
      <c r="BM327" s="175"/>
      <c r="BN327" s="175"/>
      <c r="BO327" s="175"/>
      <c r="BP327" s="175"/>
      <c r="BQ327" s="175"/>
      <c r="BR327" s="175"/>
      <c r="BS327" s="175"/>
      <c r="BT327" s="175"/>
      <c r="BU327" s="175"/>
      <c r="BV327" s="175"/>
      <c r="BW327" s="175"/>
      <c r="BX327" s="175"/>
      <c r="BY327" s="175"/>
      <c r="BZ327" s="175"/>
      <c r="CA327" s="175"/>
      <c r="CB327" s="175"/>
      <c r="CC327" s="175"/>
      <c r="CD327" s="175"/>
      <c r="CE327" s="175"/>
      <c r="CF327" s="175"/>
      <c r="CG327" s="175"/>
      <c r="CH327" s="175"/>
      <c r="CI327" s="175"/>
      <c r="CJ327" s="175"/>
      <c r="CK327" s="175"/>
      <c r="CL327" s="175"/>
      <c r="CM327" s="175"/>
      <c r="CN327" s="175"/>
      <c r="CO327" s="175"/>
      <c r="CP327" s="175"/>
      <c r="CQ327" s="175"/>
      <c r="CR327" s="175"/>
      <c r="CS327" s="175"/>
      <c r="CT327" s="175"/>
      <c r="CU327" s="175"/>
      <c r="CV327" s="175"/>
      <c r="CW327" s="175"/>
      <c r="CX327" s="175"/>
      <c r="CY327" s="175"/>
      <c r="CZ327" s="175"/>
      <c r="DA327" s="175"/>
      <c r="DB327" s="175"/>
      <c r="DC327" s="175"/>
      <c r="DD327" s="175"/>
      <c r="DE327" s="175"/>
      <c r="DF327" s="175"/>
      <c r="DG327" s="175"/>
      <c r="DH327" s="175"/>
      <c r="DI327" s="175"/>
      <c r="DJ327" s="175"/>
      <c r="DK327" s="175"/>
    </row>
    <row r="328" spans="6:115">
      <c r="H328" s="175"/>
      <c r="I328" s="175"/>
      <c r="J328" s="175"/>
      <c r="K328" s="175"/>
      <c r="L328" s="175"/>
      <c r="M328" s="175"/>
      <c r="N328" s="175"/>
      <c r="O328" s="175"/>
      <c r="P328" s="175"/>
      <c r="Q328" s="175"/>
      <c r="R328" s="175"/>
      <c r="S328" s="175"/>
      <c r="T328" s="175"/>
      <c r="U328" s="175"/>
      <c r="V328" s="175"/>
      <c r="W328" s="175"/>
      <c r="X328" s="175"/>
      <c r="Y328" s="175"/>
      <c r="Z328" s="175"/>
      <c r="AA328" s="175"/>
      <c r="AB328" s="175"/>
      <c r="AC328" s="175"/>
      <c r="AD328" s="175"/>
      <c r="AE328" s="175"/>
      <c r="AF328" s="175"/>
      <c r="AG328" s="175"/>
      <c r="AH328" s="175"/>
      <c r="AI328" s="175"/>
      <c r="AJ328" s="175"/>
      <c r="AK328" s="175"/>
      <c r="AL328" s="175"/>
      <c r="AM328" s="175"/>
      <c r="AN328" s="175"/>
      <c r="AO328" s="175"/>
      <c r="AP328" s="175"/>
      <c r="AQ328" s="175"/>
      <c r="AR328" s="175"/>
      <c r="AS328" s="175"/>
      <c r="AT328" s="175"/>
      <c r="AU328" s="175"/>
      <c r="AV328" s="175"/>
      <c r="AW328" s="175"/>
      <c r="AX328" s="175"/>
      <c r="AY328" s="175"/>
      <c r="AZ328" s="175"/>
      <c r="BA328" s="175"/>
      <c r="BB328" s="175"/>
      <c r="BC328" s="175"/>
      <c r="BD328" s="175"/>
      <c r="BE328" s="175"/>
      <c r="BF328" s="175"/>
      <c r="BG328" s="175"/>
      <c r="BH328" s="175"/>
      <c r="BI328" s="175"/>
      <c r="BJ328" s="175"/>
      <c r="BK328" s="175"/>
      <c r="BL328" s="175"/>
      <c r="BM328" s="175"/>
      <c r="BN328" s="175"/>
      <c r="BO328" s="175"/>
      <c r="BP328" s="175"/>
      <c r="BQ328" s="175"/>
      <c r="BR328" s="175"/>
      <c r="BS328" s="175"/>
      <c r="BT328" s="175"/>
      <c r="BU328" s="175"/>
      <c r="BV328" s="175"/>
      <c r="BW328" s="175"/>
      <c r="BX328" s="175"/>
      <c r="BY328" s="175"/>
      <c r="BZ328" s="175"/>
      <c r="CA328" s="175"/>
      <c r="CB328" s="175"/>
      <c r="CC328" s="175"/>
      <c r="CD328" s="175"/>
      <c r="CE328" s="175"/>
      <c r="CF328" s="175"/>
      <c r="CG328" s="175"/>
      <c r="CH328" s="175"/>
      <c r="CI328" s="175"/>
      <c r="CJ328" s="175"/>
      <c r="CK328" s="175"/>
      <c r="CL328" s="175"/>
      <c r="CM328" s="175"/>
      <c r="CN328" s="175"/>
      <c r="CO328" s="175"/>
      <c r="CP328" s="175"/>
      <c r="CQ328" s="175"/>
      <c r="CR328" s="175"/>
      <c r="CS328" s="175"/>
      <c r="CT328" s="175"/>
      <c r="CU328" s="175"/>
      <c r="CV328" s="175"/>
      <c r="CW328" s="175"/>
      <c r="CX328" s="175"/>
      <c r="CY328" s="175"/>
      <c r="CZ328" s="175"/>
      <c r="DA328" s="175"/>
      <c r="DB328" s="175"/>
      <c r="DC328" s="175"/>
      <c r="DD328" s="175"/>
      <c r="DE328" s="175"/>
      <c r="DF328" s="175"/>
      <c r="DG328" s="175"/>
      <c r="DH328" s="175"/>
      <c r="DI328" s="175"/>
      <c r="DJ328" s="175"/>
      <c r="DK328" s="175"/>
    </row>
    <row r="329" spans="6:115">
      <c r="F329" s="161"/>
      <c r="H329" s="175"/>
      <c r="I329" s="175"/>
      <c r="J329" s="175"/>
      <c r="K329" s="175"/>
      <c r="L329" s="175"/>
      <c r="M329" s="175"/>
      <c r="N329" s="175"/>
      <c r="O329" s="175"/>
      <c r="P329" s="175"/>
      <c r="Q329" s="175"/>
      <c r="R329" s="175"/>
      <c r="S329" s="175"/>
      <c r="T329" s="175"/>
      <c r="U329" s="175"/>
      <c r="V329" s="175"/>
      <c r="W329" s="175"/>
      <c r="X329" s="175"/>
      <c r="Y329" s="175"/>
      <c r="Z329" s="175"/>
      <c r="AA329" s="175"/>
      <c r="AB329" s="175"/>
      <c r="AC329" s="175"/>
      <c r="AD329" s="175"/>
      <c r="AE329" s="175"/>
      <c r="AF329" s="175"/>
      <c r="AG329" s="175"/>
      <c r="AH329" s="175"/>
      <c r="AI329" s="175"/>
      <c r="AJ329" s="175"/>
      <c r="AK329" s="175"/>
      <c r="AL329" s="175"/>
      <c r="AM329" s="175"/>
      <c r="AN329" s="175"/>
      <c r="AO329" s="175"/>
      <c r="AP329" s="175"/>
      <c r="AQ329" s="175"/>
      <c r="AR329" s="175"/>
      <c r="AS329" s="175"/>
      <c r="AT329" s="175"/>
      <c r="AU329" s="175"/>
      <c r="AV329" s="175"/>
      <c r="AW329" s="175"/>
      <c r="AX329" s="175"/>
      <c r="AY329" s="175"/>
      <c r="AZ329" s="175"/>
      <c r="BA329" s="175"/>
      <c r="BB329" s="175"/>
      <c r="BC329" s="175"/>
      <c r="BD329" s="175"/>
      <c r="BE329" s="175"/>
      <c r="BF329" s="175"/>
      <c r="BG329" s="175"/>
      <c r="BH329" s="175"/>
      <c r="BI329" s="175"/>
      <c r="BJ329" s="175"/>
      <c r="BK329" s="175"/>
      <c r="BL329" s="175"/>
      <c r="BM329" s="175"/>
      <c r="BN329" s="175"/>
      <c r="BO329" s="175"/>
      <c r="BP329" s="175"/>
      <c r="BQ329" s="175"/>
      <c r="BR329" s="175"/>
      <c r="BS329" s="175"/>
      <c r="BT329" s="175"/>
      <c r="BU329" s="175"/>
      <c r="BV329" s="175"/>
      <c r="BW329" s="175"/>
      <c r="BX329" s="175"/>
      <c r="BY329" s="175"/>
      <c r="BZ329" s="175"/>
      <c r="CA329" s="175"/>
      <c r="CB329" s="175"/>
      <c r="CC329" s="175"/>
      <c r="CD329" s="175"/>
      <c r="CE329" s="175"/>
      <c r="CF329" s="175"/>
      <c r="CG329" s="175"/>
      <c r="CH329" s="175"/>
      <c r="CI329" s="175"/>
      <c r="CJ329" s="175"/>
      <c r="CK329" s="175"/>
      <c r="CL329" s="175"/>
      <c r="CM329" s="175"/>
      <c r="CN329" s="175"/>
      <c r="CO329" s="175"/>
      <c r="CP329" s="175"/>
      <c r="CQ329" s="175"/>
      <c r="CR329" s="175"/>
      <c r="CS329" s="175"/>
      <c r="CT329" s="175"/>
      <c r="CU329" s="175"/>
      <c r="CV329" s="175"/>
      <c r="CW329" s="175"/>
      <c r="CX329" s="175"/>
      <c r="CY329" s="175"/>
      <c r="CZ329" s="175"/>
      <c r="DA329" s="175"/>
      <c r="DB329" s="175"/>
      <c r="DC329" s="175"/>
      <c r="DD329" s="175"/>
      <c r="DE329" s="175"/>
      <c r="DF329" s="175"/>
      <c r="DG329" s="175"/>
      <c r="DH329" s="175"/>
      <c r="DI329" s="175"/>
      <c r="DJ329" s="175"/>
      <c r="DK329" s="175"/>
    </row>
    <row r="330" spans="6:115">
      <c r="H330" s="175"/>
      <c r="I330" s="175"/>
      <c r="J330" s="175"/>
      <c r="K330" s="175"/>
      <c r="L330" s="175"/>
      <c r="M330" s="175"/>
      <c r="N330" s="175"/>
      <c r="O330" s="175"/>
      <c r="P330" s="175"/>
      <c r="Q330" s="175"/>
      <c r="R330" s="175"/>
      <c r="S330" s="175"/>
      <c r="T330" s="175"/>
      <c r="U330" s="175"/>
      <c r="V330" s="175"/>
      <c r="W330" s="175"/>
      <c r="X330" s="175"/>
      <c r="Y330" s="175"/>
      <c r="Z330" s="175"/>
      <c r="AA330" s="175"/>
      <c r="AB330" s="175"/>
      <c r="AC330" s="175"/>
      <c r="AD330" s="175"/>
      <c r="AE330" s="175"/>
      <c r="AF330" s="175"/>
      <c r="AG330" s="175"/>
      <c r="AH330" s="175"/>
      <c r="AI330" s="175"/>
      <c r="AJ330" s="175"/>
      <c r="AK330" s="175"/>
      <c r="AL330" s="175"/>
      <c r="AM330" s="175"/>
      <c r="AN330" s="175"/>
      <c r="AO330" s="175"/>
      <c r="AP330" s="175"/>
      <c r="AQ330" s="175"/>
      <c r="AR330" s="175"/>
      <c r="AS330" s="175"/>
      <c r="AT330" s="175"/>
      <c r="AU330" s="175"/>
      <c r="AV330" s="175"/>
      <c r="AW330" s="175"/>
      <c r="AX330" s="175"/>
      <c r="AY330" s="175"/>
      <c r="AZ330" s="175"/>
      <c r="BA330" s="175"/>
      <c r="BB330" s="175"/>
      <c r="BC330" s="175"/>
      <c r="BD330" s="175"/>
      <c r="BE330" s="175"/>
      <c r="BF330" s="175"/>
      <c r="BG330" s="175"/>
      <c r="BH330" s="175"/>
      <c r="BI330" s="175"/>
      <c r="BJ330" s="175"/>
      <c r="BK330" s="175"/>
      <c r="BL330" s="175"/>
      <c r="BM330" s="175"/>
      <c r="BN330" s="175"/>
      <c r="BO330" s="175"/>
      <c r="BP330" s="175"/>
      <c r="BQ330" s="175"/>
      <c r="BR330" s="175"/>
      <c r="BS330" s="175"/>
      <c r="BT330" s="175"/>
      <c r="BU330" s="175"/>
      <c r="BV330" s="175"/>
      <c r="BW330" s="175"/>
      <c r="BX330" s="175"/>
      <c r="BY330" s="175"/>
      <c r="BZ330" s="175"/>
      <c r="CA330" s="175"/>
      <c r="CB330" s="175"/>
      <c r="CC330" s="175"/>
      <c r="CD330" s="175"/>
      <c r="CE330" s="175"/>
      <c r="CF330" s="175"/>
      <c r="CG330" s="175"/>
      <c r="CH330" s="175"/>
      <c r="CI330" s="175"/>
      <c r="CJ330" s="175"/>
      <c r="CK330" s="175"/>
      <c r="CL330" s="175"/>
      <c r="CM330" s="175"/>
      <c r="CN330" s="175"/>
      <c r="CO330" s="175"/>
      <c r="CP330" s="175"/>
      <c r="CQ330" s="175"/>
      <c r="CR330" s="175"/>
      <c r="CS330" s="175"/>
      <c r="CT330" s="175"/>
      <c r="CU330" s="175"/>
      <c r="CV330" s="175"/>
      <c r="CW330" s="175"/>
      <c r="CX330" s="175"/>
      <c r="CY330" s="175"/>
      <c r="CZ330" s="175"/>
      <c r="DA330" s="175"/>
      <c r="DB330" s="175"/>
      <c r="DC330" s="175"/>
      <c r="DD330" s="175"/>
      <c r="DE330" s="175"/>
      <c r="DF330" s="175"/>
      <c r="DG330" s="175"/>
      <c r="DH330" s="175"/>
      <c r="DI330" s="175"/>
      <c r="DJ330" s="175"/>
      <c r="DK330" s="175"/>
    </row>
    <row r="331" spans="6:115">
      <c r="H331" s="175"/>
      <c r="I331" s="175"/>
      <c r="J331" s="175"/>
      <c r="K331" s="175"/>
      <c r="L331" s="175"/>
      <c r="M331" s="175"/>
      <c r="N331" s="175"/>
      <c r="O331" s="175"/>
      <c r="P331" s="175"/>
      <c r="Q331" s="175"/>
      <c r="R331" s="175"/>
      <c r="S331" s="175"/>
      <c r="T331" s="175"/>
      <c r="U331" s="175"/>
      <c r="V331" s="175"/>
      <c r="W331" s="175"/>
      <c r="X331" s="175"/>
      <c r="Y331" s="175"/>
      <c r="Z331" s="175"/>
      <c r="AA331" s="175"/>
      <c r="AB331" s="175"/>
      <c r="AC331" s="175"/>
      <c r="AD331" s="175"/>
      <c r="AE331" s="175"/>
      <c r="AF331" s="175"/>
      <c r="AG331" s="175"/>
      <c r="AH331" s="175"/>
      <c r="AI331" s="175"/>
      <c r="AJ331" s="175"/>
      <c r="AK331" s="175"/>
      <c r="AL331" s="175"/>
      <c r="AM331" s="175"/>
      <c r="AN331" s="175"/>
      <c r="AO331" s="175"/>
      <c r="AP331" s="175"/>
      <c r="AQ331" s="175"/>
      <c r="AR331" s="175"/>
      <c r="AS331" s="175"/>
      <c r="AT331" s="175"/>
      <c r="AU331" s="175"/>
      <c r="AV331" s="175"/>
      <c r="AW331" s="175"/>
      <c r="AX331" s="175"/>
      <c r="AY331" s="175"/>
      <c r="AZ331" s="175"/>
      <c r="BA331" s="175"/>
      <c r="BB331" s="175"/>
      <c r="BC331" s="175"/>
      <c r="BD331" s="175"/>
      <c r="BE331" s="175"/>
      <c r="BF331" s="175"/>
      <c r="BG331" s="175"/>
      <c r="BH331" s="175"/>
      <c r="BI331" s="175"/>
      <c r="BJ331" s="175"/>
      <c r="BK331" s="175"/>
      <c r="BL331" s="175"/>
      <c r="BM331" s="175"/>
      <c r="BN331" s="175"/>
      <c r="BO331" s="175"/>
      <c r="BP331" s="175"/>
      <c r="BQ331" s="175"/>
      <c r="BR331" s="175"/>
      <c r="BS331" s="175"/>
      <c r="BT331" s="175"/>
      <c r="BU331" s="175"/>
      <c r="BV331" s="175"/>
      <c r="BW331" s="175"/>
      <c r="BX331" s="175"/>
      <c r="BY331" s="175"/>
      <c r="BZ331" s="175"/>
      <c r="CA331" s="175"/>
      <c r="CB331" s="175"/>
      <c r="CC331" s="175"/>
      <c r="CD331" s="175"/>
      <c r="CE331" s="175"/>
      <c r="CF331" s="175"/>
      <c r="CG331" s="175"/>
      <c r="CH331" s="175"/>
      <c r="CI331" s="175"/>
      <c r="CJ331" s="175"/>
      <c r="CK331" s="175"/>
      <c r="CL331" s="175"/>
      <c r="CM331" s="175"/>
      <c r="CN331" s="175"/>
      <c r="CO331" s="175"/>
      <c r="CP331" s="175"/>
      <c r="CQ331" s="175"/>
      <c r="CR331" s="175"/>
      <c r="CS331" s="175"/>
      <c r="CT331" s="175"/>
      <c r="CU331" s="175"/>
      <c r="CV331" s="175"/>
      <c r="CW331" s="175"/>
      <c r="CX331" s="175"/>
      <c r="CY331" s="175"/>
      <c r="CZ331" s="175"/>
      <c r="DA331" s="175"/>
      <c r="DB331" s="175"/>
      <c r="DC331" s="175"/>
      <c r="DD331" s="175"/>
      <c r="DE331" s="175"/>
      <c r="DF331" s="175"/>
      <c r="DG331" s="175"/>
      <c r="DH331" s="175"/>
      <c r="DI331" s="175"/>
      <c r="DJ331" s="175"/>
      <c r="DK331" s="175"/>
    </row>
    <row r="332" spans="6:11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5"/>
      <c r="AS332" s="175"/>
      <c r="AT332" s="175"/>
      <c r="AU332" s="175"/>
      <c r="AV332" s="175"/>
      <c r="AW332" s="175"/>
      <c r="AX332" s="175"/>
      <c r="AY332" s="175"/>
      <c r="AZ332" s="175"/>
      <c r="BA332" s="175"/>
      <c r="BB332" s="175"/>
      <c r="BC332" s="175"/>
      <c r="BD332" s="175"/>
      <c r="BE332" s="175"/>
      <c r="BF332" s="175"/>
      <c r="BG332" s="175"/>
      <c r="BH332" s="175"/>
      <c r="BI332" s="175"/>
      <c r="BJ332" s="175"/>
      <c r="BK332" s="175"/>
      <c r="BL332" s="175"/>
      <c r="BM332" s="175"/>
      <c r="BN332" s="175"/>
      <c r="BO332" s="175"/>
      <c r="BP332" s="175"/>
      <c r="BQ332" s="175"/>
      <c r="BR332" s="175"/>
      <c r="BS332" s="175"/>
      <c r="BT332" s="175"/>
      <c r="BU332" s="175"/>
      <c r="BV332" s="175"/>
      <c r="BW332" s="175"/>
      <c r="BX332" s="175"/>
      <c r="BY332" s="175"/>
      <c r="BZ332" s="175"/>
      <c r="CA332" s="175"/>
      <c r="CB332" s="175"/>
      <c r="CC332" s="175"/>
      <c r="CD332" s="175"/>
      <c r="CE332" s="175"/>
      <c r="CF332" s="175"/>
      <c r="CG332" s="175"/>
      <c r="CH332" s="175"/>
      <c r="CI332" s="175"/>
      <c r="CJ332" s="175"/>
      <c r="CK332" s="175"/>
      <c r="CL332" s="175"/>
      <c r="CM332" s="175"/>
      <c r="CN332" s="175"/>
      <c r="CO332" s="175"/>
      <c r="CP332" s="175"/>
      <c r="CQ332" s="175"/>
      <c r="CR332" s="175"/>
      <c r="CS332" s="175"/>
      <c r="CT332" s="175"/>
      <c r="CU332" s="175"/>
      <c r="CV332" s="175"/>
      <c r="CW332" s="175"/>
      <c r="CX332" s="175"/>
      <c r="CY332" s="175"/>
      <c r="CZ332" s="175"/>
      <c r="DA332" s="175"/>
      <c r="DB332" s="175"/>
      <c r="DC332" s="175"/>
      <c r="DD332" s="175"/>
      <c r="DE332" s="175"/>
      <c r="DF332" s="175"/>
      <c r="DG332" s="175"/>
      <c r="DH332" s="175"/>
      <c r="DI332" s="175"/>
      <c r="DJ332" s="175"/>
      <c r="DK332" s="175"/>
    </row>
    <row r="333" spans="6:115">
      <c r="F333" s="161"/>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175"/>
      <c r="AU333" s="175"/>
      <c r="AV333" s="175"/>
      <c r="AW333" s="175"/>
      <c r="AX333" s="175"/>
      <c r="AY333" s="175"/>
      <c r="AZ333" s="175"/>
      <c r="BA333" s="175"/>
      <c r="BB333" s="175"/>
      <c r="BC333" s="175"/>
      <c r="BD333" s="175"/>
      <c r="BE333" s="175"/>
      <c r="BF333" s="175"/>
      <c r="BG333" s="175"/>
      <c r="BH333" s="175"/>
      <c r="BI333" s="175"/>
      <c r="BJ333" s="175"/>
      <c r="BK333" s="175"/>
      <c r="BL333" s="175"/>
      <c r="BM333" s="175"/>
      <c r="BN333" s="175"/>
      <c r="BO333" s="175"/>
      <c r="BP333" s="175"/>
      <c r="BQ333" s="175"/>
      <c r="BR333" s="175"/>
      <c r="BS333" s="175"/>
      <c r="BT333" s="175"/>
      <c r="BU333" s="175"/>
      <c r="BV333" s="175"/>
      <c r="BW333" s="175"/>
      <c r="BX333" s="175"/>
      <c r="BY333" s="175"/>
      <c r="BZ333" s="175"/>
      <c r="CA333" s="175"/>
      <c r="CB333" s="175"/>
      <c r="CC333" s="175"/>
      <c r="CD333" s="175"/>
      <c r="CE333" s="175"/>
      <c r="CF333" s="175"/>
      <c r="CG333" s="175"/>
      <c r="CH333" s="175"/>
      <c r="CI333" s="175"/>
      <c r="CJ333" s="175"/>
      <c r="CK333" s="175"/>
      <c r="CL333" s="175"/>
      <c r="CM333" s="175"/>
      <c r="CN333" s="175"/>
      <c r="CO333" s="175"/>
      <c r="CP333" s="175"/>
      <c r="CQ333" s="175"/>
      <c r="CR333" s="175"/>
      <c r="CS333" s="175"/>
      <c r="CT333" s="175"/>
      <c r="CU333" s="175"/>
      <c r="CV333" s="175"/>
      <c r="CW333" s="175"/>
      <c r="CX333" s="175"/>
      <c r="CY333" s="175"/>
      <c r="CZ333" s="175"/>
      <c r="DA333" s="175"/>
      <c r="DB333" s="175"/>
      <c r="DC333" s="175"/>
      <c r="DD333" s="175"/>
      <c r="DE333" s="175"/>
      <c r="DF333" s="175"/>
      <c r="DG333" s="175"/>
      <c r="DH333" s="175"/>
      <c r="DI333" s="175"/>
      <c r="DJ333" s="175"/>
      <c r="DK333" s="175"/>
    </row>
    <row r="334" spans="6:11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c r="AP334" s="175"/>
      <c r="AQ334" s="175"/>
      <c r="AR334" s="175"/>
      <c r="AS334" s="175"/>
      <c r="AT334" s="175"/>
      <c r="AU334" s="175"/>
      <c r="AV334" s="175"/>
      <c r="AW334" s="175"/>
      <c r="AX334" s="175"/>
      <c r="AY334" s="175"/>
      <c r="AZ334" s="175"/>
      <c r="BA334" s="175"/>
      <c r="BB334" s="175"/>
      <c r="BC334" s="175"/>
      <c r="BD334" s="175"/>
      <c r="BE334" s="175"/>
      <c r="BF334" s="175"/>
      <c r="BG334" s="175"/>
      <c r="BH334" s="175"/>
      <c r="BI334" s="175"/>
      <c r="BJ334" s="175"/>
      <c r="BK334" s="175"/>
      <c r="BL334" s="175"/>
      <c r="BM334" s="175"/>
      <c r="BN334" s="175"/>
      <c r="BO334" s="175"/>
      <c r="BP334" s="175"/>
      <c r="BQ334" s="175"/>
      <c r="BR334" s="175"/>
      <c r="BS334" s="175"/>
      <c r="BT334" s="175"/>
      <c r="BU334" s="175"/>
      <c r="BV334" s="175"/>
      <c r="BW334" s="175"/>
      <c r="BX334" s="175"/>
      <c r="BY334" s="175"/>
      <c r="BZ334" s="175"/>
      <c r="CA334" s="175"/>
      <c r="CB334" s="175"/>
      <c r="CC334" s="175"/>
      <c r="CD334" s="175"/>
      <c r="CE334" s="175"/>
      <c r="CF334" s="175"/>
      <c r="CG334" s="175"/>
      <c r="CH334" s="175"/>
      <c r="CI334" s="175"/>
      <c r="CJ334" s="175"/>
      <c r="CK334" s="175"/>
      <c r="CL334" s="175"/>
      <c r="CM334" s="175"/>
      <c r="CN334" s="175"/>
      <c r="CO334" s="175"/>
      <c r="CP334" s="175"/>
      <c r="CQ334" s="175"/>
      <c r="CR334" s="175"/>
      <c r="CS334" s="175"/>
      <c r="CT334" s="175"/>
      <c r="CU334" s="175"/>
      <c r="CV334" s="175"/>
      <c r="CW334" s="175"/>
      <c r="CX334" s="175"/>
      <c r="CY334" s="175"/>
      <c r="CZ334" s="175"/>
      <c r="DA334" s="175"/>
      <c r="DB334" s="175"/>
      <c r="DC334" s="175"/>
      <c r="DD334" s="175"/>
      <c r="DE334" s="175"/>
      <c r="DF334" s="175"/>
      <c r="DG334" s="175"/>
      <c r="DH334" s="175"/>
      <c r="DI334" s="175"/>
      <c r="DJ334" s="175"/>
      <c r="DK334" s="175"/>
    </row>
    <row r="335" spans="6:11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5"/>
      <c r="AY335" s="175"/>
      <c r="AZ335" s="175"/>
      <c r="BA335" s="175"/>
      <c r="BB335" s="175"/>
      <c r="BC335" s="175"/>
      <c r="BD335" s="175"/>
      <c r="BE335" s="175"/>
      <c r="BF335" s="175"/>
      <c r="BG335" s="175"/>
      <c r="BH335" s="175"/>
      <c r="BI335" s="175"/>
      <c r="BJ335" s="175"/>
      <c r="BK335" s="175"/>
      <c r="BL335" s="175"/>
      <c r="BM335" s="175"/>
      <c r="BN335" s="175"/>
      <c r="BO335" s="175"/>
      <c r="BP335" s="175"/>
      <c r="BQ335" s="175"/>
      <c r="BR335" s="175"/>
      <c r="BS335" s="175"/>
      <c r="BT335" s="175"/>
      <c r="BU335" s="175"/>
      <c r="BV335" s="175"/>
      <c r="BW335" s="175"/>
      <c r="BX335" s="175"/>
      <c r="BY335" s="175"/>
      <c r="BZ335" s="175"/>
      <c r="CA335" s="175"/>
      <c r="CB335" s="175"/>
      <c r="CC335" s="175"/>
      <c r="CD335" s="175"/>
      <c r="CE335" s="175"/>
      <c r="CF335" s="175"/>
      <c r="CG335" s="175"/>
      <c r="CH335" s="175"/>
      <c r="CI335" s="175"/>
      <c r="CJ335" s="175"/>
      <c r="CK335" s="175"/>
      <c r="CL335" s="175"/>
      <c r="CM335" s="175"/>
      <c r="CN335" s="175"/>
      <c r="CO335" s="175"/>
      <c r="CP335" s="175"/>
      <c r="CQ335" s="175"/>
      <c r="CR335" s="175"/>
      <c r="CS335" s="175"/>
      <c r="CT335" s="175"/>
      <c r="CU335" s="175"/>
      <c r="CV335" s="175"/>
      <c r="CW335" s="175"/>
      <c r="CX335" s="175"/>
      <c r="CY335" s="175"/>
      <c r="CZ335" s="175"/>
      <c r="DA335" s="175"/>
      <c r="DB335" s="175"/>
      <c r="DC335" s="175"/>
      <c r="DD335" s="175"/>
      <c r="DE335" s="175"/>
      <c r="DF335" s="175"/>
      <c r="DG335" s="175"/>
      <c r="DH335" s="175"/>
      <c r="DI335" s="175"/>
      <c r="DJ335" s="175"/>
      <c r="DK335" s="175"/>
    </row>
    <row r="336" spans="6:11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175"/>
      <c r="AU336" s="175"/>
      <c r="AV336" s="175"/>
      <c r="AW336" s="175"/>
      <c r="AX336" s="175"/>
      <c r="AY336" s="175"/>
      <c r="AZ336" s="175"/>
      <c r="BA336" s="175"/>
      <c r="BB336" s="175"/>
      <c r="BC336" s="175"/>
      <c r="BD336" s="175"/>
      <c r="BE336" s="175"/>
      <c r="BF336" s="175"/>
      <c r="BG336" s="175"/>
      <c r="BH336" s="175"/>
      <c r="BI336" s="175"/>
      <c r="BJ336" s="175"/>
      <c r="BK336" s="175"/>
      <c r="BL336" s="175"/>
      <c r="BM336" s="175"/>
      <c r="BN336" s="175"/>
      <c r="BO336" s="175"/>
      <c r="BP336" s="175"/>
      <c r="BQ336" s="175"/>
      <c r="BR336" s="175"/>
      <c r="BS336" s="175"/>
      <c r="BT336" s="175"/>
      <c r="BU336" s="175"/>
      <c r="BV336" s="175"/>
      <c r="BW336" s="175"/>
      <c r="BX336" s="175"/>
      <c r="BY336" s="175"/>
      <c r="BZ336" s="175"/>
      <c r="CA336" s="175"/>
      <c r="CB336" s="175"/>
      <c r="CC336" s="175"/>
      <c r="CD336" s="175"/>
      <c r="CE336" s="175"/>
      <c r="CF336" s="175"/>
      <c r="CG336" s="175"/>
      <c r="CH336" s="175"/>
      <c r="CI336" s="175"/>
      <c r="CJ336" s="175"/>
      <c r="CK336" s="175"/>
      <c r="CL336" s="175"/>
      <c r="CM336" s="175"/>
      <c r="CN336" s="175"/>
      <c r="CO336" s="175"/>
      <c r="CP336" s="175"/>
      <c r="CQ336" s="175"/>
      <c r="CR336" s="175"/>
      <c r="CS336" s="175"/>
      <c r="CT336" s="175"/>
      <c r="CU336" s="175"/>
      <c r="CV336" s="175"/>
      <c r="CW336" s="175"/>
      <c r="CX336" s="175"/>
      <c r="CY336" s="175"/>
      <c r="CZ336" s="175"/>
      <c r="DA336" s="175"/>
      <c r="DB336" s="175"/>
      <c r="DC336" s="175"/>
      <c r="DD336" s="175"/>
      <c r="DE336" s="175"/>
      <c r="DF336" s="175"/>
      <c r="DG336" s="175"/>
      <c r="DH336" s="175"/>
      <c r="DI336" s="175"/>
      <c r="DJ336" s="175"/>
      <c r="DK336" s="175"/>
    </row>
    <row r="337" spans="6:115">
      <c r="F337" s="161"/>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c r="AP337" s="175"/>
      <c r="AQ337" s="175"/>
      <c r="AR337" s="175"/>
      <c r="AS337" s="175"/>
      <c r="AT337" s="175"/>
      <c r="AU337" s="175"/>
      <c r="AV337" s="175"/>
      <c r="AW337" s="175"/>
      <c r="AX337" s="175"/>
      <c r="AY337" s="175"/>
      <c r="AZ337" s="175"/>
      <c r="BA337" s="175"/>
      <c r="BB337" s="175"/>
      <c r="BC337" s="175"/>
      <c r="BD337" s="175"/>
      <c r="BE337" s="175"/>
      <c r="BF337" s="175"/>
      <c r="BG337" s="175"/>
      <c r="BH337" s="175"/>
      <c r="BI337" s="175"/>
      <c r="BJ337" s="175"/>
      <c r="BK337" s="175"/>
      <c r="BL337" s="175"/>
      <c r="BM337" s="175"/>
      <c r="BN337" s="175"/>
      <c r="BO337" s="175"/>
      <c r="BP337" s="175"/>
      <c r="BQ337" s="175"/>
      <c r="BR337" s="175"/>
      <c r="BS337" s="175"/>
      <c r="BT337" s="175"/>
      <c r="BU337" s="175"/>
      <c r="BV337" s="175"/>
      <c r="BW337" s="175"/>
      <c r="BX337" s="175"/>
      <c r="BY337" s="175"/>
      <c r="BZ337" s="175"/>
      <c r="CA337" s="175"/>
      <c r="CB337" s="175"/>
      <c r="CC337" s="175"/>
      <c r="CD337" s="175"/>
      <c r="CE337" s="175"/>
      <c r="CF337" s="175"/>
      <c r="CG337" s="175"/>
      <c r="CH337" s="175"/>
      <c r="CI337" s="175"/>
      <c r="CJ337" s="175"/>
      <c r="CK337" s="175"/>
      <c r="CL337" s="175"/>
      <c r="CM337" s="175"/>
      <c r="CN337" s="175"/>
      <c r="CO337" s="175"/>
      <c r="CP337" s="175"/>
      <c r="CQ337" s="175"/>
      <c r="CR337" s="175"/>
      <c r="CS337" s="175"/>
      <c r="CT337" s="175"/>
      <c r="CU337" s="175"/>
      <c r="CV337" s="175"/>
      <c r="CW337" s="175"/>
      <c r="CX337" s="175"/>
      <c r="CY337" s="175"/>
      <c r="CZ337" s="175"/>
      <c r="DA337" s="175"/>
      <c r="DB337" s="175"/>
      <c r="DC337" s="175"/>
      <c r="DD337" s="175"/>
      <c r="DE337" s="175"/>
      <c r="DF337" s="175"/>
      <c r="DG337" s="175"/>
      <c r="DH337" s="175"/>
      <c r="DI337" s="175"/>
      <c r="DJ337" s="175"/>
      <c r="DK337" s="175"/>
    </row>
    <row r="338" spans="6:11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175"/>
      <c r="AU338" s="175"/>
      <c r="AV338" s="175"/>
      <c r="AW338" s="175"/>
      <c r="AX338" s="175"/>
      <c r="AY338" s="175"/>
      <c r="AZ338" s="175"/>
      <c r="BA338" s="175"/>
      <c r="BB338" s="175"/>
      <c r="BC338" s="175"/>
      <c r="BD338" s="175"/>
      <c r="BE338" s="175"/>
      <c r="BF338" s="175"/>
      <c r="BG338" s="175"/>
      <c r="BH338" s="175"/>
      <c r="BI338" s="175"/>
      <c r="BJ338" s="175"/>
      <c r="BK338" s="175"/>
      <c r="BL338" s="175"/>
      <c r="BM338" s="175"/>
      <c r="BN338" s="175"/>
      <c r="BO338" s="175"/>
      <c r="BP338" s="175"/>
      <c r="BQ338" s="175"/>
      <c r="BR338" s="175"/>
      <c r="BS338" s="175"/>
      <c r="BT338" s="175"/>
      <c r="BU338" s="175"/>
      <c r="BV338" s="175"/>
      <c r="BW338" s="175"/>
      <c r="BX338" s="175"/>
      <c r="BY338" s="175"/>
      <c r="BZ338" s="175"/>
      <c r="CA338" s="175"/>
      <c r="CB338" s="175"/>
      <c r="CC338" s="175"/>
      <c r="CD338" s="175"/>
      <c r="CE338" s="175"/>
      <c r="CF338" s="175"/>
      <c r="CG338" s="175"/>
      <c r="CH338" s="175"/>
      <c r="CI338" s="175"/>
      <c r="CJ338" s="175"/>
      <c r="CK338" s="175"/>
      <c r="CL338" s="175"/>
      <c r="CM338" s="175"/>
      <c r="CN338" s="175"/>
      <c r="CO338" s="175"/>
      <c r="CP338" s="175"/>
      <c r="CQ338" s="175"/>
      <c r="CR338" s="175"/>
      <c r="CS338" s="175"/>
      <c r="CT338" s="175"/>
      <c r="CU338" s="175"/>
      <c r="CV338" s="175"/>
      <c r="CW338" s="175"/>
      <c r="CX338" s="175"/>
      <c r="CY338" s="175"/>
      <c r="CZ338" s="175"/>
      <c r="DA338" s="175"/>
      <c r="DB338" s="175"/>
      <c r="DC338" s="175"/>
      <c r="DD338" s="175"/>
      <c r="DE338" s="175"/>
      <c r="DF338" s="175"/>
      <c r="DG338" s="175"/>
      <c r="DH338" s="175"/>
      <c r="DI338" s="175"/>
      <c r="DJ338" s="175"/>
      <c r="DK338" s="175"/>
    </row>
    <row r="339" spans="6:11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5"/>
      <c r="AS339" s="175"/>
      <c r="AT339" s="175"/>
      <c r="AU339" s="175"/>
      <c r="AV339" s="175"/>
      <c r="AW339" s="175"/>
      <c r="AX339" s="175"/>
      <c r="AY339" s="175"/>
      <c r="AZ339" s="175"/>
      <c r="BA339" s="175"/>
      <c r="BB339" s="175"/>
      <c r="BC339" s="175"/>
      <c r="BD339" s="175"/>
      <c r="BE339" s="175"/>
      <c r="BF339" s="175"/>
      <c r="BG339" s="175"/>
      <c r="BH339" s="175"/>
      <c r="BI339" s="175"/>
      <c r="BJ339" s="175"/>
      <c r="BK339" s="175"/>
      <c r="BL339" s="175"/>
      <c r="BM339" s="175"/>
      <c r="BN339" s="175"/>
      <c r="BO339" s="175"/>
      <c r="BP339" s="175"/>
      <c r="BQ339" s="175"/>
      <c r="BR339" s="175"/>
      <c r="BS339" s="175"/>
      <c r="BT339" s="175"/>
      <c r="BU339" s="175"/>
      <c r="BV339" s="175"/>
      <c r="BW339" s="175"/>
      <c r="BX339" s="175"/>
      <c r="BY339" s="175"/>
      <c r="BZ339" s="175"/>
      <c r="CA339" s="175"/>
      <c r="CB339" s="175"/>
      <c r="CC339" s="175"/>
      <c r="CD339" s="175"/>
      <c r="CE339" s="175"/>
      <c r="CF339" s="175"/>
      <c r="CG339" s="175"/>
      <c r="CH339" s="175"/>
      <c r="CI339" s="175"/>
      <c r="CJ339" s="175"/>
      <c r="CK339" s="175"/>
      <c r="CL339" s="175"/>
      <c r="CM339" s="175"/>
      <c r="CN339" s="175"/>
      <c r="CO339" s="175"/>
      <c r="CP339" s="175"/>
      <c r="CQ339" s="175"/>
      <c r="CR339" s="175"/>
      <c r="CS339" s="175"/>
      <c r="CT339" s="175"/>
      <c r="CU339" s="175"/>
      <c r="CV339" s="175"/>
      <c r="CW339" s="175"/>
      <c r="CX339" s="175"/>
      <c r="CY339" s="175"/>
      <c r="CZ339" s="175"/>
      <c r="DA339" s="175"/>
      <c r="DB339" s="175"/>
      <c r="DC339" s="175"/>
      <c r="DD339" s="175"/>
      <c r="DE339" s="175"/>
      <c r="DF339" s="175"/>
      <c r="DG339" s="175"/>
      <c r="DH339" s="175"/>
      <c r="DI339" s="175"/>
      <c r="DJ339" s="175"/>
      <c r="DK339" s="175"/>
    </row>
    <row r="340" spans="6:11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5"/>
      <c r="AY340" s="175"/>
      <c r="AZ340" s="175"/>
      <c r="BA340" s="175"/>
      <c r="BB340" s="175"/>
      <c r="BC340" s="175"/>
      <c r="BD340" s="175"/>
      <c r="BE340" s="175"/>
      <c r="BF340" s="175"/>
      <c r="BG340" s="175"/>
      <c r="BH340" s="175"/>
      <c r="BI340" s="175"/>
      <c r="BJ340" s="175"/>
      <c r="BK340" s="175"/>
      <c r="BL340" s="175"/>
      <c r="BM340" s="175"/>
      <c r="BN340" s="175"/>
      <c r="BO340" s="175"/>
      <c r="BP340" s="175"/>
      <c r="BQ340" s="175"/>
      <c r="BR340" s="175"/>
      <c r="BS340" s="175"/>
      <c r="BT340" s="175"/>
      <c r="BU340" s="175"/>
      <c r="BV340" s="175"/>
      <c r="BW340" s="175"/>
      <c r="BX340" s="175"/>
      <c r="BY340" s="175"/>
      <c r="BZ340" s="175"/>
      <c r="CA340" s="175"/>
      <c r="CB340" s="175"/>
      <c r="CC340" s="175"/>
      <c r="CD340" s="175"/>
      <c r="CE340" s="175"/>
      <c r="CF340" s="175"/>
      <c r="CG340" s="175"/>
      <c r="CH340" s="175"/>
      <c r="CI340" s="175"/>
      <c r="CJ340" s="175"/>
      <c r="CK340" s="175"/>
      <c r="CL340" s="175"/>
      <c r="CM340" s="175"/>
      <c r="CN340" s="175"/>
      <c r="CO340" s="175"/>
      <c r="CP340" s="175"/>
      <c r="CQ340" s="175"/>
      <c r="CR340" s="175"/>
      <c r="CS340" s="175"/>
      <c r="CT340" s="175"/>
      <c r="CU340" s="175"/>
      <c r="CV340" s="175"/>
      <c r="CW340" s="175"/>
      <c r="CX340" s="175"/>
      <c r="CY340" s="175"/>
      <c r="CZ340" s="175"/>
      <c r="DA340" s="175"/>
      <c r="DB340" s="175"/>
      <c r="DC340" s="175"/>
      <c r="DD340" s="175"/>
      <c r="DE340" s="175"/>
      <c r="DF340" s="175"/>
      <c r="DG340" s="175"/>
      <c r="DH340" s="175"/>
      <c r="DI340" s="175"/>
      <c r="DJ340" s="175"/>
      <c r="DK340" s="175"/>
    </row>
    <row r="341" spans="6:115">
      <c r="F341" s="161"/>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c r="AD341" s="175"/>
      <c r="AE341" s="175"/>
      <c r="AF341" s="175"/>
      <c r="AG341" s="175"/>
      <c r="AH341" s="175"/>
      <c r="AI341" s="175"/>
      <c r="AJ341" s="175"/>
      <c r="AK341" s="175"/>
      <c r="AL341" s="175"/>
      <c r="AM341" s="175"/>
      <c r="AN341" s="175"/>
      <c r="AO341" s="175"/>
      <c r="AP341" s="175"/>
      <c r="AQ341" s="175"/>
      <c r="AR341" s="175"/>
      <c r="AS341" s="175"/>
      <c r="AT341" s="175"/>
      <c r="AU341" s="175"/>
      <c r="AV341" s="175"/>
      <c r="AW341" s="175"/>
      <c r="AX341" s="175"/>
      <c r="AY341" s="175"/>
      <c r="AZ341" s="175"/>
      <c r="BA341" s="175"/>
      <c r="BB341" s="175"/>
      <c r="BC341" s="175"/>
      <c r="BD341" s="175"/>
      <c r="BE341" s="175"/>
      <c r="BF341" s="175"/>
      <c r="BG341" s="175"/>
      <c r="BH341" s="175"/>
      <c r="BI341" s="175"/>
      <c r="BJ341" s="175"/>
      <c r="BK341" s="175"/>
      <c r="BL341" s="175"/>
      <c r="BM341" s="175"/>
      <c r="BN341" s="175"/>
      <c r="BO341" s="175"/>
      <c r="BP341" s="175"/>
      <c r="BQ341" s="175"/>
      <c r="BR341" s="175"/>
      <c r="BS341" s="175"/>
      <c r="BT341" s="175"/>
      <c r="BU341" s="175"/>
      <c r="BV341" s="175"/>
      <c r="BW341" s="175"/>
      <c r="BX341" s="175"/>
      <c r="BY341" s="175"/>
      <c r="BZ341" s="175"/>
      <c r="CA341" s="175"/>
      <c r="CB341" s="175"/>
      <c r="CC341" s="175"/>
      <c r="CD341" s="175"/>
      <c r="CE341" s="175"/>
      <c r="CF341" s="175"/>
      <c r="CG341" s="175"/>
      <c r="CH341" s="175"/>
      <c r="CI341" s="175"/>
      <c r="CJ341" s="175"/>
      <c r="CK341" s="175"/>
      <c r="CL341" s="175"/>
      <c r="CM341" s="175"/>
      <c r="CN341" s="175"/>
      <c r="CO341" s="175"/>
      <c r="CP341" s="175"/>
      <c r="CQ341" s="175"/>
      <c r="CR341" s="175"/>
      <c r="CS341" s="175"/>
      <c r="CT341" s="175"/>
      <c r="CU341" s="175"/>
      <c r="CV341" s="175"/>
      <c r="CW341" s="175"/>
      <c r="CX341" s="175"/>
      <c r="CY341" s="175"/>
      <c r="CZ341" s="175"/>
      <c r="DA341" s="175"/>
      <c r="DB341" s="175"/>
      <c r="DC341" s="175"/>
      <c r="DD341" s="175"/>
      <c r="DE341" s="175"/>
      <c r="DF341" s="175"/>
      <c r="DG341" s="175"/>
      <c r="DH341" s="175"/>
      <c r="DI341" s="175"/>
      <c r="DJ341" s="175"/>
      <c r="DK341" s="175"/>
    </row>
    <row r="342" spans="6:11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c r="AE342" s="175"/>
      <c r="AF342" s="175"/>
      <c r="AG342" s="175"/>
      <c r="AH342" s="175"/>
      <c r="AI342" s="175"/>
      <c r="AJ342" s="175"/>
      <c r="AK342" s="175"/>
      <c r="AL342" s="175"/>
      <c r="AM342" s="175"/>
      <c r="AN342" s="175"/>
      <c r="AO342" s="175"/>
      <c r="AP342" s="175"/>
      <c r="AQ342" s="175"/>
      <c r="AR342" s="175"/>
      <c r="AS342" s="175"/>
      <c r="AT342" s="175"/>
      <c r="AU342" s="175"/>
      <c r="AV342" s="175"/>
      <c r="AW342" s="175"/>
      <c r="AX342" s="175"/>
      <c r="AY342" s="175"/>
      <c r="AZ342" s="175"/>
      <c r="BA342" s="175"/>
      <c r="BB342" s="175"/>
      <c r="BC342" s="175"/>
      <c r="BD342" s="175"/>
      <c r="BE342" s="175"/>
      <c r="BF342" s="175"/>
      <c r="BG342" s="175"/>
      <c r="BH342" s="175"/>
      <c r="BI342" s="175"/>
      <c r="BJ342" s="175"/>
      <c r="BK342" s="175"/>
      <c r="BL342" s="175"/>
      <c r="BM342" s="175"/>
      <c r="BN342" s="175"/>
      <c r="BO342" s="175"/>
      <c r="BP342" s="175"/>
      <c r="BQ342" s="175"/>
      <c r="BR342" s="175"/>
      <c r="BS342" s="175"/>
      <c r="BT342" s="175"/>
      <c r="BU342" s="175"/>
      <c r="BV342" s="175"/>
      <c r="BW342" s="175"/>
      <c r="BX342" s="175"/>
      <c r="BY342" s="175"/>
      <c r="BZ342" s="175"/>
      <c r="CA342" s="175"/>
      <c r="CB342" s="175"/>
      <c r="CC342" s="175"/>
      <c r="CD342" s="175"/>
      <c r="CE342" s="175"/>
      <c r="CF342" s="175"/>
      <c r="CG342" s="175"/>
      <c r="CH342" s="175"/>
      <c r="CI342" s="175"/>
      <c r="CJ342" s="175"/>
      <c r="CK342" s="175"/>
      <c r="CL342" s="175"/>
      <c r="CM342" s="175"/>
      <c r="CN342" s="175"/>
      <c r="CO342" s="175"/>
      <c r="CP342" s="175"/>
      <c r="CQ342" s="175"/>
      <c r="CR342" s="175"/>
      <c r="CS342" s="175"/>
      <c r="CT342" s="175"/>
      <c r="CU342" s="175"/>
      <c r="CV342" s="175"/>
      <c r="CW342" s="175"/>
      <c r="CX342" s="175"/>
      <c r="CY342" s="175"/>
      <c r="CZ342" s="175"/>
      <c r="DA342" s="175"/>
      <c r="DB342" s="175"/>
      <c r="DC342" s="175"/>
      <c r="DD342" s="175"/>
      <c r="DE342" s="175"/>
      <c r="DF342" s="175"/>
      <c r="DG342" s="175"/>
      <c r="DH342" s="175"/>
      <c r="DI342" s="175"/>
      <c r="DJ342" s="175"/>
      <c r="DK342" s="175"/>
    </row>
    <row r="343" spans="6:11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L343" s="175"/>
      <c r="AM343" s="175"/>
      <c r="AN343" s="175"/>
      <c r="AO343" s="175"/>
      <c r="AP343" s="175"/>
      <c r="AQ343" s="175"/>
      <c r="AR343" s="175"/>
      <c r="AS343" s="175"/>
      <c r="AT343" s="175"/>
      <c r="AU343" s="175"/>
      <c r="AV343" s="175"/>
      <c r="AW343" s="175"/>
      <c r="AX343" s="175"/>
      <c r="AY343" s="175"/>
      <c r="AZ343" s="175"/>
      <c r="BA343" s="175"/>
      <c r="BB343" s="175"/>
      <c r="BC343" s="175"/>
      <c r="BD343" s="175"/>
      <c r="BE343" s="175"/>
      <c r="BF343" s="175"/>
      <c r="BG343" s="175"/>
      <c r="BH343" s="175"/>
      <c r="BI343" s="175"/>
      <c r="BJ343" s="175"/>
      <c r="BK343" s="175"/>
      <c r="BL343" s="175"/>
      <c r="BM343" s="175"/>
      <c r="BN343" s="175"/>
      <c r="BO343" s="175"/>
      <c r="BP343" s="175"/>
      <c r="BQ343" s="175"/>
      <c r="BR343" s="175"/>
      <c r="BS343" s="175"/>
      <c r="BT343" s="175"/>
      <c r="BU343" s="175"/>
      <c r="BV343" s="175"/>
      <c r="BW343" s="175"/>
      <c r="BX343" s="175"/>
      <c r="BY343" s="175"/>
      <c r="BZ343" s="175"/>
      <c r="CA343" s="175"/>
      <c r="CB343" s="175"/>
      <c r="CC343" s="175"/>
      <c r="CD343" s="175"/>
      <c r="CE343" s="175"/>
      <c r="CF343" s="175"/>
      <c r="CG343" s="175"/>
      <c r="CH343" s="175"/>
      <c r="CI343" s="175"/>
      <c r="CJ343" s="175"/>
      <c r="CK343" s="175"/>
      <c r="CL343" s="175"/>
      <c r="CM343" s="175"/>
      <c r="CN343" s="175"/>
      <c r="CO343" s="175"/>
      <c r="CP343" s="175"/>
      <c r="CQ343" s="175"/>
      <c r="CR343" s="175"/>
      <c r="CS343" s="175"/>
      <c r="CT343" s="175"/>
      <c r="CU343" s="175"/>
      <c r="CV343" s="175"/>
      <c r="CW343" s="175"/>
      <c r="CX343" s="175"/>
      <c r="CY343" s="175"/>
      <c r="CZ343" s="175"/>
      <c r="DA343" s="175"/>
      <c r="DB343" s="175"/>
      <c r="DC343" s="175"/>
      <c r="DD343" s="175"/>
      <c r="DE343" s="175"/>
      <c r="DF343" s="175"/>
      <c r="DG343" s="175"/>
      <c r="DH343" s="175"/>
      <c r="DI343" s="175"/>
      <c r="DJ343" s="175"/>
      <c r="DK343" s="175"/>
    </row>
    <row r="344" spans="6:115">
      <c r="F344" s="161"/>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c r="AE344" s="175"/>
      <c r="AF344" s="175"/>
      <c r="AG344" s="175"/>
      <c r="AH344" s="175"/>
      <c r="AI344" s="175"/>
      <c r="AJ344" s="175"/>
      <c r="AK344" s="175"/>
      <c r="AL344" s="175"/>
      <c r="AM344" s="175"/>
      <c r="AN344" s="175"/>
      <c r="AO344" s="175"/>
      <c r="AP344" s="175"/>
      <c r="AQ344" s="175"/>
      <c r="AR344" s="175"/>
      <c r="AS344" s="175"/>
      <c r="AT344" s="175"/>
      <c r="AU344" s="175"/>
      <c r="AV344" s="175"/>
      <c r="AW344" s="175"/>
      <c r="AX344" s="175"/>
      <c r="AY344" s="175"/>
      <c r="AZ344" s="175"/>
      <c r="BA344" s="175"/>
      <c r="BB344" s="175"/>
      <c r="BC344" s="175"/>
      <c r="BD344" s="175"/>
      <c r="BE344" s="175"/>
      <c r="BF344" s="175"/>
      <c r="BG344" s="175"/>
      <c r="BH344" s="175"/>
      <c r="BI344" s="175"/>
      <c r="BJ344" s="175"/>
      <c r="BK344" s="175"/>
      <c r="BL344" s="175"/>
      <c r="BM344" s="175"/>
      <c r="BN344" s="175"/>
      <c r="BO344" s="175"/>
      <c r="BP344" s="175"/>
      <c r="BQ344" s="175"/>
      <c r="BR344" s="175"/>
      <c r="BS344" s="175"/>
      <c r="BT344" s="175"/>
      <c r="BU344" s="175"/>
      <c r="BV344" s="175"/>
      <c r="BW344" s="175"/>
      <c r="BX344" s="175"/>
      <c r="BY344" s="175"/>
      <c r="BZ344" s="175"/>
      <c r="CA344" s="175"/>
      <c r="CB344" s="175"/>
      <c r="CC344" s="175"/>
      <c r="CD344" s="175"/>
      <c r="CE344" s="175"/>
      <c r="CF344" s="175"/>
      <c r="CG344" s="175"/>
      <c r="CH344" s="175"/>
      <c r="CI344" s="175"/>
      <c r="CJ344" s="175"/>
      <c r="CK344" s="175"/>
      <c r="CL344" s="175"/>
      <c r="CM344" s="175"/>
      <c r="CN344" s="175"/>
      <c r="CO344" s="175"/>
      <c r="CP344" s="175"/>
      <c r="CQ344" s="175"/>
      <c r="CR344" s="175"/>
      <c r="CS344" s="175"/>
      <c r="CT344" s="175"/>
      <c r="CU344" s="175"/>
      <c r="CV344" s="175"/>
      <c r="CW344" s="175"/>
      <c r="CX344" s="175"/>
      <c r="CY344" s="175"/>
      <c r="CZ344" s="175"/>
      <c r="DA344" s="175"/>
      <c r="DB344" s="175"/>
      <c r="DC344" s="175"/>
      <c r="DD344" s="175"/>
      <c r="DE344" s="175"/>
      <c r="DF344" s="175"/>
      <c r="DG344" s="175"/>
      <c r="DH344" s="175"/>
      <c r="DI344" s="175"/>
      <c r="DJ344" s="175"/>
      <c r="DK344" s="175"/>
    </row>
    <row r="345" spans="6:11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75"/>
      <c r="AK345" s="175"/>
      <c r="AL345" s="175"/>
      <c r="AM345" s="175"/>
      <c r="AN345" s="175"/>
      <c r="AO345" s="175"/>
      <c r="AP345" s="175"/>
      <c r="AQ345" s="175"/>
      <c r="AR345" s="175"/>
      <c r="AS345" s="175"/>
      <c r="AT345" s="175"/>
      <c r="AU345" s="175"/>
      <c r="AV345" s="175"/>
      <c r="AW345" s="175"/>
      <c r="AX345" s="175"/>
      <c r="AY345" s="175"/>
      <c r="AZ345" s="175"/>
      <c r="BA345" s="175"/>
      <c r="BB345" s="175"/>
      <c r="BC345" s="175"/>
      <c r="BD345" s="175"/>
      <c r="BE345" s="175"/>
      <c r="BF345" s="175"/>
      <c r="BG345" s="175"/>
      <c r="BH345" s="175"/>
      <c r="BI345" s="175"/>
      <c r="BJ345" s="175"/>
      <c r="BK345" s="175"/>
      <c r="BL345" s="175"/>
      <c r="BM345" s="175"/>
      <c r="BN345" s="175"/>
      <c r="BO345" s="175"/>
      <c r="BP345" s="175"/>
      <c r="BQ345" s="175"/>
      <c r="BR345" s="175"/>
      <c r="BS345" s="175"/>
      <c r="BT345" s="175"/>
      <c r="BU345" s="175"/>
      <c r="BV345" s="175"/>
      <c r="BW345" s="175"/>
      <c r="BX345" s="175"/>
      <c r="BY345" s="175"/>
      <c r="BZ345" s="175"/>
      <c r="CA345" s="175"/>
      <c r="CB345" s="175"/>
      <c r="CC345" s="175"/>
      <c r="CD345" s="175"/>
      <c r="CE345" s="175"/>
      <c r="CF345" s="175"/>
      <c r="CG345" s="175"/>
      <c r="CH345" s="175"/>
      <c r="CI345" s="175"/>
      <c r="CJ345" s="175"/>
      <c r="CK345" s="175"/>
      <c r="CL345" s="175"/>
      <c r="CM345" s="175"/>
      <c r="CN345" s="175"/>
      <c r="CO345" s="175"/>
      <c r="CP345" s="175"/>
      <c r="CQ345" s="175"/>
      <c r="CR345" s="175"/>
      <c r="CS345" s="175"/>
      <c r="CT345" s="175"/>
      <c r="CU345" s="175"/>
      <c r="CV345" s="175"/>
      <c r="CW345" s="175"/>
      <c r="CX345" s="175"/>
      <c r="CY345" s="175"/>
      <c r="CZ345" s="175"/>
      <c r="DA345" s="175"/>
      <c r="DB345" s="175"/>
      <c r="DC345" s="175"/>
      <c r="DD345" s="175"/>
      <c r="DE345" s="175"/>
      <c r="DF345" s="175"/>
      <c r="DG345" s="175"/>
      <c r="DH345" s="175"/>
      <c r="DI345" s="175"/>
      <c r="DJ345" s="175"/>
      <c r="DK345" s="175"/>
    </row>
    <row r="346" spans="6:11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75"/>
      <c r="AL346" s="175"/>
      <c r="AM346" s="175"/>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5"/>
      <c r="BR346" s="175"/>
      <c r="BS346" s="175"/>
      <c r="BT346" s="175"/>
      <c r="BU346" s="175"/>
      <c r="BV346" s="175"/>
      <c r="BW346" s="175"/>
      <c r="BX346" s="175"/>
      <c r="BY346" s="175"/>
      <c r="BZ346" s="175"/>
      <c r="CA346" s="175"/>
      <c r="CB346" s="175"/>
      <c r="CC346" s="175"/>
      <c r="CD346" s="175"/>
      <c r="CE346" s="175"/>
      <c r="CF346" s="175"/>
      <c r="CG346" s="175"/>
      <c r="CH346" s="175"/>
      <c r="CI346" s="175"/>
      <c r="CJ346" s="175"/>
      <c r="CK346" s="175"/>
      <c r="CL346" s="175"/>
      <c r="CM346" s="175"/>
      <c r="CN346" s="175"/>
      <c r="CO346" s="175"/>
      <c r="CP346" s="175"/>
      <c r="CQ346" s="175"/>
      <c r="CR346" s="175"/>
      <c r="CS346" s="175"/>
      <c r="CT346" s="175"/>
      <c r="CU346" s="175"/>
      <c r="CV346" s="175"/>
      <c r="CW346" s="175"/>
      <c r="CX346" s="175"/>
      <c r="CY346" s="175"/>
      <c r="CZ346" s="175"/>
      <c r="DA346" s="175"/>
      <c r="DB346" s="175"/>
      <c r="DC346" s="175"/>
      <c r="DD346" s="175"/>
      <c r="DE346" s="175"/>
      <c r="DF346" s="175"/>
      <c r="DG346" s="175"/>
      <c r="DH346" s="175"/>
      <c r="DI346" s="175"/>
      <c r="DJ346" s="175"/>
      <c r="DK346" s="175"/>
    </row>
  </sheetData>
  <mergeCells count="222">
    <mergeCell ref="DJ13:DJ14"/>
    <mergeCell ref="DK13:DK14"/>
    <mergeCell ref="DE13:DE14"/>
    <mergeCell ref="DF13:DF14"/>
    <mergeCell ref="DG13:DG14"/>
    <mergeCell ref="DH13:DH14"/>
    <mergeCell ref="DI13:DI14"/>
    <mergeCell ref="D13:D15"/>
    <mergeCell ref="DI182:DI183"/>
    <mergeCell ref="DJ182:DJ183"/>
    <mergeCell ref="DK182:DK183"/>
    <mergeCell ref="CZ182:CZ183"/>
    <mergeCell ref="DA182:DA183"/>
    <mergeCell ref="D140:D141"/>
    <mergeCell ref="E140:E141"/>
    <mergeCell ref="F140:F141"/>
    <mergeCell ref="D182:D183"/>
    <mergeCell ref="E182:E183"/>
    <mergeCell ref="F182:F183"/>
    <mergeCell ref="D84:D85"/>
    <mergeCell ref="E84:E85"/>
    <mergeCell ref="F84:F85"/>
    <mergeCell ref="DD13:DD14"/>
    <mergeCell ref="CX13:CX14"/>
    <mergeCell ref="D234:D235"/>
    <mergeCell ref="E234:F235"/>
    <mergeCell ref="D274:D275"/>
    <mergeCell ref="E274:F275"/>
    <mergeCell ref="D290:D291"/>
    <mergeCell ref="E290:F291"/>
    <mergeCell ref="M234:M235"/>
    <mergeCell ref="N234:N235"/>
    <mergeCell ref="DH182:DH183"/>
    <mergeCell ref="DD290:DD291"/>
    <mergeCell ref="DE290:DE291"/>
    <mergeCell ref="DF290:DF291"/>
    <mergeCell ref="DG290:DG291"/>
    <mergeCell ref="DH290:DH291"/>
    <mergeCell ref="G290:G291"/>
    <mergeCell ref="H290:H291"/>
    <mergeCell ref="I290:J290"/>
    <mergeCell ref="AL274:AR274"/>
    <mergeCell ref="AS274:BS274"/>
    <mergeCell ref="BT274:CW274"/>
    <mergeCell ref="N274:N275"/>
    <mergeCell ref="O274:O275"/>
    <mergeCell ref="P274:P275"/>
    <mergeCell ref="Q274:W274"/>
    <mergeCell ref="CY13:CY14"/>
    <mergeCell ref="CZ13:CZ14"/>
    <mergeCell ref="DA13:DA14"/>
    <mergeCell ref="DB13:DB14"/>
    <mergeCell ref="DC13:DC14"/>
    <mergeCell ref="Q13:W13"/>
    <mergeCell ref="X13:AD13"/>
    <mergeCell ref="BT13:CW13"/>
    <mergeCell ref="K13:K14"/>
    <mergeCell ref="L13:L14"/>
    <mergeCell ref="M13:M14"/>
    <mergeCell ref="N13:N14"/>
    <mergeCell ref="O13:O14"/>
    <mergeCell ref="P13:P14"/>
    <mergeCell ref="E13:E15"/>
    <mergeCell ref="F13:F15"/>
    <mergeCell ref="G13:G14"/>
    <mergeCell ref="H13:H14"/>
    <mergeCell ref="I13:J13"/>
    <mergeCell ref="AE13:AK13"/>
    <mergeCell ref="AL13:AR13"/>
    <mergeCell ref="AS13:BS13"/>
    <mergeCell ref="DJ290:DJ291"/>
    <mergeCell ref="Q290:W290"/>
    <mergeCell ref="X290:AD290"/>
    <mergeCell ref="AE290:AK290"/>
    <mergeCell ref="AL290:AR290"/>
    <mergeCell ref="AS290:BS290"/>
    <mergeCell ref="BT290:CW290"/>
    <mergeCell ref="K290:K291"/>
    <mergeCell ref="L290:L291"/>
    <mergeCell ref="M290:M291"/>
    <mergeCell ref="N290:N291"/>
    <mergeCell ref="O290:O291"/>
    <mergeCell ref="P290:P291"/>
    <mergeCell ref="DG274:DG275"/>
    <mergeCell ref="DH274:DH275"/>
    <mergeCell ref="DI274:DI275"/>
    <mergeCell ref="DI290:DI291"/>
    <mergeCell ref="CX290:CX291"/>
    <mergeCell ref="CY290:CY291"/>
    <mergeCell ref="CZ290:CZ291"/>
    <mergeCell ref="DA290:DA291"/>
    <mergeCell ref="DB290:DB291"/>
    <mergeCell ref="DC290:DC291"/>
    <mergeCell ref="DJ274:DJ275"/>
    <mergeCell ref="DK274:DK275"/>
    <mergeCell ref="DA274:DA275"/>
    <mergeCell ref="DB274:DB275"/>
    <mergeCell ref="DC274:DC275"/>
    <mergeCell ref="DD274:DD275"/>
    <mergeCell ref="DE274:DE275"/>
    <mergeCell ref="DF274:DF275"/>
    <mergeCell ref="CX274:CX275"/>
    <mergeCell ref="CY274:CY275"/>
    <mergeCell ref="CZ274:CZ275"/>
    <mergeCell ref="G234:G235"/>
    <mergeCell ref="H234:H235"/>
    <mergeCell ref="I234:J234"/>
    <mergeCell ref="K234:K235"/>
    <mergeCell ref="X274:AD274"/>
    <mergeCell ref="AE274:AK274"/>
    <mergeCell ref="DK290:DK291"/>
    <mergeCell ref="DK234:DK235"/>
    <mergeCell ref="G274:G275"/>
    <mergeCell ref="H274:H275"/>
    <mergeCell ref="I274:I275"/>
    <mergeCell ref="J274:J275"/>
    <mergeCell ref="K274:K275"/>
    <mergeCell ref="L274:L275"/>
    <mergeCell ref="M274:M275"/>
    <mergeCell ref="DE234:DE235"/>
    <mergeCell ref="DF234:DF235"/>
    <mergeCell ref="DG234:DG235"/>
    <mergeCell ref="DH234:DH235"/>
    <mergeCell ref="DI234:DI235"/>
    <mergeCell ref="DJ234:DJ235"/>
    <mergeCell ref="CY234:CY235"/>
    <mergeCell ref="CZ234:CZ235"/>
    <mergeCell ref="DA234:DA235"/>
    <mergeCell ref="DF182:DF183"/>
    <mergeCell ref="DG182:DG183"/>
    <mergeCell ref="AE182:AK182"/>
    <mergeCell ref="AL182:AR182"/>
    <mergeCell ref="AS182:BS182"/>
    <mergeCell ref="BT182:CW182"/>
    <mergeCell ref="CX182:CX183"/>
    <mergeCell ref="CY182:CY183"/>
    <mergeCell ref="M182:M183"/>
    <mergeCell ref="N182:N183"/>
    <mergeCell ref="O182:O183"/>
    <mergeCell ref="P182:P183"/>
    <mergeCell ref="Q182:W182"/>
    <mergeCell ref="X182:AD182"/>
    <mergeCell ref="DC234:DC235"/>
    <mergeCell ref="DD234:DD235"/>
    <mergeCell ref="X234:AD234"/>
    <mergeCell ref="DB182:DB183"/>
    <mergeCell ref="DC182:DC183"/>
    <mergeCell ref="DD182:DD183"/>
    <mergeCell ref="DE182:DE183"/>
    <mergeCell ref="K182:K183"/>
    <mergeCell ref="L182:L183"/>
    <mergeCell ref="BT234:CW234"/>
    <mergeCell ref="CX234:CX235"/>
    <mergeCell ref="L234:L235"/>
    <mergeCell ref="O234:O235"/>
    <mergeCell ref="P234:P235"/>
    <mergeCell ref="Q234:W234"/>
    <mergeCell ref="DB234:DB235"/>
    <mergeCell ref="AE234:AK234"/>
    <mergeCell ref="AL234:AR234"/>
    <mergeCell ref="AS234:BS234"/>
    <mergeCell ref="L140:L141"/>
    <mergeCell ref="M140:M141"/>
    <mergeCell ref="N140:N141"/>
    <mergeCell ref="O140:O141"/>
    <mergeCell ref="P140:P141"/>
    <mergeCell ref="DE140:DE141"/>
    <mergeCell ref="G140:G141"/>
    <mergeCell ref="H140:H141"/>
    <mergeCell ref="I140:J140"/>
    <mergeCell ref="DD140:DD141"/>
    <mergeCell ref="CX140:CX141"/>
    <mergeCell ref="CY140:CY141"/>
    <mergeCell ref="CZ140:CZ141"/>
    <mergeCell ref="DA140:DA141"/>
    <mergeCell ref="DB140:DB141"/>
    <mergeCell ref="DC140:DC141"/>
    <mergeCell ref="Q140:W140"/>
    <mergeCell ref="X140:AD140"/>
    <mergeCell ref="BT140:CW140"/>
    <mergeCell ref="G182:G183"/>
    <mergeCell ref="H182:H183"/>
    <mergeCell ref="I182:J182"/>
    <mergeCell ref="BT84:CW84"/>
    <mergeCell ref="CX84:CX85"/>
    <mergeCell ref="CY84:CY85"/>
    <mergeCell ref="M84:M85"/>
    <mergeCell ref="N84:N85"/>
    <mergeCell ref="O84:O85"/>
    <mergeCell ref="P84:P85"/>
    <mergeCell ref="Q84:W84"/>
    <mergeCell ref="X84:AD84"/>
    <mergeCell ref="AE140:AK140"/>
    <mergeCell ref="AL140:AR140"/>
    <mergeCell ref="AS140:BS140"/>
    <mergeCell ref="AE84:AK84"/>
    <mergeCell ref="AL84:AR84"/>
    <mergeCell ref="AS84:BS84"/>
    <mergeCell ref="G84:G85"/>
    <mergeCell ref="H84:H85"/>
    <mergeCell ref="I84:J84"/>
    <mergeCell ref="K84:K85"/>
    <mergeCell ref="L84:L85"/>
    <mergeCell ref="K140:K141"/>
    <mergeCell ref="DF140:DF141"/>
    <mergeCell ref="DG140:DG141"/>
    <mergeCell ref="DH140:DH141"/>
    <mergeCell ref="DI140:DI141"/>
    <mergeCell ref="DI84:DI85"/>
    <mergeCell ref="DJ84:DJ85"/>
    <mergeCell ref="DK84:DK85"/>
    <mergeCell ref="CZ84:CZ85"/>
    <mergeCell ref="DA84:DA85"/>
    <mergeCell ref="DB84:DB85"/>
    <mergeCell ref="DC84:DC85"/>
    <mergeCell ref="DD84:DD85"/>
    <mergeCell ref="DE84:DE85"/>
    <mergeCell ref="DF84:DF85"/>
    <mergeCell ref="DG84:DG85"/>
    <mergeCell ref="DH84:DH85"/>
    <mergeCell ref="DJ140:DJ141"/>
    <mergeCell ref="DK140:DK141"/>
  </mergeCells>
  <conditionalFormatting sqref="H11:CW11">
    <cfRule type="expression" dxfId="385" priority="1">
      <formula>H11="Sat"</formula>
    </cfRule>
    <cfRule type="expression" dxfId="384" priority="2">
      <formula>H11="Sun"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6" max="1048575" man="1"/>
    <brk id="39" max="1048575" man="1"/>
    <brk id="69" max="1048575" man="1"/>
    <brk id="10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5"/>
  <sheetViews>
    <sheetView showGridLines="0" zoomScale="70" zoomScaleNormal="70" workbookViewId="0"/>
  </sheetViews>
  <sheetFormatPr defaultColWidth="11.3984375" defaultRowHeight="14.25"/>
  <cols>
    <col min="1" max="3" width="1" style="474" customWidth="1"/>
    <col min="4" max="4" width="7.86328125" style="475" customWidth="1"/>
    <col min="5" max="5" width="16.265625" style="476" customWidth="1"/>
    <col min="6" max="6" width="80.86328125" style="476" customWidth="1"/>
    <col min="7" max="7" width="9.86328125" style="498" customWidth="1"/>
    <col min="8" max="8" width="16.86328125" style="2" customWidth="1"/>
    <col min="9" max="9" width="18.59765625" style="401" customWidth="1"/>
    <col min="10" max="116" width="16.86328125" style="401" customWidth="1"/>
    <col min="117" max="257" width="11.3984375" style="401"/>
    <col min="258" max="258" width="2.73046875" style="401" customWidth="1"/>
    <col min="259" max="259" width="7" style="401" customWidth="1"/>
    <col min="260" max="260" width="9.73046875" style="401" bestFit="1" customWidth="1"/>
    <col min="261" max="261" width="76" style="401" customWidth="1"/>
    <col min="262" max="262" width="14.265625" style="401" customWidth="1"/>
    <col min="263" max="271" width="11.265625" style="401" customWidth="1"/>
    <col min="272" max="278" width="9.73046875" style="401" customWidth="1"/>
    <col min="279" max="279" width="11.265625" style="401" customWidth="1"/>
    <col min="280" max="286" width="9.73046875" style="401" customWidth="1"/>
    <col min="287" max="287" width="11.265625" style="401" customWidth="1"/>
    <col min="288" max="294" width="9.73046875" style="401" customWidth="1"/>
    <col min="295" max="295" width="11.265625" style="401" customWidth="1"/>
    <col min="296" max="302" width="9.73046875" style="401" customWidth="1"/>
    <col min="303" max="303" width="11.265625" style="401" customWidth="1"/>
    <col min="304" max="330" width="9.73046875" style="401" customWidth="1"/>
    <col min="331" max="331" width="11.265625" style="401" customWidth="1"/>
    <col min="332" max="364" width="9.73046875" style="401" customWidth="1"/>
    <col min="365" max="372" width="11.265625" style="401" customWidth="1"/>
    <col min="373" max="513" width="11.3984375" style="401"/>
    <col min="514" max="514" width="2.73046875" style="401" customWidth="1"/>
    <col min="515" max="515" width="7" style="401" customWidth="1"/>
    <col min="516" max="516" width="9.73046875" style="401" bestFit="1" customWidth="1"/>
    <col min="517" max="517" width="76" style="401" customWidth="1"/>
    <col min="518" max="518" width="14.265625" style="401" customWidth="1"/>
    <col min="519" max="527" width="11.265625" style="401" customWidth="1"/>
    <col min="528" max="534" width="9.73046875" style="401" customWidth="1"/>
    <col min="535" max="535" width="11.265625" style="401" customWidth="1"/>
    <col min="536" max="542" width="9.73046875" style="401" customWidth="1"/>
    <col min="543" max="543" width="11.265625" style="401" customWidth="1"/>
    <col min="544" max="550" width="9.73046875" style="401" customWidth="1"/>
    <col min="551" max="551" width="11.265625" style="401" customWidth="1"/>
    <col min="552" max="558" width="9.73046875" style="401" customWidth="1"/>
    <col min="559" max="559" width="11.265625" style="401" customWidth="1"/>
    <col min="560" max="586" width="9.73046875" style="401" customWidth="1"/>
    <col min="587" max="587" width="11.265625" style="401" customWidth="1"/>
    <col min="588" max="620" width="9.73046875" style="401" customWidth="1"/>
    <col min="621" max="628" width="11.265625" style="401" customWidth="1"/>
    <col min="629" max="769" width="11.3984375" style="401"/>
    <col min="770" max="770" width="2.73046875" style="401" customWidth="1"/>
    <col min="771" max="771" width="7" style="401" customWidth="1"/>
    <col min="772" max="772" width="9.73046875" style="401" bestFit="1" customWidth="1"/>
    <col min="773" max="773" width="76" style="401" customWidth="1"/>
    <col min="774" max="774" width="14.265625" style="401" customWidth="1"/>
    <col min="775" max="783" width="11.265625" style="401" customWidth="1"/>
    <col min="784" max="790" width="9.73046875" style="401" customWidth="1"/>
    <col min="791" max="791" width="11.265625" style="401" customWidth="1"/>
    <col min="792" max="798" width="9.73046875" style="401" customWidth="1"/>
    <col min="799" max="799" width="11.265625" style="401" customWidth="1"/>
    <col min="800" max="806" width="9.73046875" style="401" customWidth="1"/>
    <col min="807" max="807" width="11.265625" style="401" customWidth="1"/>
    <col min="808" max="814" width="9.73046875" style="401" customWidth="1"/>
    <col min="815" max="815" width="11.265625" style="401" customWidth="1"/>
    <col min="816" max="842" width="9.73046875" style="401" customWidth="1"/>
    <col min="843" max="843" width="11.265625" style="401" customWidth="1"/>
    <col min="844" max="876" width="9.73046875" style="401" customWidth="1"/>
    <col min="877" max="884" width="11.265625" style="401" customWidth="1"/>
    <col min="885" max="1025" width="11.3984375" style="401"/>
    <col min="1026" max="1026" width="2.73046875" style="401" customWidth="1"/>
    <col min="1027" max="1027" width="7" style="401" customWidth="1"/>
    <col min="1028" max="1028" width="9.73046875" style="401" bestFit="1" customWidth="1"/>
    <col min="1029" max="1029" width="76" style="401" customWidth="1"/>
    <col min="1030" max="1030" width="14.265625" style="401" customWidth="1"/>
    <col min="1031" max="1039" width="11.265625" style="401" customWidth="1"/>
    <col min="1040" max="1046" width="9.73046875" style="401" customWidth="1"/>
    <col min="1047" max="1047" width="11.265625" style="401" customWidth="1"/>
    <col min="1048" max="1054" width="9.73046875" style="401" customWidth="1"/>
    <col min="1055" max="1055" width="11.265625" style="401" customWidth="1"/>
    <col min="1056" max="1062" width="9.73046875" style="401" customWidth="1"/>
    <col min="1063" max="1063" width="11.265625" style="401" customWidth="1"/>
    <col min="1064" max="1070" width="9.73046875" style="401" customWidth="1"/>
    <col min="1071" max="1071" width="11.265625" style="401" customWidth="1"/>
    <col min="1072" max="1098" width="9.73046875" style="401" customWidth="1"/>
    <col min="1099" max="1099" width="11.265625" style="401" customWidth="1"/>
    <col min="1100" max="1132" width="9.73046875" style="401" customWidth="1"/>
    <col min="1133" max="1140" width="11.265625" style="401" customWidth="1"/>
    <col min="1141" max="1281" width="11.3984375" style="401"/>
    <col min="1282" max="1282" width="2.73046875" style="401" customWidth="1"/>
    <col min="1283" max="1283" width="7" style="401" customWidth="1"/>
    <col min="1284" max="1284" width="9.73046875" style="401" bestFit="1" customWidth="1"/>
    <col min="1285" max="1285" width="76" style="401" customWidth="1"/>
    <col min="1286" max="1286" width="14.265625" style="401" customWidth="1"/>
    <col min="1287" max="1295" width="11.265625" style="401" customWidth="1"/>
    <col min="1296" max="1302" width="9.73046875" style="401" customWidth="1"/>
    <col min="1303" max="1303" width="11.265625" style="401" customWidth="1"/>
    <col min="1304" max="1310" width="9.73046875" style="401" customWidth="1"/>
    <col min="1311" max="1311" width="11.265625" style="401" customWidth="1"/>
    <col min="1312" max="1318" width="9.73046875" style="401" customWidth="1"/>
    <col min="1319" max="1319" width="11.265625" style="401" customWidth="1"/>
    <col min="1320" max="1326" width="9.73046875" style="401" customWidth="1"/>
    <col min="1327" max="1327" width="11.265625" style="401" customWidth="1"/>
    <col min="1328" max="1354" width="9.73046875" style="401" customWidth="1"/>
    <col min="1355" max="1355" width="11.265625" style="401" customWidth="1"/>
    <col min="1356" max="1388" width="9.73046875" style="401" customWidth="1"/>
    <col min="1389" max="1396" width="11.265625" style="401" customWidth="1"/>
    <col min="1397" max="1537" width="11.3984375" style="401"/>
    <col min="1538" max="1538" width="2.73046875" style="401" customWidth="1"/>
    <col min="1539" max="1539" width="7" style="401" customWidth="1"/>
    <col min="1540" max="1540" width="9.73046875" style="401" bestFit="1" customWidth="1"/>
    <col min="1541" max="1541" width="76" style="401" customWidth="1"/>
    <col min="1542" max="1542" width="14.265625" style="401" customWidth="1"/>
    <col min="1543" max="1551" width="11.265625" style="401" customWidth="1"/>
    <col min="1552" max="1558" width="9.73046875" style="401" customWidth="1"/>
    <col min="1559" max="1559" width="11.265625" style="401" customWidth="1"/>
    <col min="1560" max="1566" width="9.73046875" style="401" customWidth="1"/>
    <col min="1567" max="1567" width="11.265625" style="401" customWidth="1"/>
    <col min="1568" max="1574" width="9.73046875" style="401" customWidth="1"/>
    <col min="1575" max="1575" width="11.265625" style="401" customWidth="1"/>
    <col min="1576" max="1582" width="9.73046875" style="401" customWidth="1"/>
    <col min="1583" max="1583" width="11.265625" style="401" customWidth="1"/>
    <col min="1584" max="1610" width="9.73046875" style="401" customWidth="1"/>
    <col min="1611" max="1611" width="11.265625" style="401" customWidth="1"/>
    <col min="1612" max="1644" width="9.73046875" style="401" customWidth="1"/>
    <col min="1645" max="1652" width="11.265625" style="401" customWidth="1"/>
    <col min="1653" max="1793" width="11.3984375" style="401"/>
    <col min="1794" max="1794" width="2.73046875" style="401" customWidth="1"/>
    <col min="1795" max="1795" width="7" style="401" customWidth="1"/>
    <col min="1796" max="1796" width="9.73046875" style="401" bestFit="1" customWidth="1"/>
    <col min="1797" max="1797" width="76" style="401" customWidth="1"/>
    <col min="1798" max="1798" width="14.265625" style="401" customWidth="1"/>
    <col min="1799" max="1807" width="11.265625" style="401" customWidth="1"/>
    <col min="1808" max="1814" width="9.73046875" style="401" customWidth="1"/>
    <col min="1815" max="1815" width="11.265625" style="401" customWidth="1"/>
    <col min="1816" max="1822" width="9.73046875" style="401" customWidth="1"/>
    <col min="1823" max="1823" width="11.265625" style="401" customWidth="1"/>
    <col min="1824" max="1830" width="9.73046875" style="401" customWidth="1"/>
    <col min="1831" max="1831" width="11.265625" style="401" customWidth="1"/>
    <col min="1832" max="1838" width="9.73046875" style="401" customWidth="1"/>
    <col min="1839" max="1839" width="11.265625" style="401" customWidth="1"/>
    <col min="1840" max="1866" width="9.73046875" style="401" customWidth="1"/>
    <col min="1867" max="1867" width="11.265625" style="401" customWidth="1"/>
    <col min="1868" max="1900" width="9.73046875" style="401" customWidth="1"/>
    <col min="1901" max="1908" width="11.265625" style="401" customWidth="1"/>
    <col min="1909" max="2049" width="11.3984375" style="401"/>
    <col min="2050" max="2050" width="2.73046875" style="401" customWidth="1"/>
    <col min="2051" max="2051" width="7" style="401" customWidth="1"/>
    <col min="2052" max="2052" width="9.73046875" style="401" bestFit="1" customWidth="1"/>
    <col min="2053" max="2053" width="76" style="401" customWidth="1"/>
    <col min="2054" max="2054" width="14.265625" style="401" customWidth="1"/>
    <col min="2055" max="2063" width="11.265625" style="401" customWidth="1"/>
    <col min="2064" max="2070" width="9.73046875" style="401" customWidth="1"/>
    <col min="2071" max="2071" width="11.265625" style="401" customWidth="1"/>
    <col min="2072" max="2078" width="9.73046875" style="401" customWidth="1"/>
    <col min="2079" max="2079" width="11.265625" style="401" customWidth="1"/>
    <col min="2080" max="2086" width="9.73046875" style="401" customWidth="1"/>
    <col min="2087" max="2087" width="11.265625" style="401" customWidth="1"/>
    <col min="2088" max="2094" width="9.73046875" style="401" customWidth="1"/>
    <col min="2095" max="2095" width="11.265625" style="401" customWidth="1"/>
    <col min="2096" max="2122" width="9.73046875" style="401" customWidth="1"/>
    <col min="2123" max="2123" width="11.265625" style="401" customWidth="1"/>
    <col min="2124" max="2156" width="9.73046875" style="401" customWidth="1"/>
    <col min="2157" max="2164" width="11.265625" style="401" customWidth="1"/>
    <col min="2165" max="2305" width="11.3984375" style="401"/>
    <col min="2306" max="2306" width="2.73046875" style="401" customWidth="1"/>
    <col min="2307" max="2307" width="7" style="401" customWidth="1"/>
    <col min="2308" max="2308" width="9.73046875" style="401" bestFit="1" customWidth="1"/>
    <col min="2309" max="2309" width="76" style="401" customWidth="1"/>
    <col min="2310" max="2310" width="14.265625" style="401" customWidth="1"/>
    <col min="2311" max="2319" width="11.265625" style="401" customWidth="1"/>
    <col min="2320" max="2326" width="9.73046875" style="401" customWidth="1"/>
    <col min="2327" max="2327" width="11.265625" style="401" customWidth="1"/>
    <col min="2328" max="2334" width="9.73046875" style="401" customWidth="1"/>
    <col min="2335" max="2335" width="11.265625" style="401" customWidth="1"/>
    <col min="2336" max="2342" width="9.73046875" style="401" customWidth="1"/>
    <col min="2343" max="2343" width="11.265625" style="401" customWidth="1"/>
    <col min="2344" max="2350" width="9.73046875" style="401" customWidth="1"/>
    <col min="2351" max="2351" width="11.265625" style="401" customWidth="1"/>
    <col min="2352" max="2378" width="9.73046875" style="401" customWidth="1"/>
    <col min="2379" max="2379" width="11.265625" style="401" customWidth="1"/>
    <col min="2380" max="2412" width="9.73046875" style="401" customWidth="1"/>
    <col min="2413" max="2420" width="11.265625" style="401" customWidth="1"/>
    <col min="2421" max="2561" width="11.3984375" style="401"/>
    <col min="2562" max="2562" width="2.73046875" style="401" customWidth="1"/>
    <col min="2563" max="2563" width="7" style="401" customWidth="1"/>
    <col min="2564" max="2564" width="9.73046875" style="401" bestFit="1" customWidth="1"/>
    <col min="2565" max="2565" width="76" style="401" customWidth="1"/>
    <col min="2566" max="2566" width="14.265625" style="401" customWidth="1"/>
    <col min="2567" max="2575" width="11.265625" style="401" customWidth="1"/>
    <col min="2576" max="2582" width="9.73046875" style="401" customWidth="1"/>
    <col min="2583" max="2583" width="11.265625" style="401" customWidth="1"/>
    <col min="2584" max="2590" width="9.73046875" style="401" customWidth="1"/>
    <col min="2591" max="2591" width="11.265625" style="401" customWidth="1"/>
    <col min="2592" max="2598" width="9.73046875" style="401" customWidth="1"/>
    <col min="2599" max="2599" width="11.265625" style="401" customWidth="1"/>
    <col min="2600" max="2606" width="9.73046875" style="401" customWidth="1"/>
    <col min="2607" max="2607" width="11.265625" style="401" customWidth="1"/>
    <col min="2608" max="2634" width="9.73046875" style="401" customWidth="1"/>
    <col min="2635" max="2635" width="11.265625" style="401" customWidth="1"/>
    <col min="2636" max="2668" width="9.73046875" style="401" customWidth="1"/>
    <col min="2669" max="2676" width="11.265625" style="401" customWidth="1"/>
    <col min="2677" max="2817" width="11.3984375" style="401"/>
    <col min="2818" max="2818" width="2.73046875" style="401" customWidth="1"/>
    <col min="2819" max="2819" width="7" style="401" customWidth="1"/>
    <col min="2820" max="2820" width="9.73046875" style="401" bestFit="1" customWidth="1"/>
    <col min="2821" max="2821" width="76" style="401" customWidth="1"/>
    <col min="2822" max="2822" width="14.265625" style="401" customWidth="1"/>
    <col min="2823" max="2831" width="11.265625" style="401" customWidth="1"/>
    <col min="2832" max="2838" width="9.73046875" style="401" customWidth="1"/>
    <col min="2839" max="2839" width="11.265625" style="401" customWidth="1"/>
    <col min="2840" max="2846" width="9.73046875" style="401" customWidth="1"/>
    <col min="2847" max="2847" width="11.265625" style="401" customWidth="1"/>
    <col min="2848" max="2854" width="9.73046875" style="401" customWidth="1"/>
    <col min="2855" max="2855" width="11.265625" style="401" customWidth="1"/>
    <col min="2856" max="2862" width="9.73046875" style="401" customWidth="1"/>
    <col min="2863" max="2863" width="11.265625" style="401" customWidth="1"/>
    <col min="2864" max="2890" width="9.73046875" style="401" customWidth="1"/>
    <col min="2891" max="2891" width="11.265625" style="401" customWidth="1"/>
    <col min="2892" max="2924" width="9.73046875" style="401" customWidth="1"/>
    <col min="2925" max="2932" width="11.265625" style="401" customWidth="1"/>
    <col min="2933" max="3073" width="11.3984375" style="401"/>
    <col min="3074" max="3074" width="2.73046875" style="401" customWidth="1"/>
    <col min="3075" max="3075" width="7" style="401" customWidth="1"/>
    <col min="3076" max="3076" width="9.73046875" style="401" bestFit="1" customWidth="1"/>
    <col min="3077" max="3077" width="76" style="401" customWidth="1"/>
    <col min="3078" max="3078" width="14.265625" style="401" customWidth="1"/>
    <col min="3079" max="3087" width="11.265625" style="401" customWidth="1"/>
    <col min="3088" max="3094" width="9.73046875" style="401" customWidth="1"/>
    <col min="3095" max="3095" width="11.265625" style="401" customWidth="1"/>
    <col min="3096" max="3102" width="9.73046875" style="401" customWidth="1"/>
    <col min="3103" max="3103" width="11.265625" style="401" customWidth="1"/>
    <col min="3104" max="3110" width="9.73046875" style="401" customWidth="1"/>
    <col min="3111" max="3111" width="11.265625" style="401" customWidth="1"/>
    <col min="3112" max="3118" width="9.73046875" style="401" customWidth="1"/>
    <col min="3119" max="3119" width="11.265625" style="401" customWidth="1"/>
    <col min="3120" max="3146" width="9.73046875" style="401" customWidth="1"/>
    <col min="3147" max="3147" width="11.265625" style="401" customWidth="1"/>
    <col min="3148" max="3180" width="9.73046875" style="401" customWidth="1"/>
    <col min="3181" max="3188" width="11.265625" style="401" customWidth="1"/>
    <col min="3189" max="3329" width="11.3984375" style="401"/>
    <col min="3330" max="3330" width="2.73046875" style="401" customWidth="1"/>
    <col min="3331" max="3331" width="7" style="401" customWidth="1"/>
    <col min="3332" max="3332" width="9.73046875" style="401" bestFit="1" customWidth="1"/>
    <col min="3333" max="3333" width="76" style="401" customWidth="1"/>
    <col min="3334" max="3334" width="14.265625" style="401" customWidth="1"/>
    <col min="3335" max="3343" width="11.265625" style="401" customWidth="1"/>
    <col min="3344" max="3350" width="9.73046875" style="401" customWidth="1"/>
    <col min="3351" max="3351" width="11.265625" style="401" customWidth="1"/>
    <col min="3352" max="3358" width="9.73046875" style="401" customWidth="1"/>
    <col min="3359" max="3359" width="11.265625" style="401" customWidth="1"/>
    <col min="3360" max="3366" width="9.73046875" style="401" customWidth="1"/>
    <col min="3367" max="3367" width="11.265625" style="401" customWidth="1"/>
    <col min="3368" max="3374" width="9.73046875" style="401" customWidth="1"/>
    <col min="3375" max="3375" width="11.265625" style="401" customWidth="1"/>
    <col min="3376" max="3402" width="9.73046875" style="401" customWidth="1"/>
    <col min="3403" max="3403" width="11.265625" style="401" customWidth="1"/>
    <col min="3404" max="3436" width="9.73046875" style="401" customWidth="1"/>
    <col min="3437" max="3444" width="11.265625" style="401" customWidth="1"/>
    <col min="3445" max="3585" width="11.3984375" style="401"/>
    <col min="3586" max="3586" width="2.73046875" style="401" customWidth="1"/>
    <col min="3587" max="3587" width="7" style="401" customWidth="1"/>
    <col min="3588" max="3588" width="9.73046875" style="401" bestFit="1" customWidth="1"/>
    <col min="3589" max="3589" width="76" style="401" customWidth="1"/>
    <col min="3590" max="3590" width="14.265625" style="401" customWidth="1"/>
    <col min="3591" max="3599" width="11.265625" style="401" customWidth="1"/>
    <col min="3600" max="3606" width="9.73046875" style="401" customWidth="1"/>
    <col min="3607" max="3607" width="11.265625" style="401" customWidth="1"/>
    <col min="3608" max="3614" width="9.73046875" style="401" customWidth="1"/>
    <col min="3615" max="3615" width="11.265625" style="401" customWidth="1"/>
    <col min="3616" max="3622" width="9.73046875" style="401" customWidth="1"/>
    <col min="3623" max="3623" width="11.265625" style="401" customWidth="1"/>
    <col min="3624" max="3630" width="9.73046875" style="401" customWidth="1"/>
    <col min="3631" max="3631" width="11.265625" style="401" customWidth="1"/>
    <col min="3632" max="3658" width="9.73046875" style="401" customWidth="1"/>
    <col min="3659" max="3659" width="11.265625" style="401" customWidth="1"/>
    <col min="3660" max="3692" width="9.73046875" style="401" customWidth="1"/>
    <col min="3693" max="3700" width="11.265625" style="401" customWidth="1"/>
    <col min="3701" max="3841" width="11.3984375" style="401"/>
    <col min="3842" max="3842" width="2.73046875" style="401" customWidth="1"/>
    <col min="3843" max="3843" width="7" style="401" customWidth="1"/>
    <col min="3844" max="3844" width="9.73046875" style="401" bestFit="1" customWidth="1"/>
    <col min="3845" max="3845" width="76" style="401" customWidth="1"/>
    <col min="3846" max="3846" width="14.265625" style="401" customWidth="1"/>
    <col min="3847" max="3855" width="11.265625" style="401" customWidth="1"/>
    <col min="3856" max="3862" width="9.73046875" style="401" customWidth="1"/>
    <col min="3863" max="3863" width="11.265625" style="401" customWidth="1"/>
    <col min="3864" max="3870" width="9.73046875" style="401" customWidth="1"/>
    <col min="3871" max="3871" width="11.265625" style="401" customWidth="1"/>
    <col min="3872" max="3878" width="9.73046875" style="401" customWidth="1"/>
    <col min="3879" max="3879" width="11.265625" style="401" customWidth="1"/>
    <col min="3880" max="3886" width="9.73046875" style="401" customWidth="1"/>
    <col min="3887" max="3887" width="11.265625" style="401" customWidth="1"/>
    <col min="3888" max="3914" width="9.73046875" style="401" customWidth="1"/>
    <col min="3915" max="3915" width="11.265625" style="401" customWidth="1"/>
    <col min="3916" max="3948" width="9.73046875" style="401" customWidth="1"/>
    <col min="3949" max="3956" width="11.265625" style="401" customWidth="1"/>
    <col min="3957" max="4097" width="11.3984375" style="401"/>
    <col min="4098" max="4098" width="2.73046875" style="401" customWidth="1"/>
    <col min="4099" max="4099" width="7" style="401" customWidth="1"/>
    <col min="4100" max="4100" width="9.73046875" style="401" bestFit="1" customWidth="1"/>
    <col min="4101" max="4101" width="76" style="401" customWidth="1"/>
    <col min="4102" max="4102" width="14.265625" style="401" customWidth="1"/>
    <col min="4103" max="4111" width="11.265625" style="401" customWidth="1"/>
    <col min="4112" max="4118" width="9.73046875" style="401" customWidth="1"/>
    <col min="4119" max="4119" width="11.265625" style="401" customWidth="1"/>
    <col min="4120" max="4126" width="9.73046875" style="401" customWidth="1"/>
    <col min="4127" max="4127" width="11.265625" style="401" customWidth="1"/>
    <col min="4128" max="4134" width="9.73046875" style="401" customWidth="1"/>
    <col min="4135" max="4135" width="11.265625" style="401" customWidth="1"/>
    <col min="4136" max="4142" width="9.73046875" style="401" customWidth="1"/>
    <col min="4143" max="4143" width="11.265625" style="401" customWidth="1"/>
    <col min="4144" max="4170" width="9.73046875" style="401" customWidth="1"/>
    <col min="4171" max="4171" width="11.265625" style="401" customWidth="1"/>
    <col min="4172" max="4204" width="9.73046875" style="401" customWidth="1"/>
    <col min="4205" max="4212" width="11.265625" style="401" customWidth="1"/>
    <col min="4213" max="4353" width="11.3984375" style="401"/>
    <col min="4354" max="4354" width="2.73046875" style="401" customWidth="1"/>
    <col min="4355" max="4355" width="7" style="401" customWidth="1"/>
    <col min="4356" max="4356" width="9.73046875" style="401" bestFit="1" customWidth="1"/>
    <col min="4357" max="4357" width="76" style="401" customWidth="1"/>
    <col min="4358" max="4358" width="14.265625" style="401" customWidth="1"/>
    <col min="4359" max="4367" width="11.265625" style="401" customWidth="1"/>
    <col min="4368" max="4374" width="9.73046875" style="401" customWidth="1"/>
    <col min="4375" max="4375" width="11.265625" style="401" customWidth="1"/>
    <col min="4376" max="4382" width="9.73046875" style="401" customWidth="1"/>
    <col min="4383" max="4383" width="11.265625" style="401" customWidth="1"/>
    <col min="4384" max="4390" width="9.73046875" style="401" customWidth="1"/>
    <col min="4391" max="4391" width="11.265625" style="401" customWidth="1"/>
    <col min="4392" max="4398" width="9.73046875" style="401" customWidth="1"/>
    <col min="4399" max="4399" width="11.265625" style="401" customWidth="1"/>
    <col min="4400" max="4426" width="9.73046875" style="401" customWidth="1"/>
    <col min="4427" max="4427" width="11.265625" style="401" customWidth="1"/>
    <col min="4428" max="4460" width="9.73046875" style="401" customWidth="1"/>
    <col min="4461" max="4468" width="11.265625" style="401" customWidth="1"/>
    <col min="4469" max="4609" width="11.3984375" style="401"/>
    <col min="4610" max="4610" width="2.73046875" style="401" customWidth="1"/>
    <col min="4611" max="4611" width="7" style="401" customWidth="1"/>
    <col min="4612" max="4612" width="9.73046875" style="401" bestFit="1" customWidth="1"/>
    <col min="4613" max="4613" width="76" style="401" customWidth="1"/>
    <col min="4614" max="4614" width="14.265625" style="401" customWidth="1"/>
    <col min="4615" max="4623" width="11.265625" style="401" customWidth="1"/>
    <col min="4624" max="4630" width="9.73046875" style="401" customWidth="1"/>
    <col min="4631" max="4631" width="11.265625" style="401" customWidth="1"/>
    <col min="4632" max="4638" width="9.73046875" style="401" customWidth="1"/>
    <col min="4639" max="4639" width="11.265625" style="401" customWidth="1"/>
    <col min="4640" max="4646" width="9.73046875" style="401" customWidth="1"/>
    <col min="4647" max="4647" width="11.265625" style="401" customWidth="1"/>
    <col min="4648" max="4654" width="9.73046875" style="401" customWidth="1"/>
    <col min="4655" max="4655" width="11.265625" style="401" customWidth="1"/>
    <col min="4656" max="4682" width="9.73046875" style="401" customWidth="1"/>
    <col min="4683" max="4683" width="11.265625" style="401" customWidth="1"/>
    <col min="4684" max="4716" width="9.73046875" style="401" customWidth="1"/>
    <col min="4717" max="4724" width="11.265625" style="401" customWidth="1"/>
    <col min="4725" max="4865" width="11.3984375" style="401"/>
    <col min="4866" max="4866" width="2.73046875" style="401" customWidth="1"/>
    <col min="4867" max="4867" width="7" style="401" customWidth="1"/>
    <col min="4868" max="4868" width="9.73046875" style="401" bestFit="1" customWidth="1"/>
    <col min="4869" max="4869" width="76" style="401" customWidth="1"/>
    <col min="4870" max="4870" width="14.265625" style="401" customWidth="1"/>
    <col min="4871" max="4879" width="11.265625" style="401" customWidth="1"/>
    <col min="4880" max="4886" width="9.73046875" style="401" customWidth="1"/>
    <col min="4887" max="4887" width="11.265625" style="401" customWidth="1"/>
    <col min="4888" max="4894" width="9.73046875" style="401" customWidth="1"/>
    <col min="4895" max="4895" width="11.265625" style="401" customWidth="1"/>
    <col min="4896" max="4902" width="9.73046875" style="401" customWidth="1"/>
    <col min="4903" max="4903" width="11.265625" style="401" customWidth="1"/>
    <col min="4904" max="4910" width="9.73046875" style="401" customWidth="1"/>
    <col min="4911" max="4911" width="11.265625" style="401" customWidth="1"/>
    <col min="4912" max="4938" width="9.73046875" style="401" customWidth="1"/>
    <col min="4939" max="4939" width="11.265625" style="401" customWidth="1"/>
    <col min="4940" max="4972" width="9.73046875" style="401" customWidth="1"/>
    <col min="4973" max="4980" width="11.265625" style="401" customWidth="1"/>
    <col min="4981" max="5121" width="11.3984375" style="401"/>
    <col min="5122" max="5122" width="2.73046875" style="401" customWidth="1"/>
    <col min="5123" max="5123" width="7" style="401" customWidth="1"/>
    <col min="5124" max="5124" width="9.73046875" style="401" bestFit="1" customWidth="1"/>
    <col min="5125" max="5125" width="76" style="401" customWidth="1"/>
    <col min="5126" max="5126" width="14.265625" style="401" customWidth="1"/>
    <col min="5127" max="5135" width="11.265625" style="401" customWidth="1"/>
    <col min="5136" max="5142" width="9.73046875" style="401" customWidth="1"/>
    <col min="5143" max="5143" width="11.265625" style="401" customWidth="1"/>
    <col min="5144" max="5150" width="9.73046875" style="401" customWidth="1"/>
    <col min="5151" max="5151" width="11.265625" style="401" customWidth="1"/>
    <col min="5152" max="5158" width="9.73046875" style="401" customWidth="1"/>
    <col min="5159" max="5159" width="11.265625" style="401" customWidth="1"/>
    <col min="5160" max="5166" width="9.73046875" style="401" customWidth="1"/>
    <col min="5167" max="5167" width="11.265625" style="401" customWidth="1"/>
    <col min="5168" max="5194" width="9.73046875" style="401" customWidth="1"/>
    <col min="5195" max="5195" width="11.265625" style="401" customWidth="1"/>
    <col min="5196" max="5228" width="9.73046875" style="401" customWidth="1"/>
    <col min="5229" max="5236" width="11.265625" style="401" customWidth="1"/>
    <col min="5237" max="5377" width="11.3984375" style="401"/>
    <col min="5378" max="5378" width="2.73046875" style="401" customWidth="1"/>
    <col min="5379" max="5379" width="7" style="401" customWidth="1"/>
    <col min="5380" max="5380" width="9.73046875" style="401" bestFit="1" customWidth="1"/>
    <col min="5381" max="5381" width="76" style="401" customWidth="1"/>
    <col min="5382" max="5382" width="14.265625" style="401" customWidth="1"/>
    <col min="5383" max="5391" width="11.265625" style="401" customWidth="1"/>
    <col min="5392" max="5398" width="9.73046875" style="401" customWidth="1"/>
    <col min="5399" max="5399" width="11.265625" style="401" customWidth="1"/>
    <col min="5400" max="5406" width="9.73046875" style="401" customWidth="1"/>
    <col min="5407" max="5407" width="11.265625" style="401" customWidth="1"/>
    <col min="5408" max="5414" width="9.73046875" style="401" customWidth="1"/>
    <col min="5415" max="5415" width="11.265625" style="401" customWidth="1"/>
    <col min="5416" max="5422" width="9.73046875" style="401" customWidth="1"/>
    <col min="5423" max="5423" width="11.265625" style="401" customWidth="1"/>
    <col min="5424" max="5450" width="9.73046875" style="401" customWidth="1"/>
    <col min="5451" max="5451" width="11.265625" style="401" customWidth="1"/>
    <col min="5452" max="5484" width="9.73046875" style="401" customWidth="1"/>
    <col min="5485" max="5492" width="11.265625" style="401" customWidth="1"/>
    <col min="5493" max="5633" width="11.3984375" style="401"/>
    <col min="5634" max="5634" width="2.73046875" style="401" customWidth="1"/>
    <col min="5635" max="5635" width="7" style="401" customWidth="1"/>
    <col min="5636" max="5636" width="9.73046875" style="401" bestFit="1" customWidth="1"/>
    <col min="5637" max="5637" width="76" style="401" customWidth="1"/>
    <col min="5638" max="5638" width="14.265625" style="401" customWidth="1"/>
    <col min="5639" max="5647" width="11.265625" style="401" customWidth="1"/>
    <col min="5648" max="5654" width="9.73046875" style="401" customWidth="1"/>
    <col min="5655" max="5655" width="11.265625" style="401" customWidth="1"/>
    <col min="5656" max="5662" width="9.73046875" style="401" customWidth="1"/>
    <col min="5663" max="5663" width="11.265625" style="401" customWidth="1"/>
    <col min="5664" max="5670" width="9.73046875" style="401" customWidth="1"/>
    <col min="5671" max="5671" width="11.265625" style="401" customWidth="1"/>
    <col min="5672" max="5678" width="9.73046875" style="401" customWidth="1"/>
    <col min="5679" max="5679" width="11.265625" style="401" customWidth="1"/>
    <col min="5680" max="5706" width="9.73046875" style="401" customWidth="1"/>
    <col min="5707" max="5707" width="11.265625" style="401" customWidth="1"/>
    <col min="5708" max="5740" width="9.73046875" style="401" customWidth="1"/>
    <col min="5741" max="5748" width="11.265625" style="401" customWidth="1"/>
    <col min="5749" max="5889" width="11.3984375" style="401"/>
    <col min="5890" max="5890" width="2.73046875" style="401" customWidth="1"/>
    <col min="5891" max="5891" width="7" style="401" customWidth="1"/>
    <col min="5892" max="5892" width="9.73046875" style="401" bestFit="1" customWidth="1"/>
    <col min="5893" max="5893" width="76" style="401" customWidth="1"/>
    <col min="5894" max="5894" width="14.265625" style="401" customWidth="1"/>
    <col min="5895" max="5903" width="11.265625" style="401" customWidth="1"/>
    <col min="5904" max="5910" width="9.73046875" style="401" customWidth="1"/>
    <col min="5911" max="5911" width="11.265625" style="401" customWidth="1"/>
    <col min="5912" max="5918" width="9.73046875" style="401" customWidth="1"/>
    <col min="5919" max="5919" width="11.265625" style="401" customWidth="1"/>
    <col min="5920" max="5926" width="9.73046875" style="401" customWidth="1"/>
    <col min="5927" max="5927" width="11.265625" style="401" customWidth="1"/>
    <col min="5928" max="5934" width="9.73046875" style="401" customWidth="1"/>
    <col min="5935" max="5935" width="11.265625" style="401" customWidth="1"/>
    <col min="5936" max="5962" width="9.73046875" style="401" customWidth="1"/>
    <col min="5963" max="5963" width="11.265625" style="401" customWidth="1"/>
    <col min="5964" max="5996" width="9.73046875" style="401" customWidth="1"/>
    <col min="5997" max="6004" width="11.265625" style="401" customWidth="1"/>
    <col min="6005" max="6145" width="11.3984375" style="401"/>
    <col min="6146" max="6146" width="2.73046875" style="401" customWidth="1"/>
    <col min="6147" max="6147" width="7" style="401" customWidth="1"/>
    <col min="6148" max="6148" width="9.73046875" style="401" bestFit="1" customWidth="1"/>
    <col min="6149" max="6149" width="76" style="401" customWidth="1"/>
    <col min="6150" max="6150" width="14.265625" style="401" customWidth="1"/>
    <col min="6151" max="6159" width="11.265625" style="401" customWidth="1"/>
    <col min="6160" max="6166" width="9.73046875" style="401" customWidth="1"/>
    <col min="6167" max="6167" width="11.265625" style="401" customWidth="1"/>
    <col min="6168" max="6174" width="9.73046875" style="401" customWidth="1"/>
    <col min="6175" max="6175" width="11.265625" style="401" customWidth="1"/>
    <col min="6176" max="6182" width="9.73046875" style="401" customWidth="1"/>
    <col min="6183" max="6183" width="11.265625" style="401" customWidth="1"/>
    <col min="6184" max="6190" width="9.73046875" style="401" customWidth="1"/>
    <col min="6191" max="6191" width="11.265625" style="401" customWidth="1"/>
    <col min="6192" max="6218" width="9.73046875" style="401" customWidth="1"/>
    <col min="6219" max="6219" width="11.265625" style="401" customWidth="1"/>
    <col min="6220" max="6252" width="9.73046875" style="401" customWidth="1"/>
    <col min="6253" max="6260" width="11.265625" style="401" customWidth="1"/>
    <col min="6261" max="6401" width="11.3984375" style="401"/>
    <col min="6402" max="6402" width="2.73046875" style="401" customWidth="1"/>
    <col min="6403" max="6403" width="7" style="401" customWidth="1"/>
    <col min="6404" max="6404" width="9.73046875" style="401" bestFit="1" customWidth="1"/>
    <col min="6405" max="6405" width="76" style="401" customWidth="1"/>
    <col min="6406" max="6406" width="14.265625" style="401" customWidth="1"/>
    <col min="6407" max="6415" width="11.265625" style="401" customWidth="1"/>
    <col min="6416" max="6422" width="9.73046875" style="401" customWidth="1"/>
    <col min="6423" max="6423" width="11.265625" style="401" customWidth="1"/>
    <col min="6424" max="6430" width="9.73046875" style="401" customWidth="1"/>
    <col min="6431" max="6431" width="11.265625" style="401" customWidth="1"/>
    <col min="6432" max="6438" width="9.73046875" style="401" customWidth="1"/>
    <col min="6439" max="6439" width="11.265625" style="401" customWidth="1"/>
    <col min="6440" max="6446" width="9.73046875" style="401" customWidth="1"/>
    <col min="6447" max="6447" width="11.265625" style="401" customWidth="1"/>
    <col min="6448" max="6474" width="9.73046875" style="401" customWidth="1"/>
    <col min="6475" max="6475" width="11.265625" style="401" customWidth="1"/>
    <col min="6476" max="6508" width="9.73046875" style="401" customWidth="1"/>
    <col min="6509" max="6516" width="11.265625" style="401" customWidth="1"/>
    <col min="6517" max="6657" width="11.3984375" style="401"/>
    <col min="6658" max="6658" width="2.73046875" style="401" customWidth="1"/>
    <col min="6659" max="6659" width="7" style="401" customWidth="1"/>
    <col min="6660" max="6660" width="9.73046875" style="401" bestFit="1" customWidth="1"/>
    <col min="6661" max="6661" width="76" style="401" customWidth="1"/>
    <col min="6662" max="6662" width="14.265625" style="401" customWidth="1"/>
    <col min="6663" max="6671" width="11.265625" style="401" customWidth="1"/>
    <col min="6672" max="6678" width="9.73046875" style="401" customWidth="1"/>
    <col min="6679" max="6679" width="11.265625" style="401" customWidth="1"/>
    <col min="6680" max="6686" width="9.73046875" style="401" customWidth="1"/>
    <col min="6687" max="6687" width="11.265625" style="401" customWidth="1"/>
    <col min="6688" max="6694" width="9.73046875" style="401" customWidth="1"/>
    <col min="6695" max="6695" width="11.265625" style="401" customWidth="1"/>
    <col min="6696" max="6702" width="9.73046875" style="401" customWidth="1"/>
    <col min="6703" max="6703" width="11.265625" style="401" customWidth="1"/>
    <col min="6704" max="6730" width="9.73046875" style="401" customWidth="1"/>
    <col min="6731" max="6731" width="11.265625" style="401" customWidth="1"/>
    <col min="6732" max="6764" width="9.73046875" style="401" customWidth="1"/>
    <col min="6765" max="6772" width="11.265625" style="401" customWidth="1"/>
    <col min="6773" max="6913" width="11.3984375" style="401"/>
    <col min="6914" max="6914" width="2.73046875" style="401" customWidth="1"/>
    <col min="6915" max="6915" width="7" style="401" customWidth="1"/>
    <col min="6916" max="6916" width="9.73046875" style="401" bestFit="1" customWidth="1"/>
    <col min="6917" max="6917" width="76" style="401" customWidth="1"/>
    <col min="6918" max="6918" width="14.265625" style="401" customWidth="1"/>
    <col min="6919" max="6927" width="11.265625" style="401" customWidth="1"/>
    <col min="6928" max="6934" width="9.73046875" style="401" customWidth="1"/>
    <col min="6935" max="6935" width="11.265625" style="401" customWidth="1"/>
    <col min="6936" max="6942" width="9.73046875" style="401" customWidth="1"/>
    <col min="6943" max="6943" width="11.265625" style="401" customWidth="1"/>
    <col min="6944" max="6950" width="9.73046875" style="401" customWidth="1"/>
    <col min="6951" max="6951" width="11.265625" style="401" customWidth="1"/>
    <col min="6952" max="6958" width="9.73046875" style="401" customWidth="1"/>
    <col min="6959" max="6959" width="11.265625" style="401" customWidth="1"/>
    <col min="6960" max="6986" width="9.73046875" style="401" customWidth="1"/>
    <col min="6987" max="6987" width="11.265625" style="401" customWidth="1"/>
    <col min="6988" max="7020" width="9.73046875" style="401" customWidth="1"/>
    <col min="7021" max="7028" width="11.265625" style="401" customWidth="1"/>
    <col min="7029" max="7169" width="11.3984375" style="401"/>
    <col min="7170" max="7170" width="2.73046875" style="401" customWidth="1"/>
    <col min="7171" max="7171" width="7" style="401" customWidth="1"/>
    <col min="7172" max="7172" width="9.73046875" style="401" bestFit="1" customWidth="1"/>
    <col min="7173" max="7173" width="76" style="401" customWidth="1"/>
    <col min="7174" max="7174" width="14.265625" style="401" customWidth="1"/>
    <col min="7175" max="7183" width="11.265625" style="401" customWidth="1"/>
    <col min="7184" max="7190" width="9.73046875" style="401" customWidth="1"/>
    <col min="7191" max="7191" width="11.265625" style="401" customWidth="1"/>
    <col min="7192" max="7198" width="9.73046875" style="401" customWidth="1"/>
    <col min="7199" max="7199" width="11.265625" style="401" customWidth="1"/>
    <col min="7200" max="7206" width="9.73046875" style="401" customWidth="1"/>
    <col min="7207" max="7207" width="11.265625" style="401" customWidth="1"/>
    <col min="7208" max="7214" width="9.73046875" style="401" customWidth="1"/>
    <col min="7215" max="7215" width="11.265625" style="401" customWidth="1"/>
    <col min="7216" max="7242" width="9.73046875" style="401" customWidth="1"/>
    <col min="7243" max="7243" width="11.265625" style="401" customWidth="1"/>
    <col min="7244" max="7276" width="9.73046875" style="401" customWidth="1"/>
    <col min="7277" max="7284" width="11.265625" style="401" customWidth="1"/>
    <col min="7285" max="7425" width="11.3984375" style="401"/>
    <col min="7426" max="7426" width="2.73046875" style="401" customWidth="1"/>
    <col min="7427" max="7427" width="7" style="401" customWidth="1"/>
    <col min="7428" max="7428" width="9.73046875" style="401" bestFit="1" customWidth="1"/>
    <col min="7429" max="7429" width="76" style="401" customWidth="1"/>
    <col min="7430" max="7430" width="14.265625" style="401" customWidth="1"/>
    <col min="7431" max="7439" width="11.265625" style="401" customWidth="1"/>
    <col min="7440" max="7446" width="9.73046875" style="401" customWidth="1"/>
    <col min="7447" max="7447" width="11.265625" style="401" customWidth="1"/>
    <col min="7448" max="7454" width="9.73046875" style="401" customWidth="1"/>
    <col min="7455" max="7455" width="11.265625" style="401" customWidth="1"/>
    <col min="7456" max="7462" width="9.73046875" style="401" customWidth="1"/>
    <col min="7463" max="7463" width="11.265625" style="401" customWidth="1"/>
    <col min="7464" max="7470" width="9.73046875" style="401" customWidth="1"/>
    <col min="7471" max="7471" width="11.265625" style="401" customWidth="1"/>
    <col min="7472" max="7498" width="9.73046875" style="401" customWidth="1"/>
    <col min="7499" max="7499" width="11.265625" style="401" customWidth="1"/>
    <col min="7500" max="7532" width="9.73046875" style="401" customWidth="1"/>
    <col min="7533" max="7540" width="11.265625" style="401" customWidth="1"/>
    <col min="7541" max="7681" width="11.3984375" style="401"/>
    <col min="7682" max="7682" width="2.73046875" style="401" customWidth="1"/>
    <col min="7683" max="7683" width="7" style="401" customWidth="1"/>
    <col min="7684" max="7684" width="9.73046875" style="401" bestFit="1" customWidth="1"/>
    <col min="7685" max="7685" width="76" style="401" customWidth="1"/>
    <col min="7686" max="7686" width="14.265625" style="401" customWidth="1"/>
    <col min="7687" max="7695" width="11.265625" style="401" customWidth="1"/>
    <col min="7696" max="7702" width="9.73046875" style="401" customWidth="1"/>
    <col min="7703" max="7703" width="11.265625" style="401" customWidth="1"/>
    <col min="7704" max="7710" width="9.73046875" style="401" customWidth="1"/>
    <col min="7711" max="7711" width="11.265625" style="401" customWidth="1"/>
    <col min="7712" max="7718" width="9.73046875" style="401" customWidth="1"/>
    <col min="7719" max="7719" width="11.265625" style="401" customWidth="1"/>
    <col min="7720" max="7726" width="9.73046875" style="401" customWidth="1"/>
    <col min="7727" max="7727" width="11.265625" style="401" customWidth="1"/>
    <col min="7728" max="7754" width="9.73046875" style="401" customWidth="1"/>
    <col min="7755" max="7755" width="11.265625" style="401" customWidth="1"/>
    <col min="7756" max="7788" width="9.73046875" style="401" customWidth="1"/>
    <col min="7789" max="7796" width="11.265625" style="401" customWidth="1"/>
    <col min="7797" max="7937" width="11.3984375" style="401"/>
    <col min="7938" max="7938" width="2.73046875" style="401" customWidth="1"/>
    <col min="7939" max="7939" width="7" style="401" customWidth="1"/>
    <col min="7940" max="7940" width="9.73046875" style="401" bestFit="1" customWidth="1"/>
    <col min="7941" max="7941" width="76" style="401" customWidth="1"/>
    <col min="7942" max="7942" width="14.265625" style="401" customWidth="1"/>
    <col min="7943" max="7951" width="11.265625" style="401" customWidth="1"/>
    <col min="7952" max="7958" width="9.73046875" style="401" customWidth="1"/>
    <col min="7959" max="7959" width="11.265625" style="401" customWidth="1"/>
    <col min="7960" max="7966" width="9.73046875" style="401" customWidth="1"/>
    <col min="7967" max="7967" width="11.265625" style="401" customWidth="1"/>
    <col min="7968" max="7974" width="9.73046875" style="401" customWidth="1"/>
    <col min="7975" max="7975" width="11.265625" style="401" customWidth="1"/>
    <col min="7976" max="7982" width="9.73046875" style="401" customWidth="1"/>
    <col min="7983" max="7983" width="11.265625" style="401" customWidth="1"/>
    <col min="7984" max="8010" width="9.73046875" style="401" customWidth="1"/>
    <col min="8011" max="8011" width="11.265625" style="401" customWidth="1"/>
    <col min="8012" max="8044" width="9.73046875" style="401" customWidth="1"/>
    <col min="8045" max="8052" width="11.265625" style="401" customWidth="1"/>
    <col min="8053" max="8193" width="11.3984375" style="401"/>
    <col min="8194" max="8194" width="2.73046875" style="401" customWidth="1"/>
    <col min="8195" max="8195" width="7" style="401" customWidth="1"/>
    <col min="8196" max="8196" width="9.73046875" style="401" bestFit="1" customWidth="1"/>
    <col min="8197" max="8197" width="76" style="401" customWidth="1"/>
    <col min="8198" max="8198" width="14.265625" style="401" customWidth="1"/>
    <col min="8199" max="8207" width="11.265625" style="401" customWidth="1"/>
    <col min="8208" max="8214" width="9.73046875" style="401" customWidth="1"/>
    <col min="8215" max="8215" width="11.265625" style="401" customWidth="1"/>
    <col min="8216" max="8222" width="9.73046875" style="401" customWidth="1"/>
    <col min="8223" max="8223" width="11.265625" style="401" customWidth="1"/>
    <col min="8224" max="8230" width="9.73046875" style="401" customWidth="1"/>
    <col min="8231" max="8231" width="11.265625" style="401" customWidth="1"/>
    <col min="8232" max="8238" width="9.73046875" style="401" customWidth="1"/>
    <col min="8239" max="8239" width="11.265625" style="401" customWidth="1"/>
    <col min="8240" max="8266" width="9.73046875" style="401" customWidth="1"/>
    <col min="8267" max="8267" width="11.265625" style="401" customWidth="1"/>
    <col min="8268" max="8300" width="9.73046875" style="401" customWidth="1"/>
    <col min="8301" max="8308" width="11.265625" style="401" customWidth="1"/>
    <col min="8309" max="8449" width="11.3984375" style="401"/>
    <col min="8450" max="8450" width="2.73046875" style="401" customWidth="1"/>
    <col min="8451" max="8451" width="7" style="401" customWidth="1"/>
    <col min="8452" max="8452" width="9.73046875" style="401" bestFit="1" customWidth="1"/>
    <col min="8453" max="8453" width="76" style="401" customWidth="1"/>
    <col min="8454" max="8454" width="14.265625" style="401" customWidth="1"/>
    <col min="8455" max="8463" width="11.265625" style="401" customWidth="1"/>
    <col min="8464" max="8470" width="9.73046875" style="401" customWidth="1"/>
    <col min="8471" max="8471" width="11.265625" style="401" customWidth="1"/>
    <col min="8472" max="8478" width="9.73046875" style="401" customWidth="1"/>
    <col min="8479" max="8479" width="11.265625" style="401" customWidth="1"/>
    <col min="8480" max="8486" width="9.73046875" style="401" customWidth="1"/>
    <col min="8487" max="8487" width="11.265625" style="401" customWidth="1"/>
    <col min="8488" max="8494" width="9.73046875" style="401" customWidth="1"/>
    <col min="8495" max="8495" width="11.265625" style="401" customWidth="1"/>
    <col min="8496" max="8522" width="9.73046875" style="401" customWidth="1"/>
    <col min="8523" max="8523" width="11.265625" style="401" customWidth="1"/>
    <col min="8524" max="8556" width="9.73046875" style="401" customWidth="1"/>
    <col min="8557" max="8564" width="11.265625" style="401" customWidth="1"/>
    <col min="8565" max="8705" width="11.3984375" style="401"/>
    <col min="8706" max="8706" width="2.73046875" style="401" customWidth="1"/>
    <col min="8707" max="8707" width="7" style="401" customWidth="1"/>
    <col min="8708" max="8708" width="9.73046875" style="401" bestFit="1" customWidth="1"/>
    <col min="8709" max="8709" width="76" style="401" customWidth="1"/>
    <col min="8710" max="8710" width="14.265625" style="401" customWidth="1"/>
    <col min="8711" max="8719" width="11.265625" style="401" customWidth="1"/>
    <col min="8720" max="8726" width="9.73046875" style="401" customWidth="1"/>
    <col min="8727" max="8727" width="11.265625" style="401" customWidth="1"/>
    <col min="8728" max="8734" width="9.73046875" style="401" customWidth="1"/>
    <col min="8735" max="8735" width="11.265625" style="401" customWidth="1"/>
    <col min="8736" max="8742" width="9.73046875" style="401" customWidth="1"/>
    <col min="8743" max="8743" width="11.265625" style="401" customWidth="1"/>
    <col min="8744" max="8750" width="9.73046875" style="401" customWidth="1"/>
    <col min="8751" max="8751" width="11.265625" style="401" customWidth="1"/>
    <col min="8752" max="8778" width="9.73046875" style="401" customWidth="1"/>
    <col min="8779" max="8779" width="11.265625" style="401" customWidth="1"/>
    <col min="8780" max="8812" width="9.73046875" style="401" customWidth="1"/>
    <col min="8813" max="8820" width="11.265625" style="401" customWidth="1"/>
    <col min="8821" max="8961" width="11.3984375" style="401"/>
    <col min="8962" max="8962" width="2.73046875" style="401" customWidth="1"/>
    <col min="8963" max="8963" width="7" style="401" customWidth="1"/>
    <col min="8964" max="8964" width="9.73046875" style="401" bestFit="1" customWidth="1"/>
    <col min="8965" max="8965" width="76" style="401" customWidth="1"/>
    <col min="8966" max="8966" width="14.265625" style="401" customWidth="1"/>
    <col min="8967" max="8975" width="11.265625" style="401" customWidth="1"/>
    <col min="8976" max="8982" width="9.73046875" style="401" customWidth="1"/>
    <col min="8983" max="8983" width="11.265625" style="401" customWidth="1"/>
    <col min="8984" max="8990" width="9.73046875" style="401" customWidth="1"/>
    <col min="8991" max="8991" width="11.265625" style="401" customWidth="1"/>
    <col min="8992" max="8998" width="9.73046875" style="401" customWidth="1"/>
    <col min="8999" max="8999" width="11.265625" style="401" customWidth="1"/>
    <col min="9000" max="9006" width="9.73046875" style="401" customWidth="1"/>
    <col min="9007" max="9007" width="11.265625" style="401" customWidth="1"/>
    <col min="9008" max="9034" width="9.73046875" style="401" customWidth="1"/>
    <col min="9035" max="9035" width="11.265625" style="401" customWidth="1"/>
    <col min="9036" max="9068" width="9.73046875" style="401" customWidth="1"/>
    <col min="9069" max="9076" width="11.265625" style="401" customWidth="1"/>
    <col min="9077" max="9217" width="11.3984375" style="401"/>
    <col min="9218" max="9218" width="2.73046875" style="401" customWidth="1"/>
    <col min="9219" max="9219" width="7" style="401" customWidth="1"/>
    <col min="9220" max="9220" width="9.73046875" style="401" bestFit="1" customWidth="1"/>
    <col min="9221" max="9221" width="76" style="401" customWidth="1"/>
    <col min="9222" max="9222" width="14.265625" style="401" customWidth="1"/>
    <col min="9223" max="9231" width="11.265625" style="401" customWidth="1"/>
    <col min="9232" max="9238" width="9.73046875" style="401" customWidth="1"/>
    <col min="9239" max="9239" width="11.265625" style="401" customWidth="1"/>
    <col min="9240" max="9246" width="9.73046875" style="401" customWidth="1"/>
    <col min="9247" max="9247" width="11.265625" style="401" customWidth="1"/>
    <col min="9248" max="9254" width="9.73046875" style="401" customWidth="1"/>
    <col min="9255" max="9255" width="11.265625" style="401" customWidth="1"/>
    <col min="9256" max="9262" width="9.73046875" style="401" customWidth="1"/>
    <col min="9263" max="9263" width="11.265625" style="401" customWidth="1"/>
    <col min="9264" max="9290" width="9.73046875" style="401" customWidth="1"/>
    <col min="9291" max="9291" width="11.265625" style="401" customWidth="1"/>
    <col min="9292" max="9324" width="9.73046875" style="401" customWidth="1"/>
    <col min="9325" max="9332" width="11.265625" style="401" customWidth="1"/>
    <col min="9333" max="9473" width="11.3984375" style="401"/>
    <col min="9474" max="9474" width="2.73046875" style="401" customWidth="1"/>
    <col min="9475" max="9475" width="7" style="401" customWidth="1"/>
    <col min="9476" max="9476" width="9.73046875" style="401" bestFit="1" customWidth="1"/>
    <col min="9477" max="9477" width="76" style="401" customWidth="1"/>
    <col min="9478" max="9478" width="14.265625" style="401" customWidth="1"/>
    <col min="9479" max="9487" width="11.265625" style="401" customWidth="1"/>
    <col min="9488" max="9494" width="9.73046875" style="401" customWidth="1"/>
    <col min="9495" max="9495" width="11.265625" style="401" customWidth="1"/>
    <col min="9496" max="9502" width="9.73046875" style="401" customWidth="1"/>
    <col min="9503" max="9503" width="11.265625" style="401" customWidth="1"/>
    <col min="9504" max="9510" width="9.73046875" style="401" customWidth="1"/>
    <col min="9511" max="9511" width="11.265625" style="401" customWidth="1"/>
    <col min="9512" max="9518" width="9.73046875" style="401" customWidth="1"/>
    <col min="9519" max="9519" width="11.265625" style="401" customWidth="1"/>
    <col min="9520" max="9546" width="9.73046875" style="401" customWidth="1"/>
    <col min="9547" max="9547" width="11.265625" style="401" customWidth="1"/>
    <col min="9548" max="9580" width="9.73046875" style="401" customWidth="1"/>
    <col min="9581" max="9588" width="11.265625" style="401" customWidth="1"/>
    <col min="9589" max="9729" width="11.3984375" style="401"/>
    <col min="9730" max="9730" width="2.73046875" style="401" customWidth="1"/>
    <col min="9731" max="9731" width="7" style="401" customWidth="1"/>
    <col min="9732" max="9732" width="9.73046875" style="401" bestFit="1" customWidth="1"/>
    <col min="9733" max="9733" width="76" style="401" customWidth="1"/>
    <col min="9734" max="9734" width="14.265625" style="401" customWidth="1"/>
    <col min="9735" max="9743" width="11.265625" style="401" customWidth="1"/>
    <col min="9744" max="9750" width="9.73046875" style="401" customWidth="1"/>
    <col min="9751" max="9751" width="11.265625" style="401" customWidth="1"/>
    <col min="9752" max="9758" width="9.73046875" style="401" customWidth="1"/>
    <col min="9759" max="9759" width="11.265625" style="401" customWidth="1"/>
    <col min="9760" max="9766" width="9.73046875" style="401" customWidth="1"/>
    <col min="9767" max="9767" width="11.265625" style="401" customWidth="1"/>
    <col min="9768" max="9774" width="9.73046875" style="401" customWidth="1"/>
    <col min="9775" max="9775" width="11.265625" style="401" customWidth="1"/>
    <col min="9776" max="9802" width="9.73046875" style="401" customWidth="1"/>
    <col min="9803" max="9803" width="11.265625" style="401" customWidth="1"/>
    <col min="9804" max="9836" width="9.73046875" style="401" customWidth="1"/>
    <col min="9837" max="9844" width="11.265625" style="401" customWidth="1"/>
    <col min="9845" max="9985" width="11.3984375" style="401"/>
    <col min="9986" max="9986" width="2.73046875" style="401" customWidth="1"/>
    <col min="9987" max="9987" width="7" style="401" customWidth="1"/>
    <col min="9988" max="9988" width="9.73046875" style="401" bestFit="1" customWidth="1"/>
    <col min="9989" max="9989" width="76" style="401" customWidth="1"/>
    <col min="9990" max="9990" width="14.265625" style="401" customWidth="1"/>
    <col min="9991" max="9999" width="11.265625" style="401" customWidth="1"/>
    <col min="10000" max="10006" width="9.73046875" style="401" customWidth="1"/>
    <col min="10007" max="10007" width="11.265625" style="401" customWidth="1"/>
    <col min="10008" max="10014" width="9.73046875" style="401" customWidth="1"/>
    <col min="10015" max="10015" width="11.265625" style="401" customWidth="1"/>
    <col min="10016" max="10022" width="9.73046875" style="401" customWidth="1"/>
    <col min="10023" max="10023" width="11.265625" style="401" customWidth="1"/>
    <col min="10024" max="10030" width="9.73046875" style="401" customWidth="1"/>
    <col min="10031" max="10031" width="11.265625" style="401" customWidth="1"/>
    <col min="10032" max="10058" width="9.73046875" style="401" customWidth="1"/>
    <col min="10059" max="10059" width="11.265625" style="401" customWidth="1"/>
    <col min="10060" max="10092" width="9.73046875" style="401" customWidth="1"/>
    <col min="10093" max="10100" width="11.265625" style="401" customWidth="1"/>
    <col min="10101" max="10241" width="11.3984375" style="401"/>
    <col min="10242" max="10242" width="2.73046875" style="401" customWidth="1"/>
    <col min="10243" max="10243" width="7" style="401" customWidth="1"/>
    <col min="10244" max="10244" width="9.73046875" style="401" bestFit="1" customWidth="1"/>
    <col min="10245" max="10245" width="76" style="401" customWidth="1"/>
    <col min="10246" max="10246" width="14.265625" style="401" customWidth="1"/>
    <col min="10247" max="10255" width="11.265625" style="401" customWidth="1"/>
    <col min="10256" max="10262" width="9.73046875" style="401" customWidth="1"/>
    <col min="10263" max="10263" width="11.265625" style="401" customWidth="1"/>
    <col min="10264" max="10270" width="9.73046875" style="401" customWidth="1"/>
    <col min="10271" max="10271" width="11.265625" style="401" customWidth="1"/>
    <col min="10272" max="10278" width="9.73046875" style="401" customWidth="1"/>
    <col min="10279" max="10279" width="11.265625" style="401" customWidth="1"/>
    <col min="10280" max="10286" width="9.73046875" style="401" customWidth="1"/>
    <col min="10287" max="10287" width="11.265625" style="401" customWidth="1"/>
    <col min="10288" max="10314" width="9.73046875" style="401" customWidth="1"/>
    <col min="10315" max="10315" width="11.265625" style="401" customWidth="1"/>
    <col min="10316" max="10348" width="9.73046875" style="401" customWidth="1"/>
    <col min="10349" max="10356" width="11.265625" style="401" customWidth="1"/>
    <col min="10357" max="10497" width="11.3984375" style="401"/>
    <col min="10498" max="10498" width="2.73046875" style="401" customWidth="1"/>
    <col min="10499" max="10499" width="7" style="401" customWidth="1"/>
    <col min="10500" max="10500" width="9.73046875" style="401" bestFit="1" customWidth="1"/>
    <col min="10501" max="10501" width="76" style="401" customWidth="1"/>
    <col min="10502" max="10502" width="14.265625" style="401" customWidth="1"/>
    <col min="10503" max="10511" width="11.265625" style="401" customWidth="1"/>
    <col min="10512" max="10518" width="9.73046875" style="401" customWidth="1"/>
    <col min="10519" max="10519" width="11.265625" style="401" customWidth="1"/>
    <col min="10520" max="10526" width="9.73046875" style="401" customWidth="1"/>
    <col min="10527" max="10527" width="11.265625" style="401" customWidth="1"/>
    <col min="10528" max="10534" width="9.73046875" style="401" customWidth="1"/>
    <col min="10535" max="10535" width="11.265625" style="401" customWidth="1"/>
    <col min="10536" max="10542" width="9.73046875" style="401" customWidth="1"/>
    <col min="10543" max="10543" width="11.265625" style="401" customWidth="1"/>
    <col min="10544" max="10570" width="9.73046875" style="401" customWidth="1"/>
    <col min="10571" max="10571" width="11.265625" style="401" customWidth="1"/>
    <col min="10572" max="10604" width="9.73046875" style="401" customWidth="1"/>
    <col min="10605" max="10612" width="11.265625" style="401" customWidth="1"/>
    <col min="10613" max="10753" width="11.3984375" style="401"/>
    <col min="10754" max="10754" width="2.73046875" style="401" customWidth="1"/>
    <col min="10755" max="10755" width="7" style="401" customWidth="1"/>
    <col min="10756" max="10756" width="9.73046875" style="401" bestFit="1" customWidth="1"/>
    <col min="10757" max="10757" width="76" style="401" customWidth="1"/>
    <col min="10758" max="10758" width="14.265625" style="401" customWidth="1"/>
    <col min="10759" max="10767" width="11.265625" style="401" customWidth="1"/>
    <col min="10768" max="10774" width="9.73046875" style="401" customWidth="1"/>
    <col min="10775" max="10775" width="11.265625" style="401" customWidth="1"/>
    <col min="10776" max="10782" width="9.73046875" style="401" customWidth="1"/>
    <col min="10783" max="10783" width="11.265625" style="401" customWidth="1"/>
    <col min="10784" max="10790" width="9.73046875" style="401" customWidth="1"/>
    <col min="10791" max="10791" width="11.265625" style="401" customWidth="1"/>
    <col min="10792" max="10798" width="9.73046875" style="401" customWidth="1"/>
    <col min="10799" max="10799" width="11.265625" style="401" customWidth="1"/>
    <col min="10800" max="10826" width="9.73046875" style="401" customWidth="1"/>
    <col min="10827" max="10827" width="11.265625" style="401" customWidth="1"/>
    <col min="10828" max="10860" width="9.73046875" style="401" customWidth="1"/>
    <col min="10861" max="10868" width="11.265625" style="401" customWidth="1"/>
    <col min="10869" max="11009" width="11.3984375" style="401"/>
    <col min="11010" max="11010" width="2.73046875" style="401" customWidth="1"/>
    <col min="11011" max="11011" width="7" style="401" customWidth="1"/>
    <col min="11012" max="11012" width="9.73046875" style="401" bestFit="1" customWidth="1"/>
    <col min="11013" max="11013" width="76" style="401" customWidth="1"/>
    <col min="11014" max="11014" width="14.265625" style="401" customWidth="1"/>
    <col min="11015" max="11023" width="11.265625" style="401" customWidth="1"/>
    <col min="11024" max="11030" width="9.73046875" style="401" customWidth="1"/>
    <col min="11031" max="11031" width="11.265625" style="401" customWidth="1"/>
    <col min="11032" max="11038" width="9.73046875" style="401" customWidth="1"/>
    <col min="11039" max="11039" width="11.265625" style="401" customWidth="1"/>
    <col min="11040" max="11046" width="9.73046875" style="401" customWidth="1"/>
    <col min="11047" max="11047" width="11.265625" style="401" customWidth="1"/>
    <col min="11048" max="11054" width="9.73046875" style="401" customWidth="1"/>
    <col min="11055" max="11055" width="11.265625" style="401" customWidth="1"/>
    <col min="11056" max="11082" width="9.73046875" style="401" customWidth="1"/>
    <col min="11083" max="11083" width="11.265625" style="401" customWidth="1"/>
    <col min="11084" max="11116" width="9.73046875" style="401" customWidth="1"/>
    <col min="11117" max="11124" width="11.265625" style="401" customWidth="1"/>
    <col min="11125" max="11265" width="11.3984375" style="401"/>
    <col min="11266" max="11266" width="2.73046875" style="401" customWidth="1"/>
    <col min="11267" max="11267" width="7" style="401" customWidth="1"/>
    <col min="11268" max="11268" width="9.73046875" style="401" bestFit="1" customWidth="1"/>
    <col min="11269" max="11269" width="76" style="401" customWidth="1"/>
    <col min="11270" max="11270" width="14.265625" style="401" customWidth="1"/>
    <col min="11271" max="11279" width="11.265625" style="401" customWidth="1"/>
    <col min="11280" max="11286" width="9.73046875" style="401" customWidth="1"/>
    <col min="11287" max="11287" width="11.265625" style="401" customWidth="1"/>
    <col min="11288" max="11294" width="9.73046875" style="401" customWidth="1"/>
    <col min="11295" max="11295" width="11.265625" style="401" customWidth="1"/>
    <col min="11296" max="11302" width="9.73046875" style="401" customWidth="1"/>
    <col min="11303" max="11303" width="11.265625" style="401" customWidth="1"/>
    <col min="11304" max="11310" width="9.73046875" style="401" customWidth="1"/>
    <col min="11311" max="11311" width="11.265625" style="401" customWidth="1"/>
    <col min="11312" max="11338" width="9.73046875" style="401" customWidth="1"/>
    <col min="11339" max="11339" width="11.265625" style="401" customWidth="1"/>
    <col min="11340" max="11372" width="9.73046875" style="401" customWidth="1"/>
    <col min="11373" max="11380" width="11.265625" style="401" customWidth="1"/>
    <col min="11381" max="11521" width="11.3984375" style="401"/>
    <col min="11522" max="11522" width="2.73046875" style="401" customWidth="1"/>
    <col min="11523" max="11523" width="7" style="401" customWidth="1"/>
    <col min="11524" max="11524" width="9.73046875" style="401" bestFit="1" customWidth="1"/>
    <col min="11525" max="11525" width="76" style="401" customWidth="1"/>
    <col min="11526" max="11526" width="14.265625" style="401" customWidth="1"/>
    <col min="11527" max="11535" width="11.265625" style="401" customWidth="1"/>
    <col min="11536" max="11542" width="9.73046875" style="401" customWidth="1"/>
    <col min="11543" max="11543" width="11.265625" style="401" customWidth="1"/>
    <col min="11544" max="11550" width="9.73046875" style="401" customWidth="1"/>
    <col min="11551" max="11551" width="11.265625" style="401" customWidth="1"/>
    <col min="11552" max="11558" width="9.73046875" style="401" customWidth="1"/>
    <col min="11559" max="11559" width="11.265625" style="401" customWidth="1"/>
    <col min="11560" max="11566" width="9.73046875" style="401" customWidth="1"/>
    <col min="11567" max="11567" width="11.265625" style="401" customWidth="1"/>
    <col min="11568" max="11594" width="9.73046875" style="401" customWidth="1"/>
    <col min="11595" max="11595" width="11.265625" style="401" customWidth="1"/>
    <col min="11596" max="11628" width="9.73046875" style="401" customWidth="1"/>
    <col min="11629" max="11636" width="11.265625" style="401" customWidth="1"/>
    <col min="11637" max="11777" width="11.3984375" style="401"/>
    <col min="11778" max="11778" width="2.73046875" style="401" customWidth="1"/>
    <col min="11779" max="11779" width="7" style="401" customWidth="1"/>
    <col min="11780" max="11780" width="9.73046875" style="401" bestFit="1" customWidth="1"/>
    <col min="11781" max="11781" width="76" style="401" customWidth="1"/>
    <col min="11782" max="11782" width="14.265625" style="401" customWidth="1"/>
    <col min="11783" max="11791" width="11.265625" style="401" customWidth="1"/>
    <col min="11792" max="11798" width="9.73046875" style="401" customWidth="1"/>
    <col min="11799" max="11799" width="11.265625" style="401" customWidth="1"/>
    <col min="11800" max="11806" width="9.73046875" style="401" customWidth="1"/>
    <col min="11807" max="11807" width="11.265625" style="401" customWidth="1"/>
    <col min="11808" max="11814" width="9.73046875" style="401" customWidth="1"/>
    <col min="11815" max="11815" width="11.265625" style="401" customWidth="1"/>
    <col min="11816" max="11822" width="9.73046875" style="401" customWidth="1"/>
    <col min="11823" max="11823" width="11.265625" style="401" customWidth="1"/>
    <col min="11824" max="11850" width="9.73046875" style="401" customWidth="1"/>
    <col min="11851" max="11851" width="11.265625" style="401" customWidth="1"/>
    <col min="11852" max="11884" width="9.73046875" style="401" customWidth="1"/>
    <col min="11885" max="11892" width="11.265625" style="401" customWidth="1"/>
    <col min="11893" max="12033" width="11.3984375" style="401"/>
    <col min="12034" max="12034" width="2.73046875" style="401" customWidth="1"/>
    <col min="12035" max="12035" width="7" style="401" customWidth="1"/>
    <col min="12036" max="12036" width="9.73046875" style="401" bestFit="1" customWidth="1"/>
    <col min="12037" max="12037" width="76" style="401" customWidth="1"/>
    <col min="12038" max="12038" width="14.265625" style="401" customWidth="1"/>
    <col min="12039" max="12047" width="11.265625" style="401" customWidth="1"/>
    <col min="12048" max="12054" width="9.73046875" style="401" customWidth="1"/>
    <col min="12055" max="12055" width="11.265625" style="401" customWidth="1"/>
    <col min="12056" max="12062" width="9.73046875" style="401" customWidth="1"/>
    <col min="12063" max="12063" width="11.265625" style="401" customWidth="1"/>
    <col min="12064" max="12070" width="9.73046875" style="401" customWidth="1"/>
    <col min="12071" max="12071" width="11.265625" style="401" customWidth="1"/>
    <col min="12072" max="12078" width="9.73046875" style="401" customWidth="1"/>
    <col min="12079" max="12079" width="11.265625" style="401" customWidth="1"/>
    <col min="12080" max="12106" width="9.73046875" style="401" customWidth="1"/>
    <col min="12107" max="12107" width="11.265625" style="401" customWidth="1"/>
    <col min="12108" max="12140" width="9.73046875" style="401" customWidth="1"/>
    <col min="12141" max="12148" width="11.265625" style="401" customWidth="1"/>
    <col min="12149" max="12289" width="11.3984375" style="401"/>
    <col min="12290" max="12290" width="2.73046875" style="401" customWidth="1"/>
    <col min="12291" max="12291" width="7" style="401" customWidth="1"/>
    <col min="12292" max="12292" width="9.73046875" style="401" bestFit="1" customWidth="1"/>
    <col min="12293" max="12293" width="76" style="401" customWidth="1"/>
    <col min="12294" max="12294" width="14.265625" style="401" customWidth="1"/>
    <col min="12295" max="12303" width="11.265625" style="401" customWidth="1"/>
    <col min="12304" max="12310" width="9.73046875" style="401" customWidth="1"/>
    <col min="12311" max="12311" width="11.265625" style="401" customWidth="1"/>
    <col min="12312" max="12318" width="9.73046875" style="401" customWidth="1"/>
    <col min="12319" max="12319" width="11.265625" style="401" customWidth="1"/>
    <col min="12320" max="12326" width="9.73046875" style="401" customWidth="1"/>
    <col min="12327" max="12327" width="11.265625" style="401" customWidth="1"/>
    <col min="12328" max="12334" width="9.73046875" style="401" customWidth="1"/>
    <col min="12335" max="12335" width="11.265625" style="401" customWidth="1"/>
    <col min="12336" max="12362" width="9.73046875" style="401" customWidth="1"/>
    <col min="12363" max="12363" width="11.265625" style="401" customWidth="1"/>
    <col min="12364" max="12396" width="9.73046875" style="401" customWidth="1"/>
    <col min="12397" max="12404" width="11.265625" style="401" customWidth="1"/>
    <col min="12405" max="12545" width="11.3984375" style="401"/>
    <col min="12546" max="12546" width="2.73046875" style="401" customWidth="1"/>
    <col min="12547" max="12547" width="7" style="401" customWidth="1"/>
    <col min="12548" max="12548" width="9.73046875" style="401" bestFit="1" customWidth="1"/>
    <col min="12549" max="12549" width="76" style="401" customWidth="1"/>
    <col min="12550" max="12550" width="14.265625" style="401" customWidth="1"/>
    <col min="12551" max="12559" width="11.265625" style="401" customWidth="1"/>
    <col min="12560" max="12566" width="9.73046875" style="401" customWidth="1"/>
    <col min="12567" max="12567" width="11.265625" style="401" customWidth="1"/>
    <col min="12568" max="12574" width="9.73046875" style="401" customWidth="1"/>
    <col min="12575" max="12575" width="11.265625" style="401" customWidth="1"/>
    <col min="12576" max="12582" width="9.73046875" style="401" customWidth="1"/>
    <col min="12583" max="12583" width="11.265625" style="401" customWidth="1"/>
    <col min="12584" max="12590" width="9.73046875" style="401" customWidth="1"/>
    <col min="12591" max="12591" width="11.265625" style="401" customWidth="1"/>
    <col min="12592" max="12618" width="9.73046875" style="401" customWidth="1"/>
    <col min="12619" max="12619" width="11.265625" style="401" customWidth="1"/>
    <col min="12620" max="12652" width="9.73046875" style="401" customWidth="1"/>
    <col min="12653" max="12660" width="11.265625" style="401" customWidth="1"/>
    <col min="12661" max="12801" width="11.3984375" style="401"/>
    <col min="12802" max="12802" width="2.73046875" style="401" customWidth="1"/>
    <col min="12803" max="12803" width="7" style="401" customWidth="1"/>
    <col min="12804" max="12804" width="9.73046875" style="401" bestFit="1" customWidth="1"/>
    <col min="12805" max="12805" width="76" style="401" customWidth="1"/>
    <col min="12806" max="12806" width="14.265625" style="401" customWidth="1"/>
    <col min="12807" max="12815" width="11.265625" style="401" customWidth="1"/>
    <col min="12816" max="12822" width="9.73046875" style="401" customWidth="1"/>
    <col min="12823" max="12823" width="11.265625" style="401" customWidth="1"/>
    <col min="12824" max="12830" width="9.73046875" style="401" customWidth="1"/>
    <col min="12831" max="12831" width="11.265625" style="401" customWidth="1"/>
    <col min="12832" max="12838" width="9.73046875" style="401" customWidth="1"/>
    <col min="12839" max="12839" width="11.265625" style="401" customWidth="1"/>
    <col min="12840" max="12846" width="9.73046875" style="401" customWidth="1"/>
    <col min="12847" max="12847" width="11.265625" style="401" customWidth="1"/>
    <col min="12848" max="12874" width="9.73046875" style="401" customWidth="1"/>
    <col min="12875" max="12875" width="11.265625" style="401" customWidth="1"/>
    <col min="12876" max="12908" width="9.73046875" style="401" customWidth="1"/>
    <col min="12909" max="12916" width="11.265625" style="401" customWidth="1"/>
    <col min="12917" max="13057" width="11.3984375" style="401"/>
    <col min="13058" max="13058" width="2.73046875" style="401" customWidth="1"/>
    <col min="13059" max="13059" width="7" style="401" customWidth="1"/>
    <col min="13060" max="13060" width="9.73046875" style="401" bestFit="1" customWidth="1"/>
    <col min="13061" max="13061" width="76" style="401" customWidth="1"/>
    <col min="13062" max="13062" width="14.265625" style="401" customWidth="1"/>
    <col min="13063" max="13071" width="11.265625" style="401" customWidth="1"/>
    <col min="13072" max="13078" width="9.73046875" style="401" customWidth="1"/>
    <col min="13079" max="13079" width="11.265625" style="401" customWidth="1"/>
    <col min="13080" max="13086" width="9.73046875" style="401" customWidth="1"/>
    <col min="13087" max="13087" width="11.265625" style="401" customWidth="1"/>
    <col min="13088" max="13094" width="9.73046875" style="401" customWidth="1"/>
    <col min="13095" max="13095" width="11.265625" style="401" customWidth="1"/>
    <col min="13096" max="13102" width="9.73046875" style="401" customWidth="1"/>
    <col min="13103" max="13103" width="11.265625" style="401" customWidth="1"/>
    <col min="13104" max="13130" width="9.73046875" style="401" customWidth="1"/>
    <col min="13131" max="13131" width="11.265625" style="401" customWidth="1"/>
    <col min="13132" max="13164" width="9.73046875" style="401" customWidth="1"/>
    <col min="13165" max="13172" width="11.265625" style="401" customWidth="1"/>
    <col min="13173" max="13313" width="11.3984375" style="401"/>
    <col min="13314" max="13314" width="2.73046875" style="401" customWidth="1"/>
    <col min="13315" max="13315" width="7" style="401" customWidth="1"/>
    <col min="13316" max="13316" width="9.73046875" style="401" bestFit="1" customWidth="1"/>
    <col min="13317" max="13317" width="76" style="401" customWidth="1"/>
    <col min="13318" max="13318" width="14.265625" style="401" customWidth="1"/>
    <col min="13319" max="13327" width="11.265625" style="401" customWidth="1"/>
    <col min="13328" max="13334" width="9.73046875" style="401" customWidth="1"/>
    <col min="13335" max="13335" width="11.265625" style="401" customWidth="1"/>
    <col min="13336" max="13342" width="9.73046875" style="401" customWidth="1"/>
    <col min="13343" max="13343" width="11.265625" style="401" customWidth="1"/>
    <col min="13344" max="13350" width="9.73046875" style="401" customWidth="1"/>
    <col min="13351" max="13351" width="11.265625" style="401" customWidth="1"/>
    <col min="13352" max="13358" width="9.73046875" style="401" customWidth="1"/>
    <col min="13359" max="13359" width="11.265625" style="401" customWidth="1"/>
    <col min="13360" max="13386" width="9.73046875" style="401" customWidth="1"/>
    <col min="13387" max="13387" width="11.265625" style="401" customWidth="1"/>
    <col min="13388" max="13420" width="9.73046875" style="401" customWidth="1"/>
    <col min="13421" max="13428" width="11.265625" style="401" customWidth="1"/>
    <col min="13429" max="13569" width="11.3984375" style="401"/>
    <col min="13570" max="13570" width="2.73046875" style="401" customWidth="1"/>
    <col min="13571" max="13571" width="7" style="401" customWidth="1"/>
    <col min="13572" max="13572" width="9.73046875" style="401" bestFit="1" customWidth="1"/>
    <col min="13573" max="13573" width="76" style="401" customWidth="1"/>
    <col min="13574" max="13574" width="14.265625" style="401" customWidth="1"/>
    <col min="13575" max="13583" width="11.265625" style="401" customWidth="1"/>
    <col min="13584" max="13590" width="9.73046875" style="401" customWidth="1"/>
    <col min="13591" max="13591" width="11.265625" style="401" customWidth="1"/>
    <col min="13592" max="13598" width="9.73046875" style="401" customWidth="1"/>
    <col min="13599" max="13599" width="11.265625" style="401" customWidth="1"/>
    <col min="13600" max="13606" width="9.73046875" style="401" customWidth="1"/>
    <col min="13607" max="13607" width="11.265625" style="401" customWidth="1"/>
    <col min="13608" max="13614" width="9.73046875" style="401" customWidth="1"/>
    <col min="13615" max="13615" width="11.265625" style="401" customWidth="1"/>
    <col min="13616" max="13642" width="9.73046875" style="401" customWidth="1"/>
    <col min="13643" max="13643" width="11.265625" style="401" customWidth="1"/>
    <col min="13644" max="13676" width="9.73046875" style="401" customWidth="1"/>
    <col min="13677" max="13684" width="11.265625" style="401" customWidth="1"/>
    <col min="13685" max="13825" width="11.3984375" style="401"/>
    <col min="13826" max="13826" width="2.73046875" style="401" customWidth="1"/>
    <col min="13827" max="13827" width="7" style="401" customWidth="1"/>
    <col min="13828" max="13828" width="9.73046875" style="401" bestFit="1" customWidth="1"/>
    <col min="13829" max="13829" width="76" style="401" customWidth="1"/>
    <col min="13830" max="13830" width="14.265625" style="401" customWidth="1"/>
    <col min="13831" max="13839" width="11.265625" style="401" customWidth="1"/>
    <col min="13840" max="13846" width="9.73046875" style="401" customWidth="1"/>
    <col min="13847" max="13847" width="11.265625" style="401" customWidth="1"/>
    <col min="13848" max="13854" width="9.73046875" style="401" customWidth="1"/>
    <col min="13855" max="13855" width="11.265625" style="401" customWidth="1"/>
    <col min="13856" max="13862" width="9.73046875" style="401" customWidth="1"/>
    <col min="13863" max="13863" width="11.265625" style="401" customWidth="1"/>
    <col min="13864" max="13870" width="9.73046875" style="401" customWidth="1"/>
    <col min="13871" max="13871" width="11.265625" style="401" customWidth="1"/>
    <col min="13872" max="13898" width="9.73046875" style="401" customWidth="1"/>
    <col min="13899" max="13899" width="11.265625" style="401" customWidth="1"/>
    <col min="13900" max="13932" width="9.73046875" style="401" customWidth="1"/>
    <col min="13933" max="13940" width="11.265625" style="401" customWidth="1"/>
    <col min="13941" max="14081" width="11.3984375" style="401"/>
    <col min="14082" max="14082" width="2.73046875" style="401" customWidth="1"/>
    <col min="14083" max="14083" width="7" style="401" customWidth="1"/>
    <col min="14084" max="14084" width="9.73046875" style="401" bestFit="1" customWidth="1"/>
    <col min="14085" max="14085" width="76" style="401" customWidth="1"/>
    <col min="14086" max="14086" width="14.265625" style="401" customWidth="1"/>
    <col min="14087" max="14095" width="11.265625" style="401" customWidth="1"/>
    <col min="14096" max="14102" width="9.73046875" style="401" customWidth="1"/>
    <col min="14103" max="14103" width="11.265625" style="401" customWidth="1"/>
    <col min="14104" max="14110" width="9.73046875" style="401" customWidth="1"/>
    <col min="14111" max="14111" width="11.265625" style="401" customWidth="1"/>
    <col min="14112" max="14118" width="9.73046875" style="401" customWidth="1"/>
    <col min="14119" max="14119" width="11.265625" style="401" customWidth="1"/>
    <col min="14120" max="14126" width="9.73046875" style="401" customWidth="1"/>
    <col min="14127" max="14127" width="11.265625" style="401" customWidth="1"/>
    <col min="14128" max="14154" width="9.73046875" style="401" customWidth="1"/>
    <col min="14155" max="14155" width="11.265625" style="401" customWidth="1"/>
    <col min="14156" max="14188" width="9.73046875" style="401" customWidth="1"/>
    <col min="14189" max="14196" width="11.265625" style="401" customWidth="1"/>
    <col min="14197" max="14337" width="11.3984375" style="401"/>
    <col min="14338" max="14338" width="2.73046875" style="401" customWidth="1"/>
    <col min="14339" max="14339" width="7" style="401" customWidth="1"/>
    <col min="14340" max="14340" width="9.73046875" style="401" bestFit="1" customWidth="1"/>
    <col min="14341" max="14341" width="76" style="401" customWidth="1"/>
    <col min="14342" max="14342" width="14.265625" style="401" customWidth="1"/>
    <col min="14343" max="14351" width="11.265625" style="401" customWidth="1"/>
    <col min="14352" max="14358" width="9.73046875" style="401" customWidth="1"/>
    <col min="14359" max="14359" width="11.265625" style="401" customWidth="1"/>
    <col min="14360" max="14366" width="9.73046875" style="401" customWidth="1"/>
    <col min="14367" max="14367" width="11.265625" style="401" customWidth="1"/>
    <col min="14368" max="14374" width="9.73046875" style="401" customWidth="1"/>
    <col min="14375" max="14375" width="11.265625" style="401" customWidth="1"/>
    <col min="14376" max="14382" width="9.73046875" style="401" customWidth="1"/>
    <col min="14383" max="14383" width="11.265625" style="401" customWidth="1"/>
    <col min="14384" max="14410" width="9.73046875" style="401" customWidth="1"/>
    <col min="14411" max="14411" width="11.265625" style="401" customWidth="1"/>
    <col min="14412" max="14444" width="9.73046875" style="401" customWidth="1"/>
    <col min="14445" max="14452" width="11.265625" style="401" customWidth="1"/>
    <col min="14453" max="14593" width="11.3984375" style="401"/>
    <col min="14594" max="14594" width="2.73046875" style="401" customWidth="1"/>
    <col min="14595" max="14595" width="7" style="401" customWidth="1"/>
    <col min="14596" max="14596" width="9.73046875" style="401" bestFit="1" customWidth="1"/>
    <col min="14597" max="14597" width="76" style="401" customWidth="1"/>
    <col min="14598" max="14598" width="14.265625" style="401" customWidth="1"/>
    <col min="14599" max="14607" width="11.265625" style="401" customWidth="1"/>
    <col min="14608" max="14614" width="9.73046875" style="401" customWidth="1"/>
    <col min="14615" max="14615" width="11.265625" style="401" customWidth="1"/>
    <col min="14616" max="14622" width="9.73046875" style="401" customWidth="1"/>
    <col min="14623" max="14623" width="11.265625" style="401" customWidth="1"/>
    <col min="14624" max="14630" width="9.73046875" style="401" customWidth="1"/>
    <col min="14631" max="14631" width="11.265625" style="401" customWidth="1"/>
    <col min="14632" max="14638" width="9.73046875" style="401" customWidth="1"/>
    <col min="14639" max="14639" width="11.265625" style="401" customWidth="1"/>
    <col min="14640" max="14666" width="9.73046875" style="401" customWidth="1"/>
    <col min="14667" max="14667" width="11.265625" style="401" customWidth="1"/>
    <col min="14668" max="14700" width="9.73046875" style="401" customWidth="1"/>
    <col min="14701" max="14708" width="11.265625" style="401" customWidth="1"/>
    <col min="14709" max="14849" width="11.3984375" style="401"/>
    <col min="14850" max="14850" width="2.73046875" style="401" customWidth="1"/>
    <col min="14851" max="14851" width="7" style="401" customWidth="1"/>
    <col min="14852" max="14852" width="9.73046875" style="401" bestFit="1" customWidth="1"/>
    <col min="14853" max="14853" width="76" style="401" customWidth="1"/>
    <col min="14854" max="14854" width="14.265625" style="401" customWidth="1"/>
    <col min="14855" max="14863" width="11.265625" style="401" customWidth="1"/>
    <col min="14864" max="14870" width="9.73046875" style="401" customWidth="1"/>
    <col min="14871" max="14871" width="11.265625" style="401" customWidth="1"/>
    <col min="14872" max="14878" width="9.73046875" style="401" customWidth="1"/>
    <col min="14879" max="14879" width="11.265625" style="401" customWidth="1"/>
    <col min="14880" max="14886" width="9.73046875" style="401" customWidth="1"/>
    <col min="14887" max="14887" width="11.265625" style="401" customWidth="1"/>
    <col min="14888" max="14894" width="9.73046875" style="401" customWidth="1"/>
    <col min="14895" max="14895" width="11.265625" style="401" customWidth="1"/>
    <col min="14896" max="14922" width="9.73046875" style="401" customWidth="1"/>
    <col min="14923" max="14923" width="11.265625" style="401" customWidth="1"/>
    <col min="14924" max="14956" width="9.73046875" style="401" customWidth="1"/>
    <col min="14957" max="14964" width="11.265625" style="401" customWidth="1"/>
    <col min="14965" max="15105" width="11.3984375" style="401"/>
    <col min="15106" max="15106" width="2.73046875" style="401" customWidth="1"/>
    <col min="15107" max="15107" width="7" style="401" customWidth="1"/>
    <col min="15108" max="15108" width="9.73046875" style="401" bestFit="1" customWidth="1"/>
    <col min="15109" max="15109" width="76" style="401" customWidth="1"/>
    <col min="15110" max="15110" width="14.265625" style="401" customWidth="1"/>
    <col min="15111" max="15119" width="11.265625" style="401" customWidth="1"/>
    <col min="15120" max="15126" width="9.73046875" style="401" customWidth="1"/>
    <col min="15127" max="15127" width="11.265625" style="401" customWidth="1"/>
    <col min="15128" max="15134" width="9.73046875" style="401" customWidth="1"/>
    <col min="15135" max="15135" width="11.265625" style="401" customWidth="1"/>
    <col min="15136" max="15142" width="9.73046875" style="401" customWidth="1"/>
    <col min="15143" max="15143" width="11.265625" style="401" customWidth="1"/>
    <col min="15144" max="15150" width="9.73046875" style="401" customWidth="1"/>
    <col min="15151" max="15151" width="11.265625" style="401" customWidth="1"/>
    <col min="15152" max="15178" width="9.73046875" style="401" customWidth="1"/>
    <col min="15179" max="15179" width="11.265625" style="401" customWidth="1"/>
    <col min="15180" max="15212" width="9.73046875" style="401" customWidth="1"/>
    <col min="15213" max="15220" width="11.265625" style="401" customWidth="1"/>
    <col min="15221" max="15361" width="11.3984375" style="401"/>
    <col min="15362" max="15362" width="2.73046875" style="401" customWidth="1"/>
    <col min="15363" max="15363" width="7" style="401" customWidth="1"/>
    <col min="15364" max="15364" width="9.73046875" style="401" bestFit="1" customWidth="1"/>
    <col min="15365" max="15365" width="76" style="401" customWidth="1"/>
    <col min="15366" max="15366" width="14.265625" style="401" customWidth="1"/>
    <col min="15367" max="15375" width="11.265625" style="401" customWidth="1"/>
    <col min="15376" max="15382" width="9.73046875" style="401" customWidth="1"/>
    <col min="15383" max="15383" width="11.265625" style="401" customWidth="1"/>
    <col min="15384" max="15390" width="9.73046875" style="401" customWidth="1"/>
    <col min="15391" max="15391" width="11.265625" style="401" customWidth="1"/>
    <col min="15392" max="15398" width="9.73046875" style="401" customWidth="1"/>
    <col min="15399" max="15399" width="11.265625" style="401" customWidth="1"/>
    <col min="15400" max="15406" width="9.73046875" style="401" customWidth="1"/>
    <col min="15407" max="15407" width="11.265625" style="401" customWidth="1"/>
    <col min="15408" max="15434" width="9.73046875" style="401" customWidth="1"/>
    <col min="15435" max="15435" width="11.265625" style="401" customWidth="1"/>
    <col min="15436" max="15468" width="9.73046875" style="401" customWidth="1"/>
    <col min="15469" max="15476" width="11.265625" style="401" customWidth="1"/>
    <col min="15477" max="15617" width="11.3984375" style="401"/>
    <col min="15618" max="15618" width="2.73046875" style="401" customWidth="1"/>
    <col min="15619" max="15619" width="7" style="401" customWidth="1"/>
    <col min="15620" max="15620" width="9.73046875" style="401" bestFit="1" customWidth="1"/>
    <col min="15621" max="15621" width="76" style="401" customWidth="1"/>
    <col min="15622" max="15622" width="14.265625" style="401" customWidth="1"/>
    <col min="15623" max="15631" width="11.265625" style="401" customWidth="1"/>
    <col min="15632" max="15638" width="9.73046875" style="401" customWidth="1"/>
    <col min="15639" max="15639" width="11.265625" style="401" customWidth="1"/>
    <col min="15640" max="15646" width="9.73046875" style="401" customWidth="1"/>
    <col min="15647" max="15647" width="11.265625" style="401" customWidth="1"/>
    <col min="15648" max="15654" width="9.73046875" style="401" customWidth="1"/>
    <col min="15655" max="15655" width="11.265625" style="401" customWidth="1"/>
    <col min="15656" max="15662" width="9.73046875" style="401" customWidth="1"/>
    <col min="15663" max="15663" width="11.265625" style="401" customWidth="1"/>
    <col min="15664" max="15690" width="9.73046875" style="401" customWidth="1"/>
    <col min="15691" max="15691" width="11.265625" style="401" customWidth="1"/>
    <col min="15692" max="15724" width="9.73046875" style="401" customWidth="1"/>
    <col min="15725" max="15732" width="11.265625" style="401" customWidth="1"/>
    <col min="15733" max="15873" width="11.3984375" style="401"/>
    <col min="15874" max="15874" width="2.73046875" style="401" customWidth="1"/>
    <col min="15875" max="15875" width="7" style="401" customWidth="1"/>
    <col min="15876" max="15876" width="9.73046875" style="401" bestFit="1" customWidth="1"/>
    <col min="15877" max="15877" width="76" style="401" customWidth="1"/>
    <col min="15878" max="15878" width="14.265625" style="401" customWidth="1"/>
    <col min="15879" max="15887" width="11.265625" style="401" customWidth="1"/>
    <col min="15888" max="15894" width="9.73046875" style="401" customWidth="1"/>
    <col min="15895" max="15895" width="11.265625" style="401" customWidth="1"/>
    <col min="15896" max="15902" width="9.73046875" style="401" customWidth="1"/>
    <col min="15903" max="15903" width="11.265625" style="401" customWidth="1"/>
    <col min="15904" max="15910" width="9.73046875" style="401" customWidth="1"/>
    <col min="15911" max="15911" width="11.265625" style="401" customWidth="1"/>
    <col min="15912" max="15918" width="9.73046875" style="401" customWidth="1"/>
    <col min="15919" max="15919" width="11.265625" style="401" customWidth="1"/>
    <col min="15920" max="15946" width="9.73046875" style="401" customWidth="1"/>
    <col min="15947" max="15947" width="11.265625" style="401" customWidth="1"/>
    <col min="15948" max="15980" width="9.73046875" style="401" customWidth="1"/>
    <col min="15981" max="15988" width="11.265625" style="401" customWidth="1"/>
    <col min="15989" max="16129" width="11.3984375" style="401"/>
    <col min="16130" max="16130" width="2.73046875" style="401" customWidth="1"/>
    <col min="16131" max="16131" width="7" style="401" customWidth="1"/>
    <col min="16132" max="16132" width="9.73046875" style="401" bestFit="1" customWidth="1"/>
    <col min="16133" max="16133" width="76" style="401" customWidth="1"/>
    <col min="16134" max="16134" width="14.265625" style="401" customWidth="1"/>
    <col min="16135" max="16143" width="11.265625" style="401" customWidth="1"/>
    <col min="16144" max="16150" width="9.73046875" style="401" customWidth="1"/>
    <col min="16151" max="16151" width="11.265625" style="401" customWidth="1"/>
    <col min="16152" max="16158" width="9.73046875" style="401" customWidth="1"/>
    <col min="16159" max="16159" width="11.265625" style="401" customWidth="1"/>
    <col min="16160" max="16166" width="9.73046875" style="401" customWidth="1"/>
    <col min="16167" max="16167" width="11.265625" style="401" customWidth="1"/>
    <col min="16168" max="16174" width="9.73046875" style="401" customWidth="1"/>
    <col min="16175" max="16175" width="11.265625" style="401" customWidth="1"/>
    <col min="16176" max="16202" width="9.73046875" style="401" customWidth="1"/>
    <col min="16203" max="16203" width="11.265625" style="401" customWidth="1"/>
    <col min="16204" max="16236" width="9.73046875" style="401" customWidth="1"/>
    <col min="16237" max="16244" width="11.265625" style="401" customWidth="1"/>
    <col min="16245" max="16384" width="11.3984375" style="401"/>
  </cols>
  <sheetData>
    <row r="1" spans="1:116" s="303" customFormat="1" ht="6" customHeight="1">
      <c r="A1" s="300"/>
      <c r="B1" s="300"/>
      <c r="C1" s="300"/>
      <c r="D1" s="75"/>
      <c r="E1" s="77"/>
      <c r="F1" s="301"/>
      <c r="G1" s="302"/>
      <c r="H1" s="302"/>
    </row>
    <row r="2" spans="1:116" s="303" customFormat="1" ht="6" customHeight="1">
      <c r="A2" s="300"/>
      <c r="B2" s="54"/>
      <c r="C2" s="54"/>
      <c r="D2" s="58"/>
      <c r="E2" s="56"/>
      <c r="F2" s="56"/>
      <c r="G2" s="58"/>
      <c r="H2" s="58"/>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304"/>
      <c r="CY2" s="304"/>
      <c r="CZ2" s="304"/>
      <c r="DA2" s="304"/>
      <c r="DB2" s="304"/>
      <c r="DC2" s="304"/>
      <c r="DD2" s="304"/>
      <c r="DE2" s="60"/>
      <c r="DF2" s="60"/>
      <c r="DG2" s="60"/>
      <c r="DH2" s="60"/>
      <c r="DI2" s="60"/>
      <c r="DJ2" s="60"/>
      <c r="DK2" s="60"/>
      <c r="DL2" s="60"/>
    </row>
    <row r="3" spans="1:116" s="305" customFormat="1" ht="6" customHeight="1">
      <c r="A3" s="300"/>
      <c r="B3" s="54"/>
      <c r="C3" s="54"/>
      <c r="D3" s="59"/>
      <c r="E3" s="56"/>
      <c r="F3" s="56"/>
      <c r="G3" s="58"/>
      <c r="H3" s="57"/>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row>
    <row r="4" spans="1:116" s="305" customFormat="1" ht="6" customHeight="1">
      <c r="A4" s="300"/>
      <c r="B4" s="54"/>
      <c r="C4" s="54"/>
      <c r="D4" s="59"/>
      <c r="E4" s="56"/>
      <c r="F4" s="56"/>
      <c r="G4" s="58"/>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row>
    <row r="5" spans="1:116" s="305" customFormat="1" ht="6" customHeight="1">
      <c r="A5" s="300"/>
      <c r="B5" s="54"/>
      <c r="C5" s="54"/>
      <c r="D5" s="59"/>
      <c r="E5" s="56"/>
      <c r="F5" s="56"/>
      <c r="G5" s="58"/>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row>
    <row r="6" spans="1:116" s="305" customFormat="1" ht="6" customHeight="1">
      <c r="A6" s="300"/>
      <c r="B6" s="54"/>
      <c r="C6" s="54"/>
      <c r="D6" s="59"/>
      <c r="E6" s="56"/>
      <c r="F6" s="56"/>
      <c r="G6" s="58"/>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row>
    <row r="7" spans="1:116" s="305" customFormat="1" ht="22.9">
      <c r="A7" s="300"/>
      <c r="B7" s="54"/>
      <c r="C7" s="54"/>
      <c r="D7" s="59"/>
      <c r="E7" s="56"/>
      <c r="F7" s="306"/>
      <c r="G7" s="307"/>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row>
    <row r="8" spans="1:116" s="305" customFormat="1" ht="6" customHeight="1">
      <c r="A8" s="300"/>
      <c r="B8" s="54"/>
      <c r="C8" s="54"/>
      <c r="D8" s="59"/>
      <c r="E8" s="306"/>
      <c r="F8" s="56"/>
      <c r="G8" s="58"/>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308"/>
      <c r="DF8" s="308"/>
      <c r="DG8" s="308"/>
      <c r="DH8" s="308"/>
      <c r="DI8" s="60"/>
      <c r="DJ8" s="60"/>
      <c r="DK8" s="60"/>
      <c r="DL8" s="60"/>
    </row>
    <row r="9" spans="1:116" s="314" customFormat="1" ht="39.950000000000003" customHeight="1">
      <c r="A9" s="300"/>
      <c r="B9" s="300"/>
      <c r="C9" s="300"/>
      <c r="D9" s="309"/>
      <c r="E9" s="310"/>
      <c r="F9" s="64" t="str">
        <f>'PRA110'!F9</f>
        <v xml:space="preserve"> -  : 00/01/1900</v>
      </c>
      <c r="G9" s="311"/>
      <c r="H9" s="66" t="s">
        <v>1085</v>
      </c>
      <c r="I9" s="312"/>
      <c r="J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3"/>
      <c r="BF9" s="313"/>
      <c r="BG9" s="313"/>
      <c r="BH9" s="313"/>
      <c r="BI9" s="313"/>
      <c r="BJ9" s="313"/>
      <c r="BK9" s="313"/>
      <c r="BL9" s="313"/>
      <c r="BM9" s="313"/>
      <c r="BN9" s="313"/>
      <c r="BO9" s="313"/>
      <c r="BP9" s="313"/>
      <c r="BQ9" s="313"/>
      <c r="BR9" s="303"/>
      <c r="BS9" s="303"/>
      <c r="BT9" s="30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313"/>
      <c r="DD9" s="313"/>
      <c r="DE9" s="313"/>
      <c r="DF9" s="313"/>
      <c r="DG9" s="313"/>
      <c r="DH9" s="313"/>
      <c r="DI9" s="313"/>
      <c r="DJ9" s="313"/>
      <c r="DK9" s="313"/>
      <c r="DL9" s="313"/>
    </row>
    <row r="10" spans="1:116" s="305" customFormat="1" ht="9.75" customHeight="1">
      <c r="A10" s="300"/>
      <c r="B10" s="300"/>
      <c r="C10" s="300"/>
      <c r="D10" s="315"/>
      <c r="E10" s="316"/>
      <c r="F10" s="69"/>
      <c r="G10" s="317"/>
      <c r="H10" s="66"/>
      <c r="I10" s="56"/>
      <c r="J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row>
    <row r="11" spans="1:116" s="303" customFormat="1" ht="12.75" customHeight="1">
      <c r="A11" s="300"/>
      <c r="B11" s="300"/>
      <c r="C11" s="300"/>
      <c r="D11" s="75"/>
      <c r="E11" s="77"/>
      <c r="F11" s="318"/>
      <c r="G11" s="302"/>
      <c r="H11" s="71" t="s">
        <v>946</v>
      </c>
      <c r="I11" s="319" t="str">
        <f>TEXT(I12,"ddd")</f>
        <v>Sat</v>
      </c>
      <c r="J11" s="319" t="str">
        <f t="shared" ref="J11:BU11" si="0">TEXT(J12,"ddd")</f>
        <v>Sun</v>
      </c>
      <c r="K11" s="319" t="str">
        <f t="shared" si="0"/>
        <v>Sun</v>
      </c>
      <c r="L11" s="319" t="str">
        <f t="shared" si="0"/>
        <v>Mon</v>
      </c>
      <c r="M11" s="319" t="str">
        <f t="shared" si="0"/>
        <v>Tue</v>
      </c>
      <c r="N11" s="319" t="str">
        <f t="shared" si="0"/>
        <v>Wed</v>
      </c>
      <c r="O11" s="319" t="str">
        <f t="shared" si="0"/>
        <v>Thu</v>
      </c>
      <c r="P11" s="319" t="str">
        <f t="shared" si="0"/>
        <v>Fri</v>
      </c>
      <c r="Q11" s="319" t="str">
        <f t="shared" si="0"/>
        <v>Sat</v>
      </c>
      <c r="R11" s="319" t="str">
        <f t="shared" si="0"/>
        <v>Sun</v>
      </c>
      <c r="S11" s="319" t="str">
        <f t="shared" si="0"/>
        <v>Mon</v>
      </c>
      <c r="T11" s="319" t="str">
        <f t="shared" si="0"/>
        <v>Tue</v>
      </c>
      <c r="U11" s="319" t="str">
        <f t="shared" si="0"/>
        <v>Wed</v>
      </c>
      <c r="V11" s="319" t="str">
        <f t="shared" si="0"/>
        <v>Thu</v>
      </c>
      <c r="W11" s="319" t="str">
        <f t="shared" si="0"/>
        <v>Fri</v>
      </c>
      <c r="X11" s="319" t="str">
        <f t="shared" si="0"/>
        <v>Sat</v>
      </c>
      <c r="Y11" s="319" t="str">
        <f t="shared" si="0"/>
        <v>Sun</v>
      </c>
      <c r="Z11" s="319" t="str">
        <f t="shared" si="0"/>
        <v>Mon</v>
      </c>
      <c r="AA11" s="319" t="str">
        <f t="shared" si="0"/>
        <v>Tue</v>
      </c>
      <c r="AB11" s="319" t="str">
        <f t="shared" si="0"/>
        <v>Wed</v>
      </c>
      <c r="AC11" s="319" t="str">
        <f t="shared" si="0"/>
        <v>Thu</v>
      </c>
      <c r="AD11" s="319" t="str">
        <f t="shared" si="0"/>
        <v>Fri</v>
      </c>
      <c r="AE11" s="319" t="str">
        <f t="shared" si="0"/>
        <v>Sat</v>
      </c>
      <c r="AF11" s="319" t="str">
        <f t="shared" si="0"/>
        <v>Sun</v>
      </c>
      <c r="AG11" s="319" t="str">
        <f t="shared" si="0"/>
        <v>Mon</v>
      </c>
      <c r="AH11" s="319" t="str">
        <f t="shared" si="0"/>
        <v>Tue</v>
      </c>
      <c r="AI11" s="319" t="str">
        <f t="shared" si="0"/>
        <v>Wed</v>
      </c>
      <c r="AJ11" s="319" t="str">
        <f t="shared" si="0"/>
        <v>Thu</v>
      </c>
      <c r="AK11" s="319" t="str">
        <f t="shared" si="0"/>
        <v>Fri</v>
      </c>
      <c r="AL11" s="319" t="str">
        <f t="shared" si="0"/>
        <v>Sat</v>
      </c>
      <c r="AM11" s="319" t="str">
        <f t="shared" si="0"/>
        <v>Sun</v>
      </c>
      <c r="AN11" s="319" t="str">
        <f t="shared" si="0"/>
        <v>Mon</v>
      </c>
      <c r="AO11" s="319" t="str">
        <f t="shared" si="0"/>
        <v>Tue</v>
      </c>
      <c r="AP11" s="319" t="str">
        <f t="shared" si="0"/>
        <v>Wed</v>
      </c>
      <c r="AQ11" s="319" t="str">
        <f t="shared" si="0"/>
        <v>Thu</v>
      </c>
      <c r="AR11" s="319" t="str">
        <f t="shared" si="0"/>
        <v>Fri</v>
      </c>
      <c r="AS11" s="319" t="str">
        <f t="shared" si="0"/>
        <v>Sat</v>
      </c>
      <c r="AT11" s="319" t="str">
        <f t="shared" si="0"/>
        <v>Sun</v>
      </c>
      <c r="AU11" s="319" t="str">
        <f t="shared" si="0"/>
        <v>Mon</v>
      </c>
      <c r="AV11" s="319" t="str">
        <f t="shared" si="0"/>
        <v>Tue</v>
      </c>
      <c r="AW11" s="319" t="str">
        <f t="shared" si="0"/>
        <v>Wed</v>
      </c>
      <c r="AX11" s="319" t="str">
        <f t="shared" si="0"/>
        <v>Thu</v>
      </c>
      <c r="AY11" s="319" t="str">
        <f t="shared" si="0"/>
        <v>Fri</v>
      </c>
      <c r="AZ11" s="319" t="str">
        <f t="shared" si="0"/>
        <v>Sat</v>
      </c>
      <c r="BA11" s="319" t="str">
        <f t="shared" si="0"/>
        <v>Sun</v>
      </c>
      <c r="BB11" s="319" t="str">
        <f t="shared" si="0"/>
        <v>Mon</v>
      </c>
      <c r="BC11" s="319" t="str">
        <f t="shared" si="0"/>
        <v>Tue</v>
      </c>
      <c r="BD11" s="319" t="str">
        <f t="shared" si="0"/>
        <v>Wed</v>
      </c>
      <c r="BE11" s="319" t="str">
        <f t="shared" si="0"/>
        <v>Thu</v>
      </c>
      <c r="BF11" s="319" t="str">
        <f t="shared" si="0"/>
        <v>Fri</v>
      </c>
      <c r="BG11" s="319" t="str">
        <f t="shared" si="0"/>
        <v>Sat</v>
      </c>
      <c r="BH11" s="319" t="str">
        <f t="shared" si="0"/>
        <v>Sun</v>
      </c>
      <c r="BI11" s="319" t="str">
        <f t="shared" si="0"/>
        <v>Mon</v>
      </c>
      <c r="BJ11" s="319" t="str">
        <f t="shared" si="0"/>
        <v>Tue</v>
      </c>
      <c r="BK11" s="319" t="str">
        <f t="shared" si="0"/>
        <v>Wed</v>
      </c>
      <c r="BL11" s="319" t="str">
        <f t="shared" si="0"/>
        <v>Thu</v>
      </c>
      <c r="BM11" s="319" t="str">
        <f t="shared" si="0"/>
        <v>Fri</v>
      </c>
      <c r="BN11" s="319" t="str">
        <f t="shared" si="0"/>
        <v>Sat</v>
      </c>
      <c r="BO11" s="319" t="str">
        <f t="shared" si="0"/>
        <v>Sun</v>
      </c>
      <c r="BP11" s="319" t="str">
        <f t="shared" si="0"/>
        <v>Mon</v>
      </c>
      <c r="BQ11" s="319" t="str">
        <f t="shared" si="0"/>
        <v>Tue</v>
      </c>
      <c r="BR11" s="319" t="str">
        <f t="shared" si="0"/>
        <v>Wed</v>
      </c>
      <c r="BS11" s="319" t="str">
        <f t="shared" si="0"/>
        <v>Thu</v>
      </c>
      <c r="BT11" s="319" t="str">
        <f t="shared" si="0"/>
        <v>Fri</v>
      </c>
      <c r="BU11" s="319" t="str">
        <f t="shared" si="0"/>
        <v>Sat</v>
      </c>
      <c r="BV11" s="319" t="str">
        <f t="shared" ref="BV11:CX11" si="1">TEXT(BV12,"ddd")</f>
        <v>Sun</v>
      </c>
      <c r="BW11" s="319" t="str">
        <f t="shared" si="1"/>
        <v>Mon</v>
      </c>
      <c r="BX11" s="319" t="str">
        <f t="shared" si="1"/>
        <v>Tue</v>
      </c>
      <c r="BY11" s="319" t="str">
        <f t="shared" si="1"/>
        <v>Wed</v>
      </c>
      <c r="BZ11" s="319" t="str">
        <f t="shared" si="1"/>
        <v>Thu</v>
      </c>
      <c r="CA11" s="319" t="str">
        <f t="shared" si="1"/>
        <v>Fri</v>
      </c>
      <c r="CB11" s="319" t="str">
        <f t="shared" si="1"/>
        <v>Sat</v>
      </c>
      <c r="CC11" s="319" t="str">
        <f t="shared" si="1"/>
        <v>Sun</v>
      </c>
      <c r="CD11" s="319" t="str">
        <f t="shared" si="1"/>
        <v>Mon</v>
      </c>
      <c r="CE11" s="319" t="str">
        <f t="shared" si="1"/>
        <v>Tue</v>
      </c>
      <c r="CF11" s="319" t="str">
        <f t="shared" si="1"/>
        <v>Wed</v>
      </c>
      <c r="CG11" s="319" t="str">
        <f t="shared" si="1"/>
        <v>Thu</v>
      </c>
      <c r="CH11" s="319" t="str">
        <f t="shared" si="1"/>
        <v>Fri</v>
      </c>
      <c r="CI11" s="319" t="str">
        <f t="shared" si="1"/>
        <v>Sat</v>
      </c>
      <c r="CJ11" s="319" t="str">
        <f t="shared" si="1"/>
        <v>Sun</v>
      </c>
      <c r="CK11" s="319" t="str">
        <f t="shared" si="1"/>
        <v>Mon</v>
      </c>
      <c r="CL11" s="319" t="str">
        <f t="shared" si="1"/>
        <v>Tue</v>
      </c>
      <c r="CM11" s="319" t="str">
        <f t="shared" si="1"/>
        <v>Wed</v>
      </c>
      <c r="CN11" s="319" t="str">
        <f t="shared" si="1"/>
        <v>Thu</v>
      </c>
      <c r="CO11" s="319" t="str">
        <f t="shared" si="1"/>
        <v>Fri</v>
      </c>
      <c r="CP11" s="319" t="str">
        <f t="shared" si="1"/>
        <v>Sat</v>
      </c>
      <c r="CQ11" s="319" t="str">
        <f t="shared" si="1"/>
        <v>Sun</v>
      </c>
      <c r="CR11" s="319" t="str">
        <f t="shared" si="1"/>
        <v>Mon</v>
      </c>
      <c r="CS11" s="319" t="str">
        <f t="shared" si="1"/>
        <v>Tue</v>
      </c>
      <c r="CT11" s="319" t="str">
        <f t="shared" si="1"/>
        <v>Wed</v>
      </c>
      <c r="CU11" s="319" t="str">
        <f t="shared" si="1"/>
        <v>Thu</v>
      </c>
      <c r="CV11" s="319" t="str">
        <f t="shared" si="1"/>
        <v>Fri</v>
      </c>
      <c r="CW11" s="319" t="str">
        <f t="shared" si="1"/>
        <v>Sat</v>
      </c>
      <c r="CX11" s="319" t="str">
        <f t="shared" si="1"/>
        <v>Sun</v>
      </c>
    </row>
    <row r="12" spans="1:116" s="303" customFormat="1" ht="12.75" customHeight="1" thickBot="1">
      <c r="A12" s="300"/>
      <c r="B12" s="300"/>
      <c r="C12" s="300"/>
      <c r="D12" s="75"/>
      <c r="E12" s="77"/>
      <c r="F12" s="73" t="str">
        <f>'PRA110'!F12</f>
        <v xml:space="preserve"> reported in </v>
      </c>
      <c r="G12" s="320"/>
      <c r="H12" s="71" t="s">
        <v>945</v>
      </c>
      <c r="I12" s="321">
        <f>'PRA110'!H12</f>
        <v>0</v>
      </c>
      <c r="J12" s="321">
        <f>I12+1</f>
        <v>1</v>
      </c>
      <c r="K12" s="321">
        <f>I12+1</f>
        <v>1</v>
      </c>
      <c r="L12" s="321">
        <f>K12+1</f>
        <v>2</v>
      </c>
      <c r="M12" s="321">
        <f t="shared" ref="M12:BX12" si="2">L12+1</f>
        <v>3</v>
      </c>
      <c r="N12" s="321">
        <f t="shared" si="2"/>
        <v>4</v>
      </c>
      <c r="O12" s="321">
        <f t="shared" si="2"/>
        <v>5</v>
      </c>
      <c r="P12" s="321">
        <f t="shared" si="2"/>
        <v>6</v>
      </c>
      <c r="Q12" s="321">
        <f t="shared" si="2"/>
        <v>7</v>
      </c>
      <c r="R12" s="321">
        <f t="shared" si="2"/>
        <v>8</v>
      </c>
      <c r="S12" s="321">
        <f t="shared" si="2"/>
        <v>9</v>
      </c>
      <c r="T12" s="321">
        <f t="shared" si="2"/>
        <v>10</v>
      </c>
      <c r="U12" s="321">
        <f t="shared" si="2"/>
        <v>11</v>
      </c>
      <c r="V12" s="321">
        <f t="shared" si="2"/>
        <v>12</v>
      </c>
      <c r="W12" s="321">
        <f t="shared" si="2"/>
        <v>13</v>
      </c>
      <c r="X12" s="321">
        <f t="shared" si="2"/>
        <v>14</v>
      </c>
      <c r="Y12" s="321">
        <f t="shared" si="2"/>
        <v>15</v>
      </c>
      <c r="Z12" s="321">
        <f t="shared" si="2"/>
        <v>16</v>
      </c>
      <c r="AA12" s="321">
        <f t="shared" si="2"/>
        <v>17</v>
      </c>
      <c r="AB12" s="321">
        <f t="shared" si="2"/>
        <v>18</v>
      </c>
      <c r="AC12" s="321">
        <f t="shared" si="2"/>
        <v>19</v>
      </c>
      <c r="AD12" s="321">
        <f t="shared" si="2"/>
        <v>20</v>
      </c>
      <c r="AE12" s="321">
        <f t="shared" si="2"/>
        <v>21</v>
      </c>
      <c r="AF12" s="321">
        <f t="shared" si="2"/>
        <v>22</v>
      </c>
      <c r="AG12" s="321">
        <f t="shared" si="2"/>
        <v>23</v>
      </c>
      <c r="AH12" s="321">
        <f t="shared" si="2"/>
        <v>24</v>
      </c>
      <c r="AI12" s="321">
        <f t="shared" si="2"/>
        <v>25</v>
      </c>
      <c r="AJ12" s="321">
        <f t="shared" si="2"/>
        <v>26</v>
      </c>
      <c r="AK12" s="321">
        <f t="shared" si="2"/>
        <v>27</v>
      </c>
      <c r="AL12" s="321">
        <f t="shared" si="2"/>
        <v>28</v>
      </c>
      <c r="AM12" s="321">
        <f t="shared" si="2"/>
        <v>29</v>
      </c>
      <c r="AN12" s="321">
        <f t="shared" si="2"/>
        <v>30</v>
      </c>
      <c r="AO12" s="321">
        <f t="shared" si="2"/>
        <v>31</v>
      </c>
      <c r="AP12" s="321">
        <f t="shared" si="2"/>
        <v>32</v>
      </c>
      <c r="AQ12" s="321">
        <f t="shared" si="2"/>
        <v>33</v>
      </c>
      <c r="AR12" s="321">
        <f t="shared" si="2"/>
        <v>34</v>
      </c>
      <c r="AS12" s="321">
        <f t="shared" si="2"/>
        <v>35</v>
      </c>
      <c r="AT12" s="321">
        <f t="shared" si="2"/>
        <v>36</v>
      </c>
      <c r="AU12" s="321">
        <f t="shared" si="2"/>
        <v>37</v>
      </c>
      <c r="AV12" s="321">
        <f t="shared" si="2"/>
        <v>38</v>
      </c>
      <c r="AW12" s="321">
        <f t="shared" si="2"/>
        <v>39</v>
      </c>
      <c r="AX12" s="321">
        <f t="shared" si="2"/>
        <v>40</v>
      </c>
      <c r="AY12" s="321">
        <f t="shared" si="2"/>
        <v>41</v>
      </c>
      <c r="AZ12" s="321">
        <f t="shared" si="2"/>
        <v>42</v>
      </c>
      <c r="BA12" s="321">
        <f t="shared" si="2"/>
        <v>43</v>
      </c>
      <c r="BB12" s="321">
        <f t="shared" si="2"/>
        <v>44</v>
      </c>
      <c r="BC12" s="321">
        <f t="shared" si="2"/>
        <v>45</v>
      </c>
      <c r="BD12" s="321">
        <f t="shared" si="2"/>
        <v>46</v>
      </c>
      <c r="BE12" s="321">
        <f t="shared" si="2"/>
        <v>47</v>
      </c>
      <c r="BF12" s="321">
        <f t="shared" si="2"/>
        <v>48</v>
      </c>
      <c r="BG12" s="321">
        <f t="shared" si="2"/>
        <v>49</v>
      </c>
      <c r="BH12" s="321">
        <f t="shared" si="2"/>
        <v>50</v>
      </c>
      <c r="BI12" s="321">
        <f t="shared" si="2"/>
        <v>51</v>
      </c>
      <c r="BJ12" s="321">
        <f t="shared" si="2"/>
        <v>52</v>
      </c>
      <c r="BK12" s="321">
        <f t="shared" si="2"/>
        <v>53</v>
      </c>
      <c r="BL12" s="321">
        <f t="shared" si="2"/>
        <v>54</v>
      </c>
      <c r="BM12" s="321">
        <f t="shared" si="2"/>
        <v>55</v>
      </c>
      <c r="BN12" s="321">
        <f t="shared" si="2"/>
        <v>56</v>
      </c>
      <c r="BO12" s="321">
        <f t="shared" si="2"/>
        <v>57</v>
      </c>
      <c r="BP12" s="321">
        <f t="shared" si="2"/>
        <v>58</v>
      </c>
      <c r="BQ12" s="321">
        <f t="shared" si="2"/>
        <v>59</v>
      </c>
      <c r="BR12" s="321">
        <f t="shared" si="2"/>
        <v>60</v>
      </c>
      <c r="BS12" s="321">
        <f t="shared" si="2"/>
        <v>61</v>
      </c>
      <c r="BT12" s="321">
        <f t="shared" si="2"/>
        <v>62</v>
      </c>
      <c r="BU12" s="321">
        <f t="shared" si="2"/>
        <v>63</v>
      </c>
      <c r="BV12" s="321">
        <f t="shared" si="2"/>
        <v>64</v>
      </c>
      <c r="BW12" s="321">
        <f t="shared" si="2"/>
        <v>65</v>
      </c>
      <c r="BX12" s="321">
        <f t="shared" si="2"/>
        <v>66</v>
      </c>
      <c r="BY12" s="321">
        <f t="shared" ref="BY12:CX12" si="3">BX12+1</f>
        <v>67</v>
      </c>
      <c r="BZ12" s="321">
        <f t="shared" si="3"/>
        <v>68</v>
      </c>
      <c r="CA12" s="321">
        <f t="shared" si="3"/>
        <v>69</v>
      </c>
      <c r="CB12" s="321">
        <f t="shared" si="3"/>
        <v>70</v>
      </c>
      <c r="CC12" s="321">
        <f t="shared" si="3"/>
        <v>71</v>
      </c>
      <c r="CD12" s="321">
        <f t="shared" si="3"/>
        <v>72</v>
      </c>
      <c r="CE12" s="321">
        <f t="shared" si="3"/>
        <v>73</v>
      </c>
      <c r="CF12" s="321">
        <f t="shared" si="3"/>
        <v>74</v>
      </c>
      <c r="CG12" s="321">
        <f t="shared" si="3"/>
        <v>75</v>
      </c>
      <c r="CH12" s="321">
        <f t="shared" si="3"/>
        <v>76</v>
      </c>
      <c r="CI12" s="321">
        <f t="shared" si="3"/>
        <v>77</v>
      </c>
      <c r="CJ12" s="321">
        <f t="shared" si="3"/>
        <v>78</v>
      </c>
      <c r="CK12" s="321">
        <f t="shared" si="3"/>
        <v>79</v>
      </c>
      <c r="CL12" s="321">
        <f t="shared" si="3"/>
        <v>80</v>
      </c>
      <c r="CM12" s="321">
        <f t="shared" si="3"/>
        <v>81</v>
      </c>
      <c r="CN12" s="321">
        <f t="shared" si="3"/>
        <v>82</v>
      </c>
      <c r="CO12" s="321">
        <f t="shared" si="3"/>
        <v>83</v>
      </c>
      <c r="CP12" s="321">
        <f t="shared" si="3"/>
        <v>84</v>
      </c>
      <c r="CQ12" s="321">
        <f t="shared" si="3"/>
        <v>85</v>
      </c>
      <c r="CR12" s="321">
        <f t="shared" si="3"/>
        <v>86</v>
      </c>
      <c r="CS12" s="321">
        <f t="shared" si="3"/>
        <v>87</v>
      </c>
      <c r="CT12" s="321">
        <f t="shared" si="3"/>
        <v>88</v>
      </c>
      <c r="CU12" s="321">
        <f t="shared" si="3"/>
        <v>89</v>
      </c>
      <c r="CV12" s="321">
        <f t="shared" si="3"/>
        <v>90</v>
      </c>
      <c r="CW12" s="321">
        <f t="shared" si="3"/>
        <v>91</v>
      </c>
      <c r="CX12" s="321">
        <f t="shared" si="3"/>
        <v>92</v>
      </c>
    </row>
    <row r="13" spans="1:116" s="322" customFormat="1" ht="20.45" customHeight="1">
      <c r="A13" s="300"/>
      <c r="B13" s="300"/>
      <c r="C13" s="300"/>
      <c r="D13" s="1073" t="s">
        <v>7</v>
      </c>
      <c r="E13" s="1051" t="s">
        <v>8</v>
      </c>
      <c r="F13" s="1051" t="s">
        <v>9</v>
      </c>
      <c r="G13" s="1087" t="s">
        <v>920</v>
      </c>
      <c r="H13" s="1087" t="s">
        <v>1023</v>
      </c>
      <c r="I13" s="1027" t="s">
        <v>35</v>
      </c>
      <c r="J13" s="1089" t="s">
        <v>759</v>
      </c>
      <c r="K13" s="1089" t="s">
        <v>948</v>
      </c>
      <c r="L13" s="1027" t="s">
        <v>37</v>
      </c>
      <c r="M13" s="1027" t="s">
        <v>38</v>
      </c>
      <c r="N13" s="1027" t="s">
        <v>39</v>
      </c>
      <c r="O13" s="1027" t="s">
        <v>40</v>
      </c>
      <c r="P13" s="1027" t="s">
        <v>41</v>
      </c>
      <c r="Q13" s="1027" t="s">
        <v>42</v>
      </c>
      <c r="R13" s="1091"/>
      <c r="S13" s="1091"/>
      <c r="T13" s="1091"/>
      <c r="U13" s="1091"/>
      <c r="V13" s="1091"/>
      <c r="W13" s="1091"/>
      <c r="X13" s="1092"/>
      <c r="Y13" s="1091"/>
      <c r="Z13" s="1091"/>
      <c r="AA13" s="1091"/>
      <c r="AB13" s="1091"/>
      <c r="AC13" s="1091"/>
      <c r="AD13" s="1091"/>
      <c r="AE13" s="1092"/>
      <c r="AF13" s="1091"/>
      <c r="AG13" s="1091"/>
      <c r="AH13" s="1091"/>
      <c r="AI13" s="1091"/>
      <c r="AJ13" s="1091"/>
      <c r="AK13" s="1091"/>
      <c r="AL13" s="1092"/>
      <c r="AM13" s="1091"/>
      <c r="AN13" s="1091"/>
      <c r="AO13" s="1091"/>
      <c r="AP13" s="1091"/>
      <c r="AQ13" s="1091"/>
      <c r="AR13" s="1091"/>
      <c r="AS13" s="1092"/>
      <c r="AT13" s="1091"/>
      <c r="AU13" s="1091"/>
      <c r="AV13" s="1091"/>
      <c r="AW13" s="1091"/>
      <c r="AX13" s="1091"/>
      <c r="AY13" s="1091"/>
      <c r="AZ13" s="1091"/>
      <c r="BA13" s="1091"/>
      <c r="BB13" s="1091"/>
      <c r="BC13" s="1091"/>
      <c r="BD13" s="1091"/>
      <c r="BE13" s="1091"/>
      <c r="BF13" s="1091"/>
      <c r="BG13" s="1091"/>
      <c r="BH13" s="1091"/>
      <c r="BI13" s="1091"/>
      <c r="BJ13" s="1091"/>
      <c r="BK13" s="1091"/>
      <c r="BL13" s="1091"/>
      <c r="BM13" s="1091"/>
      <c r="BN13" s="1091"/>
      <c r="BO13" s="1091"/>
      <c r="BP13" s="1091"/>
      <c r="BQ13" s="1091"/>
      <c r="BR13" s="1091"/>
      <c r="BS13" s="1091"/>
      <c r="BT13" s="1092"/>
      <c r="BU13" s="1091"/>
      <c r="BV13" s="1091"/>
      <c r="BW13" s="1091"/>
      <c r="BX13" s="1091"/>
      <c r="BY13" s="1091"/>
      <c r="BZ13" s="1091"/>
      <c r="CA13" s="1091"/>
      <c r="CB13" s="1091"/>
      <c r="CC13" s="1091"/>
      <c r="CD13" s="1091"/>
      <c r="CE13" s="1091"/>
      <c r="CF13" s="1091"/>
      <c r="CG13" s="1091"/>
      <c r="CH13" s="1091"/>
      <c r="CI13" s="1091"/>
      <c r="CJ13" s="1091"/>
      <c r="CK13" s="1091"/>
      <c r="CL13" s="1091"/>
      <c r="CM13" s="1091"/>
      <c r="CN13" s="1091"/>
      <c r="CO13" s="1091"/>
      <c r="CP13" s="1091"/>
      <c r="CQ13" s="1091"/>
      <c r="CR13" s="1091"/>
      <c r="CS13" s="1091"/>
      <c r="CT13" s="1091"/>
      <c r="CU13" s="1091"/>
      <c r="CV13" s="1091"/>
      <c r="CW13" s="1091"/>
      <c r="CX13" s="1092"/>
      <c r="CY13" s="1027" t="s">
        <v>43</v>
      </c>
      <c r="CZ13" s="1027" t="s">
        <v>44</v>
      </c>
      <c r="DA13" s="1027" t="s">
        <v>763</v>
      </c>
      <c r="DB13" s="1027" t="s">
        <v>764</v>
      </c>
      <c r="DC13" s="1027" t="s">
        <v>45</v>
      </c>
      <c r="DD13" s="1027" t="s">
        <v>46</v>
      </c>
      <c r="DE13" s="1027" t="s">
        <v>47</v>
      </c>
      <c r="DF13" s="1027" t="s">
        <v>48</v>
      </c>
      <c r="DG13" s="1027" t="s">
        <v>49</v>
      </c>
      <c r="DH13" s="1027" t="s">
        <v>50</v>
      </c>
      <c r="DI13" s="1027" t="s">
        <v>51</v>
      </c>
      <c r="DJ13" s="1027" t="s">
        <v>52</v>
      </c>
      <c r="DK13" s="1027" t="s">
        <v>53</v>
      </c>
      <c r="DL13" s="1093" t="s">
        <v>54</v>
      </c>
    </row>
    <row r="14" spans="1:116" s="322" customFormat="1" ht="40.5" customHeight="1">
      <c r="A14" s="300"/>
      <c r="B14" s="300"/>
      <c r="C14" s="300"/>
      <c r="D14" s="1074"/>
      <c r="E14" s="1052"/>
      <c r="F14" s="1052"/>
      <c r="G14" s="1088"/>
      <c r="H14" s="1088"/>
      <c r="I14" s="1028"/>
      <c r="J14" s="1090"/>
      <c r="K14" s="1090"/>
      <c r="L14" s="1028"/>
      <c r="M14" s="1028"/>
      <c r="N14" s="1028"/>
      <c r="O14" s="1028"/>
      <c r="P14" s="1028"/>
      <c r="Q14" s="1028"/>
      <c r="R14" s="80" t="s">
        <v>373</v>
      </c>
      <c r="S14" s="80" t="s">
        <v>374</v>
      </c>
      <c r="T14" s="80" t="s">
        <v>375</v>
      </c>
      <c r="U14" s="80" t="s">
        <v>376</v>
      </c>
      <c r="V14" s="80" t="s">
        <v>377</v>
      </c>
      <c r="W14" s="80" t="s">
        <v>378</v>
      </c>
      <c r="X14" s="80" t="s">
        <v>379</v>
      </c>
      <c r="Y14" s="80" t="s">
        <v>380</v>
      </c>
      <c r="Z14" s="80" t="s">
        <v>381</v>
      </c>
      <c r="AA14" s="80" t="s">
        <v>382</v>
      </c>
      <c r="AB14" s="80" t="s">
        <v>383</v>
      </c>
      <c r="AC14" s="80" t="s">
        <v>384</v>
      </c>
      <c r="AD14" s="80" t="s">
        <v>385</v>
      </c>
      <c r="AE14" s="80" t="s">
        <v>386</v>
      </c>
      <c r="AF14" s="80" t="s">
        <v>387</v>
      </c>
      <c r="AG14" s="80" t="s">
        <v>388</v>
      </c>
      <c r="AH14" s="80" t="s">
        <v>389</v>
      </c>
      <c r="AI14" s="80" t="s">
        <v>390</v>
      </c>
      <c r="AJ14" s="80" t="s">
        <v>391</v>
      </c>
      <c r="AK14" s="80" t="s">
        <v>392</v>
      </c>
      <c r="AL14" s="80" t="s">
        <v>393</v>
      </c>
      <c r="AM14" s="80" t="s">
        <v>394</v>
      </c>
      <c r="AN14" s="80" t="s">
        <v>395</v>
      </c>
      <c r="AO14" s="80" t="s">
        <v>396</v>
      </c>
      <c r="AP14" s="80" t="s">
        <v>397</v>
      </c>
      <c r="AQ14" s="80" t="s">
        <v>398</v>
      </c>
      <c r="AR14" s="80" t="s">
        <v>399</v>
      </c>
      <c r="AS14" s="80" t="s">
        <v>400</v>
      </c>
      <c r="AT14" s="80" t="s">
        <v>401</v>
      </c>
      <c r="AU14" s="80" t="s">
        <v>402</v>
      </c>
      <c r="AV14" s="80" t="s">
        <v>403</v>
      </c>
      <c r="AW14" s="80" t="s">
        <v>404</v>
      </c>
      <c r="AX14" s="80" t="s">
        <v>405</v>
      </c>
      <c r="AY14" s="80" t="s">
        <v>406</v>
      </c>
      <c r="AZ14" s="80" t="s">
        <v>407</v>
      </c>
      <c r="BA14" s="80" t="s">
        <v>408</v>
      </c>
      <c r="BB14" s="80" t="s">
        <v>409</v>
      </c>
      <c r="BC14" s="80" t="s">
        <v>410</v>
      </c>
      <c r="BD14" s="80" t="s">
        <v>411</v>
      </c>
      <c r="BE14" s="80" t="s">
        <v>412</v>
      </c>
      <c r="BF14" s="80" t="s">
        <v>413</v>
      </c>
      <c r="BG14" s="80" t="s">
        <v>414</v>
      </c>
      <c r="BH14" s="80" t="s">
        <v>415</v>
      </c>
      <c r="BI14" s="80" t="s">
        <v>416</v>
      </c>
      <c r="BJ14" s="80" t="s">
        <v>417</v>
      </c>
      <c r="BK14" s="80" t="s">
        <v>418</v>
      </c>
      <c r="BL14" s="80" t="s">
        <v>419</v>
      </c>
      <c r="BM14" s="80" t="s">
        <v>420</v>
      </c>
      <c r="BN14" s="80" t="s">
        <v>421</v>
      </c>
      <c r="BO14" s="80" t="s">
        <v>422</v>
      </c>
      <c r="BP14" s="80" t="s">
        <v>423</v>
      </c>
      <c r="BQ14" s="80" t="s">
        <v>424</v>
      </c>
      <c r="BR14" s="80" t="s">
        <v>425</v>
      </c>
      <c r="BS14" s="80" t="s">
        <v>426</v>
      </c>
      <c r="BT14" s="80" t="s">
        <v>427</v>
      </c>
      <c r="BU14" s="80" t="s">
        <v>428</v>
      </c>
      <c r="BV14" s="80" t="s">
        <v>429</v>
      </c>
      <c r="BW14" s="80" t="s">
        <v>430</v>
      </c>
      <c r="BX14" s="80" t="s">
        <v>431</v>
      </c>
      <c r="BY14" s="80" t="s">
        <v>432</v>
      </c>
      <c r="BZ14" s="80" t="s">
        <v>433</v>
      </c>
      <c r="CA14" s="80" t="s">
        <v>434</v>
      </c>
      <c r="CB14" s="80" t="s">
        <v>435</v>
      </c>
      <c r="CC14" s="80" t="s">
        <v>436</v>
      </c>
      <c r="CD14" s="80" t="s">
        <v>437</v>
      </c>
      <c r="CE14" s="80" t="s">
        <v>438</v>
      </c>
      <c r="CF14" s="80" t="s">
        <v>439</v>
      </c>
      <c r="CG14" s="80" t="s">
        <v>440</v>
      </c>
      <c r="CH14" s="80" t="s">
        <v>441</v>
      </c>
      <c r="CI14" s="80" t="s">
        <v>442</v>
      </c>
      <c r="CJ14" s="80" t="s">
        <v>443</v>
      </c>
      <c r="CK14" s="80" t="s">
        <v>444</v>
      </c>
      <c r="CL14" s="80" t="s">
        <v>445</v>
      </c>
      <c r="CM14" s="80" t="s">
        <v>446</v>
      </c>
      <c r="CN14" s="80" t="s">
        <v>447</v>
      </c>
      <c r="CO14" s="80" t="s">
        <v>448</v>
      </c>
      <c r="CP14" s="80" t="s">
        <v>449</v>
      </c>
      <c r="CQ14" s="80" t="s">
        <v>450</v>
      </c>
      <c r="CR14" s="80" t="s">
        <v>451</v>
      </c>
      <c r="CS14" s="80" t="s">
        <v>452</v>
      </c>
      <c r="CT14" s="80" t="s">
        <v>453</v>
      </c>
      <c r="CU14" s="80" t="s">
        <v>454</v>
      </c>
      <c r="CV14" s="80" t="s">
        <v>455</v>
      </c>
      <c r="CW14" s="80" t="s">
        <v>456</v>
      </c>
      <c r="CX14" s="80" t="s">
        <v>457</v>
      </c>
      <c r="CY14" s="1028"/>
      <c r="CZ14" s="1028"/>
      <c r="DA14" s="1028"/>
      <c r="DB14" s="1028"/>
      <c r="DC14" s="1028"/>
      <c r="DD14" s="1028"/>
      <c r="DE14" s="1028"/>
      <c r="DF14" s="1028"/>
      <c r="DG14" s="1028"/>
      <c r="DH14" s="1028"/>
      <c r="DI14" s="1028"/>
      <c r="DJ14" s="1028"/>
      <c r="DK14" s="1028"/>
      <c r="DL14" s="1094"/>
    </row>
    <row r="15" spans="1:116" s="322" customFormat="1" ht="31.5" customHeight="1">
      <c r="A15" s="300"/>
      <c r="B15" s="300"/>
      <c r="C15" s="300"/>
      <c r="D15" s="1084"/>
      <c r="E15" s="1086"/>
      <c r="F15" s="1086"/>
      <c r="G15" s="323"/>
      <c r="H15" s="81">
        <v>6000</v>
      </c>
      <c r="I15" s="81" t="s">
        <v>10</v>
      </c>
      <c r="J15" s="81" t="s">
        <v>458</v>
      </c>
      <c r="K15" s="324" t="s">
        <v>922</v>
      </c>
      <c r="L15" s="81" t="s">
        <v>12</v>
      </c>
      <c r="M15" s="81" t="s">
        <v>13</v>
      </c>
      <c r="N15" s="81" t="s">
        <v>14</v>
      </c>
      <c r="O15" s="81" t="s">
        <v>15</v>
      </c>
      <c r="P15" s="81" t="s">
        <v>16</v>
      </c>
      <c r="Q15" s="81" t="s">
        <v>17</v>
      </c>
      <c r="R15" s="81" t="s">
        <v>459</v>
      </c>
      <c r="S15" s="81" t="s">
        <v>460</v>
      </c>
      <c r="T15" s="81" t="s">
        <v>461</v>
      </c>
      <c r="U15" s="81" t="s">
        <v>462</v>
      </c>
      <c r="V15" s="81" t="s">
        <v>463</v>
      </c>
      <c r="W15" s="81" t="s">
        <v>464</v>
      </c>
      <c r="X15" s="81" t="s">
        <v>465</v>
      </c>
      <c r="Y15" s="81" t="s">
        <v>466</v>
      </c>
      <c r="Z15" s="81" t="s">
        <v>467</v>
      </c>
      <c r="AA15" s="81" t="s">
        <v>468</v>
      </c>
      <c r="AB15" s="81" t="s">
        <v>469</v>
      </c>
      <c r="AC15" s="81" t="s">
        <v>470</v>
      </c>
      <c r="AD15" s="81" t="s">
        <v>471</v>
      </c>
      <c r="AE15" s="81" t="s">
        <v>472</v>
      </c>
      <c r="AF15" s="81" t="s">
        <v>473</v>
      </c>
      <c r="AG15" s="81" t="s">
        <v>474</v>
      </c>
      <c r="AH15" s="81" t="s">
        <v>475</v>
      </c>
      <c r="AI15" s="81" t="s">
        <v>476</v>
      </c>
      <c r="AJ15" s="81" t="s">
        <v>477</v>
      </c>
      <c r="AK15" s="81" t="s">
        <v>478</v>
      </c>
      <c r="AL15" s="81" t="s">
        <v>479</v>
      </c>
      <c r="AM15" s="81" t="s">
        <v>480</v>
      </c>
      <c r="AN15" s="81" t="s">
        <v>481</v>
      </c>
      <c r="AO15" s="81" t="s">
        <v>482</v>
      </c>
      <c r="AP15" s="81" t="s">
        <v>483</v>
      </c>
      <c r="AQ15" s="81" t="s">
        <v>484</v>
      </c>
      <c r="AR15" s="81" t="s">
        <v>485</v>
      </c>
      <c r="AS15" s="81" t="s">
        <v>486</v>
      </c>
      <c r="AT15" s="81" t="s">
        <v>487</v>
      </c>
      <c r="AU15" s="81" t="s">
        <v>488</v>
      </c>
      <c r="AV15" s="81" t="s">
        <v>489</v>
      </c>
      <c r="AW15" s="81" t="s">
        <v>490</v>
      </c>
      <c r="AX15" s="81" t="s">
        <v>491</v>
      </c>
      <c r="AY15" s="81" t="s">
        <v>492</v>
      </c>
      <c r="AZ15" s="81" t="s">
        <v>493</v>
      </c>
      <c r="BA15" s="81" t="s">
        <v>494</v>
      </c>
      <c r="BB15" s="81" t="s">
        <v>495</v>
      </c>
      <c r="BC15" s="81" t="s">
        <v>496</v>
      </c>
      <c r="BD15" s="81" t="s">
        <v>497</v>
      </c>
      <c r="BE15" s="81" t="s">
        <v>498</v>
      </c>
      <c r="BF15" s="81" t="s">
        <v>499</v>
      </c>
      <c r="BG15" s="81" t="s">
        <v>500</v>
      </c>
      <c r="BH15" s="81" t="s">
        <v>501</v>
      </c>
      <c r="BI15" s="81" t="s">
        <v>502</v>
      </c>
      <c r="BJ15" s="81" t="s">
        <v>503</v>
      </c>
      <c r="BK15" s="81" t="s">
        <v>504</v>
      </c>
      <c r="BL15" s="81" t="s">
        <v>505</v>
      </c>
      <c r="BM15" s="81" t="s">
        <v>506</v>
      </c>
      <c r="BN15" s="81" t="s">
        <v>507</v>
      </c>
      <c r="BO15" s="81" t="s">
        <v>508</v>
      </c>
      <c r="BP15" s="81" t="s">
        <v>509</v>
      </c>
      <c r="BQ15" s="81" t="s">
        <v>510</v>
      </c>
      <c r="BR15" s="81" t="s">
        <v>511</v>
      </c>
      <c r="BS15" s="81" t="s">
        <v>512</v>
      </c>
      <c r="BT15" s="81" t="s">
        <v>513</v>
      </c>
      <c r="BU15" s="324" t="s">
        <v>514</v>
      </c>
      <c r="BV15" s="324" t="s">
        <v>515</v>
      </c>
      <c r="BW15" s="324" t="s">
        <v>516</v>
      </c>
      <c r="BX15" s="324" t="s">
        <v>517</v>
      </c>
      <c r="BY15" s="324" t="s">
        <v>518</v>
      </c>
      <c r="BZ15" s="324" t="s">
        <v>519</v>
      </c>
      <c r="CA15" s="324" t="s">
        <v>520</v>
      </c>
      <c r="CB15" s="324" t="s">
        <v>521</v>
      </c>
      <c r="CC15" s="324" t="s">
        <v>522</v>
      </c>
      <c r="CD15" s="324" t="s">
        <v>523</v>
      </c>
      <c r="CE15" s="324" t="s">
        <v>524</v>
      </c>
      <c r="CF15" s="324" t="s">
        <v>525</v>
      </c>
      <c r="CG15" s="324" t="s">
        <v>526</v>
      </c>
      <c r="CH15" s="324" t="s">
        <v>527</v>
      </c>
      <c r="CI15" s="324" t="s">
        <v>528</v>
      </c>
      <c r="CJ15" s="324" t="s">
        <v>529</v>
      </c>
      <c r="CK15" s="324" t="s">
        <v>530</v>
      </c>
      <c r="CL15" s="324" t="s">
        <v>531</v>
      </c>
      <c r="CM15" s="324" t="s">
        <v>532</v>
      </c>
      <c r="CN15" s="324" t="s">
        <v>533</v>
      </c>
      <c r="CO15" s="324" t="s">
        <v>534</v>
      </c>
      <c r="CP15" s="324" t="s">
        <v>535</v>
      </c>
      <c r="CQ15" s="324" t="s">
        <v>536</v>
      </c>
      <c r="CR15" s="324" t="s">
        <v>537</v>
      </c>
      <c r="CS15" s="324" t="s">
        <v>538</v>
      </c>
      <c r="CT15" s="324" t="s">
        <v>539</v>
      </c>
      <c r="CU15" s="324" t="s">
        <v>540</v>
      </c>
      <c r="CV15" s="324" t="s">
        <v>541</v>
      </c>
      <c r="CW15" s="324" t="s">
        <v>542</v>
      </c>
      <c r="CX15" s="324" t="s">
        <v>543</v>
      </c>
      <c r="CY15" s="81" t="s">
        <v>18</v>
      </c>
      <c r="CZ15" s="81" t="s">
        <v>19</v>
      </c>
      <c r="DA15" s="81" t="s">
        <v>20</v>
      </c>
      <c r="DB15" s="81" t="s">
        <v>21</v>
      </c>
      <c r="DC15" s="81" t="s">
        <v>22</v>
      </c>
      <c r="DD15" s="81" t="s">
        <v>23</v>
      </c>
      <c r="DE15" s="81" t="s">
        <v>24</v>
      </c>
      <c r="DF15" s="81" t="s">
        <v>25</v>
      </c>
      <c r="DG15" s="81" t="s">
        <v>26</v>
      </c>
      <c r="DH15" s="81" t="s">
        <v>27</v>
      </c>
      <c r="DI15" s="81" t="s">
        <v>28</v>
      </c>
      <c r="DJ15" s="81" t="s">
        <v>29</v>
      </c>
      <c r="DK15" s="81" t="s">
        <v>30</v>
      </c>
      <c r="DL15" s="82" t="s">
        <v>31</v>
      </c>
    </row>
    <row r="16" spans="1:116" s="332" customFormat="1" ht="21" customHeight="1">
      <c r="A16" s="325"/>
      <c r="B16" s="325"/>
      <c r="C16" s="300"/>
      <c r="D16" s="83"/>
      <c r="E16" s="84" t="s">
        <v>32</v>
      </c>
      <c r="F16" s="326" t="s">
        <v>33</v>
      </c>
      <c r="G16" s="327"/>
      <c r="H16" s="328"/>
      <c r="I16" s="329"/>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1"/>
    </row>
    <row r="17" spans="1:116" s="332" customFormat="1" ht="13.5">
      <c r="A17" s="333"/>
      <c r="B17" s="333"/>
      <c r="C17" s="300"/>
      <c r="D17" s="87" t="s">
        <v>10</v>
      </c>
      <c r="E17" s="88" t="s">
        <v>55</v>
      </c>
      <c r="F17" s="334" t="s">
        <v>56</v>
      </c>
      <c r="G17" s="335"/>
      <c r="H17" s="328"/>
      <c r="I17" s="329"/>
      <c r="J17" s="336"/>
      <c r="K17" s="41">
        <f>-('PRA110'!I17-'PRA110'!J17)</f>
        <v>0</v>
      </c>
      <c r="L17" s="41">
        <f>-'PRA110'!K17</f>
        <v>0</v>
      </c>
      <c r="M17" s="41">
        <f>-'PRA110'!L17</f>
        <v>0</v>
      </c>
      <c r="N17" s="41">
        <f>-'PRA110'!M17</f>
        <v>0</v>
      </c>
      <c r="O17" s="41">
        <f>-'PRA110'!N17</f>
        <v>0</v>
      </c>
      <c r="P17" s="41">
        <f>-'PRA110'!O17</f>
        <v>0</v>
      </c>
      <c r="Q17" s="41">
        <f>-'PRA110'!P17</f>
        <v>0</v>
      </c>
      <c r="R17" s="41">
        <f>-'PRA110'!Q17</f>
        <v>0</v>
      </c>
      <c r="S17" s="41">
        <f>-'PRA110'!R17</f>
        <v>0</v>
      </c>
      <c r="T17" s="41">
        <f>-'PRA110'!S17</f>
        <v>0</v>
      </c>
      <c r="U17" s="41">
        <f>-'PRA110'!T17</f>
        <v>0</v>
      </c>
      <c r="V17" s="41">
        <f>-'PRA110'!U17</f>
        <v>0</v>
      </c>
      <c r="W17" s="41">
        <f>-'PRA110'!V17</f>
        <v>0</v>
      </c>
      <c r="X17" s="41">
        <f>-'PRA110'!W17</f>
        <v>0</v>
      </c>
      <c r="Y17" s="41">
        <f>-'PRA110'!X17</f>
        <v>0</v>
      </c>
      <c r="Z17" s="41">
        <f>-'PRA110'!Y17</f>
        <v>0</v>
      </c>
      <c r="AA17" s="41">
        <f>-'PRA110'!Z17</f>
        <v>0</v>
      </c>
      <c r="AB17" s="41">
        <f>-'PRA110'!AA17</f>
        <v>0</v>
      </c>
      <c r="AC17" s="41">
        <f>-'PRA110'!AB17</f>
        <v>0</v>
      </c>
      <c r="AD17" s="41">
        <f>-'PRA110'!AC17</f>
        <v>0</v>
      </c>
      <c r="AE17" s="41">
        <f>-'PRA110'!AD17</f>
        <v>0</v>
      </c>
      <c r="AF17" s="41">
        <f>-'PRA110'!AE17</f>
        <v>0</v>
      </c>
      <c r="AG17" s="41">
        <f>-'PRA110'!AF17</f>
        <v>0</v>
      </c>
      <c r="AH17" s="41">
        <f>-'PRA110'!AG17</f>
        <v>0</v>
      </c>
      <c r="AI17" s="41">
        <f>-'PRA110'!AH17</f>
        <v>0</v>
      </c>
      <c r="AJ17" s="41">
        <f>-'PRA110'!AI17</f>
        <v>0</v>
      </c>
      <c r="AK17" s="41">
        <f>-'PRA110'!AJ17</f>
        <v>0</v>
      </c>
      <c r="AL17" s="41">
        <f>-'PRA110'!AK17</f>
        <v>0</v>
      </c>
      <c r="AM17" s="41">
        <f>-'PRA110'!AL17</f>
        <v>0</v>
      </c>
      <c r="AN17" s="41">
        <f>-'PRA110'!AM17</f>
        <v>0</v>
      </c>
      <c r="AO17" s="41">
        <f>-'PRA110'!AN17</f>
        <v>0</v>
      </c>
      <c r="AP17" s="41">
        <f>-'PRA110'!AO17</f>
        <v>0</v>
      </c>
      <c r="AQ17" s="41">
        <f>-'PRA110'!AP17</f>
        <v>0</v>
      </c>
      <c r="AR17" s="41">
        <f>-'PRA110'!AQ17</f>
        <v>0</v>
      </c>
      <c r="AS17" s="41">
        <f>-'PRA110'!AR17</f>
        <v>0</v>
      </c>
      <c r="AT17" s="41">
        <f>-'PRA110'!AS17</f>
        <v>0</v>
      </c>
      <c r="AU17" s="41">
        <f>-'PRA110'!AT17</f>
        <v>0</v>
      </c>
      <c r="AV17" s="41">
        <f>-'PRA110'!AU17</f>
        <v>0</v>
      </c>
      <c r="AW17" s="41">
        <f>-'PRA110'!AV17</f>
        <v>0</v>
      </c>
      <c r="AX17" s="41">
        <f>-'PRA110'!AW17</f>
        <v>0</v>
      </c>
      <c r="AY17" s="41">
        <f>-'PRA110'!AX17</f>
        <v>0</v>
      </c>
      <c r="AZ17" s="41">
        <f>-'PRA110'!AY17</f>
        <v>0</v>
      </c>
      <c r="BA17" s="41">
        <f>-'PRA110'!AZ17</f>
        <v>0</v>
      </c>
      <c r="BB17" s="41">
        <f>-'PRA110'!BA17</f>
        <v>0</v>
      </c>
      <c r="BC17" s="41">
        <f>-'PRA110'!BB17</f>
        <v>0</v>
      </c>
      <c r="BD17" s="41">
        <f>-'PRA110'!BC17</f>
        <v>0</v>
      </c>
      <c r="BE17" s="41">
        <f>-'PRA110'!BD17</f>
        <v>0</v>
      </c>
      <c r="BF17" s="41">
        <f>-'PRA110'!BE17</f>
        <v>0</v>
      </c>
      <c r="BG17" s="41">
        <f>-'PRA110'!BF17</f>
        <v>0</v>
      </c>
      <c r="BH17" s="41">
        <f>-'PRA110'!BG17</f>
        <v>0</v>
      </c>
      <c r="BI17" s="41">
        <f>-'PRA110'!BH17</f>
        <v>0</v>
      </c>
      <c r="BJ17" s="41">
        <f>-'PRA110'!BI17</f>
        <v>0</v>
      </c>
      <c r="BK17" s="41">
        <f>-'PRA110'!BJ17</f>
        <v>0</v>
      </c>
      <c r="BL17" s="41">
        <f>-'PRA110'!BK17</f>
        <v>0</v>
      </c>
      <c r="BM17" s="41">
        <f>-'PRA110'!BL17</f>
        <v>0</v>
      </c>
      <c r="BN17" s="41">
        <f>-'PRA110'!BM17</f>
        <v>0</v>
      </c>
      <c r="BO17" s="41">
        <f>-'PRA110'!BN17</f>
        <v>0</v>
      </c>
      <c r="BP17" s="41">
        <f>-'PRA110'!BO17</f>
        <v>0</v>
      </c>
      <c r="BQ17" s="41">
        <f>-'PRA110'!BP17</f>
        <v>0</v>
      </c>
      <c r="BR17" s="41">
        <f>-'PRA110'!BQ17</f>
        <v>0</v>
      </c>
      <c r="BS17" s="41">
        <f>-'PRA110'!BR17</f>
        <v>0</v>
      </c>
      <c r="BT17" s="41">
        <f>-'PRA110'!BS17</f>
        <v>0</v>
      </c>
      <c r="BU17" s="41">
        <f>-'PRA110'!BT17</f>
        <v>0</v>
      </c>
      <c r="BV17" s="41">
        <f>-'PRA110'!BU17</f>
        <v>0</v>
      </c>
      <c r="BW17" s="41">
        <f>-'PRA110'!BV17</f>
        <v>0</v>
      </c>
      <c r="BX17" s="41">
        <f>-'PRA110'!BW17</f>
        <v>0</v>
      </c>
      <c r="BY17" s="41">
        <f>-'PRA110'!BX17</f>
        <v>0</v>
      </c>
      <c r="BZ17" s="41">
        <f>-'PRA110'!BY17</f>
        <v>0</v>
      </c>
      <c r="CA17" s="41">
        <f>-'PRA110'!BZ17</f>
        <v>0</v>
      </c>
      <c r="CB17" s="41">
        <f>-'PRA110'!CA17</f>
        <v>0</v>
      </c>
      <c r="CC17" s="41">
        <f>-'PRA110'!CB17</f>
        <v>0</v>
      </c>
      <c r="CD17" s="41">
        <f>-'PRA110'!CC17</f>
        <v>0</v>
      </c>
      <c r="CE17" s="41">
        <f>-'PRA110'!CD17</f>
        <v>0</v>
      </c>
      <c r="CF17" s="41">
        <f>-'PRA110'!CE17</f>
        <v>0</v>
      </c>
      <c r="CG17" s="41">
        <f>-'PRA110'!CF17</f>
        <v>0</v>
      </c>
      <c r="CH17" s="41">
        <f>-'PRA110'!CG17</f>
        <v>0</v>
      </c>
      <c r="CI17" s="41">
        <f>-'PRA110'!CH17</f>
        <v>0</v>
      </c>
      <c r="CJ17" s="41">
        <f>-'PRA110'!CI17</f>
        <v>0</v>
      </c>
      <c r="CK17" s="41">
        <f>-'PRA110'!CJ17</f>
        <v>0</v>
      </c>
      <c r="CL17" s="41">
        <f>-'PRA110'!CK17</f>
        <v>0</v>
      </c>
      <c r="CM17" s="41">
        <f>-'PRA110'!CL17</f>
        <v>0</v>
      </c>
      <c r="CN17" s="41">
        <f>-'PRA110'!CM17</f>
        <v>0</v>
      </c>
      <c r="CO17" s="41">
        <f>-'PRA110'!CN17</f>
        <v>0</v>
      </c>
      <c r="CP17" s="41">
        <f>-'PRA110'!CO17</f>
        <v>0</v>
      </c>
      <c r="CQ17" s="41">
        <f>-'PRA110'!CP17</f>
        <v>0</v>
      </c>
      <c r="CR17" s="41">
        <f>-'PRA110'!CQ17</f>
        <v>0</v>
      </c>
      <c r="CS17" s="41">
        <f>-'PRA110'!CR17</f>
        <v>0</v>
      </c>
      <c r="CT17" s="41">
        <f>-'PRA110'!CS17</f>
        <v>0</v>
      </c>
      <c r="CU17" s="41">
        <f>-'PRA110'!CT17</f>
        <v>0</v>
      </c>
      <c r="CV17" s="41">
        <f>-'PRA110'!CU17</f>
        <v>0</v>
      </c>
      <c r="CW17" s="41">
        <f>-'PRA110'!CV17</f>
        <v>0</v>
      </c>
      <c r="CX17" s="41">
        <f>-'PRA110'!CW17</f>
        <v>0</v>
      </c>
      <c r="CY17" s="41">
        <f>-'PRA110'!CX17</f>
        <v>0</v>
      </c>
      <c r="CZ17" s="41">
        <f>-'PRA110'!CY17</f>
        <v>0</v>
      </c>
      <c r="DA17" s="41">
        <f>-'PRA110'!CZ17</f>
        <v>0</v>
      </c>
      <c r="DB17" s="41">
        <f>-'PRA110'!DA17</f>
        <v>0</v>
      </c>
      <c r="DC17" s="41">
        <f>-'PRA110'!DB17</f>
        <v>0</v>
      </c>
      <c r="DD17" s="41">
        <f>-'PRA110'!DC17</f>
        <v>0</v>
      </c>
      <c r="DE17" s="41">
        <f>-'PRA110'!DD17</f>
        <v>0</v>
      </c>
      <c r="DF17" s="41">
        <f>-'PRA110'!DE17</f>
        <v>0</v>
      </c>
      <c r="DG17" s="41">
        <f>-'PRA110'!DF17</f>
        <v>0</v>
      </c>
      <c r="DH17" s="41">
        <f>-'PRA110'!DG17</f>
        <v>0</v>
      </c>
      <c r="DI17" s="41">
        <f>-'PRA110'!DH17</f>
        <v>0</v>
      </c>
      <c r="DJ17" s="41">
        <f>-'PRA110'!DI17</f>
        <v>0</v>
      </c>
      <c r="DK17" s="41">
        <f>-'PRA110'!DJ17</f>
        <v>0</v>
      </c>
      <c r="DL17" s="44">
        <f>-'PRA110'!DK17</f>
        <v>0</v>
      </c>
    </row>
    <row r="18" spans="1:116" s="332" customFormat="1" ht="19.5" customHeight="1">
      <c r="A18" s="333"/>
      <c r="B18" s="333"/>
      <c r="C18" s="300"/>
      <c r="D18" s="87" t="s">
        <v>11</v>
      </c>
      <c r="E18" s="90" t="s">
        <v>57</v>
      </c>
      <c r="F18" s="337" t="s">
        <v>58</v>
      </c>
      <c r="G18" s="335"/>
      <c r="H18" s="328"/>
      <c r="I18" s="338"/>
      <c r="J18" s="339"/>
      <c r="K18" s="41">
        <f>-('PRA110'!I18-'PRA110'!J18)</f>
        <v>0</v>
      </c>
      <c r="L18" s="41">
        <f>-'PRA110'!K18</f>
        <v>0</v>
      </c>
      <c r="M18" s="41">
        <f>-'PRA110'!L18</f>
        <v>0</v>
      </c>
      <c r="N18" s="41">
        <f>-'PRA110'!M18</f>
        <v>0</v>
      </c>
      <c r="O18" s="41">
        <f>-'PRA110'!N18</f>
        <v>0</v>
      </c>
      <c r="P18" s="41">
        <f>-'PRA110'!O18</f>
        <v>0</v>
      </c>
      <c r="Q18" s="41">
        <f>-'PRA110'!P18</f>
        <v>0</v>
      </c>
      <c r="R18" s="41">
        <f>-'PRA110'!Q18</f>
        <v>0</v>
      </c>
      <c r="S18" s="41">
        <f>-'PRA110'!R18</f>
        <v>0</v>
      </c>
      <c r="T18" s="41">
        <f>-'PRA110'!S18</f>
        <v>0</v>
      </c>
      <c r="U18" s="41">
        <f>-'PRA110'!T18</f>
        <v>0</v>
      </c>
      <c r="V18" s="41">
        <f>-'PRA110'!U18</f>
        <v>0</v>
      </c>
      <c r="W18" s="41">
        <f>-'PRA110'!V18</f>
        <v>0</v>
      </c>
      <c r="X18" s="41">
        <f>-'PRA110'!W18</f>
        <v>0</v>
      </c>
      <c r="Y18" s="41">
        <f>-'PRA110'!X18</f>
        <v>0</v>
      </c>
      <c r="Z18" s="41">
        <f>-'PRA110'!Y18</f>
        <v>0</v>
      </c>
      <c r="AA18" s="41">
        <f>-'PRA110'!Z18</f>
        <v>0</v>
      </c>
      <c r="AB18" s="41">
        <f>-'PRA110'!AA18</f>
        <v>0</v>
      </c>
      <c r="AC18" s="41">
        <f>-'PRA110'!AB18</f>
        <v>0</v>
      </c>
      <c r="AD18" s="41">
        <f>-'PRA110'!AC18</f>
        <v>0</v>
      </c>
      <c r="AE18" s="41">
        <f>-'PRA110'!AD18</f>
        <v>0</v>
      </c>
      <c r="AF18" s="41">
        <f>-'PRA110'!AE18</f>
        <v>0</v>
      </c>
      <c r="AG18" s="41">
        <f>-'PRA110'!AF18</f>
        <v>0</v>
      </c>
      <c r="AH18" s="41">
        <f>-'PRA110'!AG18</f>
        <v>0</v>
      </c>
      <c r="AI18" s="41">
        <f>-'PRA110'!AH18</f>
        <v>0</v>
      </c>
      <c r="AJ18" s="41">
        <f>-'PRA110'!AI18</f>
        <v>0</v>
      </c>
      <c r="AK18" s="41">
        <f>-'PRA110'!AJ18</f>
        <v>0</v>
      </c>
      <c r="AL18" s="41">
        <f>-'PRA110'!AK18</f>
        <v>0</v>
      </c>
      <c r="AM18" s="41">
        <f>-'PRA110'!AL18</f>
        <v>0</v>
      </c>
      <c r="AN18" s="41">
        <f>-'PRA110'!AM18</f>
        <v>0</v>
      </c>
      <c r="AO18" s="41">
        <f>-'PRA110'!AN18</f>
        <v>0</v>
      </c>
      <c r="AP18" s="41">
        <f>-'PRA110'!AO18</f>
        <v>0</v>
      </c>
      <c r="AQ18" s="41">
        <f>-'PRA110'!AP18</f>
        <v>0</v>
      </c>
      <c r="AR18" s="41">
        <f>-'PRA110'!AQ18</f>
        <v>0</v>
      </c>
      <c r="AS18" s="41">
        <f>-'PRA110'!AR18</f>
        <v>0</v>
      </c>
      <c r="AT18" s="41">
        <f>-'PRA110'!AS18</f>
        <v>0</v>
      </c>
      <c r="AU18" s="41">
        <f>-'PRA110'!AT18</f>
        <v>0</v>
      </c>
      <c r="AV18" s="41">
        <f>-'PRA110'!AU18</f>
        <v>0</v>
      </c>
      <c r="AW18" s="41">
        <f>-'PRA110'!AV18</f>
        <v>0</v>
      </c>
      <c r="AX18" s="41">
        <f>-'PRA110'!AW18</f>
        <v>0</v>
      </c>
      <c r="AY18" s="41">
        <f>-'PRA110'!AX18</f>
        <v>0</v>
      </c>
      <c r="AZ18" s="41">
        <f>-'PRA110'!AY18</f>
        <v>0</v>
      </c>
      <c r="BA18" s="41">
        <f>-'PRA110'!AZ18</f>
        <v>0</v>
      </c>
      <c r="BB18" s="41">
        <f>-'PRA110'!BA18</f>
        <v>0</v>
      </c>
      <c r="BC18" s="41">
        <f>-'PRA110'!BB18</f>
        <v>0</v>
      </c>
      <c r="BD18" s="41">
        <f>-'PRA110'!BC18</f>
        <v>0</v>
      </c>
      <c r="BE18" s="41">
        <f>-'PRA110'!BD18</f>
        <v>0</v>
      </c>
      <c r="BF18" s="41">
        <f>-'PRA110'!BE18</f>
        <v>0</v>
      </c>
      <c r="BG18" s="41">
        <f>-'PRA110'!BF18</f>
        <v>0</v>
      </c>
      <c r="BH18" s="41">
        <f>-'PRA110'!BG18</f>
        <v>0</v>
      </c>
      <c r="BI18" s="41">
        <f>-'PRA110'!BH18</f>
        <v>0</v>
      </c>
      <c r="BJ18" s="41">
        <f>-'PRA110'!BI18</f>
        <v>0</v>
      </c>
      <c r="BK18" s="41">
        <f>-'PRA110'!BJ18</f>
        <v>0</v>
      </c>
      <c r="BL18" s="41">
        <f>-'PRA110'!BK18</f>
        <v>0</v>
      </c>
      <c r="BM18" s="41">
        <f>-'PRA110'!BL18</f>
        <v>0</v>
      </c>
      <c r="BN18" s="41">
        <f>-'PRA110'!BM18</f>
        <v>0</v>
      </c>
      <c r="BO18" s="41">
        <f>-'PRA110'!BN18</f>
        <v>0</v>
      </c>
      <c r="BP18" s="41">
        <f>-'PRA110'!BO18</f>
        <v>0</v>
      </c>
      <c r="BQ18" s="41">
        <f>-'PRA110'!BP18</f>
        <v>0</v>
      </c>
      <c r="BR18" s="41">
        <f>-'PRA110'!BQ18</f>
        <v>0</v>
      </c>
      <c r="BS18" s="41">
        <f>-'PRA110'!BR18</f>
        <v>0</v>
      </c>
      <c r="BT18" s="41">
        <f>-'PRA110'!BS18</f>
        <v>0</v>
      </c>
      <c r="BU18" s="41">
        <f>-'PRA110'!BT18</f>
        <v>0</v>
      </c>
      <c r="BV18" s="41">
        <f>-'PRA110'!BU18</f>
        <v>0</v>
      </c>
      <c r="BW18" s="41">
        <f>-'PRA110'!BV18</f>
        <v>0</v>
      </c>
      <c r="BX18" s="41">
        <f>-'PRA110'!BW18</f>
        <v>0</v>
      </c>
      <c r="BY18" s="41">
        <f>-'PRA110'!BX18</f>
        <v>0</v>
      </c>
      <c r="BZ18" s="41">
        <f>-'PRA110'!BY18</f>
        <v>0</v>
      </c>
      <c r="CA18" s="41">
        <f>-'PRA110'!BZ18</f>
        <v>0</v>
      </c>
      <c r="CB18" s="41">
        <f>-'PRA110'!CA18</f>
        <v>0</v>
      </c>
      <c r="CC18" s="41">
        <f>-'PRA110'!CB18</f>
        <v>0</v>
      </c>
      <c r="CD18" s="41">
        <f>-'PRA110'!CC18</f>
        <v>0</v>
      </c>
      <c r="CE18" s="41">
        <f>-'PRA110'!CD18</f>
        <v>0</v>
      </c>
      <c r="CF18" s="41">
        <f>-'PRA110'!CE18</f>
        <v>0</v>
      </c>
      <c r="CG18" s="41">
        <f>-'PRA110'!CF18</f>
        <v>0</v>
      </c>
      <c r="CH18" s="41">
        <f>-'PRA110'!CG18</f>
        <v>0</v>
      </c>
      <c r="CI18" s="41">
        <f>-'PRA110'!CH18</f>
        <v>0</v>
      </c>
      <c r="CJ18" s="41">
        <f>-'PRA110'!CI18</f>
        <v>0</v>
      </c>
      <c r="CK18" s="41">
        <f>-'PRA110'!CJ18</f>
        <v>0</v>
      </c>
      <c r="CL18" s="41">
        <f>-'PRA110'!CK18</f>
        <v>0</v>
      </c>
      <c r="CM18" s="41">
        <f>-'PRA110'!CL18</f>
        <v>0</v>
      </c>
      <c r="CN18" s="41">
        <f>-'PRA110'!CM18</f>
        <v>0</v>
      </c>
      <c r="CO18" s="41">
        <f>-'PRA110'!CN18</f>
        <v>0</v>
      </c>
      <c r="CP18" s="41">
        <f>-'PRA110'!CO18</f>
        <v>0</v>
      </c>
      <c r="CQ18" s="41">
        <f>-'PRA110'!CP18</f>
        <v>0</v>
      </c>
      <c r="CR18" s="41">
        <f>-'PRA110'!CQ18</f>
        <v>0</v>
      </c>
      <c r="CS18" s="41">
        <f>-'PRA110'!CR18</f>
        <v>0</v>
      </c>
      <c r="CT18" s="41">
        <f>-'PRA110'!CS18</f>
        <v>0</v>
      </c>
      <c r="CU18" s="41">
        <f>-'PRA110'!CT18</f>
        <v>0</v>
      </c>
      <c r="CV18" s="41">
        <f>-'PRA110'!CU18</f>
        <v>0</v>
      </c>
      <c r="CW18" s="41">
        <f>-'PRA110'!CV18</f>
        <v>0</v>
      </c>
      <c r="CX18" s="41">
        <f>-'PRA110'!CW18</f>
        <v>0</v>
      </c>
      <c r="CY18" s="41">
        <f>-'PRA110'!CX18</f>
        <v>0</v>
      </c>
      <c r="CZ18" s="41">
        <f>-'PRA110'!CY18</f>
        <v>0</v>
      </c>
      <c r="DA18" s="41">
        <f>-'PRA110'!CZ18</f>
        <v>0</v>
      </c>
      <c r="DB18" s="41">
        <f>-'PRA110'!DA18</f>
        <v>0</v>
      </c>
      <c r="DC18" s="41">
        <f>-'PRA110'!DB18</f>
        <v>0</v>
      </c>
      <c r="DD18" s="41">
        <f>-'PRA110'!DC18</f>
        <v>0</v>
      </c>
      <c r="DE18" s="41">
        <f>-'PRA110'!DD18</f>
        <v>0</v>
      </c>
      <c r="DF18" s="41">
        <f>-'PRA110'!DE18</f>
        <v>0</v>
      </c>
      <c r="DG18" s="41">
        <f>-'PRA110'!DF18</f>
        <v>0</v>
      </c>
      <c r="DH18" s="41">
        <f>-'PRA110'!DG18</f>
        <v>0</v>
      </c>
      <c r="DI18" s="41">
        <f>-'PRA110'!DH18</f>
        <v>0</v>
      </c>
      <c r="DJ18" s="41">
        <f>-'PRA110'!DI18</f>
        <v>0</v>
      </c>
      <c r="DK18" s="41">
        <f>-'PRA110'!DJ18</f>
        <v>0</v>
      </c>
      <c r="DL18" s="44">
        <f>-'PRA110'!DK18</f>
        <v>0</v>
      </c>
    </row>
    <row r="19" spans="1:116" s="332" customFormat="1" ht="19.5" customHeight="1">
      <c r="A19" s="333"/>
      <c r="B19" s="333"/>
      <c r="C19" s="300"/>
      <c r="D19" s="87" t="s">
        <v>12</v>
      </c>
      <c r="E19" s="90" t="s">
        <v>59</v>
      </c>
      <c r="F19" s="337" t="s">
        <v>60</v>
      </c>
      <c r="G19" s="335"/>
      <c r="H19" s="328"/>
      <c r="I19" s="338"/>
      <c r="J19" s="339"/>
      <c r="K19" s="41">
        <f>-('PRA110'!I19-'PRA110'!J19)</f>
        <v>0</v>
      </c>
      <c r="L19" s="41">
        <f>-'PRA110'!K19</f>
        <v>0</v>
      </c>
      <c r="M19" s="41">
        <f>-'PRA110'!L19</f>
        <v>0</v>
      </c>
      <c r="N19" s="41">
        <f>-'PRA110'!M19</f>
        <v>0</v>
      </c>
      <c r="O19" s="41">
        <f>-'PRA110'!N19</f>
        <v>0</v>
      </c>
      <c r="P19" s="41">
        <f>-'PRA110'!O19</f>
        <v>0</v>
      </c>
      <c r="Q19" s="41">
        <f>-'PRA110'!P19</f>
        <v>0</v>
      </c>
      <c r="R19" s="41">
        <f>-'PRA110'!Q19</f>
        <v>0</v>
      </c>
      <c r="S19" s="41">
        <f>-'PRA110'!R19</f>
        <v>0</v>
      </c>
      <c r="T19" s="41">
        <f>-'PRA110'!S19</f>
        <v>0</v>
      </c>
      <c r="U19" s="41">
        <f>-'PRA110'!T19</f>
        <v>0</v>
      </c>
      <c r="V19" s="41">
        <f>-'PRA110'!U19</f>
        <v>0</v>
      </c>
      <c r="W19" s="41">
        <f>-'PRA110'!V19</f>
        <v>0</v>
      </c>
      <c r="X19" s="41">
        <f>-'PRA110'!W19</f>
        <v>0</v>
      </c>
      <c r="Y19" s="41">
        <f>-'PRA110'!X19</f>
        <v>0</v>
      </c>
      <c r="Z19" s="41">
        <f>-'PRA110'!Y19</f>
        <v>0</v>
      </c>
      <c r="AA19" s="41">
        <f>-'PRA110'!Z19</f>
        <v>0</v>
      </c>
      <c r="AB19" s="41">
        <f>-'PRA110'!AA19</f>
        <v>0</v>
      </c>
      <c r="AC19" s="41">
        <f>-'PRA110'!AB19</f>
        <v>0</v>
      </c>
      <c r="AD19" s="41">
        <f>-'PRA110'!AC19</f>
        <v>0</v>
      </c>
      <c r="AE19" s="41">
        <f>-'PRA110'!AD19</f>
        <v>0</v>
      </c>
      <c r="AF19" s="41">
        <f>-'PRA110'!AE19</f>
        <v>0</v>
      </c>
      <c r="AG19" s="41">
        <f>-'PRA110'!AF19</f>
        <v>0</v>
      </c>
      <c r="AH19" s="41">
        <f>-'PRA110'!AG19</f>
        <v>0</v>
      </c>
      <c r="AI19" s="41">
        <f>-'PRA110'!AH19</f>
        <v>0</v>
      </c>
      <c r="AJ19" s="41">
        <f>-'PRA110'!AI19</f>
        <v>0</v>
      </c>
      <c r="AK19" s="41">
        <f>-'PRA110'!AJ19</f>
        <v>0</v>
      </c>
      <c r="AL19" s="41">
        <f>-'PRA110'!AK19</f>
        <v>0</v>
      </c>
      <c r="AM19" s="41">
        <f>-'PRA110'!AL19</f>
        <v>0</v>
      </c>
      <c r="AN19" s="41">
        <f>-'PRA110'!AM19</f>
        <v>0</v>
      </c>
      <c r="AO19" s="41">
        <f>-'PRA110'!AN19</f>
        <v>0</v>
      </c>
      <c r="AP19" s="41">
        <f>-'PRA110'!AO19</f>
        <v>0</v>
      </c>
      <c r="AQ19" s="41">
        <f>-'PRA110'!AP19</f>
        <v>0</v>
      </c>
      <c r="AR19" s="41">
        <f>-'PRA110'!AQ19</f>
        <v>0</v>
      </c>
      <c r="AS19" s="41">
        <f>-'PRA110'!AR19</f>
        <v>0</v>
      </c>
      <c r="AT19" s="41">
        <f>-'PRA110'!AS19</f>
        <v>0</v>
      </c>
      <c r="AU19" s="41">
        <f>-'PRA110'!AT19</f>
        <v>0</v>
      </c>
      <c r="AV19" s="41">
        <f>-'PRA110'!AU19</f>
        <v>0</v>
      </c>
      <c r="AW19" s="41">
        <f>-'PRA110'!AV19</f>
        <v>0</v>
      </c>
      <c r="AX19" s="41">
        <f>-'PRA110'!AW19</f>
        <v>0</v>
      </c>
      <c r="AY19" s="41">
        <f>-'PRA110'!AX19</f>
        <v>0</v>
      </c>
      <c r="AZ19" s="41">
        <f>-'PRA110'!AY19</f>
        <v>0</v>
      </c>
      <c r="BA19" s="41">
        <f>-'PRA110'!AZ19</f>
        <v>0</v>
      </c>
      <c r="BB19" s="41">
        <f>-'PRA110'!BA19</f>
        <v>0</v>
      </c>
      <c r="BC19" s="41">
        <f>-'PRA110'!BB19</f>
        <v>0</v>
      </c>
      <c r="BD19" s="41">
        <f>-'PRA110'!BC19</f>
        <v>0</v>
      </c>
      <c r="BE19" s="41">
        <f>-'PRA110'!BD19</f>
        <v>0</v>
      </c>
      <c r="BF19" s="41">
        <f>-'PRA110'!BE19</f>
        <v>0</v>
      </c>
      <c r="BG19" s="41">
        <f>-'PRA110'!BF19</f>
        <v>0</v>
      </c>
      <c r="BH19" s="41">
        <f>-'PRA110'!BG19</f>
        <v>0</v>
      </c>
      <c r="BI19" s="41">
        <f>-'PRA110'!BH19</f>
        <v>0</v>
      </c>
      <c r="BJ19" s="41">
        <f>-'PRA110'!BI19</f>
        <v>0</v>
      </c>
      <c r="BK19" s="41">
        <f>-'PRA110'!BJ19</f>
        <v>0</v>
      </c>
      <c r="BL19" s="41">
        <f>-'PRA110'!BK19</f>
        <v>0</v>
      </c>
      <c r="BM19" s="41">
        <f>-'PRA110'!BL19</f>
        <v>0</v>
      </c>
      <c r="BN19" s="41">
        <f>-'PRA110'!BM19</f>
        <v>0</v>
      </c>
      <c r="BO19" s="41">
        <f>-'PRA110'!BN19</f>
        <v>0</v>
      </c>
      <c r="BP19" s="41">
        <f>-'PRA110'!BO19</f>
        <v>0</v>
      </c>
      <c r="BQ19" s="41">
        <f>-'PRA110'!BP19</f>
        <v>0</v>
      </c>
      <c r="BR19" s="41">
        <f>-'PRA110'!BQ19</f>
        <v>0</v>
      </c>
      <c r="BS19" s="41">
        <f>-'PRA110'!BR19</f>
        <v>0</v>
      </c>
      <c r="BT19" s="41">
        <f>-'PRA110'!BS19</f>
        <v>0</v>
      </c>
      <c r="BU19" s="41">
        <f>-'PRA110'!BT19</f>
        <v>0</v>
      </c>
      <c r="BV19" s="41">
        <f>-'PRA110'!BU19</f>
        <v>0</v>
      </c>
      <c r="BW19" s="41">
        <f>-'PRA110'!BV19</f>
        <v>0</v>
      </c>
      <c r="BX19" s="41">
        <f>-'PRA110'!BW19</f>
        <v>0</v>
      </c>
      <c r="BY19" s="41">
        <f>-'PRA110'!BX19</f>
        <v>0</v>
      </c>
      <c r="BZ19" s="41">
        <f>-'PRA110'!BY19</f>
        <v>0</v>
      </c>
      <c r="CA19" s="41">
        <f>-'PRA110'!BZ19</f>
        <v>0</v>
      </c>
      <c r="CB19" s="41">
        <f>-'PRA110'!CA19</f>
        <v>0</v>
      </c>
      <c r="CC19" s="41">
        <f>-'PRA110'!CB19</f>
        <v>0</v>
      </c>
      <c r="CD19" s="41">
        <f>-'PRA110'!CC19</f>
        <v>0</v>
      </c>
      <c r="CE19" s="41">
        <f>-'PRA110'!CD19</f>
        <v>0</v>
      </c>
      <c r="CF19" s="41">
        <f>-'PRA110'!CE19</f>
        <v>0</v>
      </c>
      <c r="CG19" s="41">
        <f>-'PRA110'!CF19</f>
        <v>0</v>
      </c>
      <c r="CH19" s="41">
        <f>-'PRA110'!CG19</f>
        <v>0</v>
      </c>
      <c r="CI19" s="41">
        <f>-'PRA110'!CH19</f>
        <v>0</v>
      </c>
      <c r="CJ19" s="41">
        <f>-'PRA110'!CI19</f>
        <v>0</v>
      </c>
      <c r="CK19" s="41">
        <f>-'PRA110'!CJ19</f>
        <v>0</v>
      </c>
      <c r="CL19" s="41">
        <f>-'PRA110'!CK19</f>
        <v>0</v>
      </c>
      <c r="CM19" s="41">
        <f>-'PRA110'!CL19</f>
        <v>0</v>
      </c>
      <c r="CN19" s="41">
        <f>-'PRA110'!CM19</f>
        <v>0</v>
      </c>
      <c r="CO19" s="41">
        <f>-'PRA110'!CN19</f>
        <v>0</v>
      </c>
      <c r="CP19" s="41">
        <f>-'PRA110'!CO19</f>
        <v>0</v>
      </c>
      <c r="CQ19" s="41">
        <f>-'PRA110'!CP19</f>
        <v>0</v>
      </c>
      <c r="CR19" s="41">
        <f>-'PRA110'!CQ19</f>
        <v>0</v>
      </c>
      <c r="CS19" s="41">
        <f>-'PRA110'!CR19</f>
        <v>0</v>
      </c>
      <c r="CT19" s="41">
        <f>-'PRA110'!CS19</f>
        <v>0</v>
      </c>
      <c r="CU19" s="41">
        <f>-'PRA110'!CT19</f>
        <v>0</v>
      </c>
      <c r="CV19" s="41">
        <f>-'PRA110'!CU19</f>
        <v>0</v>
      </c>
      <c r="CW19" s="41">
        <f>-'PRA110'!CV19</f>
        <v>0</v>
      </c>
      <c r="CX19" s="41">
        <f>-'PRA110'!CW19</f>
        <v>0</v>
      </c>
      <c r="CY19" s="41">
        <f>-'PRA110'!CX19</f>
        <v>0</v>
      </c>
      <c r="CZ19" s="41">
        <f>-'PRA110'!CY19</f>
        <v>0</v>
      </c>
      <c r="DA19" s="41">
        <f>-'PRA110'!CZ19</f>
        <v>0</v>
      </c>
      <c r="DB19" s="41">
        <f>-'PRA110'!DA19</f>
        <v>0</v>
      </c>
      <c r="DC19" s="41">
        <f>-'PRA110'!DB19</f>
        <v>0</v>
      </c>
      <c r="DD19" s="41">
        <f>-'PRA110'!DC19</f>
        <v>0</v>
      </c>
      <c r="DE19" s="41">
        <f>-'PRA110'!DD19</f>
        <v>0</v>
      </c>
      <c r="DF19" s="41">
        <f>-'PRA110'!DE19</f>
        <v>0</v>
      </c>
      <c r="DG19" s="41">
        <f>-'PRA110'!DF19</f>
        <v>0</v>
      </c>
      <c r="DH19" s="41">
        <f>-'PRA110'!DG19</f>
        <v>0</v>
      </c>
      <c r="DI19" s="41">
        <f>-'PRA110'!DH19</f>
        <v>0</v>
      </c>
      <c r="DJ19" s="41">
        <f>-'PRA110'!DI19</f>
        <v>0</v>
      </c>
      <c r="DK19" s="41">
        <f>-'PRA110'!DJ19</f>
        <v>0</v>
      </c>
      <c r="DL19" s="44">
        <f>-'PRA110'!DK19</f>
        <v>0</v>
      </c>
    </row>
    <row r="20" spans="1:116" s="332" customFormat="1" ht="19.5" customHeight="1">
      <c r="A20" s="333"/>
      <c r="B20" s="333"/>
      <c r="C20" s="300"/>
      <c r="D20" s="87" t="s">
        <v>13</v>
      </c>
      <c r="E20" s="90" t="s">
        <v>61</v>
      </c>
      <c r="F20" s="337" t="s">
        <v>62</v>
      </c>
      <c r="G20" s="335"/>
      <c r="H20" s="328"/>
      <c r="I20" s="338"/>
      <c r="J20" s="339"/>
      <c r="K20" s="41">
        <f>-('PRA110'!I20-'PRA110'!J20)</f>
        <v>0</v>
      </c>
      <c r="L20" s="41">
        <f>-'PRA110'!K20</f>
        <v>0</v>
      </c>
      <c r="M20" s="41">
        <f>-'PRA110'!L20</f>
        <v>0</v>
      </c>
      <c r="N20" s="41">
        <f>-'PRA110'!M20</f>
        <v>0</v>
      </c>
      <c r="O20" s="41">
        <f>-'PRA110'!N20</f>
        <v>0</v>
      </c>
      <c r="P20" s="41">
        <f>-'PRA110'!O20</f>
        <v>0</v>
      </c>
      <c r="Q20" s="41">
        <f>-'PRA110'!P20</f>
        <v>0</v>
      </c>
      <c r="R20" s="41">
        <f>-'PRA110'!Q20</f>
        <v>0</v>
      </c>
      <c r="S20" s="41">
        <f>-'PRA110'!R20</f>
        <v>0</v>
      </c>
      <c r="T20" s="41">
        <f>-'PRA110'!S20</f>
        <v>0</v>
      </c>
      <c r="U20" s="41">
        <f>-'PRA110'!T20</f>
        <v>0</v>
      </c>
      <c r="V20" s="41">
        <f>-'PRA110'!U20</f>
        <v>0</v>
      </c>
      <c r="W20" s="41">
        <f>-'PRA110'!V20</f>
        <v>0</v>
      </c>
      <c r="X20" s="41">
        <f>-'PRA110'!W20</f>
        <v>0</v>
      </c>
      <c r="Y20" s="41">
        <f>-'PRA110'!X20</f>
        <v>0</v>
      </c>
      <c r="Z20" s="41">
        <f>-'PRA110'!Y20</f>
        <v>0</v>
      </c>
      <c r="AA20" s="41">
        <f>-'PRA110'!Z20</f>
        <v>0</v>
      </c>
      <c r="AB20" s="41">
        <f>-'PRA110'!AA20</f>
        <v>0</v>
      </c>
      <c r="AC20" s="41">
        <f>-'PRA110'!AB20</f>
        <v>0</v>
      </c>
      <c r="AD20" s="41">
        <f>-'PRA110'!AC20</f>
        <v>0</v>
      </c>
      <c r="AE20" s="41">
        <f>-'PRA110'!AD20</f>
        <v>0</v>
      </c>
      <c r="AF20" s="41">
        <f>-'PRA110'!AE20</f>
        <v>0</v>
      </c>
      <c r="AG20" s="41">
        <f>-'PRA110'!AF20</f>
        <v>0</v>
      </c>
      <c r="AH20" s="41">
        <f>-'PRA110'!AG20</f>
        <v>0</v>
      </c>
      <c r="AI20" s="41">
        <f>-'PRA110'!AH20</f>
        <v>0</v>
      </c>
      <c r="AJ20" s="41">
        <f>-'PRA110'!AI20</f>
        <v>0</v>
      </c>
      <c r="AK20" s="41">
        <f>-'PRA110'!AJ20</f>
        <v>0</v>
      </c>
      <c r="AL20" s="41">
        <f>-'PRA110'!AK20</f>
        <v>0</v>
      </c>
      <c r="AM20" s="41">
        <f>-'PRA110'!AL20</f>
        <v>0</v>
      </c>
      <c r="AN20" s="41">
        <f>-'PRA110'!AM20</f>
        <v>0</v>
      </c>
      <c r="AO20" s="41">
        <f>-'PRA110'!AN20</f>
        <v>0</v>
      </c>
      <c r="AP20" s="41">
        <f>-'PRA110'!AO20</f>
        <v>0</v>
      </c>
      <c r="AQ20" s="41">
        <f>-'PRA110'!AP20</f>
        <v>0</v>
      </c>
      <c r="AR20" s="41">
        <f>-'PRA110'!AQ20</f>
        <v>0</v>
      </c>
      <c r="AS20" s="41">
        <f>-'PRA110'!AR20</f>
        <v>0</v>
      </c>
      <c r="AT20" s="41">
        <f>-'PRA110'!AS20</f>
        <v>0</v>
      </c>
      <c r="AU20" s="41">
        <f>-'PRA110'!AT20</f>
        <v>0</v>
      </c>
      <c r="AV20" s="41">
        <f>-'PRA110'!AU20</f>
        <v>0</v>
      </c>
      <c r="AW20" s="41">
        <f>-'PRA110'!AV20</f>
        <v>0</v>
      </c>
      <c r="AX20" s="41">
        <f>-'PRA110'!AW20</f>
        <v>0</v>
      </c>
      <c r="AY20" s="41">
        <f>-'PRA110'!AX20</f>
        <v>0</v>
      </c>
      <c r="AZ20" s="41">
        <f>-'PRA110'!AY20</f>
        <v>0</v>
      </c>
      <c r="BA20" s="41">
        <f>-'PRA110'!AZ20</f>
        <v>0</v>
      </c>
      <c r="BB20" s="41">
        <f>-'PRA110'!BA20</f>
        <v>0</v>
      </c>
      <c r="BC20" s="41">
        <f>-'PRA110'!BB20</f>
        <v>0</v>
      </c>
      <c r="BD20" s="41">
        <f>-'PRA110'!BC20</f>
        <v>0</v>
      </c>
      <c r="BE20" s="41">
        <f>-'PRA110'!BD20</f>
        <v>0</v>
      </c>
      <c r="BF20" s="41">
        <f>-'PRA110'!BE20</f>
        <v>0</v>
      </c>
      <c r="BG20" s="41">
        <f>-'PRA110'!BF20</f>
        <v>0</v>
      </c>
      <c r="BH20" s="41">
        <f>-'PRA110'!BG20</f>
        <v>0</v>
      </c>
      <c r="BI20" s="41">
        <f>-'PRA110'!BH20</f>
        <v>0</v>
      </c>
      <c r="BJ20" s="41">
        <f>-'PRA110'!BI20</f>
        <v>0</v>
      </c>
      <c r="BK20" s="41">
        <f>-'PRA110'!BJ20</f>
        <v>0</v>
      </c>
      <c r="BL20" s="41">
        <f>-'PRA110'!BK20</f>
        <v>0</v>
      </c>
      <c r="BM20" s="41">
        <f>-'PRA110'!BL20</f>
        <v>0</v>
      </c>
      <c r="BN20" s="41">
        <f>-'PRA110'!BM20</f>
        <v>0</v>
      </c>
      <c r="BO20" s="41">
        <f>-'PRA110'!BN20</f>
        <v>0</v>
      </c>
      <c r="BP20" s="41">
        <f>-'PRA110'!BO20</f>
        <v>0</v>
      </c>
      <c r="BQ20" s="41">
        <f>-'PRA110'!BP20</f>
        <v>0</v>
      </c>
      <c r="BR20" s="41">
        <f>-'PRA110'!BQ20</f>
        <v>0</v>
      </c>
      <c r="BS20" s="41">
        <f>-'PRA110'!BR20</f>
        <v>0</v>
      </c>
      <c r="BT20" s="41">
        <f>-'PRA110'!BS20</f>
        <v>0</v>
      </c>
      <c r="BU20" s="41">
        <f>-'PRA110'!BT20</f>
        <v>0</v>
      </c>
      <c r="BV20" s="41">
        <f>-'PRA110'!BU20</f>
        <v>0</v>
      </c>
      <c r="BW20" s="41">
        <f>-'PRA110'!BV20</f>
        <v>0</v>
      </c>
      <c r="BX20" s="41">
        <f>-'PRA110'!BW20</f>
        <v>0</v>
      </c>
      <c r="BY20" s="41">
        <f>-'PRA110'!BX20</f>
        <v>0</v>
      </c>
      <c r="BZ20" s="41">
        <f>-'PRA110'!BY20</f>
        <v>0</v>
      </c>
      <c r="CA20" s="41">
        <f>-'PRA110'!BZ20</f>
        <v>0</v>
      </c>
      <c r="CB20" s="41">
        <f>-'PRA110'!CA20</f>
        <v>0</v>
      </c>
      <c r="CC20" s="41">
        <f>-'PRA110'!CB20</f>
        <v>0</v>
      </c>
      <c r="CD20" s="41">
        <f>-'PRA110'!CC20</f>
        <v>0</v>
      </c>
      <c r="CE20" s="41">
        <f>-'PRA110'!CD20</f>
        <v>0</v>
      </c>
      <c r="CF20" s="41">
        <f>-'PRA110'!CE20</f>
        <v>0</v>
      </c>
      <c r="CG20" s="41">
        <f>-'PRA110'!CF20</f>
        <v>0</v>
      </c>
      <c r="CH20" s="41">
        <f>-'PRA110'!CG20</f>
        <v>0</v>
      </c>
      <c r="CI20" s="41">
        <f>-'PRA110'!CH20</f>
        <v>0</v>
      </c>
      <c r="CJ20" s="41">
        <f>-'PRA110'!CI20</f>
        <v>0</v>
      </c>
      <c r="CK20" s="41">
        <f>-'PRA110'!CJ20</f>
        <v>0</v>
      </c>
      <c r="CL20" s="41">
        <f>-'PRA110'!CK20</f>
        <v>0</v>
      </c>
      <c r="CM20" s="41">
        <f>-'PRA110'!CL20</f>
        <v>0</v>
      </c>
      <c r="CN20" s="41">
        <f>-'PRA110'!CM20</f>
        <v>0</v>
      </c>
      <c r="CO20" s="41">
        <f>-'PRA110'!CN20</f>
        <v>0</v>
      </c>
      <c r="CP20" s="41">
        <f>-'PRA110'!CO20</f>
        <v>0</v>
      </c>
      <c r="CQ20" s="41">
        <f>-'PRA110'!CP20</f>
        <v>0</v>
      </c>
      <c r="CR20" s="41">
        <f>-'PRA110'!CQ20</f>
        <v>0</v>
      </c>
      <c r="CS20" s="41">
        <f>-'PRA110'!CR20</f>
        <v>0</v>
      </c>
      <c r="CT20" s="41">
        <f>-'PRA110'!CS20</f>
        <v>0</v>
      </c>
      <c r="CU20" s="41">
        <f>-'PRA110'!CT20</f>
        <v>0</v>
      </c>
      <c r="CV20" s="41">
        <f>-'PRA110'!CU20</f>
        <v>0</v>
      </c>
      <c r="CW20" s="41">
        <f>-'PRA110'!CV20</f>
        <v>0</v>
      </c>
      <c r="CX20" s="41">
        <f>-'PRA110'!CW20</f>
        <v>0</v>
      </c>
      <c r="CY20" s="41">
        <f>-'PRA110'!CX20</f>
        <v>0</v>
      </c>
      <c r="CZ20" s="41">
        <f>-'PRA110'!CY20</f>
        <v>0</v>
      </c>
      <c r="DA20" s="41">
        <f>-'PRA110'!CZ20</f>
        <v>0</v>
      </c>
      <c r="DB20" s="41">
        <f>-'PRA110'!DA20</f>
        <v>0</v>
      </c>
      <c r="DC20" s="41">
        <f>-'PRA110'!DB20</f>
        <v>0</v>
      </c>
      <c r="DD20" s="41">
        <f>-'PRA110'!DC20</f>
        <v>0</v>
      </c>
      <c r="DE20" s="41">
        <f>-'PRA110'!DD20</f>
        <v>0</v>
      </c>
      <c r="DF20" s="41">
        <f>-'PRA110'!DE20</f>
        <v>0</v>
      </c>
      <c r="DG20" s="41">
        <f>-'PRA110'!DF20</f>
        <v>0</v>
      </c>
      <c r="DH20" s="41">
        <f>-'PRA110'!DG20</f>
        <v>0</v>
      </c>
      <c r="DI20" s="41">
        <f>-'PRA110'!DH20</f>
        <v>0</v>
      </c>
      <c r="DJ20" s="41">
        <f>-'PRA110'!DI20</f>
        <v>0</v>
      </c>
      <c r="DK20" s="41">
        <f>-'PRA110'!DJ20</f>
        <v>0</v>
      </c>
      <c r="DL20" s="44">
        <f>-'PRA110'!DK20</f>
        <v>0</v>
      </c>
    </row>
    <row r="21" spans="1:116" s="332" customFormat="1" ht="19.5" customHeight="1">
      <c r="A21" s="333"/>
      <c r="B21" s="333"/>
      <c r="C21" s="300"/>
      <c r="D21" s="87" t="s">
        <v>14</v>
      </c>
      <c r="E21" s="90" t="s">
        <v>63</v>
      </c>
      <c r="F21" s="91" t="s">
        <v>64</v>
      </c>
      <c r="G21" s="335"/>
      <c r="H21" s="328"/>
      <c r="I21" s="338"/>
      <c r="J21" s="339"/>
      <c r="K21" s="41">
        <f>-('PRA110'!I21-'PRA110'!J21)</f>
        <v>0</v>
      </c>
      <c r="L21" s="41">
        <f>-'PRA110'!K21</f>
        <v>0</v>
      </c>
      <c r="M21" s="41">
        <f>-'PRA110'!L21</f>
        <v>0</v>
      </c>
      <c r="N21" s="41">
        <f>-'PRA110'!M21</f>
        <v>0</v>
      </c>
      <c r="O21" s="41">
        <f>-'PRA110'!N21</f>
        <v>0</v>
      </c>
      <c r="P21" s="41">
        <f>-'PRA110'!O21</f>
        <v>0</v>
      </c>
      <c r="Q21" s="41">
        <f>-'PRA110'!P21</f>
        <v>0</v>
      </c>
      <c r="R21" s="41">
        <f>-'PRA110'!Q21</f>
        <v>0</v>
      </c>
      <c r="S21" s="41">
        <f>-'PRA110'!R21</f>
        <v>0</v>
      </c>
      <c r="T21" s="41">
        <f>-'PRA110'!S21</f>
        <v>0</v>
      </c>
      <c r="U21" s="41">
        <f>-'PRA110'!T21</f>
        <v>0</v>
      </c>
      <c r="V21" s="41">
        <f>-'PRA110'!U21</f>
        <v>0</v>
      </c>
      <c r="W21" s="41">
        <f>-'PRA110'!V21</f>
        <v>0</v>
      </c>
      <c r="X21" s="41">
        <f>-'PRA110'!W21</f>
        <v>0</v>
      </c>
      <c r="Y21" s="41">
        <f>-'PRA110'!X21</f>
        <v>0</v>
      </c>
      <c r="Z21" s="41">
        <f>-'PRA110'!Y21</f>
        <v>0</v>
      </c>
      <c r="AA21" s="41">
        <f>-'PRA110'!Z21</f>
        <v>0</v>
      </c>
      <c r="AB21" s="41">
        <f>-'PRA110'!AA21</f>
        <v>0</v>
      </c>
      <c r="AC21" s="41">
        <f>-'PRA110'!AB21</f>
        <v>0</v>
      </c>
      <c r="AD21" s="41">
        <f>-'PRA110'!AC21</f>
        <v>0</v>
      </c>
      <c r="AE21" s="41">
        <f>-'PRA110'!AD21</f>
        <v>0</v>
      </c>
      <c r="AF21" s="41">
        <f>-'PRA110'!AE21</f>
        <v>0</v>
      </c>
      <c r="AG21" s="41">
        <f>-'PRA110'!AF21</f>
        <v>0</v>
      </c>
      <c r="AH21" s="41">
        <f>-'PRA110'!AG21</f>
        <v>0</v>
      </c>
      <c r="AI21" s="41">
        <f>-'PRA110'!AH21</f>
        <v>0</v>
      </c>
      <c r="AJ21" s="41">
        <f>-'PRA110'!AI21</f>
        <v>0</v>
      </c>
      <c r="AK21" s="41">
        <f>-'PRA110'!AJ21</f>
        <v>0</v>
      </c>
      <c r="AL21" s="41">
        <f>-'PRA110'!AK21</f>
        <v>0</v>
      </c>
      <c r="AM21" s="41">
        <f>-'PRA110'!AL21</f>
        <v>0</v>
      </c>
      <c r="AN21" s="41">
        <f>-'PRA110'!AM21</f>
        <v>0</v>
      </c>
      <c r="AO21" s="41">
        <f>-'PRA110'!AN21</f>
        <v>0</v>
      </c>
      <c r="AP21" s="41">
        <f>-'PRA110'!AO21</f>
        <v>0</v>
      </c>
      <c r="AQ21" s="41">
        <f>-'PRA110'!AP21</f>
        <v>0</v>
      </c>
      <c r="AR21" s="41">
        <f>-'PRA110'!AQ21</f>
        <v>0</v>
      </c>
      <c r="AS21" s="41">
        <f>-'PRA110'!AR21</f>
        <v>0</v>
      </c>
      <c r="AT21" s="41">
        <f>-'PRA110'!AS21</f>
        <v>0</v>
      </c>
      <c r="AU21" s="41">
        <f>-'PRA110'!AT21</f>
        <v>0</v>
      </c>
      <c r="AV21" s="41">
        <f>-'PRA110'!AU21</f>
        <v>0</v>
      </c>
      <c r="AW21" s="41">
        <f>-'PRA110'!AV21</f>
        <v>0</v>
      </c>
      <c r="AX21" s="41">
        <f>-'PRA110'!AW21</f>
        <v>0</v>
      </c>
      <c r="AY21" s="41">
        <f>-'PRA110'!AX21</f>
        <v>0</v>
      </c>
      <c r="AZ21" s="41">
        <f>-'PRA110'!AY21</f>
        <v>0</v>
      </c>
      <c r="BA21" s="41">
        <f>-'PRA110'!AZ21</f>
        <v>0</v>
      </c>
      <c r="BB21" s="41">
        <f>-'PRA110'!BA21</f>
        <v>0</v>
      </c>
      <c r="BC21" s="41">
        <f>-'PRA110'!BB21</f>
        <v>0</v>
      </c>
      <c r="BD21" s="41">
        <f>-'PRA110'!BC21</f>
        <v>0</v>
      </c>
      <c r="BE21" s="41">
        <f>-'PRA110'!BD21</f>
        <v>0</v>
      </c>
      <c r="BF21" s="41">
        <f>-'PRA110'!BE21</f>
        <v>0</v>
      </c>
      <c r="BG21" s="41">
        <f>-'PRA110'!BF21</f>
        <v>0</v>
      </c>
      <c r="BH21" s="41">
        <f>-'PRA110'!BG21</f>
        <v>0</v>
      </c>
      <c r="BI21" s="41">
        <f>-'PRA110'!BH21</f>
        <v>0</v>
      </c>
      <c r="BJ21" s="41">
        <f>-'PRA110'!BI21</f>
        <v>0</v>
      </c>
      <c r="BK21" s="41">
        <f>-'PRA110'!BJ21</f>
        <v>0</v>
      </c>
      <c r="BL21" s="41">
        <f>-'PRA110'!BK21</f>
        <v>0</v>
      </c>
      <c r="BM21" s="41">
        <f>-'PRA110'!BL21</f>
        <v>0</v>
      </c>
      <c r="BN21" s="41">
        <f>-'PRA110'!BM21</f>
        <v>0</v>
      </c>
      <c r="BO21" s="41">
        <f>-'PRA110'!BN21</f>
        <v>0</v>
      </c>
      <c r="BP21" s="41">
        <f>-'PRA110'!BO21</f>
        <v>0</v>
      </c>
      <c r="BQ21" s="41">
        <f>-'PRA110'!BP21</f>
        <v>0</v>
      </c>
      <c r="BR21" s="41">
        <f>-'PRA110'!BQ21</f>
        <v>0</v>
      </c>
      <c r="BS21" s="41">
        <f>-'PRA110'!BR21</f>
        <v>0</v>
      </c>
      <c r="BT21" s="41">
        <f>-'PRA110'!BS21</f>
        <v>0</v>
      </c>
      <c r="BU21" s="41">
        <f>-'PRA110'!BT21</f>
        <v>0</v>
      </c>
      <c r="BV21" s="41">
        <f>-'PRA110'!BU21</f>
        <v>0</v>
      </c>
      <c r="BW21" s="41">
        <f>-'PRA110'!BV21</f>
        <v>0</v>
      </c>
      <c r="BX21" s="41">
        <f>-'PRA110'!BW21</f>
        <v>0</v>
      </c>
      <c r="BY21" s="41">
        <f>-'PRA110'!BX21</f>
        <v>0</v>
      </c>
      <c r="BZ21" s="41">
        <f>-'PRA110'!BY21</f>
        <v>0</v>
      </c>
      <c r="CA21" s="41">
        <f>-'PRA110'!BZ21</f>
        <v>0</v>
      </c>
      <c r="CB21" s="41">
        <f>-'PRA110'!CA21</f>
        <v>0</v>
      </c>
      <c r="CC21" s="41">
        <f>-'PRA110'!CB21</f>
        <v>0</v>
      </c>
      <c r="CD21" s="41">
        <f>-'PRA110'!CC21</f>
        <v>0</v>
      </c>
      <c r="CE21" s="41">
        <f>-'PRA110'!CD21</f>
        <v>0</v>
      </c>
      <c r="CF21" s="41">
        <f>-'PRA110'!CE21</f>
        <v>0</v>
      </c>
      <c r="CG21" s="41">
        <f>-'PRA110'!CF21</f>
        <v>0</v>
      </c>
      <c r="CH21" s="41">
        <f>-'PRA110'!CG21</f>
        <v>0</v>
      </c>
      <c r="CI21" s="41">
        <f>-'PRA110'!CH21</f>
        <v>0</v>
      </c>
      <c r="CJ21" s="41">
        <f>-'PRA110'!CI21</f>
        <v>0</v>
      </c>
      <c r="CK21" s="41">
        <f>-'PRA110'!CJ21</f>
        <v>0</v>
      </c>
      <c r="CL21" s="41">
        <f>-'PRA110'!CK21</f>
        <v>0</v>
      </c>
      <c r="CM21" s="41">
        <f>-'PRA110'!CL21</f>
        <v>0</v>
      </c>
      <c r="CN21" s="41">
        <f>-'PRA110'!CM21</f>
        <v>0</v>
      </c>
      <c r="CO21" s="41">
        <f>-'PRA110'!CN21</f>
        <v>0</v>
      </c>
      <c r="CP21" s="41">
        <f>-'PRA110'!CO21</f>
        <v>0</v>
      </c>
      <c r="CQ21" s="41">
        <f>-'PRA110'!CP21</f>
        <v>0</v>
      </c>
      <c r="CR21" s="41">
        <f>-'PRA110'!CQ21</f>
        <v>0</v>
      </c>
      <c r="CS21" s="41">
        <f>-'PRA110'!CR21</f>
        <v>0</v>
      </c>
      <c r="CT21" s="41">
        <f>-'PRA110'!CS21</f>
        <v>0</v>
      </c>
      <c r="CU21" s="41">
        <f>-'PRA110'!CT21</f>
        <v>0</v>
      </c>
      <c r="CV21" s="41">
        <f>-'PRA110'!CU21</f>
        <v>0</v>
      </c>
      <c r="CW21" s="41">
        <f>-'PRA110'!CV21</f>
        <v>0</v>
      </c>
      <c r="CX21" s="41">
        <f>-'PRA110'!CW21</f>
        <v>0</v>
      </c>
      <c r="CY21" s="41">
        <f>-'PRA110'!CX21</f>
        <v>0</v>
      </c>
      <c r="CZ21" s="41">
        <f>-'PRA110'!CY21</f>
        <v>0</v>
      </c>
      <c r="DA21" s="41">
        <f>-'PRA110'!CZ21</f>
        <v>0</v>
      </c>
      <c r="DB21" s="41">
        <f>-'PRA110'!DA21</f>
        <v>0</v>
      </c>
      <c r="DC21" s="41">
        <f>-'PRA110'!DB21</f>
        <v>0</v>
      </c>
      <c r="DD21" s="41">
        <f>-'PRA110'!DC21</f>
        <v>0</v>
      </c>
      <c r="DE21" s="41">
        <f>-'PRA110'!DD21</f>
        <v>0</v>
      </c>
      <c r="DF21" s="41">
        <f>-'PRA110'!DE21</f>
        <v>0</v>
      </c>
      <c r="DG21" s="41">
        <f>-'PRA110'!DF21</f>
        <v>0</v>
      </c>
      <c r="DH21" s="41">
        <f>-'PRA110'!DG21</f>
        <v>0</v>
      </c>
      <c r="DI21" s="41">
        <f>-'PRA110'!DH21</f>
        <v>0</v>
      </c>
      <c r="DJ21" s="41">
        <f>-'PRA110'!DI21</f>
        <v>0</v>
      </c>
      <c r="DK21" s="41">
        <f>-'PRA110'!DJ21</f>
        <v>0</v>
      </c>
      <c r="DL21" s="44">
        <f>-'PRA110'!DK21</f>
        <v>0</v>
      </c>
    </row>
    <row r="22" spans="1:116" s="332" customFormat="1" ht="24.75">
      <c r="A22" s="333"/>
      <c r="B22" s="340"/>
      <c r="C22" s="300"/>
      <c r="D22" s="87"/>
      <c r="E22" s="92"/>
      <c r="F22" s="341" t="s">
        <v>923</v>
      </c>
      <c r="G22" s="335"/>
      <c r="H22" s="328"/>
      <c r="I22" s="338"/>
      <c r="J22" s="42">
        <f>-('PRA110'!J22-'PRA110'!J44)</f>
        <v>0</v>
      </c>
      <c r="K22" s="41">
        <f>-(('PRA110'!I22-'PRA110'!J22)-('PRA110'!I44-'PRA110'!J44))</f>
        <v>0</v>
      </c>
      <c r="L22" s="41">
        <f>-('PRA110'!K22-'PRA110'!K44)</f>
        <v>0</v>
      </c>
      <c r="M22" s="41">
        <f>-('PRA110'!L22-'PRA110'!L44)</f>
        <v>0</v>
      </c>
      <c r="N22" s="41">
        <f>-('PRA110'!M22-'PRA110'!M44)</f>
        <v>0</v>
      </c>
      <c r="O22" s="41">
        <f>-('PRA110'!N22-'PRA110'!N44)</f>
        <v>0</v>
      </c>
      <c r="P22" s="41">
        <f>-('PRA110'!O22-'PRA110'!O44)</f>
        <v>0</v>
      </c>
      <c r="Q22" s="41">
        <f>-('PRA110'!P22-'PRA110'!P44)</f>
        <v>0</v>
      </c>
      <c r="R22" s="41">
        <f>-('PRA110'!Q22-'PRA110'!Q44)</f>
        <v>0</v>
      </c>
      <c r="S22" s="41">
        <f>-('PRA110'!R22-'PRA110'!R44)</f>
        <v>0</v>
      </c>
      <c r="T22" s="41">
        <f>-('PRA110'!S22-'PRA110'!S44)</f>
        <v>0</v>
      </c>
      <c r="U22" s="41">
        <f>-('PRA110'!T22-'PRA110'!T44)</f>
        <v>0</v>
      </c>
      <c r="V22" s="41">
        <f>-('PRA110'!U22-'PRA110'!U44)</f>
        <v>0</v>
      </c>
      <c r="W22" s="41">
        <f>-('PRA110'!V22-'PRA110'!V44)</f>
        <v>0</v>
      </c>
      <c r="X22" s="41">
        <f>-('PRA110'!W22-'PRA110'!W44)</f>
        <v>0</v>
      </c>
      <c r="Y22" s="41">
        <f>-('PRA110'!X22-'PRA110'!X44)</f>
        <v>0</v>
      </c>
      <c r="Z22" s="41">
        <f>-('PRA110'!Y22-'PRA110'!Y44)</f>
        <v>0</v>
      </c>
      <c r="AA22" s="41">
        <f>-('PRA110'!Z22-'PRA110'!Z44)</f>
        <v>0</v>
      </c>
      <c r="AB22" s="41">
        <f>-('PRA110'!AA22-'PRA110'!AA44)</f>
        <v>0</v>
      </c>
      <c r="AC22" s="41">
        <f>-('PRA110'!AB22-'PRA110'!AB44)</f>
        <v>0</v>
      </c>
      <c r="AD22" s="41">
        <f>-('PRA110'!AC22-'PRA110'!AC44)</f>
        <v>0</v>
      </c>
      <c r="AE22" s="41">
        <f>-('PRA110'!AD22-'PRA110'!AD44)</f>
        <v>0</v>
      </c>
      <c r="AF22" s="41">
        <f>-('PRA110'!AE22-'PRA110'!AE44)</f>
        <v>0</v>
      </c>
      <c r="AG22" s="41">
        <f>-('PRA110'!AF22-'PRA110'!AF44)</f>
        <v>0</v>
      </c>
      <c r="AH22" s="41">
        <f>-('PRA110'!AG22-'PRA110'!AG44)</f>
        <v>0</v>
      </c>
      <c r="AI22" s="41">
        <f>-('PRA110'!AH22-'PRA110'!AH44)</f>
        <v>0</v>
      </c>
      <c r="AJ22" s="41">
        <f>-('PRA110'!AI22-'PRA110'!AI44)</f>
        <v>0</v>
      </c>
      <c r="AK22" s="41">
        <f>-('PRA110'!AJ22-'PRA110'!AJ44)</f>
        <v>0</v>
      </c>
      <c r="AL22" s="41">
        <f>-('PRA110'!AK22-'PRA110'!AK44)</f>
        <v>0</v>
      </c>
      <c r="AM22" s="41">
        <f>-('PRA110'!AL22-'PRA110'!AL44)</f>
        <v>0</v>
      </c>
      <c r="AN22" s="41">
        <f>-('PRA110'!AM22-'PRA110'!AM44)</f>
        <v>0</v>
      </c>
      <c r="AO22" s="41">
        <f>-('PRA110'!AN22-'PRA110'!AN44)</f>
        <v>0</v>
      </c>
      <c r="AP22" s="41">
        <f>-('PRA110'!AO22-'PRA110'!AO44)</f>
        <v>0</v>
      </c>
      <c r="AQ22" s="41">
        <f>-('PRA110'!AP22-'PRA110'!AP44)</f>
        <v>0</v>
      </c>
      <c r="AR22" s="41">
        <f>-('PRA110'!AQ22-'PRA110'!AQ44)</f>
        <v>0</v>
      </c>
      <c r="AS22" s="41">
        <f>-('PRA110'!AR22-'PRA110'!AR44)</f>
        <v>0</v>
      </c>
      <c r="AT22" s="41">
        <f>-('PRA110'!AS22-'PRA110'!AS44)</f>
        <v>0</v>
      </c>
      <c r="AU22" s="41">
        <f>-('PRA110'!AT22-'PRA110'!AT44)</f>
        <v>0</v>
      </c>
      <c r="AV22" s="41">
        <f>-('PRA110'!AU22-'PRA110'!AU44)</f>
        <v>0</v>
      </c>
      <c r="AW22" s="41">
        <f>-('PRA110'!AV22-'PRA110'!AV44)</f>
        <v>0</v>
      </c>
      <c r="AX22" s="41">
        <f>-('PRA110'!AW22-'PRA110'!AW44)</f>
        <v>0</v>
      </c>
      <c r="AY22" s="41">
        <f>-('PRA110'!AX22-'PRA110'!AX44)</f>
        <v>0</v>
      </c>
      <c r="AZ22" s="41">
        <f>-('PRA110'!AY22-'PRA110'!AY44)</f>
        <v>0</v>
      </c>
      <c r="BA22" s="41">
        <f>-('PRA110'!AZ22-'PRA110'!AZ44)</f>
        <v>0</v>
      </c>
      <c r="BB22" s="41">
        <f>-('PRA110'!BA22-'PRA110'!BA44)</f>
        <v>0</v>
      </c>
      <c r="BC22" s="41">
        <f>-('PRA110'!BB22-'PRA110'!BB44)</f>
        <v>0</v>
      </c>
      <c r="BD22" s="41">
        <f>-('PRA110'!BC22-'PRA110'!BC44)</f>
        <v>0</v>
      </c>
      <c r="BE22" s="41">
        <f>-('PRA110'!BD22-'PRA110'!BD44)</f>
        <v>0</v>
      </c>
      <c r="BF22" s="41">
        <f>-('PRA110'!BE22-'PRA110'!BE44)</f>
        <v>0</v>
      </c>
      <c r="BG22" s="41">
        <f>-('PRA110'!BF22-'PRA110'!BF44)</f>
        <v>0</v>
      </c>
      <c r="BH22" s="41">
        <f>-('PRA110'!BG22-'PRA110'!BG44)</f>
        <v>0</v>
      </c>
      <c r="BI22" s="41">
        <f>-('PRA110'!BH22-'PRA110'!BH44)</f>
        <v>0</v>
      </c>
      <c r="BJ22" s="41">
        <f>-('PRA110'!BI22-'PRA110'!BI44)</f>
        <v>0</v>
      </c>
      <c r="BK22" s="41">
        <f>-('PRA110'!BJ22-'PRA110'!BJ44)</f>
        <v>0</v>
      </c>
      <c r="BL22" s="41">
        <f>-('PRA110'!BK22-'PRA110'!BK44)</f>
        <v>0</v>
      </c>
      <c r="BM22" s="41">
        <f>-('PRA110'!BL22-'PRA110'!BL44)</f>
        <v>0</v>
      </c>
      <c r="BN22" s="41">
        <f>-('PRA110'!BM22-'PRA110'!BM44)</f>
        <v>0</v>
      </c>
      <c r="BO22" s="41">
        <f>-('PRA110'!BN22-'PRA110'!BN44)</f>
        <v>0</v>
      </c>
      <c r="BP22" s="41">
        <f>-('PRA110'!BO22-'PRA110'!BO44)</f>
        <v>0</v>
      </c>
      <c r="BQ22" s="41">
        <f>-('PRA110'!BP22-'PRA110'!BP44)</f>
        <v>0</v>
      </c>
      <c r="BR22" s="41">
        <f>-('PRA110'!BQ22-'PRA110'!BQ44)</f>
        <v>0</v>
      </c>
      <c r="BS22" s="41">
        <f>-('PRA110'!BR22-'PRA110'!BR44)</f>
        <v>0</v>
      </c>
      <c r="BT22" s="41">
        <f>-('PRA110'!BS22-'PRA110'!BS44)</f>
        <v>0</v>
      </c>
      <c r="BU22" s="41">
        <f>-('PRA110'!BT22-'PRA110'!BT44)</f>
        <v>0</v>
      </c>
      <c r="BV22" s="41">
        <f>-('PRA110'!BU22-'PRA110'!BU44)</f>
        <v>0</v>
      </c>
      <c r="BW22" s="41">
        <f>-('PRA110'!BV22-'PRA110'!BV44)</f>
        <v>0</v>
      </c>
      <c r="BX22" s="41">
        <f>-('PRA110'!BW22-'PRA110'!BW44)</f>
        <v>0</v>
      </c>
      <c r="BY22" s="41">
        <f>-('PRA110'!BX22-'PRA110'!BX44)</f>
        <v>0</v>
      </c>
      <c r="BZ22" s="41">
        <f>-('PRA110'!BY22-'PRA110'!BY44)</f>
        <v>0</v>
      </c>
      <c r="CA22" s="41">
        <f>-('PRA110'!BZ22-'PRA110'!BZ44)</f>
        <v>0</v>
      </c>
      <c r="CB22" s="41">
        <f>-('PRA110'!CA22-'PRA110'!CA44)</f>
        <v>0</v>
      </c>
      <c r="CC22" s="41">
        <f>-('PRA110'!CB22-'PRA110'!CB44)</f>
        <v>0</v>
      </c>
      <c r="CD22" s="41">
        <f>-('PRA110'!CC22-'PRA110'!CC44)</f>
        <v>0</v>
      </c>
      <c r="CE22" s="41">
        <f>-('PRA110'!CD22-'PRA110'!CD44)</f>
        <v>0</v>
      </c>
      <c r="CF22" s="41">
        <f>-('PRA110'!CE22-'PRA110'!CE44)</f>
        <v>0</v>
      </c>
      <c r="CG22" s="41">
        <f>-('PRA110'!CF22-'PRA110'!CF44)</f>
        <v>0</v>
      </c>
      <c r="CH22" s="41">
        <f>-('PRA110'!CG22-'PRA110'!CG44)</f>
        <v>0</v>
      </c>
      <c r="CI22" s="41">
        <f>-('PRA110'!CH22-'PRA110'!CH44)</f>
        <v>0</v>
      </c>
      <c r="CJ22" s="41">
        <f>-('PRA110'!CI22-'PRA110'!CI44)</f>
        <v>0</v>
      </c>
      <c r="CK22" s="41">
        <f>-('PRA110'!CJ22-'PRA110'!CJ44)</f>
        <v>0</v>
      </c>
      <c r="CL22" s="41">
        <f>-('PRA110'!CK22-'PRA110'!CK44)</f>
        <v>0</v>
      </c>
      <c r="CM22" s="41">
        <f>-('PRA110'!CL22-'PRA110'!CL44)</f>
        <v>0</v>
      </c>
      <c r="CN22" s="41">
        <f>-('PRA110'!CM22-'PRA110'!CM44)</f>
        <v>0</v>
      </c>
      <c r="CO22" s="41">
        <f>-('PRA110'!CN22-'PRA110'!CN44)</f>
        <v>0</v>
      </c>
      <c r="CP22" s="41">
        <f>-('PRA110'!CO22-'PRA110'!CO44)</f>
        <v>0</v>
      </c>
      <c r="CQ22" s="41">
        <f>-('PRA110'!CP22-'PRA110'!CP44)</f>
        <v>0</v>
      </c>
      <c r="CR22" s="41">
        <f>-('PRA110'!CQ22-'PRA110'!CQ44)</f>
        <v>0</v>
      </c>
      <c r="CS22" s="41">
        <f>-('PRA110'!CR22-'PRA110'!CR44)</f>
        <v>0</v>
      </c>
      <c r="CT22" s="41">
        <f>-('PRA110'!CS22-'PRA110'!CS44)</f>
        <v>0</v>
      </c>
      <c r="CU22" s="41">
        <f>-('PRA110'!CT22-'PRA110'!CT44)</f>
        <v>0</v>
      </c>
      <c r="CV22" s="41">
        <f>-('PRA110'!CU22-'PRA110'!CU44)</f>
        <v>0</v>
      </c>
      <c r="CW22" s="41">
        <f>-('PRA110'!CV22-'PRA110'!CV44)</f>
        <v>0</v>
      </c>
      <c r="CX22" s="41">
        <f>-('PRA110'!CW22-'PRA110'!CW44)</f>
        <v>0</v>
      </c>
      <c r="CY22" s="41">
        <f>-('PRA110'!CX22-'PRA110'!CX44)</f>
        <v>0</v>
      </c>
      <c r="CZ22" s="41">
        <f>-('PRA110'!CY22-'PRA110'!CY44)</f>
        <v>0</v>
      </c>
      <c r="DA22" s="41">
        <f>-('PRA110'!CZ22-'PRA110'!CZ44)</f>
        <v>0</v>
      </c>
      <c r="DB22" s="41">
        <f>-('PRA110'!DA22-'PRA110'!DA44)</f>
        <v>0</v>
      </c>
      <c r="DC22" s="41">
        <f>-('PRA110'!DB22-'PRA110'!DB44)</f>
        <v>0</v>
      </c>
      <c r="DD22" s="41">
        <f>-('PRA110'!DC22-'PRA110'!DC44)</f>
        <v>0</v>
      </c>
      <c r="DE22" s="41">
        <f>-('PRA110'!DD22-'PRA110'!DD44)</f>
        <v>0</v>
      </c>
      <c r="DF22" s="41">
        <f>-('PRA110'!DE22-'PRA110'!DE44)</f>
        <v>0</v>
      </c>
      <c r="DG22" s="41">
        <f>-('PRA110'!DF22-'PRA110'!DF44)</f>
        <v>0</v>
      </c>
      <c r="DH22" s="41">
        <f>-('PRA110'!DG22-'PRA110'!DG44)</f>
        <v>0</v>
      </c>
      <c r="DI22" s="41">
        <f>-('PRA110'!DH22-'PRA110'!DH44)</f>
        <v>0</v>
      </c>
      <c r="DJ22" s="41">
        <f>-('PRA110'!DI22-'PRA110'!DI44)</f>
        <v>0</v>
      </c>
      <c r="DK22" s="41">
        <f>-('PRA110'!DJ22-'PRA110'!DJ44)</f>
        <v>0</v>
      </c>
      <c r="DL22" s="44">
        <f>-('PRA110'!DK22-'PRA110'!DK44)</f>
        <v>0</v>
      </c>
    </row>
    <row r="23" spans="1:116" s="348" customFormat="1" ht="17.25" customHeight="1">
      <c r="A23" s="342"/>
      <c r="B23" s="340"/>
      <c r="C23" s="343"/>
      <c r="D23" s="344"/>
      <c r="E23" s="345"/>
      <c r="F23" s="346" t="s">
        <v>67</v>
      </c>
      <c r="G23" s="335"/>
      <c r="H23" s="328"/>
      <c r="I23" s="347"/>
      <c r="J23" s="42">
        <f>-('PRA110'!J23-'PRA110'!J45)</f>
        <v>0</v>
      </c>
      <c r="K23" s="41">
        <f>-(('PRA110'!I23-'PRA110'!J23)-('PRA110'!I45-'PRA110'!J45))</f>
        <v>0</v>
      </c>
      <c r="L23" s="41">
        <f>-('PRA110'!K23-'PRA110'!K45)</f>
        <v>0</v>
      </c>
      <c r="M23" s="41">
        <f>-('PRA110'!L23-'PRA110'!L45)</f>
        <v>0</v>
      </c>
      <c r="N23" s="41">
        <f>-('PRA110'!M23-'PRA110'!M45)</f>
        <v>0</v>
      </c>
      <c r="O23" s="41">
        <f>-('PRA110'!N23-'PRA110'!N45)</f>
        <v>0</v>
      </c>
      <c r="P23" s="41">
        <f>-('PRA110'!O23-'PRA110'!O45)</f>
        <v>0</v>
      </c>
      <c r="Q23" s="41">
        <f>-('PRA110'!P23-'PRA110'!P45)</f>
        <v>0</v>
      </c>
      <c r="R23" s="41">
        <f>-('PRA110'!Q23-'PRA110'!Q45)</f>
        <v>0</v>
      </c>
      <c r="S23" s="41">
        <f>-('PRA110'!R23-'PRA110'!R45)</f>
        <v>0</v>
      </c>
      <c r="T23" s="41">
        <f>-('PRA110'!S23-'PRA110'!S45)</f>
        <v>0</v>
      </c>
      <c r="U23" s="41">
        <f>-('PRA110'!T23-'PRA110'!T45)</f>
        <v>0</v>
      </c>
      <c r="V23" s="41">
        <f>-('PRA110'!U23-'PRA110'!U45)</f>
        <v>0</v>
      </c>
      <c r="W23" s="41">
        <f>-('PRA110'!V23-'PRA110'!V45)</f>
        <v>0</v>
      </c>
      <c r="X23" s="41">
        <f>-('PRA110'!W23-'PRA110'!W45)</f>
        <v>0</v>
      </c>
      <c r="Y23" s="41">
        <f>-('PRA110'!X23-'PRA110'!X45)</f>
        <v>0</v>
      </c>
      <c r="Z23" s="41">
        <f>-('PRA110'!Y23-'PRA110'!Y45)</f>
        <v>0</v>
      </c>
      <c r="AA23" s="41">
        <f>-('PRA110'!Z23-'PRA110'!Z45)</f>
        <v>0</v>
      </c>
      <c r="AB23" s="41">
        <f>-('PRA110'!AA23-'PRA110'!AA45)</f>
        <v>0</v>
      </c>
      <c r="AC23" s="41">
        <f>-('PRA110'!AB23-'PRA110'!AB45)</f>
        <v>0</v>
      </c>
      <c r="AD23" s="41">
        <f>-('PRA110'!AC23-'PRA110'!AC45)</f>
        <v>0</v>
      </c>
      <c r="AE23" s="41">
        <f>-('PRA110'!AD23-'PRA110'!AD45)</f>
        <v>0</v>
      </c>
      <c r="AF23" s="41">
        <f>-('PRA110'!AE23-'PRA110'!AE45)</f>
        <v>0</v>
      </c>
      <c r="AG23" s="41">
        <f>-('PRA110'!AF23-'PRA110'!AF45)</f>
        <v>0</v>
      </c>
      <c r="AH23" s="41">
        <f>-('PRA110'!AG23-'PRA110'!AG45)</f>
        <v>0</v>
      </c>
      <c r="AI23" s="41">
        <f>-('PRA110'!AH23-'PRA110'!AH45)</f>
        <v>0</v>
      </c>
      <c r="AJ23" s="41">
        <f>-('PRA110'!AI23-'PRA110'!AI45)</f>
        <v>0</v>
      </c>
      <c r="AK23" s="41">
        <f>-('PRA110'!AJ23-'PRA110'!AJ45)</f>
        <v>0</v>
      </c>
      <c r="AL23" s="41">
        <f>-('PRA110'!AK23-'PRA110'!AK45)</f>
        <v>0</v>
      </c>
      <c r="AM23" s="41">
        <f>-('PRA110'!AL23-'PRA110'!AL45)</f>
        <v>0</v>
      </c>
      <c r="AN23" s="41">
        <f>-('PRA110'!AM23-'PRA110'!AM45)</f>
        <v>0</v>
      </c>
      <c r="AO23" s="41">
        <f>-('PRA110'!AN23-'PRA110'!AN45)</f>
        <v>0</v>
      </c>
      <c r="AP23" s="41">
        <f>-('PRA110'!AO23-'PRA110'!AO45)</f>
        <v>0</v>
      </c>
      <c r="AQ23" s="41">
        <f>-('PRA110'!AP23-'PRA110'!AP45)</f>
        <v>0</v>
      </c>
      <c r="AR23" s="41">
        <f>-('PRA110'!AQ23-'PRA110'!AQ45)</f>
        <v>0</v>
      </c>
      <c r="AS23" s="41">
        <f>-('PRA110'!AR23-'PRA110'!AR45)</f>
        <v>0</v>
      </c>
      <c r="AT23" s="41">
        <f>-('PRA110'!AS23-'PRA110'!AS45)</f>
        <v>0</v>
      </c>
      <c r="AU23" s="41">
        <f>-('PRA110'!AT23-'PRA110'!AT45)</f>
        <v>0</v>
      </c>
      <c r="AV23" s="41">
        <f>-('PRA110'!AU23-'PRA110'!AU45)</f>
        <v>0</v>
      </c>
      <c r="AW23" s="41">
        <f>-('PRA110'!AV23-'PRA110'!AV45)</f>
        <v>0</v>
      </c>
      <c r="AX23" s="41">
        <f>-('PRA110'!AW23-'PRA110'!AW45)</f>
        <v>0</v>
      </c>
      <c r="AY23" s="41">
        <f>-('PRA110'!AX23-'PRA110'!AX45)</f>
        <v>0</v>
      </c>
      <c r="AZ23" s="41">
        <f>-('PRA110'!AY23-'PRA110'!AY45)</f>
        <v>0</v>
      </c>
      <c r="BA23" s="41">
        <f>-('PRA110'!AZ23-'PRA110'!AZ45)</f>
        <v>0</v>
      </c>
      <c r="BB23" s="41">
        <f>-('PRA110'!BA23-'PRA110'!BA45)</f>
        <v>0</v>
      </c>
      <c r="BC23" s="41">
        <f>-('PRA110'!BB23-'PRA110'!BB45)</f>
        <v>0</v>
      </c>
      <c r="BD23" s="41">
        <f>-('PRA110'!BC23-'PRA110'!BC45)</f>
        <v>0</v>
      </c>
      <c r="BE23" s="41">
        <f>-('PRA110'!BD23-'PRA110'!BD45)</f>
        <v>0</v>
      </c>
      <c r="BF23" s="41">
        <f>-('PRA110'!BE23-'PRA110'!BE45)</f>
        <v>0</v>
      </c>
      <c r="BG23" s="41">
        <f>-('PRA110'!BF23-'PRA110'!BF45)</f>
        <v>0</v>
      </c>
      <c r="BH23" s="41">
        <f>-('PRA110'!BG23-'PRA110'!BG45)</f>
        <v>0</v>
      </c>
      <c r="BI23" s="41">
        <f>-('PRA110'!BH23-'PRA110'!BH45)</f>
        <v>0</v>
      </c>
      <c r="BJ23" s="41">
        <f>-('PRA110'!BI23-'PRA110'!BI45)</f>
        <v>0</v>
      </c>
      <c r="BK23" s="41">
        <f>-('PRA110'!BJ23-'PRA110'!BJ45)</f>
        <v>0</v>
      </c>
      <c r="BL23" s="41">
        <f>-('PRA110'!BK23-'PRA110'!BK45)</f>
        <v>0</v>
      </c>
      <c r="BM23" s="41">
        <f>-('PRA110'!BL23-'PRA110'!BL45)</f>
        <v>0</v>
      </c>
      <c r="BN23" s="41">
        <f>-('PRA110'!BM23-'PRA110'!BM45)</f>
        <v>0</v>
      </c>
      <c r="BO23" s="41">
        <f>-('PRA110'!BN23-'PRA110'!BN45)</f>
        <v>0</v>
      </c>
      <c r="BP23" s="41">
        <f>-('PRA110'!BO23-'PRA110'!BO45)</f>
        <v>0</v>
      </c>
      <c r="BQ23" s="41">
        <f>-('PRA110'!BP23-'PRA110'!BP45)</f>
        <v>0</v>
      </c>
      <c r="BR23" s="41">
        <f>-('PRA110'!BQ23-'PRA110'!BQ45)</f>
        <v>0</v>
      </c>
      <c r="BS23" s="41">
        <f>-('PRA110'!BR23-'PRA110'!BR45)</f>
        <v>0</v>
      </c>
      <c r="BT23" s="41">
        <f>-('PRA110'!BS23-'PRA110'!BS45)</f>
        <v>0</v>
      </c>
      <c r="BU23" s="41">
        <f>-('PRA110'!BT23-'PRA110'!BT45)</f>
        <v>0</v>
      </c>
      <c r="BV23" s="41">
        <f>-('PRA110'!BU23-'PRA110'!BU45)</f>
        <v>0</v>
      </c>
      <c r="BW23" s="41">
        <f>-('PRA110'!BV23-'PRA110'!BV45)</f>
        <v>0</v>
      </c>
      <c r="BX23" s="41">
        <f>-('PRA110'!BW23-'PRA110'!BW45)</f>
        <v>0</v>
      </c>
      <c r="BY23" s="41">
        <f>-('PRA110'!BX23-'PRA110'!BX45)</f>
        <v>0</v>
      </c>
      <c r="BZ23" s="41">
        <f>-('PRA110'!BY23-'PRA110'!BY45)</f>
        <v>0</v>
      </c>
      <c r="CA23" s="41">
        <f>-('PRA110'!BZ23-'PRA110'!BZ45)</f>
        <v>0</v>
      </c>
      <c r="CB23" s="41">
        <f>-('PRA110'!CA23-'PRA110'!CA45)</f>
        <v>0</v>
      </c>
      <c r="CC23" s="41">
        <f>-('PRA110'!CB23-'PRA110'!CB45)</f>
        <v>0</v>
      </c>
      <c r="CD23" s="41">
        <f>-('PRA110'!CC23-'PRA110'!CC45)</f>
        <v>0</v>
      </c>
      <c r="CE23" s="41">
        <f>-('PRA110'!CD23-'PRA110'!CD45)</f>
        <v>0</v>
      </c>
      <c r="CF23" s="41">
        <f>-('PRA110'!CE23-'PRA110'!CE45)</f>
        <v>0</v>
      </c>
      <c r="CG23" s="41">
        <f>-('PRA110'!CF23-'PRA110'!CF45)</f>
        <v>0</v>
      </c>
      <c r="CH23" s="41">
        <f>-('PRA110'!CG23-'PRA110'!CG45)</f>
        <v>0</v>
      </c>
      <c r="CI23" s="41">
        <f>-('PRA110'!CH23-'PRA110'!CH45)</f>
        <v>0</v>
      </c>
      <c r="CJ23" s="41">
        <f>-('PRA110'!CI23-'PRA110'!CI45)</f>
        <v>0</v>
      </c>
      <c r="CK23" s="41">
        <f>-('PRA110'!CJ23-'PRA110'!CJ45)</f>
        <v>0</v>
      </c>
      <c r="CL23" s="41">
        <f>-('PRA110'!CK23-'PRA110'!CK45)</f>
        <v>0</v>
      </c>
      <c r="CM23" s="41">
        <f>-('PRA110'!CL23-'PRA110'!CL45)</f>
        <v>0</v>
      </c>
      <c r="CN23" s="41">
        <f>-('PRA110'!CM23-'PRA110'!CM45)</f>
        <v>0</v>
      </c>
      <c r="CO23" s="41">
        <f>-('PRA110'!CN23-'PRA110'!CN45)</f>
        <v>0</v>
      </c>
      <c r="CP23" s="41">
        <f>-('PRA110'!CO23-'PRA110'!CO45)</f>
        <v>0</v>
      </c>
      <c r="CQ23" s="41">
        <f>-('PRA110'!CP23-'PRA110'!CP45)</f>
        <v>0</v>
      </c>
      <c r="CR23" s="41">
        <f>-('PRA110'!CQ23-'PRA110'!CQ45)</f>
        <v>0</v>
      </c>
      <c r="CS23" s="41">
        <f>-('PRA110'!CR23-'PRA110'!CR45)</f>
        <v>0</v>
      </c>
      <c r="CT23" s="41">
        <f>-('PRA110'!CS23-'PRA110'!CS45)</f>
        <v>0</v>
      </c>
      <c r="CU23" s="41">
        <f>-('PRA110'!CT23-'PRA110'!CT45)</f>
        <v>0</v>
      </c>
      <c r="CV23" s="41">
        <f>-('PRA110'!CU23-'PRA110'!CU45)</f>
        <v>0</v>
      </c>
      <c r="CW23" s="41">
        <f>-('PRA110'!CV23-'PRA110'!CV45)</f>
        <v>0</v>
      </c>
      <c r="CX23" s="41">
        <f>-('PRA110'!CW23-'PRA110'!CW45)</f>
        <v>0</v>
      </c>
      <c r="CY23" s="41">
        <f>-('PRA110'!CX23-'PRA110'!CX45)</f>
        <v>0</v>
      </c>
      <c r="CZ23" s="41">
        <f>-('PRA110'!CY23-'PRA110'!CY45)</f>
        <v>0</v>
      </c>
      <c r="DA23" s="41">
        <f>-('PRA110'!CZ23-'PRA110'!CZ45)</f>
        <v>0</v>
      </c>
      <c r="DB23" s="41">
        <f>-('PRA110'!DA23-'PRA110'!DA45)</f>
        <v>0</v>
      </c>
      <c r="DC23" s="41">
        <f>-('PRA110'!DB23-'PRA110'!DB45)</f>
        <v>0</v>
      </c>
      <c r="DD23" s="41">
        <f>-('PRA110'!DC23-'PRA110'!DC45)</f>
        <v>0</v>
      </c>
      <c r="DE23" s="41">
        <f>-('PRA110'!DD23-'PRA110'!DD45)</f>
        <v>0</v>
      </c>
      <c r="DF23" s="41">
        <f>-('PRA110'!DE23-'PRA110'!DE45)</f>
        <v>0</v>
      </c>
      <c r="DG23" s="41">
        <f>-('PRA110'!DF23-'PRA110'!DF45)</f>
        <v>0</v>
      </c>
      <c r="DH23" s="41">
        <f>-('PRA110'!DG23-'PRA110'!DG45)</f>
        <v>0</v>
      </c>
      <c r="DI23" s="41">
        <f>-('PRA110'!DH23-'PRA110'!DH45)</f>
        <v>0</v>
      </c>
      <c r="DJ23" s="41">
        <f>-('PRA110'!DI23-'PRA110'!DI45)</f>
        <v>0</v>
      </c>
      <c r="DK23" s="41">
        <f>-('PRA110'!DJ23-'PRA110'!DJ45)</f>
        <v>0</v>
      </c>
      <c r="DL23" s="44">
        <f>-('PRA110'!DK23-'PRA110'!DK45)</f>
        <v>0</v>
      </c>
    </row>
    <row r="24" spans="1:116" s="332" customFormat="1" ht="19.899999999999999" customHeight="1">
      <c r="A24" s="333"/>
      <c r="B24" s="340"/>
      <c r="C24" s="300"/>
      <c r="D24" s="87"/>
      <c r="E24" s="349"/>
      <c r="F24" s="349" t="s">
        <v>986</v>
      </c>
      <c r="G24" s="335"/>
      <c r="H24" s="328"/>
      <c r="I24" s="338"/>
      <c r="J24" s="42">
        <f>-(('PRA110'!J24-'PRA110'!J26)-('PRA110'!J46-'PRA110'!J47))</f>
        <v>0</v>
      </c>
      <c r="K24" s="42">
        <f>-((('PRA110'!I24-'PRA110'!J24)-('PRA110'!I26-'PRA110'!J26))-(('PRA110'!I46-'PRA110'!J46)-('PRA110'!I47-'PRA110'!J47)))</f>
        <v>0</v>
      </c>
      <c r="L24" s="42">
        <f>-(('PRA110'!K24-'PRA110'!K26)-('PRA110'!K46-'PRA110'!K47))</f>
        <v>0</v>
      </c>
      <c r="M24" s="42">
        <f>-(('PRA110'!L24-'PRA110'!L26)-('PRA110'!L46-'PRA110'!L47))</f>
        <v>0</v>
      </c>
      <c r="N24" s="42">
        <f>-(('PRA110'!M24-'PRA110'!M26)-('PRA110'!M46-'PRA110'!M47))</f>
        <v>0</v>
      </c>
      <c r="O24" s="42">
        <f>-(('PRA110'!N24-'PRA110'!N26)-('PRA110'!N46-'PRA110'!N47))</f>
        <v>0</v>
      </c>
      <c r="P24" s="42">
        <f>-(('PRA110'!O24-'PRA110'!O26)-('PRA110'!O46-'PRA110'!O47))</f>
        <v>0</v>
      </c>
      <c r="Q24" s="42">
        <f>-(('PRA110'!P24-'PRA110'!P26)-('PRA110'!P46-'PRA110'!P47))</f>
        <v>0</v>
      </c>
      <c r="R24" s="42">
        <f>-(('PRA110'!Q24-'PRA110'!Q26)-('PRA110'!Q46-'PRA110'!Q47))</f>
        <v>0</v>
      </c>
      <c r="S24" s="42">
        <f>-(('PRA110'!R24-'PRA110'!R26)-('PRA110'!R46-'PRA110'!R47))</f>
        <v>0</v>
      </c>
      <c r="T24" s="42">
        <f>-(('PRA110'!S24-'PRA110'!S26)-('PRA110'!S46-'PRA110'!S47))</f>
        <v>0</v>
      </c>
      <c r="U24" s="42">
        <f>-(('PRA110'!T24-'PRA110'!T26)-('PRA110'!T46-'PRA110'!T47))</f>
        <v>0</v>
      </c>
      <c r="V24" s="42">
        <f>-(('PRA110'!U24-'PRA110'!U26)-('PRA110'!U46-'PRA110'!U47))</f>
        <v>0</v>
      </c>
      <c r="W24" s="42">
        <f>-(('PRA110'!V24-'PRA110'!V26)-('PRA110'!V46-'PRA110'!V47))</f>
        <v>0</v>
      </c>
      <c r="X24" s="42">
        <f>-(('PRA110'!W24-'PRA110'!W26)-('PRA110'!W46-'PRA110'!W47))</f>
        <v>0</v>
      </c>
      <c r="Y24" s="42">
        <f>-(('PRA110'!X24-'PRA110'!X26)-('PRA110'!X46-'PRA110'!X47))</f>
        <v>0</v>
      </c>
      <c r="Z24" s="42">
        <f>-(('PRA110'!Y24-'PRA110'!Y26)-('PRA110'!Y46-'PRA110'!Y47))</f>
        <v>0</v>
      </c>
      <c r="AA24" s="42">
        <f>-(('PRA110'!Z24-'PRA110'!Z26)-('PRA110'!Z46-'PRA110'!Z47))</f>
        <v>0</v>
      </c>
      <c r="AB24" s="42">
        <f>-(('PRA110'!AA24-'PRA110'!AA26)-('PRA110'!AA46-'PRA110'!AA47))</f>
        <v>0</v>
      </c>
      <c r="AC24" s="42">
        <f>-(('PRA110'!AB24-'PRA110'!AB26)-('PRA110'!AB46-'PRA110'!AB47))</f>
        <v>0</v>
      </c>
      <c r="AD24" s="42">
        <f>-(('PRA110'!AC24-'PRA110'!AC26)-('PRA110'!AC46-'PRA110'!AC47))</f>
        <v>0</v>
      </c>
      <c r="AE24" s="42">
        <f>-(('PRA110'!AD24-'PRA110'!AD26)-('PRA110'!AD46-'PRA110'!AD47))</f>
        <v>0</v>
      </c>
      <c r="AF24" s="42">
        <f>-(('PRA110'!AE24-'PRA110'!AE26)-('PRA110'!AE46-'PRA110'!AE47))</f>
        <v>0</v>
      </c>
      <c r="AG24" s="42">
        <f>-(('PRA110'!AF24-'PRA110'!AF26)-('PRA110'!AF46-'PRA110'!AF47))</f>
        <v>0</v>
      </c>
      <c r="AH24" s="42">
        <f>-(('PRA110'!AG24-'PRA110'!AG26)-('PRA110'!AG46-'PRA110'!AG47))</f>
        <v>0</v>
      </c>
      <c r="AI24" s="42">
        <f>-(('PRA110'!AH24-'PRA110'!AH26)-('PRA110'!AH46-'PRA110'!AH47))</f>
        <v>0</v>
      </c>
      <c r="AJ24" s="42">
        <f>-(('PRA110'!AI24-'PRA110'!AI26)-('PRA110'!AI46-'PRA110'!AI47))</f>
        <v>0</v>
      </c>
      <c r="AK24" s="42">
        <f>-(('PRA110'!AJ24-'PRA110'!AJ26)-('PRA110'!AJ46-'PRA110'!AJ47))</f>
        <v>0</v>
      </c>
      <c r="AL24" s="42">
        <f>-(('PRA110'!AK24-'PRA110'!AK26)-('PRA110'!AK46-'PRA110'!AK47))</f>
        <v>0</v>
      </c>
      <c r="AM24" s="42">
        <f>-(('PRA110'!AL24-'PRA110'!AL26)-('PRA110'!AL46-'PRA110'!AL47))</f>
        <v>0</v>
      </c>
      <c r="AN24" s="42">
        <f>-(('PRA110'!AM24-'PRA110'!AM26)-('PRA110'!AM46-'PRA110'!AM47))</f>
        <v>0</v>
      </c>
      <c r="AO24" s="42">
        <f>-(('PRA110'!AN24-'PRA110'!AN26)-('PRA110'!AN46-'PRA110'!AN47))</f>
        <v>0</v>
      </c>
      <c r="AP24" s="42">
        <f>-(('PRA110'!AO24-'PRA110'!AO26)-('PRA110'!AO46-'PRA110'!AO47))</f>
        <v>0</v>
      </c>
      <c r="AQ24" s="42">
        <f>-(('PRA110'!AP24-'PRA110'!AP26)-('PRA110'!AP46-'PRA110'!AP47))</f>
        <v>0</v>
      </c>
      <c r="AR24" s="42">
        <f>-(('PRA110'!AQ24-'PRA110'!AQ26)-('PRA110'!AQ46-'PRA110'!AQ47))</f>
        <v>0</v>
      </c>
      <c r="AS24" s="42">
        <f>-(('PRA110'!AR24-'PRA110'!AR26)-('PRA110'!AR46-'PRA110'!AR47))</f>
        <v>0</v>
      </c>
      <c r="AT24" s="42">
        <f>-(('PRA110'!AS24-'PRA110'!AS26)-('PRA110'!AS46-'PRA110'!AS47))</f>
        <v>0</v>
      </c>
      <c r="AU24" s="42">
        <f>-(('PRA110'!AT24-'PRA110'!AT26)-('PRA110'!AT46-'PRA110'!AT47))</f>
        <v>0</v>
      </c>
      <c r="AV24" s="42">
        <f>-(('PRA110'!AU24-'PRA110'!AU26)-('PRA110'!AU46-'PRA110'!AU47))</f>
        <v>0</v>
      </c>
      <c r="AW24" s="42">
        <f>-(('PRA110'!AV24-'PRA110'!AV26)-('PRA110'!AV46-'PRA110'!AV47))</f>
        <v>0</v>
      </c>
      <c r="AX24" s="42">
        <f>-(('PRA110'!AW24-'PRA110'!AW26)-('PRA110'!AW46-'PRA110'!AW47))</f>
        <v>0</v>
      </c>
      <c r="AY24" s="42">
        <f>-(('PRA110'!AX24-'PRA110'!AX26)-('PRA110'!AX46-'PRA110'!AX47))</f>
        <v>0</v>
      </c>
      <c r="AZ24" s="42">
        <f>-(('PRA110'!AY24-'PRA110'!AY26)-('PRA110'!AY46-'PRA110'!AY47))</f>
        <v>0</v>
      </c>
      <c r="BA24" s="42">
        <f>-(('PRA110'!AZ24-'PRA110'!AZ26)-('PRA110'!AZ46-'PRA110'!AZ47))</f>
        <v>0</v>
      </c>
      <c r="BB24" s="42">
        <f>-(('PRA110'!BA24-'PRA110'!BA26)-('PRA110'!BA46-'PRA110'!BA47))</f>
        <v>0</v>
      </c>
      <c r="BC24" s="42">
        <f>-(('PRA110'!BB24-'PRA110'!BB26)-('PRA110'!BB46-'PRA110'!BB47))</f>
        <v>0</v>
      </c>
      <c r="BD24" s="42">
        <f>-(('PRA110'!BC24-'PRA110'!BC26)-('PRA110'!BC46-'PRA110'!BC47))</f>
        <v>0</v>
      </c>
      <c r="BE24" s="42">
        <f>-(('PRA110'!BD24-'PRA110'!BD26)-('PRA110'!BD46-'PRA110'!BD47))</f>
        <v>0</v>
      </c>
      <c r="BF24" s="42">
        <f>-(('PRA110'!BE24-'PRA110'!BE26)-('PRA110'!BE46-'PRA110'!BE47))</f>
        <v>0</v>
      </c>
      <c r="BG24" s="42">
        <f>-(('PRA110'!BF24-'PRA110'!BF26)-('PRA110'!BF46-'PRA110'!BF47))</f>
        <v>0</v>
      </c>
      <c r="BH24" s="42">
        <f>-(('PRA110'!BG24-'PRA110'!BG26)-('PRA110'!BG46-'PRA110'!BG47))</f>
        <v>0</v>
      </c>
      <c r="BI24" s="42">
        <f>-(('PRA110'!BH24-'PRA110'!BH26)-('PRA110'!BH46-'PRA110'!BH47))</f>
        <v>0</v>
      </c>
      <c r="BJ24" s="42">
        <f>-(('PRA110'!BI24-'PRA110'!BI26)-('PRA110'!BI46-'PRA110'!BI47))</f>
        <v>0</v>
      </c>
      <c r="BK24" s="42">
        <f>-(('PRA110'!BJ24-'PRA110'!BJ26)-('PRA110'!BJ46-'PRA110'!BJ47))</f>
        <v>0</v>
      </c>
      <c r="BL24" s="42">
        <f>-(('PRA110'!BK24-'PRA110'!BK26)-('PRA110'!BK46-'PRA110'!BK47))</f>
        <v>0</v>
      </c>
      <c r="BM24" s="42">
        <f>-(('PRA110'!BL24-'PRA110'!BL26)-('PRA110'!BL46-'PRA110'!BL47))</f>
        <v>0</v>
      </c>
      <c r="BN24" s="42">
        <f>-(('PRA110'!BM24-'PRA110'!BM26)-('PRA110'!BM46-'PRA110'!BM47))</f>
        <v>0</v>
      </c>
      <c r="BO24" s="42">
        <f>-(('PRA110'!BN24-'PRA110'!BN26)-('PRA110'!BN46-'PRA110'!BN47))</f>
        <v>0</v>
      </c>
      <c r="BP24" s="42">
        <f>-(('PRA110'!BO24-'PRA110'!BO26)-('PRA110'!BO46-'PRA110'!BO47))</f>
        <v>0</v>
      </c>
      <c r="BQ24" s="42">
        <f>-(('PRA110'!BP24-'PRA110'!BP26)-('PRA110'!BP46-'PRA110'!BP47))</f>
        <v>0</v>
      </c>
      <c r="BR24" s="42">
        <f>-(('PRA110'!BQ24-'PRA110'!BQ26)-('PRA110'!BQ46-'PRA110'!BQ47))</f>
        <v>0</v>
      </c>
      <c r="BS24" s="42">
        <f>-(('PRA110'!BR24-'PRA110'!BR26)-('PRA110'!BR46-'PRA110'!BR47))</f>
        <v>0</v>
      </c>
      <c r="BT24" s="42">
        <f>-(('PRA110'!BS24-'PRA110'!BS26)-('PRA110'!BS46-'PRA110'!BS47))</f>
        <v>0</v>
      </c>
      <c r="BU24" s="42">
        <f>-(('PRA110'!BT24-'PRA110'!BT26)-('PRA110'!BT46-'PRA110'!BT47))</f>
        <v>0</v>
      </c>
      <c r="BV24" s="42">
        <f>-(('PRA110'!BU24-'PRA110'!BU26)-('PRA110'!BU46-'PRA110'!BU47))</f>
        <v>0</v>
      </c>
      <c r="BW24" s="42">
        <f>-(('PRA110'!BV24-'PRA110'!BV26)-('PRA110'!BV46-'PRA110'!BV47))</f>
        <v>0</v>
      </c>
      <c r="BX24" s="42">
        <f>-(('PRA110'!BW24-'PRA110'!BW26)-('PRA110'!BW46-'PRA110'!BW47))</f>
        <v>0</v>
      </c>
      <c r="BY24" s="42">
        <f>-(('PRA110'!BX24-'PRA110'!BX26)-('PRA110'!BX46-'PRA110'!BX47))</f>
        <v>0</v>
      </c>
      <c r="BZ24" s="42">
        <f>-(('PRA110'!BY24-'PRA110'!BY26)-('PRA110'!BY46-'PRA110'!BY47))</f>
        <v>0</v>
      </c>
      <c r="CA24" s="42">
        <f>-(('PRA110'!BZ24-'PRA110'!BZ26)-('PRA110'!BZ46-'PRA110'!BZ47))</f>
        <v>0</v>
      </c>
      <c r="CB24" s="42">
        <f>-(('PRA110'!CA24-'PRA110'!CA26)-('PRA110'!CA46-'PRA110'!CA47))</f>
        <v>0</v>
      </c>
      <c r="CC24" s="42">
        <f>-(('PRA110'!CB24-'PRA110'!CB26)-('PRA110'!CB46-'PRA110'!CB47))</f>
        <v>0</v>
      </c>
      <c r="CD24" s="42">
        <f>-(('PRA110'!CC24-'PRA110'!CC26)-('PRA110'!CC46-'PRA110'!CC47))</f>
        <v>0</v>
      </c>
      <c r="CE24" s="42">
        <f>-(('PRA110'!CD24-'PRA110'!CD26)-('PRA110'!CD46-'PRA110'!CD47))</f>
        <v>0</v>
      </c>
      <c r="CF24" s="42">
        <f>-(('PRA110'!CE24-'PRA110'!CE26)-('PRA110'!CE46-'PRA110'!CE47))</f>
        <v>0</v>
      </c>
      <c r="CG24" s="42">
        <f>-(('PRA110'!CF24-'PRA110'!CF26)-('PRA110'!CF46-'PRA110'!CF47))</f>
        <v>0</v>
      </c>
      <c r="CH24" s="42">
        <f>-(('PRA110'!CG24-'PRA110'!CG26)-('PRA110'!CG46-'PRA110'!CG47))</f>
        <v>0</v>
      </c>
      <c r="CI24" s="42">
        <f>-(('PRA110'!CH24-'PRA110'!CH26)-('PRA110'!CH46-'PRA110'!CH47))</f>
        <v>0</v>
      </c>
      <c r="CJ24" s="42">
        <f>-(('PRA110'!CI24-'PRA110'!CI26)-('PRA110'!CI46-'PRA110'!CI47))</f>
        <v>0</v>
      </c>
      <c r="CK24" s="42">
        <f>-(('PRA110'!CJ24-'PRA110'!CJ26)-('PRA110'!CJ46-'PRA110'!CJ47))</f>
        <v>0</v>
      </c>
      <c r="CL24" s="42">
        <f>-(('PRA110'!CK24-'PRA110'!CK26)-('PRA110'!CK46-'PRA110'!CK47))</f>
        <v>0</v>
      </c>
      <c r="CM24" s="42">
        <f>-(('PRA110'!CL24-'PRA110'!CL26)-('PRA110'!CL46-'PRA110'!CL47))</f>
        <v>0</v>
      </c>
      <c r="CN24" s="42">
        <f>-(('PRA110'!CM24-'PRA110'!CM26)-('PRA110'!CM46-'PRA110'!CM47))</f>
        <v>0</v>
      </c>
      <c r="CO24" s="42">
        <f>-(('PRA110'!CN24-'PRA110'!CN26)-('PRA110'!CN46-'PRA110'!CN47))</f>
        <v>0</v>
      </c>
      <c r="CP24" s="42">
        <f>-(('PRA110'!CO24-'PRA110'!CO26)-('PRA110'!CO46-'PRA110'!CO47))</f>
        <v>0</v>
      </c>
      <c r="CQ24" s="42">
        <f>-(('PRA110'!CP24-'PRA110'!CP26)-('PRA110'!CP46-'PRA110'!CP47))</f>
        <v>0</v>
      </c>
      <c r="CR24" s="42">
        <f>-(('PRA110'!CQ24-'PRA110'!CQ26)-('PRA110'!CQ46-'PRA110'!CQ47))</f>
        <v>0</v>
      </c>
      <c r="CS24" s="42">
        <f>-(('PRA110'!CR24-'PRA110'!CR26)-('PRA110'!CR46-'PRA110'!CR47))</f>
        <v>0</v>
      </c>
      <c r="CT24" s="42">
        <f>-(('PRA110'!CS24-'PRA110'!CS26)-('PRA110'!CS46-'PRA110'!CS47))</f>
        <v>0</v>
      </c>
      <c r="CU24" s="42">
        <f>-(('PRA110'!CT24-'PRA110'!CT26)-('PRA110'!CT46-'PRA110'!CT47))</f>
        <v>0</v>
      </c>
      <c r="CV24" s="42">
        <f>-(('PRA110'!CU24-'PRA110'!CU26)-('PRA110'!CU46-'PRA110'!CU47))</f>
        <v>0</v>
      </c>
      <c r="CW24" s="42">
        <f>-(('PRA110'!CV24-'PRA110'!CV26)-('PRA110'!CV46-'PRA110'!CV47))</f>
        <v>0</v>
      </c>
      <c r="CX24" s="42">
        <f>-(('PRA110'!CW24-'PRA110'!CW26)-('PRA110'!CW46-'PRA110'!CW47))</f>
        <v>0</v>
      </c>
      <c r="CY24" s="42">
        <f>-(('PRA110'!CX24-'PRA110'!CX26)-('PRA110'!CX46-'PRA110'!CX47))</f>
        <v>0</v>
      </c>
      <c r="CZ24" s="42">
        <f>-(('PRA110'!CY24-'PRA110'!CY26)-('PRA110'!CY46-'PRA110'!CY47))</f>
        <v>0</v>
      </c>
      <c r="DA24" s="42">
        <f>-(('PRA110'!CZ24-'PRA110'!CZ26)-('PRA110'!CZ46-'PRA110'!CZ47))</f>
        <v>0</v>
      </c>
      <c r="DB24" s="42">
        <f>-(('PRA110'!DA24-'PRA110'!DA26)-('PRA110'!DA46-'PRA110'!DA47))</f>
        <v>0</v>
      </c>
      <c r="DC24" s="42">
        <f>-(('PRA110'!DB24-'PRA110'!DB26)-('PRA110'!DB46-'PRA110'!DB47))</f>
        <v>0</v>
      </c>
      <c r="DD24" s="42">
        <f>-(('PRA110'!DC24-'PRA110'!DC26)-('PRA110'!DC46-'PRA110'!DC47))</f>
        <v>0</v>
      </c>
      <c r="DE24" s="42">
        <f>-(('PRA110'!DD24-'PRA110'!DD26)-('PRA110'!DD46-'PRA110'!DD47))</f>
        <v>0</v>
      </c>
      <c r="DF24" s="42">
        <f>-(('PRA110'!DE24-'PRA110'!DE26)-('PRA110'!DE46-'PRA110'!DE47))</f>
        <v>0</v>
      </c>
      <c r="DG24" s="42">
        <f>-(('PRA110'!DF24-'PRA110'!DF26)-('PRA110'!DF46-'PRA110'!DF47))</f>
        <v>0</v>
      </c>
      <c r="DH24" s="42">
        <f>-(('PRA110'!DG24-'PRA110'!DG26)-('PRA110'!DG46-'PRA110'!DG47))</f>
        <v>0</v>
      </c>
      <c r="DI24" s="42">
        <f>-(('PRA110'!DH24-'PRA110'!DH26)-('PRA110'!DH46-'PRA110'!DH47))</f>
        <v>0</v>
      </c>
      <c r="DJ24" s="42">
        <f>-(('PRA110'!DI24-'PRA110'!DI26)-('PRA110'!DI46-'PRA110'!DI47))</f>
        <v>0</v>
      </c>
      <c r="DK24" s="42">
        <f>-(('PRA110'!DJ24-'PRA110'!DJ26)-('PRA110'!DJ46-'PRA110'!DJ47))</f>
        <v>0</v>
      </c>
      <c r="DL24" s="45">
        <f>-(('PRA110'!DK24-'PRA110'!DK26)-('PRA110'!DK46-'PRA110'!DK47))</f>
        <v>0</v>
      </c>
    </row>
    <row r="25" spans="1:116" s="348" customFormat="1" ht="11.25" customHeight="1">
      <c r="A25" s="342"/>
      <c r="B25" s="340"/>
      <c r="C25" s="343"/>
      <c r="D25" s="344"/>
      <c r="E25" s="350"/>
      <c r="F25" s="351" t="s">
        <v>71</v>
      </c>
      <c r="G25" s="335"/>
      <c r="H25" s="328"/>
      <c r="I25" s="347"/>
      <c r="J25" s="352"/>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3"/>
      <c r="BD25" s="353"/>
      <c r="BE25" s="353"/>
      <c r="BF25" s="353"/>
      <c r="BG25" s="353"/>
      <c r="BH25" s="353"/>
      <c r="BI25" s="353"/>
      <c r="BJ25" s="353"/>
      <c r="BK25" s="353"/>
      <c r="BL25" s="353"/>
      <c r="BM25" s="353"/>
      <c r="BN25" s="353"/>
      <c r="BO25" s="353"/>
      <c r="BP25" s="353"/>
      <c r="BQ25" s="353"/>
      <c r="BR25" s="353"/>
      <c r="BS25" s="353"/>
      <c r="BT25" s="353"/>
      <c r="BU25" s="353"/>
      <c r="BV25" s="353"/>
      <c r="BW25" s="353"/>
      <c r="BX25" s="353"/>
      <c r="BY25" s="353"/>
      <c r="BZ25" s="353"/>
      <c r="CA25" s="353"/>
      <c r="CB25" s="353"/>
      <c r="CC25" s="353"/>
      <c r="CD25" s="353"/>
      <c r="CE25" s="353"/>
      <c r="CF25" s="353"/>
      <c r="CG25" s="353"/>
      <c r="CH25" s="353"/>
      <c r="CI25" s="353"/>
      <c r="CJ25" s="353"/>
      <c r="CK25" s="353"/>
      <c r="CL25" s="353"/>
      <c r="CM25" s="353"/>
      <c r="CN25" s="353"/>
      <c r="CO25" s="353"/>
      <c r="CP25" s="353"/>
      <c r="CQ25" s="353"/>
      <c r="CR25" s="353"/>
      <c r="CS25" s="353"/>
      <c r="CT25" s="353"/>
      <c r="CU25" s="353"/>
      <c r="CV25" s="353"/>
      <c r="CW25" s="353"/>
      <c r="CX25" s="353"/>
      <c r="CY25" s="353"/>
      <c r="CZ25" s="353"/>
      <c r="DA25" s="353"/>
      <c r="DB25" s="353"/>
      <c r="DC25" s="353"/>
      <c r="DD25" s="353"/>
      <c r="DE25" s="353"/>
      <c r="DF25" s="353"/>
      <c r="DG25" s="353"/>
      <c r="DH25" s="353"/>
      <c r="DI25" s="353"/>
      <c r="DJ25" s="353"/>
      <c r="DK25" s="353"/>
      <c r="DL25" s="354"/>
    </row>
    <row r="26" spans="1:116" s="348" customFormat="1" ht="16.5" customHeight="1">
      <c r="A26" s="342"/>
      <c r="B26" s="340"/>
      <c r="C26" s="343"/>
      <c r="D26" s="344"/>
      <c r="E26" s="345"/>
      <c r="F26" s="355" t="s">
        <v>990</v>
      </c>
      <c r="G26" s="335"/>
      <c r="H26" s="328"/>
      <c r="I26" s="347"/>
      <c r="J26" s="42">
        <f>-('PRA110'!J26-'PRA110'!J47)</f>
        <v>0</v>
      </c>
      <c r="K26" s="42">
        <f>-(('PRA110'!I26-'PRA110'!J26)-('PRA110'!I47-'PRA110'!J47))</f>
        <v>0</v>
      </c>
      <c r="L26" s="42">
        <f>-('PRA110'!K26-'PRA110'!K47)</f>
        <v>0</v>
      </c>
      <c r="M26" s="42">
        <f>-('PRA110'!L26-'PRA110'!L47)</f>
        <v>0</v>
      </c>
      <c r="N26" s="42">
        <f>-('PRA110'!M26-'PRA110'!M47)</f>
        <v>0</v>
      </c>
      <c r="O26" s="42">
        <f>-('PRA110'!N26-'PRA110'!N47)</f>
        <v>0</v>
      </c>
      <c r="P26" s="42">
        <f>-('PRA110'!O26-'PRA110'!O47)</f>
        <v>0</v>
      </c>
      <c r="Q26" s="42">
        <f>-('PRA110'!P26-'PRA110'!P47)</f>
        <v>0</v>
      </c>
      <c r="R26" s="42">
        <f>-('PRA110'!Q26-'PRA110'!Q47)</f>
        <v>0</v>
      </c>
      <c r="S26" s="42">
        <f>-('PRA110'!R26-'PRA110'!R47)</f>
        <v>0</v>
      </c>
      <c r="T26" s="42">
        <f>-('PRA110'!S26-'PRA110'!S47)</f>
        <v>0</v>
      </c>
      <c r="U26" s="42">
        <f>-('PRA110'!T26-'PRA110'!T47)</f>
        <v>0</v>
      </c>
      <c r="V26" s="42">
        <f>-('PRA110'!U26-'PRA110'!U47)</f>
        <v>0</v>
      </c>
      <c r="W26" s="42">
        <f>-('PRA110'!V26-'PRA110'!V47)</f>
        <v>0</v>
      </c>
      <c r="X26" s="42">
        <f>-('PRA110'!W26-'PRA110'!W47)</f>
        <v>0</v>
      </c>
      <c r="Y26" s="42">
        <f>-('PRA110'!X26-'PRA110'!X47)</f>
        <v>0</v>
      </c>
      <c r="Z26" s="42">
        <f>-('PRA110'!Y26-'PRA110'!Y47)</f>
        <v>0</v>
      </c>
      <c r="AA26" s="42">
        <f>-('PRA110'!Z26-'PRA110'!Z47)</f>
        <v>0</v>
      </c>
      <c r="AB26" s="42">
        <f>-('PRA110'!AA26-'PRA110'!AA47)</f>
        <v>0</v>
      </c>
      <c r="AC26" s="42">
        <f>-('PRA110'!AB26-'PRA110'!AB47)</f>
        <v>0</v>
      </c>
      <c r="AD26" s="42">
        <f>-('PRA110'!AC26-'PRA110'!AC47)</f>
        <v>0</v>
      </c>
      <c r="AE26" s="42">
        <f>-('PRA110'!AD26-'PRA110'!AD47)</f>
        <v>0</v>
      </c>
      <c r="AF26" s="42">
        <f>-('PRA110'!AE26-'PRA110'!AE47)</f>
        <v>0</v>
      </c>
      <c r="AG26" s="42">
        <f>-('PRA110'!AF26-'PRA110'!AF47)</f>
        <v>0</v>
      </c>
      <c r="AH26" s="42">
        <f>-('PRA110'!AG26-'PRA110'!AG47)</f>
        <v>0</v>
      </c>
      <c r="AI26" s="42">
        <f>-('PRA110'!AH26-'PRA110'!AH47)</f>
        <v>0</v>
      </c>
      <c r="AJ26" s="42">
        <f>-('PRA110'!AI26-'PRA110'!AI47)</f>
        <v>0</v>
      </c>
      <c r="AK26" s="42">
        <f>-('PRA110'!AJ26-'PRA110'!AJ47)</f>
        <v>0</v>
      </c>
      <c r="AL26" s="42">
        <f>-('PRA110'!AK26-'PRA110'!AK47)</f>
        <v>0</v>
      </c>
      <c r="AM26" s="42">
        <f>-('PRA110'!AL26-'PRA110'!AL47)</f>
        <v>0</v>
      </c>
      <c r="AN26" s="42">
        <f>-('PRA110'!AM26-'PRA110'!AM47)</f>
        <v>0</v>
      </c>
      <c r="AO26" s="42">
        <f>-('PRA110'!AN26-'PRA110'!AN47)</f>
        <v>0</v>
      </c>
      <c r="AP26" s="42">
        <f>-('PRA110'!AO26-'PRA110'!AO47)</f>
        <v>0</v>
      </c>
      <c r="AQ26" s="42">
        <f>-('PRA110'!AP26-'PRA110'!AP47)</f>
        <v>0</v>
      </c>
      <c r="AR26" s="42">
        <f>-('PRA110'!AQ26-'PRA110'!AQ47)</f>
        <v>0</v>
      </c>
      <c r="AS26" s="42">
        <f>-('PRA110'!AR26-'PRA110'!AR47)</f>
        <v>0</v>
      </c>
      <c r="AT26" s="42">
        <f>-('PRA110'!AS26-'PRA110'!AS47)</f>
        <v>0</v>
      </c>
      <c r="AU26" s="42">
        <f>-('PRA110'!AT26-'PRA110'!AT47)</f>
        <v>0</v>
      </c>
      <c r="AV26" s="42">
        <f>-('PRA110'!AU26-'PRA110'!AU47)</f>
        <v>0</v>
      </c>
      <c r="AW26" s="42">
        <f>-('PRA110'!AV26-'PRA110'!AV47)</f>
        <v>0</v>
      </c>
      <c r="AX26" s="42">
        <f>-('PRA110'!AW26-'PRA110'!AW47)</f>
        <v>0</v>
      </c>
      <c r="AY26" s="42">
        <f>-('PRA110'!AX26-'PRA110'!AX47)</f>
        <v>0</v>
      </c>
      <c r="AZ26" s="42">
        <f>-('PRA110'!AY26-'PRA110'!AY47)</f>
        <v>0</v>
      </c>
      <c r="BA26" s="42">
        <f>-('PRA110'!AZ26-'PRA110'!AZ47)</f>
        <v>0</v>
      </c>
      <c r="BB26" s="42">
        <f>-('PRA110'!BA26-'PRA110'!BA47)</f>
        <v>0</v>
      </c>
      <c r="BC26" s="42">
        <f>-('PRA110'!BB26-'PRA110'!BB47)</f>
        <v>0</v>
      </c>
      <c r="BD26" s="42">
        <f>-('PRA110'!BC26-'PRA110'!BC47)</f>
        <v>0</v>
      </c>
      <c r="BE26" s="42">
        <f>-('PRA110'!BD26-'PRA110'!BD47)</f>
        <v>0</v>
      </c>
      <c r="BF26" s="42">
        <f>-('PRA110'!BE26-'PRA110'!BE47)</f>
        <v>0</v>
      </c>
      <c r="BG26" s="42">
        <f>-('PRA110'!BF26-'PRA110'!BF47)</f>
        <v>0</v>
      </c>
      <c r="BH26" s="42">
        <f>-('PRA110'!BG26-'PRA110'!BG47)</f>
        <v>0</v>
      </c>
      <c r="BI26" s="42">
        <f>-('PRA110'!BH26-'PRA110'!BH47)</f>
        <v>0</v>
      </c>
      <c r="BJ26" s="42">
        <f>-('PRA110'!BI26-'PRA110'!BI47)</f>
        <v>0</v>
      </c>
      <c r="BK26" s="42">
        <f>-('PRA110'!BJ26-'PRA110'!BJ47)</f>
        <v>0</v>
      </c>
      <c r="BL26" s="42">
        <f>-('PRA110'!BK26-'PRA110'!BK47)</f>
        <v>0</v>
      </c>
      <c r="BM26" s="42">
        <f>-('PRA110'!BL26-'PRA110'!BL47)</f>
        <v>0</v>
      </c>
      <c r="BN26" s="42">
        <f>-('PRA110'!BM26-'PRA110'!BM47)</f>
        <v>0</v>
      </c>
      <c r="BO26" s="42">
        <f>-('PRA110'!BN26-'PRA110'!BN47)</f>
        <v>0</v>
      </c>
      <c r="BP26" s="42">
        <f>-('PRA110'!BO26-'PRA110'!BO47)</f>
        <v>0</v>
      </c>
      <c r="BQ26" s="42">
        <f>-('PRA110'!BP26-'PRA110'!BP47)</f>
        <v>0</v>
      </c>
      <c r="BR26" s="42">
        <f>-('PRA110'!BQ26-'PRA110'!BQ47)</f>
        <v>0</v>
      </c>
      <c r="BS26" s="42">
        <f>-('PRA110'!BR26-'PRA110'!BR47)</f>
        <v>0</v>
      </c>
      <c r="BT26" s="42">
        <f>-('PRA110'!BS26-'PRA110'!BS47)</f>
        <v>0</v>
      </c>
      <c r="BU26" s="42">
        <f>-('PRA110'!BT26-'PRA110'!BT47)</f>
        <v>0</v>
      </c>
      <c r="BV26" s="42">
        <f>-('PRA110'!BU26-'PRA110'!BU47)</f>
        <v>0</v>
      </c>
      <c r="BW26" s="42">
        <f>-('PRA110'!BV26-'PRA110'!BV47)</f>
        <v>0</v>
      </c>
      <c r="BX26" s="42">
        <f>-('PRA110'!BW26-'PRA110'!BW47)</f>
        <v>0</v>
      </c>
      <c r="BY26" s="42">
        <f>-('PRA110'!BX26-'PRA110'!BX47)</f>
        <v>0</v>
      </c>
      <c r="BZ26" s="42">
        <f>-('PRA110'!BY26-'PRA110'!BY47)</f>
        <v>0</v>
      </c>
      <c r="CA26" s="42">
        <f>-('PRA110'!BZ26-'PRA110'!BZ47)</f>
        <v>0</v>
      </c>
      <c r="CB26" s="42">
        <f>-('PRA110'!CA26-'PRA110'!CA47)</f>
        <v>0</v>
      </c>
      <c r="CC26" s="42">
        <f>-('PRA110'!CB26-'PRA110'!CB47)</f>
        <v>0</v>
      </c>
      <c r="CD26" s="42">
        <f>-('PRA110'!CC26-'PRA110'!CC47)</f>
        <v>0</v>
      </c>
      <c r="CE26" s="42">
        <f>-('PRA110'!CD26-'PRA110'!CD47)</f>
        <v>0</v>
      </c>
      <c r="CF26" s="42">
        <f>-('PRA110'!CE26-'PRA110'!CE47)</f>
        <v>0</v>
      </c>
      <c r="CG26" s="42">
        <f>-('PRA110'!CF26-'PRA110'!CF47)</f>
        <v>0</v>
      </c>
      <c r="CH26" s="42">
        <f>-('PRA110'!CG26-'PRA110'!CG47)</f>
        <v>0</v>
      </c>
      <c r="CI26" s="42">
        <f>-('PRA110'!CH26-'PRA110'!CH47)</f>
        <v>0</v>
      </c>
      <c r="CJ26" s="42">
        <f>-('PRA110'!CI26-'PRA110'!CI47)</f>
        <v>0</v>
      </c>
      <c r="CK26" s="42">
        <f>-('PRA110'!CJ26-'PRA110'!CJ47)</f>
        <v>0</v>
      </c>
      <c r="CL26" s="42">
        <f>-('PRA110'!CK26-'PRA110'!CK47)</f>
        <v>0</v>
      </c>
      <c r="CM26" s="42">
        <f>-('PRA110'!CL26-'PRA110'!CL47)</f>
        <v>0</v>
      </c>
      <c r="CN26" s="42">
        <f>-('PRA110'!CM26-'PRA110'!CM47)</f>
        <v>0</v>
      </c>
      <c r="CO26" s="42">
        <f>-('PRA110'!CN26-'PRA110'!CN47)</f>
        <v>0</v>
      </c>
      <c r="CP26" s="42">
        <f>-('PRA110'!CO26-'PRA110'!CO47)</f>
        <v>0</v>
      </c>
      <c r="CQ26" s="42">
        <f>-('PRA110'!CP26-'PRA110'!CP47)</f>
        <v>0</v>
      </c>
      <c r="CR26" s="42">
        <f>-('PRA110'!CQ26-'PRA110'!CQ47)</f>
        <v>0</v>
      </c>
      <c r="CS26" s="42">
        <f>-('PRA110'!CR26-'PRA110'!CR47)</f>
        <v>0</v>
      </c>
      <c r="CT26" s="42">
        <f>-('PRA110'!CS26-'PRA110'!CS47)</f>
        <v>0</v>
      </c>
      <c r="CU26" s="42">
        <f>-('PRA110'!CT26-'PRA110'!CT47)</f>
        <v>0</v>
      </c>
      <c r="CV26" s="42">
        <f>-('PRA110'!CU26-'PRA110'!CU47)</f>
        <v>0</v>
      </c>
      <c r="CW26" s="42">
        <f>-('PRA110'!CV26-'PRA110'!CV47)</f>
        <v>0</v>
      </c>
      <c r="CX26" s="42">
        <f>-('PRA110'!CW26-'PRA110'!CW47)</f>
        <v>0</v>
      </c>
      <c r="CY26" s="42">
        <f>-('PRA110'!CX26-'PRA110'!CX47)</f>
        <v>0</v>
      </c>
      <c r="CZ26" s="42">
        <f>-('PRA110'!CY26-'PRA110'!CY47)</f>
        <v>0</v>
      </c>
      <c r="DA26" s="42">
        <f>-('PRA110'!CZ26-'PRA110'!CZ47)</f>
        <v>0</v>
      </c>
      <c r="DB26" s="42">
        <f>-('PRA110'!DA26-'PRA110'!DA47)</f>
        <v>0</v>
      </c>
      <c r="DC26" s="42">
        <f>-('PRA110'!DB26-'PRA110'!DB47)</f>
        <v>0</v>
      </c>
      <c r="DD26" s="42">
        <f>-('PRA110'!DC26-'PRA110'!DC47)</f>
        <v>0</v>
      </c>
      <c r="DE26" s="42">
        <f>-('PRA110'!DD26-'PRA110'!DD47)</f>
        <v>0</v>
      </c>
      <c r="DF26" s="42">
        <f>-('PRA110'!DE26-'PRA110'!DE47)</f>
        <v>0</v>
      </c>
      <c r="DG26" s="42">
        <f>-('PRA110'!DF26-'PRA110'!DF47)</f>
        <v>0</v>
      </c>
      <c r="DH26" s="42">
        <f>-('PRA110'!DG26-'PRA110'!DG47)</f>
        <v>0</v>
      </c>
      <c r="DI26" s="42">
        <f>-('PRA110'!DH26-'PRA110'!DH47)</f>
        <v>0</v>
      </c>
      <c r="DJ26" s="42">
        <f>-('PRA110'!DI26-'PRA110'!DI47)</f>
        <v>0</v>
      </c>
      <c r="DK26" s="42">
        <f>-('PRA110'!DJ26-'PRA110'!DJ47)</f>
        <v>0</v>
      </c>
      <c r="DL26" s="45">
        <f>-('PRA110'!DK26-'PRA110'!DK47)</f>
        <v>0</v>
      </c>
    </row>
    <row r="27" spans="1:116" s="348" customFormat="1" ht="11.25" customHeight="1">
      <c r="A27" s="342"/>
      <c r="B27" s="340"/>
      <c r="C27" s="343"/>
      <c r="D27" s="344"/>
      <c r="E27" s="345"/>
      <c r="F27" s="351" t="s">
        <v>75</v>
      </c>
      <c r="G27" s="335"/>
      <c r="H27" s="328"/>
      <c r="I27" s="347"/>
      <c r="J27" s="352"/>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3"/>
      <c r="BU27" s="353"/>
      <c r="BV27" s="353"/>
      <c r="BW27" s="353"/>
      <c r="BX27" s="353"/>
      <c r="BY27" s="353"/>
      <c r="BZ27" s="353"/>
      <c r="CA27" s="353"/>
      <c r="CB27" s="353"/>
      <c r="CC27" s="353"/>
      <c r="CD27" s="353"/>
      <c r="CE27" s="353"/>
      <c r="CF27" s="353"/>
      <c r="CG27" s="353"/>
      <c r="CH27" s="353"/>
      <c r="CI27" s="353"/>
      <c r="CJ27" s="353"/>
      <c r="CK27" s="353"/>
      <c r="CL27" s="353"/>
      <c r="CM27" s="353"/>
      <c r="CN27" s="353"/>
      <c r="CO27" s="353"/>
      <c r="CP27" s="353"/>
      <c r="CQ27" s="353"/>
      <c r="CR27" s="353"/>
      <c r="CS27" s="353"/>
      <c r="CT27" s="353"/>
      <c r="CU27" s="353"/>
      <c r="CV27" s="353"/>
      <c r="CW27" s="353"/>
      <c r="CX27" s="353"/>
      <c r="CY27" s="353"/>
      <c r="CZ27" s="353"/>
      <c r="DA27" s="353"/>
      <c r="DB27" s="353"/>
      <c r="DC27" s="353"/>
      <c r="DD27" s="353"/>
      <c r="DE27" s="353"/>
      <c r="DF27" s="353"/>
      <c r="DG27" s="353"/>
      <c r="DH27" s="353"/>
      <c r="DI27" s="353"/>
      <c r="DJ27" s="353"/>
      <c r="DK27" s="353"/>
      <c r="DL27" s="354"/>
    </row>
    <row r="28" spans="1:116" s="348" customFormat="1" ht="11.25" customHeight="1">
      <c r="A28" s="342"/>
      <c r="B28" s="340"/>
      <c r="C28" s="343"/>
      <c r="D28" s="344"/>
      <c r="E28" s="345"/>
      <c r="F28" s="351" t="s">
        <v>77</v>
      </c>
      <c r="G28" s="335"/>
      <c r="H28" s="328"/>
      <c r="I28" s="347"/>
      <c r="J28" s="352"/>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3"/>
      <c r="BQ28" s="353"/>
      <c r="BR28" s="353"/>
      <c r="BS28" s="353"/>
      <c r="BT28" s="353"/>
      <c r="BU28" s="353"/>
      <c r="BV28" s="353"/>
      <c r="BW28" s="353"/>
      <c r="BX28" s="353"/>
      <c r="BY28" s="353"/>
      <c r="BZ28" s="353"/>
      <c r="CA28" s="353"/>
      <c r="CB28" s="353"/>
      <c r="CC28" s="353"/>
      <c r="CD28" s="353"/>
      <c r="CE28" s="353"/>
      <c r="CF28" s="353"/>
      <c r="CG28" s="353"/>
      <c r="CH28" s="353"/>
      <c r="CI28" s="353"/>
      <c r="CJ28" s="353"/>
      <c r="CK28" s="353"/>
      <c r="CL28" s="353"/>
      <c r="CM28" s="353"/>
      <c r="CN28" s="353"/>
      <c r="CO28" s="353"/>
      <c r="CP28" s="353"/>
      <c r="CQ28" s="353"/>
      <c r="CR28" s="353"/>
      <c r="CS28" s="353"/>
      <c r="CT28" s="353"/>
      <c r="CU28" s="353"/>
      <c r="CV28" s="353"/>
      <c r="CW28" s="353"/>
      <c r="CX28" s="353"/>
      <c r="CY28" s="353"/>
      <c r="CZ28" s="353"/>
      <c r="DA28" s="353"/>
      <c r="DB28" s="353"/>
      <c r="DC28" s="353"/>
      <c r="DD28" s="353"/>
      <c r="DE28" s="353"/>
      <c r="DF28" s="353"/>
      <c r="DG28" s="353"/>
      <c r="DH28" s="353"/>
      <c r="DI28" s="353"/>
      <c r="DJ28" s="353"/>
      <c r="DK28" s="353"/>
      <c r="DL28" s="354"/>
    </row>
    <row r="29" spans="1:116" s="332" customFormat="1" ht="19.899999999999999" customHeight="1">
      <c r="A29" s="356"/>
      <c r="B29" s="340"/>
      <c r="C29" s="300"/>
      <c r="D29" s="87"/>
      <c r="E29" s="93"/>
      <c r="F29" s="346" t="s">
        <v>79</v>
      </c>
      <c r="G29" s="335"/>
      <c r="H29" s="328"/>
      <c r="I29" s="338"/>
      <c r="J29" s="42">
        <f>-('PRA110'!J29-'PRA110'!J48)</f>
        <v>0</v>
      </c>
      <c r="K29" s="41">
        <f>-(('PRA110'!I29-'PRA110'!J29)-('PRA110'!I48-'PRA110'!J48))</f>
        <v>0</v>
      </c>
      <c r="L29" s="41">
        <f>-('PRA110'!K29-'PRA110'!K48)</f>
        <v>0</v>
      </c>
      <c r="M29" s="41">
        <f>-('PRA110'!L29-'PRA110'!L48)</f>
        <v>0</v>
      </c>
      <c r="N29" s="41">
        <f>-('PRA110'!M29-'PRA110'!M48)</f>
        <v>0</v>
      </c>
      <c r="O29" s="41">
        <f>-('PRA110'!N29-'PRA110'!N48)</f>
        <v>0</v>
      </c>
      <c r="P29" s="41">
        <f>-('PRA110'!O29-'PRA110'!O48)</f>
        <v>0</v>
      </c>
      <c r="Q29" s="41">
        <f>-('PRA110'!P29-'PRA110'!P48)</f>
        <v>0</v>
      </c>
      <c r="R29" s="41">
        <f>-('PRA110'!Q29-'PRA110'!Q48)</f>
        <v>0</v>
      </c>
      <c r="S29" s="41">
        <f>-('PRA110'!R29-'PRA110'!R48)</f>
        <v>0</v>
      </c>
      <c r="T29" s="41">
        <f>-('PRA110'!S29-'PRA110'!S48)</f>
        <v>0</v>
      </c>
      <c r="U29" s="41">
        <f>-('PRA110'!T29-'PRA110'!T48)</f>
        <v>0</v>
      </c>
      <c r="V29" s="41">
        <f>-('PRA110'!U29-'PRA110'!U48)</f>
        <v>0</v>
      </c>
      <c r="W29" s="41">
        <f>-('PRA110'!V29-'PRA110'!V48)</f>
        <v>0</v>
      </c>
      <c r="X29" s="41">
        <f>-('PRA110'!W29-'PRA110'!W48)</f>
        <v>0</v>
      </c>
      <c r="Y29" s="41">
        <f>-('PRA110'!X29-'PRA110'!X48)</f>
        <v>0</v>
      </c>
      <c r="Z29" s="41">
        <f>-('PRA110'!Y29-'PRA110'!Y48)</f>
        <v>0</v>
      </c>
      <c r="AA29" s="41">
        <f>-('PRA110'!Z29-'PRA110'!Z48)</f>
        <v>0</v>
      </c>
      <c r="AB29" s="41">
        <f>-('PRA110'!AA29-'PRA110'!AA48)</f>
        <v>0</v>
      </c>
      <c r="AC29" s="41">
        <f>-('PRA110'!AB29-'PRA110'!AB48)</f>
        <v>0</v>
      </c>
      <c r="AD29" s="41">
        <f>-('PRA110'!AC29-'PRA110'!AC48)</f>
        <v>0</v>
      </c>
      <c r="AE29" s="41">
        <f>-('PRA110'!AD29-'PRA110'!AD48)</f>
        <v>0</v>
      </c>
      <c r="AF29" s="41">
        <f>-('PRA110'!AE29-'PRA110'!AE48)</f>
        <v>0</v>
      </c>
      <c r="AG29" s="41">
        <f>-('PRA110'!AF29-'PRA110'!AF48)</f>
        <v>0</v>
      </c>
      <c r="AH29" s="41">
        <f>-('PRA110'!AG29-'PRA110'!AG48)</f>
        <v>0</v>
      </c>
      <c r="AI29" s="41">
        <f>-('PRA110'!AH29-'PRA110'!AH48)</f>
        <v>0</v>
      </c>
      <c r="AJ29" s="41">
        <f>-('PRA110'!AI29-'PRA110'!AI48)</f>
        <v>0</v>
      </c>
      <c r="AK29" s="41">
        <f>-('PRA110'!AJ29-'PRA110'!AJ48)</f>
        <v>0</v>
      </c>
      <c r="AL29" s="41">
        <f>-('PRA110'!AK29-'PRA110'!AK48)</f>
        <v>0</v>
      </c>
      <c r="AM29" s="41">
        <f>-('PRA110'!AL29-'PRA110'!AL48)</f>
        <v>0</v>
      </c>
      <c r="AN29" s="41">
        <f>-('PRA110'!AM29-'PRA110'!AM48)</f>
        <v>0</v>
      </c>
      <c r="AO29" s="41">
        <f>-('PRA110'!AN29-'PRA110'!AN48)</f>
        <v>0</v>
      </c>
      <c r="AP29" s="41">
        <f>-('PRA110'!AO29-'PRA110'!AO48)</f>
        <v>0</v>
      </c>
      <c r="AQ29" s="41">
        <f>-('PRA110'!AP29-'PRA110'!AP48)</f>
        <v>0</v>
      </c>
      <c r="AR29" s="41">
        <f>-('PRA110'!AQ29-'PRA110'!AQ48)</f>
        <v>0</v>
      </c>
      <c r="AS29" s="41">
        <f>-('PRA110'!AR29-'PRA110'!AR48)</f>
        <v>0</v>
      </c>
      <c r="AT29" s="41">
        <f>-('PRA110'!AS29-'PRA110'!AS48)</f>
        <v>0</v>
      </c>
      <c r="AU29" s="41">
        <f>-('PRA110'!AT29-'PRA110'!AT48)</f>
        <v>0</v>
      </c>
      <c r="AV29" s="41">
        <f>-('PRA110'!AU29-'PRA110'!AU48)</f>
        <v>0</v>
      </c>
      <c r="AW29" s="41">
        <f>-('PRA110'!AV29-'PRA110'!AV48)</f>
        <v>0</v>
      </c>
      <c r="AX29" s="41">
        <f>-('PRA110'!AW29-'PRA110'!AW48)</f>
        <v>0</v>
      </c>
      <c r="AY29" s="41">
        <f>-('PRA110'!AX29-'PRA110'!AX48)</f>
        <v>0</v>
      </c>
      <c r="AZ29" s="41">
        <f>-('PRA110'!AY29-'PRA110'!AY48)</f>
        <v>0</v>
      </c>
      <c r="BA29" s="41">
        <f>-('PRA110'!AZ29-'PRA110'!AZ48)</f>
        <v>0</v>
      </c>
      <c r="BB29" s="41">
        <f>-('PRA110'!BA29-'PRA110'!BA48)</f>
        <v>0</v>
      </c>
      <c r="BC29" s="41">
        <f>-('PRA110'!BB29-'PRA110'!BB48)</f>
        <v>0</v>
      </c>
      <c r="BD29" s="41">
        <f>-('PRA110'!BC29-'PRA110'!BC48)</f>
        <v>0</v>
      </c>
      <c r="BE29" s="41">
        <f>-('PRA110'!BD29-'PRA110'!BD48)</f>
        <v>0</v>
      </c>
      <c r="BF29" s="41">
        <f>-('PRA110'!BE29-'PRA110'!BE48)</f>
        <v>0</v>
      </c>
      <c r="BG29" s="41">
        <f>-('PRA110'!BF29-'PRA110'!BF48)</f>
        <v>0</v>
      </c>
      <c r="BH29" s="41">
        <f>-('PRA110'!BG29-'PRA110'!BG48)</f>
        <v>0</v>
      </c>
      <c r="BI29" s="41">
        <f>-('PRA110'!BH29-'PRA110'!BH48)</f>
        <v>0</v>
      </c>
      <c r="BJ29" s="41">
        <f>-('PRA110'!BI29-'PRA110'!BI48)</f>
        <v>0</v>
      </c>
      <c r="BK29" s="41">
        <f>-('PRA110'!BJ29-'PRA110'!BJ48)</f>
        <v>0</v>
      </c>
      <c r="BL29" s="41">
        <f>-('PRA110'!BK29-'PRA110'!BK48)</f>
        <v>0</v>
      </c>
      <c r="BM29" s="41">
        <f>-('PRA110'!BL29-'PRA110'!BL48)</f>
        <v>0</v>
      </c>
      <c r="BN29" s="41">
        <f>-('PRA110'!BM29-'PRA110'!BM48)</f>
        <v>0</v>
      </c>
      <c r="BO29" s="41">
        <f>-('PRA110'!BN29-'PRA110'!BN48)</f>
        <v>0</v>
      </c>
      <c r="BP29" s="41">
        <f>-('PRA110'!BO29-'PRA110'!BO48)</f>
        <v>0</v>
      </c>
      <c r="BQ29" s="41">
        <f>-('PRA110'!BP29-'PRA110'!BP48)</f>
        <v>0</v>
      </c>
      <c r="BR29" s="41">
        <f>-('PRA110'!BQ29-'PRA110'!BQ48)</f>
        <v>0</v>
      </c>
      <c r="BS29" s="41">
        <f>-('PRA110'!BR29-'PRA110'!BR48)</f>
        <v>0</v>
      </c>
      <c r="BT29" s="41">
        <f>-('PRA110'!BS29-'PRA110'!BS48)</f>
        <v>0</v>
      </c>
      <c r="BU29" s="41">
        <f>-('PRA110'!BT29-'PRA110'!BT48)</f>
        <v>0</v>
      </c>
      <c r="BV29" s="41">
        <f>-('PRA110'!BU29-'PRA110'!BU48)</f>
        <v>0</v>
      </c>
      <c r="BW29" s="41">
        <f>-('PRA110'!BV29-'PRA110'!BV48)</f>
        <v>0</v>
      </c>
      <c r="BX29" s="41">
        <f>-('PRA110'!BW29-'PRA110'!BW48)</f>
        <v>0</v>
      </c>
      <c r="BY29" s="41">
        <f>-('PRA110'!BX29-'PRA110'!BX48)</f>
        <v>0</v>
      </c>
      <c r="BZ29" s="41">
        <f>-('PRA110'!BY29-'PRA110'!BY48)</f>
        <v>0</v>
      </c>
      <c r="CA29" s="41">
        <f>-('PRA110'!BZ29-'PRA110'!BZ48)</f>
        <v>0</v>
      </c>
      <c r="CB29" s="41">
        <f>-('PRA110'!CA29-'PRA110'!CA48)</f>
        <v>0</v>
      </c>
      <c r="CC29" s="41">
        <f>-('PRA110'!CB29-'PRA110'!CB48)</f>
        <v>0</v>
      </c>
      <c r="CD29" s="41">
        <f>-('PRA110'!CC29-'PRA110'!CC48)</f>
        <v>0</v>
      </c>
      <c r="CE29" s="41">
        <f>-('PRA110'!CD29-'PRA110'!CD48)</f>
        <v>0</v>
      </c>
      <c r="CF29" s="41">
        <f>-('PRA110'!CE29-'PRA110'!CE48)</f>
        <v>0</v>
      </c>
      <c r="CG29" s="41">
        <f>-('PRA110'!CF29-'PRA110'!CF48)</f>
        <v>0</v>
      </c>
      <c r="CH29" s="41">
        <f>-('PRA110'!CG29-'PRA110'!CG48)</f>
        <v>0</v>
      </c>
      <c r="CI29" s="41">
        <f>-('PRA110'!CH29-'PRA110'!CH48)</f>
        <v>0</v>
      </c>
      <c r="CJ29" s="41">
        <f>-('PRA110'!CI29-'PRA110'!CI48)</f>
        <v>0</v>
      </c>
      <c r="CK29" s="41">
        <f>-('PRA110'!CJ29-'PRA110'!CJ48)</f>
        <v>0</v>
      </c>
      <c r="CL29" s="41">
        <f>-('PRA110'!CK29-'PRA110'!CK48)</f>
        <v>0</v>
      </c>
      <c r="CM29" s="41">
        <f>-('PRA110'!CL29-'PRA110'!CL48)</f>
        <v>0</v>
      </c>
      <c r="CN29" s="41">
        <f>-('PRA110'!CM29-'PRA110'!CM48)</f>
        <v>0</v>
      </c>
      <c r="CO29" s="41">
        <f>-('PRA110'!CN29-'PRA110'!CN48)</f>
        <v>0</v>
      </c>
      <c r="CP29" s="41">
        <f>-('PRA110'!CO29-'PRA110'!CO48)</f>
        <v>0</v>
      </c>
      <c r="CQ29" s="41">
        <f>-('PRA110'!CP29-'PRA110'!CP48)</f>
        <v>0</v>
      </c>
      <c r="CR29" s="41">
        <f>-('PRA110'!CQ29-'PRA110'!CQ48)</f>
        <v>0</v>
      </c>
      <c r="CS29" s="41">
        <f>-('PRA110'!CR29-'PRA110'!CR48)</f>
        <v>0</v>
      </c>
      <c r="CT29" s="41">
        <f>-('PRA110'!CS29-'PRA110'!CS48)</f>
        <v>0</v>
      </c>
      <c r="CU29" s="41">
        <f>-('PRA110'!CT29-'PRA110'!CT48)</f>
        <v>0</v>
      </c>
      <c r="CV29" s="41">
        <f>-('PRA110'!CU29-'PRA110'!CU48)</f>
        <v>0</v>
      </c>
      <c r="CW29" s="41">
        <f>-('PRA110'!CV29-'PRA110'!CV48)</f>
        <v>0</v>
      </c>
      <c r="CX29" s="41">
        <f>-('PRA110'!CW29-'PRA110'!CW48)</f>
        <v>0</v>
      </c>
      <c r="CY29" s="41">
        <f>-('PRA110'!CX29-'PRA110'!CX48)</f>
        <v>0</v>
      </c>
      <c r="CZ29" s="41">
        <f>-('PRA110'!CY29-'PRA110'!CY48)</f>
        <v>0</v>
      </c>
      <c r="DA29" s="41">
        <f>-('PRA110'!CZ29-'PRA110'!CZ48)</f>
        <v>0</v>
      </c>
      <c r="DB29" s="41">
        <f>-('PRA110'!DA29-'PRA110'!DA48)</f>
        <v>0</v>
      </c>
      <c r="DC29" s="41">
        <f>-('PRA110'!DB29-'PRA110'!DB48)</f>
        <v>0</v>
      </c>
      <c r="DD29" s="41">
        <f>-('PRA110'!DC29-'PRA110'!DC48)</f>
        <v>0</v>
      </c>
      <c r="DE29" s="41">
        <f>-('PRA110'!DD29-'PRA110'!DD48)</f>
        <v>0</v>
      </c>
      <c r="DF29" s="41">
        <f>-('PRA110'!DE29-'PRA110'!DE48)</f>
        <v>0</v>
      </c>
      <c r="DG29" s="41">
        <f>-('PRA110'!DF29-'PRA110'!DF48)</f>
        <v>0</v>
      </c>
      <c r="DH29" s="41">
        <f>-('PRA110'!DG29-'PRA110'!DG48)</f>
        <v>0</v>
      </c>
      <c r="DI29" s="41">
        <f>-('PRA110'!DH29-'PRA110'!DH48)</f>
        <v>0</v>
      </c>
      <c r="DJ29" s="41">
        <f>-('PRA110'!DI29-'PRA110'!DI48)</f>
        <v>0</v>
      </c>
      <c r="DK29" s="41">
        <f>-('PRA110'!DJ29-'PRA110'!DJ48)</f>
        <v>0</v>
      </c>
      <c r="DL29" s="44">
        <f>-('PRA110'!DK29-'PRA110'!DK48)</f>
        <v>0</v>
      </c>
    </row>
    <row r="30" spans="1:116" s="332" customFormat="1" ht="19.5" customHeight="1">
      <c r="A30" s="333"/>
      <c r="B30" s="340"/>
      <c r="C30" s="300"/>
      <c r="D30" s="87"/>
      <c r="E30" s="93"/>
      <c r="F30" s="346" t="s">
        <v>81</v>
      </c>
      <c r="G30" s="335"/>
      <c r="H30" s="328"/>
      <c r="I30" s="338"/>
      <c r="J30" s="42">
        <f>-('PRA110'!J30-'PRA110'!J49)</f>
        <v>0</v>
      </c>
      <c r="K30" s="41">
        <f>-(('PRA110'!I30-'PRA110'!J30)-('PRA110'!I49-'PRA110'!J49))</f>
        <v>0</v>
      </c>
      <c r="L30" s="41">
        <f>-('PRA110'!K30-'PRA110'!K49)</f>
        <v>0</v>
      </c>
      <c r="M30" s="41">
        <f>-('PRA110'!L30-'PRA110'!L49)</f>
        <v>0</v>
      </c>
      <c r="N30" s="41">
        <f>-('PRA110'!M30-'PRA110'!M49)</f>
        <v>0</v>
      </c>
      <c r="O30" s="41">
        <f>-('PRA110'!N30-'PRA110'!N49)</f>
        <v>0</v>
      </c>
      <c r="P30" s="41">
        <f>-('PRA110'!O30-'PRA110'!O49)</f>
        <v>0</v>
      </c>
      <c r="Q30" s="41">
        <f>-('PRA110'!P30-'PRA110'!P49)</f>
        <v>0</v>
      </c>
      <c r="R30" s="41">
        <f>-('PRA110'!Q30-'PRA110'!Q49)</f>
        <v>0</v>
      </c>
      <c r="S30" s="41">
        <f>-('PRA110'!R30-'PRA110'!R49)</f>
        <v>0</v>
      </c>
      <c r="T30" s="41">
        <f>-('PRA110'!S30-'PRA110'!S49)</f>
        <v>0</v>
      </c>
      <c r="U30" s="41">
        <f>-('PRA110'!T30-'PRA110'!T49)</f>
        <v>0</v>
      </c>
      <c r="V30" s="41">
        <f>-('PRA110'!U30-'PRA110'!U49)</f>
        <v>0</v>
      </c>
      <c r="W30" s="41">
        <f>-('PRA110'!V30-'PRA110'!V49)</f>
        <v>0</v>
      </c>
      <c r="X30" s="41">
        <f>-('PRA110'!W30-'PRA110'!W49)</f>
        <v>0</v>
      </c>
      <c r="Y30" s="41">
        <f>-('PRA110'!X30-'PRA110'!X49)</f>
        <v>0</v>
      </c>
      <c r="Z30" s="41">
        <f>-('PRA110'!Y30-'PRA110'!Y49)</f>
        <v>0</v>
      </c>
      <c r="AA30" s="41">
        <f>-('PRA110'!Z30-'PRA110'!Z49)</f>
        <v>0</v>
      </c>
      <c r="AB30" s="41">
        <f>-('PRA110'!AA30-'PRA110'!AA49)</f>
        <v>0</v>
      </c>
      <c r="AC30" s="41">
        <f>-('PRA110'!AB30-'PRA110'!AB49)</f>
        <v>0</v>
      </c>
      <c r="AD30" s="41">
        <f>-('PRA110'!AC30-'PRA110'!AC49)</f>
        <v>0</v>
      </c>
      <c r="AE30" s="41">
        <f>-('PRA110'!AD30-'PRA110'!AD49)</f>
        <v>0</v>
      </c>
      <c r="AF30" s="41">
        <f>-('PRA110'!AE30-'PRA110'!AE49)</f>
        <v>0</v>
      </c>
      <c r="AG30" s="41">
        <f>-('PRA110'!AF30-'PRA110'!AF49)</f>
        <v>0</v>
      </c>
      <c r="AH30" s="41">
        <f>-('PRA110'!AG30-'PRA110'!AG49)</f>
        <v>0</v>
      </c>
      <c r="AI30" s="41">
        <f>-('PRA110'!AH30-'PRA110'!AH49)</f>
        <v>0</v>
      </c>
      <c r="AJ30" s="41">
        <f>-('PRA110'!AI30-'PRA110'!AI49)</f>
        <v>0</v>
      </c>
      <c r="AK30" s="41">
        <f>-('PRA110'!AJ30-'PRA110'!AJ49)</f>
        <v>0</v>
      </c>
      <c r="AL30" s="41">
        <f>-('PRA110'!AK30-'PRA110'!AK49)</f>
        <v>0</v>
      </c>
      <c r="AM30" s="41">
        <f>-('PRA110'!AL30-'PRA110'!AL49)</f>
        <v>0</v>
      </c>
      <c r="AN30" s="41">
        <f>-('PRA110'!AM30-'PRA110'!AM49)</f>
        <v>0</v>
      </c>
      <c r="AO30" s="41">
        <f>-('PRA110'!AN30-'PRA110'!AN49)</f>
        <v>0</v>
      </c>
      <c r="AP30" s="41">
        <f>-('PRA110'!AO30-'PRA110'!AO49)</f>
        <v>0</v>
      </c>
      <c r="AQ30" s="41">
        <f>-('PRA110'!AP30-'PRA110'!AP49)</f>
        <v>0</v>
      </c>
      <c r="AR30" s="41">
        <f>-('PRA110'!AQ30-'PRA110'!AQ49)</f>
        <v>0</v>
      </c>
      <c r="AS30" s="41">
        <f>-('PRA110'!AR30-'PRA110'!AR49)</f>
        <v>0</v>
      </c>
      <c r="AT30" s="41">
        <f>-('PRA110'!AS30-'PRA110'!AS49)</f>
        <v>0</v>
      </c>
      <c r="AU30" s="41">
        <f>-('PRA110'!AT30-'PRA110'!AT49)</f>
        <v>0</v>
      </c>
      <c r="AV30" s="41">
        <f>-('PRA110'!AU30-'PRA110'!AU49)</f>
        <v>0</v>
      </c>
      <c r="AW30" s="41">
        <f>-('PRA110'!AV30-'PRA110'!AV49)</f>
        <v>0</v>
      </c>
      <c r="AX30" s="41">
        <f>-('PRA110'!AW30-'PRA110'!AW49)</f>
        <v>0</v>
      </c>
      <c r="AY30" s="41">
        <f>-('PRA110'!AX30-'PRA110'!AX49)</f>
        <v>0</v>
      </c>
      <c r="AZ30" s="41">
        <f>-('PRA110'!AY30-'PRA110'!AY49)</f>
        <v>0</v>
      </c>
      <c r="BA30" s="41">
        <f>-('PRA110'!AZ30-'PRA110'!AZ49)</f>
        <v>0</v>
      </c>
      <c r="BB30" s="41">
        <f>-('PRA110'!BA30-'PRA110'!BA49)</f>
        <v>0</v>
      </c>
      <c r="BC30" s="41">
        <f>-('PRA110'!BB30-'PRA110'!BB49)</f>
        <v>0</v>
      </c>
      <c r="BD30" s="41">
        <f>-('PRA110'!BC30-'PRA110'!BC49)</f>
        <v>0</v>
      </c>
      <c r="BE30" s="41">
        <f>-('PRA110'!BD30-'PRA110'!BD49)</f>
        <v>0</v>
      </c>
      <c r="BF30" s="41">
        <f>-('PRA110'!BE30-'PRA110'!BE49)</f>
        <v>0</v>
      </c>
      <c r="BG30" s="41">
        <f>-('PRA110'!BF30-'PRA110'!BF49)</f>
        <v>0</v>
      </c>
      <c r="BH30" s="41">
        <f>-('PRA110'!BG30-'PRA110'!BG49)</f>
        <v>0</v>
      </c>
      <c r="BI30" s="41">
        <f>-('PRA110'!BH30-'PRA110'!BH49)</f>
        <v>0</v>
      </c>
      <c r="BJ30" s="41">
        <f>-('PRA110'!BI30-'PRA110'!BI49)</f>
        <v>0</v>
      </c>
      <c r="BK30" s="41">
        <f>-('PRA110'!BJ30-'PRA110'!BJ49)</f>
        <v>0</v>
      </c>
      <c r="BL30" s="41">
        <f>-('PRA110'!BK30-'PRA110'!BK49)</f>
        <v>0</v>
      </c>
      <c r="BM30" s="41">
        <f>-('PRA110'!BL30-'PRA110'!BL49)</f>
        <v>0</v>
      </c>
      <c r="BN30" s="41">
        <f>-('PRA110'!BM30-'PRA110'!BM49)</f>
        <v>0</v>
      </c>
      <c r="BO30" s="41">
        <f>-('PRA110'!BN30-'PRA110'!BN49)</f>
        <v>0</v>
      </c>
      <c r="BP30" s="41">
        <f>-('PRA110'!BO30-'PRA110'!BO49)</f>
        <v>0</v>
      </c>
      <c r="BQ30" s="41">
        <f>-('PRA110'!BP30-'PRA110'!BP49)</f>
        <v>0</v>
      </c>
      <c r="BR30" s="41">
        <f>-('PRA110'!BQ30-'PRA110'!BQ49)</f>
        <v>0</v>
      </c>
      <c r="BS30" s="41">
        <f>-('PRA110'!BR30-'PRA110'!BR49)</f>
        <v>0</v>
      </c>
      <c r="BT30" s="41">
        <f>-('PRA110'!BS30-'PRA110'!BS49)</f>
        <v>0</v>
      </c>
      <c r="BU30" s="41">
        <f>-('PRA110'!BT30-'PRA110'!BT49)</f>
        <v>0</v>
      </c>
      <c r="BV30" s="41">
        <f>-('PRA110'!BU30-'PRA110'!BU49)</f>
        <v>0</v>
      </c>
      <c r="BW30" s="41">
        <f>-('PRA110'!BV30-'PRA110'!BV49)</f>
        <v>0</v>
      </c>
      <c r="BX30" s="41">
        <f>-('PRA110'!BW30-'PRA110'!BW49)</f>
        <v>0</v>
      </c>
      <c r="BY30" s="41">
        <f>-('PRA110'!BX30-'PRA110'!BX49)</f>
        <v>0</v>
      </c>
      <c r="BZ30" s="41">
        <f>-('PRA110'!BY30-'PRA110'!BY49)</f>
        <v>0</v>
      </c>
      <c r="CA30" s="41">
        <f>-('PRA110'!BZ30-'PRA110'!BZ49)</f>
        <v>0</v>
      </c>
      <c r="CB30" s="41">
        <f>-('PRA110'!CA30-'PRA110'!CA49)</f>
        <v>0</v>
      </c>
      <c r="CC30" s="41">
        <f>-('PRA110'!CB30-'PRA110'!CB49)</f>
        <v>0</v>
      </c>
      <c r="CD30" s="41">
        <f>-('PRA110'!CC30-'PRA110'!CC49)</f>
        <v>0</v>
      </c>
      <c r="CE30" s="41">
        <f>-('PRA110'!CD30-'PRA110'!CD49)</f>
        <v>0</v>
      </c>
      <c r="CF30" s="41">
        <f>-('PRA110'!CE30-'PRA110'!CE49)</f>
        <v>0</v>
      </c>
      <c r="CG30" s="41">
        <f>-('PRA110'!CF30-'PRA110'!CF49)</f>
        <v>0</v>
      </c>
      <c r="CH30" s="41">
        <f>-('PRA110'!CG30-'PRA110'!CG49)</f>
        <v>0</v>
      </c>
      <c r="CI30" s="41">
        <f>-('PRA110'!CH30-'PRA110'!CH49)</f>
        <v>0</v>
      </c>
      <c r="CJ30" s="41">
        <f>-('PRA110'!CI30-'PRA110'!CI49)</f>
        <v>0</v>
      </c>
      <c r="CK30" s="41">
        <f>-('PRA110'!CJ30-'PRA110'!CJ49)</f>
        <v>0</v>
      </c>
      <c r="CL30" s="41">
        <f>-('PRA110'!CK30-'PRA110'!CK49)</f>
        <v>0</v>
      </c>
      <c r="CM30" s="41">
        <f>-('PRA110'!CL30-'PRA110'!CL49)</f>
        <v>0</v>
      </c>
      <c r="CN30" s="41">
        <f>-('PRA110'!CM30-'PRA110'!CM49)</f>
        <v>0</v>
      </c>
      <c r="CO30" s="41">
        <f>-('PRA110'!CN30-'PRA110'!CN49)</f>
        <v>0</v>
      </c>
      <c r="CP30" s="41">
        <f>-('PRA110'!CO30-'PRA110'!CO49)</f>
        <v>0</v>
      </c>
      <c r="CQ30" s="41">
        <f>-('PRA110'!CP30-'PRA110'!CP49)</f>
        <v>0</v>
      </c>
      <c r="CR30" s="41">
        <f>-('PRA110'!CQ30-'PRA110'!CQ49)</f>
        <v>0</v>
      </c>
      <c r="CS30" s="41">
        <f>-('PRA110'!CR30-'PRA110'!CR49)</f>
        <v>0</v>
      </c>
      <c r="CT30" s="41">
        <f>-('PRA110'!CS30-'PRA110'!CS49)</f>
        <v>0</v>
      </c>
      <c r="CU30" s="41">
        <f>-('PRA110'!CT30-'PRA110'!CT49)</f>
        <v>0</v>
      </c>
      <c r="CV30" s="41">
        <f>-('PRA110'!CU30-'PRA110'!CU49)</f>
        <v>0</v>
      </c>
      <c r="CW30" s="41">
        <f>-('PRA110'!CV30-'PRA110'!CV49)</f>
        <v>0</v>
      </c>
      <c r="CX30" s="41">
        <f>-('PRA110'!CW30-'PRA110'!CW49)</f>
        <v>0</v>
      </c>
      <c r="CY30" s="41">
        <f>-('PRA110'!CX30-'PRA110'!CX49)</f>
        <v>0</v>
      </c>
      <c r="CZ30" s="41">
        <f>-('PRA110'!CY30-'PRA110'!CY49)</f>
        <v>0</v>
      </c>
      <c r="DA30" s="41">
        <f>-('PRA110'!CZ30-'PRA110'!CZ49)</f>
        <v>0</v>
      </c>
      <c r="DB30" s="41">
        <f>-('PRA110'!DA30-'PRA110'!DA49)</f>
        <v>0</v>
      </c>
      <c r="DC30" s="41">
        <f>-('PRA110'!DB30-'PRA110'!DB49)</f>
        <v>0</v>
      </c>
      <c r="DD30" s="41">
        <f>-('PRA110'!DC30-'PRA110'!DC49)</f>
        <v>0</v>
      </c>
      <c r="DE30" s="41">
        <f>-('PRA110'!DD30-'PRA110'!DD49)</f>
        <v>0</v>
      </c>
      <c r="DF30" s="41">
        <f>-('PRA110'!DE30-'PRA110'!DE49)</f>
        <v>0</v>
      </c>
      <c r="DG30" s="41">
        <f>-('PRA110'!DF30-'PRA110'!DF49)</f>
        <v>0</v>
      </c>
      <c r="DH30" s="41">
        <f>-('PRA110'!DG30-'PRA110'!DG49)</f>
        <v>0</v>
      </c>
      <c r="DI30" s="41">
        <f>-('PRA110'!DH30-'PRA110'!DH49)</f>
        <v>0</v>
      </c>
      <c r="DJ30" s="41">
        <f>-('PRA110'!DI30-'PRA110'!DI49)</f>
        <v>0</v>
      </c>
      <c r="DK30" s="41">
        <f>-('PRA110'!DJ30-'PRA110'!DJ49)</f>
        <v>0</v>
      </c>
      <c r="DL30" s="44">
        <f>-('PRA110'!DK30-'PRA110'!DK49)</f>
        <v>0</v>
      </c>
    </row>
    <row r="31" spans="1:116" s="348" customFormat="1" ht="11.25" customHeight="1">
      <c r="A31" s="342"/>
      <c r="B31" s="340"/>
      <c r="C31" s="343"/>
      <c r="D31" s="344"/>
      <c r="E31" s="345"/>
      <c r="F31" s="351" t="s">
        <v>83</v>
      </c>
      <c r="G31" s="335"/>
      <c r="H31" s="328"/>
      <c r="I31" s="347"/>
      <c r="J31" s="352"/>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c r="BX31" s="353"/>
      <c r="BY31" s="353"/>
      <c r="BZ31" s="353"/>
      <c r="CA31" s="353"/>
      <c r="CB31" s="353"/>
      <c r="CC31" s="353"/>
      <c r="CD31" s="353"/>
      <c r="CE31" s="353"/>
      <c r="CF31" s="353"/>
      <c r="CG31" s="353"/>
      <c r="CH31" s="353"/>
      <c r="CI31" s="353"/>
      <c r="CJ31" s="353"/>
      <c r="CK31" s="353"/>
      <c r="CL31" s="353"/>
      <c r="CM31" s="353"/>
      <c r="CN31" s="353"/>
      <c r="CO31" s="353"/>
      <c r="CP31" s="353"/>
      <c r="CQ31" s="353"/>
      <c r="CR31" s="353"/>
      <c r="CS31" s="353"/>
      <c r="CT31" s="353"/>
      <c r="CU31" s="353"/>
      <c r="CV31" s="353"/>
      <c r="CW31" s="353"/>
      <c r="CX31" s="353"/>
      <c r="CY31" s="353"/>
      <c r="CZ31" s="353"/>
      <c r="DA31" s="353"/>
      <c r="DB31" s="353"/>
      <c r="DC31" s="353"/>
      <c r="DD31" s="353"/>
      <c r="DE31" s="353"/>
      <c r="DF31" s="353"/>
      <c r="DG31" s="353"/>
      <c r="DH31" s="353"/>
      <c r="DI31" s="357"/>
      <c r="DJ31" s="357"/>
      <c r="DK31" s="357"/>
      <c r="DL31" s="358"/>
    </row>
    <row r="32" spans="1:116" s="348" customFormat="1" ht="11.25" customHeight="1">
      <c r="A32" s="342"/>
      <c r="B32" s="340"/>
      <c r="C32" s="343"/>
      <c r="D32" s="344"/>
      <c r="E32" s="345"/>
      <c r="F32" s="351" t="s">
        <v>85</v>
      </c>
      <c r="G32" s="335"/>
      <c r="H32" s="328"/>
      <c r="I32" s="347"/>
      <c r="J32" s="352"/>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c r="CQ32" s="353"/>
      <c r="CR32" s="353"/>
      <c r="CS32" s="353"/>
      <c r="CT32" s="353"/>
      <c r="CU32" s="353"/>
      <c r="CV32" s="353"/>
      <c r="CW32" s="353"/>
      <c r="CX32" s="353"/>
      <c r="CY32" s="353"/>
      <c r="CZ32" s="353"/>
      <c r="DA32" s="353"/>
      <c r="DB32" s="353"/>
      <c r="DC32" s="353"/>
      <c r="DD32" s="353"/>
      <c r="DE32" s="353"/>
      <c r="DF32" s="353"/>
      <c r="DG32" s="353"/>
      <c r="DH32" s="353"/>
      <c r="DI32" s="357"/>
      <c r="DJ32" s="357"/>
      <c r="DK32" s="357"/>
      <c r="DL32" s="358"/>
    </row>
    <row r="33" spans="1:116" s="348" customFormat="1" ht="11.25" customHeight="1">
      <c r="A33" s="342"/>
      <c r="B33" s="340"/>
      <c r="C33" s="343"/>
      <c r="D33" s="344"/>
      <c r="E33" s="345"/>
      <c r="F33" s="351" t="s">
        <v>87</v>
      </c>
      <c r="G33" s="335"/>
      <c r="H33" s="328"/>
      <c r="I33" s="347"/>
      <c r="J33" s="352"/>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S33" s="353"/>
      <c r="BT33" s="353"/>
      <c r="BU33" s="353"/>
      <c r="BV33" s="353"/>
      <c r="BW33" s="353"/>
      <c r="BX33" s="353"/>
      <c r="BY33" s="353"/>
      <c r="BZ33" s="353"/>
      <c r="CA33" s="353"/>
      <c r="CB33" s="353"/>
      <c r="CC33" s="353"/>
      <c r="CD33" s="353"/>
      <c r="CE33" s="353"/>
      <c r="CF33" s="353"/>
      <c r="CG33" s="353"/>
      <c r="CH33" s="353"/>
      <c r="CI33" s="353"/>
      <c r="CJ33" s="353"/>
      <c r="CK33" s="353"/>
      <c r="CL33" s="353"/>
      <c r="CM33" s="353"/>
      <c r="CN33" s="353"/>
      <c r="CO33" s="353"/>
      <c r="CP33" s="353"/>
      <c r="CQ33" s="353"/>
      <c r="CR33" s="353"/>
      <c r="CS33" s="353"/>
      <c r="CT33" s="353"/>
      <c r="CU33" s="353"/>
      <c r="CV33" s="353"/>
      <c r="CW33" s="353"/>
      <c r="CX33" s="353"/>
      <c r="CY33" s="353"/>
      <c r="CZ33" s="353"/>
      <c r="DA33" s="353"/>
      <c r="DB33" s="353"/>
      <c r="DC33" s="353"/>
      <c r="DD33" s="353"/>
      <c r="DE33" s="353"/>
      <c r="DF33" s="353"/>
      <c r="DG33" s="353"/>
      <c r="DH33" s="353"/>
      <c r="DI33" s="357"/>
      <c r="DJ33" s="357"/>
      <c r="DK33" s="357"/>
      <c r="DL33" s="358"/>
    </row>
    <row r="34" spans="1:116" s="332" customFormat="1" ht="19.5" customHeight="1">
      <c r="A34" s="333"/>
      <c r="B34" s="340"/>
      <c r="C34" s="300"/>
      <c r="D34" s="87"/>
      <c r="E34" s="93"/>
      <c r="F34" s="346" t="s">
        <v>89</v>
      </c>
      <c r="G34" s="335"/>
      <c r="H34" s="328"/>
      <c r="I34" s="338"/>
      <c r="J34" s="42">
        <f>-('PRA110'!J34-'PRA110'!J50)</f>
        <v>0</v>
      </c>
      <c r="K34" s="41">
        <f>-(('PRA110'!I34-'PRA110'!J34)-('PRA110'!I50-'PRA110'!J50))</f>
        <v>0</v>
      </c>
      <c r="L34" s="41">
        <f>-('PRA110'!K34-'PRA110'!K50)</f>
        <v>0</v>
      </c>
      <c r="M34" s="41">
        <f>-('PRA110'!L34-'PRA110'!L50)</f>
        <v>0</v>
      </c>
      <c r="N34" s="41">
        <f>-('PRA110'!M34-'PRA110'!M50)</f>
        <v>0</v>
      </c>
      <c r="O34" s="41">
        <f>-('PRA110'!N34-'PRA110'!N50)</f>
        <v>0</v>
      </c>
      <c r="P34" s="41">
        <f>-('PRA110'!O34-'PRA110'!O50)</f>
        <v>0</v>
      </c>
      <c r="Q34" s="41">
        <f>-('PRA110'!P34-'PRA110'!P50)</f>
        <v>0</v>
      </c>
      <c r="R34" s="41">
        <f>-('PRA110'!Q34-'PRA110'!Q50)</f>
        <v>0</v>
      </c>
      <c r="S34" s="41">
        <f>-('PRA110'!R34-'PRA110'!R50)</f>
        <v>0</v>
      </c>
      <c r="T34" s="41">
        <f>-('PRA110'!S34-'PRA110'!S50)</f>
        <v>0</v>
      </c>
      <c r="U34" s="41">
        <f>-('PRA110'!T34-'PRA110'!T50)</f>
        <v>0</v>
      </c>
      <c r="V34" s="41">
        <f>-('PRA110'!U34-'PRA110'!U50)</f>
        <v>0</v>
      </c>
      <c r="W34" s="41">
        <f>-('PRA110'!V34-'PRA110'!V50)</f>
        <v>0</v>
      </c>
      <c r="X34" s="41">
        <f>-('PRA110'!W34-'PRA110'!W50)</f>
        <v>0</v>
      </c>
      <c r="Y34" s="41">
        <f>-('PRA110'!X34-'PRA110'!X50)</f>
        <v>0</v>
      </c>
      <c r="Z34" s="41">
        <f>-('PRA110'!Y34-'PRA110'!Y50)</f>
        <v>0</v>
      </c>
      <c r="AA34" s="41">
        <f>-('PRA110'!Z34-'PRA110'!Z50)</f>
        <v>0</v>
      </c>
      <c r="AB34" s="41">
        <f>-('PRA110'!AA34-'PRA110'!AA50)</f>
        <v>0</v>
      </c>
      <c r="AC34" s="41">
        <f>-('PRA110'!AB34-'PRA110'!AB50)</f>
        <v>0</v>
      </c>
      <c r="AD34" s="41">
        <f>-('PRA110'!AC34-'PRA110'!AC50)</f>
        <v>0</v>
      </c>
      <c r="AE34" s="41">
        <f>-('PRA110'!AD34-'PRA110'!AD50)</f>
        <v>0</v>
      </c>
      <c r="AF34" s="41">
        <f>-('PRA110'!AE34-'PRA110'!AE50)</f>
        <v>0</v>
      </c>
      <c r="AG34" s="41">
        <f>-('PRA110'!AF34-'PRA110'!AF50)</f>
        <v>0</v>
      </c>
      <c r="AH34" s="41">
        <f>-('PRA110'!AG34-'PRA110'!AG50)</f>
        <v>0</v>
      </c>
      <c r="AI34" s="41">
        <f>-('PRA110'!AH34-'PRA110'!AH50)</f>
        <v>0</v>
      </c>
      <c r="AJ34" s="41">
        <f>-('PRA110'!AI34-'PRA110'!AI50)</f>
        <v>0</v>
      </c>
      <c r="AK34" s="41">
        <f>-('PRA110'!AJ34-'PRA110'!AJ50)</f>
        <v>0</v>
      </c>
      <c r="AL34" s="41">
        <f>-('PRA110'!AK34-'PRA110'!AK50)</f>
        <v>0</v>
      </c>
      <c r="AM34" s="41">
        <f>-('PRA110'!AL34-'PRA110'!AL50)</f>
        <v>0</v>
      </c>
      <c r="AN34" s="41">
        <f>-('PRA110'!AM34-'PRA110'!AM50)</f>
        <v>0</v>
      </c>
      <c r="AO34" s="41">
        <f>-('PRA110'!AN34-'PRA110'!AN50)</f>
        <v>0</v>
      </c>
      <c r="AP34" s="41">
        <f>-('PRA110'!AO34-'PRA110'!AO50)</f>
        <v>0</v>
      </c>
      <c r="AQ34" s="41">
        <f>-('PRA110'!AP34-'PRA110'!AP50)</f>
        <v>0</v>
      </c>
      <c r="AR34" s="41">
        <f>-('PRA110'!AQ34-'PRA110'!AQ50)</f>
        <v>0</v>
      </c>
      <c r="AS34" s="41">
        <f>-('PRA110'!AR34-'PRA110'!AR50)</f>
        <v>0</v>
      </c>
      <c r="AT34" s="41">
        <f>-('PRA110'!AS34-'PRA110'!AS50)</f>
        <v>0</v>
      </c>
      <c r="AU34" s="41">
        <f>-('PRA110'!AT34-'PRA110'!AT50)</f>
        <v>0</v>
      </c>
      <c r="AV34" s="41">
        <f>-('PRA110'!AU34-'PRA110'!AU50)</f>
        <v>0</v>
      </c>
      <c r="AW34" s="41">
        <f>-('PRA110'!AV34-'PRA110'!AV50)</f>
        <v>0</v>
      </c>
      <c r="AX34" s="41">
        <f>-('PRA110'!AW34-'PRA110'!AW50)</f>
        <v>0</v>
      </c>
      <c r="AY34" s="41">
        <f>-('PRA110'!AX34-'PRA110'!AX50)</f>
        <v>0</v>
      </c>
      <c r="AZ34" s="41">
        <f>-('PRA110'!AY34-'PRA110'!AY50)</f>
        <v>0</v>
      </c>
      <c r="BA34" s="41">
        <f>-('PRA110'!AZ34-'PRA110'!AZ50)</f>
        <v>0</v>
      </c>
      <c r="BB34" s="41">
        <f>-('PRA110'!BA34-'PRA110'!BA50)</f>
        <v>0</v>
      </c>
      <c r="BC34" s="41">
        <f>-('PRA110'!BB34-'PRA110'!BB50)</f>
        <v>0</v>
      </c>
      <c r="BD34" s="41">
        <f>-('PRA110'!BC34-'PRA110'!BC50)</f>
        <v>0</v>
      </c>
      <c r="BE34" s="41">
        <f>-('PRA110'!BD34-'PRA110'!BD50)</f>
        <v>0</v>
      </c>
      <c r="BF34" s="41">
        <f>-('PRA110'!BE34-'PRA110'!BE50)</f>
        <v>0</v>
      </c>
      <c r="BG34" s="41">
        <f>-('PRA110'!BF34-'PRA110'!BF50)</f>
        <v>0</v>
      </c>
      <c r="BH34" s="41">
        <f>-('PRA110'!BG34-'PRA110'!BG50)</f>
        <v>0</v>
      </c>
      <c r="BI34" s="41">
        <f>-('PRA110'!BH34-'PRA110'!BH50)</f>
        <v>0</v>
      </c>
      <c r="BJ34" s="41">
        <f>-('PRA110'!BI34-'PRA110'!BI50)</f>
        <v>0</v>
      </c>
      <c r="BK34" s="41">
        <f>-('PRA110'!BJ34-'PRA110'!BJ50)</f>
        <v>0</v>
      </c>
      <c r="BL34" s="41">
        <f>-('PRA110'!BK34-'PRA110'!BK50)</f>
        <v>0</v>
      </c>
      <c r="BM34" s="41">
        <f>-('PRA110'!BL34-'PRA110'!BL50)</f>
        <v>0</v>
      </c>
      <c r="BN34" s="41">
        <f>-('PRA110'!BM34-'PRA110'!BM50)</f>
        <v>0</v>
      </c>
      <c r="BO34" s="41">
        <f>-('PRA110'!BN34-'PRA110'!BN50)</f>
        <v>0</v>
      </c>
      <c r="BP34" s="41">
        <f>-('PRA110'!BO34-'PRA110'!BO50)</f>
        <v>0</v>
      </c>
      <c r="BQ34" s="41">
        <f>-('PRA110'!BP34-'PRA110'!BP50)</f>
        <v>0</v>
      </c>
      <c r="BR34" s="41">
        <f>-('PRA110'!BQ34-'PRA110'!BQ50)</f>
        <v>0</v>
      </c>
      <c r="BS34" s="41">
        <f>-('PRA110'!BR34-'PRA110'!BR50)</f>
        <v>0</v>
      </c>
      <c r="BT34" s="41">
        <f>-('PRA110'!BS34-'PRA110'!BS50)</f>
        <v>0</v>
      </c>
      <c r="BU34" s="41">
        <f>-('PRA110'!BT34-'PRA110'!BT50)</f>
        <v>0</v>
      </c>
      <c r="BV34" s="41">
        <f>-('PRA110'!BU34-'PRA110'!BU50)</f>
        <v>0</v>
      </c>
      <c r="BW34" s="41">
        <f>-('PRA110'!BV34-'PRA110'!BV50)</f>
        <v>0</v>
      </c>
      <c r="BX34" s="41">
        <f>-('PRA110'!BW34-'PRA110'!BW50)</f>
        <v>0</v>
      </c>
      <c r="BY34" s="41">
        <f>-('PRA110'!BX34-'PRA110'!BX50)</f>
        <v>0</v>
      </c>
      <c r="BZ34" s="41">
        <f>-('PRA110'!BY34-'PRA110'!BY50)</f>
        <v>0</v>
      </c>
      <c r="CA34" s="41">
        <f>-('PRA110'!BZ34-'PRA110'!BZ50)</f>
        <v>0</v>
      </c>
      <c r="CB34" s="41">
        <f>-('PRA110'!CA34-'PRA110'!CA50)</f>
        <v>0</v>
      </c>
      <c r="CC34" s="41">
        <f>-('PRA110'!CB34-'PRA110'!CB50)</f>
        <v>0</v>
      </c>
      <c r="CD34" s="41">
        <f>-('PRA110'!CC34-'PRA110'!CC50)</f>
        <v>0</v>
      </c>
      <c r="CE34" s="41">
        <f>-('PRA110'!CD34-'PRA110'!CD50)</f>
        <v>0</v>
      </c>
      <c r="CF34" s="41">
        <f>-('PRA110'!CE34-'PRA110'!CE50)</f>
        <v>0</v>
      </c>
      <c r="CG34" s="41">
        <f>-('PRA110'!CF34-'PRA110'!CF50)</f>
        <v>0</v>
      </c>
      <c r="CH34" s="41">
        <f>-('PRA110'!CG34-'PRA110'!CG50)</f>
        <v>0</v>
      </c>
      <c r="CI34" s="41">
        <f>-('PRA110'!CH34-'PRA110'!CH50)</f>
        <v>0</v>
      </c>
      <c r="CJ34" s="41">
        <f>-('PRA110'!CI34-'PRA110'!CI50)</f>
        <v>0</v>
      </c>
      <c r="CK34" s="41">
        <f>-('PRA110'!CJ34-'PRA110'!CJ50)</f>
        <v>0</v>
      </c>
      <c r="CL34" s="41">
        <f>-('PRA110'!CK34-'PRA110'!CK50)</f>
        <v>0</v>
      </c>
      <c r="CM34" s="41">
        <f>-('PRA110'!CL34-'PRA110'!CL50)</f>
        <v>0</v>
      </c>
      <c r="CN34" s="41">
        <f>-('PRA110'!CM34-'PRA110'!CM50)</f>
        <v>0</v>
      </c>
      <c r="CO34" s="41">
        <f>-('PRA110'!CN34-'PRA110'!CN50)</f>
        <v>0</v>
      </c>
      <c r="CP34" s="41">
        <f>-('PRA110'!CO34-'PRA110'!CO50)</f>
        <v>0</v>
      </c>
      <c r="CQ34" s="41">
        <f>-('PRA110'!CP34-'PRA110'!CP50)</f>
        <v>0</v>
      </c>
      <c r="CR34" s="41">
        <f>-('PRA110'!CQ34-'PRA110'!CQ50)</f>
        <v>0</v>
      </c>
      <c r="CS34" s="41">
        <f>-('PRA110'!CR34-'PRA110'!CR50)</f>
        <v>0</v>
      </c>
      <c r="CT34" s="41">
        <f>-('PRA110'!CS34-'PRA110'!CS50)</f>
        <v>0</v>
      </c>
      <c r="CU34" s="41">
        <f>-('PRA110'!CT34-'PRA110'!CT50)</f>
        <v>0</v>
      </c>
      <c r="CV34" s="41">
        <f>-('PRA110'!CU34-'PRA110'!CU50)</f>
        <v>0</v>
      </c>
      <c r="CW34" s="41">
        <f>-('PRA110'!CV34-'PRA110'!CV50)</f>
        <v>0</v>
      </c>
      <c r="CX34" s="41">
        <f>-('PRA110'!CW34-'PRA110'!CW50)</f>
        <v>0</v>
      </c>
      <c r="CY34" s="41">
        <f>-('PRA110'!CX34-'PRA110'!CX50)</f>
        <v>0</v>
      </c>
      <c r="CZ34" s="41">
        <f>-('PRA110'!CY34-'PRA110'!CY50)</f>
        <v>0</v>
      </c>
      <c r="DA34" s="41">
        <f>-('PRA110'!CZ34-'PRA110'!CZ50)</f>
        <v>0</v>
      </c>
      <c r="DB34" s="41">
        <f>-('PRA110'!DA34-'PRA110'!DA50)</f>
        <v>0</v>
      </c>
      <c r="DC34" s="41">
        <f>-('PRA110'!DB34-'PRA110'!DB50)</f>
        <v>0</v>
      </c>
      <c r="DD34" s="41">
        <f>-('PRA110'!DC34-'PRA110'!DC50)</f>
        <v>0</v>
      </c>
      <c r="DE34" s="41">
        <f>-('PRA110'!DD34-'PRA110'!DD50)</f>
        <v>0</v>
      </c>
      <c r="DF34" s="41">
        <f>-('PRA110'!DE34-'PRA110'!DE50)</f>
        <v>0</v>
      </c>
      <c r="DG34" s="41">
        <f>-('PRA110'!DF34-'PRA110'!DF50)</f>
        <v>0</v>
      </c>
      <c r="DH34" s="41">
        <f>-('PRA110'!DG34-'PRA110'!DG50)</f>
        <v>0</v>
      </c>
      <c r="DI34" s="41">
        <f>-('PRA110'!DH34-'PRA110'!DH50)</f>
        <v>0</v>
      </c>
      <c r="DJ34" s="41">
        <f>-('PRA110'!DI34-'PRA110'!DI50)</f>
        <v>0</v>
      </c>
      <c r="DK34" s="41">
        <f>-('PRA110'!DJ34-'PRA110'!DJ50)</f>
        <v>0</v>
      </c>
      <c r="DL34" s="44">
        <f>-('PRA110'!DK34-'PRA110'!DK50)</f>
        <v>0</v>
      </c>
    </row>
    <row r="35" spans="1:116" s="332" customFormat="1" ht="19.899999999999999" customHeight="1">
      <c r="A35" s="333"/>
      <c r="B35" s="340"/>
      <c r="C35" s="300"/>
      <c r="D35" s="87"/>
      <c r="E35" s="93"/>
      <c r="F35" s="359" t="s">
        <v>91</v>
      </c>
      <c r="G35" s="335"/>
      <c r="H35" s="328"/>
      <c r="I35" s="338"/>
      <c r="J35" s="42">
        <f>-('PRA110'!J35-'PRA110'!J51)</f>
        <v>0</v>
      </c>
      <c r="K35" s="41">
        <f>-(('PRA110'!I35-'PRA110'!J35)-('PRA110'!I51-'PRA110'!J51))</f>
        <v>0</v>
      </c>
      <c r="L35" s="41">
        <f>-('PRA110'!K35-'PRA110'!K51)</f>
        <v>0</v>
      </c>
      <c r="M35" s="41">
        <f>-('PRA110'!L35-'PRA110'!L51)</f>
        <v>0</v>
      </c>
      <c r="N35" s="41">
        <f>-('PRA110'!M35-'PRA110'!M51)</f>
        <v>0</v>
      </c>
      <c r="O35" s="41">
        <f>-('PRA110'!N35-'PRA110'!N51)</f>
        <v>0</v>
      </c>
      <c r="P35" s="41">
        <f>-('PRA110'!O35-'PRA110'!O51)</f>
        <v>0</v>
      </c>
      <c r="Q35" s="41">
        <f>-('PRA110'!P35-'PRA110'!P51)</f>
        <v>0</v>
      </c>
      <c r="R35" s="41">
        <f>-('PRA110'!Q35-'PRA110'!Q51)</f>
        <v>0</v>
      </c>
      <c r="S35" s="41">
        <f>-('PRA110'!R35-'PRA110'!R51)</f>
        <v>0</v>
      </c>
      <c r="T35" s="41">
        <f>-('PRA110'!S35-'PRA110'!S51)</f>
        <v>0</v>
      </c>
      <c r="U35" s="41">
        <f>-('PRA110'!T35-'PRA110'!T51)</f>
        <v>0</v>
      </c>
      <c r="V35" s="41">
        <f>-('PRA110'!U35-'PRA110'!U51)</f>
        <v>0</v>
      </c>
      <c r="W35" s="41">
        <f>-('PRA110'!V35-'PRA110'!V51)</f>
        <v>0</v>
      </c>
      <c r="X35" s="41">
        <f>-('PRA110'!W35-'PRA110'!W51)</f>
        <v>0</v>
      </c>
      <c r="Y35" s="41">
        <f>-('PRA110'!X35-'PRA110'!X51)</f>
        <v>0</v>
      </c>
      <c r="Z35" s="41">
        <f>-('PRA110'!Y35-'PRA110'!Y51)</f>
        <v>0</v>
      </c>
      <c r="AA35" s="41">
        <f>-('PRA110'!Z35-'PRA110'!Z51)</f>
        <v>0</v>
      </c>
      <c r="AB35" s="41">
        <f>-('PRA110'!AA35-'PRA110'!AA51)</f>
        <v>0</v>
      </c>
      <c r="AC35" s="41">
        <f>-('PRA110'!AB35-'PRA110'!AB51)</f>
        <v>0</v>
      </c>
      <c r="AD35" s="41">
        <f>-('PRA110'!AC35-'PRA110'!AC51)</f>
        <v>0</v>
      </c>
      <c r="AE35" s="41">
        <f>-('PRA110'!AD35-'PRA110'!AD51)</f>
        <v>0</v>
      </c>
      <c r="AF35" s="41">
        <f>-('PRA110'!AE35-'PRA110'!AE51)</f>
        <v>0</v>
      </c>
      <c r="AG35" s="41">
        <f>-('PRA110'!AF35-'PRA110'!AF51)</f>
        <v>0</v>
      </c>
      <c r="AH35" s="41">
        <f>-('PRA110'!AG35-'PRA110'!AG51)</f>
        <v>0</v>
      </c>
      <c r="AI35" s="41">
        <f>-('PRA110'!AH35-'PRA110'!AH51)</f>
        <v>0</v>
      </c>
      <c r="AJ35" s="41">
        <f>-('PRA110'!AI35-'PRA110'!AI51)</f>
        <v>0</v>
      </c>
      <c r="AK35" s="41">
        <f>-('PRA110'!AJ35-'PRA110'!AJ51)</f>
        <v>0</v>
      </c>
      <c r="AL35" s="41">
        <f>-('PRA110'!AK35-'PRA110'!AK51)</f>
        <v>0</v>
      </c>
      <c r="AM35" s="41">
        <f>-('PRA110'!AL35-'PRA110'!AL51)</f>
        <v>0</v>
      </c>
      <c r="AN35" s="41">
        <f>-('PRA110'!AM35-'PRA110'!AM51)</f>
        <v>0</v>
      </c>
      <c r="AO35" s="41">
        <f>-('PRA110'!AN35-'PRA110'!AN51)</f>
        <v>0</v>
      </c>
      <c r="AP35" s="41">
        <f>-('PRA110'!AO35-'PRA110'!AO51)</f>
        <v>0</v>
      </c>
      <c r="AQ35" s="41">
        <f>-('PRA110'!AP35-'PRA110'!AP51)</f>
        <v>0</v>
      </c>
      <c r="AR35" s="41">
        <f>-('PRA110'!AQ35-'PRA110'!AQ51)</f>
        <v>0</v>
      </c>
      <c r="AS35" s="41">
        <f>-('PRA110'!AR35-'PRA110'!AR51)</f>
        <v>0</v>
      </c>
      <c r="AT35" s="41">
        <f>-('PRA110'!AS35-'PRA110'!AS51)</f>
        <v>0</v>
      </c>
      <c r="AU35" s="41">
        <f>-('PRA110'!AT35-'PRA110'!AT51)</f>
        <v>0</v>
      </c>
      <c r="AV35" s="41">
        <f>-('PRA110'!AU35-'PRA110'!AU51)</f>
        <v>0</v>
      </c>
      <c r="AW35" s="41">
        <f>-('PRA110'!AV35-'PRA110'!AV51)</f>
        <v>0</v>
      </c>
      <c r="AX35" s="41">
        <f>-('PRA110'!AW35-'PRA110'!AW51)</f>
        <v>0</v>
      </c>
      <c r="AY35" s="41">
        <f>-('PRA110'!AX35-'PRA110'!AX51)</f>
        <v>0</v>
      </c>
      <c r="AZ35" s="41">
        <f>-('PRA110'!AY35-'PRA110'!AY51)</f>
        <v>0</v>
      </c>
      <c r="BA35" s="41">
        <f>-('PRA110'!AZ35-'PRA110'!AZ51)</f>
        <v>0</v>
      </c>
      <c r="BB35" s="41">
        <f>-('PRA110'!BA35-'PRA110'!BA51)</f>
        <v>0</v>
      </c>
      <c r="BC35" s="41">
        <f>-('PRA110'!BB35-'PRA110'!BB51)</f>
        <v>0</v>
      </c>
      <c r="BD35" s="41">
        <f>-('PRA110'!BC35-'PRA110'!BC51)</f>
        <v>0</v>
      </c>
      <c r="BE35" s="41">
        <f>-('PRA110'!BD35-'PRA110'!BD51)</f>
        <v>0</v>
      </c>
      <c r="BF35" s="41">
        <f>-('PRA110'!BE35-'PRA110'!BE51)</f>
        <v>0</v>
      </c>
      <c r="BG35" s="41">
        <f>-('PRA110'!BF35-'PRA110'!BF51)</f>
        <v>0</v>
      </c>
      <c r="BH35" s="41">
        <f>-('PRA110'!BG35-'PRA110'!BG51)</f>
        <v>0</v>
      </c>
      <c r="BI35" s="41">
        <f>-('PRA110'!BH35-'PRA110'!BH51)</f>
        <v>0</v>
      </c>
      <c r="BJ35" s="41">
        <f>-('PRA110'!BI35-'PRA110'!BI51)</f>
        <v>0</v>
      </c>
      <c r="BK35" s="41">
        <f>-('PRA110'!BJ35-'PRA110'!BJ51)</f>
        <v>0</v>
      </c>
      <c r="BL35" s="41">
        <f>-('PRA110'!BK35-'PRA110'!BK51)</f>
        <v>0</v>
      </c>
      <c r="BM35" s="41">
        <f>-('PRA110'!BL35-'PRA110'!BL51)</f>
        <v>0</v>
      </c>
      <c r="BN35" s="41">
        <f>-('PRA110'!BM35-'PRA110'!BM51)</f>
        <v>0</v>
      </c>
      <c r="BO35" s="41">
        <f>-('PRA110'!BN35-'PRA110'!BN51)</f>
        <v>0</v>
      </c>
      <c r="BP35" s="41">
        <f>-('PRA110'!BO35-'PRA110'!BO51)</f>
        <v>0</v>
      </c>
      <c r="BQ35" s="41">
        <f>-('PRA110'!BP35-'PRA110'!BP51)</f>
        <v>0</v>
      </c>
      <c r="BR35" s="41">
        <f>-('PRA110'!BQ35-'PRA110'!BQ51)</f>
        <v>0</v>
      </c>
      <c r="BS35" s="41">
        <f>-('PRA110'!BR35-'PRA110'!BR51)</f>
        <v>0</v>
      </c>
      <c r="BT35" s="41">
        <f>-('PRA110'!BS35-'PRA110'!BS51)</f>
        <v>0</v>
      </c>
      <c r="BU35" s="41">
        <f>-('PRA110'!BT35-'PRA110'!BT51)</f>
        <v>0</v>
      </c>
      <c r="BV35" s="41">
        <f>-('PRA110'!BU35-'PRA110'!BU51)</f>
        <v>0</v>
      </c>
      <c r="BW35" s="41">
        <f>-('PRA110'!BV35-'PRA110'!BV51)</f>
        <v>0</v>
      </c>
      <c r="BX35" s="41">
        <f>-('PRA110'!BW35-'PRA110'!BW51)</f>
        <v>0</v>
      </c>
      <c r="BY35" s="41">
        <f>-('PRA110'!BX35-'PRA110'!BX51)</f>
        <v>0</v>
      </c>
      <c r="BZ35" s="41">
        <f>-('PRA110'!BY35-'PRA110'!BY51)</f>
        <v>0</v>
      </c>
      <c r="CA35" s="41">
        <f>-('PRA110'!BZ35-'PRA110'!BZ51)</f>
        <v>0</v>
      </c>
      <c r="CB35" s="41">
        <f>-('PRA110'!CA35-'PRA110'!CA51)</f>
        <v>0</v>
      </c>
      <c r="CC35" s="41">
        <f>-('PRA110'!CB35-'PRA110'!CB51)</f>
        <v>0</v>
      </c>
      <c r="CD35" s="41">
        <f>-('PRA110'!CC35-'PRA110'!CC51)</f>
        <v>0</v>
      </c>
      <c r="CE35" s="41">
        <f>-('PRA110'!CD35-'PRA110'!CD51)</f>
        <v>0</v>
      </c>
      <c r="CF35" s="41">
        <f>-('PRA110'!CE35-'PRA110'!CE51)</f>
        <v>0</v>
      </c>
      <c r="CG35" s="41">
        <f>-('PRA110'!CF35-'PRA110'!CF51)</f>
        <v>0</v>
      </c>
      <c r="CH35" s="41">
        <f>-('PRA110'!CG35-'PRA110'!CG51)</f>
        <v>0</v>
      </c>
      <c r="CI35" s="41">
        <f>-('PRA110'!CH35-'PRA110'!CH51)</f>
        <v>0</v>
      </c>
      <c r="CJ35" s="41">
        <f>-('PRA110'!CI35-'PRA110'!CI51)</f>
        <v>0</v>
      </c>
      <c r="CK35" s="41">
        <f>-('PRA110'!CJ35-'PRA110'!CJ51)</f>
        <v>0</v>
      </c>
      <c r="CL35" s="41">
        <f>-('PRA110'!CK35-'PRA110'!CK51)</f>
        <v>0</v>
      </c>
      <c r="CM35" s="41">
        <f>-('PRA110'!CL35-'PRA110'!CL51)</f>
        <v>0</v>
      </c>
      <c r="CN35" s="41">
        <f>-('PRA110'!CM35-'PRA110'!CM51)</f>
        <v>0</v>
      </c>
      <c r="CO35" s="41">
        <f>-('PRA110'!CN35-'PRA110'!CN51)</f>
        <v>0</v>
      </c>
      <c r="CP35" s="41">
        <f>-('PRA110'!CO35-'PRA110'!CO51)</f>
        <v>0</v>
      </c>
      <c r="CQ35" s="41">
        <f>-('PRA110'!CP35-'PRA110'!CP51)</f>
        <v>0</v>
      </c>
      <c r="CR35" s="41">
        <f>-('PRA110'!CQ35-'PRA110'!CQ51)</f>
        <v>0</v>
      </c>
      <c r="CS35" s="41">
        <f>-('PRA110'!CR35-'PRA110'!CR51)</f>
        <v>0</v>
      </c>
      <c r="CT35" s="41">
        <f>-('PRA110'!CS35-'PRA110'!CS51)</f>
        <v>0</v>
      </c>
      <c r="CU35" s="41">
        <f>-('PRA110'!CT35-'PRA110'!CT51)</f>
        <v>0</v>
      </c>
      <c r="CV35" s="41">
        <f>-('PRA110'!CU35-'PRA110'!CU51)</f>
        <v>0</v>
      </c>
      <c r="CW35" s="41">
        <f>-('PRA110'!CV35-'PRA110'!CV51)</f>
        <v>0</v>
      </c>
      <c r="CX35" s="41">
        <f>-('PRA110'!CW35-'PRA110'!CW51)</f>
        <v>0</v>
      </c>
      <c r="CY35" s="41">
        <f>-('PRA110'!CX35-'PRA110'!CX51)</f>
        <v>0</v>
      </c>
      <c r="CZ35" s="41">
        <f>-('PRA110'!CY35-'PRA110'!CY51)</f>
        <v>0</v>
      </c>
      <c r="DA35" s="41">
        <f>-('PRA110'!CZ35-'PRA110'!CZ51)</f>
        <v>0</v>
      </c>
      <c r="DB35" s="41">
        <f>-('PRA110'!DA35-'PRA110'!DA51)</f>
        <v>0</v>
      </c>
      <c r="DC35" s="41">
        <f>-('PRA110'!DB35-'PRA110'!DB51)</f>
        <v>0</v>
      </c>
      <c r="DD35" s="41">
        <f>-('PRA110'!DC35-'PRA110'!DC51)</f>
        <v>0</v>
      </c>
      <c r="DE35" s="41">
        <f>-('PRA110'!DD35-'PRA110'!DD51)</f>
        <v>0</v>
      </c>
      <c r="DF35" s="41">
        <f>-('PRA110'!DE35-'PRA110'!DE51)</f>
        <v>0</v>
      </c>
      <c r="DG35" s="41">
        <f>-('PRA110'!DF35-'PRA110'!DF51)</f>
        <v>0</v>
      </c>
      <c r="DH35" s="41">
        <f>-('PRA110'!DG35-'PRA110'!DG51)</f>
        <v>0</v>
      </c>
      <c r="DI35" s="41">
        <f>-('PRA110'!DH35-'PRA110'!DH51)</f>
        <v>0</v>
      </c>
      <c r="DJ35" s="41">
        <f>-('PRA110'!DI35-'PRA110'!DI51)</f>
        <v>0</v>
      </c>
      <c r="DK35" s="41">
        <f>-('PRA110'!DJ35-'PRA110'!DJ51)</f>
        <v>0</v>
      </c>
      <c r="DL35" s="44">
        <f>-('PRA110'!DK35-'PRA110'!DK51)</f>
        <v>0</v>
      </c>
    </row>
    <row r="36" spans="1:116" s="332" customFormat="1" ht="19.899999999999999" customHeight="1">
      <c r="A36" s="333"/>
      <c r="B36" s="340"/>
      <c r="C36" s="300"/>
      <c r="D36" s="87"/>
      <c r="E36" s="93"/>
      <c r="F36" s="359" t="s">
        <v>93</v>
      </c>
      <c r="G36" s="335"/>
      <c r="H36" s="328"/>
      <c r="I36" s="338"/>
      <c r="J36" s="42">
        <f>-('PRA110'!J36-'PRA110'!J52)</f>
        <v>0</v>
      </c>
      <c r="K36" s="41">
        <f>-(('PRA110'!I36-'PRA110'!J36)-('PRA110'!I52-'PRA110'!J52))</f>
        <v>0</v>
      </c>
      <c r="L36" s="41">
        <f>-('PRA110'!K36-'PRA110'!K52)</f>
        <v>0</v>
      </c>
      <c r="M36" s="41">
        <f>-('PRA110'!L36-'PRA110'!L52)</f>
        <v>0</v>
      </c>
      <c r="N36" s="41">
        <f>-('PRA110'!M36-'PRA110'!M52)</f>
        <v>0</v>
      </c>
      <c r="O36" s="41">
        <f>-('PRA110'!N36-'PRA110'!N52)</f>
        <v>0</v>
      </c>
      <c r="P36" s="41">
        <f>-('PRA110'!O36-'PRA110'!O52)</f>
        <v>0</v>
      </c>
      <c r="Q36" s="41">
        <f>-('PRA110'!P36-'PRA110'!P52)</f>
        <v>0</v>
      </c>
      <c r="R36" s="41">
        <f>-('PRA110'!Q36-'PRA110'!Q52)</f>
        <v>0</v>
      </c>
      <c r="S36" s="41">
        <f>-('PRA110'!R36-'PRA110'!R52)</f>
        <v>0</v>
      </c>
      <c r="T36" s="41">
        <f>-('PRA110'!S36-'PRA110'!S52)</f>
        <v>0</v>
      </c>
      <c r="U36" s="41">
        <f>-('PRA110'!T36-'PRA110'!T52)</f>
        <v>0</v>
      </c>
      <c r="V36" s="41">
        <f>-('PRA110'!U36-'PRA110'!U52)</f>
        <v>0</v>
      </c>
      <c r="W36" s="41">
        <f>-('PRA110'!V36-'PRA110'!V52)</f>
        <v>0</v>
      </c>
      <c r="X36" s="41">
        <f>-('PRA110'!W36-'PRA110'!W52)</f>
        <v>0</v>
      </c>
      <c r="Y36" s="41">
        <f>-('PRA110'!X36-'PRA110'!X52)</f>
        <v>0</v>
      </c>
      <c r="Z36" s="41">
        <f>-('PRA110'!Y36-'PRA110'!Y52)</f>
        <v>0</v>
      </c>
      <c r="AA36" s="41">
        <f>-('PRA110'!Z36-'PRA110'!Z52)</f>
        <v>0</v>
      </c>
      <c r="AB36" s="41">
        <f>-('PRA110'!AA36-'PRA110'!AA52)</f>
        <v>0</v>
      </c>
      <c r="AC36" s="41">
        <f>-('PRA110'!AB36-'PRA110'!AB52)</f>
        <v>0</v>
      </c>
      <c r="AD36" s="41">
        <f>-('PRA110'!AC36-'PRA110'!AC52)</f>
        <v>0</v>
      </c>
      <c r="AE36" s="41">
        <f>-('PRA110'!AD36-'PRA110'!AD52)</f>
        <v>0</v>
      </c>
      <c r="AF36" s="41">
        <f>-('PRA110'!AE36-'PRA110'!AE52)</f>
        <v>0</v>
      </c>
      <c r="AG36" s="41">
        <f>-('PRA110'!AF36-'PRA110'!AF52)</f>
        <v>0</v>
      </c>
      <c r="AH36" s="41">
        <f>-('PRA110'!AG36-'PRA110'!AG52)</f>
        <v>0</v>
      </c>
      <c r="AI36" s="41">
        <f>-('PRA110'!AH36-'PRA110'!AH52)</f>
        <v>0</v>
      </c>
      <c r="AJ36" s="41">
        <f>-('PRA110'!AI36-'PRA110'!AI52)</f>
        <v>0</v>
      </c>
      <c r="AK36" s="41">
        <f>-('PRA110'!AJ36-'PRA110'!AJ52)</f>
        <v>0</v>
      </c>
      <c r="AL36" s="41">
        <f>-('PRA110'!AK36-'PRA110'!AK52)</f>
        <v>0</v>
      </c>
      <c r="AM36" s="41">
        <f>-('PRA110'!AL36-'PRA110'!AL52)</f>
        <v>0</v>
      </c>
      <c r="AN36" s="41">
        <f>-('PRA110'!AM36-'PRA110'!AM52)</f>
        <v>0</v>
      </c>
      <c r="AO36" s="41">
        <f>-('PRA110'!AN36-'PRA110'!AN52)</f>
        <v>0</v>
      </c>
      <c r="AP36" s="41">
        <f>-('PRA110'!AO36-'PRA110'!AO52)</f>
        <v>0</v>
      </c>
      <c r="AQ36" s="41">
        <f>-('PRA110'!AP36-'PRA110'!AP52)</f>
        <v>0</v>
      </c>
      <c r="AR36" s="41">
        <f>-('PRA110'!AQ36-'PRA110'!AQ52)</f>
        <v>0</v>
      </c>
      <c r="AS36" s="41">
        <f>-('PRA110'!AR36-'PRA110'!AR52)</f>
        <v>0</v>
      </c>
      <c r="AT36" s="41">
        <f>-('PRA110'!AS36-'PRA110'!AS52)</f>
        <v>0</v>
      </c>
      <c r="AU36" s="41">
        <f>-('PRA110'!AT36-'PRA110'!AT52)</f>
        <v>0</v>
      </c>
      <c r="AV36" s="41">
        <f>-('PRA110'!AU36-'PRA110'!AU52)</f>
        <v>0</v>
      </c>
      <c r="AW36" s="41">
        <f>-('PRA110'!AV36-'PRA110'!AV52)</f>
        <v>0</v>
      </c>
      <c r="AX36" s="41">
        <f>-('PRA110'!AW36-'PRA110'!AW52)</f>
        <v>0</v>
      </c>
      <c r="AY36" s="41">
        <f>-('PRA110'!AX36-'PRA110'!AX52)</f>
        <v>0</v>
      </c>
      <c r="AZ36" s="41">
        <f>-('PRA110'!AY36-'PRA110'!AY52)</f>
        <v>0</v>
      </c>
      <c r="BA36" s="41">
        <f>-('PRA110'!AZ36-'PRA110'!AZ52)</f>
        <v>0</v>
      </c>
      <c r="BB36" s="41">
        <f>-('PRA110'!BA36-'PRA110'!BA52)</f>
        <v>0</v>
      </c>
      <c r="BC36" s="41">
        <f>-('PRA110'!BB36-'PRA110'!BB52)</f>
        <v>0</v>
      </c>
      <c r="BD36" s="41">
        <f>-('PRA110'!BC36-'PRA110'!BC52)</f>
        <v>0</v>
      </c>
      <c r="BE36" s="41">
        <f>-('PRA110'!BD36-'PRA110'!BD52)</f>
        <v>0</v>
      </c>
      <c r="BF36" s="41">
        <f>-('PRA110'!BE36-'PRA110'!BE52)</f>
        <v>0</v>
      </c>
      <c r="BG36" s="41">
        <f>-('PRA110'!BF36-'PRA110'!BF52)</f>
        <v>0</v>
      </c>
      <c r="BH36" s="41">
        <f>-('PRA110'!BG36-'PRA110'!BG52)</f>
        <v>0</v>
      </c>
      <c r="BI36" s="41">
        <f>-('PRA110'!BH36-'PRA110'!BH52)</f>
        <v>0</v>
      </c>
      <c r="BJ36" s="41">
        <f>-('PRA110'!BI36-'PRA110'!BI52)</f>
        <v>0</v>
      </c>
      <c r="BK36" s="41">
        <f>-('PRA110'!BJ36-'PRA110'!BJ52)</f>
        <v>0</v>
      </c>
      <c r="BL36" s="41">
        <f>-('PRA110'!BK36-'PRA110'!BK52)</f>
        <v>0</v>
      </c>
      <c r="BM36" s="41">
        <f>-('PRA110'!BL36-'PRA110'!BL52)</f>
        <v>0</v>
      </c>
      <c r="BN36" s="41">
        <f>-('PRA110'!BM36-'PRA110'!BM52)</f>
        <v>0</v>
      </c>
      <c r="BO36" s="41">
        <f>-('PRA110'!BN36-'PRA110'!BN52)</f>
        <v>0</v>
      </c>
      <c r="BP36" s="41">
        <f>-('PRA110'!BO36-'PRA110'!BO52)</f>
        <v>0</v>
      </c>
      <c r="BQ36" s="41">
        <f>-('PRA110'!BP36-'PRA110'!BP52)</f>
        <v>0</v>
      </c>
      <c r="BR36" s="41">
        <f>-('PRA110'!BQ36-'PRA110'!BQ52)</f>
        <v>0</v>
      </c>
      <c r="BS36" s="41">
        <f>-('PRA110'!BR36-'PRA110'!BR52)</f>
        <v>0</v>
      </c>
      <c r="BT36" s="41">
        <f>-('PRA110'!BS36-'PRA110'!BS52)</f>
        <v>0</v>
      </c>
      <c r="BU36" s="41">
        <f>-('PRA110'!BT36-'PRA110'!BT52)</f>
        <v>0</v>
      </c>
      <c r="BV36" s="41">
        <f>-('PRA110'!BU36-'PRA110'!BU52)</f>
        <v>0</v>
      </c>
      <c r="BW36" s="41">
        <f>-('PRA110'!BV36-'PRA110'!BV52)</f>
        <v>0</v>
      </c>
      <c r="BX36" s="41">
        <f>-('PRA110'!BW36-'PRA110'!BW52)</f>
        <v>0</v>
      </c>
      <c r="BY36" s="41">
        <f>-('PRA110'!BX36-'PRA110'!BX52)</f>
        <v>0</v>
      </c>
      <c r="BZ36" s="41">
        <f>-('PRA110'!BY36-'PRA110'!BY52)</f>
        <v>0</v>
      </c>
      <c r="CA36" s="41">
        <f>-('PRA110'!BZ36-'PRA110'!BZ52)</f>
        <v>0</v>
      </c>
      <c r="CB36" s="41">
        <f>-('PRA110'!CA36-'PRA110'!CA52)</f>
        <v>0</v>
      </c>
      <c r="CC36" s="41">
        <f>-('PRA110'!CB36-'PRA110'!CB52)</f>
        <v>0</v>
      </c>
      <c r="CD36" s="41">
        <f>-('PRA110'!CC36-'PRA110'!CC52)</f>
        <v>0</v>
      </c>
      <c r="CE36" s="41">
        <f>-('PRA110'!CD36-'PRA110'!CD52)</f>
        <v>0</v>
      </c>
      <c r="CF36" s="41">
        <f>-('PRA110'!CE36-'PRA110'!CE52)</f>
        <v>0</v>
      </c>
      <c r="CG36" s="41">
        <f>-('PRA110'!CF36-'PRA110'!CF52)</f>
        <v>0</v>
      </c>
      <c r="CH36" s="41">
        <f>-('PRA110'!CG36-'PRA110'!CG52)</f>
        <v>0</v>
      </c>
      <c r="CI36" s="41">
        <f>-('PRA110'!CH36-'PRA110'!CH52)</f>
        <v>0</v>
      </c>
      <c r="CJ36" s="41">
        <f>-('PRA110'!CI36-'PRA110'!CI52)</f>
        <v>0</v>
      </c>
      <c r="CK36" s="41">
        <f>-('PRA110'!CJ36-'PRA110'!CJ52)</f>
        <v>0</v>
      </c>
      <c r="CL36" s="41">
        <f>-('PRA110'!CK36-'PRA110'!CK52)</f>
        <v>0</v>
      </c>
      <c r="CM36" s="41">
        <f>-('PRA110'!CL36-'PRA110'!CL52)</f>
        <v>0</v>
      </c>
      <c r="CN36" s="41">
        <f>-('PRA110'!CM36-'PRA110'!CM52)</f>
        <v>0</v>
      </c>
      <c r="CO36" s="41">
        <f>-('PRA110'!CN36-'PRA110'!CN52)</f>
        <v>0</v>
      </c>
      <c r="CP36" s="41">
        <f>-('PRA110'!CO36-'PRA110'!CO52)</f>
        <v>0</v>
      </c>
      <c r="CQ36" s="41">
        <f>-('PRA110'!CP36-'PRA110'!CP52)</f>
        <v>0</v>
      </c>
      <c r="CR36" s="41">
        <f>-('PRA110'!CQ36-'PRA110'!CQ52)</f>
        <v>0</v>
      </c>
      <c r="CS36" s="41">
        <f>-('PRA110'!CR36-'PRA110'!CR52)</f>
        <v>0</v>
      </c>
      <c r="CT36" s="41">
        <f>-('PRA110'!CS36-'PRA110'!CS52)</f>
        <v>0</v>
      </c>
      <c r="CU36" s="41">
        <f>-('PRA110'!CT36-'PRA110'!CT52)</f>
        <v>0</v>
      </c>
      <c r="CV36" s="41">
        <f>-('PRA110'!CU36-'PRA110'!CU52)</f>
        <v>0</v>
      </c>
      <c r="CW36" s="41">
        <f>-('PRA110'!CV36-'PRA110'!CV52)</f>
        <v>0</v>
      </c>
      <c r="CX36" s="41">
        <f>-('PRA110'!CW36-'PRA110'!CW52)</f>
        <v>0</v>
      </c>
      <c r="CY36" s="41">
        <f>-('PRA110'!CX36-'PRA110'!CX52)</f>
        <v>0</v>
      </c>
      <c r="CZ36" s="41">
        <f>-('PRA110'!CY36-'PRA110'!CY52)</f>
        <v>0</v>
      </c>
      <c r="DA36" s="41">
        <f>-('PRA110'!CZ36-'PRA110'!CZ52)</f>
        <v>0</v>
      </c>
      <c r="DB36" s="41">
        <f>-('PRA110'!DA36-'PRA110'!DA52)</f>
        <v>0</v>
      </c>
      <c r="DC36" s="41">
        <f>-('PRA110'!DB36-'PRA110'!DB52)</f>
        <v>0</v>
      </c>
      <c r="DD36" s="41">
        <f>-('PRA110'!DC36-'PRA110'!DC52)</f>
        <v>0</v>
      </c>
      <c r="DE36" s="41">
        <f>-('PRA110'!DD36-'PRA110'!DD52)</f>
        <v>0</v>
      </c>
      <c r="DF36" s="41">
        <f>-('PRA110'!DE36-'PRA110'!DE52)</f>
        <v>0</v>
      </c>
      <c r="DG36" s="41">
        <f>-('PRA110'!DF36-'PRA110'!DF52)</f>
        <v>0</v>
      </c>
      <c r="DH36" s="41">
        <f>-('PRA110'!DG36-'PRA110'!DG52)</f>
        <v>0</v>
      </c>
      <c r="DI36" s="41">
        <f>-('PRA110'!DH36-'PRA110'!DH52)</f>
        <v>0</v>
      </c>
      <c r="DJ36" s="41">
        <f>-('PRA110'!DI36-'PRA110'!DI52)</f>
        <v>0</v>
      </c>
      <c r="DK36" s="41">
        <f>-('PRA110'!DJ36-'PRA110'!DJ52)</f>
        <v>0</v>
      </c>
      <c r="DL36" s="44">
        <f>-('PRA110'!DK36-'PRA110'!DK52)</f>
        <v>0</v>
      </c>
    </row>
    <row r="37" spans="1:116" s="332" customFormat="1" ht="19.899999999999999" customHeight="1">
      <c r="A37" s="333"/>
      <c r="B37" s="340"/>
      <c r="C37" s="300"/>
      <c r="D37" s="87"/>
      <c r="E37" s="93"/>
      <c r="F37" s="359" t="s">
        <v>996</v>
      </c>
      <c r="G37" s="335"/>
      <c r="H37" s="328"/>
      <c r="I37" s="338"/>
      <c r="J37" s="42">
        <f>-('PRA110'!J37-'PRA110'!J53)</f>
        <v>0</v>
      </c>
      <c r="K37" s="41">
        <f>-(('PRA110'!I37-'PRA110'!J37)-('PRA110'!I53-'PRA110'!J53))</f>
        <v>0</v>
      </c>
      <c r="L37" s="41">
        <f>-('PRA110'!K37-'PRA110'!K53)</f>
        <v>0</v>
      </c>
      <c r="M37" s="41">
        <f>-('PRA110'!L37-'PRA110'!L53)</f>
        <v>0</v>
      </c>
      <c r="N37" s="41">
        <f>-('PRA110'!M37-'PRA110'!M53)</f>
        <v>0</v>
      </c>
      <c r="O37" s="41">
        <f>-('PRA110'!N37-'PRA110'!N53)</f>
        <v>0</v>
      </c>
      <c r="P37" s="41">
        <f>-('PRA110'!O37-'PRA110'!O53)</f>
        <v>0</v>
      </c>
      <c r="Q37" s="41">
        <f>-('PRA110'!P37-'PRA110'!P53)</f>
        <v>0</v>
      </c>
      <c r="R37" s="41">
        <f>-('PRA110'!Q37-'PRA110'!Q53)</f>
        <v>0</v>
      </c>
      <c r="S37" s="41">
        <f>-('PRA110'!R37-'PRA110'!R53)</f>
        <v>0</v>
      </c>
      <c r="T37" s="41">
        <f>-('PRA110'!S37-'PRA110'!S53)</f>
        <v>0</v>
      </c>
      <c r="U37" s="41">
        <f>-('PRA110'!T37-'PRA110'!T53)</f>
        <v>0</v>
      </c>
      <c r="V37" s="41">
        <f>-('PRA110'!U37-'PRA110'!U53)</f>
        <v>0</v>
      </c>
      <c r="W37" s="41">
        <f>-('PRA110'!V37-'PRA110'!V53)</f>
        <v>0</v>
      </c>
      <c r="X37" s="41">
        <f>-('PRA110'!W37-'PRA110'!W53)</f>
        <v>0</v>
      </c>
      <c r="Y37" s="41">
        <f>-('PRA110'!X37-'PRA110'!X53)</f>
        <v>0</v>
      </c>
      <c r="Z37" s="41">
        <f>-('PRA110'!Y37-'PRA110'!Y53)</f>
        <v>0</v>
      </c>
      <c r="AA37" s="41">
        <f>-('PRA110'!Z37-'PRA110'!Z53)</f>
        <v>0</v>
      </c>
      <c r="AB37" s="41">
        <f>-('PRA110'!AA37-'PRA110'!AA53)</f>
        <v>0</v>
      </c>
      <c r="AC37" s="41">
        <f>-('PRA110'!AB37-'PRA110'!AB53)</f>
        <v>0</v>
      </c>
      <c r="AD37" s="41">
        <f>-('PRA110'!AC37-'PRA110'!AC53)</f>
        <v>0</v>
      </c>
      <c r="AE37" s="41">
        <f>-('PRA110'!AD37-'PRA110'!AD53)</f>
        <v>0</v>
      </c>
      <c r="AF37" s="41">
        <f>-('PRA110'!AE37-'PRA110'!AE53)</f>
        <v>0</v>
      </c>
      <c r="AG37" s="41">
        <f>-('PRA110'!AF37-'PRA110'!AF53)</f>
        <v>0</v>
      </c>
      <c r="AH37" s="41">
        <f>-('PRA110'!AG37-'PRA110'!AG53)</f>
        <v>0</v>
      </c>
      <c r="AI37" s="41">
        <f>-('PRA110'!AH37-'PRA110'!AH53)</f>
        <v>0</v>
      </c>
      <c r="AJ37" s="41">
        <f>-('PRA110'!AI37-'PRA110'!AI53)</f>
        <v>0</v>
      </c>
      <c r="AK37" s="41">
        <f>-('PRA110'!AJ37-'PRA110'!AJ53)</f>
        <v>0</v>
      </c>
      <c r="AL37" s="41">
        <f>-('PRA110'!AK37-'PRA110'!AK53)</f>
        <v>0</v>
      </c>
      <c r="AM37" s="41">
        <f>-('PRA110'!AL37-'PRA110'!AL53)</f>
        <v>0</v>
      </c>
      <c r="AN37" s="41">
        <f>-('PRA110'!AM37-'PRA110'!AM53)</f>
        <v>0</v>
      </c>
      <c r="AO37" s="41">
        <f>-('PRA110'!AN37-'PRA110'!AN53)</f>
        <v>0</v>
      </c>
      <c r="AP37" s="41">
        <f>-('PRA110'!AO37-'PRA110'!AO53)</f>
        <v>0</v>
      </c>
      <c r="AQ37" s="41">
        <f>-('PRA110'!AP37-'PRA110'!AP53)</f>
        <v>0</v>
      </c>
      <c r="AR37" s="41">
        <f>-('PRA110'!AQ37-'PRA110'!AQ53)</f>
        <v>0</v>
      </c>
      <c r="AS37" s="41">
        <f>-('PRA110'!AR37-'PRA110'!AR53)</f>
        <v>0</v>
      </c>
      <c r="AT37" s="41">
        <f>-('PRA110'!AS37-'PRA110'!AS53)</f>
        <v>0</v>
      </c>
      <c r="AU37" s="41">
        <f>-('PRA110'!AT37-'PRA110'!AT53)</f>
        <v>0</v>
      </c>
      <c r="AV37" s="41">
        <f>-('PRA110'!AU37-'PRA110'!AU53)</f>
        <v>0</v>
      </c>
      <c r="AW37" s="41">
        <f>-('PRA110'!AV37-'PRA110'!AV53)</f>
        <v>0</v>
      </c>
      <c r="AX37" s="41">
        <f>-('PRA110'!AW37-'PRA110'!AW53)</f>
        <v>0</v>
      </c>
      <c r="AY37" s="41">
        <f>-('PRA110'!AX37-'PRA110'!AX53)</f>
        <v>0</v>
      </c>
      <c r="AZ37" s="41">
        <f>-('PRA110'!AY37-'PRA110'!AY53)</f>
        <v>0</v>
      </c>
      <c r="BA37" s="41">
        <f>-('PRA110'!AZ37-'PRA110'!AZ53)</f>
        <v>0</v>
      </c>
      <c r="BB37" s="41">
        <f>-('PRA110'!BA37-'PRA110'!BA53)</f>
        <v>0</v>
      </c>
      <c r="BC37" s="41">
        <f>-('PRA110'!BB37-'PRA110'!BB53)</f>
        <v>0</v>
      </c>
      <c r="BD37" s="41">
        <f>-('PRA110'!BC37-'PRA110'!BC53)</f>
        <v>0</v>
      </c>
      <c r="BE37" s="41">
        <f>-('PRA110'!BD37-'PRA110'!BD53)</f>
        <v>0</v>
      </c>
      <c r="BF37" s="41">
        <f>-('PRA110'!BE37-'PRA110'!BE53)</f>
        <v>0</v>
      </c>
      <c r="BG37" s="41">
        <f>-('PRA110'!BF37-'PRA110'!BF53)</f>
        <v>0</v>
      </c>
      <c r="BH37" s="41">
        <f>-('PRA110'!BG37-'PRA110'!BG53)</f>
        <v>0</v>
      </c>
      <c r="BI37" s="41">
        <f>-('PRA110'!BH37-'PRA110'!BH53)</f>
        <v>0</v>
      </c>
      <c r="BJ37" s="41">
        <f>-('PRA110'!BI37-'PRA110'!BI53)</f>
        <v>0</v>
      </c>
      <c r="BK37" s="41">
        <f>-('PRA110'!BJ37-'PRA110'!BJ53)</f>
        <v>0</v>
      </c>
      <c r="BL37" s="41">
        <f>-('PRA110'!BK37-'PRA110'!BK53)</f>
        <v>0</v>
      </c>
      <c r="BM37" s="41">
        <f>-('PRA110'!BL37-'PRA110'!BL53)</f>
        <v>0</v>
      </c>
      <c r="BN37" s="41">
        <f>-('PRA110'!BM37-'PRA110'!BM53)</f>
        <v>0</v>
      </c>
      <c r="BO37" s="41">
        <f>-('PRA110'!BN37-'PRA110'!BN53)</f>
        <v>0</v>
      </c>
      <c r="BP37" s="41">
        <f>-('PRA110'!BO37-'PRA110'!BO53)</f>
        <v>0</v>
      </c>
      <c r="BQ37" s="41">
        <f>-('PRA110'!BP37-'PRA110'!BP53)</f>
        <v>0</v>
      </c>
      <c r="BR37" s="41">
        <f>-('PRA110'!BQ37-'PRA110'!BQ53)</f>
        <v>0</v>
      </c>
      <c r="BS37" s="41">
        <f>-('PRA110'!BR37-'PRA110'!BR53)</f>
        <v>0</v>
      </c>
      <c r="BT37" s="41">
        <f>-('PRA110'!BS37-'PRA110'!BS53)</f>
        <v>0</v>
      </c>
      <c r="BU37" s="41">
        <f>-('PRA110'!BT37-'PRA110'!BT53)</f>
        <v>0</v>
      </c>
      <c r="BV37" s="41">
        <f>-('PRA110'!BU37-'PRA110'!BU53)</f>
        <v>0</v>
      </c>
      <c r="BW37" s="41">
        <f>-('PRA110'!BV37-'PRA110'!BV53)</f>
        <v>0</v>
      </c>
      <c r="BX37" s="41">
        <f>-('PRA110'!BW37-'PRA110'!BW53)</f>
        <v>0</v>
      </c>
      <c r="BY37" s="41">
        <f>-('PRA110'!BX37-'PRA110'!BX53)</f>
        <v>0</v>
      </c>
      <c r="BZ37" s="41">
        <f>-('PRA110'!BY37-'PRA110'!BY53)</f>
        <v>0</v>
      </c>
      <c r="CA37" s="41">
        <f>-('PRA110'!BZ37-'PRA110'!BZ53)</f>
        <v>0</v>
      </c>
      <c r="CB37" s="41">
        <f>-('PRA110'!CA37-'PRA110'!CA53)</f>
        <v>0</v>
      </c>
      <c r="CC37" s="41">
        <f>-('PRA110'!CB37-'PRA110'!CB53)</f>
        <v>0</v>
      </c>
      <c r="CD37" s="41">
        <f>-('PRA110'!CC37-'PRA110'!CC53)</f>
        <v>0</v>
      </c>
      <c r="CE37" s="41">
        <f>-('PRA110'!CD37-'PRA110'!CD53)</f>
        <v>0</v>
      </c>
      <c r="CF37" s="41">
        <f>-('PRA110'!CE37-'PRA110'!CE53)</f>
        <v>0</v>
      </c>
      <c r="CG37" s="41">
        <f>-('PRA110'!CF37-'PRA110'!CF53)</f>
        <v>0</v>
      </c>
      <c r="CH37" s="41">
        <f>-('PRA110'!CG37-'PRA110'!CG53)</f>
        <v>0</v>
      </c>
      <c r="CI37" s="41">
        <f>-('PRA110'!CH37-'PRA110'!CH53)</f>
        <v>0</v>
      </c>
      <c r="CJ37" s="41">
        <f>-('PRA110'!CI37-'PRA110'!CI53)</f>
        <v>0</v>
      </c>
      <c r="CK37" s="41">
        <f>-('PRA110'!CJ37-'PRA110'!CJ53)</f>
        <v>0</v>
      </c>
      <c r="CL37" s="41">
        <f>-('PRA110'!CK37-'PRA110'!CK53)</f>
        <v>0</v>
      </c>
      <c r="CM37" s="41">
        <f>-('PRA110'!CL37-'PRA110'!CL53)</f>
        <v>0</v>
      </c>
      <c r="CN37" s="41">
        <f>-('PRA110'!CM37-'PRA110'!CM53)</f>
        <v>0</v>
      </c>
      <c r="CO37" s="41">
        <f>-('PRA110'!CN37-'PRA110'!CN53)</f>
        <v>0</v>
      </c>
      <c r="CP37" s="41">
        <f>-('PRA110'!CO37-'PRA110'!CO53)</f>
        <v>0</v>
      </c>
      <c r="CQ37" s="41">
        <f>-('PRA110'!CP37-'PRA110'!CP53)</f>
        <v>0</v>
      </c>
      <c r="CR37" s="41">
        <f>-('PRA110'!CQ37-'PRA110'!CQ53)</f>
        <v>0</v>
      </c>
      <c r="CS37" s="41">
        <f>-('PRA110'!CR37-'PRA110'!CR53)</f>
        <v>0</v>
      </c>
      <c r="CT37" s="41">
        <f>-('PRA110'!CS37-'PRA110'!CS53)</f>
        <v>0</v>
      </c>
      <c r="CU37" s="41">
        <f>-('PRA110'!CT37-'PRA110'!CT53)</f>
        <v>0</v>
      </c>
      <c r="CV37" s="41">
        <f>-('PRA110'!CU37-'PRA110'!CU53)</f>
        <v>0</v>
      </c>
      <c r="CW37" s="41">
        <f>-('PRA110'!CV37-'PRA110'!CV53)</f>
        <v>0</v>
      </c>
      <c r="CX37" s="41">
        <f>-('PRA110'!CW37-'PRA110'!CW53)</f>
        <v>0</v>
      </c>
      <c r="CY37" s="41">
        <f>-('PRA110'!CX37-'PRA110'!CX53)</f>
        <v>0</v>
      </c>
      <c r="CZ37" s="41">
        <f>-('PRA110'!CY37-'PRA110'!CY53)</f>
        <v>0</v>
      </c>
      <c r="DA37" s="41">
        <f>-('PRA110'!CZ37-'PRA110'!CZ53)</f>
        <v>0</v>
      </c>
      <c r="DB37" s="41">
        <f>-('PRA110'!DA37-'PRA110'!DA53)</f>
        <v>0</v>
      </c>
      <c r="DC37" s="41">
        <f>-('PRA110'!DB37-'PRA110'!DB53)</f>
        <v>0</v>
      </c>
      <c r="DD37" s="41">
        <f>-('PRA110'!DC37-'PRA110'!DC53)</f>
        <v>0</v>
      </c>
      <c r="DE37" s="41">
        <f>-('PRA110'!DD37-'PRA110'!DD53)</f>
        <v>0</v>
      </c>
      <c r="DF37" s="41">
        <f>-('PRA110'!DE37-'PRA110'!DE53)</f>
        <v>0</v>
      </c>
      <c r="DG37" s="41">
        <f>-('PRA110'!DF37-'PRA110'!DF53)</f>
        <v>0</v>
      </c>
      <c r="DH37" s="41">
        <f>-('PRA110'!DG37-'PRA110'!DG53)</f>
        <v>0</v>
      </c>
      <c r="DI37" s="41">
        <f>-('PRA110'!DH37-'PRA110'!DH53)</f>
        <v>0</v>
      </c>
      <c r="DJ37" s="41">
        <f>-('PRA110'!DI37-'PRA110'!DI53)</f>
        <v>0</v>
      </c>
      <c r="DK37" s="41">
        <f>-('PRA110'!DJ37-'PRA110'!DJ53)</f>
        <v>0</v>
      </c>
      <c r="DL37" s="44">
        <f>-('PRA110'!DK37-'PRA110'!DK53)</f>
        <v>0</v>
      </c>
    </row>
    <row r="38" spans="1:116" s="332" customFormat="1" ht="19.899999999999999" customHeight="1">
      <c r="A38" s="333"/>
      <c r="B38" s="340"/>
      <c r="C38" s="300"/>
      <c r="D38" s="87"/>
      <c r="E38" s="93"/>
      <c r="F38" s="359" t="s">
        <v>97</v>
      </c>
      <c r="G38" s="335"/>
      <c r="H38" s="328"/>
      <c r="I38" s="338"/>
      <c r="J38" s="42">
        <f>-('PRA110'!J38-'PRA110'!J54)</f>
        <v>0</v>
      </c>
      <c r="K38" s="41">
        <f>-(('PRA110'!I38-'PRA110'!J38)-('PRA110'!I54-'PRA110'!J54))</f>
        <v>0</v>
      </c>
      <c r="L38" s="41">
        <f>-('PRA110'!K38-'PRA110'!K54)</f>
        <v>0</v>
      </c>
      <c r="M38" s="41">
        <f>-('PRA110'!L38-'PRA110'!L54)</f>
        <v>0</v>
      </c>
      <c r="N38" s="41">
        <f>-('PRA110'!M38-'PRA110'!M54)</f>
        <v>0</v>
      </c>
      <c r="O38" s="41">
        <f>-('PRA110'!N38-'PRA110'!N54)</f>
        <v>0</v>
      </c>
      <c r="P38" s="41">
        <f>-('PRA110'!O38-'PRA110'!O54)</f>
        <v>0</v>
      </c>
      <c r="Q38" s="41">
        <f>-('PRA110'!P38-'PRA110'!P54)</f>
        <v>0</v>
      </c>
      <c r="R38" s="41">
        <f>-('PRA110'!Q38-'PRA110'!Q54)</f>
        <v>0</v>
      </c>
      <c r="S38" s="41">
        <f>-('PRA110'!R38-'PRA110'!R54)</f>
        <v>0</v>
      </c>
      <c r="T38" s="41">
        <f>-('PRA110'!S38-'PRA110'!S54)</f>
        <v>0</v>
      </c>
      <c r="U38" s="41">
        <f>-('PRA110'!T38-'PRA110'!T54)</f>
        <v>0</v>
      </c>
      <c r="V38" s="41">
        <f>-('PRA110'!U38-'PRA110'!U54)</f>
        <v>0</v>
      </c>
      <c r="W38" s="41">
        <f>-('PRA110'!V38-'PRA110'!V54)</f>
        <v>0</v>
      </c>
      <c r="X38" s="41">
        <f>-('PRA110'!W38-'PRA110'!W54)</f>
        <v>0</v>
      </c>
      <c r="Y38" s="41">
        <f>-('PRA110'!X38-'PRA110'!X54)</f>
        <v>0</v>
      </c>
      <c r="Z38" s="41">
        <f>-('PRA110'!Y38-'PRA110'!Y54)</f>
        <v>0</v>
      </c>
      <c r="AA38" s="41">
        <f>-('PRA110'!Z38-'PRA110'!Z54)</f>
        <v>0</v>
      </c>
      <c r="AB38" s="41">
        <f>-('PRA110'!AA38-'PRA110'!AA54)</f>
        <v>0</v>
      </c>
      <c r="AC38" s="41">
        <f>-('PRA110'!AB38-'PRA110'!AB54)</f>
        <v>0</v>
      </c>
      <c r="AD38" s="41">
        <f>-('PRA110'!AC38-'PRA110'!AC54)</f>
        <v>0</v>
      </c>
      <c r="AE38" s="41">
        <f>-('PRA110'!AD38-'PRA110'!AD54)</f>
        <v>0</v>
      </c>
      <c r="AF38" s="41">
        <f>-('PRA110'!AE38-'PRA110'!AE54)</f>
        <v>0</v>
      </c>
      <c r="AG38" s="41">
        <f>-('PRA110'!AF38-'PRA110'!AF54)</f>
        <v>0</v>
      </c>
      <c r="AH38" s="41">
        <f>-('PRA110'!AG38-'PRA110'!AG54)</f>
        <v>0</v>
      </c>
      <c r="AI38" s="41">
        <f>-('PRA110'!AH38-'PRA110'!AH54)</f>
        <v>0</v>
      </c>
      <c r="AJ38" s="41">
        <f>-('PRA110'!AI38-'PRA110'!AI54)</f>
        <v>0</v>
      </c>
      <c r="AK38" s="41">
        <f>-('PRA110'!AJ38-'PRA110'!AJ54)</f>
        <v>0</v>
      </c>
      <c r="AL38" s="41">
        <f>-('PRA110'!AK38-'PRA110'!AK54)</f>
        <v>0</v>
      </c>
      <c r="AM38" s="41">
        <f>-('PRA110'!AL38-'PRA110'!AL54)</f>
        <v>0</v>
      </c>
      <c r="AN38" s="41">
        <f>-('PRA110'!AM38-'PRA110'!AM54)</f>
        <v>0</v>
      </c>
      <c r="AO38" s="41">
        <f>-('PRA110'!AN38-'PRA110'!AN54)</f>
        <v>0</v>
      </c>
      <c r="AP38" s="41">
        <f>-('PRA110'!AO38-'PRA110'!AO54)</f>
        <v>0</v>
      </c>
      <c r="AQ38" s="41">
        <f>-('PRA110'!AP38-'PRA110'!AP54)</f>
        <v>0</v>
      </c>
      <c r="AR38" s="41">
        <f>-('PRA110'!AQ38-'PRA110'!AQ54)</f>
        <v>0</v>
      </c>
      <c r="AS38" s="41">
        <f>-('PRA110'!AR38-'PRA110'!AR54)</f>
        <v>0</v>
      </c>
      <c r="AT38" s="41">
        <f>-('PRA110'!AS38-'PRA110'!AS54)</f>
        <v>0</v>
      </c>
      <c r="AU38" s="41">
        <f>-('PRA110'!AT38-'PRA110'!AT54)</f>
        <v>0</v>
      </c>
      <c r="AV38" s="41">
        <f>-('PRA110'!AU38-'PRA110'!AU54)</f>
        <v>0</v>
      </c>
      <c r="AW38" s="41">
        <f>-('PRA110'!AV38-'PRA110'!AV54)</f>
        <v>0</v>
      </c>
      <c r="AX38" s="41">
        <f>-('PRA110'!AW38-'PRA110'!AW54)</f>
        <v>0</v>
      </c>
      <c r="AY38" s="41">
        <f>-('PRA110'!AX38-'PRA110'!AX54)</f>
        <v>0</v>
      </c>
      <c r="AZ38" s="41">
        <f>-('PRA110'!AY38-'PRA110'!AY54)</f>
        <v>0</v>
      </c>
      <c r="BA38" s="41">
        <f>-('PRA110'!AZ38-'PRA110'!AZ54)</f>
        <v>0</v>
      </c>
      <c r="BB38" s="41">
        <f>-('PRA110'!BA38-'PRA110'!BA54)</f>
        <v>0</v>
      </c>
      <c r="BC38" s="41">
        <f>-('PRA110'!BB38-'PRA110'!BB54)</f>
        <v>0</v>
      </c>
      <c r="BD38" s="41">
        <f>-('PRA110'!BC38-'PRA110'!BC54)</f>
        <v>0</v>
      </c>
      <c r="BE38" s="41">
        <f>-('PRA110'!BD38-'PRA110'!BD54)</f>
        <v>0</v>
      </c>
      <c r="BF38" s="41">
        <f>-('PRA110'!BE38-'PRA110'!BE54)</f>
        <v>0</v>
      </c>
      <c r="BG38" s="41">
        <f>-('PRA110'!BF38-'PRA110'!BF54)</f>
        <v>0</v>
      </c>
      <c r="BH38" s="41">
        <f>-('PRA110'!BG38-'PRA110'!BG54)</f>
        <v>0</v>
      </c>
      <c r="BI38" s="41">
        <f>-('PRA110'!BH38-'PRA110'!BH54)</f>
        <v>0</v>
      </c>
      <c r="BJ38" s="41">
        <f>-('PRA110'!BI38-'PRA110'!BI54)</f>
        <v>0</v>
      </c>
      <c r="BK38" s="41">
        <f>-('PRA110'!BJ38-'PRA110'!BJ54)</f>
        <v>0</v>
      </c>
      <c r="BL38" s="41">
        <f>-('PRA110'!BK38-'PRA110'!BK54)</f>
        <v>0</v>
      </c>
      <c r="BM38" s="41">
        <f>-('PRA110'!BL38-'PRA110'!BL54)</f>
        <v>0</v>
      </c>
      <c r="BN38" s="41">
        <f>-('PRA110'!BM38-'PRA110'!BM54)</f>
        <v>0</v>
      </c>
      <c r="BO38" s="41">
        <f>-('PRA110'!BN38-'PRA110'!BN54)</f>
        <v>0</v>
      </c>
      <c r="BP38" s="41">
        <f>-('PRA110'!BO38-'PRA110'!BO54)</f>
        <v>0</v>
      </c>
      <c r="BQ38" s="41">
        <f>-('PRA110'!BP38-'PRA110'!BP54)</f>
        <v>0</v>
      </c>
      <c r="BR38" s="41">
        <f>-('PRA110'!BQ38-'PRA110'!BQ54)</f>
        <v>0</v>
      </c>
      <c r="BS38" s="41">
        <f>-('PRA110'!BR38-'PRA110'!BR54)</f>
        <v>0</v>
      </c>
      <c r="BT38" s="41">
        <f>-('PRA110'!BS38-'PRA110'!BS54)</f>
        <v>0</v>
      </c>
      <c r="BU38" s="41">
        <f>-('PRA110'!BT38-'PRA110'!BT54)</f>
        <v>0</v>
      </c>
      <c r="BV38" s="41">
        <f>-('PRA110'!BU38-'PRA110'!BU54)</f>
        <v>0</v>
      </c>
      <c r="BW38" s="41">
        <f>-('PRA110'!BV38-'PRA110'!BV54)</f>
        <v>0</v>
      </c>
      <c r="BX38" s="41">
        <f>-('PRA110'!BW38-'PRA110'!BW54)</f>
        <v>0</v>
      </c>
      <c r="BY38" s="41">
        <f>-('PRA110'!BX38-'PRA110'!BX54)</f>
        <v>0</v>
      </c>
      <c r="BZ38" s="41">
        <f>-('PRA110'!BY38-'PRA110'!BY54)</f>
        <v>0</v>
      </c>
      <c r="CA38" s="41">
        <f>-('PRA110'!BZ38-'PRA110'!BZ54)</f>
        <v>0</v>
      </c>
      <c r="CB38" s="41">
        <f>-('PRA110'!CA38-'PRA110'!CA54)</f>
        <v>0</v>
      </c>
      <c r="CC38" s="41">
        <f>-('PRA110'!CB38-'PRA110'!CB54)</f>
        <v>0</v>
      </c>
      <c r="CD38" s="41">
        <f>-('PRA110'!CC38-'PRA110'!CC54)</f>
        <v>0</v>
      </c>
      <c r="CE38" s="41">
        <f>-('PRA110'!CD38-'PRA110'!CD54)</f>
        <v>0</v>
      </c>
      <c r="CF38" s="41">
        <f>-('PRA110'!CE38-'PRA110'!CE54)</f>
        <v>0</v>
      </c>
      <c r="CG38" s="41">
        <f>-('PRA110'!CF38-'PRA110'!CF54)</f>
        <v>0</v>
      </c>
      <c r="CH38" s="41">
        <f>-('PRA110'!CG38-'PRA110'!CG54)</f>
        <v>0</v>
      </c>
      <c r="CI38" s="41">
        <f>-('PRA110'!CH38-'PRA110'!CH54)</f>
        <v>0</v>
      </c>
      <c r="CJ38" s="41">
        <f>-('PRA110'!CI38-'PRA110'!CI54)</f>
        <v>0</v>
      </c>
      <c r="CK38" s="41">
        <f>-('PRA110'!CJ38-'PRA110'!CJ54)</f>
        <v>0</v>
      </c>
      <c r="CL38" s="41">
        <f>-('PRA110'!CK38-'PRA110'!CK54)</f>
        <v>0</v>
      </c>
      <c r="CM38" s="41">
        <f>-('PRA110'!CL38-'PRA110'!CL54)</f>
        <v>0</v>
      </c>
      <c r="CN38" s="41">
        <f>-('PRA110'!CM38-'PRA110'!CM54)</f>
        <v>0</v>
      </c>
      <c r="CO38" s="41">
        <f>-('PRA110'!CN38-'PRA110'!CN54)</f>
        <v>0</v>
      </c>
      <c r="CP38" s="41">
        <f>-('PRA110'!CO38-'PRA110'!CO54)</f>
        <v>0</v>
      </c>
      <c r="CQ38" s="41">
        <f>-('PRA110'!CP38-'PRA110'!CP54)</f>
        <v>0</v>
      </c>
      <c r="CR38" s="41">
        <f>-('PRA110'!CQ38-'PRA110'!CQ54)</f>
        <v>0</v>
      </c>
      <c r="CS38" s="41">
        <f>-('PRA110'!CR38-'PRA110'!CR54)</f>
        <v>0</v>
      </c>
      <c r="CT38" s="41">
        <f>-('PRA110'!CS38-'PRA110'!CS54)</f>
        <v>0</v>
      </c>
      <c r="CU38" s="41">
        <f>-('PRA110'!CT38-'PRA110'!CT54)</f>
        <v>0</v>
      </c>
      <c r="CV38" s="41">
        <f>-('PRA110'!CU38-'PRA110'!CU54)</f>
        <v>0</v>
      </c>
      <c r="CW38" s="41">
        <f>-('PRA110'!CV38-'PRA110'!CV54)</f>
        <v>0</v>
      </c>
      <c r="CX38" s="41">
        <f>-('PRA110'!CW38-'PRA110'!CW54)</f>
        <v>0</v>
      </c>
      <c r="CY38" s="41">
        <f>-('PRA110'!CX38-'PRA110'!CX54)</f>
        <v>0</v>
      </c>
      <c r="CZ38" s="41">
        <f>-('PRA110'!CY38-'PRA110'!CY54)</f>
        <v>0</v>
      </c>
      <c r="DA38" s="41">
        <f>-('PRA110'!CZ38-'PRA110'!CZ54)</f>
        <v>0</v>
      </c>
      <c r="DB38" s="41">
        <f>-('PRA110'!DA38-'PRA110'!DA54)</f>
        <v>0</v>
      </c>
      <c r="DC38" s="41">
        <f>-('PRA110'!DB38-'PRA110'!DB54)</f>
        <v>0</v>
      </c>
      <c r="DD38" s="41">
        <f>-('PRA110'!DC38-'PRA110'!DC54)</f>
        <v>0</v>
      </c>
      <c r="DE38" s="41">
        <f>-('PRA110'!DD38-'PRA110'!DD54)</f>
        <v>0</v>
      </c>
      <c r="DF38" s="41">
        <f>-('PRA110'!DE38-'PRA110'!DE54)</f>
        <v>0</v>
      </c>
      <c r="DG38" s="41">
        <f>-('PRA110'!DF38-'PRA110'!DF54)</f>
        <v>0</v>
      </c>
      <c r="DH38" s="41">
        <f>-('PRA110'!DG38-'PRA110'!DG54)</f>
        <v>0</v>
      </c>
      <c r="DI38" s="41">
        <f>-('PRA110'!DH38-'PRA110'!DH54)</f>
        <v>0</v>
      </c>
      <c r="DJ38" s="41">
        <f>-('PRA110'!DI38-'PRA110'!DI54)</f>
        <v>0</v>
      </c>
      <c r="DK38" s="41">
        <f>-('PRA110'!DJ38-'PRA110'!DJ54)</f>
        <v>0</v>
      </c>
      <c r="DL38" s="44">
        <f>-('PRA110'!DK38-'PRA110'!DK54)</f>
        <v>0</v>
      </c>
    </row>
    <row r="39" spans="1:116" s="332" customFormat="1" ht="19.899999999999999" customHeight="1">
      <c r="A39" s="333"/>
      <c r="B39" s="340"/>
      <c r="C39" s="300"/>
      <c r="D39" s="87"/>
      <c r="E39" s="93"/>
      <c r="F39" s="359" t="s">
        <v>100</v>
      </c>
      <c r="G39" s="335"/>
      <c r="H39" s="328"/>
      <c r="I39" s="338"/>
      <c r="J39" s="42">
        <f>-('PRA110'!J39-'PRA110'!J55)</f>
        <v>0</v>
      </c>
      <c r="K39" s="41">
        <f>-(('PRA110'!I39-'PRA110'!J39)-('PRA110'!I55-'PRA110'!J55))</f>
        <v>0</v>
      </c>
      <c r="L39" s="41">
        <f>-('PRA110'!K39-'PRA110'!K55)</f>
        <v>0</v>
      </c>
      <c r="M39" s="41">
        <f>-('PRA110'!L39-'PRA110'!L55)</f>
        <v>0</v>
      </c>
      <c r="N39" s="41">
        <f>-('PRA110'!M39-'PRA110'!M55)</f>
        <v>0</v>
      </c>
      <c r="O39" s="41">
        <f>-('PRA110'!N39-'PRA110'!N55)</f>
        <v>0</v>
      </c>
      <c r="P39" s="41">
        <f>-('PRA110'!O39-'PRA110'!O55)</f>
        <v>0</v>
      </c>
      <c r="Q39" s="41">
        <f>-('PRA110'!P39-'PRA110'!P55)</f>
        <v>0</v>
      </c>
      <c r="R39" s="41">
        <f>-('PRA110'!Q39-'PRA110'!Q55)</f>
        <v>0</v>
      </c>
      <c r="S39" s="41">
        <f>-('PRA110'!R39-'PRA110'!R55)</f>
        <v>0</v>
      </c>
      <c r="T39" s="41">
        <f>-('PRA110'!S39-'PRA110'!S55)</f>
        <v>0</v>
      </c>
      <c r="U39" s="41">
        <f>-('PRA110'!T39-'PRA110'!T55)</f>
        <v>0</v>
      </c>
      <c r="V39" s="41">
        <f>-('PRA110'!U39-'PRA110'!U55)</f>
        <v>0</v>
      </c>
      <c r="W39" s="41">
        <f>-('PRA110'!V39-'PRA110'!V55)</f>
        <v>0</v>
      </c>
      <c r="X39" s="41">
        <f>-('PRA110'!W39-'PRA110'!W55)</f>
        <v>0</v>
      </c>
      <c r="Y39" s="41">
        <f>-('PRA110'!X39-'PRA110'!X55)</f>
        <v>0</v>
      </c>
      <c r="Z39" s="41">
        <f>-('PRA110'!Y39-'PRA110'!Y55)</f>
        <v>0</v>
      </c>
      <c r="AA39" s="41">
        <f>-('PRA110'!Z39-'PRA110'!Z55)</f>
        <v>0</v>
      </c>
      <c r="AB39" s="41">
        <f>-('PRA110'!AA39-'PRA110'!AA55)</f>
        <v>0</v>
      </c>
      <c r="AC39" s="41">
        <f>-('PRA110'!AB39-'PRA110'!AB55)</f>
        <v>0</v>
      </c>
      <c r="AD39" s="41">
        <f>-('PRA110'!AC39-'PRA110'!AC55)</f>
        <v>0</v>
      </c>
      <c r="AE39" s="41">
        <f>-('PRA110'!AD39-'PRA110'!AD55)</f>
        <v>0</v>
      </c>
      <c r="AF39" s="41">
        <f>-('PRA110'!AE39-'PRA110'!AE55)</f>
        <v>0</v>
      </c>
      <c r="AG39" s="41">
        <f>-('PRA110'!AF39-'PRA110'!AF55)</f>
        <v>0</v>
      </c>
      <c r="AH39" s="41">
        <f>-('PRA110'!AG39-'PRA110'!AG55)</f>
        <v>0</v>
      </c>
      <c r="AI39" s="41">
        <f>-('PRA110'!AH39-'PRA110'!AH55)</f>
        <v>0</v>
      </c>
      <c r="AJ39" s="41">
        <f>-('PRA110'!AI39-'PRA110'!AI55)</f>
        <v>0</v>
      </c>
      <c r="AK39" s="41">
        <f>-('PRA110'!AJ39-'PRA110'!AJ55)</f>
        <v>0</v>
      </c>
      <c r="AL39" s="41">
        <f>-('PRA110'!AK39-'PRA110'!AK55)</f>
        <v>0</v>
      </c>
      <c r="AM39" s="41">
        <f>-('PRA110'!AL39-'PRA110'!AL55)</f>
        <v>0</v>
      </c>
      <c r="AN39" s="41">
        <f>-('PRA110'!AM39-'PRA110'!AM55)</f>
        <v>0</v>
      </c>
      <c r="AO39" s="41">
        <f>-('PRA110'!AN39-'PRA110'!AN55)</f>
        <v>0</v>
      </c>
      <c r="AP39" s="41">
        <f>-('PRA110'!AO39-'PRA110'!AO55)</f>
        <v>0</v>
      </c>
      <c r="AQ39" s="41">
        <f>-('PRA110'!AP39-'PRA110'!AP55)</f>
        <v>0</v>
      </c>
      <c r="AR39" s="41">
        <f>-('PRA110'!AQ39-'PRA110'!AQ55)</f>
        <v>0</v>
      </c>
      <c r="AS39" s="41">
        <f>-('PRA110'!AR39-'PRA110'!AR55)</f>
        <v>0</v>
      </c>
      <c r="AT39" s="41">
        <f>-('PRA110'!AS39-'PRA110'!AS55)</f>
        <v>0</v>
      </c>
      <c r="AU39" s="41">
        <f>-('PRA110'!AT39-'PRA110'!AT55)</f>
        <v>0</v>
      </c>
      <c r="AV39" s="41">
        <f>-('PRA110'!AU39-'PRA110'!AU55)</f>
        <v>0</v>
      </c>
      <c r="AW39" s="41">
        <f>-('PRA110'!AV39-'PRA110'!AV55)</f>
        <v>0</v>
      </c>
      <c r="AX39" s="41">
        <f>-('PRA110'!AW39-'PRA110'!AW55)</f>
        <v>0</v>
      </c>
      <c r="AY39" s="41">
        <f>-('PRA110'!AX39-'PRA110'!AX55)</f>
        <v>0</v>
      </c>
      <c r="AZ39" s="41">
        <f>-('PRA110'!AY39-'PRA110'!AY55)</f>
        <v>0</v>
      </c>
      <c r="BA39" s="41">
        <f>-('PRA110'!AZ39-'PRA110'!AZ55)</f>
        <v>0</v>
      </c>
      <c r="BB39" s="41">
        <f>-('PRA110'!BA39-'PRA110'!BA55)</f>
        <v>0</v>
      </c>
      <c r="BC39" s="41">
        <f>-('PRA110'!BB39-'PRA110'!BB55)</f>
        <v>0</v>
      </c>
      <c r="BD39" s="41">
        <f>-('PRA110'!BC39-'PRA110'!BC55)</f>
        <v>0</v>
      </c>
      <c r="BE39" s="41">
        <f>-('PRA110'!BD39-'PRA110'!BD55)</f>
        <v>0</v>
      </c>
      <c r="BF39" s="41">
        <f>-('PRA110'!BE39-'PRA110'!BE55)</f>
        <v>0</v>
      </c>
      <c r="BG39" s="41">
        <f>-('PRA110'!BF39-'PRA110'!BF55)</f>
        <v>0</v>
      </c>
      <c r="BH39" s="41">
        <f>-('PRA110'!BG39-'PRA110'!BG55)</f>
        <v>0</v>
      </c>
      <c r="BI39" s="41">
        <f>-('PRA110'!BH39-'PRA110'!BH55)</f>
        <v>0</v>
      </c>
      <c r="BJ39" s="41">
        <f>-('PRA110'!BI39-'PRA110'!BI55)</f>
        <v>0</v>
      </c>
      <c r="BK39" s="41">
        <f>-('PRA110'!BJ39-'PRA110'!BJ55)</f>
        <v>0</v>
      </c>
      <c r="BL39" s="41">
        <f>-('PRA110'!BK39-'PRA110'!BK55)</f>
        <v>0</v>
      </c>
      <c r="BM39" s="41">
        <f>-('PRA110'!BL39-'PRA110'!BL55)</f>
        <v>0</v>
      </c>
      <c r="BN39" s="41">
        <f>-('PRA110'!BM39-'PRA110'!BM55)</f>
        <v>0</v>
      </c>
      <c r="BO39" s="41">
        <f>-('PRA110'!BN39-'PRA110'!BN55)</f>
        <v>0</v>
      </c>
      <c r="BP39" s="41">
        <f>-('PRA110'!BO39-'PRA110'!BO55)</f>
        <v>0</v>
      </c>
      <c r="BQ39" s="41">
        <f>-('PRA110'!BP39-'PRA110'!BP55)</f>
        <v>0</v>
      </c>
      <c r="BR39" s="41">
        <f>-('PRA110'!BQ39-'PRA110'!BQ55)</f>
        <v>0</v>
      </c>
      <c r="BS39" s="41">
        <f>-('PRA110'!BR39-'PRA110'!BR55)</f>
        <v>0</v>
      </c>
      <c r="BT39" s="41">
        <f>-('PRA110'!BS39-'PRA110'!BS55)</f>
        <v>0</v>
      </c>
      <c r="BU39" s="41">
        <f>-('PRA110'!BT39-'PRA110'!BT55)</f>
        <v>0</v>
      </c>
      <c r="BV39" s="41">
        <f>-('PRA110'!BU39-'PRA110'!BU55)</f>
        <v>0</v>
      </c>
      <c r="BW39" s="41">
        <f>-('PRA110'!BV39-'PRA110'!BV55)</f>
        <v>0</v>
      </c>
      <c r="BX39" s="41">
        <f>-('PRA110'!BW39-'PRA110'!BW55)</f>
        <v>0</v>
      </c>
      <c r="BY39" s="41">
        <f>-('PRA110'!BX39-'PRA110'!BX55)</f>
        <v>0</v>
      </c>
      <c r="BZ39" s="41">
        <f>-('PRA110'!BY39-'PRA110'!BY55)</f>
        <v>0</v>
      </c>
      <c r="CA39" s="41">
        <f>-('PRA110'!BZ39-'PRA110'!BZ55)</f>
        <v>0</v>
      </c>
      <c r="CB39" s="41">
        <f>-('PRA110'!CA39-'PRA110'!CA55)</f>
        <v>0</v>
      </c>
      <c r="CC39" s="41">
        <f>-('PRA110'!CB39-'PRA110'!CB55)</f>
        <v>0</v>
      </c>
      <c r="CD39" s="41">
        <f>-('PRA110'!CC39-'PRA110'!CC55)</f>
        <v>0</v>
      </c>
      <c r="CE39" s="41">
        <f>-('PRA110'!CD39-'PRA110'!CD55)</f>
        <v>0</v>
      </c>
      <c r="CF39" s="41">
        <f>-('PRA110'!CE39-'PRA110'!CE55)</f>
        <v>0</v>
      </c>
      <c r="CG39" s="41">
        <f>-('PRA110'!CF39-'PRA110'!CF55)</f>
        <v>0</v>
      </c>
      <c r="CH39" s="41">
        <f>-('PRA110'!CG39-'PRA110'!CG55)</f>
        <v>0</v>
      </c>
      <c r="CI39" s="41">
        <f>-('PRA110'!CH39-'PRA110'!CH55)</f>
        <v>0</v>
      </c>
      <c r="CJ39" s="41">
        <f>-('PRA110'!CI39-'PRA110'!CI55)</f>
        <v>0</v>
      </c>
      <c r="CK39" s="41">
        <f>-('PRA110'!CJ39-'PRA110'!CJ55)</f>
        <v>0</v>
      </c>
      <c r="CL39" s="41">
        <f>-('PRA110'!CK39-'PRA110'!CK55)</f>
        <v>0</v>
      </c>
      <c r="CM39" s="41">
        <f>-('PRA110'!CL39-'PRA110'!CL55)</f>
        <v>0</v>
      </c>
      <c r="CN39" s="41">
        <f>-('PRA110'!CM39-'PRA110'!CM55)</f>
        <v>0</v>
      </c>
      <c r="CO39" s="41">
        <f>-('PRA110'!CN39-'PRA110'!CN55)</f>
        <v>0</v>
      </c>
      <c r="CP39" s="41">
        <f>-('PRA110'!CO39-'PRA110'!CO55)</f>
        <v>0</v>
      </c>
      <c r="CQ39" s="41">
        <f>-('PRA110'!CP39-'PRA110'!CP55)</f>
        <v>0</v>
      </c>
      <c r="CR39" s="41">
        <f>-('PRA110'!CQ39-'PRA110'!CQ55)</f>
        <v>0</v>
      </c>
      <c r="CS39" s="41">
        <f>-('PRA110'!CR39-'PRA110'!CR55)</f>
        <v>0</v>
      </c>
      <c r="CT39" s="41">
        <f>-('PRA110'!CS39-'PRA110'!CS55)</f>
        <v>0</v>
      </c>
      <c r="CU39" s="41">
        <f>-('PRA110'!CT39-'PRA110'!CT55)</f>
        <v>0</v>
      </c>
      <c r="CV39" s="41">
        <f>-('PRA110'!CU39-'PRA110'!CU55)</f>
        <v>0</v>
      </c>
      <c r="CW39" s="41">
        <f>-('PRA110'!CV39-'PRA110'!CV55)</f>
        <v>0</v>
      </c>
      <c r="CX39" s="41">
        <f>-('PRA110'!CW39-'PRA110'!CW55)</f>
        <v>0</v>
      </c>
      <c r="CY39" s="41">
        <f>-('PRA110'!CX39-'PRA110'!CX55)</f>
        <v>0</v>
      </c>
      <c r="CZ39" s="41">
        <f>-('PRA110'!CY39-'PRA110'!CY55)</f>
        <v>0</v>
      </c>
      <c r="DA39" s="41">
        <f>-('PRA110'!CZ39-'PRA110'!CZ55)</f>
        <v>0</v>
      </c>
      <c r="DB39" s="41">
        <f>-('PRA110'!DA39-'PRA110'!DA55)</f>
        <v>0</v>
      </c>
      <c r="DC39" s="41">
        <f>-('PRA110'!DB39-'PRA110'!DB55)</f>
        <v>0</v>
      </c>
      <c r="DD39" s="41">
        <f>-('PRA110'!DC39-'PRA110'!DC55)</f>
        <v>0</v>
      </c>
      <c r="DE39" s="41">
        <f>-('PRA110'!DD39-'PRA110'!DD55)</f>
        <v>0</v>
      </c>
      <c r="DF39" s="41">
        <f>-('PRA110'!DE39-'PRA110'!DE55)</f>
        <v>0</v>
      </c>
      <c r="DG39" s="41">
        <f>-('PRA110'!DF39-'PRA110'!DF55)</f>
        <v>0</v>
      </c>
      <c r="DH39" s="41">
        <f>-('PRA110'!DG39-'PRA110'!DG55)</f>
        <v>0</v>
      </c>
      <c r="DI39" s="41">
        <f>-('PRA110'!DH39-'PRA110'!DH55)</f>
        <v>0</v>
      </c>
      <c r="DJ39" s="41">
        <f>-('PRA110'!DI39-'PRA110'!DI55)</f>
        <v>0</v>
      </c>
      <c r="DK39" s="41">
        <f>-('PRA110'!DJ39-'PRA110'!DJ55)</f>
        <v>0</v>
      </c>
      <c r="DL39" s="44">
        <f>-('PRA110'!DK39-'PRA110'!DK55)</f>
        <v>0</v>
      </c>
    </row>
    <row r="40" spans="1:116" s="332" customFormat="1" ht="19.899999999999999" customHeight="1">
      <c r="A40" s="333"/>
      <c r="B40" s="340"/>
      <c r="C40" s="300"/>
      <c r="D40" s="87"/>
      <c r="E40" s="93"/>
      <c r="F40" s="359" t="s">
        <v>103</v>
      </c>
      <c r="G40" s="335"/>
      <c r="H40" s="328"/>
      <c r="I40" s="338"/>
      <c r="J40" s="42">
        <f>-('PRA110'!J40-'PRA110'!J56)</f>
        <v>0</v>
      </c>
      <c r="K40" s="41">
        <f>-(('PRA110'!I40-'PRA110'!J40)-('PRA110'!I56-'PRA110'!J56))</f>
        <v>0</v>
      </c>
      <c r="L40" s="41">
        <f>-('PRA110'!K40-'PRA110'!K56)</f>
        <v>0</v>
      </c>
      <c r="M40" s="41">
        <f>-('PRA110'!L40-'PRA110'!L56)</f>
        <v>0</v>
      </c>
      <c r="N40" s="41">
        <f>-('PRA110'!M40-'PRA110'!M56)</f>
        <v>0</v>
      </c>
      <c r="O40" s="41">
        <f>-('PRA110'!N40-'PRA110'!N56)</f>
        <v>0</v>
      </c>
      <c r="P40" s="41">
        <f>-('PRA110'!O40-'PRA110'!O56)</f>
        <v>0</v>
      </c>
      <c r="Q40" s="41">
        <f>-('PRA110'!P40-'PRA110'!P56)</f>
        <v>0</v>
      </c>
      <c r="R40" s="41">
        <f>-('PRA110'!Q40-'PRA110'!Q56)</f>
        <v>0</v>
      </c>
      <c r="S40" s="41">
        <f>-('PRA110'!R40-'PRA110'!R56)</f>
        <v>0</v>
      </c>
      <c r="T40" s="41">
        <f>-('PRA110'!S40-'PRA110'!S56)</f>
        <v>0</v>
      </c>
      <c r="U40" s="41">
        <f>-('PRA110'!T40-'PRA110'!T56)</f>
        <v>0</v>
      </c>
      <c r="V40" s="41">
        <f>-('PRA110'!U40-'PRA110'!U56)</f>
        <v>0</v>
      </c>
      <c r="W40" s="41">
        <f>-('PRA110'!V40-'PRA110'!V56)</f>
        <v>0</v>
      </c>
      <c r="X40" s="41">
        <f>-('PRA110'!W40-'PRA110'!W56)</f>
        <v>0</v>
      </c>
      <c r="Y40" s="41">
        <f>-('PRA110'!X40-'PRA110'!X56)</f>
        <v>0</v>
      </c>
      <c r="Z40" s="41">
        <f>-('PRA110'!Y40-'PRA110'!Y56)</f>
        <v>0</v>
      </c>
      <c r="AA40" s="41">
        <f>-('PRA110'!Z40-'PRA110'!Z56)</f>
        <v>0</v>
      </c>
      <c r="AB40" s="41">
        <f>-('PRA110'!AA40-'PRA110'!AA56)</f>
        <v>0</v>
      </c>
      <c r="AC40" s="41">
        <f>-('PRA110'!AB40-'PRA110'!AB56)</f>
        <v>0</v>
      </c>
      <c r="AD40" s="41">
        <f>-('PRA110'!AC40-'PRA110'!AC56)</f>
        <v>0</v>
      </c>
      <c r="AE40" s="41">
        <f>-('PRA110'!AD40-'PRA110'!AD56)</f>
        <v>0</v>
      </c>
      <c r="AF40" s="41">
        <f>-('PRA110'!AE40-'PRA110'!AE56)</f>
        <v>0</v>
      </c>
      <c r="AG40" s="41">
        <f>-('PRA110'!AF40-'PRA110'!AF56)</f>
        <v>0</v>
      </c>
      <c r="AH40" s="41">
        <f>-('PRA110'!AG40-'PRA110'!AG56)</f>
        <v>0</v>
      </c>
      <c r="AI40" s="41">
        <f>-('PRA110'!AH40-'PRA110'!AH56)</f>
        <v>0</v>
      </c>
      <c r="AJ40" s="41">
        <f>-('PRA110'!AI40-'PRA110'!AI56)</f>
        <v>0</v>
      </c>
      <c r="AK40" s="41">
        <f>-('PRA110'!AJ40-'PRA110'!AJ56)</f>
        <v>0</v>
      </c>
      <c r="AL40" s="41">
        <f>-('PRA110'!AK40-'PRA110'!AK56)</f>
        <v>0</v>
      </c>
      <c r="AM40" s="41">
        <f>-('PRA110'!AL40-'PRA110'!AL56)</f>
        <v>0</v>
      </c>
      <c r="AN40" s="41">
        <f>-('PRA110'!AM40-'PRA110'!AM56)</f>
        <v>0</v>
      </c>
      <c r="AO40" s="41">
        <f>-('PRA110'!AN40-'PRA110'!AN56)</f>
        <v>0</v>
      </c>
      <c r="AP40" s="41">
        <f>-('PRA110'!AO40-'PRA110'!AO56)</f>
        <v>0</v>
      </c>
      <c r="AQ40" s="41">
        <f>-('PRA110'!AP40-'PRA110'!AP56)</f>
        <v>0</v>
      </c>
      <c r="AR40" s="41">
        <f>-('PRA110'!AQ40-'PRA110'!AQ56)</f>
        <v>0</v>
      </c>
      <c r="AS40" s="41">
        <f>-('PRA110'!AR40-'PRA110'!AR56)</f>
        <v>0</v>
      </c>
      <c r="AT40" s="41">
        <f>-('PRA110'!AS40-'PRA110'!AS56)</f>
        <v>0</v>
      </c>
      <c r="AU40" s="41">
        <f>-('PRA110'!AT40-'PRA110'!AT56)</f>
        <v>0</v>
      </c>
      <c r="AV40" s="41">
        <f>-('PRA110'!AU40-'PRA110'!AU56)</f>
        <v>0</v>
      </c>
      <c r="AW40" s="41">
        <f>-('PRA110'!AV40-'PRA110'!AV56)</f>
        <v>0</v>
      </c>
      <c r="AX40" s="41">
        <f>-('PRA110'!AW40-'PRA110'!AW56)</f>
        <v>0</v>
      </c>
      <c r="AY40" s="41">
        <f>-('PRA110'!AX40-'PRA110'!AX56)</f>
        <v>0</v>
      </c>
      <c r="AZ40" s="41">
        <f>-('PRA110'!AY40-'PRA110'!AY56)</f>
        <v>0</v>
      </c>
      <c r="BA40" s="41">
        <f>-('PRA110'!AZ40-'PRA110'!AZ56)</f>
        <v>0</v>
      </c>
      <c r="BB40" s="41">
        <f>-('PRA110'!BA40-'PRA110'!BA56)</f>
        <v>0</v>
      </c>
      <c r="BC40" s="41">
        <f>-('PRA110'!BB40-'PRA110'!BB56)</f>
        <v>0</v>
      </c>
      <c r="BD40" s="41">
        <f>-('PRA110'!BC40-'PRA110'!BC56)</f>
        <v>0</v>
      </c>
      <c r="BE40" s="41">
        <f>-('PRA110'!BD40-'PRA110'!BD56)</f>
        <v>0</v>
      </c>
      <c r="BF40" s="41">
        <f>-('PRA110'!BE40-'PRA110'!BE56)</f>
        <v>0</v>
      </c>
      <c r="BG40" s="41">
        <f>-('PRA110'!BF40-'PRA110'!BF56)</f>
        <v>0</v>
      </c>
      <c r="BH40" s="41">
        <f>-('PRA110'!BG40-'PRA110'!BG56)</f>
        <v>0</v>
      </c>
      <c r="BI40" s="41">
        <f>-('PRA110'!BH40-'PRA110'!BH56)</f>
        <v>0</v>
      </c>
      <c r="BJ40" s="41">
        <f>-('PRA110'!BI40-'PRA110'!BI56)</f>
        <v>0</v>
      </c>
      <c r="BK40" s="41">
        <f>-('PRA110'!BJ40-'PRA110'!BJ56)</f>
        <v>0</v>
      </c>
      <c r="BL40" s="41">
        <f>-('PRA110'!BK40-'PRA110'!BK56)</f>
        <v>0</v>
      </c>
      <c r="BM40" s="41">
        <f>-('PRA110'!BL40-'PRA110'!BL56)</f>
        <v>0</v>
      </c>
      <c r="BN40" s="41">
        <f>-('PRA110'!BM40-'PRA110'!BM56)</f>
        <v>0</v>
      </c>
      <c r="BO40" s="41">
        <f>-('PRA110'!BN40-'PRA110'!BN56)</f>
        <v>0</v>
      </c>
      <c r="BP40" s="41">
        <f>-('PRA110'!BO40-'PRA110'!BO56)</f>
        <v>0</v>
      </c>
      <c r="BQ40" s="41">
        <f>-('PRA110'!BP40-'PRA110'!BP56)</f>
        <v>0</v>
      </c>
      <c r="BR40" s="41">
        <f>-('PRA110'!BQ40-'PRA110'!BQ56)</f>
        <v>0</v>
      </c>
      <c r="BS40" s="41">
        <f>-('PRA110'!BR40-'PRA110'!BR56)</f>
        <v>0</v>
      </c>
      <c r="BT40" s="41">
        <f>-('PRA110'!BS40-'PRA110'!BS56)</f>
        <v>0</v>
      </c>
      <c r="BU40" s="41">
        <f>-('PRA110'!BT40-'PRA110'!BT56)</f>
        <v>0</v>
      </c>
      <c r="BV40" s="41">
        <f>-('PRA110'!BU40-'PRA110'!BU56)</f>
        <v>0</v>
      </c>
      <c r="BW40" s="41">
        <f>-('PRA110'!BV40-'PRA110'!BV56)</f>
        <v>0</v>
      </c>
      <c r="BX40" s="41">
        <f>-('PRA110'!BW40-'PRA110'!BW56)</f>
        <v>0</v>
      </c>
      <c r="BY40" s="41">
        <f>-('PRA110'!BX40-'PRA110'!BX56)</f>
        <v>0</v>
      </c>
      <c r="BZ40" s="41">
        <f>-('PRA110'!BY40-'PRA110'!BY56)</f>
        <v>0</v>
      </c>
      <c r="CA40" s="41">
        <f>-('PRA110'!BZ40-'PRA110'!BZ56)</f>
        <v>0</v>
      </c>
      <c r="CB40" s="41">
        <f>-('PRA110'!CA40-'PRA110'!CA56)</f>
        <v>0</v>
      </c>
      <c r="CC40" s="41">
        <f>-('PRA110'!CB40-'PRA110'!CB56)</f>
        <v>0</v>
      </c>
      <c r="CD40" s="41">
        <f>-('PRA110'!CC40-'PRA110'!CC56)</f>
        <v>0</v>
      </c>
      <c r="CE40" s="41">
        <f>-('PRA110'!CD40-'PRA110'!CD56)</f>
        <v>0</v>
      </c>
      <c r="CF40" s="41">
        <f>-('PRA110'!CE40-'PRA110'!CE56)</f>
        <v>0</v>
      </c>
      <c r="CG40" s="41">
        <f>-('PRA110'!CF40-'PRA110'!CF56)</f>
        <v>0</v>
      </c>
      <c r="CH40" s="41">
        <f>-('PRA110'!CG40-'PRA110'!CG56)</f>
        <v>0</v>
      </c>
      <c r="CI40" s="41">
        <f>-('PRA110'!CH40-'PRA110'!CH56)</f>
        <v>0</v>
      </c>
      <c r="CJ40" s="41">
        <f>-('PRA110'!CI40-'PRA110'!CI56)</f>
        <v>0</v>
      </c>
      <c r="CK40" s="41">
        <f>-('PRA110'!CJ40-'PRA110'!CJ56)</f>
        <v>0</v>
      </c>
      <c r="CL40" s="41">
        <f>-('PRA110'!CK40-'PRA110'!CK56)</f>
        <v>0</v>
      </c>
      <c r="CM40" s="41">
        <f>-('PRA110'!CL40-'PRA110'!CL56)</f>
        <v>0</v>
      </c>
      <c r="CN40" s="41">
        <f>-('PRA110'!CM40-'PRA110'!CM56)</f>
        <v>0</v>
      </c>
      <c r="CO40" s="41">
        <f>-('PRA110'!CN40-'PRA110'!CN56)</f>
        <v>0</v>
      </c>
      <c r="CP40" s="41">
        <f>-('PRA110'!CO40-'PRA110'!CO56)</f>
        <v>0</v>
      </c>
      <c r="CQ40" s="41">
        <f>-('PRA110'!CP40-'PRA110'!CP56)</f>
        <v>0</v>
      </c>
      <c r="CR40" s="41">
        <f>-('PRA110'!CQ40-'PRA110'!CQ56)</f>
        <v>0</v>
      </c>
      <c r="CS40" s="41">
        <f>-('PRA110'!CR40-'PRA110'!CR56)</f>
        <v>0</v>
      </c>
      <c r="CT40" s="41">
        <f>-('PRA110'!CS40-'PRA110'!CS56)</f>
        <v>0</v>
      </c>
      <c r="CU40" s="41">
        <f>-('PRA110'!CT40-'PRA110'!CT56)</f>
        <v>0</v>
      </c>
      <c r="CV40" s="41">
        <f>-('PRA110'!CU40-'PRA110'!CU56)</f>
        <v>0</v>
      </c>
      <c r="CW40" s="41">
        <f>-('PRA110'!CV40-'PRA110'!CV56)</f>
        <v>0</v>
      </c>
      <c r="CX40" s="41">
        <f>-('PRA110'!CW40-'PRA110'!CW56)</f>
        <v>0</v>
      </c>
      <c r="CY40" s="41">
        <f>-('PRA110'!CX40-'PRA110'!CX56)</f>
        <v>0</v>
      </c>
      <c r="CZ40" s="41">
        <f>-('PRA110'!CY40-'PRA110'!CY56)</f>
        <v>0</v>
      </c>
      <c r="DA40" s="41">
        <f>-('PRA110'!CZ40-'PRA110'!CZ56)</f>
        <v>0</v>
      </c>
      <c r="DB40" s="41">
        <f>-('PRA110'!DA40-'PRA110'!DA56)</f>
        <v>0</v>
      </c>
      <c r="DC40" s="41">
        <f>-('PRA110'!DB40-'PRA110'!DB56)</f>
        <v>0</v>
      </c>
      <c r="DD40" s="41">
        <f>-('PRA110'!DC40-'PRA110'!DC56)</f>
        <v>0</v>
      </c>
      <c r="DE40" s="41">
        <f>-('PRA110'!DD40-'PRA110'!DD56)</f>
        <v>0</v>
      </c>
      <c r="DF40" s="41">
        <f>-('PRA110'!DE40-'PRA110'!DE56)</f>
        <v>0</v>
      </c>
      <c r="DG40" s="41">
        <f>-('PRA110'!DF40-'PRA110'!DF56)</f>
        <v>0</v>
      </c>
      <c r="DH40" s="41">
        <f>-('PRA110'!DG40-'PRA110'!DG56)</f>
        <v>0</v>
      </c>
      <c r="DI40" s="41">
        <f>-('PRA110'!DH40-'PRA110'!DH56)</f>
        <v>0</v>
      </c>
      <c r="DJ40" s="41">
        <f>-('PRA110'!DI40-'PRA110'!DI56)</f>
        <v>0</v>
      </c>
      <c r="DK40" s="41">
        <f>-('PRA110'!DJ40-'PRA110'!DJ56)</f>
        <v>0</v>
      </c>
      <c r="DL40" s="44">
        <f>-('PRA110'!DK40-'PRA110'!DK56)</f>
        <v>0</v>
      </c>
    </row>
    <row r="41" spans="1:116" s="348" customFormat="1" ht="11.25" customHeight="1">
      <c r="A41" s="342"/>
      <c r="B41" s="340"/>
      <c r="C41" s="343"/>
      <c r="D41" s="344"/>
      <c r="E41" s="345"/>
      <c r="F41" s="351" t="s">
        <v>701</v>
      </c>
      <c r="G41" s="335"/>
      <c r="H41" s="328"/>
      <c r="I41" s="347"/>
      <c r="J41" s="352"/>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353"/>
      <c r="CU41" s="353"/>
      <c r="CV41" s="353"/>
      <c r="CW41" s="353"/>
      <c r="CX41" s="353"/>
      <c r="CY41" s="353"/>
      <c r="CZ41" s="353"/>
      <c r="DA41" s="353"/>
      <c r="DB41" s="353"/>
      <c r="DC41" s="353"/>
      <c r="DD41" s="353"/>
      <c r="DE41" s="353"/>
      <c r="DF41" s="353"/>
      <c r="DG41" s="353"/>
      <c r="DH41" s="353"/>
      <c r="DI41" s="353"/>
      <c r="DJ41" s="353"/>
      <c r="DK41" s="353"/>
      <c r="DL41" s="354"/>
    </row>
    <row r="42" spans="1:116" s="332" customFormat="1" ht="19.899999999999999" customHeight="1">
      <c r="A42" s="333"/>
      <c r="B42" s="340"/>
      <c r="C42" s="300"/>
      <c r="D42" s="87"/>
      <c r="E42" s="93"/>
      <c r="F42" s="359" t="s">
        <v>106</v>
      </c>
      <c r="G42" s="335"/>
      <c r="H42" s="328"/>
      <c r="I42" s="338"/>
      <c r="J42" s="42">
        <f>-('PRA110'!J42-'PRA110'!J57)</f>
        <v>0</v>
      </c>
      <c r="K42" s="41">
        <f>-(('PRA110'!I42-'PRA110'!J42)-('PRA110'!I57-'PRA110'!J57))</f>
        <v>0</v>
      </c>
      <c r="L42" s="41">
        <f>-('PRA110'!K42-'PRA110'!K57)</f>
        <v>0</v>
      </c>
      <c r="M42" s="41">
        <f>-('PRA110'!L42-'PRA110'!L57)</f>
        <v>0</v>
      </c>
      <c r="N42" s="41">
        <f>-('PRA110'!M42-'PRA110'!M57)</f>
        <v>0</v>
      </c>
      <c r="O42" s="41">
        <f>-('PRA110'!N42-'PRA110'!N57)</f>
        <v>0</v>
      </c>
      <c r="P42" s="41">
        <f>-('PRA110'!O42-'PRA110'!O57)</f>
        <v>0</v>
      </c>
      <c r="Q42" s="41">
        <f>-('PRA110'!P42-'PRA110'!P57)</f>
        <v>0</v>
      </c>
      <c r="R42" s="41">
        <f>-('PRA110'!Q42-'PRA110'!Q57)</f>
        <v>0</v>
      </c>
      <c r="S42" s="41">
        <f>-('PRA110'!R42-'PRA110'!R57)</f>
        <v>0</v>
      </c>
      <c r="T42" s="41">
        <f>-('PRA110'!S42-'PRA110'!S57)</f>
        <v>0</v>
      </c>
      <c r="U42" s="41">
        <f>-('PRA110'!T42-'PRA110'!T57)</f>
        <v>0</v>
      </c>
      <c r="V42" s="41">
        <f>-('PRA110'!U42-'PRA110'!U57)</f>
        <v>0</v>
      </c>
      <c r="W42" s="41">
        <f>-('PRA110'!V42-'PRA110'!V57)</f>
        <v>0</v>
      </c>
      <c r="X42" s="41">
        <f>-('PRA110'!W42-'PRA110'!W57)</f>
        <v>0</v>
      </c>
      <c r="Y42" s="41">
        <f>-('PRA110'!X42-'PRA110'!X57)</f>
        <v>0</v>
      </c>
      <c r="Z42" s="41">
        <f>-('PRA110'!Y42-'PRA110'!Y57)</f>
        <v>0</v>
      </c>
      <c r="AA42" s="41">
        <f>-('PRA110'!Z42-'PRA110'!Z57)</f>
        <v>0</v>
      </c>
      <c r="AB42" s="41">
        <f>-('PRA110'!AA42-'PRA110'!AA57)</f>
        <v>0</v>
      </c>
      <c r="AC42" s="41">
        <f>-('PRA110'!AB42-'PRA110'!AB57)</f>
        <v>0</v>
      </c>
      <c r="AD42" s="41">
        <f>-('PRA110'!AC42-'PRA110'!AC57)</f>
        <v>0</v>
      </c>
      <c r="AE42" s="41">
        <f>-('PRA110'!AD42-'PRA110'!AD57)</f>
        <v>0</v>
      </c>
      <c r="AF42" s="41">
        <f>-('PRA110'!AE42-'PRA110'!AE57)</f>
        <v>0</v>
      </c>
      <c r="AG42" s="41">
        <f>-('PRA110'!AF42-'PRA110'!AF57)</f>
        <v>0</v>
      </c>
      <c r="AH42" s="41">
        <f>-('PRA110'!AG42-'PRA110'!AG57)</f>
        <v>0</v>
      </c>
      <c r="AI42" s="41">
        <f>-('PRA110'!AH42-'PRA110'!AH57)</f>
        <v>0</v>
      </c>
      <c r="AJ42" s="41">
        <f>-('PRA110'!AI42-'PRA110'!AI57)</f>
        <v>0</v>
      </c>
      <c r="AK42" s="41">
        <f>-('PRA110'!AJ42-'PRA110'!AJ57)</f>
        <v>0</v>
      </c>
      <c r="AL42" s="41">
        <f>-('PRA110'!AK42-'PRA110'!AK57)</f>
        <v>0</v>
      </c>
      <c r="AM42" s="41">
        <f>-('PRA110'!AL42-'PRA110'!AL57)</f>
        <v>0</v>
      </c>
      <c r="AN42" s="41">
        <f>-('PRA110'!AM42-'PRA110'!AM57)</f>
        <v>0</v>
      </c>
      <c r="AO42" s="41">
        <f>-('PRA110'!AN42-'PRA110'!AN57)</f>
        <v>0</v>
      </c>
      <c r="AP42" s="41">
        <f>-('PRA110'!AO42-'PRA110'!AO57)</f>
        <v>0</v>
      </c>
      <c r="AQ42" s="41">
        <f>-('PRA110'!AP42-'PRA110'!AP57)</f>
        <v>0</v>
      </c>
      <c r="AR42" s="41">
        <f>-('PRA110'!AQ42-'PRA110'!AQ57)</f>
        <v>0</v>
      </c>
      <c r="AS42" s="41">
        <f>-('PRA110'!AR42-'PRA110'!AR57)</f>
        <v>0</v>
      </c>
      <c r="AT42" s="41">
        <f>-('PRA110'!AS42-'PRA110'!AS57)</f>
        <v>0</v>
      </c>
      <c r="AU42" s="41">
        <f>-('PRA110'!AT42-'PRA110'!AT57)</f>
        <v>0</v>
      </c>
      <c r="AV42" s="41">
        <f>-('PRA110'!AU42-'PRA110'!AU57)</f>
        <v>0</v>
      </c>
      <c r="AW42" s="41">
        <f>-('PRA110'!AV42-'PRA110'!AV57)</f>
        <v>0</v>
      </c>
      <c r="AX42" s="41">
        <f>-('PRA110'!AW42-'PRA110'!AW57)</f>
        <v>0</v>
      </c>
      <c r="AY42" s="41">
        <f>-('PRA110'!AX42-'PRA110'!AX57)</f>
        <v>0</v>
      </c>
      <c r="AZ42" s="41">
        <f>-('PRA110'!AY42-'PRA110'!AY57)</f>
        <v>0</v>
      </c>
      <c r="BA42" s="41">
        <f>-('PRA110'!AZ42-'PRA110'!AZ57)</f>
        <v>0</v>
      </c>
      <c r="BB42" s="41">
        <f>-('PRA110'!BA42-'PRA110'!BA57)</f>
        <v>0</v>
      </c>
      <c r="BC42" s="41">
        <f>-('PRA110'!BB42-'PRA110'!BB57)</f>
        <v>0</v>
      </c>
      <c r="BD42" s="41">
        <f>-('PRA110'!BC42-'PRA110'!BC57)</f>
        <v>0</v>
      </c>
      <c r="BE42" s="41">
        <f>-('PRA110'!BD42-'PRA110'!BD57)</f>
        <v>0</v>
      </c>
      <c r="BF42" s="41">
        <f>-('PRA110'!BE42-'PRA110'!BE57)</f>
        <v>0</v>
      </c>
      <c r="BG42" s="41">
        <f>-('PRA110'!BF42-'PRA110'!BF57)</f>
        <v>0</v>
      </c>
      <c r="BH42" s="41">
        <f>-('PRA110'!BG42-'PRA110'!BG57)</f>
        <v>0</v>
      </c>
      <c r="BI42" s="41">
        <f>-('PRA110'!BH42-'PRA110'!BH57)</f>
        <v>0</v>
      </c>
      <c r="BJ42" s="41">
        <f>-('PRA110'!BI42-'PRA110'!BI57)</f>
        <v>0</v>
      </c>
      <c r="BK42" s="41">
        <f>-('PRA110'!BJ42-'PRA110'!BJ57)</f>
        <v>0</v>
      </c>
      <c r="BL42" s="41">
        <f>-('PRA110'!BK42-'PRA110'!BK57)</f>
        <v>0</v>
      </c>
      <c r="BM42" s="41">
        <f>-('PRA110'!BL42-'PRA110'!BL57)</f>
        <v>0</v>
      </c>
      <c r="BN42" s="41">
        <f>-('PRA110'!BM42-'PRA110'!BM57)</f>
        <v>0</v>
      </c>
      <c r="BO42" s="41">
        <f>-('PRA110'!BN42-'PRA110'!BN57)</f>
        <v>0</v>
      </c>
      <c r="BP42" s="41">
        <f>-('PRA110'!BO42-'PRA110'!BO57)</f>
        <v>0</v>
      </c>
      <c r="BQ42" s="41">
        <f>-('PRA110'!BP42-'PRA110'!BP57)</f>
        <v>0</v>
      </c>
      <c r="BR42" s="41">
        <f>-('PRA110'!BQ42-'PRA110'!BQ57)</f>
        <v>0</v>
      </c>
      <c r="BS42" s="41">
        <f>-('PRA110'!BR42-'PRA110'!BR57)</f>
        <v>0</v>
      </c>
      <c r="BT42" s="41">
        <f>-('PRA110'!BS42-'PRA110'!BS57)</f>
        <v>0</v>
      </c>
      <c r="BU42" s="41">
        <f>-('PRA110'!BT42-'PRA110'!BT57)</f>
        <v>0</v>
      </c>
      <c r="BV42" s="41">
        <f>-('PRA110'!BU42-'PRA110'!BU57)</f>
        <v>0</v>
      </c>
      <c r="BW42" s="41">
        <f>-('PRA110'!BV42-'PRA110'!BV57)</f>
        <v>0</v>
      </c>
      <c r="BX42" s="41">
        <f>-('PRA110'!BW42-'PRA110'!BW57)</f>
        <v>0</v>
      </c>
      <c r="BY42" s="41">
        <f>-('PRA110'!BX42-'PRA110'!BX57)</f>
        <v>0</v>
      </c>
      <c r="BZ42" s="41">
        <f>-('PRA110'!BY42-'PRA110'!BY57)</f>
        <v>0</v>
      </c>
      <c r="CA42" s="41">
        <f>-('PRA110'!BZ42-'PRA110'!BZ57)</f>
        <v>0</v>
      </c>
      <c r="CB42" s="41">
        <f>-('PRA110'!CA42-'PRA110'!CA57)</f>
        <v>0</v>
      </c>
      <c r="CC42" s="41">
        <f>-('PRA110'!CB42-'PRA110'!CB57)</f>
        <v>0</v>
      </c>
      <c r="CD42" s="41">
        <f>-('PRA110'!CC42-'PRA110'!CC57)</f>
        <v>0</v>
      </c>
      <c r="CE42" s="41">
        <f>-('PRA110'!CD42-'PRA110'!CD57)</f>
        <v>0</v>
      </c>
      <c r="CF42" s="41">
        <f>-('PRA110'!CE42-'PRA110'!CE57)</f>
        <v>0</v>
      </c>
      <c r="CG42" s="41">
        <f>-('PRA110'!CF42-'PRA110'!CF57)</f>
        <v>0</v>
      </c>
      <c r="CH42" s="41">
        <f>-('PRA110'!CG42-'PRA110'!CG57)</f>
        <v>0</v>
      </c>
      <c r="CI42" s="41">
        <f>-('PRA110'!CH42-'PRA110'!CH57)</f>
        <v>0</v>
      </c>
      <c r="CJ42" s="41">
        <f>-('PRA110'!CI42-'PRA110'!CI57)</f>
        <v>0</v>
      </c>
      <c r="CK42" s="41">
        <f>-('PRA110'!CJ42-'PRA110'!CJ57)</f>
        <v>0</v>
      </c>
      <c r="CL42" s="41">
        <f>-('PRA110'!CK42-'PRA110'!CK57)</f>
        <v>0</v>
      </c>
      <c r="CM42" s="41">
        <f>-('PRA110'!CL42-'PRA110'!CL57)</f>
        <v>0</v>
      </c>
      <c r="CN42" s="41">
        <f>-('PRA110'!CM42-'PRA110'!CM57)</f>
        <v>0</v>
      </c>
      <c r="CO42" s="41">
        <f>-('PRA110'!CN42-'PRA110'!CN57)</f>
        <v>0</v>
      </c>
      <c r="CP42" s="41">
        <f>-('PRA110'!CO42-'PRA110'!CO57)</f>
        <v>0</v>
      </c>
      <c r="CQ42" s="41">
        <f>-('PRA110'!CP42-'PRA110'!CP57)</f>
        <v>0</v>
      </c>
      <c r="CR42" s="41">
        <f>-('PRA110'!CQ42-'PRA110'!CQ57)</f>
        <v>0</v>
      </c>
      <c r="CS42" s="41">
        <f>-('PRA110'!CR42-'PRA110'!CR57)</f>
        <v>0</v>
      </c>
      <c r="CT42" s="41">
        <f>-('PRA110'!CS42-'PRA110'!CS57)</f>
        <v>0</v>
      </c>
      <c r="CU42" s="41">
        <f>-('PRA110'!CT42-'PRA110'!CT57)</f>
        <v>0</v>
      </c>
      <c r="CV42" s="41">
        <f>-('PRA110'!CU42-'PRA110'!CU57)</f>
        <v>0</v>
      </c>
      <c r="CW42" s="41">
        <f>-('PRA110'!CV42-'PRA110'!CV57)</f>
        <v>0</v>
      </c>
      <c r="CX42" s="41">
        <f>-('PRA110'!CW42-'PRA110'!CW57)</f>
        <v>0</v>
      </c>
      <c r="CY42" s="41">
        <f>-('PRA110'!CX42-'PRA110'!CX57)</f>
        <v>0</v>
      </c>
      <c r="CZ42" s="41">
        <f>-('PRA110'!CY42-'PRA110'!CY57)</f>
        <v>0</v>
      </c>
      <c r="DA42" s="41">
        <f>-('PRA110'!CZ42-'PRA110'!CZ57)</f>
        <v>0</v>
      </c>
      <c r="DB42" s="41">
        <f>-('PRA110'!DA42-'PRA110'!DA57)</f>
        <v>0</v>
      </c>
      <c r="DC42" s="41">
        <f>-('PRA110'!DB42-'PRA110'!DB57)</f>
        <v>0</v>
      </c>
      <c r="DD42" s="41">
        <f>-('PRA110'!DC42-'PRA110'!DC57)</f>
        <v>0</v>
      </c>
      <c r="DE42" s="41">
        <f>-('PRA110'!DD42-'PRA110'!DD57)</f>
        <v>0</v>
      </c>
      <c r="DF42" s="41">
        <f>-('PRA110'!DE42-'PRA110'!DE57)</f>
        <v>0</v>
      </c>
      <c r="DG42" s="41">
        <f>-('PRA110'!DF42-'PRA110'!DF57)</f>
        <v>0</v>
      </c>
      <c r="DH42" s="41">
        <f>-('PRA110'!DG42-'PRA110'!DG57)</f>
        <v>0</v>
      </c>
      <c r="DI42" s="41">
        <f>-('PRA110'!DH42-'PRA110'!DH57)</f>
        <v>0</v>
      </c>
      <c r="DJ42" s="41">
        <f>-('PRA110'!DI42-'PRA110'!DI57)</f>
        <v>0</v>
      </c>
      <c r="DK42" s="41">
        <f>-('PRA110'!DJ42-'PRA110'!DJ57)</f>
        <v>0</v>
      </c>
      <c r="DL42" s="44">
        <f>-('PRA110'!DK42-'PRA110'!DK57)</f>
        <v>0</v>
      </c>
    </row>
    <row r="43" spans="1:116" s="348" customFormat="1" ht="11.25" customHeight="1">
      <c r="A43" s="342"/>
      <c r="B43" s="340"/>
      <c r="C43" s="343"/>
      <c r="D43" s="344"/>
      <c r="E43" s="345"/>
      <c r="F43" s="360" t="s">
        <v>701</v>
      </c>
      <c r="G43" s="335"/>
      <c r="H43" s="328"/>
      <c r="I43" s="347"/>
      <c r="J43" s="352"/>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c r="CO43" s="353"/>
      <c r="CP43" s="353"/>
      <c r="CQ43" s="353"/>
      <c r="CR43" s="353"/>
      <c r="CS43" s="353"/>
      <c r="CT43" s="353"/>
      <c r="CU43" s="353"/>
      <c r="CV43" s="353"/>
      <c r="CW43" s="353"/>
      <c r="CX43" s="353"/>
      <c r="CY43" s="353"/>
      <c r="CZ43" s="353"/>
      <c r="DA43" s="353"/>
      <c r="DB43" s="353"/>
      <c r="DC43" s="353"/>
      <c r="DD43" s="353"/>
      <c r="DE43" s="353"/>
      <c r="DF43" s="353"/>
      <c r="DG43" s="353"/>
      <c r="DH43" s="353"/>
      <c r="DI43" s="357"/>
      <c r="DJ43" s="357"/>
      <c r="DK43" s="357"/>
      <c r="DL43" s="358"/>
    </row>
    <row r="44" spans="1:116" s="332" customFormat="1" ht="37.15">
      <c r="A44" s="333"/>
      <c r="B44" s="340"/>
      <c r="C44" s="300"/>
      <c r="D44" s="87" t="s">
        <v>459</v>
      </c>
      <c r="E44" s="93" t="s">
        <v>767</v>
      </c>
      <c r="F44" s="361" t="s">
        <v>924</v>
      </c>
      <c r="G44" s="335"/>
      <c r="H44" s="328"/>
      <c r="I44" s="338"/>
      <c r="J44" s="42">
        <f>-'PRA110'!J44</f>
        <v>0</v>
      </c>
      <c r="K44" s="41">
        <f>-('PRA110'!I44-'PRA110'!J44)</f>
        <v>0</v>
      </c>
      <c r="L44" s="41">
        <f>-'PRA110'!K44</f>
        <v>0</v>
      </c>
      <c r="M44" s="41">
        <f>-'PRA110'!L44</f>
        <v>0</v>
      </c>
      <c r="N44" s="41">
        <f>-'PRA110'!M44</f>
        <v>0</v>
      </c>
      <c r="O44" s="41">
        <f>-'PRA110'!N44</f>
        <v>0</v>
      </c>
      <c r="P44" s="41">
        <f>-'PRA110'!O44</f>
        <v>0</v>
      </c>
      <c r="Q44" s="41">
        <f>-'PRA110'!P44</f>
        <v>0</v>
      </c>
      <c r="R44" s="41">
        <f>-'PRA110'!Q44</f>
        <v>0</v>
      </c>
      <c r="S44" s="41">
        <f>-'PRA110'!R44</f>
        <v>0</v>
      </c>
      <c r="T44" s="41">
        <f>-'PRA110'!S44</f>
        <v>0</v>
      </c>
      <c r="U44" s="41">
        <f>-'PRA110'!T44</f>
        <v>0</v>
      </c>
      <c r="V44" s="41">
        <f>-'PRA110'!U44</f>
        <v>0</v>
      </c>
      <c r="W44" s="41">
        <f>-'PRA110'!V44</f>
        <v>0</v>
      </c>
      <c r="X44" s="41">
        <f>-'PRA110'!W44</f>
        <v>0</v>
      </c>
      <c r="Y44" s="41">
        <f>-'PRA110'!X44</f>
        <v>0</v>
      </c>
      <c r="Z44" s="41">
        <f>-'PRA110'!Y44</f>
        <v>0</v>
      </c>
      <c r="AA44" s="41">
        <f>-'PRA110'!Z44</f>
        <v>0</v>
      </c>
      <c r="AB44" s="41">
        <f>-'PRA110'!AA44</f>
        <v>0</v>
      </c>
      <c r="AC44" s="41">
        <f>-'PRA110'!AB44</f>
        <v>0</v>
      </c>
      <c r="AD44" s="41">
        <f>-'PRA110'!AC44</f>
        <v>0</v>
      </c>
      <c r="AE44" s="41">
        <f>-'PRA110'!AD44</f>
        <v>0</v>
      </c>
      <c r="AF44" s="41">
        <f>-'PRA110'!AE44</f>
        <v>0</v>
      </c>
      <c r="AG44" s="41">
        <f>-'PRA110'!AF44</f>
        <v>0</v>
      </c>
      <c r="AH44" s="41">
        <f>-'PRA110'!AG44</f>
        <v>0</v>
      </c>
      <c r="AI44" s="41">
        <f>-'PRA110'!AH44</f>
        <v>0</v>
      </c>
      <c r="AJ44" s="41">
        <f>-'PRA110'!AI44</f>
        <v>0</v>
      </c>
      <c r="AK44" s="41">
        <f>-'PRA110'!AJ44</f>
        <v>0</v>
      </c>
      <c r="AL44" s="41">
        <f>-'PRA110'!AK44</f>
        <v>0</v>
      </c>
      <c r="AM44" s="41">
        <f>-'PRA110'!AL44</f>
        <v>0</v>
      </c>
      <c r="AN44" s="41">
        <f>-'PRA110'!AM44</f>
        <v>0</v>
      </c>
      <c r="AO44" s="41">
        <f>-'PRA110'!AN44</f>
        <v>0</v>
      </c>
      <c r="AP44" s="41">
        <f>-'PRA110'!AO44</f>
        <v>0</v>
      </c>
      <c r="AQ44" s="41">
        <f>-'PRA110'!AP44</f>
        <v>0</v>
      </c>
      <c r="AR44" s="41">
        <f>-'PRA110'!AQ44</f>
        <v>0</v>
      </c>
      <c r="AS44" s="41">
        <f>-'PRA110'!AR44</f>
        <v>0</v>
      </c>
      <c r="AT44" s="41">
        <f>-'PRA110'!AS44</f>
        <v>0</v>
      </c>
      <c r="AU44" s="41">
        <f>-'PRA110'!AT44</f>
        <v>0</v>
      </c>
      <c r="AV44" s="41">
        <f>-'PRA110'!AU44</f>
        <v>0</v>
      </c>
      <c r="AW44" s="41">
        <f>-'PRA110'!AV44</f>
        <v>0</v>
      </c>
      <c r="AX44" s="41">
        <f>-'PRA110'!AW44</f>
        <v>0</v>
      </c>
      <c r="AY44" s="41">
        <f>-'PRA110'!AX44</f>
        <v>0</v>
      </c>
      <c r="AZ44" s="41">
        <f>-'PRA110'!AY44</f>
        <v>0</v>
      </c>
      <c r="BA44" s="41">
        <f>-'PRA110'!AZ44</f>
        <v>0</v>
      </c>
      <c r="BB44" s="41">
        <f>-'PRA110'!BA44</f>
        <v>0</v>
      </c>
      <c r="BC44" s="41">
        <f>-'PRA110'!BB44</f>
        <v>0</v>
      </c>
      <c r="BD44" s="41">
        <f>-'PRA110'!BC44</f>
        <v>0</v>
      </c>
      <c r="BE44" s="41">
        <f>-'PRA110'!BD44</f>
        <v>0</v>
      </c>
      <c r="BF44" s="41">
        <f>-'PRA110'!BE44</f>
        <v>0</v>
      </c>
      <c r="BG44" s="41">
        <f>-'PRA110'!BF44</f>
        <v>0</v>
      </c>
      <c r="BH44" s="41">
        <f>-'PRA110'!BG44</f>
        <v>0</v>
      </c>
      <c r="BI44" s="41">
        <f>-'PRA110'!BH44</f>
        <v>0</v>
      </c>
      <c r="BJ44" s="41">
        <f>-'PRA110'!BI44</f>
        <v>0</v>
      </c>
      <c r="BK44" s="41">
        <f>-'PRA110'!BJ44</f>
        <v>0</v>
      </c>
      <c r="BL44" s="41">
        <f>-'PRA110'!BK44</f>
        <v>0</v>
      </c>
      <c r="BM44" s="41">
        <f>-'PRA110'!BL44</f>
        <v>0</v>
      </c>
      <c r="BN44" s="41">
        <f>-'PRA110'!BM44</f>
        <v>0</v>
      </c>
      <c r="BO44" s="41">
        <f>-'PRA110'!BN44</f>
        <v>0</v>
      </c>
      <c r="BP44" s="41">
        <f>-'PRA110'!BO44</f>
        <v>0</v>
      </c>
      <c r="BQ44" s="41">
        <f>-'PRA110'!BP44</f>
        <v>0</v>
      </c>
      <c r="BR44" s="41">
        <f>-'PRA110'!BQ44</f>
        <v>0</v>
      </c>
      <c r="BS44" s="41">
        <f>-'PRA110'!BR44</f>
        <v>0</v>
      </c>
      <c r="BT44" s="41">
        <f>-'PRA110'!BS44</f>
        <v>0</v>
      </c>
      <c r="BU44" s="41">
        <f>-'PRA110'!BT44</f>
        <v>0</v>
      </c>
      <c r="BV44" s="41">
        <f>-'PRA110'!BU44</f>
        <v>0</v>
      </c>
      <c r="BW44" s="41">
        <f>-'PRA110'!BV44</f>
        <v>0</v>
      </c>
      <c r="BX44" s="41">
        <f>-'PRA110'!BW44</f>
        <v>0</v>
      </c>
      <c r="BY44" s="41">
        <f>-'PRA110'!BX44</f>
        <v>0</v>
      </c>
      <c r="BZ44" s="41">
        <f>-'PRA110'!BY44</f>
        <v>0</v>
      </c>
      <c r="CA44" s="41">
        <f>-'PRA110'!BZ44</f>
        <v>0</v>
      </c>
      <c r="CB44" s="41">
        <f>-'PRA110'!CA44</f>
        <v>0</v>
      </c>
      <c r="CC44" s="41">
        <f>-'PRA110'!CB44</f>
        <v>0</v>
      </c>
      <c r="CD44" s="41">
        <f>-'PRA110'!CC44</f>
        <v>0</v>
      </c>
      <c r="CE44" s="41">
        <f>-'PRA110'!CD44</f>
        <v>0</v>
      </c>
      <c r="CF44" s="41">
        <f>-'PRA110'!CE44</f>
        <v>0</v>
      </c>
      <c r="CG44" s="41">
        <f>-'PRA110'!CF44</f>
        <v>0</v>
      </c>
      <c r="CH44" s="41">
        <f>-'PRA110'!CG44</f>
        <v>0</v>
      </c>
      <c r="CI44" s="41">
        <f>-'PRA110'!CH44</f>
        <v>0</v>
      </c>
      <c r="CJ44" s="41">
        <f>-'PRA110'!CI44</f>
        <v>0</v>
      </c>
      <c r="CK44" s="41">
        <f>-'PRA110'!CJ44</f>
        <v>0</v>
      </c>
      <c r="CL44" s="41">
        <f>-'PRA110'!CK44</f>
        <v>0</v>
      </c>
      <c r="CM44" s="41">
        <f>-'PRA110'!CL44</f>
        <v>0</v>
      </c>
      <c r="CN44" s="41">
        <f>-'PRA110'!CM44</f>
        <v>0</v>
      </c>
      <c r="CO44" s="41">
        <f>-'PRA110'!CN44</f>
        <v>0</v>
      </c>
      <c r="CP44" s="41">
        <f>-'PRA110'!CO44</f>
        <v>0</v>
      </c>
      <c r="CQ44" s="41">
        <f>-'PRA110'!CP44</f>
        <v>0</v>
      </c>
      <c r="CR44" s="41">
        <f>-'PRA110'!CQ44</f>
        <v>0</v>
      </c>
      <c r="CS44" s="41">
        <f>-'PRA110'!CR44</f>
        <v>0</v>
      </c>
      <c r="CT44" s="41">
        <f>-'PRA110'!CS44</f>
        <v>0</v>
      </c>
      <c r="CU44" s="41">
        <f>-'PRA110'!CT44</f>
        <v>0</v>
      </c>
      <c r="CV44" s="41">
        <f>-'PRA110'!CU44</f>
        <v>0</v>
      </c>
      <c r="CW44" s="41">
        <f>-'PRA110'!CV44</f>
        <v>0</v>
      </c>
      <c r="CX44" s="41">
        <f>-'PRA110'!CW44</f>
        <v>0</v>
      </c>
      <c r="CY44" s="41">
        <f>-'PRA110'!CX44</f>
        <v>0</v>
      </c>
      <c r="CZ44" s="41">
        <f>-'PRA110'!CY44</f>
        <v>0</v>
      </c>
      <c r="DA44" s="41">
        <f>-'PRA110'!CZ44</f>
        <v>0</v>
      </c>
      <c r="DB44" s="41">
        <f>-'PRA110'!DA44</f>
        <v>0</v>
      </c>
      <c r="DC44" s="41">
        <f>-'PRA110'!DB44</f>
        <v>0</v>
      </c>
      <c r="DD44" s="41">
        <f>-'PRA110'!DC44</f>
        <v>0</v>
      </c>
      <c r="DE44" s="41">
        <f>-'PRA110'!DD44</f>
        <v>0</v>
      </c>
      <c r="DF44" s="41">
        <f>-'PRA110'!DE44</f>
        <v>0</v>
      </c>
      <c r="DG44" s="41">
        <f>-'PRA110'!DF44</f>
        <v>0</v>
      </c>
      <c r="DH44" s="41">
        <f>-'PRA110'!DG44</f>
        <v>0</v>
      </c>
      <c r="DI44" s="41">
        <f>-'PRA110'!DH44</f>
        <v>0</v>
      </c>
      <c r="DJ44" s="41">
        <f>-'PRA110'!DI44</f>
        <v>0</v>
      </c>
      <c r="DK44" s="41">
        <f>-'PRA110'!DJ44</f>
        <v>0</v>
      </c>
      <c r="DL44" s="44">
        <f>-'PRA110'!DK44</f>
        <v>0</v>
      </c>
    </row>
    <row r="45" spans="1:116" s="332" customFormat="1" ht="19.899999999999999" customHeight="1">
      <c r="A45" s="333"/>
      <c r="B45" s="340"/>
      <c r="C45" s="300"/>
      <c r="D45" s="87" t="s">
        <v>460</v>
      </c>
      <c r="E45" s="93" t="s">
        <v>768</v>
      </c>
      <c r="F45" s="346" t="s">
        <v>67</v>
      </c>
      <c r="G45" s="335"/>
      <c r="H45" s="328"/>
      <c r="I45" s="338"/>
      <c r="J45" s="42">
        <f>-'PRA110'!J45</f>
        <v>0</v>
      </c>
      <c r="K45" s="41">
        <f>-('PRA110'!I45-'PRA110'!J45)</f>
        <v>0</v>
      </c>
      <c r="L45" s="41">
        <f>-'PRA110'!K45</f>
        <v>0</v>
      </c>
      <c r="M45" s="41">
        <f>-'PRA110'!L45</f>
        <v>0</v>
      </c>
      <c r="N45" s="41">
        <f>-'PRA110'!M45</f>
        <v>0</v>
      </c>
      <c r="O45" s="41">
        <f>-'PRA110'!N45</f>
        <v>0</v>
      </c>
      <c r="P45" s="41">
        <f>-'PRA110'!O45</f>
        <v>0</v>
      </c>
      <c r="Q45" s="41">
        <f>-'PRA110'!P45</f>
        <v>0</v>
      </c>
      <c r="R45" s="41">
        <f>-'PRA110'!Q45</f>
        <v>0</v>
      </c>
      <c r="S45" s="41">
        <f>-'PRA110'!R45</f>
        <v>0</v>
      </c>
      <c r="T45" s="41">
        <f>-'PRA110'!S45</f>
        <v>0</v>
      </c>
      <c r="U45" s="41">
        <f>-'PRA110'!T45</f>
        <v>0</v>
      </c>
      <c r="V45" s="41">
        <f>-'PRA110'!U45</f>
        <v>0</v>
      </c>
      <c r="W45" s="41">
        <f>-'PRA110'!V45</f>
        <v>0</v>
      </c>
      <c r="X45" s="41">
        <f>-'PRA110'!W45</f>
        <v>0</v>
      </c>
      <c r="Y45" s="41">
        <f>-'PRA110'!X45</f>
        <v>0</v>
      </c>
      <c r="Z45" s="41">
        <f>-'PRA110'!Y45</f>
        <v>0</v>
      </c>
      <c r="AA45" s="41">
        <f>-'PRA110'!Z45</f>
        <v>0</v>
      </c>
      <c r="AB45" s="41">
        <f>-'PRA110'!AA45</f>
        <v>0</v>
      </c>
      <c r="AC45" s="41">
        <f>-'PRA110'!AB45</f>
        <v>0</v>
      </c>
      <c r="AD45" s="41">
        <f>-'PRA110'!AC45</f>
        <v>0</v>
      </c>
      <c r="AE45" s="41">
        <f>-'PRA110'!AD45</f>
        <v>0</v>
      </c>
      <c r="AF45" s="41">
        <f>-'PRA110'!AE45</f>
        <v>0</v>
      </c>
      <c r="AG45" s="41">
        <f>-'PRA110'!AF45</f>
        <v>0</v>
      </c>
      <c r="AH45" s="41">
        <f>-'PRA110'!AG45</f>
        <v>0</v>
      </c>
      <c r="AI45" s="41">
        <f>-'PRA110'!AH45</f>
        <v>0</v>
      </c>
      <c r="AJ45" s="41">
        <f>-'PRA110'!AI45</f>
        <v>0</v>
      </c>
      <c r="AK45" s="41">
        <f>-'PRA110'!AJ45</f>
        <v>0</v>
      </c>
      <c r="AL45" s="41">
        <f>-'PRA110'!AK45</f>
        <v>0</v>
      </c>
      <c r="AM45" s="41">
        <f>-'PRA110'!AL45</f>
        <v>0</v>
      </c>
      <c r="AN45" s="41">
        <f>-'PRA110'!AM45</f>
        <v>0</v>
      </c>
      <c r="AO45" s="41">
        <f>-'PRA110'!AN45</f>
        <v>0</v>
      </c>
      <c r="AP45" s="41">
        <f>-'PRA110'!AO45</f>
        <v>0</v>
      </c>
      <c r="AQ45" s="41">
        <f>-'PRA110'!AP45</f>
        <v>0</v>
      </c>
      <c r="AR45" s="41">
        <f>-'PRA110'!AQ45</f>
        <v>0</v>
      </c>
      <c r="AS45" s="41">
        <f>-'PRA110'!AR45</f>
        <v>0</v>
      </c>
      <c r="AT45" s="41">
        <f>-'PRA110'!AS45</f>
        <v>0</v>
      </c>
      <c r="AU45" s="41">
        <f>-'PRA110'!AT45</f>
        <v>0</v>
      </c>
      <c r="AV45" s="41">
        <f>-'PRA110'!AU45</f>
        <v>0</v>
      </c>
      <c r="AW45" s="41">
        <f>-'PRA110'!AV45</f>
        <v>0</v>
      </c>
      <c r="AX45" s="41">
        <f>-'PRA110'!AW45</f>
        <v>0</v>
      </c>
      <c r="AY45" s="41">
        <f>-'PRA110'!AX45</f>
        <v>0</v>
      </c>
      <c r="AZ45" s="41">
        <f>-'PRA110'!AY45</f>
        <v>0</v>
      </c>
      <c r="BA45" s="41">
        <f>-'PRA110'!AZ45</f>
        <v>0</v>
      </c>
      <c r="BB45" s="41">
        <f>-'PRA110'!BA45</f>
        <v>0</v>
      </c>
      <c r="BC45" s="41">
        <f>-'PRA110'!BB45</f>
        <v>0</v>
      </c>
      <c r="BD45" s="41">
        <f>-'PRA110'!BC45</f>
        <v>0</v>
      </c>
      <c r="BE45" s="41">
        <f>-'PRA110'!BD45</f>
        <v>0</v>
      </c>
      <c r="BF45" s="41">
        <f>-'PRA110'!BE45</f>
        <v>0</v>
      </c>
      <c r="BG45" s="41">
        <f>-'PRA110'!BF45</f>
        <v>0</v>
      </c>
      <c r="BH45" s="41">
        <f>-'PRA110'!BG45</f>
        <v>0</v>
      </c>
      <c r="BI45" s="41">
        <f>-'PRA110'!BH45</f>
        <v>0</v>
      </c>
      <c r="BJ45" s="41">
        <f>-'PRA110'!BI45</f>
        <v>0</v>
      </c>
      <c r="BK45" s="41">
        <f>-'PRA110'!BJ45</f>
        <v>0</v>
      </c>
      <c r="BL45" s="41">
        <f>-'PRA110'!BK45</f>
        <v>0</v>
      </c>
      <c r="BM45" s="41">
        <f>-'PRA110'!BL45</f>
        <v>0</v>
      </c>
      <c r="BN45" s="41">
        <f>-'PRA110'!BM45</f>
        <v>0</v>
      </c>
      <c r="BO45" s="41">
        <f>-'PRA110'!BN45</f>
        <v>0</v>
      </c>
      <c r="BP45" s="41">
        <f>-'PRA110'!BO45</f>
        <v>0</v>
      </c>
      <c r="BQ45" s="41">
        <f>-'PRA110'!BP45</f>
        <v>0</v>
      </c>
      <c r="BR45" s="41">
        <f>-'PRA110'!BQ45</f>
        <v>0</v>
      </c>
      <c r="BS45" s="41">
        <f>-'PRA110'!BR45</f>
        <v>0</v>
      </c>
      <c r="BT45" s="41">
        <f>-'PRA110'!BS45</f>
        <v>0</v>
      </c>
      <c r="BU45" s="41">
        <f>-'PRA110'!BT45</f>
        <v>0</v>
      </c>
      <c r="BV45" s="41">
        <f>-'PRA110'!BU45</f>
        <v>0</v>
      </c>
      <c r="BW45" s="41">
        <f>-'PRA110'!BV45</f>
        <v>0</v>
      </c>
      <c r="BX45" s="41">
        <f>-'PRA110'!BW45</f>
        <v>0</v>
      </c>
      <c r="BY45" s="41">
        <f>-'PRA110'!BX45</f>
        <v>0</v>
      </c>
      <c r="BZ45" s="41">
        <f>-'PRA110'!BY45</f>
        <v>0</v>
      </c>
      <c r="CA45" s="41">
        <f>-'PRA110'!BZ45</f>
        <v>0</v>
      </c>
      <c r="CB45" s="41">
        <f>-'PRA110'!CA45</f>
        <v>0</v>
      </c>
      <c r="CC45" s="41">
        <f>-'PRA110'!CB45</f>
        <v>0</v>
      </c>
      <c r="CD45" s="41">
        <f>-'PRA110'!CC45</f>
        <v>0</v>
      </c>
      <c r="CE45" s="41">
        <f>-'PRA110'!CD45</f>
        <v>0</v>
      </c>
      <c r="CF45" s="41">
        <f>-'PRA110'!CE45</f>
        <v>0</v>
      </c>
      <c r="CG45" s="41">
        <f>-'PRA110'!CF45</f>
        <v>0</v>
      </c>
      <c r="CH45" s="41">
        <f>-'PRA110'!CG45</f>
        <v>0</v>
      </c>
      <c r="CI45" s="41">
        <f>-'PRA110'!CH45</f>
        <v>0</v>
      </c>
      <c r="CJ45" s="41">
        <f>-'PRA110'!CI45</f>
        <v>0</v>
      </c>
      <c r="CK45" s="41">
        <f>-'PRA110'!CJ45</f>
        <v>0</v>
      </c>
      <c r="CL45" s="41">
        <f>-'PRA110'!CK45</f>
        <v>0</v>
      </c>
      <c r="CM45" s="41">
        <f>-'PRA110'!CL45</f>
        <v>0</v>
      </c>
      <c r="CN45" s="41">
        <f>-'PRA110'!CM45</f>
        <v>0</v>
      </c>
      <c r="CO45" s="41">
        <f>-'PRA110'!CN45</f>
        <v>0</v>
      </c>
      <c r="CP45" s="41">
        <f>-'PRA110'!CO45</f>
        <v>0</v>
      </c>
      <c r="CQ45" s="41">
        <f>-'PRA110'!CP45</f>
        <v>0</v>
      </c>
      <c r="CR45" s="41">
        <f>-'PRA110'!CQ45</f>
        <v>0</v>
      </c>
      <c r="CS45" s="41">
        <f>-'PRA110'!CR45</f>
        <v>0</v>
      </c>
      <c r="CT45" s="41">
        <f>-'PRA110'!CS45</f>
        <v>0</v>
      </c>
      <c r="CU45" s="41">
        <f>-'PRA110'!CT45</f>
        <v>0</v>
      </c>
      <c r="CV45" s="41">
        <f>-'PRA110'!CU45</f>
        <v>0</v>
      </c>
      <c r="CW45" s="41">
        <f>-'PRA110'!CV45</f>
        <v>0</v>
      </c>
      <c r="CX45" s="41">
        <f>-'PRA110'!CW45</f>
        <v>0</v>
      </c>
      <c r="CY45" s="41">
        <f>-'PRA110'!CX45</f>
        <v>0</v>
      </c>
      <c r="CZ45" s="41">
        <f>-'PRA110'!CY45</f>
        <v>0</v>
      </c>
      <c r="DA45" s="41">
        <f>-'PRA110'!CZ45</f>
        <v>0</v>
      </c>
      <c r="DB45" s="41">
        <f>-'PRA110'!DA45</f>
        <v>0</v>
      </c>
      <c r="DC45" s="41">
        <f>-'PRA110'!DB45</f>
        <v>0</v>
      </c>
      <c r="DD45" s="41">
        <f>-'PRA110'!DC45</f>
        <v>0</v>
      </c>
      <c r="DE45" s="41">
        <f>-'PRA110'!DD45</f>
        <v>0</v>
      </c>
      <c r="DF45" s="41">
        <f>-'PRA110'!DE45</f>
        <v>0</v>
      </c>
      <c r="DG45" s="41">
        <f>-'PRA110'!DF45</f>
        <v>0</v>
      </c>
      <c r="DH45" s="41">
        <f>-'PRA110'!DG45</f>
        <v>0</v>
      </c>
      <c r="DI45" s="41">
        <f>-'PRA110'!DH45</f>
        <v>0</v>
      </c>
      <c r="DJ45" s="41">
        <f>-'PRA110'!DI45</f>
        <v>0</v>
      </c>
      <c r="DK45" s="41">
        <f>-'PRA110'!DJ45</f>
        <v>0</v>
      </c>
      <c r="DL45" s="44">
        <f>-'PRA110'!DK45</f>
        <v>0</v>
      </c>
    </row>
    <row r="46" spans="1:116" s="332" customFormat="1" ht="19.899999999999999" customHeight="1">
      <c r="A46" s="333"/>
      <c r="B46" s="340"/>
      <c r="C46" s="300"/>
      <c r="D46" s="87"/>
      <c r="E46" s="93"/>
      <c r="F46" s="349" t="s">
        <v>987</v>
      </c>
      <c r="G46" s="335"/>
      <c r="H46" s="328"/>
      <c r="I46" s="338"/>
      <c r="J46" s="42">
        <f>-('PRA110'!J46-'PRA110'!J47)</f>
        <v>0</v>
      </c>
      <c r="K46" s="41">
        <f>-(('PRA110'!I46-'PRA110'!J46)-('PRA110'!I47-'PRA110'!J47))</f>
        <v>0</v>
      </c>
      <c r="L46" s="41">
        <f>-('PRA110'!K46-'PRA110'!K47)</f>
        <v>0</v>
      </c>
      <c r="M46" s="41">
        <f>-('PRA110'!L46-'PRA110'!L47)</f>
        <v>0</v>
      </c>
      <c r="N46" s="41">
        <f>-('PRA110'!M46-'PRA110'!M47)</f>
        <v>0</v>
      </c>
      <c r="O46" s="41">
        <f>-('PRA110'!N46-'PRA110'!N47)</f>
        <v>0</v>
      </c>
      <c r="P46" s="41">
        <f>-('PRA110'!O46-'PRA110'!O47)</f>
        <v>0</v>
      </c>
      <c r="Q46" s="41">
        <f>-('PRA110'!P46-'PRA110'!P47)</f>
        <v>0</v>
      </c>
      <c r="R46" s="41">
        <f>-('PRA110'!Q46-'PRA110'!Q47)</f>
        <v>0</v>
      </c>
      <c r="S46" s="41">
        <f>-('PRA110'!R46-'PRA110'!R47)</f>
        <v>0</v>
      </c>
      <c r="T46" s="41">
        <f>-('PRA110'!S46-'PRA110'!S47)</f>
        <v>0</v>
      </c>
      <c r="U46" s="41">
        <f>-('PRA110'!T46-'PRA110'!T47)</f>
        <v>0</v>
      </c>
      <c r="V46" s="41">
        <f>-('PRA110'!U46-'PRA110'!U47)</f>
        <v>0</v>
      </c>
      <c r="W46" s="41">
        <f>-('PRA110'!V46-'PRA110'!V47)</f>
        <v>0</v>
      </c>
      <c r="X46" s="41">
        <f>-('PRA110'!W46-'PRA110'!W47)</f>
        <v>0</v>
      </c>
      <c r="Y46" s="41">
        <f>-('PRA110'!X46-'PRA110'!X47)</f>
        <v>0</v>
      </c>
      <c r="Z46" s="41">
        <f>-('PRA110'!Y46-'PRA110'!Y47)</f>
        <v>0</v>
      </c>
      <c r="AA46" s="41">
        <f>-('PRA110'!Z46-'PRA110'!Z47)</f>
        <v>0</v>
      </c>
      <c r="AB46" s="41">
        <f>-('PRA110'!AA46-'PRA110'!AA47)</f>
        <v>0</v>
      </c>
      <c r="AC46" s="41">
        <f>-('PRA110'!AB46-'PRA110'!AB47)</f>
        <v>0</v>
      </c>
      <c r="AD46" s="41">
        <f>-('PRA110'!AC46-'PRA110'!AC47)</f>
        <v>0</v>
      </c>
      <c r="AE46" s="41">
        <f>-('PRA110'!AD46-'PRA110'!AD47)</f>
        <v>0</v>
      </c>
      <c r="AF46" s="41">
        <f>-('PRA110'!AE46-'PRA110'!AE47)</f>
        <v>0</v>
      </c>
      <c r="AG46" s="41">
        <f>-('PRA110'!AF46-'PRA110'!AF47)</f>
        <v>0</v>
      </c>
      <c r="AH46" s="41">
        <f>-('PRA110'!AG46-'PRA110'!AG47)</f>
        <v>0</v>
      </c>
      <c r="AI46" s="41">
        <f>-('PRA110'!AH46-'PRA110'!AH47)</f>
        <v>0</v>
      </c>
      <c r="AJ46" s="41">
        <f>-('PRA110'!AI46-'PRA110'!AI47)</f>
        <v>0</v>
      </c>
      <c r="AK46" s="41">
        <f>-('PRA110'!AJ46-'PRA110'!AJ47)</f>
        <v>0</v>
      </c>
      <c r="AL46" s="41">
        <f>-('PRA110'!AK46-'PRA110'!AK47)</f>
        <v>0</v>
      </c>
      <c r="AM46" s="41">
        <f>-('PRA110'!AL46-'PRA110'!AL47)</f>
        <v>0</v>
      </c>
      <c r="AN46" s="41">
        <f>-('PRA110'!AM46-'PRA110'!AM47)</f>
        <v>0</v>
      </c>
      <c r="AO46" s="41">
        <f>-('PRA110'!AN46-'PRA110'!AN47)</f>
        <v>0</v>
      </c>
      <c r="AP46" s="41">
        <f>-('PRA110'!AO46-'PRA110'!AO47)</f>
        <v>0</v>
      </c>
      <c r="AQ46" s="41">
        <f>-('PRA110'!AP46-'PRA110'!AP47)</f>
        <v>0</v>
      </c>
      <c r="AR46" s="41">
        <f>-('PRA110'!AQ46-'PRA110'!AQ47)</f>
        <v>0</v>
      </c>
      <c r="AS46" s="41">
        <f>-('PRA110'!AR46-'PRA110'!AR47)</f>
        <v>0</v>
      </c>
      <c r="AT46" s="41">
        <f>-('PRA110'!AS46-'PRA110'!AS47)</f>
        <v>0</v>
      </c>
      <c r="AU46" s="41">
        <f>-('PRA110'!AT46-'PRA110'!AT47)</f>
        <v>0</v>
      </c>
      <c r="AV46" s="41">
        <f>-('PRA110'!AU46-'PRA110'!AU47)</f>
        <v>0</v>
      </c>
      <c r="AW46" s="41">
        <f>-('PRA110'!AV46-'PRA110'!AV47)</f>
        <v>0</v>
      </c>
      <c r="AX46" s="41">
        <f>-('PRA110'!AW46-'PRA110'!AW47)</f>
        <v>0</v>
      </c>
      <c r="AY46" s="41">
        <f>-('PRA110'!AX46-'PRA110'!AX47)</f>
        <v>0</v>
      </c>
      <c r="AZ46" s="41">
        <f>-('PRA110'!AY46-'PRA110'!AY47)</f>
        <v>0</v>
      </c>
      <c r="BA46" s="41">
        <f>-('PRA110'!AZ46-'PRA110'!AZ47)</f>
        <v>0</v>
      </c>
      <c r="BB46" s="41">
        <f>-('PRA110'!BA46-'PRA110'!BA47)</f>
        <v>0</v>
      </c>
      <c r="BC46" s="41">
        <f>-('PRA110'!BB46-'PRA110'!BB47)</f>
        <v>0</v>
      </c>
      <c r="BD46" s="41">
        <f>-('PRA110'!BC46-'PRA110'!BC47)</f>
        <v>0</v>
      </c>
      <c r="BE46" s="41">
        <f>-('PRA110'!BD46-'PRA110'!BD47)</f>
        <v>0</v>
      </c>
      <c r="BF46" s="41">
        <f>-('PRA110'!BE46-'PRA110'!BE47)</f>
        <v>0</v>
      </c>
      <c r="BG46" s="41">
        <f>-('PRA110'!BF46-'PRA110'!BF47)</f>
        <v>0</v>
      </c>
      <c r="BH46" s="41">
        <f>-('PRA110'!BG46-'PRA110'!BG47)</f>
        <v>0</v>
      </c>
      <c r="BI46" s="41">
        <f>-('PRA110'!BH46-'PRA110'!BH47)</f>
        <v>0</v>
      </c>
      <c r="BJ46" s="41">
        <f>-('PRA110'!BI46-'PRA110'!BI47)</f>
        <v>0</v>
      </c>
      <c r="BK46" s="41">
        <f>-('PRA110'!BJ46-'PRA110'!BJ47)</f>
        <v>0</v>
      </c>
      <c r="BL46" s="41">
        <f>-('PRA110'!BK46-'PRA110'!BK47)</f>
        <v>0</v>
      </c>
      <c r="BM46" s="41">
        <f>-('PRA110'!BL46-'PRA110'!BL47)</f>
        <v>0</v>
      </c>
      <c r="BN46" s="41">
        <f>-('PRA110'!BM46-'PRA110'!BM47)</f>
        <v>0</v>
      </c>
      <c r="BO46" s="41">
        <f>-('PRA110'!BN46-'PRA110'!BN47)</f>
        <v>0</v>
      </c>
      <c r="BP46" s="41">
        <f>-('PRA110'!BO46-'PRA110'!BO47)</f>
        <v>0</v>
      </c>
      <c r="BQ46" s="41">
        <f>-('PRA110'!BP46-'PRA110'!BP47)</f>
        <v>0</v>
      </c>
      <c r="BR46" s="41">
        <f>-('PRA110'!BQ46-'PRA110'!BQ47)</f>
        <v>0</v>
      </c>
      <c r="BS46" s="41">
        <f>-('PRA110'!BR46-'PRA110'!BR47)</f>
        <v>0</v>
      </c>
      <c r="BT46" s="41">
        <f>-('PRA110'!BS46-'PRA110'!BS47)</f>
        <v>0</v>
      </c>
      <c r="BU46" s="41">
        <f>-('PRA110'!BT46-'PRA110'!BT47)</f>
        <v>0</v>
      </c>
      <c r="BV46" s="41">
        <f>-('PRA110'!BU46-'PRA110'!BU47)</f>
        <v>0</v>
      </c>
      <c r="BW46" s="41">
        <f>-('PRA110'!BV46-'PRA110'!BV47)</f>
        <v>0</v>
      </c>
      <c r="BX46" s="41">
        <f>-('PRA110'!BW46-'PRA110'!BW47)</f>
        <v>0</v>
      </c>
      <c r="BY46" s="41">
        <f>-('PRA110'!BX46-'PRA110'!BX47)</f>
        <v>0</v>
      </c>
      <c r="BZ46" s="41">
        <f>-('PRA110'!BY46-'PRA110'!BY47)</f>
        <v>0</v>
      </c>
      <c r="CA46" s="41">
        <f>-('PRA110'!BZ46-'PRA110'!BZ47)</f>
        <v>0</v>
      </c>
      <c r="CB46" s="41">
        <f>-('PRA110'!CA46-'PRA110'!CA47)</f>
        <v>0</v>
      </c>
      <c r="CC46" s="41">
        <f>-('PRA110'!CB46-'PRA110'!CB47)</f>
        <v>0</v>
      </c>
      <c r="CD46" s="41">
        <f>-('PRA110'!CC46-'PRA110'!CC47)</f>
        <v>0</v>
      </c>
      <c r="CE46" s="41">
        <f>-('PRA110'!CD46-'PRA110'!CD47)</f>
        <v>0</v>
      </c>
      <c r="CF46" s="41">
        <f>-('PRA110'!CE46-'PRA110'!CE47)</f>
        <v>0</v>
      </c>
      <c r="CG46" s="41">
        <f>-('PRA110'!CF46-'PRA110'!CF47)</f>
        <v>0</v>
      </c>
      <c r="CH46" s="41">
        <f>-('PRA110'!CG46-'PRA110'!CG47)</f>
        <v>0</v>
      </c>
      <c r="CI46" s="41">
        <f>-('PRA110'!CH46-'PRA110'!CH47)</f>
        <v>0</v>
      </c>
      <c r="CJ46" s="41">
        <f>-('PRA110'!CI46-'PRA110'!CI47)</f>
        <v>0</v>
      </c>
      <c r="CK46" s="41">
        <f>-('PRA110'!CJ46-'PRA110'!CJ47)</f>
        <v>0</v>
      </c>
      <c r="CL46" s="41">
        <f>-('PRA110'!CK46-'PRA110'!CK47)</f>
        <v>0</v>
      </c>
      <c r="CM46" s="41">
        <f>-('PRA110'!CL46-'PRA110'!CL47)</f>
        <v>0</v>
      </c>
      <c r="CN46" s="41">
        <f>-('PRA110'!CM46-'PRA110'!CM47)</f>
        <v>0</v>
      </c>
      <c r="CO46" s="41">
        <f>-('PRA110'!CN46-'PRA110'!CN47)</f>
        <v>0</v>
      </c>
      <c r="CP46" s="41">
        <f>-('PRA110'!CO46-'PRA110'!CO47)</f>
        <v>0</v>
      </c>
      <c r="CQ46" s="41">
        <f>-('PRA110'!CP46-'PRA110'!CP47)</f>
        <v>0</v>
      </c>
      <c r="CR46" s="41">
        <f>-('PRA110'!CQ46-'PRA110'!CQ47)</f>
        <v>0</v>
      </c>
      <c r="CS46" s="41">
        <f>-('PRA110'!CR46-'PRA110'!CR47)</f>
        <v>0</v>
      </c>
      <c r="CT46" s="41">
        <f>-('PRA110'!CS46-'PRA110'!CS47)</f>
        <v>0</v>
      </c>
      <c r="CU46" s="41">
        <f>-('PRA110'!CT46-'PRA110'!CT47)</f>
        <v>0</v>
      </c>
      <c r="CV46" s="41">
        <f>-('PRA110'!CU46-'PRA110'!CU47)</f>
        <v>0</v>
      </c>
      <c r="CW46" s="41">
        <f>-('PRA110'!CV46-'PRA110'!CV47)</f>
        <v>0</v>
      </c>
      <c r="CX46" s="41">
        <f>-('PRA110'!CW46-'PRA110'!CW47)</f>
        <v>0</v>
      </c>
      <c r="CY46" s="41">
        <f>-('PRA110'!CX46-'PRA110'!CX47)</f>
        <v>0</v>
      </c>
      <c r="CZ46" s="41">
        <f>-('PRA110'!CY46-'PRA110'!CY47)</f>
        <v>0</v>
      </c>
      <c r="DA46" s="41">
        <f>-('PRA110'!CZ46-'PRA110'!CZ47)</f>
        <v>0</v>
      </c>
      <c r="DB46" s="41">
        <f>-('PRA110'!DA46-'PRA110'!DA47)</f>
        <v>0</v>
      </c>
      <c r="DC46" s="41">
        <f>-('PRA110'!DB46-'PRA110'!DB47)</f>
        <v>0</v>
      </c>
      <c r="DD46" s="41">
        <f>-('PRA110'!DC46-'PRA110'!DC47)</f>
        <v>0</v>
      </c>
      <c r="DE46" s="41">
        <f>-('PRA110'!DD46-'PRA110'!DD47)</f>
        <v>0</v>
      </c>
      <c r="DF46" s="41">
        <f>-('PRA110'!DE46-'PRA110'!DE47)</f>
        <v>0</v>
      </c>
      <c r="DG46" s="41">
        <f>-('PRA110'!DF46-'PRA110'!DF47)</f>
        <v>0</v>
      </c>
      <c r="DH46" s="41">
        <f>-('PRA110'!DG46-'PRA110'!DG47)</f>
        <v>0</v>
      </c>
      <c r="DI46" s="41">
        <f>-('PRA110'!DH46-'PRA110'!DH47)</f>
        <v>0</v>
      </c>
      <c r="DJ46" s="41">
        <f>-('PRA110'!DI46-'PRA110'!DI47)</f>
        <v>0</v>
      </c>
      <c r="DK46" s="41">
        <f>-('PRA110'!DJ46-'PRA110'!DJ47)</f>
        <v>0</v>
      </c>
      <c r="DL46" s="44">
        <f>-('PRA110'!DK46-'PRA110'!DK47)</f>
        <v>0</v>
      </c>
    </row>
    <row r="47" spans="1:116" s="332" customFormat="1" ht="19.899999999999999" customHeight="1">
      <c r="A47" s="333"/>
      <c r="B47" s="340"/>
      <c r="C47" s="300"/>
      <c r="D47" s="87" t="s">
        <v>462</v>
      </c>
      <c r="E47" s="93" t="s">
        <v>770</v>
      </c>
      <c r="F47" s="359" t="s">
        <v>988</v>
      </c>
      <c r="G47" s="335"/>
      <c r="H47" s="328"/>
      <c r="I47" s="338"/>
      <c r="J47" s="42">
        <f>-'PRA110'!J47</f>
        <v>0</v>
      </c>
      <c r="K47" s="41">
        <f>-('PRA110'!I47-'PRA110'!J47)</f>
        <v>0</v>
      </c>
      <c r="L47" s="41">
        <f>-'PRA110'!K47</f>
        <v>0</v>
      </c>
      <c r="M47" s="41">
        <f>-'PRA110'!L47</f>
        <v>0</v>
      </c>
      <c r="N47" s="41">
        <f>-'PRA110'!M47</f>
        <v>0</v>
      </c>
      <c r="O47" s="41">
        <f>-'PRA110'!N47</f>
        <v>0</v>
      </c>
      <c r="P47" s="41">
        <f>-'PRA110'!O47</f>
        <v>0</v>
      </c>
      <c r="Q47" s="41">
        <f>-'PRA110'!P47</f>
        <v>0</v>
      </c>
      <c r="R47" s="41">
        <f>-'PRA110'!Q47</f>
        <v>0</v>
      </c>
      <c r="S47" s="41">
        <f>-'PRA110'!R47</f>
        <v>0</v>
      </c>
      <c r="T47" s="41">
        <f>-'PRA110'!S47</f>
        <v>0</v>
      </c>
      <c r="U47" s="41">
        <f>-'PRA110'!T47</f>
        <v>0</v>
      </c>
      <c r="V47" s="41">
        <f>-'PRA110'!U47</f>
        <v>0</v>
      </c>
      <c r="W47" s="41">
        <f>-'PRA110'!V47</f>
        <v>0</v>
      </c>
      <c r="X47" s="41">
        <f>-'PRA110'!W47</f>
        <v>0</v>
      </c>
      <c r="Y47" s="41">
        <f>-'PRA110'!X47</f>
        <v>0</v>
      </c>
      <c r="Z47" s="41">
        <f>-'PRA110'!Y47</f>
        <v>0</v>
      </c>
      <c r="AA47" s="41">
        <f>-'PRA110'!Z47</f>
        <v>0</v>
      </c>
      <c r="AB47" s="41">
        <f>-'PRA110'!AA47</f>
        <v>0</v>
      </c>
      <c r="AC47" s="41">
        <f>-'PRA110'!AB47</f>
        <v>0</v>
      </c>
      <c r="AD47" s="41">
        <f>-'PRA110'!AC47</f>
        <v>0</v>
      </c>
      <c r="AE47" s="41">
        <f>-'PRA110'!AD47</f>
        <v>0</v>
      </c>
      <c r="AF47" s="41">
        <f>-'PRA110'!AE47</f>
        <v>0</v>
      </c>
      <c r="AG47" s="41">
        <f>-'PRA110'!AF47</f>
        <v>0</v>
      </c>
      <c r="AH47" s="41">
        <f>-'PRA110'!AG47</f>
        <v>0</v>
      </c>
      <c r="AI47" s="41">
        <f>-'PRA110'!AH47</f>
        <v>0</v>
      </c>
      <c r="AJ47" s="41">
        <f>-'PRA110'!AI47</f>
        <v>0</v>
      </c>
      <c r="AK47" s="41">
        <f>-'PRA110'!AJ47</f>
        <v>0</v>
      </c>
      <c r="AL47" s="41">
        <f>-'PRA110'!AK47</f>
        <v>0</v>
      </c>
      <c r="AM47" s="41">
        <f>-'PRA110'!AL47</f>
        <v>0</v>
      </c>
      <c r="AN47" s="41">
        <f>-'PRA110'!AM47</f>
        <v>0</v>
      </c>
      <c r="AO47" s="41">
        <f>-'PRA110'!AN47</f>
        <v>0</v>
      </c>
      <c r="AP47" s="41">
        <f>-'PRA110'!AO47</f>
        <v>0</v>
      </c>
      <c r="AQ47" s="41">
        <f>-'PRA110'!AP47</f>
        <v>0</v>
      </c>
      <c r="AR47" s="41">
        <f>-'PRA110'!AQ47</f>
        <v>0</v>
      </c>
      <c r="AS47" s="41">
        <f>-'PRA110'!AR47</f>
        <v>0</v>
      </c>
      <c r="AT47" s="41">
        <f>-'PRA110'!AS47</f>
        <v>0</v>
      </c>
      <c r="AU47" s="41">
        <f>-'PRA110'!AT47</f>
        <v>0</v>
      </c>
      <c r="AV47" s="41">
        <f>-'PRA110'!AU47</f>
        <v>0</v>
      </c>
      <c r="AW47" s="41">
        <f>-'PRA110'!AV47</f>
        <v>0</v>
      </c>
      <c r="AX47" s="41">
        <f>-'PRA110'!AW47</f>
        <v>0</v>
      </c>
      <c r="AY47" s="41">
        <f>-'PRA110'!AX47</f>
        <v>0</v>
      </c>
      <c r="AZ47" s="41">
        <f>-'PRA110'!AY47</f>
        <v>0</v>
      </c>
      <c r="BA47" s="41">
        <f>-'PRA110'!AZ47</f>
        <v>0</v>
      </c>
      <c r="BB47" s="41">
        <f>-'PRA110'!BA47</f>
        <v>0</v>
      </c>
      <c r="BC47" s="41">
        <f>-'PRA110'!BB47</f>
        <v>0</v>
      </c>
      <c r="BD47" s="41">
        <f>-'PRA110'!BC47</f>
        <v>0</v>
      </c>
      <c r="BE47" s="41">
        <f>-'PRA110'!BD47</f>
        <v>0</v>
      </c>
      <c r="BF47" s="41">
        <f>-'PRA110'!BE47</f>
        <v>0</v>
      </c>
      <c r="BG47" s="41">
        <f>-'PRA110'!BF47</f>
        <v>0</v>
      </c>
      <c r="BH47" s="41">
        <f>-'PRA110'!BG47</f>
        <v>0</v>
      </c>
      <c r="BI47" s="41">
        <f>-'PRA110'!BH47</f>
        <v>0</v>
      </c>
      <c r="BJ47" s="41">
        <f>-'PRA110'!BI47</f>
        <v>0</v>
      </c>
      <c r="BK47" s="41">
        <f>-'PRA110'!BJ47</f>
        <v>0</v>
      </c>
      <c r="BL47" s="41">
        <f>-'PRA110'!BK47</f>
        <v>0</v>
      </c>
      <c r="BM47" s="41">
        <f>-'PRA110'!BL47</f>
        <v>0</v>
      </c>
      <c r="BN47" s="41">
        <f>-'PRA110'!BM47</f>
        <v>0</v>
      </c>
      <c r="BO47" s="41">
        <f>-'PRA110'!BN47</f>
        <v>0</v>
      </c>
      <c r="BP47" s="41">
        <f>-'PRA110'!BO47</f>
        <v>0</v>
      </c>
      <c r="BQ47" s="41">
        <f>-'PRA110'!BP47</f>
        <v>0</v>
      </c>
      <c r="BR47" s="41">
        <f>-'PRA110'!BQ47</f>
        <v>0</v>
      </c>
      <c r="BS47" s="41">
        <f>-'PRA110'!BR47</f>
        <v>0</v>
      </c>
      <c r="BT47" s="41">
        <f>-'PRA110'!BS47</f>
        <v>0</v>
      </c>
      <c r="BU47" s="41">
        <f>-'PRA110'!BT47</f>
        <v>0</v>
      </c>
      <c r="BV47" s="41">
        <f>-'PRA110'!BU47</f>
        <v>0</v>
      </c>
      <c r="BW47" s="41">
        <f>-'PRA110'!BV47</f>
        <v>0</v>
      </c>
      <c r="BX47" s="41">
        <f>-'PRA110'!BW47</f>
        <v>0</v>
      </c>
      <c r="BY47" s="41">
        <f>-'PRA110'!BX47</f>
        <v>0</v>
      </c>
      <c r="BZ47" s="41">
        <f>-'PRA110'!BY47</f>
        <v>0</v>
      </c>
      <c r="CA47" s="41">
        <f>-'PRA110'!BZ47</f>
        <v>0</v>
      </c>
      <c r="CB47" s="41">
        <f>-'PRA110'!CA47</f>
        <v>0</v>
      </c>
      <c r="CC47" s="41">
        <f>-'PRA110'!CB47</f>
        <v>0</v>
      </c>
      <c r="CD47" s="41">
        <f>-'PRA110'!CC47</f>
        <v>0</v>
      </c>
      <c r="CE47" s="41">
        <f>-'PRA110'!CD47</f>
        <v>0</v>
      </c>
      <c r="CF47" s="41">
        <f>-'PRA110'!CE47</f>
        <v>0</v>
      </c>
      <c r="CG47" s="41">
        <f>-'PRA110'!CF47</f>
        <v>0</v>
      </c>
      <c r="CH47" s="41">
        <f>-'PRA110'!CG47</f>
        <v>0</v>
      </c>
      <c r="CI47" s="41">
        <f>-'PRA110'!CH47</f>
        <v>0</v>
      </c>
      <c r="CJ47" s="41">
        <f>-'PRA110'!CI47</f>
        <v>0</v>
      </c>
      <c r="CK47" s="41">
        <f>-'PRA110'!CJ47</f>
        <v>0</v>
      </c>
      <c r="CL47" s="41">
        <f>-'PRA110'!CK47</f>
        <v>0</v>
      </c>
      <c r="CM47" s="41">
        <f>-'PRA110'!CL47</f>
        <v>0</v>
      </c>
      <c r="CN47" s="41">
        <f>-'PRA110'!CM47</f>
        <v>0</v>
      </c>
      <c r="CO47" s="41">
        <f>-'PRA110'!CN47</f>
        <v>0</v>
      </c>
      <c r="CP47" s="41">
        <f>-'PRA110'!CO47</f>
        <v>0</v>
      </c>
      <c r="CQ47" s="41">
        <f>-'PRA110'!CP47</f>
        <v>0</v>
      </c>
      <c r="CR47" s="41">
        <f>-'PRA110'!CQ47</f>
        <v>0</v>
      </c>
      <c r="CS47" s="41">
        <f>-'PRA110'!CR47</f>
        <v>0</v>
      </c>
      <c r="CT47" s="41">
        <f>-'PRA110'!CS47</f>
        <v>0</v>
      </c>
      <c r="CU47" s="41">
        <f>-'PRA110'!CT47</f>
        <v>0</v>
      </c>
      <c r="CV47" s="41">
        <f>-'PRA110'!CU47</f>
        <v>0</v>
      </c>
      <c r="CW47" s="41">
        <f>-'PRA110'!CV47</f>
        <v>0</v>
      </c>
      <c r="CX47" s="41">
        <f>-'PRA110'!CW47</f>
        <v>0</v>
      </c>
      <c r="CY47" s="41">
        <f>-'PRA110'!CX47</f>
        <v>0</v>
      </c>
      <c r="CZ47" s="41">
        <f>-'PRA110'!CY47</f>
        <v>0</v>
      </c>
      <c r="DA47" s="41">
        <f>-'PRA110'!CZ47</f>
        <v>0</v>
      </c>
      <c r="DB47" s="41">
        <f>-'PRA110'!DA47</f>
        <v>0</v>
      </c>
      <c r="DC47" s="41">
        <f>-'PRA110'!DB47</f>
        <v>0</v>
      </c>
      <c r="DD47" s="41">
        <f>-'PRA110'!DC47</f>
        <v>0</v>
      </c>
      <c r="DE47" s="41">
        <f>-'PRA110'!DD47</f>
        <v>0</v>
      </c>
      <c r="DF47" s="41">
        <f>-'PRA110'!DE47</f>
        <v>0</v>
      </c>
      <c r="DG47" s="41">
        <f>-'PRA110'!DF47</f>
        <v>0</v>
      </c>
      <c r="DH47" s="41">
        <f>-'PRA110'!DG47</f>
        <v>0</v>
      </c>
      <c r="DI47" s="41">
        <f>-'PRA110'!DH47</f>
        <v>0</v>
      </c>
      <c r="DJ47" s="41">
        <f>-'PRA110'!DI47</f>
        <v>0</v>
      </c>
      <c r="DK47" s="41">
        <f>-'PRA110'!DJ47</f>
        <v>0</v>
      </c>
      <c r="DL47" s="44">
        <f>-'PRA110'!DK47</f>
        <v>0</v>
      </c>
    </row>
    <row r="48" spans="1:116" s="332" customFormat="1" ht="19.899999999999999" customHeight="1">
      <c r="A48" s="333"/>
      <c r="B48" s="340"/>
      <c r="C48" s="300"/>
      <c r="D48" s="87" t="s">
        <v>463</v>
      </c>
      <c r="E48" s="93" t="s">
        <v>771</v>
      </c>
      <c r="F48" s="346" t="s">
        <v>79</v>
      </c>
      <c r="G48" s="335"/>
      <c r="H48" s="328"/>
      <c r="I48" s="338"/>
      <c r="J48" s="42">
        <f>-'PRA110'!J48</f>
        <v>0</v>
      </c>
      <c r="K48" s="41">
        <f>-('PRA110'!I48-'PRA110'!J48)</f>
        <v>0</v>
      </c>
      <c r="L48" s="41">
        <f>-'PRA110'!K48</f>
        <v>0</v>
      </c>
      <c r="M48" s="41">
        <f>-'PRA110'!L48</f>
        <v>0</v>
      </c>
      <c r="N48" s="41">
        <f>-'PRA110'!M48</f>
        <v>0</v>
      </c>
      <c r="O48" s="41">
        <f>-'PRA110'!N48</f>
        <v>0</v>
      </c>
      <c r="P48" s="41">
        <f>-'PRA110'!O48</f>
        <v>0</v>
      </c>
      <c r="Q48" s="41">
        <f>-'PRA110'!P48</f>
        <v>0</v>
      </c>
      <c r="R48" s="41">
        <f>-'PRA110'!Q48</f>
        <v>0</v>
      </c>
      <c r="S48" s="41">
        <f>-'PRA110'!R48</f>
        <v>0</v>
      </c>
      <c r="T48" s="41">
        <f>-'PRA110'!S48</f>
        <v>0</v>
      </c>
      <c r="U48" s="41">
        <f>-'PRA110'!T48</f>
        <v>0</v>
      </c>
      <c r="V48" s="41">
        <f>-'PRA110'!U48</f>
        <v>0</v>
      </c>
      <c r="W48" s="41">
        <f>-'PRA110'!V48</f>
        <v>0</v>
      </c>
      <c r="X48" s="41">
        <f>-'PRA110'!W48</f>
        <v>0</v>
      </c>
      <c r="Y48" s="41">
        <f>-'PRA110'!X48</f>
        <v>0</v>
      </c>
      <c r="Z48" s="41">
        <f>-'PRA110'!Y48</f>
        <v>0</v>
      </c>
      <c r="AA48" s="41">
        <f>-'PRA110'!Z48</f>
        <v>0</v>
      </c>
      <c r="AB48" s="41">
        <f>-'PRA110'!AA48</f>
        <v>0</v>
      </c>
      <c r="AC48" s="41">
        <f>-'PRA110'!AB48</f>
        <v>0</v>
      </c>
      <c r="AD48" s="41">
        <f>-'PRA110'!AC48</f>
        <v>0</v>
      </c>
      <c r="AE48" s="41">
        <f>-'PRA110'!AD48</f>
        <v>0</v>
      </c>
      <c r="AF48" s="41">
        <f>-'PRA110'!AE48</f>
        <v>0</v>
      </c>
      <c r="AG48" s="41">
        <f>-'PRA110'!AF48</f>
        <v>0</v>
      </c>
      <c r="AH48" s="41">
        <f>-'PRA110'!AG48</f>
        <v>0</v>
      </c>
      <c r="AI48" s="41">
        <f>-'PRA110'!AH48</f>
        <v>0</v>
      </c>
      <c r="AJ48" s="41">
        <f>-'PRA110'!AI48</f>
        <v>0</v>
      </c>
      <c r="AK48" s="41">
        <f>-'PRA110'!AJ48</f>
        <v>0</v>
      </c>
      <c r="AL48" s="41">
        <f>-'PRA110'!AK48</f>
        <v>0</v>
      </c>
      <c r="AM48" s="41">
        <f>-'PRA110'!AL48</f>
        <v>0</v>
      </c>
      <c r="AN48" s="41">
        <f>-'PRA110'!AM48</f>
        <v>0</v>
      </c>
      <c r="AO48" s="41">
        <f>-'PRA110'!AN48</f>
        <v>0</v>
      </c>
      <c r="AP48" s="41">
        <f>-'PRA110'!AO48</f>
        <v>0</v>
      </c>
      <c r="AQ48" s="41">
        <f>-'PRA110'!AP48</f>
        <v>0</v>
      </c>
      <c r="AR48" s="41">
        <f>-'PRA110'!AQ48</f>
        <v>0</v>
      </c>
      <c r="AS48" s="41">
        <f>-'PRA110'!AR48</f>
        <v>0</v>
      </c>
      <c r="AT48" s="41">
        <f>-'PRA110'!AS48</f>
        <v>0</v>
      </c>
      <c r="AU48" s="41">
        <f>-'PRA110'!AT48</f>
        <v>0</v>
      </c>
      <c r="AV48" s="41">
        <f>-'PRA110'!AU48</f>
        <v>0</v>
      </c>
      <c r="AW48" s="41">
        <f>-'PRA110'!AV48</f>
        <v>0</v>
      </c>
      <c r="AX48" s="41">
        <f>-'PRA110'!AW48</f>
        <v>0</v>
      </c>
      <c r="AY48" s="41">
        <f>-'PRA110'!AX48</f>
        <v>0</v>
      </c>
      <c r="AZ48" s="41">
        <f>-'PRA110'!AY48</f>
        <v>0</v>
      </c>
      <c r="BA48" s="41">
        <f>-'PRA110'!AZ48</f>
        <v>0</v>
      </c>
      <c r="BB48" s="41">
        <f>-'PRA110'!BA48</f>
        <v>0</v>
      </c>
      <c r="BC48" s="41">
        <f>-'PRA110'!BB48</f>
        <v>0</v>
      </c>
      <c r="BD48" s="41">
        <f>-'PRA110'!BC48</f>
        <v>0</v>
      </c>
      <c r="BE48" s="41">
        <f>-'PRA110'!BD48</f>
        <v>0</v>
      </c>
      <c r="BF48" s="41">
        <f>-'PRA110'!BE48</f>
        <v>0</v>
      </c>
      <c r="BG48" s="41">
        <f>-'PRA110'!BF48</f>
        <v>0</v>
      </c>
      <c r="BH48" s="41">
        <f>-'PRA110'!BG48</f>
        <v>0</v>
      </c>
      <c r="BI48" s="41">
        <f>-'PRA110'!BH48</f>
        <v>0</v>
      </c>
      <c r="BJ48" s="41">
        <f>-'PRA110'!BI48</f>
        <v>0</v>
      </c>
      <c r="BK48" s="41">
        <f>-'PRA110'!BJ48</f>
        <v>0</v>
      </c>
      <c r="BL48" s="41">
        <f>-'PRA110'!BK48</f>
        <v>0</v>
      </c>
      <c r="BM48" s="41">
        <f>-'PRA110'!BL48</f>
        <v>0</v>
      </c>
      <c r="BN48" s="41">
        <f>-'PRA110'!BM48</f>
        <v>0</v>
      </c>
      <c r="BO48" s="41">
        <f>-'PRA110'!BN48</f>
        <v>0</v>
      </c>
      <c r="BP48" s="41">
        <f>-'PRA110'!BO48</f>
        <v>0</v>
      </c>
      <c r="BQ48" s="41">
        <f>-'PRA110'!BP48</f>
        <v>0</v>
      </c>
      <c r="BR48" s="41">
        <f>-'PRA110'!BQ48</f>
        <v>0</v>
      </c>
      <c r="BS48" s="41">
        <f>-'PRA110'!BR48</f>
        <v>0</v>
      </c>
      <c r="BT48" s="41">
        <f>-'PRA110'!BS48</f>
        <v>0</v>
      </c>
      <c r="BU48" s="41">
        <f>-'PRA110'!BT48</f>
        <v>0</v>
      </c>
      <c r="BV48" s="41">
        <f>-'PRA110'!BU48</f>
        <v>0</v>
      </c>
      <c r="BW48" s="41">
        <f>-'PRA110'!BV48</f>
        <v>0</v>
      </c>
      <c r="BX48" s="41">
        <f>-'PRA110'!BW48</f>
        <v>0</v>
      </c>
      <c r="BY48" s="41">
        <f>-'PRA110'!BX48</f>
        <v>0</v>
      </c>
      <c r="BZ48" s="41">
        <f>-'PRA110'!BY48</f>
        <v>0</v>
      </c>
      <c r="CA48" s="41">
        <f>-'PRA110'!BZ48</f>
        <v>0</v>
      </c>
      <c r="CB48" s="41">
        <f>-'PRA110'!CA48</f>
        <v>0</v>
      </c>
      <c r="CC48" s="41">
        <f>-'PRA110'!CB48</f>
        <v>0</v>
      </c>
      <c r="CD48" s="41">
        <f>-'PRA110'!CC48</f>
        <v>0</v>
      </c>
      <c r="CE48" s="41">
        <f>-'PRA110'!CD48</f>
        <v>0</v>
      </c>
      <c r="CF48" s="41">
        <f>-'PRA110'!CE48</f>
        <v>0</v>
      </c>
      <c r="CG48" s="41">
        <f>-'PRA110'!CF48</f>
        <v>0</v>
      </c>
      <c r="CH48" s="41">
        <f>-'PRA110'!CG48</f>
        <v>0</v>
      </c>
      <c r="CI48" s="41">
        <f>-'PRA110'!CH48</f>
        <v>0</v>
      </c>
      <c r="CJ48" s="41">
        <f>-'PRA110'!CI48</f>
        <v>0</v>
      </c>
      <c r="CK48" s="41">
        <f>-'PRA110'!CJ48</f>
        <v>0</v>
      </c>
      <c r="CL48" s="41">
        <f>-'PRA110'!CK48</f>
        <v>0</v>
      </c>
      <c r="CM48" s="41">
        <f>-'PRA110'!CL48</f>
        <v>0</v>
      </c>
      <c r="CN48" s="41">
        <f>-'PRA110'!CM48</f>
        <v>0</v>
      </c>
      <c r="CO48" s="41">
        <f>-'PRA110'!CN48</f>
        <v>0</v>
      </c>
      <c r="CP48" s="41">
        <f>-'PRA110'!CO48</f>
        <v>0</v>
      </c>
      <c r="CQ48" s="41">
        <f>-'PRA110'!CP48</f>
        <v>0</v>
      </c>
      <c r="CR48" s="41">
        <f>-'PRA110'!CQ48</f>
        <v>0</v>
      </c>
      <c r="CS48" s="41">
        <f>-'PRA110'!CR48</f>
        <v>0</v>
      </c>
      <c r="CT48" s="41">
        <f>-'PRA110'!CS48</f>
        <v>0</v>
      </c>
      <c r="CU48" s="41">
        <f>-'PRA110'!CT48</f>
        <v>0</v>
      </c>
      <c r="CV48" s="41">
        <f>-'PRA110'!CU48</f>
        <v>0</v>
      </c>
      <c r="CW48" s="41">
        <f>-'PRA110'!CV48</f>
        <v>0</v>
      </c>
      <c r="CX48" s="41">
        <f>-'PRA110'!CW48</f>
        <v>0</v>
      </c>
      <c r="CY48" s="41">
        <f>-'PRA110'!CX48</f>
        <v>0</v>
      </c>
      <c r="CZ48" s="41">
        <f>-'PRA110'!CY48</f>
        <v>0</v>
      </c>
      <c r="DA48" s="41">
        <f>-'PRA110'!CZ48</f>
        <v>0</v>
      </c>
      <c r="DB48" s="41">
        <f>-'PRA110'!DA48</f>
        <v>0</v>
      </c>
      <c r="DC48" s="41">
        <f>-'PRA110'!DB48</f>
        <v>0</v>
      </c>
      <c r="DD48" s="41">
        <f>-'PRA110'!DC48</f>
        <v>0</v>
      </c>
      <c r="DE48" s="41">
        <f>-'PRA110'!DD48</f>
        <v>0</v>
      </c>
      <c r="DF48" s="41">
        <f>-'PRA110'!DE48</f>
        <v>0</v>
      </c>
      <c r="DG48" s="41">
        <f>-'PRA110'!DF48</f>
        <v>0</v>
      </c>
      <c r="DH48" s="41">
        <f>-'PRA110'!DG48</f>
        <v>0</v>
      </c>
      <c r="DI48" s="41">
        <f>-'PRA110'!DH48</f>
        <v>0</v>
      </c>
      <c r="DJ48" s="41">
        <f>-'PRA110'!DI48</f>
        <v>0</v>
      </c>
      <c r="DK48" s="41">
        <f>-'PRA110'!DJ48</f>
        <v>0</v>
      </c>
      <c r="DL48" s="44">
        <f>-'PRA110'!DK48</f>
        <v>0</v>
      </c>
    </row>
    <row r="49" spans="1:116" s="332" customFormat="1" ht="19.899999999999999" customHeight="1">
      <c r="A49" s="333"/>
      <c r="B49" s="340"/>
      <c r="C49" s="300"/>
      <c r="D49" s="87" t="s">
        <v>464</v>
      </c>
      <c r="E49" s="93" t="s">
        <v>772</v>
      </c>
      <c r="F49" s="346" t="s">
        <v>81</v>
      </c>
      <c r="G49" s="335"/>
      <c r="H49" s="328"/>
      <c r="I49" s="338"/>
      <c r="J49" s="42">
        <f>-'PRA110'!J49</f>
        <v>0</v>
      </c>
      <c r="K49" s="41">
        <f>-('PRA110'!I49-'PRA110'!J49)</f>
        <v>0</v>
      </c>
      <c r="L49" s="41">
        <f>-'PRA110'!K49</f>
        <v>0</v>
      </c>
      <c r="M49" s="41">
        <f>-'PRA110'!L49</f>
        <v>0</v>
      </c>
      <c r="N49" s="41">
        <f>-'PRA110'!M49</f>
        <v>0</v>
      </c>
      <c r="O49" s="41">
        <f>-'PRA110'!N49</f>
        <v>0</v>
      </c>
      <c r="P49" s="41">
        <f>-'PRA110'!O49</f>
        <v>0</v>
      </c>
      <c r="Q49" s="41">
        <f>-'PRA110'!P49</f>
        <v>0</v>
      </c>
      <c r="R49" s="41">
        <f>-'PRA110'!Q49</f>
        <v>0</v>
      </c>
      <c r="S49" s="41">
        <f>-'PRA110'!R49</f>
        <v>0</v>
      </c>
      <c r="T49" s="41">
        <f>-'PRA110'!S49</f>
        <v>0</v>
      </c>
      <c r="U49" s="41">
        <f>-'PRA110'!T49</f>
        <v>0</v>
      </c>
      <c r="V49" s="41">
        <f>-'PRA110'!U49</f>
        <v>0</v>
      </c>
      <c r="W49" s="41">
        <f>-'PRA110'!V49</f>
        <v>0</v>
      </c>
      <c r="X49" s="41">
        <f>-'PRA110'!W49</f>
        <v>0</v>
      </c>
      <c r="Y49" s="41">
        <f>-'PRA110'!X49</f>
        <v>0</v>
      </c>
      <c r="Z49" s="41">
        <f>-'PRA110'!Y49</f>
        <v>0</v>
      </c>
      <c r="AA49" s="41">
        <f>-'PRA110'!Z49</f>
        <v>0</v>
      </c>
      <c r="AB49" s="41">
        <f>-'PRA110'!AA49</f>
        <v>0</v>
      </c>
      <c r="AC49" s="41">
        <f>-'PRA110'!AB49</f>
        <v>0</v>
      </c>
      <c r="AD49" s="41">
        <f>-'PRA110'!AC49</f>
        <v>0</v>
      </c>
      <c r="AE49" s="41">
        <f>-'PRA110'!AD49</f>
        <v>0</v>
      </c>
      <c r="AF49" s="41">
        <f>-'PRA110'!AE49</f>
        <v>0</v>
      </c>
      <c r="AG49" s="41">
        <f>-'PRA110'!AF49</f>
        <v>0</v>
      </c>
      <c r="AH49" s="41">
        <f>-'PRA110'!AG49</f>
        <v>0</v>
      </c>
      <c r="AI49" s="41">
        <f>-'PRA110'!AH49</f>
        <v>0</v>
      </c>
      <c r="AJ49" s="41">
        <f>-'PRA110'!AI49</f>
        <v>0</v>
      </c>
      <c r="AK49" s="41">
        <f>-'PRA110'!AJ49</f>
        <v>0</v>
      </c>
      <c r="AL49" s="41">
        <f>-'PRA110'!AK49</f>
        <v>0</v>
      </c>
      <c r="AM49" s="41">
        <f>-'PRA110'!AL49</f>
        <v>0</v>
      </c>
      <c r="AN49" s="41">
        <f>-'PRA110'!AM49</f>
        <v>0</v>
      </c>
      <c r="AO49" s="41">
        <f>-'PRA110'!AN49</f>
        <v>0</v>
      </c>
      <c r="AP49" s="41">
        <f>-'PRA110'!AO49</f>
        <v>0</v>
      </c>
      <c r="AQ49" s="41">
        <f>-'PRA110'!AP49</f>
        <v>0</v>
      </c>
      <c r="AR49" s="41">
        <f>-'PRA110'!AQ49</f>
        <v>0</v>
      </c>
      <c r="AS49" s="41">
        <f>-'PRA110'!AR49</f>
        <v>0</v>
      </c>
      <c r="AT49" s="41">
        <f>-'PRA110'!AS49</f>
        <v>0</v>
      </c>
      <c r="AU49" s="41">
        <f>-'PRA110'!AT49</f>
        <v>0</v>
      </c>
      <c r="AV49" s="41">
        <f>-'PRA110'!AU49</f>
        <v>0</v>
      </c>
      <c r="AW49" s="41">
        <f>-'PRA110'!AV49</f>
        <v>0</v>
      </c>
      <c r="AX49" s="41">
        <f>-'PRA110'!AW49</f>
        <v>0</v>
      </c>
      <c r="AY49" s="41">
        <f>-'PRA110'!AX49</f>
        <v>0</v>
      </c>
      <c r="AZ49" s="41">
        <f>-'PRA110'!AY49</f>
        <v>0</v>
      </c>
      <c r="BA49" s="41">
        <f>-'PRA110'!AZ49</f>
        <v>0</v>
      </c>
      <c r="BB49" s="41">
        <f>-'PRA110'!BA49</f>
        <v>0</v>
      </c>
      <c r="BC49" s="41">
        <f>-'PRA110'!BB49</f>
        <v>0</v>
      </c>
      <c r="BD49" s="41">
        <f>-'PRA110'!BC49</f>
        <v>0</v>
      </c>
      <c r="BE49" s="41">
        <f>-'PRA110'!BD49</f>
        <v>0</v>
      </c>
      <c r="BF49" s="41">
        <f>-'PRA110'!BE49</f>
        <v>0</v>
      </c>
      <c r="BG49" s="41">
        <f>-'PRA110'!BF49</f>
        <v>0</v>
      </c>
      <c r="BH49" s="41">
        <f>-'PRA110'!BG49</f>
        <v>0</v>
      </c>
      <c r="BI49" s="41">
        <f>-'PRA110'!BH49</f>
        <v>0</v>
      </c>
      <c r="BJ49" s="41">
        <f>-'PRA110'!BI49</f>
        <v>0</v>
      </c>
      <c r="BK49" s="41">
        <f>-'PRA110'!BJ49</f>
        <v>0</v>
      </c>
      <c r="BL49" s="41">
        <f>-'PRA110'!BK49</f>
        <v>0</v>
      </c>
      <c r="BM49" s="41">
        <f>-'PRA110'!BL49</f>
        <v>0</v>
      </c>
      <c r="BN49" s="41">
        <f>-'PRA110'!BM49</f>
        <v>0</v>
      </c>
      <c r="BO49" s="41">
        <f>-'PRA110'!BN49</f>
        <v>0</v>
      </c>
      <c r="BP49" s="41">
        <f>-'PRA110'!BO49</f>
        <v>0</v>
      </c>
      <c r="BQ49" s="41">
        <f>-'PRA110'!BP49</f>
        <v>0</v>
      </c>
      <c r="BR49" s="41">
        <f>-'PRA110'!BQ49</f>
        <v>0</v>
      </c>
      <c r="BS49" s="41">
        <f>-'PRA110'!BR49</f>
        <v>0</v>
      </c>
      <c r="BT49" s="41">
        <f>-'PRA110'!BS49</f>
        <v>0</v>
      </c>
      <c r="BU49" s="41">
        <f>-'PRA110'!BT49</f>
        <v>0</v>
      </c>
      <c r="BV49" s="41">
        <f>-'PRA110'!BU49</f>
        <v>0</v>
      </c>
      <c r="BW49" s="41">
        <f>-'PRA110'!BV49</f>
        <v>0</v>
      </c>
      <c r="BX49" s="41">
        <f>-'PRA110'!BW49</f>
        <v>0</v>
      </c>
      <c r="BY49" s="41">
        <f>-'PRA110'!BX49</f>
        <v>0</v>
      </c>
      <c r="BZ49" s="41">
        <f>-'PRA110'!BY49</f>
        <v>0</v>
      </c>
      <c r="CA49" s="41">
        <f>-'PRA110'!BZ49</f>
        <v>0</v>
      </c>
      <c r="CB49" s="41">
        <f>-'PRA110'!CA49</f>
        <v>0</v>
      </c>
      <c r="CC49" s="41">
        <f>-'PRA110'!CB49</f>
        <v>0</v>
      </c>
      <c r="CD49" s="41">
        <f>-'PRA110'!CC49</f>
        <v>0</v>
      </c>
      <c r="CE49" s="41">
        <f>-'PRA110'!CD49</f>
        <v>0</v>
      </c>
      <c r="CF49" s="41">
        <f>-'PRA110'!CE49</f>
        <v>0</v>
      </c>
      <c r="CG49" s="41">
        <f>-'PRA110'!CF49</f>
        <v>0</v>
      </c>
      <c r="CH49" s="41">
        <f>-'PRA110'!CG49</f>
        <v>0</v>
      </c>
      <c r="CI49" s="41">
        <f>-'PRA110'!CH49</f>
        <v>0</v>
      </c>
      <c r="CJ49" s="41">
        <f>-'PRA110'!CI49</f>
        <v>0</v>
      </c>
      <c r="CK49" s="41">
        <f>-'PRA110'!CJ49</f>
        <v>0</v>
      </c>
      <c r="CL49" s="41">
        <f>-'PRA110'!CK49</f>
        <v>0</v>
      </c>
      <c r="CM49" s="41">
        <f>-'PRA110'!CL49</f>
        <v>0</v>
      </c>
      <c r="CN49" s="41">
        <f>-'PRA110'!CM49</f>
        <v>0</v>
      </c>
      <c r="CO49" s="41">
        <f>-'PRA110'!CN49</f>
        <v>0</v>
      </c>
      <c r="CP49" s="41">
        <f>-'PRA110'!CO49</f>
        <v>0</v>
      </c>
      <c r="CQ49" s="41">
        <f>-'PRA110'!CP49</f>
        <v>0</v>
      </c>
      <c r="CR49" s="41">
        <f>-'PRA110'!CQ49</f>
        <v>0</v>
      </c>
      <c r="CS49" s="41">
        <f>-'PRA110'!CR49</f>
        <v>0</v>
      </c>
      <c r="CT49" s="41">
        <f>-'PRA110'!CS49</f>
        <v>0</v>
      </c>
      <c r="CU49" s="41">
        <f>-'PRA110'!CT49</f>
        <v>0</v>
      </c>
      <c r="CV49" s="41">
        <f>-'PRA110'!CU49</f>
        <v>0</v>
      </c>
      <c r="CW49" s="41">
        <f>-'PRA110'!CV49</f>
        <v>0</v>
      </c>
      <c r="CX49" s="41">
        <f>-'PRA110'!CW49</f>
        <v>0</v>
      </c>
      <c r="CY49" s="41">
        <f>-'PRA110'!CX49</f>
        <v>0</v>
      </c>
      <c r="CZ49" s="41">
        <f>-'PRA110'!CY49</f>
        <v>0</v>
      </c>
      <c r="DA49" s="41">
        <f>-'PRA110'!CZ49</f>
        <v>0</v>
      </c>
      <c r="DB49" s="41">
        <f>-'PRA110'!DA49</f>
        <v>0</v>
      </c>
      <c r="DC49" s="41">
        <f>-'PRA110'!DB49</f>
        <v>0</v>
      </c>
      <c r="DD49" s="41">
        <f>-'PRA110'!DC49</f>
        <v>0</v>
      </c>
      <c r="DE49" s="41">
        <f>-'PRA110'!DD49</f>
        <v>0</v>
      </c>
      <c r="DF49" s="41">
        <f>-'PRA110'!DE49</f>
        <v>0</v>
      </c>
      <c r="DG49" s="41">
        <f>-'PRA110'!DF49</f>
        <v>0</v>
      </c>
      <c r="DH49" s="41">
        <f>-'PRA110'!DG49</f>
        <v>0</v>
      </c>
      <c r="DI49" s="41">
        <f>-'PRA110'!DH49</f>
        <v>0</v>
      </c>
      <c r="DJ49" s="41">
        <f>-'PRA110'!DI49</f>
        <v>0</v>
      </c>
      <c r="DK49" s="41">
        <f>-'PRA110'!DJ49</f>
        <v>0</v>
      </c>
      <c r="DL49" s="44">
        <f>-'PRA110'!DK49</f>
        <v>0</v>
      </c>
    </row>
    <row r="50" spans="1:116" s="332" customFormat="1" ht="19.899999999999999" customHeight="1">
      <c r="A50" s="333"/>
      <c r="B50" s="340"/>
      <c r="C50" s="300"/>
      <c r="D50" s="87" t="s">
        <v>465</v>
      </c>
      <c r="E50" s="93" t="s">
        <v>773</v>
      </c>
      <c r="F50" s="346" t="s">
        <v>89</v>
      </c>
      <c r="G50" s="335"/>
      <c r="H50" s="328"/>
      <c r="I50" s="338"/>
      <c r="J50" s="42">
        <f>-'PRA110'!J50</f>
        <v>0</v>
      </c>
      <c r="K50" s="41">
        <f>-('PRA110'!I50-'PRA110'!J50)</f>
        <v>0</v>
      </c>
      <c r="L50" s="41">
        <f>-'PRA110'!K50</f>
        <v>0</v>
      </c>
      <c r="M50" s="41">
        <f>-'PRA110'!L50</f>
        <v>0</v>
      </c>
      <c r="N50" s="41">
        <f>-'PRA110'!M50</f>
        <v>0</v>
      </c>
      <c r="O50" s="41">
        <f>-'PRA110'!N50</f>
        <v>0</v>
      </c>
      <c r="P50" s="41">
        <f>-'PRA110'!O50</f>
        <v>0</v>
      </c>
      <c r="Q50" s="41">
        <f>-'PRA110'!P50</f>
        <v>0</v>
      </c>
      <c r="R50" s="41">
        <f>-'PRA110'!Q50</f>
        <v>0</v>
      </c>
      <c r="S50" s="41">
        <f>-'PRA110'!R50</f>
        <v>0</v>
      </c>
      <c r="T50" s="41">
        <f>-'PRA110'!S50</f>
        <v>0</v>
      </c>
      <c r="U50" s="41">
        <f>-'PRA110'!T50</f>
        <v>0</v>
      </c>
      <c r="V50" s="41">
        <f>-'PRA110'!U50</f>
        <v>0</v>
      </c>
      <c r="W50" s="41">
        <f>-'PRA110'!V50</f>
        <v>0</v>
      </c>
      <c r="X50" s="41">
        <f>-'PRA110'!W50</f>
        <v>0</v>
      </c>
      <c r="Y50" s="41">
        <f>-'PRA110'!X50</f>
        <v>0</v>
      </c>
      <c r="Z50" s="41">
        <f>-'PRA110'!Y50</f>
        <v>0</v>
      </c>
      <c r="AA50" s="41">
        <f>-'PRA110'!Z50</f>
        <v>0</v>
      </c>
      <c r="AB50" s="41">
        <f>-'PRA110'!AA50</f>
        <v>0</v>
      </c>
      <c r="AC50" s="41">
        <f>-'PRA110'!AB50</f>
        <v>0</v>
      </c>
      <c r="AD50" s="41">
        <f>-'PRA110'!AC50</f>
        <v>0</v>
      </c>
      <c r="AE50" s="41">
        <f>-'PRA110'!AD50</f>
        <v>0</v>
      </c>
      <c r="AF50" s="41">
        <f>-'PRA110'!AE50</f>
        <v>0</v>
      </c>
      <c r="AG50" s="41">
        <f>-'PRA110'!AF50</f>
        <v>0</v>
      </c>
      <c r="AH50" s="41">
        <f>-'PRA110'!AG50</f>
        <v>0</v>
      </c>
      <c r="AI50" s="41">
        <f>-'PRA110'!AH50</f>
        <v>0</v>
      </c>
      <c r="AJ50" s="41">
        <f>-'PRA110'!AI50</f>
        <v>0</v>
      </c>
      <c r="AK50" s="41">
        <f>-'PRA110'!AJ50</f>
        <v>0</v>
      </c>
      <c r="AL50" s="41">
        <f>-'PRA110'!AK50</f>
        <v>0</v>
      </c>
      <c r="AM50" s="41">
        <f>-'PRA110'!AL50</f>
        <v>0</v>
      </c>
      <c r="AN50" s="41">
        <f>-'PRA110'!AM50</f>
        <v>0</v>
      </c>
      <c r="AO50" s="41">
        <f>-'PRA110'!AN50</f>
        <v>0</v>
      </c>
      <c r="AP50" s="41">
        <f>-'PRA110'!AO50</f>
        <v>0</v>
      </c>
      <c r="AQ50" s="41">
        <f>-'PRA110'!AP50</f>
        <v>0</v>
      </c>
      <c r="AR50" s="41">
        <f>-'PRA110'!AQ50</f>
        <v>0</v>
      </c>
      <c r="AS50" s="41">
        <f>-'PRA110'!AR50</f>
        <v>0</v>
      </c>
      <c r="AT50" s="41">
        <f>-'PRA110'!AS50</f>
        <v>0</v>
      </c>
      <c r="AU50" s="41">
        <f>-'PRA110'!AT50</f>
        <v>0</v>
      </c>
      <c r="AV50" s="41">
        <f>-'PRA110'!AU50</f>
        <v>0</v>
      </c>
      <c r="AW50" s="41">
        <f>-'PRA110'!AV50</f>
        <v>0</v>
      </c>
      <c r="AX50" s="41">
        <f>-'PRA110'!AW50</f>
        <v>0</v>
      </c>
      <c r="AY50" s="41">
        <f>-'PRA110'!AX50</f>
        <v>0</v>
      </c>
      <c r="AZ50" s="41">
        <f>-'PRA110'!AY50</f>
        <v>0</v>
      </c>
      <c r="BA50" s="41">
        <f>-'PRA110'!AZ50</f>
        <v>0</v>
      </c>
      <c r="BB50" s="41">
        <f>-'PRA110'!BA50</f>
        <v>0</v>
      </c>
      <c r="BC50" s="41">
        <f>-'PRA110'!BB50</f>
        <v>0</v>
      </c>
      <c r="BD50" s="41">
        <f>-'PRA110'!BC50</f>
        <v>0</v>
      </c>
      <c r="BE50" s="41">
        <f>-'PRA110'!BD50</f>
        <v>0</v>
      </c>
      <c r="BF50" s="41">
        <f>-'PRA110'!BE50</f>
        <v>0</v>
      </c>
      <c r="BG50" s="41">
        <f>-'PRA110'!BF50</f>
        <v>0</v>
      </c>
      <c r="BH50" s="41">
        <f>-'PRA110'!BG50</f>
        <v>0</v>
      </c>
      <c r="BI50" s="41">
        <f>-'PRA110'!BH50</f>
        <v>0</v>
      </c>
      <c r="BJ50" s="41">
        <f>-'PRA110'!BI50</f>
        <v>0</v>
      </c>
      <c r="BK50" s="41">
        <f>-'PRA110'!BJ50</f>
        <v>0</v>
      </c>
      <c r="BL50" s="41">
        <f>-'PRA110'!BK50</f>
        <v>0</v>
      </c>
      <c r="BM50" s="41">
        <f>-'PRA110'!BL50</f>
        <v>0</v>
      </c>
      <c r="BN50" s="41">
        <f>-'PRA110'!BM50</f>
        <v>0</v>
      </c>
      <c r="BO50" s="41">
        <f>-'PRA110'!BN50</f>
        <v>0</v>
      </c>
      <c r="BP50" s="41">
        <f>-'PRA110'!BO50</f>
        <v>0</v>
      </c>
      <c r="BQ50" s="41">
        <f>-'PRA110'!BP50</f>
        <v>0</v>
      </c>
      <c r="BR50" s="41">
        <f>-'PRA110'!BQ50</f>
        <v>0</v>
      </c>
      <c r="BS50" s="41">
        <f>-'PRA110'!BR50</f>
        <v>0</v>
      </c>
      <c r="BT50" s="41">
        <f>-'PRA110'!BS50</f>
        <v>0</v>
      </c>
      <c r="BU50" s="41">
        <f>-'PRA110'!BT50</f>
        <v>0</v>
      </c>
      <c r="BV50" s="41">
        <f>-'PRA110'!BU50</f>
        <v>0</v>
      </c>
      <c r="BW50" s="41">
        <f>-'PRA110'!BV50</f>
        <v>0</v>
      </c>
      <c r="BX50" s="41">
        <f>-'PRA110'!BW50</f>
        <v>0</v>
      </c>
      <c r="BY50" s="41">
        <f>-'PRA110'!BX50</f>
        <v>0</v>
      </c>
      <c r="BZ50" s="41">
        <f>-'PRA110'!BY50</f>
        <v>0</v>
      </c>
      <c r="CA50" s="41">
        <f>-'PRA110'!BZ50</f>
        <v>0</v>
      </c>
      <c r="CB50" s="41">
        <f>-'PRA110'!CA50</f>
        <v>0</v>
      </c>
      <c r="CC50" s="41">
        <f>-'PRA110'!CB50</f>
        <v>0</v>
      </c>
      <c r="CD50" s="41">
        <f>-'PRA110'!CC50</f>
        <v>0</v>
      </c>
      <c r="CE50" s="41">
        <f>-'PRA110'!CD50</f>
        <v>0</v>
      </c>
      <c r="CF50" s="41">
        <f>-'PRA110'!CE50</f>
        <v>0</v>
      </c>
      <c r="CG50" s="41">
        <f>-'PRA110'!CF50</f>
        <v>0</v>
      </c>
      <c r="CH50" s="41">
        <f>-'PRA110'!CG50</f>
        <v>0</v>
      </c>
      <c r="CI50" s="41">
        <f>-'PRA110'!CH50</f>
        <v>0</v>
      </c>
      <c r="CJ50" s="41">
        <f>-'PRA110'!CI50</f>
        <v>0</v>
      </c>
      <c r="CK50" s="41">
        <f>-'PRA110'!CJ50</f>
        <v>0</v>
      </c>
      <c r="CL50" s="41">
        <f>-'PRA110'!CK50</f>
        <v>0</v>
      </c>
      <c r="CM50" s="41">
        <f>-'PRA110'!CL50</f>
        <v>0</v>
      </c>
      <c r="CN50" s="41">
        <f>-'PRA110'!CM50</f>
        <v>0</v>
      </c>
      <c r="CO50" s="41">
        <f>-'PRA110'!CN50</f>
        <v>0</v>
      </c>
      <c r="CP50" s="41">
        <f>-'PRA110'!CO50</f>
        <v>0</v>
      </c>
      <c r="CQ50" s="41">
        <f>-'PRA110'!CP50</f>
        <v>0</v>
      </c>
      <c r="CR50" s="41">
        <f>-'PRA110'!CQ50</f>
        <v>0</v>
      </c>
      <c r="CS50" s="41">
        <f>-'PRA110'!CR50</f>
        <v>0</v>
      </c>
      <c r="CT50" s="41">
        <f>-'PRA110'!CS50</f>
        <v>0</v>
      </c>
      <c r="CU50" s="41">
        <f>-'PRA110'!CT50</f>
        <v>0</v>
      </c>
      <c r="CV50" s="41">
        <f>-'PRA110'!CU50</f>
        <v>0</v>
      </c>
      <c r="CW50" s="41">
        <f>-'PRA110'!CV50</f>
        <v>0</v>
      </c>
      <c r="CX50" s="41">
        <f>-'PRA110'!CW50</f>
        <v>0</v>
      </c>
      <c r="CY50" s="41">
        <f>-'PRA110'!CX50</f>
        <v>0</v>
      </c>
      <c r="CZ50" s="41">
        <f>-'PRA110'!CY50</f>
        <v>0</v>
      </c>
      <c r="DA50" s="41">
        <f>-'PRA110'!CZ50</f>
        <v>0</v>
      </c>
      <c r="DB50" s="41">
        <f>-'PRA110'!DA50</f>
        <v>0</v>
      </c>
      <c r="DC50" s="41">
        <f>-'PRA110'!DB50</f>
        <v>0</v>
      </c>
      <c r="DD50" s="41">
        <f>-'PRA110'!DC50</f>
        <v>0</v>
      </c>
      <c r="DE50" s="41">
        <f>-'PRA110'!DD50</f>
        <v>0</v>
      </c>
      <c r="DF50" s="41">
        <f>-'PRA110'!DE50</f>
        <v>0</v>
      </c>
      <c r="DG50" s="41">
        <f>-'PRA110'!DF50</f>
        <v>0</v>
      </c>
      <c r="DH50" s="41">
        <f>-'PRA110'!DG50</f>
        <v>0</v>
      </c>
      <c r="DI50" s="41">
        <f>-'PRA110'!DH50</f>
        <v>0</v>
      </c>
      <c r="DJ50" s="41">
        <f>-'PRA110'!DI50</f>
        <v>0</v>
      </c>
      <c r="DK50" s="41">
        <f>-'PRA110'!DJ50</f>
        <v>0</v>
      </c>
      <c r="DL50" s="44">
        <f>-'PRA110'!DK50</f>
        <v>0</v>
      </c>
    </row>
    <row r="51" spans="1:116" s="332" customFormat="1" ht="19.899999999999999" customHeight="1">
      <c r="A51" s="333"/>
      <c r="B51" s="340"/>
      <c r="C51" s="300"/>
      <c r="D51" s="87" t="s">
        <v>466</v>
      </c>
      <c r="E51" s="93" t="s">
        <v>774</v>
      </c>
      <c r="F51" s="359" t="s">
        <v>91</v>
      </c>
      <c r="G51" s="335"/>
      <c r="H51" s="328"/>
      <c r="I51" s="338"/>
      <c r="J51" s="42">
        <f>-'PRA110'!J51</f>
        <v>0</v>
      </c>
      <c r="K51" s="41">
        <f>-('PRA110'!I51-'PRA110'!J51)</f>
        <v>0</v>
      </c>
      <c r="L51" s="41">
        <f>-'PRA110'!K51</f>
        <v>0</v>
      </c>
      <c r="M51" s="41">
        <f>-'PRA110'!L51</f>
        <v>0</v>
      </c>
      <c r="N51" s="41">
        <f>-'PRA110'!M51</f>
        <v>0</v>
      </c>
      <c r="O51" s="41">
        <f>-'PRA110'!N51</f>
        <v>0</v>
      </c>
      <c r="P51" s="41">
        <f>-'PRA110'!O51</f>
        <v>0</v>
      </c>
      <c r="Q51" s="41">
        <f>-'PRA110'!P51</f>
        <v>0</v>
      </c>
      <c r="R51" s="41">
        <f>-'PRA110'!Q51</f>
        <v>0</v>
      </c>
      <c r="S51" s="41">
        <f>-'PRA110'!R51</f>
        <v>0</v>
      </c>
      <c r="T51" s="41">
        <f>-'PRA110'!S51</f>
        <v>0</v>
      </c>
      <c r="U51" s="41">
        <f>-'PRA110'!T51</f>
        <v>0</v>
      </c>
      <c r="V51" s="41">
        <f>-'PRA110'!U51</f>
        <v>0</v>
      </c>
      <c r="W51" s="41">
        <f>-'PRA110'!V51</f>
        <v>0</v>
      </c>
      <c r="X51" s="41">
        <f>-'PRA110'!W51</f>
        <v>0</v>
      </c>
      <c r="Y51" s="41">
        <f>-'PRA110'!X51</f>
        <v>0</v>
      </c>
      <c r="Z51" s="41">
        <f>-'PRA110'!Y51</f>
        <v>0</v>
      </c>
      <c r="AA51" s="41">
        <f>-'PRA110'!Z51</f>
        <v>0</v>
      </c>
      <c r="AB51" s="41">
        <f>-'PRA110'!AA51</f>
        <v>0</v>
      </c>
      <c r="AC51" s="41">
        <f>-'PRA110'!AB51</f>
        <v>0</v>
      </c>
      <c r="AD51" s="41">
        <f>-'PRA110'!AC51</f>
        <v>0</v>
      </c>
      <c r="AE51" s="41">
        <f>-'PRA110'!AD51</f>
        <v>0</v>
      </c>
      <c r="AF51" s="41">
        <f>-'PRA110'!AE51</f>
        <v>0</v>
      </c>
      <c r="AG51" s="41">
        <f>-'PRA110'!AF51</f>
        <v>0</v>
      </c>
      <c r="AH51" s="41">
        <f>-'PRA110'!AG51</f>
        <v>0</v>
      </c>
      <c r="AI51" s="41">
        <f>-'PRA110'!AH51</f>
        <v>0</v>
      </c>
      <c r="AJ51" s="41">
        <f>-'PRA110'!AI51</f>
        <v>0</v>
      </c>
      <c r="AK51" s="41">
        <f>-'PRA110'!AJ51</f>
        <v>0</v>
      </c>
      <c r="AL51" s="41">
        <f>-'PRA110'!AK51</f>
        <v>0</v>
      </c>
      <c r="AM51" s="41">
        <f>-'PRA110'!AL51</f>
        <v>0</v>
      </c>
      <c r="AN51" s="41">
        <f>-'PRA110'!AM51</f>
        <v>0</v>
      </c>
      <c r="AO51" s="41">
        <f>-'PRA110'!AN51</f>
        <v>0</v>
      </c>
      <c r="AP51" s="41">
        <f>-'PRA110'!AO51</f>
        <v>0</v>
      </c>
      <c r="AQ51" s="41">
        <f>-'PRA110'!AP51</f>
        <v>0</v>
      </c>
      <c r="AR51" s="41">
        <f>-'PRA110'!AQ51</f>
        <v>0</v>
      </c>
      <c r="AS51" s="41">
        <f>-'PRA110'!AR51</f>
        <v>0</v>
      </c>
      <c r="AT51" s="41">
        <f>-'PRA110'!AS51</f>
        <v>0</v>
      </c>
      <c r="AU51" s="41">
        <f>-'PRA110'!AT51</f>
        <v>0</v>
      </c>
      <c r="AV51" s="41">
        <f>-'PRA110'!AU51</f>
        <v>0</v>
      </c>
      <c r="AW51" s="41">
        <f>-'PRA110'!AV51</f>
        <v>0</v>
      </c>
      <c r="AX51" s="41">
        <f>-'PRA110'!AW51</f>
        <v>0</v>
      </c>
      <c r="AY51" s="41">
        <f>-'PRA110'!AX51</f>
        <v>0</v>
      </c>
      <c r="AZ51" s="41">
        <f>-'PRA110'!AY51</f>
        <v>0</v>
      </c>
      <c r="BA51" s="41">
        <f>-'PRA110'!AZ51</f>
        <v>0</v>
      </c>
      <c r="BB51" s="41">
        <f>-'PRA110'!BA51</f>
        <v>0</v>
      </c>
      <c r="BC51" s="41">
        <f>-'PRA110'!BB51</f>
        <v>0</v>
      </c>
      <c r="BD51" s="41">
        <f>-'PRA110'!BC51</f>
        <v>0</v>
      </c>
      <c r="BE51" s="41">
        <f>-'PRA110'!BD51</f>
        <v>0</v>
      </c>
      <c r="BF51" s="41">
        <f>-'PRA110'!BE51</f>
        <v>0</v>
      </c>
      <c r="BG51" s="41">
        <f>-'PRA110'!BF51</f>
        <v>0</v>
      </c>
      <c r="BH51" s="41">
        <f>-'PRA110'!BG51</f>
        <v>0</v>
      </c>
      <c r="BI51" s="41">
        <f>-'PRA110'!BH51</f>
        <v>0</v>
      </c>
      <c r="BJ51" s="41">
        <f>-'PRA110'!BI51</f>
        <v>0</v>
      </c>
      <c r="BK51" s="41">
        <f>-'PRA110'!BJ51</f>
        <v>0</v>
      </c>
      <c r="BL51" s="41">
        <f>-'PRA110'!BK51</f>
        <v>0</v>
      </c>
      <c r="BM51" s="41">
        <f>-'PRA110'!BL51</f>
        <v>0</v>
      </c>
      <c r="BN51" s="41">
        <f>-'PRA110'!BM51</f>
        <v>0</v>
      </c>
      <c r="BO51" s="41">
        <f>-'PRA110'!BN51</f>
        <v>0</v>
      </c>
      <c r="BP51" s="41">
        <f>-'PRA110'!BO51</f>
        <v>0</v>
      </c>
      <c r="BQ51" s="41">
        <f>-'PRA110'!BP51</f>
        <v>0</v>
      </c>
      <c r="BR51" s="41">
        <f>-'PRA110'!BQ51</f>
        <v>0</v>
      </c>
      <c r="BS51" s="41">
        <f>-'PRA110'!BR51</f>
        <v>0</v>
      </c>
      <c r="BT51" s="41">
        <f>-'PRA110'!BS51</f>
        <v>0</v>
      </c>
      <c r="BU51" s="41">
        <f>-'PRA110'!BT51</f>
        <v>0</v>
      </c>
      <c r="BV51" s="41">
        <f>-'PRA110'!BU51</f>
        <v>0</v>
      </c>
      <c r="BW51" s="41">
        <f>-'PRA110'!BV51</f>
        <v>0</v>
      </c>
      <c r="BX51" s="41">
        <f>-'PRA110'!BW51</f>
        <v>0</v>
      </c>
      <c r="BY51" s="41">
        <f>-'PRA110'!BX51</f>
        <v>0</v>
      </c>
      <c r="BZ51" s="41">
        <f>-'PRA110'!BY51</f>
        <v>0</v>
      </c>
      <c r="CA51" s="41">
        <f>-'PRA110'!BZ51</f>
        <v>0</v>
      </c>
      <c r="CB51" s="41">
        <f>-'PRA110'!CA51</f>
        <v>0</v>
      </c>
      <c r="CC51" s="41">
        <f>-'PRA110'!CB51</f>
        <v>0</v>
      </c>
      <c r="CD51" s="41">
        <f>-'PRA110'!CC51</f>
        <v>0</v>
      </c>
      <c r="CE51" s="41">
        <f>-'PRA110'!CD51</f>
        <v>0</v>
      </c>
      <c r="CF51" s="41">
        <f>-'PRA110'!CE51</f>
        <v>0</v>
      </c>
      <c r="CG51" s="41">
        <f>-'PRA110'!CF51</f>
        <v>0</v>
      </c>
      <c r="CH51" s="41">
        <f>-'PRA110'!CG51</f>
        <v>0</v>
      </c>
      <c r="CI51" s="41">
        <f>-'PRA110'!CH51</f>
        <v>0</v>
      </c>
      <c r="CJ51" s="41">
        <f>-'PRA110'!CI51</f>
        <v>0</v>
      </c>
      <c r="CK51" s="41">
        <f>-'PRA110'!CJ51</f>
        <v>0</v>
      </c>
      <c r="CL51" s="41">
        <f>-'PRA110'!CK51</f>
        <v>0</v>
      </c>
      <c r="CM51" s="41">
        <f>-'PRA110'!CL51</f>
        <v>0</v>
      </c>
      <c r="CN51" s="41">
        <f>-'PRA110'!CM51</f>
        <v>0</v>
      </c>
      <c r="CO51" s="41">
        <f>-'PRA110'!CN51</f>
        <v>0</v>
      </c>
      <c r="CP51" s="41">
        <f>-'PRA110'!CO51</f>
        <v>0</v>
      </c>
      <c r="CQ51" s="41">
        <f>-'PRA110'!CP51</f>
        <v>0</v>
      </c>
      <c r="CR51" s="41">
        <f>-'PRA110'!CQ51</f>
        <v>0</v>
      </c>
      <c r="CS51" s="41">
        <f>-'PRA110'!CR51</f>
        <v>0</v>
      </c>
      <c r="CT51" s="41">
        <f>-'PRA110'!CS51</f>
        <v>0</v>
      </c>
      <c r="CU51" s="41">
        <f>-'PRA110'!CT51</f>
        <v>0</v>
      </c>
      <c r="CV51" s="41">
        <f>-'PRA110'!CU51</f>
        <v>0</v>
      </c>
      <c r="CW51" s="41">
        <f>-'PRA110'!CV51</f>
        <v>0</v>
      </c>
      <c r="CX51" s="41">
        <f>-'PRA110'!CW51</f>
        <v>0</v>
      </c>
      <c r="CY51" s="41">
        <f>-'PRA110'!CX51</f>
        <v>0</v>
      </c>
      <c r="CZ51" s="41">
        <f>-'PRA110'!CY51</f>
        <v>0</v>
      </c>
      <c r="DA51" s="41">
        <f>-'PRA110'!CZ51</f>
        <v>0</v>
      </c>
      <c r="DB51" s="41">
        <f>-'PRA110'!DA51</f>
        <v>0</v>
      </c>
      <c r="DC51" s="41">
        <f>-'PRA110'!DB51</f>
        <v>0</v>
      </c>
      <c r="DD51" s="41">
        <f>-'PRA110'!DC51</f>
        <v>0</v>
      </c>
      <c r="DE51" s="41">
        <f>-'PRA110'!DD51</f>
        <v>0</v>
      </c>
      <c r="DF51" s="41">
        <f>-'PRA110'!DE51</f>
        <v>0</v>
      </c>
      <c r="DG51" s="41">
        <f>-'PRA110'!DF51</f>
        <v>0</v>
      </c>
      <c r="DH51" s="41">
        <f>-'PRA110'!DG51</f>
        <v>0</v>
      </c>
      <c r="DI51" s="41">
        <f>-'PRA110'!DH51</f>
        <v>0</v>
      </c>
      <c r="DJ51" s="41">
        <f>-'PRA110'!DI51</f>
        <v>0</v>
      </c>
      <c r="DK51" s="41">
        <f>-'PRA110'!DJ51</f>
        <v>0</v>
      </c>
      <c r="DL51" s="44">
        <f>-'PRA110'!DK51</f>
        <v>0</v>
      </c>
    </row>
    <row r="52" spans="1:116" s="332" customFormat="1" ht="19.899999999999999" customHeight="1">
      <c r="A52" s="333"/>
      <c r="B52" s="340"/>
      <c r="C52" s="300"/>
      <c r="D52" s="87" t="s">
        <v>566</v>
      </c>
      <c r="E52" s="93" t="s">
        <v>775</v>
      </c>
      <c r="F52" s="359" t="s">
        <v>93</v>
      </c>
      <c r="G52" s="335"/>
      <c r="H52" s="328"/>
      <c r="I52" s="338"/>
      <c r="J52" s="42">
        <f>-'PRA110'!J52</f>
        <v>0</v>
      </c>
      <c r="K52" s="41">
        <f>-('PRA110'!I52-'PRA110'!J52)</f>
        <v>0</v>
      </c>
      <c r="L52" s="41">
        <f>-'PRA110'!K52</f>
        <v>0</v>
      </c>
      <c r="M52" s="41">
        <f>-'PRA110'!L52</f>
        <v>0</v>
      </c>
      <c r="N52" s="41">
        <f>-'PRA110'!M52</f>
        <v>0</v>
      </c>
      <c r="O52" s="41">
        <f>-'PRA110'!N52</f>
        <v>0</v>
      </c>
      <c r="P52" s="41">
        <f>-'PRA110'!O52</f>
        <v>0</v>
      </c>
      <c r="Q52" s="41">
        <f>-'PRA110'!P52</f>
        <v>0</v>
      </c>
      <c r="R52" s="41">
        <f>-'PRA110'!Q52</f>
        <v>0</v>
      </c>
      <c r="S52" s="41">
        <f>-'PRA110'!R52</f>
        <v>0</v>
      </c>
      <c r="T52" s="41">
        <f>-'PRA110'!S52</f>
        <v>0</v>
      </c>
      <c r="U52" s="41">
        <f>-'PRA110'!T52</f>
        <v>0</v>
      </c>
      <c r="V52" s="41">
        <f>-'PRA110'!U52</f>
        <v>0</v>
      </c>
      <c r="W52" s="41">
        <f>-'PRA110'!V52</f>
        <v>0</v>
      </c>
      <c r="X52" s="41">
        <f>-'PRA110'!W52</f>
        <v>0</v>
      </c>
      <c r="Y52" s="41">
        <f>-'PRA110'!X52</f>
        <v>0</v>
      </c>
      <c r="Z52" s="41">
        <f>-'PRA110'!Y52</f>
        <v>0</v>
      </c>
      <c r="AA52" s="41">
        <f>-'PRA110'!Z52</f>
        <v>0</v>
      </c>
      <c r="AB52" s="41">
        <f>-'PRA110'!AA52</f>
        <v>0</v>
      </c>
      <c r="AC52" s="41">
        <f>-'PRA110'!AB52</f>
        <v>0</v>
      </c>
      <c r="AD52" s="41">
        <f>-'PRA110'!AC52</f>
        <v>0</v>
      </c>
      <c r="AE52" s="41">
        <f>-'PRA110'!AD52</f>
        <v>0</v>
      </c>
      <c r="AF52" s="41">
        <f>-'PRA110'!AE52</f>
        <v>0</v>
      </c>
      <c r="AG52" s="41">
        <f>-'PRA110'!AF52</f>
        <v>0</v>
      </c>
      <c r="AH52" s="41">
        <f>-'PRA110'!AG52</f>
        <v>0</v>
      </c>
      <c r="AI52" s="41">
        <f>-'PRA110'!AH52</f>
        <v>0</v>
      </c>
      <c r="AJ52" s="41">
        <f>-'PRA110'!AI52</f>
        <v>0</v>
      </c>
      <c r="AK52" s="41">
        <f>-'PRA110'!AJ52</f>
        <v>0</v>
      </c>
      <c r="AL52" s="41">
        <f>-'PRA110'!AK52</f>
        <v>0</v>
      </c>
      <c r="AM52" s="41">
        <f>-'PRA110'!AL52</f>
        <v>0</v>
      </c>
      <c r="AN52" s="41">
        <f>-'PRA110'!AM52</f>
        <v>0</v>
      </c>
      <c r="AO52" s="41">
        <f>-'PRA110'!AN52</f>
        <v>0</v>
      </c>
      <c r="AP52" s="41">
        <f>-'PRA110'!AO52</f>
        <v>0</v>
      </c>
      <c r="AQ52" s="41">
        <f>-'PRA110'!AP52</f>
        <v>0</v>
      </c>
      <c r="AR52" s="41">
        <f>-'PRA110'!AQ52</f>
        <v>0</v>
      </c>
      <c r="AS52" s="41">
        <f>-'PRA110'!AR52</f>
        <v>0</v>
      </c>
      <c r="AT52" s="41">
        <f>-'PRA110'!AS52</f>
        <v>0</v>
      </c>
      <c r="AU52" s="41">
        <f>-'PRA110'!AT52</f>
        <v>0</v>
      </c>
      <c r="AV52" s="41">
        <f>-'PRA110'!AU52</f>
        <v>0</v>
      </c>
      <c r="AW52" s="41">
        <f>-'PRA110'!AV52</f>
        <v>0</v>
      </c>
      <c r="AX52" s="41">
        <f>-'PRA110'!AW52</f>
        <v>0</v>
      </c>
      <c r="AY52" s="41">
        <f>-'PRA110'!AX52</f>
        <v>0</v>
      </c>
      <c r="AZ52" s="41">
        <f>-'PRA110'!AY52</f>
        <v>0</v>
      </c>
      <c r="BA52" s="41">
        <f>-'PRA110'!AZ52</f>
        <v>0</v>
      </c>
      <c r="BB52" s="41">
        <f>-'PRA110'!BA52</f>
        <v>0</v>
      </c>
      <c r="BC52" s="41">
        <f>-'PRA110'!BB52</f>
        <v>0</v>
      </c>
      <c r="BD52" s="41">
        <f>-'PRA110'!BC52</f>
        <v>0</v>
      </c>
      <c r="BE52" s="41">
        <f>-'PRA110'!BD52</f>
        <v>0</v>
      </c>
      <c r="BF52" s="41">
        <f>-'PRA110'!BE52</f>
        <v>0</v>
      </c>
      <c r="BG52" s="41">
        <f>-'PRA110'!BF52</f>
        <v>0</v>
      </c>
      <c r="BH52" s="41">
        <f>-'PRA110'!BG52</f>
        <v>0</v>
      </c>
      <c r="BI52" s="41">
        <f>-'PRA110'!BH52</f>
        <v>0</v>
      </c>
      <c r="BJ52" s="41">
        <f>-'PRA110'!BI52</f>
        <v>0</v>
      </c>
      <c r="BK52" s="41">
        <f>-'PRA110'!BJ52</f>
        <v>0</v>
      </c>
      <c r="BL52" s="41">
        <f>-'PRA110'!BK52</f>
        <v>0</v>
      </c>
      <c r="BM52" s="41">
        <f>-'PRA110'!BL52</f>
        <v>0</v>
      </c>
      <c r="BN52" s="41">
        <f>-'PRA110'!BM52</f>
        <v>0</v>
      </c>
      <c r="BO52" s="41">
        <f>-'PRA110'!BN52</f>
        <v>0</v>
      </c>
      <c r="BP52" s="41">
        <f>-'PRA110'!BO52</f>
        <v>0</v>
      </c>
      <c r="BQ52" s="41">
        <f>-'PRA110'!BP52</f>
        <v>0</v>
      </c>
      <c r="BR52" s="41">
        <f>-'PRA110'!BQ52</f>
        <v>0</v>
      </c>
      <c r="BS52" s="41">
        <f>-'PRA110'!BR52</f>
        <v>0</v>
      </c>
      <c r="BT52" s="41">
        <f>-'PRA110'!BS52</f>
        <v>0</v>
      </c>
      <c r="BU52" s="41">
        <f>-'PRA110'!BT52</f>
        <v>0</v>
      </c>
      <c r="BV52" s="41">
        <f>-'PRA110'!BU52</f>
        <v>0</v>
      </c>
      <c r="BW52" s="41">
        <f>-'PRA110'!BV52</f>
        <v>0</v>
      </c>
      <c r="BX52" s="41">
        <f>-'PRA110'!BW52</f>
        <v>0</v>
      </c>
      <c r="BY52" s="41">
        <f>-'PRA110'!BX52</f>
        <v>0</v>
      </c>
      <c r="BZ52" s="41">
        <f>-'PRA110'!BY52</f>
        <v>0</v>
      </c>
      <c r="CA52" s="41">
        <f>-'PRA110'!BZ52</f>
        <v>0</v>
      </c>
      <c r="CB52" s="41">
        <f>-'PRA110'!CA52</f>
        <v>0</v>
      </c>
      <c r="CC52" s="41">
        <f>-'PRA110'!CB52</f>
        <v>0</v>
      </c>
      <c r="CD52" s="41">
        <f>-'PRA110'!CC52</f>
        <v>0</v>
      </c>
      <c r="CE52" s="41">
        <f>-'PRA110'!CD52</f>
        <v>0</v>
      </c>
      <c r="CF52" s="41">
        <f>-'PRA110'!CE52</f>
        <v>0</v>
      </c>
      <c r="CG52" s="41">
        <f>-'PRA110'!CF52</f>
        <v>0</v>
      </c>
      <c r="CH52" s="41">
        <f>-'PRA110'!CG52</f>
        <v>0</v>
      </c>
      <c r="CI52" s="41">
        <f>-'PRA110'!CH52</f>
        <v>0</v>
      </c>
      <c r="CJ52" s="41">
        <f>-'PRA110'!CI52</f>
        <v>0</v>
      </c>
      <c r="CK52" s="41">
        <f>-'PRA110'!CJ52</f>
        <v>0</v>
      </c>
      <c r="CL52" s="41">
        <f>-'PRA110'!CK52</f>
        <v>0</v>
      </c>
      <c r="CM52" s="41">
        <f>-'PRA110'!CL52</f>
        <v>0</v>
      </c>
      <c r="CN52" s="41">
        <f>-'PRA110'!CM52</f>
        <v>0</v>
      </c>
      <c r="CO52" s="41">
        <f>-'PRA110'!CN52</f>
        <v>0</v>
      </c>
      <c r="CP52" s="41">
        <f>-'PRA110'!CO52</f>
        <v>0</v>
      </c>
      <c r="CQ52" s="41">
        <f>-'PRA110'!CP52</f>
        <v>0</v>
      </c>
      <c r="CR52" s="41">
        <f>-'PRA110'!CQ52</f>
        <v>0</v>
      </c>
      <c r="CS52" s="41">
        <f>-'PRA110'!CR52</f>
        <v>0</v>
      </c>
      <c r="CT52" s="41">
        <f>-'PRA110'!CS52</f>
        <v>0</v>
      </c>
      <c r="CU52" s="41">
        <f>-'PRA110'!CT52</f>
        <v>0</v>
      </c>
      <c r="CV52" s="41">
        <f>-'PRA110'!CU52</f>
        <v>0</v>
      </c>
      <c r="CW52" s="41">
        <f>-'PRA110'!CV52</f>
        <v>0</v>
      </c>
      <c r="CX52" s="41">
        <f>-'PRA110'!CW52</f>
        <v>0</v>
      </c>
      <c r="CY52" s="41">
        <f>-'PRA110'!CX52</f>
        <v>0</v>
      </c>
      <c r="CZ52" s="41">
        <f>-'PRA110'!CY52</f>
        <v>0</v>
      </c>
      <c r="DA52" s="41">
        <f>-'PRA110'!CZ52</f>
        <v>0</v>
      </c>
      <c r="DB52" s="41">
        <f>-'PRA110'!DA52</f>
        <v>0</v>
      </c>
      <c r="DC52" s="41">
        <f>-'PRA110'!DB52</f>
        <v>0</v>
      </c>
      <c r="DD52" s="41">
        <f>-'PRA110'!DC52</f>
        <v>0</v>
      </c>
      <c r="DE52" s="41">
        <f>-'PRA110'!DD52</f>
        <v>0</v>
      </c>
      <c r="DF52" s="41">
        <f>-'PRA110'!DE52</f>
        <v>0</v>
      </c>
      <c r="DG52" s="41">
        <f>-'PRA110'!DF52</f>
        <v>0</v>
      </c>
      <c r="DH52" s="41">
        <f>-'PRA110'!DG52</f>
        <v>0</v>
      </c>
      <c r="DI52" s="41">
        <f>-'PRA110'!DH52</f>
        <v>0</v>
      </c>
      <c r="DJ52" s="41">
        <f>-'PRA110'!DI52</f>
        <v>0</v>
      </c>
      <c r="DK52" s="41">
        <f>-'PRA110'!DJ52</f>
        <v>0</v>
      </c>
      <c r="DL52" s="44">
        <f>-'PRA110'!DK52</f>
        <v>0</v>
      </c>
    </row>
    <row r="53" spans="1:116" s="332" customFormat="1" ht="19.899999999999999" customHeight="1">
      <c r="A53" s="333"/>
      <c r="B53" s="340"/>
      <c r="C53" s="300"/>
      <c r="D53" s="87" t="s">
        <v>567</v>
      </c>
      <c r="E53" s="93" t="s">
        <v>776</v>
      </c>
      <c r="F53" s="359" t="s">
        <v>995</v>
      </c>
      <c r="G53" s="335"/>
      <c r="H53" s="328"/>
      <c r="I53" s="338"/>
      <c r="J53" s="42">
        <f>-'PRA110'!J53</f>
        <v>0</v>
      </c>
      <c r="K53" s="41">
        <f>-('PRA110'!I53-'PRA110'!J53)</f>
        <v>0</v>
      </c>
      <c r="L53" s="41">
        <f>-'PRA110'!K53</f>
        <v>0</v>
      </c>
      <c r="M53" s="41">
        <f>-'PRA110'!L53</f>
        <v>0</v>
      </c>
      <c r="N53" s="41">
        <f>-'PRA110'!M53</f>
        <v>0</v>
      </c>
      <c r="O53" s="41">
        <f>-'PRA110'!N53</f>
        <v>0</v>
      </c>
      <c r="P53" s="41">
        <f>-'PRA110'!O53</f>
        <v>0</v>
      </c>
      <c r="Q53" s="41">
        <f>-'PRA110'!P53</f>
        <v>0</v>
      </c>
      <c r="R53" s="41">
        <f>-'PRA110'!Q53</f>
        <v>0</v>
      </c>
      <c r="S53" s="41">
        <f>-'PRA110'!R53</f>
        <v>0</v>
      </c>
      <c r="T53" s="41">
        <f>-'PRA110'!S53</f>
        <v>0</v>
      </c>
      <c r="U53" s="41">
        <f>-'PRA110'!T53</f>
        <v>0</v>
      </c>
      <c r="V53" s="41">
        <f>-'PRA110'!U53</f>
        <v>0</v>
      </c>
      <c r="W53" s="41">
        <f>-'PRA110'!V53</f>
        <v>0</v>
      </c>
      <c r="X53" s="41">
        <f>-'PRA110'!W53</f>
        <v>0</v>
      </c>
      <c r="Y53" s="41">
        <f>-'PRA110'!X53</f>
        <v>0</v>
      </c>
      <c r="Z53" s="41">
        <f>-'PRA110'!Y53</f>
        <v>0</v>
      </c>
      <c r="AA53" s="41">
        <f>-'PRA110'!Z53</f>
        <v>0</v>
      </c>
      <c r="AB53" s="41">
        <f>-'PRA110'!AA53</f>
        <v>0</v>
      </c>
      <c r="AC53" s="41">
        <f>-'PRA110'!AB53</f>
        <v>0</v>
      </c>
      <c r="AD53" s="41">
        <f>-'PRA110'!AC53</f>
        <v>0</v>
      </c>
      <c r="AE53" s="41">
        <f>-'PRA110'!AD53</f>
        <v>0</v>
      </c>
      <c r="AF53" s="41">
        <f>-'PRA110'!AE53</f>
        <v>0</v>
      </c>
      <c r="AG53" s="41">
        <f>-'PRA110'!AF53</f>
        <v>0</v>
      </c>
      <c r="AH53" s="41">
        <f>-'PRA110'!AG53</f>
        <v>0</v>
      </c>
      <c r="AI53" s="41">
        <f>-'PRA110'!AH53</f>
        <v>0</v>
      </c>
      <c r="AJ53" s="41">
        <f>-'PRA110'!AI53</f>
        <v>0</v>
      </c>
      <c r="AK53" s="41">
        <f>-'PRA110'!AJ53</f>
        <v>0</v>
      </c>
      <c r="AL53" s="41">
        <f>-'PRA110'!AK53</f>
        <v>0</v>
      </c>
      <c r="AM53" s="41">
        <f>-'PRA110'!AL53</f>
        <v>0</v>
      </c>
      <c r="AN53" s="41">
        <f>-'PRA110'!AM53</f>
        <v>0</v>
      </c>
      <c r="AO53" s="41">
        <f>-'PRA110'!AN53</f>
        <v>0</v>
      </c>
      <c r="AP53" s="41">
        <f>-'PRA110'!AO53</f>
        <v>0</v>
      </c>
      <c r="AQ53" s="41">
        <f>-'PRA110'!AP53</f>
        <v>0</v>
      </c>
      <c r="AR53" s="41">
        <f>-'PRA110'!AQ53</f>
        <v>0</v>
      </c>
      <c r="AS53" s="41">
        <f>-'PRA110'!AR53</f>
        <v>0</v>
      </c>
      <c r="AT53" s="41">
        <f>-'PRA110'!AS53</f>
        <v>0</v>
      </c>
      <c r="AU53" s="41">
        <f>-'PRA110'!AT53</f>
        <v>0</v>
      </c>
      <c r="AV53" s="41">
        <f>-'PRA110'!AU53</f>
        <v>0</v>
      </c>
      <c r="AW53" s="41">
        <f>-'PRA110'!AV53</f>
        <v>0</v>
      </c>
      <c r="AX53" s="41">
        <f>-'PRA110'!AW53</f>
        <v>0</v>
      </c>
      <c r="AY53" s="41">
        <f>-'PRA110'!AX53</f>
        <v>0</v>
      </c>
      <c r="AZ53" s="41">
        <f>-'PRA110'!AY53</f>
        <v>0</v>
      </c>
      <c r="BA53" s="41">
        <f>-'PRA110'!AZ53</f>
        <v>0</v>
      </c>
      <c r="BB53" s="41">
        <f>-'PRA110'!BA53</f>
        <v>0</v>
      </c>
      <c r="BC53" s="41">
        <f>-'PRA110'!BB53</f>
        <v>0</v>
      </c>
      <c r="BD53" s="41">
        <f>-'PRA110'!BC53</f>
        <v>0</v>
      </c>
      <c r="BE53" s="41">
        <f>-'PRA110'!BD53</f>
        <v>0</v>
      </c>
      <c r="BF53" s="41">
        <f>-'PRA110'!BE53</f>
        <v>0</v>
      </c>
      <c r="BG53" s="41">
        <f>-'PRA110'!BF53</f>
        <v>0</v>
      </c>
      <c r="BH53" s="41">
        <f>-'PRA110'!BG53</f>
        <v>0</v>
      </c>
      <c r="BI53" s="41">
        <f>-'PRA110'!BH53</f>
        <v>0</v>
      </c>
      <c r="BJ53" s="41">
        <f>-'PRA110'!BI53</f>
        <v>0</v>
      </c>
      <c r="BK53" s="41">
        <f>-'PRA110'!BJ53</f>
        <v>0</v>
      </c>
      <c r="BL53" s="41">
        <f>-'PRA110'!BK53</f>
        <v>0</v>
      </c>
      <c r="BM53" s="41">
        <f>-'PRA110'!BL53</f>
        <v>0</v>
      </c>
      <c r="BN53" s="41">
        <f>-'PRA110'!BM53</f>
        <v>0</v>
      </c>
      <c r="BO53" s="41">
        <f>-'PRA110'!BN53</f>
        <v>0</v>
      </c>
      <c r="BP53" s="41">
        <f>-'PRA110'!BO53</f>
        <v>0</v>
      </c>
      <c r="BQ53" s="41">
        <f>-'PRA110'!BP53</f>
        <v>0</v>
      </c>
      <c r="BR53" s="41">
        <f>-'PRA110'!BQ53</f>
        <v>0</v>
      </c>
      <c r="BS53" s="41">
        <f>-'PRA110'!BR53</f>
        <v>0</v>
      </c>
      <c r="BT53" s="41">
        <f>-'PRA110'!BS53</f>
        <v>0</v>
      </c>
      <c r="BU53" s="41">
        <f>-'PRA110'!BT53</f>
        <v>0</v>
      </c>
      <c r="BV53" s="41">
        <f>-'PRA110'!BU53</f>
        <v>0</v>
      </c>
      <c r="BW53" s="41">
        <f>-'PRA110'!BV53</f>
        <v>0</v>
      </c>
      <c r="BX53" s="41">
        <f>-'PRA110'!BW53</f>
        <v>0</v>
      </c>
      <c r="BY53" s="41">
        <f>-'PRA110'!BX53</f>
        <v>0</v>
      </c>
      <c r="BZ53" s="41">
        <f>-'PRA110'!BY53</f>
        <v>0</v>
      </c>
      <c r="CA53" s="41">
        <f>-'PRA110'!BZ53</f>
        <v>0</v>
      </c>
      <c r="CB53" s="41">
        <f>-'PRA110'!CA53</f>
        <v>0</v>
      </c>
      <c r="CC53" s="41">
        <f>-'PRA110'!CB53</f>
        <v>0</v>
      </c>
      <c r="CD53" s="41">
        <f>-'PRA110'!CC53</f>
        <v>0</v>
      </c>
      <c r="CE53" s="41">
        <f>-'PRA110'!CD53</f>
        <v>0</v>
      </c>
      <c r="CF53" s="41">
        <f>-'PRA110'!CE53</f>
        <v>0</v>
      </c>
      <c r="CG53" s="41">
        <f>-'PRA110'!CF53</f>
        <v>0</v>
      </c>
      <c r="CH53" s="41">
        <f>-'PRA110'!CG53</f>
        <v>0</v>
      </c>
      <c r="CI53" s="41">
        <f>-'PRA110'!CH53</f>
        <v>0</v>
      </c>
      <c r="CJ53" s="41">
        <f>-'PRA110'!CI53</f>
        <v>0</v>
      </c>
      <c r="CK53" s="41">
        <f>-'PRA110'!CJ53</f>
        <v>0</v>
      </c>
      <c r="CL53" s="41">
        <f>-'PRA110'!CK53</f>
        <v>0</v>
      </c>
      <c r="CM53" s="41">
        <f>-'PRA110'!CL53</f>
        <v>0</v>
      </c>
      <c r="CN53" s="41">
        <f>-'PRA110'!CM53</f>
        <v>0</v>
      </c>
      <c r="CO53" s="41">
        <f>-'PRA110'!CN53</f>
        <v>0</v>
      </c>
      <c r="CP53" s="41">
        <f>-'PRA110'!CO53</f>
        <v>0</v>
      </c>
      <c r="CQ53" s="41">
        <f>-'PRA110'!CP53</f>
        <v>0</v>
      </c>
      <c r="CR53" s="41">
        <f>-'PRA110'!CQ53</f>
        <v>0</v>
      </c>
      <c r="CS53" s="41">
        <f>-'PRA110'!CR53</f>
        <v>0</v>
      </c>
      <c r="CT53" s="41">
        <f>-'PRA110'!CS53</f>
        <v>0</v>
      </c>
      <c r="CU53" s="41">
        <f>-'PRA110'!CT53</f>
        <v>0</v>
      </c>
      <c r="CV53" s="41">
        <f>-'PRA110'!CU53</f>
        <v>0</v>
      </c>
      <c r="CW53" s="41">
        <f>-'PRA110'!CV53</f>
        <v>0</v>
      </c>
      <c r="CX53" s="41">
        <f>-'PRA110'!CW53</f>
        <v>0</v>
      </c>
      <c r="CY53" s="41">
        <f>-'PRA110'!CX53</f>
        <v>0</v>
      </c>
      <c r="CZ53" s="41">
        <f>-'PRA110'!CY53</f>
        <v>0</v>
      </c>
      <c r="DA53" s="41">
        <f>-'PRA110'!CZ53</f>
        <v>0</v>
      </c>
      <c r="DB53" s="41">
        <f>-'PRA110'!DA53</f>
        <v>0</v>
      </c>
      <c r="DC53" s="41">
        <f>-'PRA110'!DB53</f>
        <v>0</v>
      </c>
      <c r="DD53" s="41">
        <f>-'PRA110'!DC53</f>
        <v>0</v>
      </c>
      <c r="DE53" s="41">
        <f>-'PRA110'!DD53</f>
        <v>0</v>
      </c>
      <c r="DF53" s="41">
        <f>-'PRA110'!DE53</f>
        <v>0</v>
      </c>
      <c r="DG53" s="41">
        <f>-'PRA110'!DF53</f>
        <v>0</v>
      </c>
      <c r="DH53" s="41">
        <f>-'PRA110'!DG53</f>
        <v>0</v>
      </c>
      <c r="DI53" s="41">
        <f>-'PRA110'!DH53</f>
        <v>0</v>
      </c>
      <c r="DJ53" s="41">
        <f>-'PRA110'!DI53</f>
        <v>0</v>
      </c>
      <c r="DK53" s="41">
        <f>-'PRA110'!DJ53</f>
        <v>0</v>
      </c>
      <c r="DL53" s="44">
        <f>-'PRA110'!DK53</f>
        <v>0</v>
      </c>
    </row>
    <row r="54" spans="1:116" s="332" customFormat="1" ht="19.899999999999999" customHeight="1">
      <c r="A54" s="333"/>
      <c r="B54" s="340"/>
      <c r="C54" s="300"/>
      <c r="D54" s="87" t="s">
        <v>568</v>
      </c>
      <c r="E54" s="93" t="s">
        <v>777</v>
      </c>
      <c r="F54" s="359" t="s">
        <v>97</v>
      </c>
      <c r="G54" s="335"/>
      <c r="H54" s="328"/>
      <c r="I54" s="338"/>
      <c r="J54" s="42">
        <f>-'PRA110'!J54</f>
        <v>0</v>
      </c>
      <c r="K54" s="41">
        <f>-('PRA110'!I54-'PRA110'!J54)</f>
        <v>0</v>
      </c>
      <c r="L54" s="41">
        <f>-'PRA110'!K54</f>
        <v>0</v>
      </c>
      <c r="M54" s="41">
        <f>-'PRA110'!L54</f>
        <v>0</v>
      </c>
      <c r="N54" s="41">
        <f>-'PRA110'!M54</f>
        <v>0</v>
      </c>
      <c r="O54" s="41">
        <f>-'PRA110'!N54</f>
        <v>0</v>
      </c>
      <c r="P54" s="41">
        <f>-'PRA110'!O54</f>
        <v>0</v>
      </c>
      <c r="Q54" s="41">
        <f>-'PRA110'!P54</f>
        <v>0</v>
      </c>
      <c r="R54" s="41">
        <f>-'PRA110'!Q54</f>
        <v>0</v>
      </c>
      <c r="S54" s="41">
        <f>-'PRA110'!R54</f>
        <v>0</v>
      </c>
      <c r="T54" s="41">
        <f>-'PRA110'!S54</f>
        <v>0</v>
      </c>
      <c r="U54" s="41">
        <f>-'PRA110'!T54</f>
        <v>0</v>
      </c>
      <c r="V54" s="41">
        <f>-'PRA110'!U54</f>
        <v>0</v>
      </c>
      <c r="W54" s="41">
        <f>-'PRA110'!V54</f>
        <v>0</v>
      </c>
      <c r="X54" s="41">
        <f>-'PRA110'!W54</f>
        <v>0</v>
      </c>
      <c r="Y54" s="41">
        <f>-'PRA110'!X54</f>
        <v>0</v>
      </c>
      <c r="Z54" s="41">
        <f>-'PRA110'!Y54</f>
        <v>0</v>
      </c>
      <c r="AA54" s="41">
        <f>-'PRA110'!Z54</f>
        <v>0</v>
      </c>
      <c r="AB54" s="41">
        <f>-'PRA110'!AA54</f>
        <v>0</v>
      </c>
      <c r="AC54" s="41">
        <f>-'PRA110'!AB54</f>
        <v>0</v>
      </c>
      <c r="AD54" s="41">
        <f>-'PRA110'!AC54</f>
        <v>0</v>
      </c>
      <c r="AE54" s="41">
        <f>-'PRA110'!AD54</f>
        <v>0</v>
      </c>
      <c r="AF54" s="41">
        <f>-'PRA110'!AE54</f>
        <v>0</v>
      </c>
      <c r="AG54" s="41">
        <f>-'PRA110'!AF54</f>
        <v>0</v>
      </c>
      <c r="AH54" s="41">
        <f>-'PRA110'!AG54</f>
        <v>0</v>
      </c>
      <c r="AI54" s="41">
        <f>-'PRA110'!AH54</f>
        <v>0</v>
      </c>
      <c r="AJ54" s="41">
        <f>-'PRA110'!AI54</f>
        <v>0</v>
      </c>
      <c r="AK54" s="41">
        <f>-'PRA110'!AJ54</f>
        <v>0</v>
      </c>
      <c r="AL54" s="41">
        <f>-'PRA110'!AK54</f>
        <v>0</v>
      </c>
      <c r="AM54" s="41">
        <f>-'PRA110'!AL54</f>
        <v>0</v>
      </c>
      <c r="AN54" s="41">
        <f>-'PRA110'!AM54</f>
        <v>0</v>
      </c>
      <c r="AO54" s="41">
        <f>-'PRA110'!AN54</f>
        <v>0</v>
      </c>
      <c r="AP54" s="41">
        <f>-'PRA110'!AO54</f>
        <v>0</v>
      </c>
      <c r="AQ54" s="41">
        <f>-'PRA110'!AP54</f>
        <v>0</v>
      </c>
      <c r="AR54" s="41">
        <f>-'PRA110'!AQ54</f>
        <v>0</v>
      </c>
      <c r="AS54" s="41">
        <f>-'PRA110'!AR54</f>
        <v>0</v>
      </c>
      <c r="AT54" s="41">
        <f>-'PRA110'!AS54</f>
        <v>0</v>
      </c>
      <c r="AU54" s="41">
        <f>-'PRA110'!AT54</f>
        <v>0</v>
      </c>
      <c r="AV54" s="41">
        <f>-'PRA110'!AU54</f>
        <v>0</v>
      </c>
      <c r="AW54" s="41">
        <f>-'PRA110'!AV54</f>
        <v>0</v>
      </c>
      <c r="AX54" s="41">
        <f>-'PRA110'!AW54</f>
        <v>0</v>
      </c>
      <c r="AY54" s="41">
        <f>-'PRA110'!AX54</f>
        <v>0</v>
      </c>
      <c r="AZ54" s="41">
        <f>-'PRA110'!AY54</f>
        <v>0</v>
      </c>
      <c r="BA54" s="41">
        <f>-'PRA110'!AZ54</f>
        <v>0</v>
      </c>
      <c r="BB54" s="41">
        <f>-'PRA110'!BA54</f>
        <v>0</v>
      </c>
      <c r="BC54" s="41">
        <f>-'PRA110'!BB54</f>
        <v>0</v>
      </c>
      <c r="BD54" s="41">
        <f>-'PRA110'!BC54</f>
        <v>0</v>
      </c>
      <c r="BE54" s="41">
        <f>-'PRA110'!BD54</f>
        <v>0</v>
      </c>
      <c r="BF54" s="41">
        <f>-'PRA110'!BE54</f>
        <v>0</v>
      </c>
      <c r="BG54" s="41">
        <f>-'PRA110'!BF54</f>
        <v>0</v>
      </c>
      <c r="BH54" s="41">
        <f>-'PRA110'!BG54</f>
        <v>0</v>
      </c>
      <c r="BI54" s="41">
        <f>-'PRA110'!BH54</f>
        <v>0</v>
      </c>
      <c r="BJ54" s="41">
        <f>-'PRA110'!BI54</f>
        <v>0</v>
      </c>
      <c r="BK54" s="41">
        <f>-'PRA110'!BJ54</f>
        <v>0</v>
      </c>
      <c r="BL54" s="41">
        <f>-'PRA110'!BK54</f>
        <v>0</v>
      </c>
      <c r="BM54" s="41">
        <f>-'PRA110'!BL54</f>
        <v>0</v>
      </c>
      <c r="BN54" s="41">
        <f>-'PRA110'!BM54</f>
        <v>0</v>
      </c>
      <c r="BO54" s="41">
        <f>-'PRA110'!BN54</f>
        <v>0</v>
      </c>
      <c r="BP54" s="41">
        <f>-'PRA110'!BO54</f>
        <v>0</v>
      </c>
      <c r="BQ54" s="41">
        <f>-'PRA110'!BP54</f>
        <v>0</v>
      </c>
      <c r="BR54" s="41">
        <f>-'PRA110'!BQ54</f>
        <v>0</v>
      </c>
      <c r="BS54" s="41">
        <f>-'PRA110'!BR54</f>
        <v>0</v>
      </c>
      <c r="BT54" s="41">
        <f>-'PRA110'!BS54</f>
        <v>0</v>
      </c>
      <c r="BU54" s="41">
        <f>-'PRA110'!BT54</f>
        <v>0</v>
      </c>
      <c r="BV54" s="41">
        <f>-'PRA110'!BU54</f>
        <v>0</v>
      </c>
      <c r="BW54" s="41">
        <f>-'PRA110'!BV54</f>
        <v>0</v>
      </c>
      <c r="BX54" s="41">
        <f>-'PRA110'!BW54</f>
        <v>0</v>
      </c>
      <c r="BY54" s="41">
        <f>-'PRA110'!BX54</f>
        <v>0</v>
      </c>
      <c r="BZ54" s="41">
        <f>-'PRA110'!BY54</f>
        <v>0</v>
      </c>
      <c r="CA54" s="41">
        <f>-'PRA110'!BZ54</f>
        <v>0</v>
      </c>
      <c r="CB54" s="41">
        <f>-'PRA110'!CA54</f>
        <v>0</v>
      </c>
      <c r="CC54" s="41">
        <f>-'PRA110'!CB54</f>
        <v>0</v>
      </c>
      <c r="CD54" s="41">
        <f>-'PRA110'!CC54</f>
        <v>0</v>
      </c>
      <c r="CE54" s="41">
        <f>-'PRA110'!CD54</f>
        <v>0</v>
      </c>
      <c r="CF54" s="41">
        <f>-'PRA110'!CE54</f>
        <v>0</v>
      </c>
      <c r="CG54" s="41">
        <f>-'PRA110'!CF54</f>
        <v>0</v>
      </c>
      <c r="CH54" s="41">
        <f>-'PRA110'!CG54</f>
        <v>0</v>
      </c>
      <c r="CI54" s="41">
        <f>-'PRA110'!CH54</f>
        <v>0</v>
      </c>
      <c r="CJ54" s="41">
        <f>-'PRA110'!CI54</f>
        <v>0</v>
      </c>
      <c r="CK54" s="41">
        <f>-'PRA110'!CJ54</f>
        <v>0</v>
      </c>
      <c r="CL54" s="41">
        <f>-'PRA110'!CK54</f>
        <v>0</v>
      </c>
      <c r="CM54" s="41">
        <f>-'PRA110'!CL54</f>
        <v>0</v>
      </c>
      <c r="CN54" s="41">
        <f>-'PRA110'!CM54</f>
        <v>0</v>
      </c>
      <c r="CO54" s="41">
        <f>-'PRA110'!CN54</f>
        <v>0</v>
      </c>
      <c r="CP54" s="41">
        <f>-'PRA110'!CO54</f>
        <v>0</v>
      </c>
      <c r="CQ54" s="41">
        <f>-'PRA110'!CP54</f>
        <v>0</v>
      </c>
      <c r="CR54" s="41">
        <f>-'PRA110'!CQ54</f>
        <v>0</v>
      </c>
      <c r="CS54" s="41">
        <f>-'PRA110'!CR54</f>
        <v>0</v>
      </c>
      <c r="CT54" s="41">
        <f>-'PRA110'!CS54</f>
        <v>0</v>
      </c>
      <c r="CU54" s="41">
        <f>-'PRA110'!CT54</f>
        <v>0</v>
      </c>
      <c r="CV54" s="41">
        <f>-'PRA110'!CU54</f>
        <v>0</v>
      </c>
      <c r="CW54" s="41">
        <f>-'PRA110'!CV54</f>
        <v>0</v>
      </c>
      <c r="CX54" s="41">
        <f>-'PRA110'!CW54</f>
        <v>0</v>
      </c>
      <c r="CY54" s="41">
        <f>-'PRA110'!CX54</f>
        <v>0</v>
      </c>
      <c r="CZ54" s="41">
        <f>-'PRA110'!CY54</f>
        <v>0</v>
      </c>
      <c r="DA54" s="41">
        <f>-'PRA110'!CZ54</f>
        <v>0</v>
      </c>
      <c r="DB54" s="41">
        <f>-'PRA110'!DA54</f>
        <v>0</v>
      </c>
      <c r="DC54" s="41">
        <f>-'PRA110'!DB54</f>
        <v>0</v>
      </c>
      <c r="DD54" s="41">
        <f>-'PRA110'!DC54</f>
        <v>0</v>
      </c>
      <c r="DE54" s="41">
        <f>-'PRA110'!DD54</f>
        <v>0</v>
      </c>
      <c r="DF54" s="41">
        <f>-'PRA110'!DE54</f>
        <v>0</v>
      </c>
      <c r="DG54" s="41">
        <f>-'PRA110'!DF54</f>
        <v>0</v>
      </c>
      <c r="DH54" s="41">
        <f>-'PRA110'!DG54</f>
        <v>0</v>
      </c>
      <c r="DI54" s="41">
        <f>-'PRA110'!DH54</f>
        <v>0</v>
      </c>
      <c r="DJ54" s="41">
        <f>-'PRA110'!DI54</f>
        <v>0</v>
      </c>
      <c r="DK54" s="41">
        <f>-'PRA110'!DJ54</f>
        <v>0</v>
      </c>
      <c r="DL54" s="44">
        <f>-'PRA110'!DK54</f>
        <v>0</v>
      </c>
    </row>
    <row r="55" spans="1:116" s="332" customFormat="1" ht="19.899999999999999" customHeight="1">
      <c r="A55" s="333"/>
      <c r="B55" s="340"/>
      <c r="C55" s="300"/>
      <c r="D55" s="87" t="s">
        <v>569</v>
      </c>
      <c r="E55" s="93" t="s">
        <v>778</v>
      </c>
      <c r="F55" s="362" t="s">
        <v>100</v>
      </c>
      <c r="G55" s="335"/>
      <c r="H55" s="328"/>
      <c r="I55" s="338"/>
      <c r="J55" s="42">
        <f>-'PRA110'!J55</f>
        <v>0</v>
      </c>
      <c r="K55" s="41">
        <f>-('PRA110'!I55-'PRA110'!J55)</f>
        <v>0</v>
      </c>
      <c r="L55" s="41">
        <f>-'PRA110'!K55</f>
        <v>0</v>
      </c>
      <c r="M55" s="41">
        <f>-'PRA110'!L55</f>
        <v>0</v>
      </c>
      <c r="N55" s="41">
        <f>-'PRA110'!M55</f>
        <v>0</v>
      </c>
      <c r="O55" s="41">
        <f>-'PRA110'!N55</f>
        <v>0</v>
      </c>
      <c r="P55" s="41">
        <f>-'PRA110'!O55</f>
        <v>0</v>
      </c>
      <c r="Q55" s="41">
        <f>-'PRA110'!P55</f>
        <v>0</v>
      </c>
      <c r="R55" s="41">
        <f>-'PRA110'!Q55</f>
        <v>0</v>
      </c>
      <c r="S55" s="41">
        <f>-'PRA110'!R55</f>
        <v>0</v>
      </c>
      <c r="T55" s="41">
        <f>-'PRA110'!S55</f>
        <v>0</v>
      </c>
      <c r="U55" s="41">
        <f>-'PRA110'!T55</f>
        <v>0</v>
      </c>
      <c r="V55" s="41">
        <f>-'PRA110'!U55</f>
        <v>0</v>
      </c>
      <c r="W55" s="41">
        <f>-'PRA110'!V55</f>
        <v>0</v>
      </c>
      <c r="X55" s="41">
        <f>-'PRA110'!W55</f>
        <v>0</v>
      </c>
      <c r="Y55" s="41">
        <f>-'PRA110'!X55</f>
        <v>0</v>
      </c>
      <c r="Z55" s="41">
        <f>-'PRA110'!Y55</f>
        <v>0</v>
      </c>
      <c r="AA55" s="41">
        <f>-'PRA110'!Z55</f>
        <v>0</v>
      </c>
      <c r="AB55" s="41">
        <f>-'PRA110'!AA55</f>
        <v>0</v>
      </c>
      <c r="AC55" s="41">
        <f>-'PRA110'!AB55</f>
        <v>0</v>
      </c>
      <c r="AD55" s="41">
        <f>-'PRA110'!AC55</f>
        <v>0</v>
      </c>
      <c r="AE55" s="41">
        <f>-'PRA110'!AD55</f>
        <v>0</v>
      </c>
      <c r="AF55" s="41">
        <f>-'PRA110'!AE55</f>
        <v>0</v>
      </c>
      <c r="AG55" s="41">
        <f>-'PRA110'!AF55</f>
        <v>0</v>
      </c>
      <c r="AH55" s="41">
        <f>-'PRA110'!AG55</f>
        <v>0</v>
      </c>
      <c r="AI55" s="41">
        <f>-'PRA110'!AH55</f>
        <v>0</v>
      </c>
      <c r="AJ55" s="41">
        <f>-'PRA110'!AI55</f>
        <v>0</v>
      </c>
      <c r="AK55" s="41">
        <f>-'PRA110'!AJ55</f>
        <v>0</v>
      </c>
      <c r="AL55" s="41">
        <f>-'PRA110'!AK55</f>
        <v>0</v>
      </c>
      <c r="AM55" s="41">
        <f>-'PRA110'!AL55</f>
        <v>0</v>
      </c>
      <c r="AN55" s="41">
        <f>-'PRA110'!AM55</f>
        <v>0</v>
      </c>
      <c r="AO55" s="41">
        <f>-'PRA110'!AN55</f>
        <v>0</v>
      </c>
      <c r="AP55" s="41">
        <f>-'PRA110'!AO55</f>
        <v>0</v>
      </c>
      <c r="AQ55" s="41">
        <f>-'PRA110'!AP55</f>
        <v>0</v>
      </c>
      <c r="AR55" s="41">
        <f>-'PRA110'!AQ55</f>
        <v>0</v>
      </c>
      <c r="AS55" s="41">
        <f>-'PRA110'!AR55</f>
        <v>0</v>
      </c>
      <c r="AT55" s="41">
        <f>-'PRA110'!AS55</f>
        <v>0</v>
      </c>
      <c r="AU55" s="41">
        <f>-'PRA110'!AT55</f>
        <v>0</v>
      </c>
      <c r="AV55" s="41">
        <f>-'PRA110'!AU55</f>
        <v>0</v>
      </c>
      <c r="AW55" s="41">
        <f>-'PRA110'!AV55</f>
        <v>0</v>
      </c>
      <c r="AX55" s="41">
        <f>-'PRA110'!AW55</f>
        <v>0</v>
      </c>
      <c r="AY55" s="41">
        <f>-'PRA110'!AX55</f>
        <v>0</v>
      </c>
      <c r="AZ55" s="41">
        <f>-'PRA110'!AY55</f>
        <v>0</v>
      </c>
      <c r="BA55" s="41">
        <f>-'PRA110'!AZ55</f>
        <v>0</v>
      </c>
      <c r="BB55" s="41">
        <f>-'PRA110'!BA55</f>
        <v>0</v>
      </c>
      <c r="BC55" s="41">
        <f>-'PRA110'!BB55</f>
        <v>0</v>
      </c>
      <c r="BD55" s="41">
        <f>-'PRA110'!BC55</f>
        <v>0</v>
      </c>
      <c r="BE55" s="41">
        <f>-'PRA110'!BD55</f>
        <v>0</v>
      </c>
      <c r="BF55" s="41">
        <f>-'PRA110'!BE55</f>
        <v>0</v>
      </c>
      <c r="BG55" s="41">
        <f>-'PRA110'!BF55</f>
        <v>0</v>
      </c>
      <c r="BH55" s="41">
        <f>-'PRA110'!BG55</f>
        <v>0</v>
      </c>
      <c r="BI55" s="41">
        <f>-'PRA110'!BH55</f>
        <v>0</v>
      </c>
      <c r="BJ55" s="41">
        <f>-'PRA110'!BI55</f>
        <v>0</v>
      </c>
      <c r="BK55" s="41">
        <f>-'PRA110'!BJ55</f>
        <v>0</v>
      </c>
      <c r="BL55" s="41">
        <f>-'PRA110'!BK55</f>
        <v>0</v>
      </c>
      <c r="BM55" s="41">
        <f>-'PRA110'!BL55</f>
        <v>0</v>
      </c>
      <c r="BN55" s="41">
        <f>-'PRA110'!BM55</f>
        <v>0</v>
      </c>
      <c r="BO55" s="41">
        <f>-'PRA110'!BN55</f>
        <v>0</v>
      </c>
      <c r="BP55" s="41">
        <f>-'PRA110'!BO55</f>
        <v>0</v>
      </c>
      <c r="BQ55" s="41">
        <f>-'PRA110'!BP55</f>
        <v>0</v>
      </c>
      <c r="BR55" s="41">
        <f>-'PRA110'!BQ55</f>
        <v>0</v>
      </c>
      <c r="BS55" s="41">
        <f>-'PRA110'!BR55</f>
        <v>0</v>
      </c>
      <c r="BT55" s="41">
        <f>-'PRA110'!BS55</f>
        <v>0</v>
      </c>
      <c r="BU55" s="41">
        <f>-'PRA110'!BT55</f>
        <v>0</v>
      </c>
      <c r="BV55" s="41">
        <f>-'PRA110'!BU55</f>
        <v>0</v>
      </c>
      <c r="BW55" s="41">
        <f>-'PRA110'!BV55</f>
        <v>0</v>
      </c>
      <c r="BX55" s="41">
        <f>-'PRA110'!BW55</f>
        <v>0</v>
      </c>
      <c r="BY55" s="41">
        <f>-'PRA110'!BX55</f>
        <v>0</v>
      </c>
      <c r="BZ55" s="41">
        <f>-'PRA110'!BY55</f>
        <v>0</v>
      </c>
      <c r="CA55" s="41">
        <f>-'PRA110'!BZ55</f>
        <v>0</v>
      </c>
      <c r="CB55" s="41">
        <f>-'PRA110'!CA55</f>
        <v>0</v>
      </c>
      <c r="CC55" s="41">
        <f>-'PRA110'!CB55</f>
        <v>0</v>
      </c>
      <c r="CD55" s="41">
        <f>-'PRA110'!CC55</f>
        <v>0</v>
      </c>
      <c r="CE55" s="41">
        <f>-'PRA110'!CD55</f>
        <v>0</v>
      </c>
      <c r="CF55" s="41">
        <f>-'PRA110'!CE55</f>
        <v>0</v>
      </c>
      <c r="CG55" s="41">
        <f>-'PRA110'!CF55</f>
        <v>0</v>
      </c>
      <c r="CH55" s="41">
        <f>-'PRA110'!CG55</f>
        <v>0</v>
      </c>
      <c r="CI55" s="41">
        <f>-'PRA110'!CH55</f>
        <v>0</v>
      </c>
      <c r="CJ55" s="41">
        <f>-'PRA110'!CI55</f>
        <v>0</v>
      </c>
      <c r="CK55" s="41">
        <f>-'PRA110'!CJ55</f>
        <v>0</v>
      </c>
      <c r="CL55" s="41">
        <f>-'PRA110'!CK55</f>
        <v>0</v>
      </c>
      <c r="CM55" s="41">
        <f>-'PRA110'!CL55</f>
        <v>0</v>
      </c>
      <c r="CN55" s="41">
        <f>-'PRA110'!CM55</f>
        <v>0</v>
      </c>
      <c r="CO55" s="41">
        <f>-'PRA110'!CN55</f>
        <v>0</v>
      </c>
      <c r="CP55" s="41">
        <f>-'PRA110'!CO55</f>
        <v>0</v>
      </c>
      <c r="CQ55" s="41">
        <f>-'PRA110'!CP55</f>
        <v>0</v>
      </c>
      <c r="CR55" s="41">
        <f>-'PRA110'!CQ55</f>
        <v>0</v>
      </c>
      <c r="CS55" s="41">
        <f>-'PRA110'!CR55</f>
        <v>0</v>
      </c>
      <c r="CT55" s="41">
        <f>-'PRA110'!CS55</f>
        <v>0</v>
      </c>
      <c r="CU55" s="41">
        <f>-'PRA110'!CT55</f>
        <v>0</v>
      </c>
      <c r="CV55" s="41">
        <f>-'PRA110'!CU55</f>
        <v>0</v>
      </c>
      <c r="CW55" s="41">
        <f>-'PRA110'!CV55</f>
        <v>0</v>
      </c>
      <c r="CX55" s="41">
        <f>-'PRA110'!CW55</f>
        <v>0</v>
      </c>
      <c r="CY55" s="41">
        <f>-'PRA110'!CX55</f>
        <v>0</v>
      </c>
      <c r="CZ55" s="41">
        <f>-'PRA110'!CY55</f>
        <v>0</v>
      </c>
      <c r="DA55" s="41">
        <f>-'PRA110'!CZ55</f>
        <v>0</v>
      </c>
      <c r="DB55" s="41">
        <f>-'PRA110'!DA55</f>
        <v>0</v>
      </c>
      <c r="DC55" s="41">
        <f>-'PRA110'!DB55</f>
        <v>0</v>
      </c>
      <c r="DD55" s="41">
        <f>-'PRA110'!DC55</f>
        <v>0</v>
      </c>
      <c r="DE55" s="41">
        <f>-'PRA110'!DD55</f>
        <v>0</v>
      </c>
      <c r="DF55" s="41">
        <f>-'PRA110'!DE55</f>
        <v>0</v>
      </c>
      <c r="DG55" s="41">
        <f>-'PRA110'!DF55</f>
        <v>0</v>
      </c>
      <c r="DH55" s="41">
        <f>-'PRA110'!DG55</f>
        <v>0</v>
      </c>
      <c r="DI55" s="41">
        <f>-'PRA110'!DH55</f>
        <v>0</v>
      </c>
      <c r="DJ55" s="41">
        <f>-'PRA110'!DI55</f>
        <v>0</v>
      </c>
      <c r="DK55" s="41">
        <f>-'PRA110'!DJ55</f>
        <v>0</v>
      </c>
      <c r="DL55" s="44">
        <f>-'PRA110'!DK55</f>
        <v>0</v>
      </c>
    </row>
    <row r="56" spans="1:116" s="332" customFormat="1" ht="19.899999999999999" customHeight="1">
      <c r="A56" s="333"/>
      <c r="B56" s="340"/>
      <c r="C56" s="300"/>
      <c r="D56" s="87" t="s">
        <v>570</v>
      </c>
      <c r="E56" s="93" t="s">
        <v>779</v>
      </c>
      <c r="F56" s="359" t="s">
        <v>103</v>
      </c>
      <c r="G56" s="335"/>
      <c r="H56" s="328"/>
      <c r="I56" s="338"/>
      <c r="J56" s="42">
        <f>-'PRA110'!J56</f>
        <v>0</v>
      </c>
      <c r="K56" s="41">
        <f>-('PRA110'!I56-'PRA110'!J56)</f>
        <v>0</v>
      </c>
      <c r="L56" s="41">
        <f>-'PRA110'!K56</f>
        <v>0</v>
      </c>
      <c r="M56" s="41">
        <f>-'PRA110'!L56</f>
        <v>0</v>
      </c>
      <c r="N56" s="41">
        <f>-'PRA110'!M56</f>
        <v>0</v>
      </c>
      <c r="O56" s="41">
        <f>-'PRA110'!N56</f>
        <v>0</v>
      </c>
      <c r="P56" s="41">
        <f>-'PRA110'!O56</f>
        <v>0</v>
      </c>
      <c r="Q56" s="41">
        <f>-'PRA110'!P56</f>
        <v>0</v>
      </c>
      <c r="R56" s="41">
        <f>-'PRA110'!Q56</f>
        <v>0</v>
      </c>
      <c r="S56" s="41">
        <f>-'PRA110'!R56</f>
        <v>0</v>
      </c>
      <c r="T56" s="41">
        <f>-'PRA110'!S56</f>
        <v>0</v>
      </c>
      <c r="U56" s="41">
        <f>-'PRA110'!T56</f>
        <v>0</v>
      </c>
      <c r="V56" s="41">
        <f>-'PRA110'!U56</f>
        <v>0</v>
      </c>
      <c r="W56" s="41">
        <f>-'PRA110'!V56</f>
        <v>0</v>
      </c>
      <c r="X56" s="41">
        <f>-'PRA110'!W56</f>
        <v>0</v>
      </c>
      <c r="Y56" s="41">
        <f>-'PRA110'!X56</f>
        <v>0</v>
      </c>
      <c r="Z56" s="41">
        <f>-'PRA110'!Y56</f>
        <v>0</v>
      </c>
      <c r="AA56" s="41">
        <f>-'PRA110'!Z56</f>
        <v>0</v>
      </c>
      <c r="AB56" s="41">
        <f>-'PRA110'!AA56</f>
        <v>0</v>
      </c>
      <c r="AC56" s="41">
        <f>-'PRA110'!AB56</f>
        <v>0</v>
      </c>
      <c r="AD56" s="41">
        <f>-'PRA110'!AC56</f>
        <v>0</v>
      </c>
      <c r="AE56" s="41">
        <f>-'PRA110'!AD56</f>
        <v>0</v>
      </c>
      <c r="AF56" s="41">
        <f>-'PRA110'!AE56</f>
        <v>0</v>
      </c>
      <c r="AG56" s="41">
        <f>-'PRA110'!AF56</f>
        <v>0</v>
      </c>
      <c r="AH56" s="41">
        <f>-'PRA110'!AG56</f>
        <v>0</v>
      </c>
      <c r="AI56" s="41">
        <f>-'PRA110'!AH56</f>
        <v>0</v>
      </c>
      <c r="AJ56" s="41">
        <f>-'PRA110'!AI56</f>
        <v>0</v>
      </c>
      <c r="AK56" s="41">
        <f>-'PRA110'!AJ56</f>
        <v>0</v>
      </c>
      <c r="AL56" s="41">
        <f>-'PRA110'!AK56</f>
        <v>0</v>
      </c>
      <c r="AM56" s="41">
        <f>-'PRA110'!AL56</f>
        <v>0</v>
      </c>
      <c r="AN56" s="41">
        <f>-'PRA110'!AM56</f>
        <v>0</v>
      </c>
      <c r="AO56" s="41">
        <f>-'PRA110'!AN56</f>
        <v>0</v>
      </c>
      <c r="AP56" s="41">
        <f>-'PRA110'!AO56</f>
        <v>0</v>
      </c>
      <c r="AQ56" s="41">
        <f>-'PRA110'!AP56</f>
        <v>0</v>
      </c>
      <c r="AR56" s="41">
        <f>-'PRA110'!AQ56</f>
        <v>0</v>
      </c>
      <c r="AS56" s="41">
        <f>-'PRA110'!AR56</f>
        <v>0</v>
      </c>
      <c r="AT56" s="41">
        <f>-'PRA110'!AS56</f>
        <v>0</v>
      </c>
      <c r="AU56" s="41">
        <f>-'PRA110'!AT56</f>
        <v>0</v>
      </c>
      <c r="AV56" s="41">
        <f>-'PRA110'!AU56</f>
        <v>0</v>
      </c>
      <c r="AW56" s="41">
        <f>-'PRA110'!AV56</f>
        <v>0</v>
      </c>
      <c r="AX56" s="41">
        <f>-'PRA110'!AW56</f>
        <v>0</v>
      </c>
      <c r="AY56" s="41">
        <f>-'PRA110'!AX56</f>
        <v>0</v>
      </c>
      <c r="AZ56" s="41">
        <f>-'PRA110'!AY56</f>
        <v>0</v>
      </c>
      <c r="BA56" s="41">
        <f>-'PRA110'!AZ56</f>
        <v>0</v>
      </c>
      <c r="BB56" s="41">
        <f>-'PRA110'!BA56</f>
        <v>0</v>
      </c>
      <c r="BC56" s="41">
        <f>-'PRA110'!BB56</f>
        <v>0</v>
      </c>
      <c r="BD56" s="41">
        <f>-'PRA110'!BC56</f>
        <v>0</v>
      </c>
      <c r="BE56" s="41">
        <f>-'PRA110'!BD56</f>
        <v>0</v>
      </c>
      <c r="BF56" s="41">
        <f>-'PRA110'!BE56</f>
        <v>0</v>
      </c>
      <c r="BG56" s="41">
        <f>-'PRA110'!BF56</f>
        <v>0</v>
      </c>
      <c r="BH56" s="41">
        <f>-'PRA110'!BG56</f>
        <v>0</v>
      </c>
      <c r="BI56" s="41">
        <f>-'PRA110'!BH56</f>
        <v>0</v>
      </c>
      <c r="BJ56" s="41">
        <f>-'PRA110'!BI56</f>
        <v>0</v>
      </c>
      <c r="BK56" s="41">
        <f>-'PRA110'!BJ56</f>
        <v>0</v>
      </c>
      <c r="BL56" s="41">
        <f>-'PRA110'!BK56</f>
        <v>0</v>
      </c>
      <c r="BM56" s="41">
        <f>-'PRA110'!BL56</f>
        <v>0</v>
      </c>
      <c r="BN56" s="41">
        <f>-'PRA110'!BM56</f>
        <v>0</v>
      </c>
      <c r="BO56" s="41">
        <f>-'PRA110'!BN56</f>
        <v>0</v>
      </c>
      <c r="BP56" s="41">
        <f>-'PRA110'!BO56</f>
        <v>0</v>
      </c>
      <c r="BQ56" s="41">
        <f>-'PRA110'!BP56</f>
        <v>0</v>
      </c>
      <c r="BR56" s="41">
        <f>-'PRA110'!BQ56</f>
        <v>0</v>
      </c>
      <c r="BS56" s="41">
        <f>-'PRA110'!BR56</f>
        <v>0</v>
      </c>
      <c r="BT56" s="41">
        <f>-'PRA110'!BS56</f>
        <v>0</v>
      </c>
      <c r="BU56" s="41">
        <f>-'PRA110'!BT56</f>
        <v>0</v>
      </c>
      <c r="BV56" s="41">
        <f>-'PRA110'!BU56</f>
        <v>0</v>
      </c>
      <c r="BW56" s="41">
        <f>-'PRA110'!BV56</f>
        <v>0</v>
      </c>
      <c r="BX56" s="41">
        <f>-'PRA110'!BW56</f>
        <v>0</v>
      </c>
      <c r="BY56" s="41">
        <f>-'PRA110'!BX56</f>
        <v>0</v>
      </c>
      <c r="BZ56" s="41">
        <f>-'PRA110'!BY56</f>
        <v>0</v>
      </c>
      <c r="CA56" s="41">
        <f>-'PRA110'!BZ56</f>
        <v>0</v>
      </c>
      <c r="CB56" s="41">
        <f>-'PRA110'!CA56</f>
        <v>0</v>
      </c>
      <c r="CC56" s="41">
        <f>-'PRA110'!CB56</f>
        <v>0</v>
      </c>
      <c r="CD56" s="41">
        <f>-'PRA110'!CC56</f>
        <v>0</v>
      </c>
      <c r="CE56" s="41">
        <f>-'PRA110'!CD56</f>
        <v>0</v>
      </c>
      <c r="CF56" s="41">
        <f>-'PRA110'!CE56</f>
        <v>0</v>
      </c>
      <c r="CG56" s="41">
        <f>-'PRA110'!CF56</f>
        <v>0</v>
      </c>
      <c r="CH56" s="41">
        <f>-'PRA110'!CG56</f>
        <v>0</v>
      </c>
      <c r="CI56" s="41">
        <f>-'PRA110'!CH56</f>
        <v>0</v>
      </c>
      <c r="CJ56" s="41">
        <f>-'PRA110'!CI56</f>
        <v>0</v>
      </c>
      <c r="CK56" s="41">
        <f>-'PRA110'!CJ56</f>
        <v>0</v>
      </c>
      <c r="CL56" s="41">
        <f>-'PRA110'!CK56</f>
        <v>0</v>
      </c>
      <c r="CM56" s="41">
        <f>-'PRA110'!CL56</f>
        <v>0</v>
      </c>
      <c r="CN56" s="41">
        <f>-'PRA110'!CM56</f>
        <v>0</v>
      </c>
      <c r="CO56" s="41">
        <f>-'PRA110'!CN56</f>
        <v>0</v>
      </c>
      <c r="CP56" s="41">
        <f>-'PRA110'!CO56</f>
        <v>0</v>
      </c>
      <c r="CQ56" s="41">
        <f>-'PRA110'!CP56</f>
        <v>0</v>
      </c>
      <c r="CR56" s="41">
        <f>-'PRA110'!CQ56</f>
        <v>0</v>
      </c>
      <c r="CS56" s="41">
        <f>-'PRA110'!CR56</f>
        <v>0</v>
      </c>
      <c r="CT56" s="41">
        <f>-'PRA110'!CS56</f>
        <v>0</v>
      </c>
      <c r="CU56" s="41">
        <f>-'PRA110'!CT56</f>
        <v>0</v>
      </c>
      <c r="CV56" s="41">
        <f>-'PRA110'!CU56</f>
        <v>0</v>
      </c>
      <c r="CW56" s="41">
        <f>-'PRA110'!CV56</f>
        <v>0</v>
      </c>
      <c r="CX56" s="41">
        <f>-'PRA110'!CW56</f>
        <v>0</v>
      </c>
      <c r="CY56" s="41">
        <f>-'PRA110'!CX56</f>
        <v>0</v>
      </c>
      <c r="CZ56" s="41">
        <f>-'PRA110'!CY56</f>
        <v>0</v>
      </c>
      <c r="DA56" s="41">
        <f>-'PRA110'!CZ56</f>
        <v>0</v>
      </c>
      <c r="DB56" s="41">
        <f>-'PRA110'!DA56</f>
        <v>0</v>
      </c>
      <c r="DC56" s="41">
        <f>-'PRA110'!DB56</f>
        <v>0</v>
      </c>
      <c r="DD56" s="41">
        <f>-'PRA110'!DC56</f>
        <v>0</v>
      </c>
      <c r="DE56" s="41">
        <f>-'PRA110'!DD56</f>
        <v>0</v>
      </c>
      <c r="DF56" s="41">
        <f>-'PRA110'!DE56</f>
        <v>0</v>
      </c>
      <c r="DG56" s="41">
        <f>-'PRA110'!DF56</f>
        <v>0</v>
      </c>
      <c r="DH56" s="41">
        <f>-'PRA110'!DG56</f>
        <v>0</v>
      </c>
      <c r="DI56" s="41">
        <f>-'PRA110'!DH56</f>
        <v>0</v>
      </c>
      <c r="DJ56" s="41">
        <f>-'PRA110'!DI56</f>
        <v>0</v>
      </c>
      <c r="DK56" s="41">
        <f>-'PRA110'!DJ56</f>
        <v>0</v>
      </c>
      <c r="DL56" s="44">
        <f>-'PRA110'!DK56</f>
        <v>0</v>
      </c>
    </row>
    <row r="57" spans="1:116" s="332" customFormat="1" ht="19.899999999999999" customHeight="1">
      <c r="A57" s="333"/>
      <c r="B57" s="340"/>
      <c r="C57" s="300"/>
      <c r="D57" s="87" t="s">
        <v>571</v>
      </c>
      <c r="E57" s="93" t="s">
        <v>780</v>
      </c>
      <c r="F57" s="95" t="s">
        <v>106</v>
      </c>
      <c r="G57" s="335"/>
      <c r="H57" s="328"/>
      <c r="I57" s="338"/>
      <c r="J57" s="42">
        <f>-'PRA110'!J57</f>
        <v>0</v>
      </c>
      <c r="K57" s="41">
        <f>-('PRA110'!I57-'PRA110'!J57)</f>
        <v>0</v>
      </c>
      <c r="L57" s="41">
        <f>-'PRA110'!K57</f>
        <v>0</v>
      </c>
      <c r="M57" s="41">
        <f>-'PRA110'!L57</f>
        <v>0</v>
      </c>
      <c r="N57" s="41">
        <f>-'PRA110'!M57</f>
        <v>0</v>
      </c>
      <c r="O57" s="41">
        <f>-'PRA110'!N57</f>
        <v>0</v>
      </c>
      <c r="P57" s="41">
        <f>-'PRA110'!O57</f>
        <v>0</v>
      </c>
      <c r="Q57" s="41">
        <f>-'PRA110'!P57</f>
        <v>0</v>
      </c>
      <c r="R57" s="41">
        <f>-'PRA110'!Q57</f>
        <v>0</v>
      </c>
      <c r="S57" s="41">
        <f>-'PRA110'!R57</f>
        <v>0</v>
      </c>
      <c r="T57" s="41">
        <f>-'PRA110'!S57</f>
        <v>0</v>
      </c>
      <c r="U57" s="41">
        <f>-'PRA110'!T57</f>
        <v>0</v>
      </c>
      <c r="V57" s="41">
        <f>-'PRA110'!U57</f>
        <v>0</v>
      </c>
      <c r="W57" s="41">
        <f>-'PRA110'!V57</f>
        <v>0</v>
      </c>
      <c r="X57" s="41">
        <f>-'PRA110'!W57</f>
        <v>0</v>
      </c>
      <c r="Y57" s="41">
        <f>-'PRA110'!X57</f>
        <v>0</v>
      </c>
      <c r="Z57" s="41">
        <f>-'PRA110'!Y57</f>
        <v>0</v>
      </c>
      <c r="AA57" s="41">
        <f>-'PRA110'!Z57</f>
        <v>0</v>
      </c>
      <c r="AB57" s="41">
        <f>-'PRA110'!AA57</f>
        <v>0</v>
      </c>
      <c r="AC57" s="41">
        <f>-'PRA110'!AB57</f>
        <v>0</v>
      </c>
      <c r="AD57" s="41">
        <f>-'PRA110'!AC57</f>
        <v>0</v>
      </c>
      <c r="AE57" s="41">
        <f>-'PRA110'!AD57</f>
        <v>0</v>
      </c>
      <c r="AF57" s="41">
        <f>-'PRA110'!AE57</f>
        <v>0</v>
      </c>
      <c r="AG57" s="41">
        <f>-'PRA110'!AF57</f>
        <v>0</v>
      </c>
      <c r="AH57" s="41">
        <f>-'PRA110'!AG57</f>
        <v>0</v>
      </c>
      <c r="AI57" s="41">
        <f>-'PRA110'!AH57</f>
        <v>0</v>
      </c>
      <c r="AJ57" s="41">
        <f>-'PRA110'!AI57</f>
        <v>0</v>
      </c>
      <c r="AK57" s="41">
        <f>-'PRA110'!AJ57</f>
        <v>0</v>
      </c>
      <c r="AL57" s="41">
        <f>-'PRA110'!AK57</f>
        <v>0</v>
      </c>
      <c r="AM57" s="41">
        <f>-'PRA110'!AL57</f>
        <v>0</v>
      </c>
      <c r="AN57" s="41">
        <f>-'PRA110'!AM57</f>
        <v>0</v>
      </c>
      <c r="AO57" s="41">
        <f>-'PRA110'!AN57</f>
        <v>0</v>
      </c>
      <c r="AP57" s="41">
        <f>-'PRA110'!AO57</f>
        <v>0</v>
      </c>
      <c r="AQ57" s="41">
        <f>-'PRA110'!AP57</f>
        <v>0</v>
      </c>
      <c r="AR57" s="41">
        <f>-'PRA110'!AQ57</f>
        <v>0</v>
      </c>
      <c r="AS57" s="41">
        <f>-'PRA110'!AR57</f>
        <v>0</v>
      </c>
      <c r="AT57" s="41">
        <f>-'PRA110'!AS57</f>
        <v>0</v>
      </c>
      <c r="AU57" s="41">
        <f>-'PRA110'!AT57</f>
        <v>0</v>
      </c>
      <c r="AV57" s="41">
        <f>-'PRA110'!AU57</f>
        <v>0</v>
      </c>
      <c r="AW57" s="41">
        <f>-'PRA110'!AV57</f>
        <v>0</v>
      </c>
      <c r="AX57" s="41">
        <f>-'PRA110'!AW57</f>
        <v>0</v>
      </c>
      <c r="AY57" s="41">
        <f>-'PRA110'!AX57</f>
        <v>0</v>
      </c>
      <c r="AZ57" s="41">
        <f>-'PRA110'!AY57</f>
        <v>0</v>
      </c>
      <c r="BA57" s="41">
        <f>-'PRA110'!AZ57</f>
        <v>0</v>
      </c>
      <c r="BB57" s="41">
        <f>-'PRA110'!BA57</f>
        <v>0</v>
      </c>
      <c r="BC57" s="41">
        <f>-'PRA110'!BB57</f>
        <v>0</v>
      </c>
      <c r="BD57" s="41">
        <f>-'PRA110'!BC57</f>
        <v>0</v>
      </c>
      <c r="BE57" s="41">
        <f>-'PRA110'!BD57</f>
        <v>0</v>
      </c>
      <c r="BF57" s="41">
        <f>-'PRA110'!BE57</f>
        <v>0</v>
      </c>
      <c r="BG57" s="41">
        <f>-'PRA110'!BF57</f>
        <v>0</v>
      </c>
      <c r="BH57" s="41">
        <f>-'PRA110'!BG57</f>
        <v>0</v>
      </c>
      <c r="BI57" s="41">
        <f>-'PRA110'!BH57</f>
        <v>0</v>
      </c>
      <c r="BJ57" s="41">
        <f>-'PRA110'!BI57</f>
        <v>0</v>
      </c>
      <c r="BK57" s="41">
        <f>-'PRA110'!BJ57</f>
        <v>0</v>
      </c>
      <c r="BL57" s="41">
        <f>-'PRA110'!BK57</f>
        <v>0</v>
      </c>
      <c r="BM57" s="41">
        <f>-'PRA110'!BL57</f>
        <v>0</v>
      </c>
      <c r="BN57" s="41">
        <f>-'PRA110'!BM57</f>
        <v>0</v>
      </c>
      <c r="BO57" s="41">
        <f>-'PRA110'!BN57</f>
        <v>0</v>
      </c>
      <c r="BP57" s="41">
        <f>-'PRA110'!BO57</f>
        <v>0</v>
      </c>
      <c r="BQ57" s="41">
        <f>-'PRA110'!BP57</f>
        <v>0</v>
      </c>
      <c r="BR57" s="41">
        <f>-'PRA110'!BQ57</f>
        <v>0</v>
      </c>
      <c r="BS57" s="41">
        <f>-'PRA110'!BR57</f>
        <v>0</v>
      </c>
      <c r="BT57" s="41">
        <f>-'PRA110'!BS57</f>
        <v>0</v>
      </c>
      <c r="BU57" s="41">
        <f>-'PRA110'!BT57</f>
        <v>0</v>
      </c>
      <c r="BV57" s="41">
        <f>-'PRA110'!BU57</f>
        <v>0</v>
      </c>
      <c r="BW57" s="41">
        <f>-'PRA110'!BV57</f>
        <v>0</v>
      </c>
      <c r="BX57" s="41">
        <f>-'PRA110'!BW57</f>
        <v>0</v>
      </c>
      <c r="BY57" s="41">
        <f>-'PRA110'!BX57</f>
        <v>0</v>
      </c>
      <c r="BZ57" s="41">
        <f>-'PRA110'!BY57</f>
        <v>0</v>
      </c>
      <c r="CA57" s="41">
        <f>-'PRA110'!BZ57</f>
        <v>0</v>
      </c>
      <c r="CB57" s="41">
        <f>-'PRA110'!CA57</f>
        <v>0</v>
      </c>
      <c r="CC57" s="41">
        <f>-'PRA110'!CB57</f>
        <v>0</v>
      </c>
      <c r="CD57" s="41">
        <f>-'PRA110'!CC57</f>
        <v>0</v>
      </c>
      <c r="CE57" s="41">
        <f>-'PRA110'!CD57</f>
        <v>0</v>
      </c>
      <c r="CF57" s="41">
        <f>-'PRA110'!CE57</f>
        <v>0</v>
      </c>
      <c r="CG57" s="41">
        <f>-'PRA110'!CF57</f>
        <v>0</v>
      </c>
      <c r="CH57" s="41">
        <f>-'PRA110'!CG57</f>
        <v>0</v>
      </c>
      <c r="CI57" s="41">
        <f>-'PRA110'!CH57</f>
        <v>0</v>
      </c>
      <c r="CJ57" s="41">
        <f>-'PRA110'!CI57</f>
        <v>0</v>
      </c>
      <c r="CK57" s="41">
        <f>-'PRA110'!CJ57</f>
        <v>0</v>
      </c>
      <c r="CL57" s="41">
        <f>-'PRA110'!CK57</f>
        <v>0</v>
      </c>
      <c r="CM57" s="41">
        <f>-'PRA110'!CL57</f>
        <v>0</v>
      </c>
      <c r="CN57" s="41">
        <f>-'PRA110'!CM57</f>
        <v>0</v>
      </c>
      <c r="CO57" s="41">
        <f>-'PRA110'!CN57</f>
        <v>0</v>
      </c>
      <c r="CP57" s="41">
        <f>-'PRA110'!CO57</f>
        <v>0</v>
      </c>
      <c r="CQ57" s="41">
        <f>-'PRA110'!CP57</f>
        <v>0</v>
      </c>
      <c r="CR57" s="41">
        <f>-'PRA110'!CQ57</f>
        <v>0</v>
      </c>
      <c r="CS57" s="41">
        <f>-'PRA110'!CR57</f>
        <v>0</v>
      </c>
      <c r="CT57" s="41">
        <f>-'PRA110'!CS57</f>
        <v>0</v>
      </c>
      <c r="CU57" s="41">
        <f>-'PRA110'!CT57</f>
        <v>0</v>
      </c>
      <c r="CV57" s="41">
        <f>-'PRA110'!CU57</f>
        <v>0</v>
      </c>
      <c r="CW57" s="41">
        <f>-'PRA110'!CV57</f>
        <v>0</v>
      </c>
      <c r="CX57" s="41">
        <f>-'PRA110'!CW57</f>
        <v>0</v>
      </c>
      <c r="CY57" s="41">
        <f>-'PRA110'!CX57</f>
        <v>0</v>
      </c>
      <c r="CZ57" s="41">
        <f>-'PRA110'!CY57</f>
        <v>0</v>
      </c>
      <c r="DA57" s="41">
        <f>-'PRA110'!CZ57</f>
        <v>0</v>
      </c>
      <c r="DB57" s="41">
        <f>-'PRA110'!DA57</f>
        <v>0</v>
      </c>
      <c r="DC57" s="41">
        <f>-'PRA110'!DB57</f>
        <v>0</v>
      </c>
      <c r="DD57" s="41">
        <f>-'PRA110'!DC57</f>
        <v>0</v>
      </c>
      <c r="DE57" s="41">
        <f>-'PRA110'!DD57</f>
        <v>0</v>
      </c>
      <c r="DF57" s="41">
        <f>-'PRA110'!DE57</f>
        <v>0</v>
      </c>
      <c r="DG57" s="41">
        <f>-'PRA110'!DF57</f>
        <v>0</v>
      </c>
      <c r="DH57" s="41">
        <f>-'PRA110'!DG57</f>
        <v>0</v>
      </c>
      <c r="DI57" s="41">
        <f>-'PRA110'!DH57</f>
        <v>0</v>
      </c>
      <c r="DJ57" s="41">
        <f>-'PRA110'!DI57</f>
        <v>0</v>
      </c>
      <c r="DK57" s="41">
        <f>-'PRA110'!DJ57</f>
        <v>0</v>
      </c>
      <c r="DL57" s="44">
        <f>-'PRA110'!DK57</f>
        <v>0</v>
      </c>
    </row>
    <row r="58" spans="1:116" s="332" customFormat="1" ht="28.15" customHeight="1">
      <c r="A58" s="333"/>
      <c r="B58" s="340"/>
      <c r="C58" s="300"/>
      <c r="D58" s="87" t="s">
        <v>107</v>
      </c>
      <c r="E58" s="88" t="s">
        <v>108</v>
      </c>
      <c r="F58" s="363" t="s">
        <v>109</v>
      </c>
      <c r="G58" s="335"/>
      <c r="H58" s="328"/>
      <c r="I58" s="338"/>
      <c r="J58" s="42">
        <f>-'PRA110'!J58</f>
        <v>0</v>
      </c>
      <c r="K58" s="41">
        <f>-('PRA110'!I58-'PRA110'!J58)</f>
        <v>0</v>
      </c>
      <c r="L58" s="41">
        <f>-'PRA110'!K58</f>
        <v>0</v>
      </c>
      <c r="M58" s="41">
        <f>-'PRA110'!L58</f>
        <v>0</v>
      </c>
      <c r="N58" s="41">
        <f>-'PRA110'!M58</f>
        <v>0</v>
      </c>
      <c r="O58" s="41">
        <f>-'PRA110'!N58</f>
        <v>0</v>
      </c>
      <c r="P58" s="41">
        <f>-'PRA110'!O58</f>
        <v>0</v>
      </c>
      <c r="Q58" s="41">
        <f>-'PRA110'!P58</f>
        <v>0</v>
      </c>
      <c r="R58" s="41">
        <f>-'PRA110'!Q58</f>
        <v>0</v>
      </c>
      <c r="S58" s="41">
        <f>-'PRA110'!R58</f>
        <v>0</v>
      </c>
      <c r="T58" s="41">
        <f>-'PRA110'!S58</f>
        <v>0</v>
      </c>
      <c r="U58" s="41">
        <f>-'PRA110'!T58</f>
        <v>0</v>
      </c>
      <c r="V58" s="41">
        <f>-'PRA110'!U58</f>
        <v>0</v>
      </c>
      <c r="W58" s="41">
        <f>-'PRA110'!V58</f>
        <v>0</v>
      </c>
      <c r="X58" s="41">
        <f>-'PRA110'!W58</f>
        <v>0</v>
      </c>
      <c r="Y58" s="41">
        <f>-'PRA110'!X58</f>
        <v>0</v>
      </c>
      <c r="Z58" s="41">
        <f>-'PRA110'!Y58</f>
        <v>0</v>
      </c>
      <c r="AA58" s="41">
        <f>-'PRA110'!Z58</f>
        <v>0</v>
      </c>
      <c r="AB58" s="41">
        <f>-'PRA110'!AA58</f>
        <v>0</v>
      </c>
      <c r="AC58" s="41">
        <f>-'PRA110'!AB58</f>
        <v>0</v>
      </c>
      <c r="AD58" s="41">
        <f>-'PRA110'!AC58</f>
        <v>0</v>
      </c>
      <c r="AE58" s="41">
        <f>-'PRA110'!AD58</f>
        <v>0</v>
      </c>
      <c r="AF58" s="41">
        <f>-'PRA110'!AE58</f>
        <v>0</v>
      </c>
      <c r="AG58" s="41">
        <f>-'PRA110'!AF58</f>
        <v>0</v>
      </c>
      <c r="AH58" s="41">
        <f>-'PRA110'!AG58</f>
        <v>0</v>
      </c>
      <c r="AI58" s="41">
        <f>-'PRA110'!AH58</f>
        <v>0</v>
      </c>
      <c r="AJ58" s="41">
        <f>-'PRA110'!AI58</f>
        <v>0</v>
      </c>
      <c r="AK58" s="41">
        <f>-'PRA110'!AJ58</f>
        <v>0</v>
      </c>
      <c r="AL58" s="41">
        <f>-'PRA110'!AK58</f>
        <v>0</v>
      </c>
      <c r="AM58" s="41">
        <f>-'PRA110'!AL58</f>
        <v>0</v>
      </c>
      <c r="AN58" s="41">
        <f>-'PRA110'!AM58</f>
        <v>0</v>
      </c>
      <c r="AO58" s="41">
        <f>-'PRA110'!AN58</f>
        <v>0</v>
      </c>
      <c r="AP58" s="41">
        <f>-'PRA110'!AO58</f>
        <v>0</v>
      </c>
      <c r="AQ58" s="41">
        <f>-'PRA110'!AP58</f>
        <v>0</v>
      </c>
      <c r="AR58" s="41">
        <f>-'PRA110'!AQ58</f>
        <v>0</v>
      </c>
      <c r="AS58" s="41">
        <f>-'PRA110'!AR58</f>
        <v>0</v>
      </c>
      <c r="AT58" s="41">
        <f>-'PRA110'!AS58</f>
        <v>0</v>
      </c>
      <c r="AU58" s="41">
        <f>-'PRA110'!AT58</f>
        <v>0</v>
      </c>
      <c r="AV58" s="41">
        <f>-'PRA110'!AU58</f>
        <v>0</v>
      </c>
      <c r="AW58" s="41">
        <f>-'PRA110'!AV58</f>
        <v>0</v>
      </c>
      <c r="AX58" s="41">
        <f>-'PRA110'!AW58</f>
        <v>0</v>
      </c>
      <c r="AY58" s="41">
        <f>-'PRA110'!AX58</f>
        <v>0</v>
      </c>
      <c r="AZ58" s="41">
        <f>-'PRA110'!AY58</f>
        <v>0</v>
      </c>
      <c r="BA58" s="41">
        <f>-'PRA110'!AZ58</f>
        <v>0</v>
      </c>
      <c r="BB58" s="41">
        <f>-'PRA110'!BA58</f>
        <v>0</v>
      </c>
      <c r="BC58" s="41">
        <f>-'PRA110'!BB58</f>
        <v>0</v>
      </c>
      <c r="BD58" s="41">
        <f>-'PRA110'!BC58</f>
        <v>0</v>
      </c>
      <c r="BE58" s="41">
        <f>-'PRA110'!BD58</f>
        <v>0</v>
      </c>
      <c r="BF58" s="41">
        <f>-'PRA110'!BE58</f>
        <v>0</v>
      </c>
      <c r="BG58" s="41">
        <f>-'PRA110'!BF58</f>
        <v>0</v>
      </c>
      <c r="BH58" s="41">
        <f>-'PRA110'!BG58</f>
        <v>0</v>
      </c>
      <c r="BI58" s="41">
        <f>-'PRA110'!BH58</f>
        <v>0</v>
      </c>
      <c r="BJ58" s="41">
        <f>-'PRA110'!BI58</f>
        <v>0</v>
      </c>
      <c r="BK58" s="41">
        <f>-'PRA110'!BJ58</f>
        <v>0</v>
      </c>
      <c r="BL58" s="41">
        <f>-'PRA110'!BK58</f>
        <v>0</v>
      </c>
      <c r="BM58" s="41">
        <f>-'PRA110'!BL58</f>
        <v>0</v>
      </c>
      <c r="BN58" s="41">
        <f>-'PRA110'!BM58</f>
        <v>0</v>
      </c>
      <c r="BO58" s="41">
        <f>-'PRA110'!BN58</f>
        <v>0</v>
      </c>
      <c r="BP58" s="41">
        <f>-'PRA110'!BO58</f>
        <v>0</v>
      </c>
      <c r="BQ58" s="41">
        <f>-'PRA110'!BP58</f>
        <v>0</v>
      </c>
      <c r="BR58" s="41">
        <f>-'PRA110'!BQ58</f>
        <v>0</v>
      </c>
      <c r="BS58" s="41">
        <f>-'PRA110'!BR58</f>
        <v>0</v>
      </c>
      <c r="BT58" s="41">
        <f>-'PRA110'!BS58</f>
        <v>0</v>
      </c>
      <c r="BU58" s="41">
        <f>-'PRA110'!BT58</f>
        <v>0</v>
      </c>
      <c r="BV58" s="41">
        <f>-'PRA110'!BU58</f>
        <v>0</v>
      </c>
      <c r="BW58" s="41">
        <f>-'PRA110'!BV58</f>
        <v>0</v>
      </c>
      <c r="BX58" s="41">
        <f>-'PRA110'!BW58</f>
        <v>0</v>
      </c>
      <c r="BY58" s="41">
        <f>-'PRA110'!BX58</f>
        <v>0</v>
      </c>
      <c r="BZ58" s="41">
        <f>-'PRA110'!BY58</f>
        <v>0</v>
      </c>
      <c r="CA58" s="41">
        <f>-'PRA110'!BZ58</f>
        <v>0</v>
      </c>
      <c r="CB58" s="41">
        <f>-'PRA110'!CA58</f>
        <v>0</v>
      </c>
      <c r="CC58" s="41">
        <f>-'PRA110'!CB58</f>
        <v>0</v>
      </c>
      <c r="CD58" s="41">
        <f>-'PRA110'!CC58</f>
        <v>0</v>
      </c>
      <c r="CE58" s="41">
        <f>-'PRA110'!CD58</f>
        <v>0</v>
      </c>
      <c r="CF58" s="41">
        <f>-'PRA110'!CE58</f>
        <v>0</v>
      </c>
      <c r="CG58" s="41">
        <f>-'PRA110'!CF58</f>
        <v>0</v>
      </c>
      <c r="CH58" s="41">
        <f>-'PRA110'!CG58</f>
        <v>0</v>
      </c>
      <c r="CI58" s="41">
        <f>-'PRA110'!CH58</f>
        <v>0</v>
      </c>
      <c r="CJ58" s="41">
        <f>-'PRA110'!CI58</f>
        <v>0</v>
      </c>
      <c r="CK58" s="41">
        <f>-'PRA110'!CJ58</f>
        <v>0</v>
      </c>
      <c r="CL58" s="41">
        <f>-'PRA110'!CK58</f>
        <v>0</v>
      </c>
      <c r="CM58" s="41">
        <f>-'PRA110'!CL58</f>
        <v>0</v>
      </c>
      <c r="CN58" s="41">
        <f>-'PRA110'!CM58</f>
        <v>0</v>
      </c>
      <c r="CO58" s="41">
        <f>-'PRA110'!CN58</f>
        <v>0</v>
      </c>
      <c r="CP58" s="41">
        <f>-'PRA110'!CO58</f>
        <v>0</v>
      </c>
      <c r="CQ58" s="41">
        <f>-'PRA110'!CP58</f>
        <v>0</v>
      </c>
      <c r="CR58" s="41">
        <f>-'PRA110'!CQ58</f>
        <v>0</v>
      </c>
      <c r="CS58" s="41">
        <f>-'PRA110'!CR58</f>
        <v>0</v>
      </c>
      <c r="CT58" s="41">
        <f>-'PRA110'!CS58</f>
        <v>0</v>
      </c>
      <c r="CU58" s="41">
        <f>-'PRA110'!CT58</f>
        <v>0</v>
      </c>
      <c r="CV58" s="41">
        <f>-'PRA110'!CU58</f>
        <v>0</v>
      </c>
      <c r="CW58" s="41">
        <f>-'PRA110'!CV58</f>
        <v>0</v>
      </c>
      <c r="CX58" s="41">
        <f>-'PRA110'!CW58</f>
        <v>0</v>
      </c>
      <c r="CY58" s="41">
        <f>-'PRA110'!CX58</f>
        <v>0</v>
      </c>
      <c r="CZ58" s="41">
        <f>-'PRA110'!CY58</f>
        <v>0</v>
      </c>
      <c r="DA58" s="41">
        <f>-'PRA110'!CZ58</f>
        <v>0</v>
      </c>
      <c r="DB58" s="41">
        <f>-'PRA110'!DA58</f>
        <v>0</v>
      </c>
      <c r="DC58" s="41">
        <f>-'PRA110'!DB58</f>
        <v>0</v>
      </c>
      <c r="DD58" s="41">
        <f>-'PRA110'!DC58</f>
        <v>0</v>
      </c>
      <c r="DE58" s="41">
        <f>-'PRA110'!DD58</f>
        <v>0</v>
      </c>
      <c r="DF58" s="41">
        <f>-'PRA110'!DE58</f>
        <v>0</v>
      </c>
      <c r="DG58" s="41">
        <f>-'PRA110'!DF58</f>
        <v>0</v>
      </c>
      <c r="DH58" s="41">
        <f>-'PRA110'!DG58</f>
        <v>0</v>
      </c>
      <c r="DI58" s="41">
        <f>-'PRA110'!DH58</f>
        <v>0</v>
      </c>
      <c r="DJ58" s="41">
        <f>-'PRA110'!DI58</f>
        <v>0</v>
      </c>
      <c r="DK58" s="41">
        <f>-'PRA110'!DJ58</f>
        <v>0</v>
      </c>
      <c r="DL58" s="44">
        <f>-'PRA110'!DK58</f>
        <v>0</v>
      </c>
    </row>
    <row r="59" spans="1:116" s="332" customFormat="1" ht="19.899999999999999" customHeight="1">
      <c r="A59" s="333"/>
      <c r="B59" s="340"/>
      <c r="C59" s="300"/>
      <c r="D59" s="87"/>
      <c r="E59" s="93"/>
      <c r="F59" s="337" t="s">
        <v>925</v>
      </c>
      <c r="G59" s="335"/>
      <c r="H59" s="328"/>
      <c r="I59" s="338"/>
      <c r="J59" s="42">
        <f>-('PRA110'!J59-'PRA110'!J60)</f>
        <v>0</v>
      </c>
      <c r="K59" s="41">
        <f>-(('PRA110'!I59-'PRA110'!J59)-('PRA110'!I60-'PRA110'!J60))</f>
        <v>0</v>
      </c>
      <c r="L59" s="41">
        <f>-('PRA110'!K59-'PRA110'!K60)</f>
        <v>0</v>
      </c>
      <c r="M59" s="41">
        <f>-('PRA110'!L59-'PRA110'!L60)</f>
        <v>0</v>
      </c>
      <c r="N59" s="41">
        <f>-('PRA110'!M59-'PRA110'!M60)</f>
        <v>0</v>
      </c>
      <c r="O59" s="41">
        <f>-('PRA110'!N59-'PRA110'!N60)</f>
        <v>0</v>
      </c>
      <c r="P59" s="41">
        <f>-('PRA110'!O59-'PRA110'!O60)</f>
        <v>0</v>
      </c>
      <c r="Q59" s="41">
        <f>-('PRA110'!P59-'PRA110'!P60)</f>
        <v>0</v>
      </c>
      <c r="R59" s="41">
        <f>-('PRA110'!Q59-'PRA110'!Q60)</f>
        <v>0</v>
      </c>
      <c r="S59" s="41">
        <f>-('PRA110'!R59-'PRA110'!R60)</f>
        <v>0</v>
      </c>
      <c r="T59" s="41">
        <f>-('PRA110'!S59-'PRA110'!S60)</f>
        <v>0</v>
      </c>
      <c r="U59" s="41">
        <f>-('PRA110'!T59-'PRA110'!T60)</f>
        <v>0</v>
      </c>
      <c r="V59" s="41">
        <f>-('PRA110'!U59-'PRA110'!U60)</f>
        <v>0</v>
      </c>
      <c r="W59" s="41">
        <f>-('PRA110'!V59-'PRA110'!V60)</f>
        <v>0</v>
      </c>
      <c r="X59" s="41">
        <f>-('PRA110'!W59-'PRA110'!W60)</f>
        <v>0</v>
      </c>
      <c r="Y59" s="41">
        <f>-('PRA110'!X59-'PRA110'!X60)</f>
        <v>0</v>
      </c>
      <c r="Z59" s="41">
        <f>-('PRA110'!Y59-'PRA110'!Y60)</f>
        <v>0</v>
      </c>
      <c r="AA59" s="41">
        <f>-('PRA110'!Z59-'PRA110'!Z60)</f>
        <v>0</v>
      </c>
      <c r="AB59" s="41">
        <f>-('PRA110'!AA59-'PRA110'!AA60)</f>
        <v>0</v>
      </c>
      <c r="AC59" s="41">
        <f>-('PRA110'!AB59-'PRA110'!AB60)</f>
        <v>0</v>
      </c>
      <c r="AD59" s="41">
        <f>-('PRA110'!AC59-'PRA110'!AC60)</f>
        <v>0</v>
      </c>
      <c r="AE59" s="41">
        <f>-('PRA110'!AD59-'PRA110'!AD60)</f>
        <v>0</v>
      </c>
      <c r="AF59" s="41">
        <f>-('PRA110'!AE59-'PRA110'!AE60)</f>
        <v>0</v>
      </c>
      <c r="AG59" s="41">
        <f>-('PRA110'!AF59-'PRA110'!AF60)</f>
        <v>0</v>
      </c>
      <c r="AH59" s="41">
        <f>-('PRA110'!AG59-'PRA110'!AG60)</f>
        <v>0</v>
      </c>
      <c r="AI59" s="41">
        <f>-('PRA110'!AH59-'PRA110'!AH60)</f>
        <v>0</v>
      </c>
      <c r="AJ59" s="41">
        <f>-('PRA110'!AI59-'PRA110'!AI60)</f>
        <v>0</v>
      </c>
      <c r="AK59" s="41">
        <f>-('PRA110'!AJ59-'PRA110'!AJ60)</f>
        <v>0</v>
      </c>
      <c r="AL59" s="41">
        <f>-('PRA110'!AK59-'PRA110'!AK60)</f>
        <v>0</v>
      </c>
      <c r="AM59" s="41">
        <f>-('PRA110'!AL59-'PRA110'!AL60)</f>
        <v>0</v>
      </c>
      <c r="AN59" s="41">
        <f>-('PRA110'!AM59-'PRA110'!AM60)</f>
        <v>0</v>
      </c>
      <c r="AO59" s="41">
        <f>-('PRA110'!AN59-'PRA110'!AN60)</f>
        <v>0</v>
      </c>
      <c r="AP59" s="41">
        <f>-('PRA110'!AO59-'PRA110'!AO60)</f>
        <v>0</v>
      </c>
      <c r="AQ59" s="41">
        <f>-('PRA110'!AP59-'PRA110'!AP60)</f>
        <v>0</v>
      </c>
      <c r="AR59" s="41">
        <f>-('PRA110'!AQ59-'PRA110'!AQ60)</f>
        <v>0</v>
      </c>
      <c r="AS59" s="41">
        <f>-('PRA110'!AR59-'PRA110'!AR60)</f>
        <v>0</v>
      </c>
      <c r="AT59" s="41">
        <f>-('PRA110'!AS59-'PRA110'!AS60)</f>
        <v>0</v>
      </c>
      <c r="AU59" s="41">
        <f>-('PRA110'!AT59-'PRA110'!AT60)</f>
        <v>0</v>
      </c>
      <c r="AV59" s="41">
        <f>-('PRA110'!AU59-'PRA110'!AU60)</f>
        <v>0</v>
      </c>
      <c r="AW59" s="41">
        <f>-('PRA110'!AV59-'PRA110'!AV60)</f>
        <v>0</v>
      </c>
      <c r="AX59" s="41">
        <f>-('PRA110'!AW59-'PRA110'!AW60)</f>
        <v>0</v>
      </c>
      <c r="AY59" s="41">
        <f>-('PRA110'!AX59-'PRA110'!AX60)</f>
        <v>0</v>
      </c>
      <c r="AZ59" s="41">
        <f>-('PRA110'!AY59-'PRA110'!AY60)</f>
        <v>0</v>
      </c>
      <c r="BA59" s="41">
        <f>-('PRA110'!AZ59-'PRA110'!AZ60)</f>
        <v>0</v>
      </c>
      <c r="BB59" s="41">
        <f>-('PRA110'!BA59-'PRA110'!BA60)</f>
        <v>0</v>
      </c>
      <c r="BC59" s="41">
        <f>-('PRA110'!BB59-'PRA110'!BB60)</f>
        <v>0</v>
      </c>
      <c r="BD59" s="41">
        <f>-('PRA110'!BC59-'PRA110'!BC60)</f>
        <v>0</v>
      </c>
      <c r="BE59" s="41">
        <f>-('PRA110'!BD59-'PRA110'!BD60)</f>
        <v>0</v>
      </c>
      <c r="BF59" s="41">
        <f>-('PRA110'!BE59-'PRA110'!BE60)</f>
        <v>0</v>
      </c>
      <c r="BG59" s="41">
        <f>-('PRA110'!BF59-'PRA110'!BF60)</f>
        <v>0</v>
      </c>
      <c r="BH59" s="41">
        <f>-('PRA110'!BG59-'PRA110'!BG60)</f>
        <v>0</v>
      </c>
      <c r="BI59" s="41">
        <f>-('PRA110'!BH59-'PRA110'!BH60)</f>
        <v>0</v>
      </c>
      <c r="BJ59" s="41">
        <f>-('PRA110'!BI59-'PRA110'!BI60)</f>
        <v>0</v>
      </c>
      <c r="BK59" s="41">
        <f>-('PRA110'!BJ59-'PRA110'!BJ60)</f>
        <v>0</v>
      </c>
      <c r="BL59" s="41">
        <f>-('PRA110'!BK59-'PRA110'!BK60)</f>
        <v>0</v>
      </c>
      <c r="BM59" s="41">
        <f>-('PRA110'!BL59-'PRA110'!BL60)</f>
        <v>0</v>
      </c>
      <c r="BN59" s="41">
        <f>-('PRA110'!BM59-'PRA110'!BM60)</f>
        <v>0</v>
      </c>
      <c r="BO59" s="41">
        <f>-('PRA110'!BN59-'PRA110'!BN60)</f>
        <v>0</v>
      </c>
      <c r="BP59" s="41">
        <f>-('PRA110'!BO59-'PRA110'!BO60)</f>
        <v>0</v>
      </c>
      <c r="BQ59" s="41">
        <f>-('PRA110'!BP59-'PRA110'!BP60)</f>
        <v>0</v>
      </c>
      <c r="BR59" s="41">
        <f>-('PRA110'!BQ59-'PRA110'!BQ60)</f>
        <v>0</v>
      </c>
      <c r="BS59" s="41">
        <f>-('PRA110'!BR59-'PRA110'!BR60)</f>
        <v>0</v>
      </c>
      <c r="BT59" s="41">
        <f>-('PRA110'!BS59-'PRA110'!BS60)</f>
        <v>0</v>
      </c>
      <c r="BU59" s="41">
        <f>-('PRA110'!BT59-'PRA110'!BT60)</f>
        <v>0</v>
      </c>
      <c r="BV59" s="41">
        <f>-('PRA110'!BU59-'PRA110'!BU60)</f>
        <v>0</v>
      </c>
      <c r="BW59" s="41">
        <f>-('PRA110'!BV59-'PRA110'!BV60)</f>
        <v>0</v>
      </c>
      <c r="BX59" s="41">
        <f>-('PRA110'!BW59-'PRA110'!BW60)</f>
        <v>0</v>
      </c>
      <c r="BY59" s="41">
        <f>-('PRA110'!BX59-'PRA110'!BX60)</f>
        <v>0</v>
      </c>
      <c r="BZ59" s="41">
        <f>-('PRA110'!BY59-'PRA110'!BY60)</f>
        <v>0</v>
      </c>
      <c r="CA59" s="41">
        <f>-('PRA110'!BZ59-'PRA110'!BZ60)</f>
        <v>0</v>
      </c>
      <c r="CB59" s="41">
        <f>-('PRA110'!CA59-'PRA110'!CA60)</f>
        <v>0</v>
      </c>
      <c r="CC59" s="41">
        <f>-('PRA110'!CB59-'PRA110'!CB60)</f>
        <v>0</v>
      </c>
      <c r="CD59" s="41">
        <f>-('PRA110'!CC59-'PRA110'!CC60)</f>
        <v>0</v>
      </c>
      <c r="CE59" s="41">
        <f>-('PRA110'!CD59-'PRA110'!CD60)</f>
        <v>0</v>
      </c>
      <c r="CF59" s="41">
        <f>-('PRA110'!CE59-'PRA110'!CE60)</f>
        <v>0</v>
      </c>
      <c r="CG59" s="41">
        <f>-('PRA110'!CF59-'PRA110'!CF60)</f>
        <v>0</v>
      </c>
      <c r="CH59" s="41">
        <f>-('PRA110'!CG59-'PRA110'!CG60)</f>
        <v>0</v>
      </c>
      <c r="CI59" s="41">
        <f>-('PRA110'!CH59-'PRA110'!CH60)</f>
        <v>0</v>
      </c>
      <c r="CJ59" s="41">
        <f>-('PRA110'!CI59-'PRA110'!CI60)</f>
        <v>0</v>
      </c>
      <c r="CK59" s="41">
        <f>-('PRA110'!CJ59-'PRA110'!CJ60)</f>
        <v>0</v>
      </c>
      <c r="CL59" s="41">
        <f>-('PRA110'!CK59-'PRA110'!CK60)</f>
        <v>0</v>
      </c>
      <c r="CM59" s="41">
        <f>-('PRA110'!CL59-'PRA110'!CL60)</f>
        <v>0</v>
      </c>
      <c r="CN59" s="41">
        <f>-('PRA110'!CM59-'PRA110'!CM60)</f>
        <v>0</v>
      </c>
      <c r="CO59" s="41">
        <f>-('PRA110'!CN59-'PRA110'!CN60)</f>
        <v>0</v>
      </c>
      <c r="CP59" s="41">
        <f>-('PRA110'!CO59-'PRA110'!CO60)</f>
        <v>0</v>
      </c>
      <c r="CQ59" s="41">
        <f>-('PRA110'!CP59-'PRA110'!CP60)</f>
        <v>0</v>
      </c>
      <c r="CR59" s="41">
        <f>-('PRA110'!CQ59-'PRA110'!CQ60)</f>
        <v>0</v>
      </c>
      <c r="CS59" s="41">
        <f>-('PRA110'!CR59-'PRA110'!CR60)</f>
        <v>0</v>
      </c>
      <c r="CT59" s="41">
        <f>-('PRA110'!CS59-'PRA110'!CS60)</f>
        <v>0</v>
      </c>
      <c r="CU59" s="41">
        <f>-('PRA110'!CT59-'PRA110'!CT60)</f>
        <v>0</v>
      </c>
      <c r="CV59" s="41">
        <f>-('PRA110'!CU59-'PRA110'!CU60)</f>
        <v>0</v>
      </c>
      <c r="CW59" s="41">
        <f>-('PRA110'!CV59-'PRA110'!CV60)</f>
        <v>0</v>
      </c>
      <c r="CX59" s="41">
        <f>-('PRA110'!CW59-'PRA110'!CW60)</f>
        <v>0</v>
      </c>
      <c r="CY59" s="41">
        <f>-('PRA110'!CX59-'PRA110'!CX60)</f>
        <v>0</v>
      </c>
      <c r="CZ59" s="41">
        <f>-('PRA110'!CY59-'PRA110'!CY60)</f>
        <v>0</v>
      </c>
      <c r="DA59" s="41">
        <f>-('PRA110'!CZ59-'PRA110'!CZ60)</f>
        <v>0</v>
      </c>
      <c r="DB59" s="41">
        <f>-('PRA110'!DA59-'PRA110'!DA60)</f>
        <v>0</v>
      </c>
      <c r="DC59" s="41">
        <f>-('PRA110'!DB59-'PRA110'!DB60)</f>
        <v>0</v>
      </c>
      <c r="DD59" s="41">
        <f>-('PRA110'!DC59-'PRA110'!DC60)</f>
        <v>0</v>
      </c>
      <c r="DE59" s="41">
        <f>-('PRA110'!DD59-'PRA110'!DD60)</f>
        <v>0</v>
      </c>
      <c r="DF59" s="41">
        <f>-('PRA110'!DE59-'PRA110'!DE60)</f>
        <v>0</v>
      </c>
      <c r="DG59" s="41">
        <f>-('PRA110'!DF59-'PRA110'!DF60)</f>
        <v>0</v>
      </c>
      <c r="DH59" s="41">
        <f>-('PRA110'!DG59-'PRA110'!DG60)</f>
        <v>0</v>
      </c>
      <c r="DI59" s="41">
        <f>-('PRA110'!DH59-'PRA110'!DH60)</f>
        <v>0</v>
      </c>
      <c r="DJ59" s="41">
        <f>-('PRA110'!DI59-'PRA110'!DI60)</f>
        <v>0</v>
      </c>
      <c r="DK59" s="41">
        <f>-('PRA110'!DJ59-'PRA110'!DJ60)</f>
        <v>0</v>
      </c>
      <c r="DL59" s="44">
        <f>-('PRA110'!DK59-'PRA110'!DK60)</f>
        <v>0</v>
      </c>
    </row>
    <row r="60" spans="1:116" s="332" customFormat="1" ht="19.899999999999999" customHeight="1">
      <c r="A60" s="333"/>
      <c r="B60" s="340"/>
      <c r="C60" s="300"/>
      <c r="D60" s="87" t="s">
        <v>572</v>
      </c>
      <c r="E60" s="93" t="s">
        <v>781</v>
      </c>
      <c r="F60" s="337" t="s">
        <v>926</v>
      </c>
      <c r="G60" s="335"/>
      <c r="H60" s="328"/>
      <c r="I60" s="338"/>
      <c r="J60" s="42">
        <f>-'PRA110'!J60</f>
        <v>0</v>
      </c>
      <c r="K60" s="41">
        <f>-('PRA110'!I60-'PRA110'!J60)</f>
        <v>0</v>
      </c>
      <c r="L60" s="41">
        <f>-'PRA110'!K60</f>
        <v>0</v>
      </c>
      <c r="M60" s="41">
        <f>-'PRA110'!L60</f>
        <v>0</v>
      </c>
      <c r="N60" s="41">
        <f>-'PRA110'!M60</f>
        <v>0</v>
      </c>
      <c r="O60" s="41">
        <f>-'PRA110'!N60</f>
        <v>0</v>
      </c>
      <c r="P60" s="41">
        <f>-'PRA110'!O60</f>
        <v>0</v>
      </c>
      <c r="Q60" s="41">
        <f>-'PRA110'!P60</f>
        <v>0</v>
      </c>
      <c r="R60" s="41">
        <f>-'PRA110'!Q60</f>
        <v>0</v>
      </c>
      <c r="S60" s="41">
        <f>-'PRA110'!R60</f>
        <v>0</v>
      </c>
      <c r="T60" s="41">
        <f>-'PRA110'!S60</f>
        <v>0</v>
      </c>
      <c r="U60" s="41">
        <f>-'PRA110'!T60</f>
        <v>0</v>
      </c>
      <c r="V60" s="41">
        <f>-'PRA110'!U60</f>
        <v>0</v>
      </c>
      <c r="W60" s="41">
        <f>-'PRA110'!V60</f>
        <v>0</v>
      </c>
      <c r="X60" s="41">
        <f>-'PRA110'!W60</f>
        <v>0</v>
      </c>
      <c r="Y60" s="41">
        <f>-'PRA110'!X60</f>
        <v>0</v>
      </c>
      <c r="Z60" s="41">
        <f>-'PRA110'!Y60</f>
        <v>0</v>
      </c>
      <c r="AA60" s="41">
        <f>-'PRA110'!Z60</f>
        <v>0</v>
      </c>
      <c r="AB60" s="41">
        <f>-'PRA110'!AA60</f>
        <v>0</v>
      </c>
      <c r="AC60" s="41">
        <f>-'PRA110'!AB60</f>
        <v>0</v>
      </c>
      <c r="AD60" s="41">
        <f>-'PRA110'!AC60</f>
        <v>0</v>
      </c>
      <c r="AE60" s="41">
        <f>-'PRA110'!AD60</f>
        <v>0</v>
      </c>
      <c r="AF60" s="41">
        <f>-'PRA110'!AE60</f>
        <v>0</v>
      </c>
      <c r="AG60" s="41">
        <f>-'PRA110'!AF60</f>
        <v>0</v>
      </c>
      <c r="AH60" s="41">
        <f>-'PRA110'!AG60</f>
        <v>0</v>
      </c>
      <c r="AI60" s="41">
        <f>-'PRA110'!AH60</f>
        <v>0</v>
      </c>
      <c r="AJ60" s="41">
        <f>-'PRA110'!AI60</f>
        <v>0</v>
      </c>
      <c r="AK60" s="41">
        <f>-'PRA110'!AJ60</f>
        <v>0</v>
      </c>
      <c r="AL60" s="41">
        <f>-'PRA110'!AK60</f>
        <v>0</v>
      </c>
      <c r="AM60" s="41">
        <f>-'PRA110'!AL60</f>
        <v>0</v>
      </c>
      <c r="AN60" s="41">
        <f>-'PRA110'!AM60</f>
        <v>0</v>
      </c>
      <c r="AO60" s="41">
        <f>-'PRA110'!AN60</f>
        <v>0</v>
      </c>
      <c r="AP60" s="41">
        <f>-'PRA110'!AO60</f>
        <v>0</v>
      </c>
      <c r="AQ60" s="41">
        <f>-'PRA110'!AP60</f>
        <v>0</v>
      </c>
      <c r="AR60" s="41">
        <f>-'PRA110'!AQ60</f>
        <v>0</v>
      </c>
      <c r="AS60" s="41">
        <f>-'PRA110'!AR60</f>
        <v>0</v>
      </c>
      <c r="AT60" s="41">
        <f>-'PRA110'!AS60</f>
        <v>0</v>
      </c>
      <c r="AU60" s="41">
        <f>-'PRA110'!AT60</f>
        <v>0</v>
      </c>
      <c r="AV60" s="41">
        <f>-'PRA110'!AU60</f>
        <v>0</v>
      </c>
      <c r="AW60" s="41">
        <f>-'PRA110'!AV60</f>
        <v>0</v>
      </c>
      <c r="AX60" s="41">
        <f>-'PRA110'!AW60</f>
        <v>0</v>
      </c>
      <c r="AY60" s="41">
        <f>-'PRA110'!AX60</f>
        <v>0</v>
      </c>
      <c r="AZ60" s="41">
        <f>-'PRA110'!AY60</f>
        <v>0</v>
      </c>
      <c r="BA60" s="41">
        <f>-'PRA110'!AZ60</f>
        <v>0</v>
      </c>
      <c r="BB60" s="41">
        <f>-'PRA110'!BA60</f>
        <v>0</v>
      </c>
      <c r="BC60" s="41">
        <f>-'PRA110'!BB60</f>
        <v>0</v>
      </c>
      <c r="BD60" s="41">
        <f>-'PRA110'!BC60</f>
        <v>0</v>
      </c>
      <c r="BE60" s="41">
        <f>-'PRA110'!BD60</f>
        <v>0</v>
      </c>
      <c r="BF60" s="41">
        <f>-'PRA110'!BE60</f>
        <v>0</v>
      </c>
      <c r="BG60" s="41">
        <f>-'PRA110'!BF60</f>
        <v>0</v>
      </c>
      <c r="BH60" s="41">
        <f>-'PRA110'!BG60</f>
        <v>0</v>
      </c>
      <c r="BI60" s="41">
        <f>-'PRA110'!BH60</f>
        <v>0</v>
      </c>
      <c r="BJ60" s="41">
        <f>-'PRA110'!BI60</f>
        <v>0</v>
      </c>
      <c r="BK60" s="41">
        <f>-'PRA110'!BJ60</f>
        <v>0</v>
      </c>
      <c r="BL60" s="41">
        <f>-'PRA110'!BK60</f>
        <v>0</v>
      </c>
      <c r="BM60" s="41">
        <f>-'PRA110'!BL60</f>
        <v>0</v>
      </c>
      <c r="BN60" s="41">
        <f>-'PRA110'!BM60</f>
        <v>0</v>
      </c>
      <c r="BO60" s="41">
        <f>-'PRA110'!BN60</f>
        <v>0</v>
      </c>
      <c r="BP60" s="41">
        <f>-'PRA110'!BO60</f>
        <v>0</v>
      </c>
      <c r="BQ60" s="41">
        <f>-'PRA110'!BP60</f>
        <v>0</v>
      </c>
      <c r="BR60" s="41">
        <f>-'PRA110'!BQ60</f>
        <v>0</v>
      </c>
      <c r="BS60" s="41">
        <f>-'PRA110'!BR60</f>
        <v>0</v>
      </c>
      <c r="BT60" s="41">
        <f>-'PRA110'!BS60</f>
        <v>0</v>
      </c>
      <c r="BU60" s="41">
        <f>-'PRA110'!BT60</f>
        <v>0</v>
      </c>
      <c r="BV60" s="41">
        <f>-'PRA110'!BU60</f>
        <v>0</v>
      </c>
      <c r="BW60" s="41">
        <f>-'PRA110'!BV60</f>
        <v>0</v>
      </c>
      <c r="BX60" s="41">
        <f>-'PRA110'!BW60</f>
        <v>0</v>
      </c>
      <c r="BY60" s="41">
        <f>-'PRA110'!BX60</f>
        <v>0</v>
      </c>
      <c r="BZ60" s="41">
        <f>-'PRA110'!BY60</f>
        <v>0</v>
      </c>
      <c r="CA60" s="41">
        <f>-'PRA110'!BZ60</f>
        <v>0</v>
      </c>
      <c r="CB60" s="41">
        <f>-'PRA110'!CA60</f>
        <v>0</v>
      </c>
      <c r="CC60" s="41">
        <f>-'PRA110'!CB60</f>
        <v>0</v>
      </c>
      <c r="CD60" s="41">
        <f>-'PRA110'!CC60</f>
        <v>0</v>
      </c>
      <c r="CE60" s="41">
        <f>-'PRA110'!CD60</f>
        <v>0</v>
      </c>
      <c r="CF60" s="41">
        <f>-'PRA110'!CE60</f>
        <v>0</v>
      </c>
      <c r="CG60" s="41">
        <f>-'PRA110'!CF60</f>
        <v>0</v>
      </c>
      <c r="CH60" s="41">
        <f>-'PRA110'!CG60</f>
        <v>0</v>
      </c>
      <c r="CI60" s="41">
        <f>-'PRA110'!CH60</f>
        <v>0</v>
      </c>
      <c r="CJ60" s="41">
        <f>-'PRA110'!CI60</f>
        <v>0</v>
      </c>
      <c r="CK60" s="41">
        <f>-'PRA110'!CJ60</f>
        <v>0</v>
      </c>
      <c r="CL60" s="41">
        <f>-'PRA110'!CK60</f>
        <v>0</v>
      </c>
      <c r="CM60" s="41">
        <f>-'PRA110'!CL60</f>
        <v>0</v>
      </c>
      <c r="CN60" s="41">
        <f>-'PRA110'!CM60</f>
        <v>0</v>
      </c>
      <c r="CO60" s="41">
        <f>-'PRA110'!CN60</f>
        <v>0</v>
      </c>
      <c r="CP60" s="41">
        <f>-'PRA110'!CO60</f>
        <v>0</v>
      </c>
      <c r="CQ60" s="41">
        <f>-'PRA110'!CP60</f>
        <v>0</v>
      </c>
      <c r="CR60" s="41">
        <f>-'PRA110'!CQ60</f>
        <v>0</v>
      </c>
      <c r="CS60" s="41">
        <f>-'PRA110'!CR60</f>
        <v>0</v>
      </c>
      <c r="CT60" s="41">
        <f>-'PRA110'!CS60</f>
        <v>0</v>
      </c>
      <c r="CU60" s="41">
        <f>-'PRA110'!CT60</f>
        <v>0</v>
      </c>
      <c r="CV60" s="41">
        <f>-'PRA110'!CU60</f>
        <v>0</v>
      </c>
      <c r="CW60" s="41">
        <f>-'PRA110'!CV60</f>
        <v>0</v>
      </c>
      <c r="CX60" s="41">
        <f>-'PRA110'!CW60</f>
        <v>0</v>
      </c>
      <c r="CY60" s="41">
        <f>-'PRA110'!CX60</f>
        <v>0</v>
      </c>
      <c r="CZ60" s="41">
        <f>-'PRA110'!CY60</f>
        <v>0</v>
      </c>
      <c r="DA60" s="41">
        <f>-'PRA110'!CZ60</f>
        <v>0</v>
      </c>
      <c r="DB60" s="41">
        <f>-'PRA110'!DA60</f>
        <v>0</v>
      </c>
      <c r="DC60" s="41">
        <f>-'PRA110'!DB60</f>
        <v>0</v>
      </c>
      <c r="DD60" s="41">
        <f>-'PRA110'!DC60</f>
        <v>0</v>
      </c>
      <c r="DE60" s="41">
        <f>-'PRA110'!DD60</f>
        <v>0</v>
      </c>
      <c r="DF60" s="41">
        <f>-'PRA110'!DE60</f>
        <v>0</v>
      </c>
      <c r="DG60" s="41">
        <f>-'PRA110'!DF60</f>
        <v>0</v>
      </c>
      <c r="DH60" s="41">
        <f>-'PRA110'!DG60</f>
        <v>0</v>
      </c>
      <c r="DI60" s="41">
        <f>-'PRA110'!DH60</f>
        <v>0</v>
      </c>
      <c r="DJ60" s="41">
        <f>-'PRA110'!DI60</f>
        <v>0</v>
      </c>
      <c r="DK60" s="41">
        <f>-'PRA110'!DJ60</f>
        <v>0</v>
      </c>
      <c r="DL60" s="44">
        <f>-'PRA110'!DK60</f>
        <v>0</v>
      </c>
    </row>
    <row r="61" spans="1:116" s="348" customFormat="1" ht="11.25" customHeight="1">
      <c r="A61" s="342"/>
      <c r="B61" s="340"/>
      <c r="C61" s="343"/>
      <c r="D61" s="344" t="s">
        <v>112</v>
      </c>
      <c r="E61" s="345" t="s">
        <v>113</v>
      </c>
      <c r="F61" s="351" t="s">
        <v>552</v>
      </c>
      <c r="G61" s="335"/>
      <c r="H61" s="328"/>
      <c r="I61" s="347"/>
      <c r="J61" s="352"/>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c r="BJ61" s="353"/>
      <c r="BK61" s="353"/>
      <c r="BL61" s="353"/>
      <c r="BM61" s="353"/>
      <c r="BN61" s="353"/>
      <c r="BO61" s="353"/>
      <c r="BP61" s="353"/>
      <c r="BQ61" s="353"/>
      <c r="BR61" s="353"/>
      <c r="BS61" s="353"/>
      <c r="BT61" s="353"/>
      <c r="BU61" s="353"/>
      <c r="BV61" s="353"/>
      <c r="BW61" s="353"/>
      <c r="BX61" s="353"/>
      <c r="BY61" s="353"/>
      <c r="BZ61" s="353"/>
      <c r="CA61" s="353"/>
      <c r="CB61" s="353"/>
      <c r="CC61" s="353"/>
      <c r="CD61" s="353"/>
      <c r="CE61" s="353"/>
      <c r="CF61" s="353"/>
      <c r="CG61" s="353"/>
      <c r="CH61" s="353"/>
      <c r="CI61" s="353"/>
      <c r="CJ61" s="353"/>
      <c r="CK61" s="353"/>
      <c r="CL61" s="353"/>
      <c r="CM61" s="353"/>
      <c r="CN61" s="353"/>
      <c r="CO61" s="353"/>
      <c r="CP61" s="353"/>
      <c r="CQ61" s="353"/>
      <c r="CR61" s="353"/>
      <c r="CS61" s="353"/>
      <c r="CT61" s="353"/>
      <c r="CU61" s="353"/>
      <c r="CV61" s="353"/>
      <c r="CW61" s="353"/>
      <c r="CX61" s="353"/>
      <c r="CY61" s="353"/>
      <c r="CZ61" s="353"/>
      <c r="DA61" s="353"/>
      <c r="DB61" s="353"/>
      <c r="DC61" s="353"/>
      <c r="DD61" s="353"/>
      <c r="DE61" s="353"/>
      <c r="DF61" s="353"/>
      <c r="DG61" s="353"/>
      <c r="DH61" s="353"/>
      <c r="DI61" s="353"/>
      <c r="DJ61" s="353"/>
      <c r="DK61" s="353"/>
      <c r="DL61" s="354"/>
    </row>
    <row r="62" spans="1:116" s="332" customFormat="1" ht="19.899999999999999" customHeight="1">
      <c r="A62" s="333"/>
      <c r="B62" s="340"/>
      <c r="C62" s="300"/>
      <c r="D62" s="87"/>
      <c r="E62" s="93"/>
      <c r="F62" s="337" t="s">
        <v>928</v>
      </c>
      <c r="G62" s="335"/>
      <c r="H62" s="328"/>
      <c r="I62" s="338"/>
      <c r="J62" s="42">
        <f>-('PRA110'!J62-'PRA110'!J63)</f>
        <v>0</v>
      </c>
      <c r="K62" s="41">
        <f>-(('PRA110'!I62-'PRA110'!J62)-('PRA110'!I63-'PRA110'!J63))</f>
        <v>0</v>
      </c>
      <c r="L62" s="41">
        <f>-('PRA110'!K62-'PRA110'!K63)</f>
        <v>0</v>
      </c>
      <c r="M62" s="41">
        <f>-('PRA110'!L62-'PRA110'!L63)</f>
        <v>0</v>
      </c>
      <c r="N62" s="41">
        <f>-('PRA110'!M62-'PRA110'!M63)</f>
        <v>0</v>
      </c>
      <c r="O62" s="41">
        <f>-('PRA110'!N62-'PRA110'!N63)</f>
        <v>0</v>
      </c>
      <c r="P62" s="41">
        <f>-('PRA110'!O62-'PRA110'!O63)</f>
        <v>0</v>
      </c>
      <c r="Q62" s="41">
        <f>-('PRA110'!P62-'PRA110'!P63)</f>
        <v>0</v>
      </c>
      <c r="R62" s="41">
        <f>-('PRA110'!Q62-'PRA110'!Q63)</f>
        <v>0</v>
      </c>
      <c r="S62" s="41">
        <f>-('PRA110'!R62-'PRA110'!R63)</f>
        <v>0</v>
      </c>
      <c r="T62" s="41">
        <f>-('PRA110'!S62-'PRA110'!S63)</f>
        <v>0</v>
      </c>
      <c r="U62" s="41">
        <f>-('PRA110'!T62-'PRA110'!T63)</f>
        <v>0</v>
      </c>
      <c r="V62" s="41">
        <f>-('PRA110'!U62-'PRA110'!U63)</f>
        <v>0</v>
      </c>
      <c r="W62" s="41">
        <f>-('PRA110'!V62-'PRA110'!V63)</f>
        <v>0</v>
      </c>
      <c r="X62" s="41">
        <f>-('PRA110'!W62-'PRA110'!W63)</f>
        <v>0</v>
      </c>
      <c r="Y62" s="41">
        <f>-('PRA110'!X62-'PRA110'!X63)</f>
        <v>0</v>
      </c>
      <c r="Z62" s="41">
        <f>-('PRA110'!Y62-'PRA110'!Y63)</f>
        <v>0</v>
      </c>
      <c r="AA62" s="41">
        <f>-('PRA110'!Z62-'PRA110'!Z63)</f>
        <v>0</v>
      </c>
      <c r="AB62" s="41">
        <f>-('PRA110'!AA62-'PRA110'!AA63)</f>
        <v>0</v>
      </c>
      <c r="AC62" s="41">
        <f>-('PRA110'!AB62-'PRA110'!AB63)</f>
        <v>0</v>
      </c>
      <c r="AD62" s="41">
        <f>-('PRA110'!AC62-'PRA110'!AC63)</f>
        <v>0</v>
      </c>
      <c r="AE62" s="41">
        <f>-('PRA110'!AD62-'PRA110'!AD63)</f>
        <v>0</v>
      </c>
      <c r="AF62" s="41">
        <f>-('PRA110'!AE62-'PRA110'!AE63)</f>
        <v>0</v>
      </c>
      <c r="AG62" s="41">
        <f>-('PRA110'!AF62-'PRA110'!AF63)</f>
        <v>0</v>
      </c>
      <c r="AH62" s="41">
        <f>-('PRA110'!AG62-'PRA110'!AG63)</f>
        <v>0</v>
      </c>
      <c r="AI62" s="41">
        <f>-('PRA110'!AH62-'PRA110'!AH63)</f>
        <v>0</v>
      </c>
      <c r="AJ62" s="41">
        <f>-('PRA110'!AI62-'PRA110'!AI63)</f>
        <v>0</v>
      </c>
      <c r="AK62" s="41">
        <f>-('PRA110'!AJ62-'PRA110'!AJ63)</f>
        <v>0</v>
      </c>
      <c r="AL62" s="41">
        <f>-('PRA110'!AK62-'PRA110'!AK63)</f>
        <v>0</v>
      </c>
      <c r="AM62" s="41">
        <f>-('PRA110'!AL62-'PRA110'!AL63)</f>
        <v>0</v>
      </c>
      <c r="AN62" s="41">
        <f>-('PRA110'!AM62-'PRA110'!AM63)</f>
        <v>0</v>
      </c>
      <c r="AO62" s="41">
        <f>-('PRA110'!AN62-'PRA110'!AN63)</f>
        <v>0</v>
      </c>
      <c r="AP62" s="41">
        <f>-('PRA110'!AO62-'PRA110'!AO63)</f>
        <v>0</v>
      </c>
      <c r="AQ62" s="41">
        <f>-('PRA110'!AP62-'PRA110'!AP63)</f>
        <v>0</v>
      </c>
      <c r="AR62" s="41">
        <f>-('PRA110'!AQ62-'PRA110'!AQ63)</f>
        <v>0</v>
      </c>
      <c r="AS62" s="41">
        <f>-('PRA110'!AR62-'PRA110'!AR63)</f>
        <v>0</v>
      </c>
      <c r="AT62" s="41">
        <f>-('PRA110'!AS62-'PRA110'!AS63)</f>
        <v>0</v>
      </c>
      <c r="AU62" s="41">
        <f>-('PRA110'!AT62-'PRA110'!AT63)</f>
        <v>0</v>
      </c>
      <c r="AV62" s="41">
        <f>-('PRA110'!AU62-'PRA110'!AU63)</f>
        <v>0</v>
      </c>
      <c r="AW62" s="41">
        <f>-('PRA110'!AV62-'PRA110'!AV63)</f>
        <v>0</v>
      </c>
      <c r="AX62" s="41">
        <f>-('PRA110'!AW62-'PRA110'!AW63)</f>
        <v>0</v>
      </c>
      <c r="AY62" s="41">
        <f>-('PRA110'!AX62-'PRA110'!AX63)</f>
        <v>0</v>
      </c>
      <c r="AZ62" s="41">
        <f>-('PRA110'!AY62-'PRA110'!AY63)</f>
        <v>0</v>
      </c>
      <c r="BA62" s="41">
        <f>-('PRA110'!AZ62-'PRA110'!AZ63)</f>
        <v>0</v>
      </c>
      <c r="BB62" s="41">
        <f>-('PRA110'!BA62-'PRA110'!BA63)</f>
        <v>0</v>
      </c>
      <c r="BC62" s="41">
        <f>-('PRA110'!BB62-'PRA110'!BB63)</f>
        <v>0</v>
      </c>
      <c r="BD62" s="41">
        <f>-('PRA110'!BC62-'PRA110'!BC63)</f>
        <v>0</v>
      </c>
      <c r="BE62" s="41">
        <f>-('PRA110'!BD62-'PRA110'!BD63)</f>
        <v>0</v>
      </c>
      <c r="BF62" s="41">
        <f>-('PRA110'!BE62-'PRA110'!BE63)</f>
        <v>0</v>
      </c>
      <c r="BG62" s="41">
        <f>-('PRA110'!BF62-'PRA110'!BF63)</f>
        <v>0</v>
      </c>
      <c r="BH62" s="41">
        <f>-('PRA110'!BG62-'PRA110'!BG63)</f>
        <v>0</v>
      </c>
      <c r="BI62" s="41">
        <f>-('PRA110'!BH62-'PRA110'!BH63)</f>
        <v>0</v>
      </c>
      <c r="BJ62" s="41">
        <f>-('PRA110'!BI62-'PRA110'!BI63)</f>
        <v>0</v>
      </c>
      <c r="BK62" s="41">
        <f>-('PRA110'!BJ62-'PRA110'!BJ63)</f>
        <v>0</v>
      </c>
      <c r="BL62" s="41">
        <f>-('PRA110'!BK62-'PRA110'!BK63)</f>
        <v>0</v>
      </c>
      <c r="BM62" s="41">
        <f>-('PRA110'!BL62-'PRA110'!BL63)</f>
        <v>0</v>
      </c>
      <c r="BN62" s="41">
        <f>-('PRA110'!BM62-'PRA110'!BM63)</f>
        <v>0</v>
      </c>
      <c r="BO62" s="41">
        <f>-('PRA110'!BN62-'PRA110'!BN63)</f>
        <v>0</v>
      </c>
      <c r="BP62" s="41">
        <f>-('PRA110'!BO62-'PRA110'!BO63)</f>
        <v>0</v>
      </c>
      <c r="BQ62" s="41">
        <f>-('PRA110'!BP62-'PRA110'!BP63)</f>
        <v>0</v>
      </c>
      <c r="BR62" s="41">
        <f>-('PRA110'!BQ62-'PRA110'!BQ63)</f>
        <v>0</v>
      </c>
      <c r="BS62" s="41">
        <f>-('PRA110'!BR62-'PRA110'!BR63)</f>
        <v>0</v>
      </c>
      <c r="BT62" s="41">
        <f>-('PRA110'!BS62-'PRA110'!BS63)</f>
        <v>0</v>
      </c>
      <c r="BU62" s="41">
        <f>-('PRA110'!BT62-'PRA110'!BT63)</f>
        <v>0</v>
      </c>
      <c r="BV62" s="41">
        <f>-('PRA110'!BU62-'PRA110'!BU63)</f>
        <v>0</v>
      </c>
      <c r="BW62" s="41">
        <f>-('PRA110'!BV62-'PRA110'!BV63)</f>
        <v>0</v>
      </c>
      <c r="BX62" s="41">
        <f>-('PRA110'!BW62-'PRA110'!BW63)</f>
        <v>0</v>
      </c>
      <c r="BY62" s="41">
        <f>-('PRA110'!BX62-'PRA110'!BX63)</f>
        <v>0</v>
      </c>
      <c r="BZ62" s="41">
        <f>-('PRA110'!BY62-'PRA110'!BY63)</f>
        <v>0</v>
      </c>
      <c r="CA62" s="41">
        <f>-('PRA110'!BZ62-'PRA110'!BZ63)</f>
        <v>0</v>
      </c>
      <c r="CB62" s="41">
        <f>-('PRA110'!CA62-'PRA110'!CA63)</f>
        <v>0</v>
      </c>
      <c r="CC62" s="41">
        <f>-('PRA110'!CB62-'PRA110'!CB63)</f>
        <v>0</v>
      </c>
      <c r="CD62" s="41">
        <f>-('PRA110'!CC62-'PRA110'!CC63)</f>
        <v>0</v>
      </c>
      <c r="CE62" s="41">
        <f>-('PRA110'!CD62-'PRA110'!CD63)</f>
        <v>0</v>
      </c>
      <c r="CF62" s="41">
        <f>-('PRA110'!CE62-'PRA110'!CE63)</f>
        <v>0</v>
      </c>
      <c r="CG62" s="41">
        <f>-('PRA110'!CF62-'PRA110'!CF63)</f>
        <v>0</v>
      </c>
      <c r="CH62" s="41">
        <f>-('PRA110'!CG62-'PRA110'!CG63)</f>
        <v>0</v>
      </c>
      <c r="CI62" s="41">
        <f>-('PRA110'!CH62-'PRA110'!CH63)</f>
        <v>0</v>
      </c>
      <c r="CJ62" s="41">
        <f>-('PRA110'!CI62-'PRA110'!CI63)</f>
        <v>0</v>
      </c>
      <c r="CK62" s="41">
        <f>-('PRA110'!CJ62-'PRA110'!CJ63)</f>
        <v>0</v>
      </c>
      <c r="CL62" s="41">
        <f>-('PRA110'!CK62-'PRA110'!CK63)</f>
        <v>0</v>
      </c>
      <c r="CM62" s="41">
        <f>-('PRA110'!CL62-'PRA110'!CL63)</f>
        <v>0</v>
      </c>
      <c r="CN62" s="41">
        <f>-('PRA110'!CM62-'PRA110'!CM63)</f>
        <v>0</v>
      </c>
      <c r="CO62" s="41">
        <f>-('PRA110'!CN62-'PRA110'!CN63)</f>
        <v>0</v>
      </c>
      <c r="CP62" s="41">
        <f>-('PRA110'!CO62-'PRA110'!CO63)</f>
        <v>0</v>
      </c>
      <c r="CQ62" s="41">
        <f>-('PRA110'!CP62-'PRA110'!CP63)</f>
        <v>0</v>
      </c>
      <c r="CR62" s="41">
        <f>-('PRA110'!CQ62-'PRA110'!CQ63)</f>
        <v>0</v>
      </c>
      <c r="CS62" s="41">
        <f>-('PRA110'!CR62-'PRA110'!CR63)</f>
        <v>0</v>
      </c>
      <c r="CT62" s="41">
        <f>-('PRA110'!CS62-'PRA110'!CS63)</f>
        <v>0</v>
      </c>
      <c r="CU62" s="41">
        <f>-('PRA110'!CT62-'PRA110'!CT63)</f>
        <v>0</v>
      </c>
      <c r="CV62" s="41">
        <f>-('PRA110'!CU62-'PRA110'!CU63)</f>
        <v>0</v>
      </c>
      <c r="CW62" s="41">
        <f>-('PRA110'!CV62-'PRA110'!CV63)</f>
        <v>0</v>
      </c>
      <c r="CX62" s="41">
        <f>-('PRA110'!CW62-'PRA110'!CW63)</f>
        <v>0</v>
      </c>
      <c r="CY62" s="41">
        <f>-('PRA110'!CX62-'PRA110'!CX63)</f>
        <v>0</v>
      </c>
      <c r="CZ62" s="41">
        <f>-('PRA110'!CY62-'PRA110'!CY63)</f>
        <v>0</v>
      </c>
      <c r="DA62" s="41">
        <f>-('PRA110'!CZ62-'PRA110'!CZ63)</f>
        <v>0</v>
      </c>
      <c r="DB62" s="41">
        <f>-('PRA110'!DA62-'PRA110'!DA63)</f>
        <v>0</v>
      </c>
      <c r="DC62" s="41">
        <f>-('PRA110'!DB62-'PRA110'!DB63)</f>
        <v>0</v>
      </c>
      <c r="DD62" s="41">
        <f>-('PRA110'!DC62-'PRA110'!DC63)</f>
        <v>0</v>
      </c>
      <c r="DE62" s="41">
        <f>-('PRA110'!DD62-'PRA110'!DD63)</f>
        <v>0</v>
      </c>
      <c r="DF62" s="41">
        <f>-('PRA110'!DE62-'PRA110'!DE63)</f>
        <v>0</v>
      </c>
      <c r="DG62" s="41">
        <f>-('PRA110'!DF62-'PRA110'!DF63)</f>
        <v>0</v>
      </c>
      <c r="DH62" s="41">
        <f>-('PRA110'!DG62-'PRA110'!DG63)</f>
        <v>0</v>
      </c>
      <c r="DI62" s="41">
        <f>-('PRA110'!DH62-'PRA110'!DH63)</f>
        <v>0</v>
      </c>
      <c r="DJ62" s="41">
        <f>-('PRA110'!DI62-'PRA110'!DI63)</f>
        <v>0</v>
      </c>
      <c r="DK62" s="41">
        <f>-('PRA110'!DJ62-'PRA110'!DJ63)</f>
        <v>0</v>
      </c>
      <c r="DL62" s="44">
        <f>-('PRA110'!DK62-'PRA110'!DK63)</f>
        <v>0</v>
      </c>
    </row>
    <row r="63" spans="1:116" s="332" customFormat="1" ht="19.899999999999999" customHeight="1">
      <c r="A63" s="333"/>
      <c r="B63" s="340"/>
      <c r="C63" s="300"/>
      <c r="D63" s="87" t="s">
        <v>574</v>
      </c>
      <c r="E63" s="93" t="s">
        <v>783</v>
      </c>
      <c r="F63" s="337" t="s">
        <v>927</v>
      </c>
      <c r="G63" s="335"/>
      <c r="H63" s="328"/>
      <c r="I63" s="338"/>
      <c r="J63" s="42">
        <f>-'PRA110'!J63</f>
        <v>0</v>
      </c>
      <c r="K63" s="41">
        <f>-('PRA110'!I63-'PRA110'!J63)</f>
        <v>0</v>
      </c>
      <c r="L63" s="41">
        <f>-'PRA110'!K63</f>
        <v>0</v>
      </c>
      <c r="M63" s="41">
        <f>-'PRA110'!L63</f>
        <v>0</v>
      </c>
      <c r="N63" s="41">
        <f>-'PRA110'!M63</f>
        <v>0</v>
      </c>
      <c r="O63" s="41">
        <f>-'PRA110'!N63</f>
        <v>0</v>
      </c>
      <c r="P63" s="41">
        <f>-'PRA110'!O63</f>
        <v>0</v>
      </c>
      <c r="Q63" s="41">
        <f>-'PRA110'!P63</f>
        <v>0</v>
      </c>
      <c r="R63" s="41">
        <f>-'PRA110'!Q63</f>
        <v>0</v>
      </c>
      <c r="S63" s="41">
        <f>-'PRA110'!R63</f>
        <v>0</v>
      </c>
      <c r="T63" s="41">
        <f>-'PRA110'!S63</f>
        <v>0</v>
      </c>
      <c r="U63" s="41">
        <f>-'PRA110'!T63</f>
        <v>0</v>
      </c>
      <c r="V63" s="41">
        <f>-'PRA110'!U63</f>
        <v>0</v>
      </c>
      <c r="W63" s="41">
        <f>-'PRA110'!V63</f>
        <v>0</v>
      </c>
      <c r="X63" s="41">
        <f>-'PRA110'!W63</f>
        <v>0</v>
      </c>
      <c r="Y63" s="41">
        <f>-'PRA110'!X63</f>
        <v>0</v>
      </c>
      <c r="Z63" s="41">
        <f>-'PRA110'!Y63</f>
        <v>0</v>
      </c>
      <c r="AA63" s="41">
        <f>-'PRA110'!Z63</f>
        <v>0</v>
      </c>
      <c r="AB63" s="41">
        <f>-'PRA110'!AA63</f>
        <v>0</v>
      </c>
      <c r="AC63" s="41">
        <f>-'PRA110'!AB63</f>
        <v>0</v>
      </c>
      <c r="AD63" s="41">
        <f>-'PRA110'!AC63</f>
        <v>0</v>
      </c>
      <c r="AE63" s="41">
        <f>-'PRA110'!AD63</f>
        <v>0</v>
      </c>
      <c r="AF63" s="41">
        <f>-'PRA110'!AE63</f>
        <v>0</v>
      </c>
      <c r="AG63" s="41">
        <f>-'PRA110'!AF63</f>
        <v>0</v>
      </c>
      <c r="AH63" s="41">
        <f>-'PRA110'!AG63</f>
        <v>0</v>
      </c>
      <c r="AI63" s="41">
        <f>-'PRA110'!AH63</f>
        <v>0</v>
      </c>
      <c r="AJ63" s="41">
        <f>-'PRA110'!AI63</f>
        <v>0</v>
      </c>
      <c r="AK63" s="41">
        <f>-'PRA110'!AJ63</f>
        <v>0</v>
      </c>
      <c r="AL63" s="41">
        <f>-'PRA110'!AK63</f>
        <v>0</v>
      </c>
      <c r="AM63" s="41">
        <f>-'PRA110'!AL63</f>
        <v>0</v>
      </c>
      <c r="AN63" s="41">
        <f>-'PRA110'!AM63</f>
        <v>0</v>
      </c>
      <c r="AO63" s="41">
        <f>-'PRA110'!AN63</f>
        <v>0</v>
      </c>
      <c r="AP63" s="41">
        <f>-'PRA110'!AO63</f>
        <v>0</v>
      </c>
      <c r="AQ63" s="41">
        <f>-'PRA110'!AP63</f>
        <v>0</v>
      </c>
      <c r="AR63" s="41">
        <f>-'PRA110'!AQ63</f>
        <v>0</v>
      </c>
      <c r="AS63" s="41">
        <f>-'PRA110'!AR63</f>
        <v>0</v>
      </c>
      <c r="AT63" s="41">
        <f>-'PRA110'!AS63</f>
        <v>0</v>
      </c>
      <c r="AU63" s="41">
        <f>-'PRA110'!AT63</f>
        <v>0</v>
      </c>
      <c r="AV63" s="41">
        <f>-'PRA110'!AU63</f>
        <v>0</v>
      </c>
      <c r="AW63" s="41">
        <f>-'PRA110'!AV63</f>
        <v>0</v>
      </c>
      <c r="AX63" s="41">
        <f>-'PRA110'!AW63</f>
        <v>0</v>
      </c>
      <c r="AY63" s="41">
        <f>-'PRA110'!AX63</f>
        <v>0</v>
      </c>
      <c r="AZ63" s="41">
        <f>-'PRA110'!AY63</f>
        <v>0</v>
      </c>
      <c r="BA63" s="41">
        <f>-'PRA110'!AZ63</f>
        <v>0</v>
      </c>
      <c r="BB63" s="41">
        <f>-'PRA110'!BA63</f>
        <v>0</v>
      </c>
      <c r="BC63" s="41">
        <f>-'PRA110'!BB63</f>
        <v>0</v>
      </c>
      <c r="BD63" s="41">
        <f>-'PRA110'!BC63</f>
        <v>0</v>
      </c>
      <c r="BE63" s="41">
        <f>-'PRA110'!BD63</f>
        <v>0</v>
      </c>
      <c r="BF63" s="41">
        <f>-'PRA110'!BE63</f>
        <v>0</v>
      </c>
      <c r="BG63" s="41">
        <f>-'PRA110'!BF63</f>
        <v>0</v>
      </c>
      <c r="BH63" s="41">
        <f>-'PRA110'!BG63</f>
        <v>0</v>
      </c>
      <c r="BI63" s="41">
        <f>-'PRA110'!BH63</f>
        <v>0</v>
      </c>
      <c r="BJ63" s="41">
        <f>-'PRA110'!BI63</f>
        <v>0</v>
      </c>
      <c r="BK63" s="41">
        <f>-'PRA110'!BJ63</f>
        <v>0</v>
      </c>
      <c r="BL63" s="41">
        <f>-'PRA110'!BK63</f>
        <v>0</v>
      </c>
      <c r="BM63" s="41">
        <f>-'PRA110'!BL63</f>
        <v>0</v>
      </c>
      <c r="BN63" s="41">
        <f>-'PRA110'!BM63</f>
        <v>0</v>
      </c>
      <c r="BO63" s="41">
        <f>-'PRA110'!BN63</f>
        <v>0</v>
      </c>
      <c r="BP63" s="41">
        <f>-'PRA110'!BO63</f>
        <v>0</v>
      </c>
      <c r="BQ63" s="41">
        <f>-'PRA110'!BP63</f>
        <v>0</v>
      </c>
      <c r="BR63" s="41">
        <f>-'PRA110'!BQ63</f>
        <v>0</v>
      </c>
      <c r="BS63" s="41">
        <f>-'PRA110'!BR63</f>
        <v>0</v>
      </c>
      <c r="BT63" s="41">
        <f>-'PRA110'!BS63</f>
        <v>0</v>
      </c>
      <c r="BU63" s="41">
        <f>-'PRA110'!BT63</f>
        <v>0</v>
      </c>
      <c r="BV63" s="41">
        <f>-'PRA110'!BU63</f>
        <v>0</v>
      </c>
      <c r="BW63" s="41">
        <f>-'PRA110'!BV63</f>
        <v>0</v>
      </c>
      <c r="BX63" s="41">
        <f>-'PRA110'!BW63</f>
        <v>0</v>
      </c>
      <c r="BY63" s="41">
        <f>-'PRA110'!BX63</f>
        <v>0</v>
      </c>
      <c r="BZ63" s="41">
        <f>-'PRA110'!BY63</f>
        <v>0</v>
      </c>
      <c r="CA63" s="41">
        <f>-'PRA110'!BZ63</f>
        <v>0</v>
      </c>
      <c r="CB63" s="41">
        <f>-'PRA110'!CA63</f>
        <v>0</v>
      </c>
      <c r="CC63" s="41">
        <f>-'PRA110'!CB63</f>
        <v>0</v>
      </c>
      <c r="CD63" s="41">
        <f>-'PRA110'!CC63</f>
        <v>0</v>
      </c>
      <c r="CE63" s="41">
        <f>-'PRA110'!CD63</f>
        <v>0</v>
      </c>
      <c r="CF63" s="41">
        <f>-'PRA110'!CE63</f>
        <v>0</v>
      </c>
      <c r="CG63" s="41">
        <f>-'PRA110'!CF63</f>
        <v>0</v>
      </c>
      <c r="CH63" s="41">
        <f>-'PRA110'!CG63</f>
        <v>0</v>
      </c>
      <c r="CI63" s="41">
        <f>-'PRA110'!CH63</f>
        <v>0</v>
      </c>
      <c r="CJ63" s="41">
        <f>-'PRA110'!CI63</f>
        <v>0</v>
      </c>
      <c r="CK63" s="41">
        <f>-'PRA110'!CJ63</f>
        <v>0</v>
      </c>
      <c r="CL63" s="41">
        <f>-'PRA110'!CK63</f>
        <v>0</v>
      </c>
      <c r="CM63" s="41">
        <f>-'PRA110'!CL63</f>
        <v>0</v>
      </c>
      <c r="CN63" s="41">
        <f>-'PRA110'!CM63</f>
        <v>0</v>
      </c>
      <c r="CO63" s="41">
        <f>-'PRA110'!CN63</f>
        <v>0</v>
      </c>
      <c r="CP63" s="41">
        <f>-'PRA110'!CO63</f>
        <v>0</v>
      </c>
      <c r="CQ63" s="41">
        <f>-'PRA110'!CP63</f>
        <v>0</v>
      </c>
      <c r="CR63" s="41">
        <f>-'PRA110'!CQ63</f>
        <v>0</v>
      </c>
      <c r="CS63" s="41">
        <f>-'PRA110'!CR63</f>
        <v>0</v>
      </c>
      <c r="CT63" s="41">
        <f>-'PRA110'!CS63</f>
        <v>0</v>
      </c>
      <c r="CU63" s="41">
        <f>-'PRA110'!CT63</f>
        <v>0</v>
      </c>
      <c r="CV63" s="41">
        <f>-'PRA110'!CU63</f>
        <v>0</v>
      </c>
      <c r="CW63" s="41">
        <f>-'PRA110'!CV63</f>
        <v>0</v>
      </c>
      <c r="CX63" s="41">
        <f>-'PRA110'!CW63</f>
        <v>0</v>
      </c>
      <c r="CY63" s="41">
        <f>-'PRA110'!CX63</f>
        <v>0</v>
      </c>
      <c r="CZ63" s="41">
        <f>-'PRA110'!CY63</f>
        <v>0</v>
      </c>
      <c r="DA63" s="41">
        <f>-'PRA110'!CZ63</f>
        <v>0</v>
      </c>
      <c r="DB63" s="41">
        <f>-'PRA110'!DA63</f>
        <v>0</v>
      </c>
      <c r="DC63" s="41">
        <f>-'PRA110'!DB63</f>
        <v>0</v>
      </c>
      <c r="DD63" s="41">
        <f>-'PRA110'!DC63</f>
        <v>0</v>
      </c>
      <c r="DE63" s="41">
        <f>-'PRA110'!DD63</f>
        <v>0</v>
      </c>
      <c r="DF63" s="41">
        <f>-'PRA110'!DE63</f>
        <v>0</v>
      </c>
      <c r="DG63" s="41">
        <f>-'PRA110'!DF63</f>
        <v>0</v>
      </c>
      <c r="DH63" s="41">
        <f>-'PRA110'!DG63</f>
        <v>0</v>
      </c>
      <c r="DI63" s="41">
        <f>-'PRA110'!DH63</f>
        <v>0</v>
      </c>
      <c r="DJ63" s="41">
        <f>-'PRA110'!DI63</f>
        <v>0</v>
      </c>
      <c r="DK63" s="41">
        <f>-'PRA110'!DJ63</f>
        <v>0</v>
      </c>
      <c r="DL63" s="44">
        <f>-'PRA110'!DK63</f>
        <v>0</v>
      </c>
    </row>
    <row r="64" spans="1:116" s="332" customFormat="1" ht="19.899999999999999" customHeight="1">
      <c r="A64" s="333"/>
      <c r="B64" s="340"/>
      <c r="C64" s="300"/>
      <c r="D64" s="87"/>
      <c r="E64" s="93"/>
      <c r="F64" s="337" t="s">
        <v>930</v>
      </c>
      <c r="G64" s="335"/>
      <c r="H64" s="328"/>
      <c r="I64" s="338"/>
      <c r="J64" s="42">
        <f>-('PRA110'!J64-'PRA110'!J65)</f>
        <v>0</v>
      </c>
      <c r="K64" s="41">
        <f>-(('PRA110'!I64-'PRA110'!J64)-('PRA110'!I65-'PRA110'!J65))</f>
        <v>0</v>
      </c>
      <c r="L64" s="41">
        <f>-('PRA110'!K64-'PRA110'!K65)</f>
        <v>0</v>
      </c>
      <c r="M64" s="41">
        <f>-('PRA110'!L64-'PRA110'!L65)</f>
        <v>0</v>
      </c>
      <c r="N64" s="41">
        <f>-('PRA110'!M64-'PRA110'!M65)</f>
        <v>0</v>
      </c>
      <c r="O64" s="41">
        <f>-('PRA110'!N64-'PRA110'!N65)</f>
        <v>0</v>
      </c>
      <c r="P64" s="41">
        <f>-('PRA110'!O64-'PRA110'!O65)</f>
        <v>0</v>
      </c>
      <c r="Q64" s="41">
        <f>-('PRA110'!P64-'PRA110'!P65)</f>
        <v>0</v>
      </c>
      <c r="R64" s="41">
        <f>-('PRA110'!Q64-'PRA110'!Q65)</f>
        <v>0</v>
      </c>
      <c r="S64" s="41">
        <f>-('PRA110'!R64-'PRA110'!R65)</f>
        <v>0</v>
      </c>
      <c r="T64" s="41">
        <f>-('PRA110'!S64-'PRA110'!S65)</f>
        <v>0</v>
      </c>
      <c r="U64" s="41">
        <f>-('PRA110'!T64-'PRA110'!T65)</f>
        <v>0</v>
      </c>
      <c r="V64" s="41">
        <f>-('PRA110'!U64-'PRA110'!U65)</f>
        <v>0</v>
      </c>
      <c r="W64" s="41">
        <f>-('PRA110'!V64-'PRA110'!V65)</f>
        <v>0</v>
      </c>
      <c r="X64" s="41">
        <f>-('PRA110'!W64-'PRA110'!W65)</f>
        <v>0</v>
      </c>
      <c r="Y64" s="41">
        <f>-('PRA110'!X64-'PRA110'!X65)</f>
        <v>0</v>
      </c>
      <c r="Z64" s="41">
        <f>-('PRA110'!Y64-'PRA110'!Y65)</f>
        <v>0</v>
      </c>
      <c r="AA64" s="41">
        <f>-('PRA110'!Z64-'PRA110'!Z65)</f>
        <v>0</v>
      </c>
      <c r="AB64" s="41">
        <f>-('PRA110'!AA64-'PRA110'!AA65)</f>
        <v>0</v>
      </c>
      <c r="AC64" s="41">
        <f>-('PRA110'!AB64-'PRA110'!AB65)</f>
        <v>0</v>
      </c>
      <c r="AD64" s="41">
        <f>-('PRA110'!AC64-'PRA110'!AC65)</f>
        <v>0</v>
      </c>
      <c r="AE64" s="41">
        <f>-('PRA110'!AD64-'PRA110'!AD65)</f>
        <v>0</v>
      </c>
      <c r="AF64" s="41">
        <f>-('PRA110'!AE64-'PRA110'!AE65)</f>
        <v>0</v>
      </c>
      <c r="AG64" s="41">
        <f>-('PRA110'!AF64-'PRA110'!AF65)</f>
        <v>0</v>
      </c>
      <c r="AH64" s="41">
        <f>-('PRA110'!AG64-'PRA110'!AG65)</f>
        <v>0</v>
      </c>
      <c r="AI64" s="41">
        <f>-('PRA110'!AH64-'PRA110'!AH65)</f>
        <v>0</v>
      </c>
      <c r="AJ64" s="41">
        <f>-('PRA110'!AI64-'PRA110'!AI65)</f>
        <v>0</v>
      </c>
      <c r="AK64" s="41">
        <f>-('PRA110'!AJ64-'PRA110'!AJ65)</f>
        <v>0</v>
      </c>
      <c r="AL64" s="41">
        <f>-('PRA110'!AK64-'PRA110'!AK65)</f>
        <v>0</v>
      </c>
      <c r="AM64" s="41">
        <f>-('PRA110'!AL64-'PRA110'!AL65)</f>
        <v>0</v>
      </c>
      <c r="AN64" s="41">
        <f>-('PRA110'!AM64-'PRA110'!AM65)</f>
        <v>0</v>
      </c>
      <c r="AO64" s="41">
        <f>-('PRA110'!AN64-'PRA110'!AN65)</f>
        <v>0</v>
      </c>
      <c r="AP64" s="41">
        <f>-('PRA110'!AO64-'PRA110'!AO65)</f>
        <v>0</v>
      </c>
      <c r="AQ64" s="41">
        <f>-('PRA110'!AP64-'PRA110'!AP65)</f>
        <v>0</v>
      </c>
      <c r="AR64" s="41">
        <f>-('PRA110'!AQ64-'PRA110'!AQ65)</f>
        <v>0</v>
      </c>
      <c r="AS64" s="41">
        <f>-('PRA110'!AR64-'PRA110'!AR65)</f>
        <v>0</v>
      </c>
      <c r="AT64" s="41">
        <f>-('PRA110'!AS64-'PRA110'!AS65)</f>
        <v>0</v>
      </c>
      <c r="AU64" s="41">
        <f>-('PRA110'!AT64-'PRA110'!AT65)</f>
        <v>0</v>
      </c>
      <c r="AV64" s="41">
        <f>-('PRA110'!AU64-'PRA110'!AU65)</f>
        <v>0</v>
      </c>
      <c r="AW64" s="41">
        <f>-('PRA110'!AV64-'PRA110'!AV65)</f>
        <v>0</v>
      </c>
      <c r="AX64" s="41">
        <f>-('PRA110'!AW64-'PRA110'!AW65)</f>
        <v>0</v>
      </c>
      <c r="AY64" s="41">
        <f>-('PRA110'!AX64-'PRA110'!AX65)</f>
        <v>0</v>
      </c>
      <c r="AZ64" s="41">
        <f>-('PRA110'!AY64-'PRA110'!AY65)</f>
        <v>0</v>
      </c>
      <c r="BA64" s="41">
        <f>-('PRA110'!AZ64-'PRA110'!AZ65)</f>
        <v>0</v>
      </c>
      <c r="BB64" s="41">
        <f>-('PRA110'!BA64-'PRA110'!BA65)</f>
        <v>0</v>
      </c>
      <c r="BC64" s="41">
        <f>-('PRA110'!BB64-'PRA110'!BB65)</f>
        <v>0</v>
      </c>
      <c r="BD64" s="41">
        <f>-('PRA110'!BC64-'PRA110'!BC65)</f>
        <v>0</v>
      </c>
      <c r="BE64" s="41">
        <f>-('PRA110'!BD64-'PRA110'!BD65)</f>
        <v>0</v>
      </c>
      <c r="BF64" s="41">
        <f>-('PRA110'!BE64-'PRA110'!BE65)</f>
        <v>0</v>
      </c>
      <c r="BG64" s="41">
        <f>-('PRA110'!BF64-'PRA110'!BF65)</f>
        <v>0</v>
      </c>
      <c r="BH64" s="41">
        <f>-('PRA110'!BG64-'PRA110'!BG65)</f>
        <v>0</v>
      </c>
      <c r="BI64" s="41">
        <f>-('PRA110'!BH64-'PRA110'!BH65)</f>
        <v>0</v>
      </c>
      <c r="BJ64" s="41">
        <f>-('PRA110'!BI64-'PRA110'!BI65)</f>
        <v>0</v>
      </c>
      <c r="BK64" s="41">
        <f>-('PRA110'!BJ64-'PRA110'!BJ65)</f>
        <v>0</v>
      </c>
      <c r="BL64" s="41">
        <f>-('PRA110'!BK64-'PRA110'!BK65)</f>
        <v>0</v>
      </c>
      <c r="BM64" s="41">
        <f>-('PRA110'!BL64-'PRA110'!BL65)</f>
        <v>0</v>
      </c>
      <c r="BN64" s="41">
        <f>-('PRA110'!BM64-'PRA110'!BM65)</f>
        <v>0</v>
      </c>
      <c r="BO64" s="41">
        <f>-('PRA110'!BN64-'PRA110'!BN65)</f>
        <v>0</v>
      </c>
      <c r="BP64" s="41">
        <f>-('PRA110'!BO64-'PRA110'!BO65)</f>
        <v>0</v>
      </c>
      <c r="BQ64" s="41">
        <f>-('PRA110'!BP64-'PRA110'!BP65)</f>
        <v>0</v>
      </c>
      <c r="BR64" s="41">
        <f>-('PRA110'!BQ64-'PRA110'!BQ65)</f>
        <v>0</v>
      </c>
      <c r="BS64" s="41">
        <f>-('PRA110'!BR64-'PRA110'!BR65)</f>
        <v>0</v>
      </c>
      <c r="BT64" s="41">
        <f>-('PRA110'!BS64-'PRA110'!BS65)</f>
        <v>0</v>
      </c>
      <c r="BU64" s="41">
        <f>-('PRA110'!BT64-'PRA110'!BT65)</f>
        <v>0</v>
      </c>
      <c r="BV64" s="41">
        <f>-('PRA110'!BU64-'PRA110'!BU65)</f>
        <v>0</v>
      </c>
      <c r="BW64" s="41">
        <f>-('PRA110'!BV64-'PRA110'!BV65)</f>
        <v>0</v>
      </c>
      <c r="BX64" s="41">
        <f>-('PRA110'!BW64-'PRA110'!BW65)</f>
        <v>0</v>
      </c>
      <c r="BY64" s="41">
        <f>-('PRA110'!BX64-'PRA110'!BX65)</f>
        <v>0</v>
      </c>
      <c r="BZ64" s="41">
        <f>-('PRA110'!BY64-'PRA110'!BY65)</f>
        <v>0</v>
      </c>
      <c r="CA64" s="41">
        <f>-('PRA110'!BZ64-'PRA110'!BZ65)</f>
        <v>0</v>
      </c>
      <c r="CB64" s="41">
        <f>-('PRA110'!CA64-'PRA110'!CA65)</f>
        <v>0</v>
      </c>
      <c r="CC64" s="41">
        <f>-('PRA110'!CB64-'PRA110'!CB65)</f>
        <v>0</v>
      </c>
      <c r="CD64" s="41">
        <f>-('PRA110'!CC64-'PRA110'!CC65)</f>
        <v>0</v>
      </c>
      <c r="CE64" s="41">
        <f>-('PRA110'!CD64-'PRA110'!CD65)</f>
        <v>0</v>
      </c>
      <c r="CF64" s="41">
        <f>-('PRA110'!CE64-'PRA110'!CE65)</f>
        <v>0</v>
      </c>
      <c r="CG64" s="41">
        <f>-('PRA110'!CF64-'PRA110'!CF65)</f>
        <v>0</v>
      </c>
      <c r="CH64" s="41">
        <f>-('PRA110'!CG64-'PRA110'!CG65)</f>
        <v>0</v>
      </c>
      <c r="CI64" s="41">
        <f>-('PRA110'!CH64-'PRA110'!CH65)</f>
        <v>0</v>
      </c>
      <c r="CJ64" s="41">
        <f>-('PRA110'!CI64-'PRA110'!CI65)</f>
        <v>0</v>
      </c>
      <c r="CK64" s="41">
        <f>-('PRA110'!CJ64-'PRA110'!CJ65)</f>
        <v>0</v>
      </c>
      <c r="CL64" s="41">
        <f>-('PRA110'!CK64-'PRA110'!CK65)</f>
        <v>0</v>
      </c>
      <c r="CM64" s="41">
        <f>-('PRA110'!CL64-'PRA110'!CL65)</f>
        <v>0</v>
      </c>
      <c r="CN64" s="41">
        <f>-('PRA110'!CM64-'PRA110'!CM65)</f>
        <v>0</v>
      </c>
      <c r="CO64" s="41">
        <f>-('PRA110'!CN64-'PRA110'!CN65)</f>
        <v>0</v>
      </c>
      <c r="CP64" s="41">
        <f>-('PRA110'!CO64-'PRA110'!CO65)</f>
        <v>0</v>
      </c>
      <c r="CQ64" s="41">
        <f>-('PRA110'!CP64-'PRA110'!CP65)</f>
        <v>0</v>
      </c>
      <c r="CR64" s="41">
        <f>-('PRA110'!CQ64-'PRA110'!CQ65)</f>
        <v>0</v>
      </c>
      <c r="CS64" s="41">
        <f>-('PRA110'!CR64-'PRA110'!CR65)</f>
        <v>0</v>
      </c>
      <c r="CT64" s="41">
        <f>-('PRA110'!CS64-'PRA110'!CS65)</f>
        <v>0</v>
      </c>
      <c r="CU64" s="41">
        <f>-('PRA110'!CT64-'PRA110'!CT65)</f>
        <v>0</v>
      </c>
      <c r="CV64" s="41">
        <f>-('PRA110'!CU64-'PRA110'!CU65)</f>
        <v>0</v>
      </c>
      <c r="CW64" s="41">
        <f>-('PRA110'!CV64-'PRA110'!CV65)</f>
        <v>0</v>
      </c>
      <c r="CX64" s="41">
        <f>-('PRA110'!CW64-'PRA110'!CW65)</f>
        <v>0</v>
      </c>
      <c r="CY64" s="41">
        <f>-('PRA110'!CX64-'PRA110'!CX65)</f>
        <v>0</v>
      </c>
      <c r="CZ64" s="41">
        <f>-('PRA110'!CY64-'PRA110'!CY65)</f>
        <v>0</v>
      </c>
      <c r="DA64" s="41">
        <f>-('PRA110'!CZ64-'PRA110'!CZ65)</f>
        <v>0</v>
      </c>
      <c r="DB64" s="41">
        <f>-('PRA110'!DA64-'PRA110'!DA65)</f>
        <v>0</v>
      </c>
      <c r="DC64" s="41">
        <f>-('PRA110'!DB64-'PRA110'!DB65)</f>
        <v>0</v>
      </c>
      <c r="DD64" s="41">
        <f>-('PRA110'!DC64-'PRA110'!DC65)</f>
        <v>0</v>
      </c>
      <c r="DE64" s="41">
        <f>-('PRA110'!DD64-'PRA110'!DD65)</f>
        <v>0</v>
      </c>
      <c r="DF64" s="41">
        <f>-('PRA110'!DE64-'PRA110'!DE65)</f>
        <v>0</v>
      </c>
      <c r="DG64" s="41">
        <f>-('PRA110'!DF64-'PRA110'!DF65)</f>
        <v>0</v>
      </c>
      <c r="DH64" s="41">
        <f>-('PRA110'!DG64-'PRA110'!DG65)</f>
        <v>0</v>
      </c>
      <c r="DI64" s="41">
        <f>-('PRA110'!DH64-'PRA110'!DH65)</f>
        <v>0</v>
      </c>
      <c r="DJ64" s="41">
        <f>-('PRA110'!DI64-'PRA110'!DI65)</f>
        <v>0</v>
      </c>
      <c r="DK64" s="41">
        <f>-('PRA110'!DJ64-'PRA110'!DJ65)</f>
        <v>0</v>
      </c>
      <c r="DL64" s="44">
        <f>-('PRA110'!DK64-'PRA110'!DK65)</f>
        <v>0</v>
      </c>
    </row>
    <row r="65" spans="1:16384" s="332" customFormat="1" ht="19.5" customHeight="1">
      <c r="A65" s="333"/>
      <c r="B65" s="340"/>
      <c r="C65" s="300"/>
      <c r="D65" s="87" t="s">
        <v>576</v>
      </c>
      <c r="E65" s="93" t="s">
        <v>785</v>
      </c>
      <c r="F65" s="337" t="s">
        <v>929</v>
      </c>
      <c r="G65" s="335"/>
      <c r="H65" s="328"/>
      <c r="I65" s="338"/>
      <c r="J65" s="42">
        <f>-'PRA110'!J65</f>
        <v>0</v>
      </c>
      <c r="K65" s="41">
        <f>-('PRA110'!I65-'PRA110'!J65)</f>
        <v>0</v>
      </c>
      <c r="L65" s="41">
        <f>-'PRA110'!K65</f>
        <v>0</v>
      </c>
      <c r="M65" s="41">
        <f>-'PRA110'!L65</f>
        <v>0</v>
      </c>
      <c r="N65" s="41">
        <f>-'PRA110'!M65</f>
        <v>0</v>
      </c>
      <c r="O65" s="41">
        <f>-'PRA110'!N65</f>
        <v>0</v>
      </c>
      <c r="P65" s="41">
        <f>-'PRA110'!O65</f>
        <v>0</v>
      </c>
      <c r="Q65" s="41">
        <f>-'PRA110'!P65</f>
        <v>0</v>
      </c>
      <c r="R65" s="41">
        <f>-'PRA110'!Q65</f>
        <v>0</v>
      </c>
      <c r="S65" s="41">
        <f>-'PRA110'!R65</f>
        <v>0</v>
      </c>
      <c r="T65" s="41">
        <f>-'PRA110'!S65</f>
        <v>0</v>
      </c>
      <c r="U65" s="41">
        <f>-'PRA110'!T65</f>
        <v>0</v>
      </c>
      <c r="V65" s="41">
        <f>-'PRA110'!U65</f>
        <v>0</v>
      </c>
      <c r="W65" s="41">
        <f>-'PRA110'!V65</f>
        <v>0</v>
      </c>
      <c r="X65" s="41">
        <f>-'PRA110'!W65</f>
        <v>0</v>
      </c>
      <c r="Y65" s="41">
        <f>-'PRA110'!X65</f>
        <v>0</v>
      </c>
      <c r="Z65" s="41">
        <f>-'PRA110'!Y65</f>
        <v>0</v>
      </c>
      <c r="AA65" s="41">
        <f>-'PRA110'!Z65</f>
        <v>0</v>
      </c>
      <c r="AB65" s="41">
        <f>-'PRA110'!AA65</f>
        <v>0</v>
      </c>
      <c r="AC65" s="41">
        <f>-'PRA110'!AB65</f>
        <v>0</v>
      </c>
      <c r="AD65" s="41">
        <f>-'PRA110'!AC65</f>
        <v>0</v>
      </c>
      <c r="AE65" s="41">
        <f>-'PRA110'!AD65</f>
        <v>0</v>
      </c>
      <c r="AF65" s="41">
        <f>-'PRA110'!AE65</f>
        <v>0</v>
      </c>
      <c r="AG65" s="41">
        <f>-'PRA110'!AF65</f>
        <v>0</v>
      </c>
      <c r="AH65" s="41">
        <f>-'PRA110'!AG65</f>
        <v>0</v>
      </c>
      <c r="AI65" s="41">
        <f>-'PRA110'!AH65</f>
        <v>0</v>
      </c>
      <c r="AJ65" s="41">
        <f>-'PRA110'!AI65</f>
        <v>0</v>
      </c>
      <c r="AK65" s="41">
        <f>-'PRA110'!AJ65</f>
        <v>0</v>
      </c>
      <c r="AL65" s="41">
        <f>-'PRA110'!AK65</f>
        <v>0</v>
      </c>
      <c r="AM65" s="41">
        <f>-'PRA110'!AL65</f>
        <v>0</v>
      </c>
      <c r="AN65" s="41">
        <f>-'PRA110'!AM65</f>
        <v>0</v>
      </c>
      <c r="AO65" s="41">
        <f>-'PRA110'!AN65</f>
        <v>0</v>
      </c>
      <c r="AP65" s="41">
        <f>-'PRA110'!AO65</f>
        <v>0</v>
      </c>
      <c r="AQ65" s="41">
        <f>-'PRA110'!AP65</f>
        <v>0</v>
      </c>
      <c r="AR65" s="41">
        <f>-'PRA110'!AQ65</f>
        <v>0</v>
      </c>
      <c r="AS65" s="41">
        <f>-'PRA110'!AR65</f>
        <v>0</v>
      </c>
      <c r="AT65" s="41">
        <f>-'PRA110'!AS65</f>
        <v>0</v>
      </c>
      <c r="AU65" s="41">
        <f>-'PRA110'!AT65</f>
        <v>0</v>
      </c>
      <c r="AV65" s="41">
        <f>-'PRA110'!AU65</f>
        <v>0</v>
      </c>
      <c r="AW65" s="41">
        <f>-'PRA110'!AV65</f>
        <v>0</v>
      </c>
      <c r="AX65" s="41">
        <f>-'PRA110'!AW65</f>
        <v>0</v>
      </c>
      <c r="AY65" s="41">
        <f>-'PRA110'!AX65</f>
        <v>0</v>
      </c>
      <c r="AZ65" s="41">
        <f>-'PRA110'!AY65</f>
        <v>0</v>
      </c>
      <c r="BA65" s="41">
        <f>-'PRA110'!AZ65</f>
        <v>0</v>
      </c>
      <c r="BB65" s="41">
        <f>-'PRA110'!BA65</f>
        <v>0</v>
      </c>
      <c r="BC65" s="41">
        <f>-'PRA110'!BB65</f>
        <v>0</v>
      </c>
      <c r="BD65" s="41">
        <f>-'PRA110'!BC65</f>
        <v>0</v>
      </c>
      <c r="BE65" s="41">
        <f>-'PRA110'!BD65</f>
        <v>0</v>
      </c>
      <c r="BF65" s="41">
        <f>-'PRA110'!BE65</f>
        <v>0</v>
      </c>
      <c r="BG65" s="41">
        <f>-'PRA110'!BF65</f>
        <v>0</v>
      </c>
      <c r="BH65" s="41">
        <f>-'PRA110'!BG65</f>
        <v>0</v>
      </c>
      <c r="BI65" s="41">
        <f>-'PRA110'!BH65</f>
        <v>0</v>
      </c>
      <c r="BJ65" s="41">
        <f>-'PRA110'!BI65</f>
        <v>0</v>
      </c>
      <c r="BK65" s="41">
        <f>-'PRA110'!BJ65</f>
        <v>0</v>
      </c>
      <c r="BL65" s="41">
        <f>-'PRA110'!BK65</f>
        <v>0</v>
      </c>
      <c r="BM65" s="41">
        <f>-'PRA110'!BL65</f>
        <v>0</v>
      </c>
      <c r="BN65" s="41">
        <f>-'PRA110'!BM65</f>
        <v>0</v>
      </c>
      <c r="BO65" s="41">
        <f>-'PRA110'!BN65</f>
        <v>0</v>
      </c>
      <c r="BP65" s="41">
        <f>-'PRA110'!BO65</f>
        <v>0</v>
      </c>
      <c r="BQ65" s="41">
        <f>-'PRA110'!BP65</f>
        <v>0</v>
      </c>
      <c r="BR65" s="41">
        <f>-'PRA110'!BQ65</f>
        <v>0</v>
      </c>
      <c r="BS65" s="41">
        <f>-'PRA110'!BR65</f>
        <v>0</v>
      </c>
      <c r="BT65" s="41">
        <f>-'PRA110'!BS65</f>
        <v>0</v>
      </c>
      <c r="BU65" s="41">
        <f>-'PRA110'!BT65</f>
        <v>0</v>
      </c>
      <c r="BV65" s="41">
        <f>-'PRA110'!BU65</f>
        <v>0</v>
      </c>
      <c r="BW65" s="41">
        <f>-'PRA110'!BV65</f>
        <v>0</v>
      </c>
      <c r="BX65" s="41">
        <f>-'PRA110'!BW65</f>
        <v>0</v>
      </c>
      <c r="BY65" s="41">
        <f>-'PRA110'!BX65</f>
        <v>0</v>
      </c>
      <c r="BZ65" s="41">
        <f>-'PRA110'!BY65</f>
        <v>0</v>
      </c>
      <c r="CA65" s="41">
        <f>-'PRA110'!BZ65</f>
        <v>0</v>
      </c>
      <c r="CB65" s="41">
        <f>-'PRA110'!CA65</f>
        <v>0</v>
      </c>
      <c r="CC65" s="41">
        <f>-'PRA110'!CB65</f>
        <v>0</v>
      </c>
      <c r="CD65" s="41">
        <f>-'PRA110'!CC65</f>
        <v>0</v>
      </c>
      <c r="CE65" s="41">
        <f>-'PRA110'!CD65</f>
        <v>0</v>
      </c>
      <c r="CF65" s="41">
        <f>-'PRA110'!CE65</f>
        <v>0</v>
      </c>
      <c r="CG65" s="41">
        <f>-'PRA110'!CF65</f>
        <v>0</v>
      </c>
      <c r="CH65" s="41">
        <f>-'PRA110'!CG65</f>
        <v>0</v>
      </c>
      <c r="CI65" s="41">
        <f>-'PRA110'!CH65</f>
        <v>0</v>
      </c>
      <c r="CJ65" s="41">
        <f>-'PRA110'!CI65</f>
        <v>0</v>
      </c>
      <c r="CK65" s="41">
        <f>-'PRA110'!CJ65</f>
        <v>0</v>
      </c>
      <c r="CL65" s="41">
        <f>-'PRA110'!CK65</f>
        <v>0</v>
      </c>
      <c r="CM65" s="41">
        <f>-'PRA110'!CL65</f>
        <v>0</v>
      </c>
      <c r="CN65" s="41">
        <f>-'PRA110'!CM65</f>
        <v>0</v>
      </c>
      <c r="CO65" s="41">
        <f>-'PRA110'!CN65</f>
        <v>0</v>
      </c>
      <c r="CP65" s="41">
        <f>-'PRA110'!CO65</f>
        <v>0</v>
      </c>
      <c r="CQ65" s="41">
        <f>-'PRA110'!CP65</f>
        <v>0</v>
      </c>
      <c r="CR65" s="41">
        <f>-'PRA110'!CQ65</f>
        <v>0</v>
      </c>
      <c r="CS65" s="41">
        <f>-'PRA110'!CR65</f>
        <v>0</v>
      </c>
      <c r="CT65" s="41">
        <f>-'PRA110'!CS65</f>
        <v>0</v>
      </c>
      <c r="CU65" s="41">
        <f>-'PRA110'!CT65</f>
        <v>0</v>
      </c>
      <c r="CV65" s="41">
        <f>-'PRA110'!CU65</f>
        <v>0</v>
      </c>
      <c r="CW65" s="41">
        <f>-'PRA110'!CV65</f>
        <v>0</v>
      </c>
      <c r="CX65" s="41">
        <f>-'PRA110'!CW65</f>
        <v>0</v>
      </c>
      <c r="CY65" s="41">
        <f>-'PRA110'!CX65</f>
        <v>0</v>
      </c>
      <c r="CZ65" s="41">
        <f>-'PRA110'!CY65</f>
        <v>0</v>
      </c>
      <c r="DA65" s="41">
        <f>-'PRA110'!CZ65</f>
        <v>0</v>
      </c>
      <c r="DB65" s="41">
        <f>-'PRA110'!DA65</f>
        <v>0</v>
      </c>
      <c r="DC65" s="41">
        <f>-'PRA110'!DB65</f>
        <v>0</v>
      </c>
      <c r="DD65" s="41">
        <f>-'PRA110'!DC65</f>
        <v>0</v>
      </c>
      <c r="DE65" s="41">
        <f>-'PRA110'!DD65</f>
        <v>0</v>
      </c>
      <c r="DF65" s="41">
        <f>-'PRA110'!DE65</f>
        <v>0</v>
      </c>
      <c r="DG65" s="41">
        <f>-'PRA110'!DF65</f>
        <v>0</v>
      </c>
      <c r="DH65" s="41">
        <f>-'PRA110'!DG65</f>
        <v>0</v>
      </c>
      <c r="DI65" s="41">
        <f>-'PRA110'!DH65</f>
        <v>0</v>
      </c>
      <c r="DJ65" s="41">
        <f>-'PRA110'!DI65</f>
        <v>0</v>
      </c>
      <c r="DK65" s="41">
        <f>-'PRA110'!DJ65</f>
        <v>0</v>
      </c>
      <c r="DL65" s="44">
        <f>-'PRA110'!DK65</f>
        <v>0</v>
      </c>
    </row>
    <row r="66" spans="1:16384" s="332" customFormat="1" ht="19.899999999999999" customHeight="1">
      <c r="A66" s="333"/>
      <c r="B66" s="340"/>
      <c r="C66" s="300"/>
      <c r="D66" s="87"/>
      <c r="E66" s="93"/>
      <c r="F66" s="337" t="s">
        <v>931</v>
      </c>
      <c r="G66" s="335"/>
      <c r="H66" s="328"/>
      <c r="I66" s="338"/>
      <c r="J66" s="42">
        <f>-('PRA110'!J66-'PRA110'!J67)</f>
        <v>0</v>
      </c>
      <c r="K66" s="41">
        <f>-(('PRA110'!I66-'PRA110'!J66)-('PRA110'!I67-'PRA110'!J67))</f>
        <v>0</v>
      </c>
      <c r="L66" s="41">
        <f>-('PRA110'!K66-'PRA110'!K67)</f>
        <v>0</v>
      </c>
      <c r="M66" s="41">
        <f>-('PRA110'!L66-'PRA110'!L67)</f>
        <v>0</v>
      </c>
      <c r="N66" s="41">
        <f>-('PRA110'!M66-'PRA110'!M67)</f>
        <v>0</v>
      </c>
      <c r="O66" s="41">
        <f>-('PRA110'!N66-'PRA110'!N67)</f>
        <v>0</v>
      </c>
      <c r="P66" s="41">
        <f>-('PRA110'!O66-'PRA110'!O67)</f>
        <v>0</v>
      </c>
      <c r="Q66" s="41">
        <f>-('PRA110'!P66-'PRA110'!P67)</f>
        <v>0</v>
      </c>
      <c r="R66" s="41">
        <f>-('PRA110'!Q66-'PRA110'!Q67)</f>
        <v>0</v>
      </c>
      <c r="S66" s="41">
        <f>-('PRA110'!R66-'PRA110'!R67)</f>
        <v>0</v>
      </c>
      <c r="T66" s="41">
        <f>-('PRA110'!S66-'PRA110'!S67)</f>
        <v>0</v>
      </c>
      <c r="U66" s="41">
        <f>-('PRA110'!T66-'PRA110'!T67)</f>
        <v>0</v>
      </c>
      <c r="V66" s="41">
        <f>-('PRA110'!U66-'PRA110'!U67)</f>
        <v>0</v>
      </c>
      <c r="W66" s="41">
        <f>-('PRA110'!V66-'PRA110'!V67)</f>
        <v>0</v>
      </c>
      <c r="X66" s="41">
        <f>-('PRA110'!W66-'PRA110'!W67)</f>
        <v>0</v>
      </c>
      <c r="Y66" s="41">
        <f>-('PRA110'!X66-'PRA110'!X67)</f>
        <v>0</v>
      </c>
      <c r="Z66" s="41">
        <f>-('PRA110'!Y66-'PRA110'!Y67)</f>
        <v>0</v>
      </c>
      <c r="AA66" s="41">
        <f>-('PRA110'!Z66-'PRA110'!Z67)</f>
        <v>0</v>
      </c>
      <c r="AB66" s="41">
        <f>-('PRA110'!AA66-'PRA110'!AA67)</f>
        <v>0</v>
      </c>
      <c r="AC66" s="41">
        <f>-('PRA110'!AB66-'PRA110'!AB67)</f>
        <v>0</v>
      </c>
      <c r="AD66" s="41">
        <f>-('PRA110'!AC66-'PRA110'!AC67)</f>
        <v>0</v>
      </c>
      <c r="AE66" s="41">
        <f>-('PRA110'!AD66-'PRA110'!AD67)</f>
        <v>0</v>
      </c>
      <c r="AF66" s="41">
        <f>-('PRA110'!AE66-'PRA110'!AE67)</f>
        <v>0</v>
      </c>
      <c r="AG66" s="41">
        <f>-('PRA110'!AF66-'PRA110'!AF67)</f>
        <v>0</v>
      </c>
      <c r="AH66" s="41">
        <f>-('PRA110'!AG66-'PRA110'!AG67)</f>
        <v>0</v>
      </c>
      <c r="AI66" s="41">
        <f>-('PRA110'!AH66-'PRA110'!AH67)</f>
        <v>0</v>
      </c>
      <c r="AJ66" s="41">
        <f>-('PRA110'!AI66-'PRA110'!AI67)</f>
        <v>0</v>
      </c>
      <c r="AK66" s="41">
        <f>-('PRA110'!AJ66-'PRA110'!AJ67)</f>
        <v>0</v>
      </c>
      <c r="AL66" s="41">
        <f>-('PRA110'!AK66-'PRA110'!AK67)</f>
        <v>0</v>
      </c>
      <c r="AM66" s="41">
        <f>-('PRA110'!AL66-'PRA110'!AL67)</f>
        <v>0</v>
      </c>
      <c r="AN66" s="41">
        <f>-('PRA110'!AM66-'PRA110'!AM67)</f>
        <v>0</v>
      </c>
      <c r="AO66" s="41">
        <f>-('PRA110'!AN66-'PRA110'!AN67)</f>
        <v>0</v>
      </c>
      <c r="AP66" s="41">
        <f>-('PRA110'!AO66-'PRA110'!AO67)</f>
        <v>0</v>
      </c>
      <c r="AQ66" s="41">
        <f>-('PRA110'!AP66-'PRA110'!AP67)</f>
        <v>0</v>
      </c>
      <c r="AR66" s="41">
        <f>-('PRA110'!AQ66-'PRA110'!AQ67)</f>
        <v>0</v>
      </c>
      <c r="AS66" s="41">
        <f>-('PRA110'!AR66-'PRA110'!AR67)</f>
        <v>0</v>
      </c>
      <c r="AT66" s="41">
        <f>-('PRA110'!AS66-'PRA110'!AS67)</f>
        <v>0</v>
      </c>
      <c r="AU66" s="41">
        <f>-('PRA110'!AT66-'PRA110'!AT67)</f>
        <v>0</v>
      </c>
      <c r="AV66" s="41">
        <f>-('PRA110'!AU66-'PRA110'!AU67)</f>
        <v>0</v>
      </c>
      <c r="AW66" s="41">
        <f>-('PRA110'!AV66-'PRA110'!AV67)</f>
        <v>0</v>
      </c>
      <c r="AX66" s="41">
        <f>-('PRA110'!AW66-'PRA110'!AW67)</f>
        <v>0</v>
      </c>
      <c r="AY66" s="41">
        <f>-('PRA110'!AX66-'PRA110'!AX67)</f>
        <v>0</v>
      </c>
      <c r="AZ66" s="41">
        <f>-('PRA110'!AY66-'PRA110'!AY67)</f>
        <v>0</v>
      </c>
      <c r="BA66" s="41">
        <f>-('PRA110'!AZ66-'PRA110'!AZ67)</f>
        <v>0</v>
      </c>
      <c r="BB66" s="41">
        <f>-('PRA110'!BA66-'PRA110'!BA67)</f>
        <v>0</v>
      </c>
      <c r="BC66" s="41">
        <f>-('PRA110'!BB66-'PRA110'!BB67)</f>
        <v>0</v>
      </c>
      <c r="BD66" s="41">
        <f>-('PRA110'!BC66-'PRA110'!BC67)</f>
        <v>0</v>
      </c>
      <c r="BE66" s="41">
        <f>-('PRA110'!BD66-'PRA110'!BD67)</f>
        <v>0</v>
      </c>
      <c r="BF66" s="41">
        <f>-('PRA110'!BE66-'PRA110'!BE67)</f>
        <v>0</v>
      </c>
      <c r="BG66" s="41">
        <f>-('PRA110'!BF66-'PRA110'!BF67)</f>
        <v>0</v>
      </c>
      <c r="BH66" s="41">
        <f>-('PRA110'!BG66-'PRA110'!BG67)</f>
        <v>0</v>
      </c>
      <c r="BI66" s="41">
        <f>-('PRA110'!BH66-'PRA110'!BH67)</f>
        <v>0</v>
      </c>
      <c r="BJ66" s="41">
        <f>-('PRA110'!BI66-'PRA110'!BI67)</f>
        <v>0</v>
      </c>
      <c r="BK66" s="41">
        <f>-('PRA110'!BJ66-'PRA110'!BJ67)</f>
        <v>0</v>
      </c>
      <c r="BL66" s="41">
        <f>-('PRA110'!BK66-'PRA110'!BK67)</f>
        <v>0</v>
      </c>
      <c r="BM66" s="41">
        <f>-('PRA110'!BL66-'PRA110'!BL67)</f>
        <v>0</v>
      </c>
      <c r="BN66" s="41">
        <f>-('PRA110'!BM66-'PRA110'!BM67)</f>
        <v>0</v>
      </c>
      <c r="BO66" s="41">
        <f>-('PRA110'!BN66-'PRA110'!BN67)</f>
        <v>0</v>
      </c>
      <c r="BP66" s="41">
        <f>-('PRA110'!BO66-'PRA110'!BO67)</f>
        <v>0</v>
      </c>
      <c r="BQ66" s="41">
        <f>-('PRA110'!BP66-'PRA110'!BP67)</f>
        <v>0</v>
      </c>
      <c r="BR66" s="41">
        <f>-('PRA110'!BQ66-'PRA110'!BQ67)</f>
        <v>0</v>
      </c>
      <c r="BS66" s="41">
        <f>-('PRA110'!BR66-'PRA110'!BR67)</f>
        <v>0</v>
      </c>
      <c r="BT66" s="41">
        <f>-('PRA110'!BS66-'PRA110'!BS67)</f>
        <v>0</v>
      </c>
      <c r="BU66" s="41">
        <f>-('PRA110'!BT66-'PRA110'!BT67)</f>
        <v>0</v>
      </c>
      <c r="BV66" s="41">
        <f>-('PRA110'!BU66-'PRA110'!BU67)</f>
        <v>0</v>
      </c>
      <c r="BW66" s="41">
        <f>-('PRA110'!BV66-'PRA110'!BV67)</f>
        <v>0</v>
      </c>
      <c r="BX66" s="41">
        <f>-('PRA110'!BW66-'PRA110'!BW67)</f>
        <v>0</v>
      </c>
      <c r="BY66" s="41">
        <f>-('PRA110'!BX66-'PRA110'!BX67)</f>
        <v>0</v>
      </c>
      <c r="BZ66" s="41">
        <f>-('PRA110'!BY66-'PRA110'!BY67)</f>
        <v>0</v>
      </c>
      <c r="CA66" s="41">
        <f>-('PRA110'!BZ66-'PRA110'!BZ67)</f>
        <v>0</v>
      </c>
      <c r="CB66" s="41">
        <f>-('PRA110'!CA66-'PRA110'!CA67)</f>
        <v>0</v>
      </c>
      <c r="CC66" s="41">
        <f>-('PRA110'!CB66-'PRA110'!CB67)</f>
        <v>0</v>
      </c>
      <c r="CD66" s="41">
        <f>-('PRA110'!CC66-'PRA110'!CC67)</f>
        <v>0</v>
      </c>
      <c r="CE66" s="41">
        <f>-('PRA110'!CD66-'PRA110'!CD67)</f>
        <v>0</v>
      </c>
      <c r="CF66" s="41">
        <f>-('PRA110'!CE66-'PRA110'!CE67)</f>
        <v>0</v>
      </c>
      <c r="CG66" s="41">
        <f>-('PRA110'!CF66-'PRA110'!CF67)</f>
        <v>0</v>
      </c>
      <c r="CH66" s="41">
        <f>-('PRA110'!CG66-'PRA110'!CG67)</f>
        <v>0</v>
      </c>
      <c r="CI66" s="41">
        <f>-('PRA110'!CH66-'PRA110'!CH67)</f>
        <v>0</v>
      </c>
      <c r="CJ66" s="41">
        <f>-('PRA110'!CI66-'PRA110'!CI67)</f>
        <v>0</v>
      </c>
      <c r="CK66" s="41">
        <f>-('PRA110'!CJ66-'PRA110'!CJ67)</f>
        <v>0</v>
      </c>
      <c r="CL66" s="41">
        <f>-('PRA110'!CK66-'PRA110'!CK67)</f>
        <v>0</v>
      </c>
      <c r="CM66" s="41">
        <f>-('PRA110'!CL66-'PRA110'!CL67)</f>
        <v>0</v>
      </c>
      <c r="CN66" s="41">
        <f>-('PRA110'!CM66-'PRA110'!CM67)</f>
        <v>0</v>
      </c>
      <c r="CO66" s="41">
        <f>-('PRA110'!CN66-'PRA110'!CN67)</f>
        <v>0</v>
      </c>
      <c r="CP66" s="41">
        <f>-('PRA110'!CO66-'PRA110'!CO67)</f>
        <v>0</v>
      </c>
      <c r="CQ66" s="41">
        <f>-('PRA110'!CP66-'PRA110'!CP67)</f>
        <v>0</v>
      </c>
      <c r="CR66" s="41">
        <f>-('PRA110'!CQ66-'PRA110'!CQ67)</f>
        <v>0</v>
      </c>
      <c r="CS66" s="41">
        <f>-('PRA110'!CR66-'PRA110'!CR67)</f>
        <v>0</v>
      </c>
      <c r="CT66" s="41">
        <f>-('PRA110'!CS66-'PRA110'!CS67)</f>
        <v>0</v>
      </c>
      <c r="CU66" s="41">
        <f>-('PRA110'!CT66-'PRA110'!CT67)</f>
        <v>0</v>
      </c>
      <c r="CV66" s="41">
        <f>-('PRA110'!CU66-'PRA110'!CU67)</f>
        <v>0</v>
      </c>
      <c r="CW66" s="41">
        <f>-('PRA110'!CV66-'PRA110'!CV67)</f>
        <v>0</v>
      </c>
      <c r="CX66" s="41">
        <f>-('PRA110'!CW66-'PRA110'!CW67)</f>
        <v>0</v>
      </c>
      <c r="CY66" s="41">
        <f>-('PRA110'!CX66-'PRA110'!CX67)</f>
        <v>0</v>
      </c>
      <c r="CZ66" s="41">
        <f>-('PRA110'!CY66-'PRA110'!CY67)</f>
        <v>0</v>
      </c>
      <c r="DA66" s="41">
        <f>-('PRA110'!CZ66-'PRA110'!CZ67)</f>
        <v>0</v>
      </c>
      <c r="DB66" s="41">
        <f>-('PRA110'!DA66-'PRA110'!DA67)</f>
        <v>0</v>
      </c>
      <c r="DC66" s="41">
        <f>-('PRA110'!DB66-'PRA110'!DB67)</f>
        <v>0</v>
      </c>
      <c r="DD66" s="41">
        <f>-('PRA110'!DC66-'PRA110'!DC67)</f>
        <v>0</v>
      </c>
      <c r="DE66" s="41">
        <f>-('PRA110'!DD66-'PRA110'!DD67)</f>
        <v>0</v>
      </c>
      <c r="DF66" s="41">
        <f>-('PRA110'!DE66-'PRA110'!DE67)</f>
        <v>0</v>
      </c>
      <c r="DG66" s="41">
        <f>-('PRA110'!DF66-'PRA110'!DF67)</f>
        <v>0</v>
      </c>
      <c r="DH66" s="41">
        <f>-('PRA110'!DG66-'PRA110'!DG67)</f>
        <v>0</v>
      </c>
      <c r="DI66" s="41">
        <f>-('PRA110'!DH66-'PRA110'!DH67)</f>
        <v>0</v>
      </c>
      <c r="DJ66" s="41">
        <f>-('PRA110'!DI66-'PRA110'!DI67)</f>
        <v>0</v>
      </c>
      <c r="DK66" s="41">
        <f>-('PRA110'!DJ66-'PRA110'!DJ67)</f>
        <v>0</v>
      </c>
      <c r="DL66" s="44">
        <f>-('PRA110'!DK66-'PRA110'!DK67)</f>
        <v>0</v>
      </c>
    </row>
    <row r="67" spans="1:16384" s="332" customFormat="1" ht="19.899999999999999" customHeight="1">
      <c r="A67" s="333"/>
      <c r="B67" s="340"/>
      <c r="C67" s="300"/>
      <c r="D67" s="87" t="s">
        <v>578</v>
      </c>
      <c r="E67" s="93" t="s">
        <v>787</v>
      </c>
      <c r="F67" s="337" t="s">
        <v>932</v>
      </c>
      <c r="G67" s="335"/>
      <c r="H67" s="328"/>
      <c r="I67" s="338"/>
      <c r="J67" s="42">
        <f>-'PRA110'!J67</f>
        <v>0</v>
      </c>
      <c r="K67" s="41">
        <f>-('PRA110'!I67-'PRA110'!J67)</f>
        <v>0</v>
      </c>
      <c r="L67" s="41">
        <f>-'PRA110'!K67</f>
        <v>0</v>
      </c>
      <c r="M67" s="41">
        <f>-'PRA110'!L67</f>
        <v>0</v>
      </c>
      <c r="N67" s="41">
        <f>-'PRA110'!M67</f>
        <v>0</v>
      </c>
      <c r="O67" s="41">
        <f>-'PRA110'!N67</f>
        <v>0</v>
      </c>
      <c r="P67" s="41">
        <f>-'PRA110'!O67</f>
        <v>0</v>
      </c>
      <c r="Q67" s="41">
        <f>-'PRA110'!P67</f>
        <v>0</v>
      </c>
      <c r="R67" s="41">
        <f>-'PRA110'!Q67</f>
        <v>0</v>
      </c>
      <c r="S67" s="41">
        <f>-'PRA110'!R67</f>
        <v>0</v>
      </c>
      <c r="T67" s="41">
        <f>-'PRA110'!S67</f>
        <v>0</v>
      </c>
      <c r="U67" s="41">
        <f>-'PRA110'!T67</f>
        <v>0</v>
      </c>
      <c r="V67" s="41">
        <f>-'PRA110'!U67</f>
        <v>0</v>
      </c>
      <c r="W67" s="41">
        <f>-'PRA110'!V67</f>
        <v>0</v>
      </c>
      <c r="X67" s="41">
        <f>-'PRA110'!W67</f>
        <v>0</v>
      </c>
      <c r="Y67" s="41">
        <f>-'PRA110'!X67</f>
        <v>0</v>
      </c>
      <c r="Z67" s="41">
        <f>-'PRA110'!Y67</f>
        <v>0</v>
      </c>
      <c r="AA67" s="41">
        <f>-'PRA110'!Z67</f>
        <v>0</v>
      </c>
      <c r="AB67" s="41">
        <f>-'PRA110'!AA67</f>
        <v>0</v>
      </c>
      <c r="AC67" s="41">
        <f>-'PRA110'!AB67</f>
        <v>0</v>
      </c>
      <c r="AD67" s="41">
        <f>-'PRA110'!AC67</f>
        <v>0</v>
      </c>
      <c r="AE67" s="41">
        <f>-'PRA110'!AD67</f>
        <v>0</v>
      </c>
      <c r="AF67" s="41">
        <f>-'PRA110'!AE67</f>
        <v>0</v>
      </c>
      <c r="AG67" s="41">
        <f>-'PRA110'!AF67</f>
        <v>0</v>
      </c>
      <c r="AH67" s="41">
        <f>-'PRA110'!AG67</f>
        <v>0</v>
      </c>
      <c r="AI67" s="41">
        <f>-'PRA110'!AH67</f>
        <v>0</v>
      </c>
      <c r="AJ67" s="41">
        <f>-'PRA110'!AI67</f>
        <v>0</v>
      </c>
      <c r="AK67" s="41">
        <f>-'PRA110'!AJ67</f>
        <v>0</v>
      </c>
      <c r="AL67" s="41">
        <f>-'PRA110'!AK67</f>
        <v>0</v>
      </c>
      <c r="AM67" s="41">
        <f>-'PRA110'!AL67</f>
        <v>0</v>
      </c>
      <c r="AN67" s="41">
        <f>-'PRA110'!AM67</f>
        <v>0</v>
      </c>
      <c r="AO67" s="41">
        <f>-'PRA110'!AN67</f>
        <v>0</v>
      </c>
      <c r="AP67" s="41">
        <f>-'PRA110'!AO67</f>
        <v>0</v>
      </c>
      <c r="AQ67" s="41">
        <f>-'PRA110'!AP67</f>
        <v>0</v>
      </c>
      <c r="AR67" s="41">
        <f>-'PRA110'!AQ67</f>
        <v>0</v>
      </c>
      <c r="AS67" s="41">
        <f>-'PRA110'!AR67</f>
        <v>0</v>
      </c>
      <c r="AT67" s="41">
        <f>-'PRA110'!AS67</f>
        <v>0</v>
      </c>
      <c r="AU67" s="41">
        <f>-'PRA110'!AT67</f>
        <v>0</v>
      </c>
      <c r="AV67" s="41">
        <f>-'PRA110'!AU67</f>
        <v>0</v>
      </c>
      <c r="AW67" s="41">
        <f>-'PRA110'!AV67</f>
        <v>0</v>
      </c>
      <c r="AX67" s="41">
        <f>-'PRA110'!AW67</f>
        <v>0</v>
      </c>
      <c r="AY67" s="41">
        <f>-'PRA110'!AX67</f>
        <v>0</v>
      </c>
      <c r="AZ67" s="41">
        <f>-'PRA110'!AY67</f>
        <v>0</v>
      </c>
      <c r="BA67" s="41">
        <f>-'PRA110'!AZ67</f>
        <v>0</v>
      </c>
      <c r="BB67" s="41">
        <f>-'PRA110'!BA67</f>
        <v>0</v>
      </c>
      <c r="BC67" s="41">
        <f>-'PRA110'!BB67</f>
        <v>0</v>
      </c>
      <c r="BD67" s="41">
        <f>-'PRA110'!BC67</f>
        <v>0</v>
      </c>
      <c r="BE67" s="41">
        <f>-'PRA110'!BD67</f>
        <v>0</v>
      </c>
      <c r="BF67" s="41">
        <f>-'PRA110'!BE67</f>
        <v>0</v>
      </c>
      <c r="BG67" s="41">
        <f>-'PRA110'!BF67</f>
        <v>0</v>
      </c>
      <c r="BH67" s="41">
        <f>-'PRA110'!BG67</f>
        <v>0</v>
      </c>
      <c r="BI67" s="41">
        <f>-'PRA110'!BH67</f>
        <v>0</v>
      </c>
      <c r="BJ67" s="41">
        <f>-'PRA110'!BI67</f>
        <v>0</v>
      </c>
      <c r="BK67" s="41">
        <f>-'PRA110'!BJ67</f>
        <v>0</v>
      </c>
      <c r="BL67" s="41">
        <f>-'PRA110'!BK67</f>
        <v>0</v>
      </c>
      <c r="BM67" s="41">
        <f>-'PRA110'!BL67</f>
        <v>0</v>
      </c>
      <c r="BN67" s="41">
        <f>-'PRA110'!BM67</f>
        <v>0</v>
      </c>
      <c r="BO67" s="41">
        <f>-'PRA110'!BN67</f>
        <v>0</v>
      </c>
      <c r="BP67" s="41">
        <f>-'PRA110'!BO67</f>
        <v>0</v>
      </c>
      <c r="BQ67" s="41">
        <f>-'PRA110'!BP67</f>
        <v>0</v>
      </c>
      <c r="BR67" s="41">
        <f>-'PRA110'!BQ67</f>
        <v>0</v>
      </c>
      <c r="BS67" s="41">
        <f>-'PRA110'!BR67</f>
        <v>0</v>
      </c>
      <c r="BT67" s="41">
        <f>-'PRA110'!BS67</f>
        <v>0</v>
      </c>
      <c r="BU67" s="41">
        <f>-'PRA110'!BT67</f>
        <v>0</v>
      </c>
      <c r="BV67" s="41">
        <f>-'PRA110'!BU67</f>
        <v>0</v>
      </c>
      <c r="BW67" s="41">
        <f>-'PRA110'!BV67</f>
        <v>0</v>
      </c>
      <c r="BX67" s="41">
        <f>-'PRA110'!BW67</f>
        <v>0</v>
      </c>
      <c r="BY67" s="41">
        <f>-'PRA110'!BX67</f>
        <v>0</v>
      </c>
      <c r="BZ67" s="41">
        <f>-'PRA110'!BY67</f>
        <v>0</v>
      </c>
      <c r="CA67" s="41">
        <f>-'PRA110'!BZ67</f>
        <v>0</v>
      </c>
      <c r="CB67" s="41">
        <f>-'PRA110'!CA67</f>
        <v>0</v>
      </c>
      <c r="CC67" s="41">
        <f>-'PRA110'!CB67</f>
        <v>0</v>
      </c>
      <c r="CD67" s="41">
        <f>-'PRA110'!CC67</f>
        <v>0</v>
      </c>
      <c r="CE67" s="41">
        <f>-'PRA110'!CD67</f>
        <v>0</v>
      </c>
      <c r="CF67" s="41">
        <f>-'PRA110'!CE67</f>
        <v>0</v>
      </c>
      <c r="CG67" s="41">
        <f>-'PRA110'!CF67</f>
        <v>0</v>
      </c>
      <c r="CH67" s="41">
        <f>-'PRA110'!CG67</f>
        <v>0</v>
      </c>
      <c r="CI67" s="41">
        <f>-'PRA110'!CH67</f>
        <v>0</v>
      </c>
      <c r="CJ67" s="41">
        <f>-'PRA110'!CI67</f>
        <v>0</v>
      </c>
      <c r="CK67" s="41">
        <f>-'PRA110'!CJ67</f>
        <v>0</v>
      </c>
      <c r="CL67" s="41">
        <f>-'PRA110'!CK67</f>
        <v>0</v>
      </c>
      <c r="CM67" s="41">
        <f>-'PRA110'!CL67</f>
        <v>0</v>
      </c>
      <c r="CN67" s="41">
        <f>-'PRA110'!CM67</f>
        <v>0</v>
      </c>
      <c r="CO67" s="41">
        <f>-'PRA110'!CN67</f>
        <v>0</v>
      </c>
      <c r="CP67" s="41">
        <f>-'PRA110'!CO67</f>
        <v>0</v>
      </c>
      <c r="CQ67" s="41">
        <f>-'PRA110'!CP67</f>
        <v>0</v>
      </c>
      <c r="CR67" s="41">
        <f>-'PRA110'!CQ67</f>
        <v>0</v>
      </c>
      <c r="CS67" s="41">
        <f>-'PRA110'!CR67</f>
        <v>0</v>
      </c>
      <c r="CT67" s="41">
        <f>-'PRA110'!CS67</f>
        <v>0</v>
      </c>
      <c r="CU67" s="41">
        <f>-'PRA110'!CT67</f>
        <v>0</v>
      </c>
      <c r="CV67" s="41">
        <f>-'PRA110'!CU67</f>
        <v>0</v>
      </c>
      <c r="CW67" s="41">
        <f>-'PRA110'!CV67</f>
        <v>0</v>
      </c>
      <c r="CX67" s="41">
        <f>-'PRA110'!CW67</f>
        <v>0</v>
      </c>
      <c r="CY67" s="41">
        <f>-'PRA110'!CX67</f>
        <v>0</v>
      </c>
      <c r="CZ67" s="41">
        <f>-'PRA110'!CY67</f>
        <v>0</v>
      </c>
      <c r="DA67" s="41">
        <f>-'PRA110'!CZ67</f>
        <v>0</v>
      </c>
      <c r="DB67" s="41">
        <f>-'PRA110'!DA67</f>
        <v>0</v>
      </c>
      <c r="DC67" s="41">
        <f>-'PRA110'!DB67</f>
        <v>0</v>
      </c>
      <c r="DD67" s="41">
        <f>-'PRA110'!DC67</f>
        <v>0</v>
      </c>
      <c r="DE67" s="41">
        <f>-'PRA110'!DD67</f>
        <v>0</v>
      </c>
      <c r="DF67" s="41">
        <f>-'PRA110'!DE67</f>
        <v>0</v>
      </c>
      <c r="DG67" s="41">
        <f>-'PRA110'!DF67</f>
        <v>0</v>
      </c>
      <c r="DH67" s="41">
        <f>-'PRA110'!DG67</f>
        <v>0</v>
      </c>
      <c r="DI67" s="41">
        <f>-'PRA110'!DH67</f>
        <v>0</v>
      </c>
      <c r="DJ67" s="41">
        <f>-'PRA110'!DI67</f>
        <v>0</v>
      </c>
      <c r="DK67" s="41">
        <f>-'PRA110'!DJ67</f>
        <v>0</v>
      </c>
      <c r="DL67" s="44">
        <f>-'PRA110'!DK67</f>
        <v>0</v>
      </c>
    </row>
    <row r="68" spans="1:16384" s="332" customFormat="1" ht="19.899999999999999" customHeight="1">
      <c r="A68" s="333"/>
      <c r="B68" s="340"/>
      <c r="C68" s="300"/>
      <c r="D68" s="87"/>
      <c r="E68" s="93"/>
      <c r="F68" s="337" t="s">
        <v>943</v>
      </c>
      <c r="G68" s="335"/>
      <c r="H68" s="328"/>
      <c r="I68" s="338"/>
      <c r="J68" s="42">
        <f>-('PRA110'!J68-'PRA110'!J69)</f>
        <v>0</v>
      </c>
      <c r="K68" s="41">
        <f>-(('PRA110'!I68-'PRA110'!J68)-('PRA110'!I69-'PRA110'!J69))</f>
        <v>0</v>
      </c>
      <c r="L68" s="41">
        <f>-('PRA110'!K68-'PRA110'!K69)</f>
        <v>0</v>
      </c>
      <c r="M68" s="41">
        <f>-('PRA110'!L68-'PRA110'!L69)</f>
        <v>0</v>
      </c>
      <c r="N68" s="41">
        <f>-('PRA110'!M68-'PRA110'!M69)</f>
        <v>0</v>
      </c>
      <c r="O68" s="41">
        <f>-('PRA110'!N68-'PRA110'!N69)</f>
        <v>0</v>
      </c>
      <c r="P68" s="41">
        <f>-('PRA110'!O68-'PRA110'!O69)</f>
        <v>0</v>
      </c>
      <c r="Q68" s="41">
        <f>-('PRA110'!P68-'PRA110'!P69)</f>
        <v>0</v>
      </c>
      <c r="R68" s="41">
        <f>-('PRA110'!Q68-'PRA110'!Q69)</f>
        <v>0</v>
      </c>
      <c r="S68" s="41">
        <f>-('PRA110'!R68-'PRA110'!R69)</f>
        <v>0</v>
      </c>
      <c r="T68" s="41">
        <f>-('PRA110'!S68-'PRA110'!S69)</f>
        <v>0</v>
      </c>
      <c r="U68" s="41">
        <f>-('PRA110'!T68-'PRA110'!T69)</f>
        <v>0</v>
      </c>
      <c r="V68" s="41">
        <f>-('PRA110'!U68-'PRA110'!U69)</f>
        <v>0</v>
      </c>
      <c r="W68" s="41">
        <f>-('PRA110'!V68-'PRA110'!V69)</f>
        <v>0</v>
      </c>
      <c r="X68" s="41">
        <f>-('PRA110'!W68-'PRA110'!W69)</f>
        <v>0</v>
      </c>
      <c r="Y68" s="41">
        <f>-('PRA110'!X68-'PRA110'!X69)</f>
        <v>0</v>
      </c>
      <c r="Z68" s="41">
        <f>-('PRA110'!Y68-'PRA110'!Y69)</f>
        <v>0</v>
      </c>
      <c r="AA68" s="41">
        <f>-('PRA110'!Z68-'PRA110'!Z69)</f>
        <v>0</v>
      </c>
      <c r="AB68" s="41">
        <f>-('PRA110'!AA68-'PRA110'!AA69)</f>
        <v>0</v>
      </c>
      <c r="AC68" s="41">
        <f>-('PRA110'!AB68-'PRA110'!AB69)</f>
        <v>0</v>
      </c>
      <c r="AD68" s="41">
        <f>-('PRA110'!AC68-'PRA110'!AC69)</f>
        <v>0</v>
      </c>
      <c r="AE68" s="41">
        <f>-('PRA110'!AD68-'PRA110'!AD69)</f>
        <v>0</v>
      </c>
      <c r="AF68" s="41">
        <f>-('PRA110'!AE68-'PRA110'!AE69)</f>
        <v>0</v>
      </c>
      <c r="AG68" s="41">
        <f>-('PRA110'!AF68-'PRA110'!AF69)</f>
        <v>0</v>
      </c>
      <c r="AH68" s="41">
        <f>-('PRA110'!AG68-'PRA110'!AG69)</f>
        <v>0</v>
      </c>
      <c r="AI68" s="41">
        <f>-('PRA110'!AH68-'PRA110'!AH69)</f>
        <v>0</v>
      </c>
      <c r="AJ68" s="41">
        <f>-('PRA110'!AI68-'PRA110'!AI69)</f>
        <v>0</v>
      </c>
      <c r="AK68" s="41">
        <f>-('PRA110'!AJ68-'PRA110'!AJ69)</f>
        <v>0</v>
      </c>
      <c r="AL68" s="41">
        <f>-('PRA110'!AK68-'PRA110'!AK69)</f>
        <v>0</v>
      </c>
      <c r="AM68" s="41">
        <f>-('PRA110'!AL68-'PRA110'!AL69)</f>
        <v>0</v>
      </c>
      <c r="AN68" s="41">
        <f>-('PRA110'!AM68-'PRA110'!AM69)</f>
        <v>0</v>
      </c>
      <c r="AO68" s="41">
        <f>-('PRA110'!AN68-'PRA110'!AN69)</f>
        <v>0</v>
      </c>
      <c r="AP68" s="41">
        <f>-('PRA110'!AO68-'PRA110'!AO69)</f>
        <v>0</v>
      </c>
      <c r="AQ68" s="41">
        <f>-('PRA110'!AP68-'PRA110'!AP69)</f>
        <v>0</v>
      </c>
      <c r="AR68" s="41">
        <f>-('PRA110'!AQ68-'PRA110'!AQ69)</f>
        <v>0</v>
      </c>
      <c r="AS68" s="41">
        <f>-('PRA110'!AR68-'PRA110'!AR69)</f>
        <v>0</v>
      </c>
      <c r="AT68" s="41">
        <f>-('PRA110'!AS68-'PRA110'!AS69)</f>
        <v>0</v>
      </c>
      <c r="AU68" s="41">
        <f>-('PRA110'!AT68-'PRA110'!AT69)</f>
        <v>0</v>
      </c>
      <c r="AV68" s="41">
        <f>-('PRA110'!AU68-'PRA110'!AU69)</f>
        <v>0</v>
      </c>
      <c r="AW68" s="41">
        <f>-('PRA110'!AV68-'PRA110'!AV69)</f>
        <v>0</v>
      </c>
      <c r="AX68" s="41">
        <f>-('PRA110'!AW68-'PRA110'!AW69)</f>
        <v>0</v>
      </c>
      <c r="AY68" s="41">
        <f>-('PRA110'!AX68-'PRA110'!AX69)</f>
        <v>0</v>
      </c>
      <c r="AZ68" s="41">
        <f>-('PRA110'!AY68-'PRA110'!AY69)</f>
        <v>0</v>
      </c>
      <c r="BA68" s="41">
        <f>-('PRA110'!AZ68-'PRA110'!AZ69)</f>
        <v>0</v>
      </c>
      <c r="BB68" s="41">
        <f>-('PRA110'!BA68-'PRA110'!BA69)</f>
        <v>0</v>
      </c>
      <c r="BC68" s="41">
        <f>-('PRA110'!BB68-'PRA110'!BB69)</f>
        <v>0</v>
      </c>
      <c r="BD68" s="41">
        <f>-('PRA110'!BC68-'PRA110'!BC69)</f>
        <v>0</v>
      </c>
      <c r="BE68" s="41">
        <f>-('PRA110'!BD68-'PRA110'!BD69)</f>
        <v>0</v>
      </c>
      <c r="BF68" s="41">
        <f>-('PRA110'!BE68-'PRA110'!BE69)</f>
        <v>0</v>
      </c>
      <c r="BG68" s="41">
        <f>-('PRA110'!BF68-'PRA110'!BF69)</f>
        <v>0</v>
      </c>
      <c r="BH68" s="41">
        <f>-('PRA110'!BG68-'PRA110'!BG69)</f>
        <v>0</v>
      </c>
      <c r="BI68" s="41">
        <f>-('PRA110'!BH68-'PRA110'!BH69)</f>
        <v>0</v>
      </c>
      <c r="BJ68" s="41">
        <f>-('PRA110'!BI68-'PRA110'!BI69)</f>
        <v>0</v>
      </c>
      <c r="BK68" s="41">
        <f>-('PRA110'!BJ68-'PRA110'!BJ69)</f>
        <v>0</v>
      </c>
      <c r="BL68" s="41">
        <f>-('PRA110'!BK68-'PRA110'!BK69)</f>
        <v>0</v>
      </c>
      <c r="BM68" s="41">
        <f>-('PRA110'!BL68-'PRA110'!BL69)</f>
        <v>0</v>
      </c>
      <c r="BN68" s="41">
        <f>-('PRA110'!BM68-'PRA110'!BM69)</f>
        <v>0</v>
      </c>
      <c r="BO68" s="41">
        <f>-('PRA110'!BN68-'PRA110'!BN69)</f>
        <v>0</v>
      </c>
      <c r="BP68" s="41">
        <f>-('PRA110'!BO68-'PRA110'!BO69)</f>
        <v>0</v>
      </c>
      <c r="BQ68" s="41">
        <f>-('PRA110'!BP68-'PRA110'!BP69)</f>
        <v>0</v>
      </c>
      <c r="BR68" s="41">
        <f>-('PRA110'!BQ68-'PRA110'!BQ69)</f>
        <v>0</v>
      </c>
      <c r="BS68" s="41">
        <f>-('PRA110'!BR68-'PRA110'!BR69)</f>
        <v>0</v>
      </c>
      <c r="BT68" s="41">
        <f>-('PRA110'!BS68-'PRA110'!BS69)</f>
        <v>0</v>
      </c>
      <c r="BU68" s="41">
        <f>-('PRA110'!BT68-'PRA110'!BT69)</f>
        <v>0</v>
      </c>
      <c r="BV68" s="41">
        <f>-('PRA110'!BU68-'PRA110'!BU69)</f>
        <v>0</v>
      </c>
      <c r="BW68" s="41">
        <f>-('PRA110'!BV68-'PRA110'!BV69)</f>
        <v>0</v>
      </c>
      <c r="BX68" s="41">
        <f>-('PRA110'!BW68-'PRA110'!BW69)</f>
        <v>0</v>
      </c>
      <c r="BY68" s="41">
        <f>-('PRA110'!BX68-'PRA110'!BX69)</f>
        <v>0</v>
      </c>
      <c r="BZ68" s="41">
        <f>-('PRA110'!BY68-'PRA110'!BY69)</f>
        <v>0</v>
      </c>
      <c r="CA68" s="41">
        <f>-('PRA110'!BZ68-'PRA110'!BZ69)</f>
        <v>0</v>
      </c>
      <c r="CB68" s="41">
        <f>-('PRA110'!CA68-'PRA110'!CA69)</f>
        <v>0</v>
      </c>
      <c r="CC68" s="41">
        <f>-('PRA110'!CB68-'PRA110'!CB69)</f>
        <v>0</v>
      </c>
      <c r="CD68" s="41">
        <f>-('PRA110'!CC68-'PRA110'!CC69)</f>
        <v>0</v>
      </c>
      <c r="CE68" s="41">
        <f>-('PRA110'!CD68-'PRA110'!CD69)</f>
        <v>0</v>
      </c>
      <c r="CF68" s="41">
        <f>-('PRA110'!CE68-'PRA110'!CE69)</f>
        <v>0</v>
      </c>
      <c r="CG68" s="41">
        <f>-('PRA110'!CF68-'PRA110'!CF69)</f>
        <v>0</v>
      </c>
      <c r="CH68" s="41">
        <f>-('PRA110'!CG68-'PRA110'!CG69)</f>
        <v>0</v>
      </c>
      <c r="CI68" s="41">
        <f>-('PRA110'!CH68-'PRA110'!CH69)</f>
        <v>0</v>
      </c>
      <c r="CJ68" s="41">
        <f>-('PRA110'!CI68-'PRA110'!CI69)</f>
        <v>0</v>
      </c>
      <c r="CK68" s="41">
        <f>-('PRA110'!CJ68-'PRA110'!CJ69)</f>
        <v>0</v>
      </c>
      <c r="CL68" s="41">
        <f>-('PRA110'!CK68-'PRA110'!CK69)</f>
        <v>0</v>
      </c>
      <c r="CM68" s="41">
        <f>-('PRA110'!CL68-'PRA110'!CL69)</f>
        <v>0</v>
      </c>
      <c r="CN68" s="41">
        <f>-('PRA110'!CM68-'PRA110'!CM69)</f>
        <v>0</v>
      </c>
      <c r="CO68" s="41">
        <f>-('PRA110'!CN68-'PRA110'!CN69)</f>
        <v>0</v>
      </c>
      <c r="CP68" s="41">
        <f>-('PRA110'!CO68-'PRA110'!CO69)</f>
        <v>0</v>
      </c>
      <c r="CQ68" s="41">
        <f>-('PRA110'!CP68-'PRA110'!CP69)</f>
        <v>0</v>
      </c>
      <c r="CR68" s="41">
        <f>-('PRA110'!CQ68-'PRA110'!CQ69)</f>
        <v>0</v>
      </c>
      <c r="CS68" s="41">
        <f>-('PRA110'!CR68-'PRA110'!CR69)</f>
        <v>0</v>
      </c>
      <c r="CT68" s="41">
        <f>-('PRA110'!CS68-'PRA110'!CS69)</f>
        <v>0</v>
      </c>
      <c r="CU68" s="41">
        <f>-('PRA110'!CT68-'PRA110'!CT69)</f>
        <v>0</v>
      </c>
      <c r="CV68" s="41">
        <f>-('PRA110'!CU68-'PRA110'!CU69)</f>
        <v>0</v>
      </c>
      <c r="CW68" s="41">
        <f>-('PRA110'!CV68-'PRA110'!CV69)</f>
        <v>0</v>
      </c>
      <c r="CX68" s="41">
        <f>-('PRA110'!CW68-'PRA110'!CW69)</f>
        <v>0</v>
      </c>
      <c r="CY68" s="41">
        <f>-('PRA110'!CX68-'PRA110'!CX69)</f>
        <v>0</v>
      </c>
      <c r="CZ68" s="41">
        <f>-('PRA110'!CY68-'PRA110'!CY69)</f>
        <v>0</v>
      </c>
      <c r="DA68" s="41">
        <f>-('PRA110'!CZ68-'PRA110'!CZ69)</f>
        <v>0</v>
      </c>
      <c r="DB68" s="41">
        <f>-('PRA110'!DA68-'PRA110'!DA69)</f>
        <v>0</v>
      </c>
      <c r="DC68" s="41">
        <f>-('PRA110'!DB68-'PRA110'!DB69)</f>
        <v>0</v>
      </c>
      <c r="DD68" s="41">
        <f>-('PRA110'!DC68-'PRA110'!DC69)</f>
        <v>0</v>
      </c>
      <c r="DE68" s="41">
        <f>-('PRA110'!DD68-'PRA110'!DD69)</f>
        <v>0</v>
      </c>
      <c r="DF68" s="41">
        <f>-('PRA110'!DE68-'PRA110'!DE69)</f>
        <v>0</v>
      </c>
      <c r="DG68" s="41">
        <f>-('PRA110'!DF68-'PRA110'!DF69)</f>
        <v>0</v>
      </c>
      <c r="DH68" s="41">
        <f>-('PRA110'!DG68-'PRA110'!DG69)</f>
        <v>0</v>
      </c>
      <c r="DI68" s="41">
        <f>-('PRA110'!DH68-'PRA110'!DH69)</f>
        <v>0</v>
      </c>
      <c r="DJ68" s="41">
        <f>-('PRA110'!DI68-'PRA110'!DI69)</f>
        <v>0</v>
      </c>
      <c r="DK68" s="41">
        <f>-('PRA110'!DJ68-'PRA110'!DJ69)</f>
        <v>0</v>
      </c>
      <c r="DL68" s="44">
        <f>-('PRA110'!DK68-'PRA110'!DK69)</f>
        <v>0</v>
      </c>
    </row>
    <row r="69" spans="1:16384" s="332" customFormat="1" ht="19.899999999999999" customHeight="1">
      <c r="A69" s="333"/>
      <c r="B69" s="340"/>
      <c r="C69" s="300"/>
      <c r="D69" s="87" t="s">
        <v>580</v>
      </c>
      <c r="E69" s="93" t="s">
        <v>789</v>
      </c>
      <c r="F69" s="337" t="s">
        <v>933</v>
      </c>
      <c r="G69" s="335"/>
      <c r="H69" s="328"/>
      <c r="I69" s="338"/>
      <c r="J69" s="42">
        <f>-'PRA110'!J69</f>
        <v>0</v>
      </c>
      <c r="K69" s="41">
        <f>-('PRA110'!I69-'PRA110'!J69)</f>
        <v>0</v>
      </c>
      <c r="L69" s="41">
        <f>-'PRA110'!K69</f>
        <v>0</v>
      </c>
      <c r="M69" s="41">
        <f>-'PRA110'!L69</f>
        <v>0</v>
      </c>
      <c r="N69" s="41">
        <f>-'PRA110'!M69</f>
        <v>0</v>
      </c>
      <c r="O69" s="41">
        <f>-'PRA110'!N69</f>
        <v>0</v>
      </c>
      <c r="P69" s="41">
        <f>-'PRA110'!O69</f>
        <v>0</v>
      </c>
      <c r="Q69" s="41">
        <f>-'PRA110'!P69</f>
        <v>0</v>
      </c>
      <c r="R69" s="41">
        <f>-'PRA110'!Q69</f>
        <v>0</v>
      </c>
      <c r="S69" s="41">
        <f>-'PRA110'!R69</f>
        <v>0</v>
      </c>
      <c r="T69" s="41">
        <f>-'PRA110'!S69</f>
        <v>0</v>
      </c>
      <c r="U69" s="41">
        <f>-'PRA110'!T69</f>
        <v>0</v>
      </c>
      <c r="V69" s="41">
        <f>-'PRA110'!U69</f>
        <v>0</v>
      </c>
      <c r="W69" s="41">
        <f>-'PRA110'!V69</f>
        <v>0</v>
      </c>
      <c r="X69" s="41">
        <f>-'PRA110'!W69</f>
        <v>0</v>
      </c>
      <c r="Y69" s="41">
        <f>-'PRA110'!X69</f>
        <v>0</v>
      </c>
      <c r="Z69" s="41">
        <f>-'PRA110'!Y69</f>
        <v>0</v>
      </c>
      <c r="AA69" s="41">
        <f>-'PRA110'!Z69</f>
        <v>0</v>
      </c>
      <c r="AB69" s="41">
        <f>-'PRA110'!AA69</f>
        <v>0</v>
      </c>
      <c r="AC69" s="41">
        <f>-'PRA110'!AB69</f>
        <v>0</v>
      </c>
      <c r="AD69" s="41">
        <f>-'PRA110'!AC69</f>
        <v>0</v>
      </c>
      <c r="AE69" s="41">
        <f>-'PRA110'!AD69</f>
        <v>0</v>
      </c>
      <c r="AF69" s="41">
        <f>-'PRA110'!AE69</f>
        <v>0</v>
      </c>
      <c r="AG69" s="41">
        <f>-'PRA110'!AF69</f>
        <v>0</v>
      </c>
      <c r="AH69" s="41">
        <f>-'PRA110'!AG69</f>
        <v>0</v>
      </c>
      <c r="AI69" s="41">
        <f>-'PRA110'!AH69</f>
        <v>0</v>
      </c>
      <c r="AJ69" s="41">
        <f>-'PRA110'!AI69</f>
        <v>0</v>
      </c>
      <c r="AK69" s="41">
        <f>-'PRA110'!AJ69</f>
        <v>0</v>
      </c>
      <c r="AL69" s="41">
        <f>-'PRA110'!AK69</f>
        <v>0</v>
      </c>
      <c r="AM69" s="41">
        <f>-'PRA110'!AL69</f>
        <v>0</v>
      </c>
      <c r="AN69" s="41">
        <f>-'PRA110'!AM69</f>
        <v>0</v>
      </c>
      <c r="AO69" s="41">
        <f>-'PRA110'!AN69</f>
        <v>0</v>
      </c>
      <c r="AP69" s="41">
        <f>-'PRA110'!AO69</f>
        <v>0</v>
      </c>
      <c r="AQ69" s="41">
        <f>-'PRA110'!AP69</f>
        <v>0</v>
      </c>
      <c r="AR69" s="41">
        <f>-'PRA110'!AQ69</f>
        <v>0</v>
      </c>
      <c r="AS69" s="41">
        <f>-'PRA110'!AR69</f>
        <v>0</v>
      </c>
      <c r="AT69" s="41">
        <f>-'PRA110'!AS69</f>
        <v>0</v>
      </c>
      <c r="AU69" s="41">
        <f>-'PRA110'!AT69</f>
        <v>0</v>
      </c>
      <c r="AV69" s="41">
        <f>-'PRA110'!AU69</f>
        <v>0</v>
      </c>
      <c r="AW69" s="41">
        <f>-'PRA110'!AV69</f>
        <v>0</v>
      </c>
      <c r="AX69" s="41">
        <f>-'PRA110'!AW69</f>
        <v>0</v>
      </c>
      <c r="AY69" s="41">
        <f>-'PRA110'!AX69</f>
        <v>0</v>
      </c>
      <c r="AZ69" s="41">
        <f>-'PRA110'!AY69</f>
        <v>0</v>
      </c>
      <c r="BA69" s="41">
        <f>-'PRA110'!AZ69</f>
        <v>0</v>
      </c>
      <c r="BB69" s="41">
        <f>-'PRA110'!BA69</f>
        <v>0</v>
      </c>
      <c r="BC69" s="41">
        <f>-'PRA110'!BB69</f>
        <v>0</v>
      </c>
      <c r="BD69" s="41">
        <f>-'PRA110'!BC69</f>
        <v>0</v>
      </c>
      <c r="BE69" s="41">
        <f>-'PRA110'!BD69</f>
        <v>0</v>
      </c>
      <c r="BF69" s="41">
        <f>-'PRA110'!BE69</f>
        <v>0</v>
      </c>
      <c r="BG69" s="41">
        <f>-'PRA110'!BF69</f>
        <v>0</v>
      </c>
      <c r="BH69" s="41">
        <f>-'PRA110'!BG69</f>
        <v>0</v>
      </c>
      <c r="BI69" s="41">
        <f>-'PRA110'!BH69</f>
        <v>0</v>
      </c>
      <c r="BJ69" s="41">
        <f>-'PRA110'!BI69</f>
        <v>0</v>
      </c>
      <c r="BK69" s="41">
        <f>-'PRA110'!BJ69</f>
        <v>0</v>
      </c>
      <c r="BL69" s="41">
        <f>-'PRA110'!BK69</f>
        <v>0</v>
      </c>
      <c r="BM69" s="41">
        <f>-'PRA110'!BL69</f>
        <v>0</v>
      </c>
      <c r="BN69" s="41">
        <f>-'PRA110'!BM69</f>
        <v>0</v>
      </c>
      <c r="BO69" s="41">
        <f>-'PRA110'!BN69</f>
        <v>0</v>
      </c>
      <c r="BP69" s="41">
        <f>-'PRA110'!BO69</f>
        <v>0</v>
      </c>
      <c r="BQ69" s="41">
        <f>-'PRA110'!BP69</f>
        <v>0</v>
      </c>
      <c r="BR69" s="41">
        <f>-'PRA110'!BQ69</f>
        <v>0</v>
      </c>
      <c r="BS69" s="41">
        <f>-'PRA110'!BR69</f>
        <v>0</v>
      </c>
      <c r="BT69" s="41">
        <f>-'PRA110'!BS69</f>
        <v>0</v>
      </c>
      <c r="BU69" s="41">
        <f>-'PRA110'!BT69</f>
        <v>0</v>
      </c>
      <c r="BV69" s="41">
        <f>-'PRA110'!BU69</f>
        <v>0</v>
      </c>
      <c r="BW69" s="41">
        <f>-'PRA110'!BV69</f>
        <v>0</v>
      </c>
      <c r="BX69" s="41">
        <f>-'PRA110'!BW69</f>
        <v>0</v>
      </c>
      <c r="BY69" s="41">
        <f>-'PRA110'!BX69</f>
        <v>0</v>
      </c>
      <c r="BZ69" s="41">
        <f>-'PRA110'!BY69</f>
        <v>0</v>
      </c>
      <c r="CA69" s="41">
        <f>-'PRA110'!BZ69</f>
        <v>0</v>
      </c>
      <c r="CB69" s="41">
        <f>-'PRA110'!CA69</f>
        <v>0</v>
      </c>
      <c r="CC69" s="41">
        <f>-'PRA110'!CB69</f>
        <v>0</v>
      </c>
      <c r="CD69" s="41">
        <f>-'PRA110'!CC69</f>
        <v>0</v>
      </c>
      <c r="CE69" s="41">
        <f>-'PRA110'!CD69</f>
        <v>0</v>
      </c>
      <c r="CF69" s="41">
        <f>-'PRA110'!CE69</f>
        <v>0</v>
      </c>
      <c r="CG69" s="41">
        <f>-'PRA110'!CF69</f>
        <v>0</v>
      </c>
      <c r="CH69" s="41">
        <f>-'PRA110'!CG69</f>
        <v>0</v>
      </c>
      <c r="CI69" s="41">
        <f>-'PRA110'!CH69</f>
        <v>0</v>
      </c>
      <c r="CJ69" s="41">
        <f>-'PRA110'!CI69</f>
        <v>0</v>
      </c>
      <c r="CK69" s="41">
        <f>-'PRA110'!CJ69</f>
        <v>0</v>
      </c>
      <c r="CL69" s="41">
        <f>-'PRA110'!CK69</f>
        <v>0</v>
      </c>
      <c r="CM69" s="41">
        <f>-'PRA110'!CL69</f>
        <v>0</v>
      </c>
      <c r="CN69" s="41">
        <f>-'PRA110'!CM69</f>
        <v>0</v>
      </c>
      <c r="CO69" s="41">
        <f>-'PRA110'!CN69</f>
        <v>0</v>
      </c>
      <c r="CP69" s="41">
        <f>-'PRA110'!CO69</f>
        <v>0</v>
      </c>
      <c r="CQ69" s="41">
        <f>-'PRA110'!CP69</f>
        <v>0</v>
      </c>
      <c r="CR69" s="41">
        <f>-'PRA110'!CQ69</f>
        <v>0</v>
      </c>
      <c r="CS69" s="41">
        <f>-'PRA110'!CR69</f>
        <v>0</v>
      </c>
      <c r="CT69" s="41">
        <f>-'PRA110'!CS69</f>
        <v>0</v>
      </c>
      <c r="CU69" s="41">
        <f>-'PRA110'!CT69</f>
        <v>0</v>
      </c>
      <c r="CV69" s="41">
        <f>-'PRA110'!CU69</f>
        <v>0</v>
      </c>
      <c r="CW69" s="41">
        <f>-'PRA110'!CV69</f>
        <v>0</v>
      </c>
      <c r="CX69" s="41">
        <f>-'PRA110'!CW69</f>
        <v>0</v>
      </c>
      <c r="CY69" s="41">
        <f>-'PRA110'!CX69</f>
        <v>0</v>
      </c>
      <c r="CZ69" s="41">
        <f>-'PRA110'!CY69</f>
        <v>0</v>
      </c>
      <c r="DA69" s="41">
        <f>-'PRA110'!CZ69</f>
        <v>0</v>
      </c>
      <c r="DB69" s="41">
        <f>-'PRA110'!DA69</f>
        <v>0</v>
      </c>
      <c r="DC69" s="41">
        <f>-'PRA110'!DB69</f>
        <v>0</v>
      </c>
      <c r="DD69" s="41">
        <f>-'PRA110'!DC69</f>
        <v>0</v>
      </c>
      <c r="DE69" s="41">
        <f>-'PRA110'!DD69</f>
        <v>0</v>
      </c>
      <c r="DF69" s="41">
        <f>-'PRA110'!DE69</f>
        <v>0</v>
      </c>
      <c r="DG69" s="41">
        <f>-'PRA110'!DF69</f>
        <v>0</v>
      </c>
      <c r="DH69" s="41">
        <f>-'PRA110'!DG69</f>
        <v>0</v>
      </c>
      <c r="DI69" s="41">
        <f>-'PRA110'!DH69</f>
        <v>0</v>
      </c>
      <c r="DJ69" s="41">
        <f>-'PRA110'!DI69</f>
        <v>0</v>
      </c>
      <c r="DK69" s="41">
        <f>-'PRA110'!DJ69</f>
        <v>0</v>
      </c>
      <c r="DL69" s="44">
        <f>-'PRA110'!DK69</f>
        <v>0</v>
      </c>
    </row>
    <row r="70" spans="1:16384" s="332" customFormat="1" ht="19.5" customHeight="1">
      <c r="A70" s="333"/>
      <c r="B70" s="340"/>
      <c r="C70" s="300"/>
      <c r="D70" s="87" t="s">
        <v>581</v>
      </c>
      <c r="E70" s="93" t="s">
        <v>790</v>
      </c>
      <c r="F70" s="337" t="s">
        <v>960</v>
      </c>
      <c r="G70" s="335"/>
      <c r="H70" s="328"/>
      <c r="I70" s="338"/>
      <c r="J70" s="42">
        <f>-'PRA110'!J70</f>
        <v>0</v>
      </c>
      <c r="K70" s="41">
        <f>-('PRA110'!I70-'PRA110'!J70)</f>
        <v>0</v>
      </c>
      <c r="L70" s="41">
        <f>-'PRA110'!K70</f>
        <v>0</v>
      </c>
      <c r="M70" s="41">
        <f>-'PRA110'!L70</f>
        <v>0</v>
      </c>
      <c r="N70" s="41">
        <f>-'PRA110'!M70</f>
        <v>0</v>
      </c>
      <c r="O70" s="41">
        <f>-'PRA110'!N70</f>
        <v>0</v>
      </c>
      <c r="P70" s="41">
        <f>-'PRA110'!O70</f>
        <v>0</v>
      </c>
      <c r="Q70" s="41">
        <f>-'PRA110'!P70</f>
        <v>0</v>
      </c>
      <c r="R70" s="41">
        <f>-'PRA110'!Q70</f>
        <v>0</v>
      </c>
      <c r="S70" s="41">
        <f>-'PRA110'!R70</f>
        <v>0</v>
      </c>
      <c r="T70" s="41">
        <f>-'PRA110'!S70</f>
        <v>0</v>
      </c>
      <c r="U70" s="41">
        <f>-'PRA110'!T70</f>
        <v>0</v>
      </c>
      <c r="V70" s="41">
        <f>-'PRA110'!U70</f>
        <v>0</v>
      </c>
      <c r="W70" s="41">
        <f>-'PRA110'!V70</f>
        <v>0</v>
      </c>
      <c r="X70" s="41">
        <f>-'PRA110'!W70</f>
        <v>0</v>
      </c>
      <c r="Y70" s="41">
        <f>-'PRA110'!X70</f>
        <v>0</v>
      </c>
      <c r="Z70" s="41">
        <f>-'PRA110'!Y70</f>
        <v>0</v>
      </c>
      <c r="AA70" s="41">
        <f>-'PRA110'!Z70</f>
        <v>0</v>
      </c>
      <c r="AB70" s="41">
        <f>-'PRA110'!AA70</f>
        <v>0</v>
      </c>
      <c r="AC70" s="41">
        <f>-'PRA110'!AB70</f>
        <v>0</v>
      </c>
      <c r="AD70" s="41">
        <f>-'PRA110'!AC70</f>
        <v>0</v>
      </c>
      <c r="AE70" s="41">
        <f>-'PRA110'!AD70</f>
        <v>0</v>
      </c>
      <c r="AF70" s="41">
        <f>-'PRA110'!AE70</f>
        <v>0</v>
      </c>
      <c r="AG70" s="41">
        <f>-'PRA110'!AF70</f>
        <v>0</v>
      </c>
      <c r="AH70" s="41">
        <f>-'PRA110'!AG70</f>
        <v>0</v>
      </c>
      <c r="AI70" s="41">
        <f>-'PRA110'!AH70</f>
        <v>0</v>
      </c>
      <c r="AJ70" s="41">
        <f>-'PRA110'!AI70</f>
        <v>0</v>
      </c>
      <c r="AK70" s="41">
        <f>-'PRA110'!AJ70</f>
        <v>0</v>
      </c>
      <c r="AL70" s="41">
        <f>-'PRA110'!AK70</f>
        <v>0</v>
      </c>
      <c r="AM70" s="41">
        <f>-'PRA110'!AL70</f>
        <v>0</v>
      </c>
      <c r="AN70" s="41">
        <f>-'PRA110'!AM70</f>
        <v>0</v>
      </c>
      <c r="AO70" s="41">
        <f>-'PRA110'!AN70</f>
        <v>0</v>
      </c>
      <c r="AP70" s="41">
        <f>-'PRA110'!AO70</f>
        <v>0</v>
      </c>
      <c r="AQ70" s="41">
        <f>-'PRA110'!AP70</f>
        <v>0</v>
      </c>
      <c r="AR70" s="41">
        <f>-'PRA110'!AQ70</f>
        <v>0</v>
      </c>
      <c r="AS70" s="41">
        <f>-'PRA110'!AR70</f>
        <v>0</v>
      </c>
      <c r="AT70" s="41">
        <f>-'PRA110'!AS70</f>
        <v>0</v>
      </c>
      <c r="AU70" s="41">
        <f>-'PRA110'!AT70</f>
        <v>0</v>
      </c>
      <c r="AV70" s="41">
        <f>-'PRA110'!AU70</f>
        <v>0</v>
      </c>
      <c r="AW70" s="41">
        <f>-'PRA110'!AV70</f>
        <v>0</v>
      </c>
      <c r="AX70" s="41">
        <f>-'PRA110'!AW70</f>
        <v>0</v>
      </c>
      <c r="AY70" s="41">
        <f>-'PRA110'!AX70</f>
        <v>0</v>
      </c>
      <c r="AZ70" s="41">
        <f>-'PRA110'!AY70</f>
        <v>0</v>
      </c>
      <c r="BA70" s="41">
        <f>-'PRA110'!AZ70</f>
        <v>0</v>
      </c>
      <c r="BB70" s="41">
        <f>-'PRA110'!BA70</f>
        <v>0</v>
      </c>
      <c r="BC70" s="41">
        <f>-'PRA110'!BB70</f>
        <v>0</v>
      </c>
      <c r="BD70" s="41">
        <f>-'PRA110'!BC70</f>
        <v>0</v>
      </c>
      <c r="BE70" s="41">
        <f>-'PRA110'!BD70</f>
        <v>0</v>
      </c>
      <c r="BF70" s="41">
        <f>-'PRA110'!BE70</f>
        <v>0</v>
      </c>
      <c r="BG70" s="41">
        <f>-'PRA110'!BF70</f>
        <v>0</v>
      </c>
      <c r="BH70" s="41">
        <f>-'PRA110'!BG70</f>
        <v>0</v>
      </c>
      <c r="BI70" s="41">
        <f>-'PRA110'!BH70</f>
        <v>0</v>
      </c>
      <c r="BJ70" s="41">
        <f>-'PRA110'!BI70</f>
        <v>0</v>
      </c>
      <c r="BK70" s="41">
        <f>-'PRA110'!BJ70</f>
        <v>0</v>
      </c>
      <c r="BL70" s="41">
        <f>-'PRA110'!BK70</f>
        <v>0</v>
      </c>
      <c r="BM70" s="41">
        <f>-'PRA110'!BL70</f>
        <v>0</v>
      </c>
      <c r="BN70" s="41">
        <f>-'PRA110'!BM70</f>
        <v>0</v>
      </c>
      <c r="BO70" s="41">
        <f>-'PRA110'!BN70</f>
        <v>0</v>
      </c>
      <c r="BP70" s="41">
        <f>-'PRA110'!BO70</f>
        <v>0</v>
      </c>
      <c r="BQ70" s="41">
        <f>-'PRA110'!BP70</f>
        <v>0</v>
      </c>
      <c r="BR70" s="41">
        <f>-'PRA110'!BQ70</f>
        <v>0</v>
      </c>
      <c r="BS70" s="41">
        <f>-'PRA110'!BR70</f>
        <v>0</v>
      </c>
      <c r="BT70" s="41">
        <f>-'PRA110'!BS70</f>
        <v>0</v>
      </c>
      <c r="BU70" s="41">
        <f>-'PRA110'!BT70</f>
        <v>0</v>
      </c>
      <c r="BV70" s="41">
        <f>-'PRA110'!BU70</f>
        <v>0</v>
      </c>
      <c r="BW70" s="41">
        <f>-'PRA110'!BV70</f>
        <v>0</v>
      </c>
      <c r="BX70" s="41">
        <f>-'PRA110'!BW70</f>
        <v>0</v>
      </c>
      <c r="BY70" s="41">
        <f>-'PRA110'!BX70</f>
        <v>0</v>
      </c>
      <c r="BZ70" s="41">
        <f>-'PRA110'!BY70</f>
        <v>0</v>
      </c>
      <c r="CA70" s="41">
        <f>-'PRA110'!BZ70</f>
        <v>0</v>
      </c>
      <c r="CB70" s="41">
        <f>-'PRA110'!CA70</f>
        <v>0</v>
      </c>
      <c r="CC70" s="41">
        <f>-'PRA110'!CB70</f>
        <v>0</v>
      </c>
      <c r="CD70" s="41">
        <f>-'PRA110'!CC70</f>
        <v>0</v>
      </c>
      <c r="CE70" s="41">
        <f>-'PRA110'!CD70</f>
        <v>0</v>
      </c>
      <c r="CF70" s="41">
        <f>-'PRA110'!CE70</f>
        <v>0</v>
      </c>
      <c r="CG70" s="41">
        <f>-'PRA110'!CF70</f>
        <v>0</v>
      </c>
      <c r="CH70" s="41">
        <f>-'PRA110'!CG70</f>
        <v>0</v>
      </c>
      <c r="CI70" s="41">
        <f>-'PRA110'!CH70</f>
        <v>0</v>
      </c>
      <c r="CJ70" s="41">
        <f>-'PRA110'!CI70</f>
        <v>0</v>
      </c>
      <c r="CK70" s="41">
        <f>-'PRA110'!CJ70</f>
        <v>0</v>
      </c>
      <c r="CL70" s="41">
        <f>-'PRA110'!CK70</f>
        <v>0</v>
      </c>
      <c r="CM70" s="41">
        <f>-'PRA110'!CL70</f>
        <v>0</v>
      </c>
      <c r="CN70" s="41">
        <f>-'PRA110'!CM70</f>
        <v>0</v>
      </c>
      <c r="CO70" s="41">
        <f>-'PRA110'!CN70</f>
        <v>0</v>
      </c>
      <c r="CP70" s="41">
        <f>-'PRA110'!CO70</f>
        <v>0</v>
      </c>
      <c r="CQ70" s="41">
        <f>-'PRA110'!CP70</f>
        <v>0</v>
      </c>
      <c r="CR70" s="41">
        <f>-'PRA110'!CQ70</f>
        <v>0</v>
      </c>
      <c r="CS70" s="41">
        <f>-'PRA110'!CR70</f>
        <v>0</v>
      </c>
      <c r="CT70" s="41">
        <f>-'PRA110'!CS70</f>
        <v>0</v>
      </c>
      <c r="CU70" s="41">
        <f>-'PRA110'!CT70</f>
        <v>0</v>
      </c>
      <c r="CV70" s="41">
        <f>-'PRA110'!CU70</f>
        <v>0</v>
      </c>
      <c r="CW70" s="41">
        <f>-'PRA110'!CV70</f>
        <v>0</v>
      </c>
      <c r="CX70" s="41">
        <f>-'PRA110'!CW70</f>
        <v>0</v>
      </c>
      <c r="CY70" s="41">
        <f>-'PRA110'!CX70</f>
        <v>0</v>
      </c>
      <c r="CZ70" s="41">
        <f>-'PRA110'!CY70</f>
        <v>0</v>
      </c>
      <c r="DA70" s="41">
        <f>-'PRA110'!CZ70</f>
        <v>0</v>
      </c>
      <c r="DB70" s="41">
        <f>-'PRA110'!DA70</f>
        <v>0</v>
      </c>
      <c r="DC70" s="41">
        <f>-'PRA110'!DB70</f>
        <v>0</v>
      </c>
      <c r="DD70" s="41">
        <f>-'PRA110'!DC70</f>
        <v>0</v>
      </c>
      <c r="DE70" s="41">
        <f>-'PRA110'!DD70</f>
        <v>0</v>
      </c>
      <c r="DF70" s="41">
        <f>-'PRA110'!DE70</f>
        <v>0</v>
      </c>
      <c r="DG70" s="41">
        <f>-'PRA110'!DF70</f>
        <v>0</v>
      </c>
      <c r="DH70" s="41">
        <f>-'PRA110'!DG70</f>
        <v>0</v>
      </c>
      <c r="DI70" s="41">
        <f>-'PRA110'!DH70</f>
        <v>0</v>
      </c>
      <c r="DJ70" s="41">
        <f>-'PRA110'!DI70</f>
        <v>0</v>
      </c>
      <c r="DK70" s="41">
        <f>-'PRA110'!DJ70</f>
        <v>0</v>
      </c>
      <c r="DL70" s="44">
        <f>-'PRA110'!DK70</f>
        <v>0</v>
      </c>
    </row>
    <row r="71" spans="1:16384" s="332" customFormat="1" ht="19.5" customHeight="1">
      <c r="A71" s="333"/>
      <c r="B71" s="340"/>
      <c r="C71" s="300"/>
      <c r="D71" s="87"/>
      <c r="E71" s="93"/>
      <c r="F71" s="337" t="s">
        <v>963</v>
      </c>
      <c r="G71" s="335"/>
      <c r="H71" s="328"/>
      <c r="I71" s="338"/>
      <c r="J71" s="42">
        <f>-('PRA110'!J71-'PRA110'!J72-'PRA110'!J73)</f>
        <v>0</v>
      </c>
      <c r="K71" s="41">
        <f>-(('PRA110'!I71-'PRA110'!I72-'PRA110'!I73)-('PRA110'!J71-'PRA110'!J72-'PRA110'!J73))</f>
        <v>0</v>
      </c>
      <c r="L71" s="41">
        <f>-'PRA110'!K71</f>
        <v>0</v>
      </c>
      <c r="M71" s="41">
        <f>-'PRA110'!L71</f>
        <v>0</v>
      </c>
      <c r="N71" s="41">
        <f>-'PRA110'!M71</f>
        <v>0</v>
      </c>
      <c r="O71" s="41">
        <f>-'PRA110'!N71</f>
        <v>0</v>
      </c>
      <c r="P71" s="41">
        <f>-'PRA110'!O71</f>
        <v>0</v>
      </c>
      <c r="Q71" s="41">
        <f>-'PRA110'!P71</f>
        <v>0</v>
      </c>
      <c r="R71" s="41">
        <f>-'PRA110'!Q71</f>
        <v>0</v>
      </c>
      <c r="S71" s="41">
        <f>-'PRA110'!R71</f>
        <v>0</v>
      </c>
      <c r="T71" s="41">
        <f>-'PRA110'!S71</f>
        <v>0</v>
      </c>
      <c r="U71" s="41">
        <f>-'PRA110'!T71</f>
        <v>0</v>
      </c>
      <c r="V71" s="41">
        <f>-'PRA110'!U71</f>
        <v>0</v>
      </c>
      <c r="W71" s="41">
        <f>-'PRA110'!V71</f>
        <v>0</v>
      </c>
      <c r="X71" s="41">
        <f>-'PRA110'!W71</f>
        <v>0</v>
      </c>
      <c r="Y71" s="41">
        <f>-'PRA110'!X71</f>
        <v>0</v>
      </c>
      <c r="Z71" s="41">
        <f>-'PRA110'!Y71</f>
        <v>0</v>
      </c>
      <c r="AA71" s="41">
        <f>-'PRA110'!Z71</f>
        <v>0</v>
      </c>
      <c r="AB71" s="41">
        <f>-'PRA110'!AA71</f>
        <v>0</v>
      </c>
      <c r="AC71" s="41">
        <f>-'PRA110'!AB71</f>
        <v>0</v>
      </c>
      <c r="AD71" s="41">
        <f>-'PRA110'!AC71</f>
        <v>0</v>
      </c>
      <c r="AE71" s="41">
        <f>-'PRA110'!AD71</f>
        <v>0</v>
      </c>
      <c r="AF71" s="41">
        <f>-'PRA110'!AE71</f>
        <v>0</v>
      </c>
      <c r="AG71" s="41">
        <f>-'PRA110'!AF71</f>
        <v>0</v>
      </c>
      <c r="AH71" s="41">
        <f>-'PRA110'!AG71</f>
        <v>0</v>
      </c>
      <c r="AI71" s="41">
        <f>-'PRA110'!AH71</f>
        <v>0</v>
      </c>
      <c r="AJ71" s="41">
        <f>-'PRA110'!AI71</f>
        <v>0</v>
      </c>
      <c r="AK71" s="41">
        <f>-'PRA110'!AJ71</f>
        <v>0</v>
      </c>
      <c r="AL71" s="41">
        <f>-'PRA110'!AK71</f>
        <v>0</v>
      </c>
      <c r="AM71" s="41">
        <f>-'PRA110'!AL71</f>
        <v>0</v>
      </c>
      <c r="AN71" s="41">
        <f>-'PRA110'!AM71</f>
        <v>0</v>
      </c>
      <c r="AO71" s="41">
        <f>-'PRA110'!AN71</f>
        <v>0</v>
      </c>
      <c r="AP71" s="41">
        <f>-'PRA110'!AO71</f>
        <v>0</v>
      </c>
      <c r="AQ71" s="41">
        <f>-'PRA110'!AP71</f>
        <v>0</v>
      </c>
      <c r="AR71" s="41">
        <f>-'PRA110'!AQ71</f>
        <v>0</v>
      </c>
      <c r="AS71" s="41">
        <f>-'PRA110'!AR71</f>
        <v>0</v>
      </c>
      <c r="AT71" s="41">
        <f>-'PRA110'!AS71</f>
        <v>0</v>
      </c>
      <c r="AU71" s="41">
        <f>-'PRA110'!AT71</f>
        <v>0</v>
      </c>
      <c r="AV71" s="41">
        <f>-'PRA110'!AU71</f>
        <v>0</v>
      </c>
      <c r="AW71" s="41">
        <f>-'PRA110'!AV71</f>
        <v>0</v>
      </c>
      <c r="AX71" s="41">
        <f>-'PRA110'!AW71</f>
        <v>0</v>
      </c>
      <c r="AY71" s="41">
        <f>-'PRA110'!AX71</f>
        <v>0</v>
      </c>
      <c r="AZ71" s="41">
        <f>-'PRA110'!AY71</f>
        <v>0</v>
      </c>
      <c r="BA71" s="41">
        <f>-'PRA110'!AZ71</f>
        <v>0</v>
      </c>
      <c r="BB71" s="41">
        <f>-'PRA110'!BA71</f>
        <v>0</v>
      </c>
      <c r="BC71" s="41">
        <f>-'PRA110'!BB71</f>
        <v>0</v>
      </c>
      <c r="BD71" s="41">
        <f>-'PRA110'!BC71</f>
        <v>0</v>
      </c>
      <c r="BE71" s="41">
        <f>-'PRA110'!BD71</f>
        <v>0</v>
      </c>
      <c r="BF71" s="41">
        <f>-'PRA110'!BE71</f>
        <v>0</v>
      </c>
      <c r="BG71" s="41">
        <f>-'PRA110'!BF71</f>
        <v>0</v>
      </c>
      <c r="BH71" s="41">
        <f>-'PRA110'!BG71</f>
        <v>0</v>
      </c>
      <c r="BI71" s="41">
        <f>-'PRA110'!BH71</f>
        <v>0</v>
      </c>
      <c r="BJ71" s="41">
        <f>-'PRA110'!BI71</f>
        <v>0</v>
      </c>
      <c r="BK71" s="41">
        <f>-'PRA110'!BJ71</f>
        <v>0</v>
      </c>
      <c r="BL71" s="41">
        <f>-'PRA110'!BK71</f>
        <v>0</v>
      </c>
      <c r="BM71" s="41">
        <f>-'PRA110'!BL71</f>
        <v>0</v>
      </c>
      <c r="BN71" s="41">
        <f>-'PRA110'!BM71</f>
        <v>0</v>
      </c>
      <c r="BO71" s="41">
        <f>-'PRA110'!BN71</f>
        <v>0</v>
      </c>
      <c r="BP71" s="41">
        <f>-'PRA110'!BO71</f>
        <v>0</v>
      </c>
      <c r="BQ71" s="41">
        <f>-'PRA110'!BP71</f>
        <v>0</v>
      </c>
      <c r="BR71" s="41">
        <f>-'PRA110'!BQ71</f>
        <v>0</v>
      </c>
      <c r="BS71" s="41">
        <f>-'PRA110'!BR71</f>
        <v>0</v>
      </c>
      <c r="BT71" s="41">
        <f>-'PRA110'!BS71</f>
        <v>0</v>
      </c>
      <c r="BU71" s="41">
        <f>-'PRA110'!BT71</f>
        <v>0</v>
      </c>
      <c r="BV71" s="41">
        <f>-'PRA110'!BU71</f>
        <v>0</v>
      </c>
      <c r="BW71" s="41">
        <f>-'PRA110'!BV71</f>
        <v>0</v>
      </c>
      <c r="BX71" s="41">
        <f>-'PRA110'!BW71</f>
        <v>0</v>
      </c>
      <c r="BY71" s="41">
        <f>-'PRA110'!BX71</f>
        <v>0</v>
      </c>
      <c r="BZ71" s="41">
        <f>-'PRA110'!BY71</f>
        <v>0</v>
      </c>
      <c r="CA71" s="41">
        <f>-'PRA110'!BZ71</f>
        <v>0</v>
      </c>
      <c r="CB71" s="41">
        <f>-'PRA110'!CA71</f>
        <v>0</v>
      </c>
      <c r="CC71" s="41">
        <f>-'PRA110'!CB71</f>
        <v>0</v>
      </c>
      <c r="CD71" s="41">
        <f>-'PRA110'!CC71</f>
        <v>0</v>
      </c>
      <c r="CE71" s="41">
        <f>-'PRA110'!CD71</f>
        <v>0</v>
      </c>
      <c r="CF71" s="41">
        <f>-'PRA110'!CE71</f>
        <v>0</v>
      </c>
      <c r="CG71" s="41">
        <f>-'PRA110'!CF71</f>
        <v>0</v>
      </c>
      <c r="CH71" s="41">
        <f>-'PRA110'!CG71</f>
        <v>0</v>
      </c>
      <c r="CI71" s="41">
        <f>-'PRA110'!CH71</f>
        <v>0</v>
      </c>
      <c r="CJ71" s="41">
        <f>-'PRA110'!CI71</f>
        <v>0</v>
      </c>
      <c r="CK71" s="41">
        <f>-'PRA110'!CJ71</f>
        <v>0</v>
      </c>
      <c r="CL71" s="41">
        <f>-'PRA110'!CK71</f>
        <v>0</v>
      </c>
      <c r="CM71" s="41">
        <f>-'PRA110'!CL71</f>
        <v>0</v>
      </c>
      <c r="CN71" s="41">
        <f>-'PRA110'!CM71</f>
        <v>0</v>
      </c>
      <c r="CO71" s="41">
        <f>-'PRA110'!CN71</f>
        <v>0</v>
      </c>
      <c r="CP71" s="41">
        <f>-'PRA110'!CO71</f>
        <v>0</v>
      </c>
      <c r="CQ71" s="41">
        <f>-'PRA110'!CP71</f>
        <v>0</v>
      </c>
      <c r="CR71" s="41">
        <f>-'PRA110'!CQ71</f>
        <v>0</v>
      </c>
      <c r="CS71" s="41">
        <f>-'PRA110'!CR71</f>
        <v>0</v>
      </c>
      <c r="CT71" s="41">
        <f>-'PRA110'!CS71</f>
        <v>0</v>
      </c>
      <c r="CU71" s="41">
        <f>-'PRA110'!CT71</f>
        <v>0</v>
      </c>
      <c r="CV71" s="41">
        <f>-'PRA110'!CU71</f>
        <v>0</v>
      </c>
      <c r="CW71" s="41">
        <f>-'PRA110'!CV71</f>
        <v>0</v>
      </c>
      <c r="CX71" s="41">
        <f>-'PRA110'!CW71</f>
        <v>0</v>
      </c>
      <c r="CY71" s="41">
        <f>-'PRA110'!CX71</f>
        <v>0</v>
      </c>
      <c r="CZ71" s="41">
        <f>-'PRA110'!CY71</f>
        <v>0</v>
      </c>
      <c r="DA71" s="41">
        <f>-'PRA110'!CZ71</f>
        <v>0</v>
      </c>
      <c r="DB71" s="41">
        <f>-'PRA110'!DA71</f>
        <v>0</v>
      </c>
      <c r="DC71" s="41">
        <f>-'PRA110'!DB71</f>
        <v>0</v>
      </c>
      <c r="DD71" s="41">
        <f>-'PRA110'!DC71</f>
        <v>0</v>
      </c>
      <c r="DE71" s="41">
        <f>-'PRA110'!DD71</f>
        <v>0</v>
      </c>
      <c r="DF71" s="41">
        <f>-'PRA110'!DE71</f>
        <v>0</v>
      </c>
      <c r="DG71" s="41">
        <f>-'PRA110'!DF71</f>
        <v>0</v>
      </c>
      <c r="DH71" s="41">
        <f>-'PRA110'!DG71</f>
        <v>0</v>
      </c>
      <c r="DI71" s="41">
        <f>-'PRA110'!DH71</f>
        <v>0</v>
      </c>
      <c r="DJ71" s="41">
        <f>-'PRA110'!DI71</f>
        <v>0</v>
      </c>
      <c r="DK71" s="41">
        <f>-'PRA110'!DJ71</f>
        <v>0</v>
      </c>
      <c r="DL71" s="44">
        <f>-'PRA110'!DK71</f>
        <v>0</v>
      </c>
    </row>
    <row r="72" spans="1:16384" s="332" customFormat="1" ht="19.899999999999999" customHeight="1">
      <c r="A72" s="333"/>
      <c r="B72" s="340"/>
      <c r="C72" s="300"/>
      <c r="D72" s="87" t="s">
        <v>582</v>
      </c>
      <c r="E72" s="93" t="s">
        <v>791</v>
      </c>
      <c r="F72" s="337" t="s">
        <v>961</v>
      </c>
      <c r="G72" s="335"/>
      <c r="H72" s="328"/>
      <c r="I72" s="338"/>
      <c r="J72" s="42">
        <f>-'PRA110'!J72</f>
        <v>0</v>
      </c>
      <c r="K72" s="41">
        <f>-('PRA110'!I72-'PRA110'!J72)</f>
        <v>0</v>
      </c>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39"/>
      <c r="BE72" s="339"/>
      <c r="BF72" s="339"/>
      <c r="BG72" s="339"/>
      <c r="BH72" s="339"/>
      <c r="BI72" s="339"/>
      <c r="BJ72" s="339"/>
      <c r="BK72" s="339"/>
      <c r="BL72" s="339"/>
      <c r="BM72" s="339"/>
      <c r="BN72" s="339"/>
      <c r="BO72" s="339"/>
      <c r="BP72" s="339"/>
      <c r="BQ72" s="339"/>
      <c r="BR72" s="339"/>
      <c r="BS72" s="339"/>
      <c r="BT72" s="339"/>
      <c r="BU72" s="339"/>
      <c r="BV72" s="339"/>
      <c r="BW72" s="339"/>
      <c r="BX72" s="339"/>
      <c r="BY72" s="339"/>
      <c r="BZ72" s="339"/>
      <c r="CA72" s="339"/>
      <c r="CB72" s="339"/>
      <c r="CC72" s="339"/>
      <c r="CD72" s="339"/>
      <c r="CE72" s="339"/>
      <c r="CF72" s="339"/>
      <c r="CG72" s="339"/>
      <c r="CH72" s="339"/>
      <c r="CI72" s="339"/>
      <c r="CJ72" s="339"/>
      <c r="CK72" s="339"/>
      <c r="CL72" s="339"/>
      <c r="CM72" s="339"/>
      <c r="CN72" s="339"/>
      <c r="CO72" s="339"/>
      <c r="CP72" s="339"/>
      <c r="CQ72" s="339"/>
      <c r="CR72" s="339"/>
      <c r="CS72" s="339"/>
      <c r="CT72" s="339"/>
      <c r="CU72" s="339"/>
      <c r="CV72" s="339"/>
      <c r="CW72" s="339"/>
      <c r="CX72" s="339"/>
      <c r="CY72" s="339"/>
      <c r="CZ72" s="339"/>
      <c r="DA72" s="339"/>
      <c r="DB72" s="339"/>
      <c r="DC72" s="339"/>
      <c r="DD72" s="339"/>
      <c r="DE72" s="339"/>
      <c r="DF72" s="339"/>
      <c r="DG72" s="339"/>
      <c r="DH72" s="339"/>
      <c r="DI72" s="339"/>
      <c r="DJ72" s="339"/>
      <c r="DK72" s="339"/>
      <c r="DL72" s="364"/>
    </row>
    <row r="73" spans="1:16384" s="332" customFormat="1" ht="24.75">
      <c r="A73" s="333"/>
      <c r="B73" s="340"/>
      <c r="C73" s="300"/>
      <c r="D73" s="87" t="s">
        <v>583</v>
      </c>
      <c r="E73" s="93" t="s">
        <v>792</v>
      </c>
      <c r="F73" s="337" t="s">
        <v>962</v>
      </c>
      <c r="G73" s="335"/>
      <c r="H73" s="328"/>
      <c r="I73" s="338"/>
      <c r="J73" s="42">
        <f>-'PRA110'!J73</f>
        <v>0</v>
      </c>
      <c r="K73" s="41">
        <f>-('PRA110'!I73-'PRA110'!J73)</f>
        <v>0</v>
      </c>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c r="AI73" s="339"/>
      <c r="AJ73" s="339"/>
      <c r="AK73" s="339"/>
      <c r="AL73" s="339"/>
      <c r="AM73" s="339"/>
      <c r="AN73" s="339"/>
      <c r="AO73" s="339"/>
      <c r="AP73" s="339"/>
      <c r="AQ73" s="339"/>
      <c r="AR73" s="339"/>
      <c r="AS73" s="339"/>
      <c r="AT73" s="339"/>
      <c r="AU73" s="339"/>
      <c r="AV73" s="339"/>
      <c r="AW73" s="339"/>
      <c r="AX73" s="339"/>
      <c r="AY73" s="339"/>
      <c r="AZ73" s="339"/>
      <c r="BA73" s="339"/>
      <c r="BB73" s="339"/>
      <c r="BC73" s="339"/>
      <c r="BD73" s="339"/>
      <c r="BE73" s="339"/>
      <c r="BF73" s="339"/>
      <c r="BG73" s="339"/>
      <c r="BH73" s="339"/>
      <c r="BI73" s="339"/>
      <c r="BJ73" s="339"/>
      <c r="BK73" s="339"/>
      <c r="BL73" s="339"/>
      <c r="BM73" s="339"/>
      <c r="BN73" s="339"/>
      <c r="BO73" s="339"/>
      <c r="BP73" s="339"/>
      <c r="BQ73" s="339"/>
      <c r="BR73" s="339"/>
      <c r="BS73" s="339"/>
      <c r="BT73" s="339"/>
      <c r="BU73" s="339"/>
      <c r="BV73" s="339"/>
      <c r="BW73" s="339"/>
      <c r="BX73" s="339"/>
      <c r="BY73" s="339"/>
      <c r="BZ73" s="339"/>
      <c r="CA73" s="339"/>
      <c r="CB73" s="339"/>
      <c r="CC73" s="339"/>
      <c r="CD73" s="339"/>
      <c r="CE73" s="339"/>
      <c r="CF73" s="339"/>
      <c r="CG73" s="339"/>
      <c r="CH73" s="339"/>
      <c r="CI73" s="339"/>
      <c r="CJ73" s="339"/>
      <c r="CK73" s="339"/>
      <c r="CL73" s="339"/>
      <c r="CM73" s="339"/>
      <c r="CN73" s="339"/>
      <c r="CO73" s="339"/>
      <c r="CP73" s="339"/>
      <c r="CQ73" s="339"/>
      <c r="CR73" s="339"/>
      <c r="CS73" s="339"/>
      <c r="CT73" s="339"/>
      <c r="CU73" s="339"/>
      <c r="CV73" s="339"/>
      <c r="CW73" s="339"/>
      <c r="CX73" s="339"/>
      <c r="CY73" s="339"/>
      <c r="CZ73" s="339"/>
      <c r="DA73" s="339"/>
      <c r="DB73" s="339"/>
      <c r="DC73" s="339"/>
      <c r="DD73" s="339"/>
      <c r="DE73" s="339"/>
      <c r="DF73" s="339"/>
      <c r="DG73" s="339"/>
      <c r="DH73" s="339"/>
      <c r="DI73" s="339"/>
      <c r="DJ73" s="339"/>
      <c r="DK73" s="339"/>
      <c r="DL73" s="364"/>
    </row>
    <row r="74" spans="1:16384" s="332" customFormat="1" ht="19.899999999999999" customHeight="1">
      <c r="A74" s="333"/>
      <c r="B74" s="340"/>
      <c r="C74" s="300"/>
      <c r="D74" s="87" t="s">
        <v>116</v>
      </c>
      <c r="E74" s="93" t="s">
        <v>117</v>
      </c>
      <c r="F74" s="337" t="s">
        <v>560</v>
      </c>
      <c r="G74" s="335"/>
      <c r="H74" s="328"/>
      <c r="I74" s="338"/>
      <c r="J74" s="42">
        <f>-'PRA110'!J74</f>
        <v>0</v>
      </c>
      <c r="K74" s="41">
        <f>-('PRA110'!I74-'PRA110'!J74)</f>
        <v>0</v>
      </c>
      <c r="L74" s="41">
        <f>-'PRA110'!K74</f>
        <v>0</v>
      </c>
      <c r="M74" s="41">
        <f>-'PRA110'!L74</f>
        <v>0</v>
      </c>
      <c r="N74" s="41">
        <f>-'PRA110'!M74</f>
        <v>0</v>
      </c>
      <c r="O74" s="41">
        <f>-'PRA110'!N74</f>
        <v>0</v>
      </c>
      <c r="P74" s="41">
        <f>-'PRA110'!O74</f>
        <v>0</v>
      </c>
      <c r="Q74" s="41">
        <f>-'PRA110'!P74</f>
        <v>0</v>
      </c>
      <c r="R74" s="41">
        <f>-'PRA110'!Q74</f>
        <v>0</v>
      </c>
      <c r="S74" s="41">
        <f>-'PRA110'!R74</f>
        <v>0</v>
      </c>
      <c r="T74" s="41">
        <f>-'PRA110'!S74</f>
        <v>0</v>
      </c>
      <c r="U74" s="41">
        <f>-'PRA110'!T74</f>
        <v>0</v>
      </c>
      <c r="V74" s="41">
        <f>-'PRA110'!U74</f>
        <v>0</v>
      </c>
      <c r="W74" s="41">
        <f>-'PRA110'!V74</f>
        <v>0</v>
      </c>
      <c r="X74" s="41">
        <f>-'PRA110'!W74</f>
        <v>0</v>
      </c>
      <c r="Y74" s="41">
        <f>-'PRA110'!X74</f>
        <v>0</v>
      </c>
      <c r="Z74" s="41">
        <f>-'PRA110'!Y74</f>
        <v>0</v>
      </c>
      <c r="AA74" s="41">
        <f>-'PRA110'!Z74</f>
        <v>0</v>
      </c>
      <c r="AB74" s="41">
        <f>-'PRA110'!AA74</f>
        <v>0</v>
      </c>
      <c r="AC74" s="41">
        <f>-'PRA110'!AB74</f>
        <v>0</v>
      </c>
      <c r="AD74" s="41">
        <f>-'PRA110'!AC74</f>
        <v>0</v>
      </c>
      <c r="AE74" s="41">
        <f>-'PRA110'!AD74</f>
        <v>0</v>
      </c>
      <c r="AF74" s="41">
        <f>-'PRA110'!AE74</f>
        <v>0</v>
      </c>
      <c r="AG74" s="41">
        <f>-'PRA110'!AF74</f>
        <v>0</v>
      </c>
      <c r="AH74" s="41">
        <f>-'PRA110'!AG74</f>
        <v>0</v>
      </c>
      <c r="AI74" s="41">
        <f>-'PRA110'!AH74</f>
        <v>0</v>
      </c>
      <c r="AJ74" s="41">
        <f>-'PRA110'!AI74</f>
        <v>0</v>
      </c>
      <c r="AK74" s="41">
        <f>-'PRA110'!AJ74</f>
        <v>0</v>
      </c>
      <c r="AL74" s="41">
        <f>-'PRA110'!AK74</f>
        <v>0</v>
      </c>
      <c r="AM74" s="41">
        <f>-'PRA110'!AL74</f>
        <v>0</v>
      </c>
      <c r="AN74" s="41">
        <f>-'PRA110'!AM74</f>
        <v>0</v>
      </c>
      <c r="AO74" s="41">
        <f>-'PRA110'!AN74</f>
        <v>0</v>
      </c>
      <c r="AP74" s="41">
        <f>-'PRA110'!AO74</f>
        <v>0</v>
      </c>
      <c r="AQ74" s="41">
        <f>-'PRA110'!AP74</f>
        <v>0</v>
      </c>
      <c r="AR74" s="41">
        <f>-'PRA110'!AQ74</f>
        <v>0</v>
      </c>
      <c r="AS74" s="41">
        <f>-'PRA110'!AR74</f>
        <v>0</v>
      </c>
      <c r="AT74" s="41">
        <f>-'PRA110'!AS74</f>
        <v>0</v>
      </c>
      <c r="AU74" s="41">
        <f>-'PRA110'!AT74</f>
        <v>0</v>
      </c>
      <c r="AV74" s="41">
        <f>-'PRA110'!AU74</f>
        <v>0</v>
      </c>
      <c r="AW74" s="41">
        <f>-'PRA110'!AV74</f>
        <v>0</v>
      </c>
      <c r="AX74" s="41">
        <f>-'PRA110'!AW74</f>
        <v>0</v>
      </c>
      <c r="AY74" s="41">
        <f>-'PRA110'!AX74</f>
        <v>0</v>
      </c>
      <c r="AZ74" s="41">
        <f>-'PRA110'!AY74</f>
        <v>0</v>
      </c>
      <c r="BA74" s="41">
        <f>-'PRA110'!AZ74</f>
        <v>0</v>
      </c>
      <c r="BB74" s="41">
        <f>-'PRA110'!BA74</f>
        <v>0</v>
      </c>
      <c r="BC74" s="41">
        <f>-'PRA110'!BB74</f>
        <v>0</v>
      </c>
      <c r="BD74" s="41">
        <f>-'PRA110'!BC74</f>
        <v>0</v>
      </c>
      <c r="BE74" s="41">
        <f>-'PRA110'!BD74</f>
        <v>0</v>
      </c>
      <c r="BF74" s="41">
        <f>-'PRA110'!BE74</f>
        <v>0</v>
      </c>
      <c r="BG74" s="41">
        <f>-'PRA110'!BF74</f>
        <v>0</v>
      </c>
      <c r="BH74" s="41">
        <f>-'PRA110'!BG74</f>
        <v>0</v>
      </c>
      <c r="BI74" s="41">
        <f>-'PRA110'!BH74</f>
        <v>0</v>
      </c>
      <c r="BJ74" s="41">
        <f>-'PRA110'!BI74</f>
        <v>0</v>
      </c>
      <c r="BK74" s="41">
        <f>-'PRA110'!BJ74</f>
        <v>0</v>
      </c>
      <c r="BL74" s="41">
        <f>-'PRA110'!BK74</f>
        <v>0</v>
      </c>
      <c r="BM74" s="41">
        <f>-'PRA110'!BL74</f>
        <v>0</v>
      </c>
      <c r="BN74" s="41">
        <f>-'PRA110'!BM74</f>
        <v>0</v>
      </c>
      <c r="BO74" s="41">
        <f>-'PRA110'!BN74</f>
        <v>0</v>
      </c>
      <c r="BP74" s="41">
        <f>-'PRA110'!BO74</f>
        <v>0</v>
      </c>
      <c r="BQ74" s="41">
        <f>-'PRA110'!BP74</f>
        <v>0</v>
      </c>
      <c r="BR74" s="41">
        <f>-'PRA110'!BQ74</f>
        <v>0</v>
      </c>
      <c r="BS74" s="41">
        <f>-'PRA110'!BR74</f>
        <v>0</v>
      </c>
      <c r="BT74" s="41">
        <f>-'PRA110'!BS74</f>
        <v>0</v>
      </c>
      <c r="BU74" s="41">
        <f>-'PRA110'!BT74</f>
        <v>0</v>
      </c>
      <c r="BV74" s="41">
        <f>-'PRA110'!BU74</f>
        <v>0</v>
      </c>
      <c r="BW74" s="41">
        <f>-'PRA110'!BV74</f>
        <v>0</v>
      </c>
      <c r="BX74" s="41">
        <f>-'PRA110'!BW74</f>
        <v>0</v>
      </c>
      <c r="BY74" s="41">
        <f>-'PRA110'!BX74</f>
        <v>0</v>
      </c>
      <c r="BZ74" s="41">
        <f>-'PRA110'!BY74</f>
        <v>0</v>
      </c>
      <c r="CA74" s="41">
        <f>-'PRA110'!BZ74</f>
        <v>0</v>
      </c>
      <c r="CB74" s="41">
        <f>-'PRA110'!CA74</f>
        <v>0</v>
      </c>
      <c r="CC74" s="41">
        <f>-'PRA110'!CB74</f>
        <v>0</v>
      </c>
      <c r="CD74" s="41">
        <f>-'PRA110'!CC74</f>
        <v>0</v>
      </c>
      <c r="CE74" s="41">
        <f>-'PRA110'!CD74</f>
        <v>0</v>
      </c>
      <c r="CF74" s="41">
        <f>-'PRA110'!CE74</f>
        <v>0</v>
      </c>
      <c r="CG74" s="41">
        <f>-'PRA110'!CF74</f>
        <v>0</v>
      </c>
      <c r="CH74" s="41">
        <f>-'PRA110'!CG74</f>
        <v>0</v>
      </c>
      <c r="CI74" s="41">
        <f>-'PRA110'!CH74</f>
        <v>0</v>
      </c>
      <c r="CJ74" s="41">
        <f>-'PRA110'!CI74</f>
        <v>0</v>
      </c>
      <c r="CK74" s="41">
        <f>-'PRA110'!CJ74</f>
        <v>0</v>
      </c>
      <c r="CL74" s="41">
        <f>-'PRA110'!CK74</f>
        <v>0</v>
      </c>
      <c r="CM74" s="41">
        <f>-'PRA110'!CL74</f>
        <v>0</v>
      </c>
      <c r="CN74" s="41">
        <f>-'PRA110'!CM74</f>
        <v>0</v>
      </c>
      <c r="CO74" s="41">
        <f>-'PRA110'!CN74</f>
        <v>0</v>
      </c>
      <c r="CP74" s="41">
        <f>-'PRA110'!CO74</f>
        <v>0</v>
      </c>
      <c r="CQ74" s="41">
        <f>-'PRA110'!CP74</f>
        <v>0</v>
      </c>
      <c r="CR74" s="41">
        <f>-'PRA110'!CQ74</f>
        <v>0</v>
      </c>
      <c r="CS74" s="41">
        <f>-'PRA110'!CR74</f>
        <v>0</v>
      </c>
      <c r="CT74" s="41">
        <f>-'PRA110'!CS74</f>
        <v>0</v>
      </c>
      <c r="CU74" s="41">
        <f>-'PRA110'!CT74</f>
        <v>0</v>
      </c>
      <c r="CV74" s="41">
        <f>-'PRA110'!CU74</f>
        <v>0</v>
      </c>
      <c r="CW74" s="41">
        <f>-'PRA110'!CV74</f>
        <v>0</v>
      </c>
      <c r="CX74" s="41">
        <f>-'PRA110'!CW74</f>
        <v>0</v>
      </c>
      <c r="CY74" s="41">
        <f>-'PRA110'!CX74</f>
        <v>0</v>
      </c>
      <c r="CZ74" s="41">
        <f>-'PRA110'!CY74</f>
        <v>0</v>
      </c>
      <c r="DA74" s="41">
        <f>-'PRA110'!CZ74</f>
        <v>0</v>
      </c>
      <c r="DB74" s="41">
        <f>-'PRA110'!DA74</f>
        <v>0</v>
      </c>
      <c r="DC74" s="41">
        <f>-'PRA110'!DB74</f>
        <v>0</v>
      </c>
      <c r="DD74" s="41">
        <f>-'PRA110'!DC74</f>
        <v>0</v>
      </c>
      <c r="DE74" s="41">
        <f>-'PRA110'!DD74</f>
        <v>0</v>
      </c>
      <c r="DF74" s="41">
        <f>-'PRA110'!DE74</f>
        <v>0</v>
      </c>
      <c r="DG74" s="41">
        <f>-'PRA110'!DF74</f>
        <v>0</v>
      </c>
      <c r="DH74" s="41">
        <f>-'PRA110'!DG74</f>
        <v>0</v>
      </c>
      <c r="DI74" s="41">
        <f>-'PRA110'!DH74</f>
        <v>0</v>
      </c>
      <c r="DJ74" s="41">
        <f>-'PRA110'!DI74</f>
        <v>0</v>
      </c>
      <c r="DK74" s="41">
        <f>-'PRA110'!DJ74</f>
        <v>0</v>
      </c>
      <c r="DL74" s="44">
        <f>-'PRA110'!DK74</f>
        <v>0</v>
      </c>
    </row>
    <row r="75" spans="1:16384" s="332" customFormat="1" ht="19.899999999999999" customHeight="1">
      <c r="A75" s="333"/>
      <c r="B75" s="340"/>
      <c r="C75" s="300"/>
      <c r="D75" s="87" t="s">
        <v>118</v>
      </c>
      <c r="E75" s="93" t="s">
        <v>119</v>
      </c>
      <c r="F75" s="337" t="s">
        <v>561</v>
      </c>
      <c r="G75" s="335"/>
      <c r="H75" s="328"/>
      <c r="I75" s="338"/>
      <c r="J75" s="42">
        <f>-'PRA110'!J75</f>
        <v>0</v>
      </c>
      <c r="K75" s="41">
        <f>-('PRA110'!I75-'PRA110'!J75)</f>
        <v>0</v>
      </c>
      <c r="L75" s="41">
        <f>-'PRA110'!K75</f>
        <v>0</v>
      </c>
      <c r="M75" s="41">
        <f>-'PRA110'!L75</f>
        <v>0</v>
      </c>
      <c r="N75" s="41">
        <f>-'PRA110'!M75</f>
        <v>0</v>
      </c>
      <c r="O75" s="41">
        <f>-'PRA110'!N75</f>
        <v>0</v>
      </c>
      <c r="P75" s="41">
        <f>-'PRA110'!O75</f>
        <v>0</v>
      </c>
      <c r="Q75" s="41">
        <f>-'PRA110'!P75</f>
        <v>0</v>
      </c>
      <c r="R75" s="41">
        <f>-'PRA110'!Q75</f>
        <v>0</v>
      </c>
      <c r="S75" s="41">
        <f>-'PRA110'!R75</f>
        <v>0</v>
      </c>
      <c r="T75" s="41">
        <f>-'PRA110'!S75</f>
        <v>0</v>
      </c>
      <c r="U75" s="41">
        <f>-'PRA110'!T75</f>
        <v>0</v>
      </c>
      <c r="V75" s="41">
        <f>-'PRA110'!U75</f>
        <v>0</v>
      </c>
      <c r="W75" s="41">
        <f>-'PRA110'!V75</f>
        <v>0</v>
      </c>
      <c r="X75" s="41">
        <f>-'PRA110'!W75</f>
        <v>0</v>
      </c>
      <c r="Y75" s="41">
        <f>-'PRA110'!X75</f>
        <v>0</v>
      </c>
      <c r="Z75" s="41">
        <f>-'PRA110'!Y75</f>
        <v>0</v>
      </c>
      <c r="AA75" s="41">
        <f>-'PRA110'!Z75</f>
        <v>0</v>
      </c>
      <c r="AB75" s="41">
        <f>-'PRA110'!AA75</f>
        <v>0</v>
      </c>
      <c r="AC75" s="41">
        <f>-'PRA110'!AB75</f>
        <v>0</v>
      </c>
      <c r="AD75" s="41">
        <f>-'PRA110'!AC75</f>
        <v>0</v>
      </c>
      <c r="AE75" s="41">
        <f>-'PRA110'!AD75</f>
        <v>0</v>
      </c>
      <c r="AF75" s="41">
        <f>-'PRA110'!AE75</f>
        <v>0</v>
      </c>
      <c r="AG75" s="41">
        <f>-'PRA110'!AF75</f>
        <v>0</v>
      </c>
      <c r="AH75" s="41">
        <f>-'PRA110'!AG75</f>
        <v>0</v>
      </c>
      <c r="AI75" s="41">
        <f>-'PRA110'!AH75</f>
        <v>0</v>
      </c>
      <c r="AJ75" s="41">
        <f>-'PRA110'!AI75</f>
        <v>0</v>
      </c>
      <c r="AK75" s="41">
        <f>-'PRA110'!AJ75</f>
        <v>0</v>
      </c>
      <c r="AL75" s="41">
        <f>-'PRA110'!AK75</f>
        <v>0</v>
      </c>
      <c r="AM75" s="41">
        <f>-'PRA110'!AL75</f>
        <v>0</v>
      </c>
      <c r="AN75" s="41">
        <f>-'PRA110'!AM75</f>
        <v>0</v>
      </c>
      <c r="AO75" s="41">
        <f>-'PRA110'!AN75</f>
        <v>0</v>
      </c>
      <c r="AP75" s="41">
        <f>-'PRA110'!AO75</f>
        <v>0</v>
      </c>
      <c r="AQ75" s="41">
        <f>-'PRA110'!AP75</f>
        <v>0</v>
      </c>
      <c r="AR75" s="41">
        <f>-'PRA110'!AQ75</f>
        <v>0</v>
      </c>
      <c r="AS75" s="41">
        <f>-'PRA110'!AR75</f>
        <v>0</v>
      </c>
      <c r="AT75" s="41">
        <f>-'PRA110'!AS75</f>
        <v>0</v>
      </c>
      <c r="AU75" s="41">
        <f>-'PRA110'!AT75</f>
        <v>0</v>
      </c>
      <c r="AV75" s="41">
        <f>-'PRA110'!AU75</f>
        <v>0</v>
      </c>
      <c r="AW75" s="41">
        <f>-'PRA110'!AV75</f>
        <v>0</v>
      </c>
      <c r="AX75" s="41">
        <f>-'PRA110'!AW75</f>
        <v>0</v>
      </c>
      <c r="AY75" s="41">
        <f>-'PRA110'!AX75</f>
        <v>0</v>
      </c>
      <c r="AZ75" s="41">
        <f>-'PRA110'!AY75</f>
        <v>0</v>
      </c>
      <c r="BA75" s="41">
        <f>-'PRA110'!AZ75</f>
        <v>0</v>
      </c>
      <c r="BB75" s="41">
        <f>-'PRA110'!BA75</f>
        <v>0</v>
      </c>
      <c r="BC75" s="41">
        <f>-'PRA110'!BB75</f>
        <v>0</v>
      </c>
      <c r="BD75" s="41">
        <f>-'PRA110'!BC75</f>
        <v>0</v>
      </c>
      <c r="BE75" s="41">
        <f>-'PRA110'!BD75</f>
        <v>0</v>
      </c>
      <c r="BF75" s="41">
        <f>-'PRA110'!BE75</f>
        <v>0</v>
      </c>
      <c r="BG75" s="41">
        <f>-'PRA110'!BF75</f>
        <v>0</v>
      </c>
      <c r="BH75" s="41">
        <f>-'PRA110'!BG75</f>
        <v>0</v>
      </c>
      <c r="BI75" s="41">
        <f>-'PRA110'!BH75</f>
        <v>0</v>
      </c>
      <c r="BJ75" s="41">
        <f>-'PRA110'!BI75</f>
        <v>0</v>
      </c>
      <c r="BK75" s="41">
        <f>-'PRA110'!BJ75</f>
        <v>0</v>
      </c>
      <c r="BL75" s="41">
        <f>-'PRA110'!BK75</f>
        <v>0</v>
      </c>
      <c r="BM75" s="41">
        <f>-'PRA110'!BL75</f>
        <v>0</v>
      </c>
      <c r="BN75" s="41">
        <f>-'PRA110'!BM75</f>
        <v>0</v>
      </c>
      <c r="BO75" s="41">
        <f>-'PRA110'!BN75</f>
        <v>0</v>
      </c>
      <c r="BP75" s="41">
        <f>-'PRA110'!BO75</f>
        <v>0</v>
      </c>
      <c r="BQ75" s="41">
        <f>-'PRA110'!BP75</f>
        <v>0</v>
      </c>
      <c r="BR75" s="41">
        <f>-'PRA110'!BQ75</f>
        <v>0</v>
      </c>
      <c r="BS75" s="41">
        <f>-'PRA110'!BR75</f>
        <v>0</v>
      </c>
      <c r="BT75" s="41">
        <f>-'PRA110'!BS75</f>
        <v>0</v>
      </c>
      <c r="BU75" s="41">
        <f>-'PRA110'!BT75</f>
        <v>0</v>
      </c>
      <c r="BV75" s="41">
        <f>-'PRA110'!BU75</f>
        <v>0</v>
      </c>
      <c r="BW75" s="41">
        <f>-'PRA110'!BV75</f>
        <v>0</v>
      </c>
      <c r="BX75" s="41">
        <f>-'PRA110'!BW75</f>
        <v>0</v>
      </c>
      <c r="BY75" s="41">
        <f>-'PRA110'!BX75</f>
        <v>0</v>
      </c>
      <c r="BZ75" s="41">
        <f>-'PRA110'!BY75</f>
        <v>0</v>
      </c>
      <c r="CA75" s="41">
        <f>-'PRA110'!BZ75</f>
        <v>0</v>
      </c>
      <c r="CB75" s="41">
        <f>-'PRA110'!CA75</f>
        <v>0</v>
      </c>
      <c r="CC75" s="41">
        <f>-'PRA110'!CB75</f>
        <v>0</v>
      </c>
      <c r="CD75" s="41">
        <f>-'PRA110'!CC75</f>
        <v>0</v>
      </c>
      <c r="CE75" s="41">
        <f>-'PRA110'!CD75</f>
        <v>0</v>
      </c>
      <c r="CF75" s="41">
        <f>-'PRA110'!CE75</f>
        <v>0</v>
      </c>
      <c r="CG75" s="41">
        <f>-'PRA110'!CF75</f>
        <v>0</v>
      </c>
      <c r="CH75" s="41">
        <f>-'PRA110'!CG75</f>
        <v>0</v>
      </c>
      <c r="CI75" s="41">
        <f>-'PRA110'!CH75</f>
        <v>0</v>
      </c>
      <c r="CJ75" s="41">
        <f>-'PRA110'!CI75</f>
        <v>0</v>
      </c>
      <c r="CK75" s="41">
        <f>-'PRA110'!CJ75</f>
        <v>0</v>
      </c>
      <c r="CL75" s="41">
        <f>-'PRA110'!CK75</f>
        <v>0</v>
      </c>
      <c r="CM75" s="41">
        <f>-'PRA110'!CL75</f>
        <v>0</v>
      </c>
      <c r="CN75" s="41">
        <f>-'PRA110'!CM75</f>
        <v>0</v>
      </c>
      <c r="CO75" s="41">
        <f>-'PRA110'!CN75</f>
        <v>0</v>
      </c>
      <c r="CP75" s="41">
        <f>-'PRA110'!CO75</f>
        <v>0</v>
      </c>
      <c r="CQ75" s="41">
        <f>-'PRA110'!CP75</f>
        <v>0</v>
      </c>
      <c r="CR75" s="41">
        <f>-'PRA110'!CQ75</f>
        <v>0</v>
      </c>
      <c r="CS75" s="41">
        <f>-'PRA110'!CR75</f>
        <v>0</v>
      </c>
      <c r="CT75" s="41">
        <f>-'PRA110'!CS75</f>
        <v>0</v>
      </c>
      <c r="CU75" s="41">
        <f>-'PRA110'!CT75</f>
        <v>0</v>
      </c>
      <c r="CV75" s="41">
        <f>-'PRA110'!CU75</f>
        <v>0</v>
      </c>
      <c r="CW75" s="41">
        <f>-'PRA110'!CV75</f>
        <v>0</v>
      </c>
      <c r="CX75" s="41">
        <f>-'PRA110'!CW75</f>
        <v>0</v>
      </c>
      <c r="CY75" s="41">
        <f>-'PRA110'!CX75</f>
        <v>0</v>
      </c>
      <c r="CZ75" s="41">
        <f>-'PRA110'!CY75</f>
        <v>0</v>
      </c>
      <c r="DA75" s="41">
        <f>-'PRA110'!CZ75</f>
        <v>0</v>
      </c>
      <c r="DB75" s="41">
        <f>-'PRA110'!DA75</f>
        <v>0</v>
      </c>
      <c r="DC75" s="41">
        <f>-'PRA110'!DB75</f>
        <v>0</v>
      </c>
      <c r="DD75" s="41">
        <f>-'PRA110'!DC75</f>
        <v>0</v>
      </c>
      <c r="DE75" s="41">
        <f>-'PRA110'!DD75</f>
        <v>0</v>
      </c>
      <c r="DF75" s="41">
        <f>-'PRA110'!DE75</f>
        <v>0</v>
      </c>
      <c r="DG75" s="41">
        <f>-'PRA110'!DF75</f>
        <v>0</v>
      </c>
      <c r="DH75" s="41">
        <f>-'PRA110'!DG75</f>
        <v>0</v>
      </c>
      <c r="DI75" s="41">
        <f>-'PRA110'!DH75</f>
        <v>0</v>
      </c>
      <c r="DJ75" s="41">
        <f>-'PRA110'!DI75</f>
        <v>0</v>
      </c>
      <c r="DK75" s="41">
        <f>-'PRA110'!DJ75</f>
        <v>0</v>
      </c>
      <c r="DL75" s="44">
        <f>-'PRA110'!DK75</f>
        <v>0</v>
      </c>
    </row>
    <row r="76" spans="1:16384" s="332" customFormat="1" ht="19.899999999999999" customHeight="1">
      <c r="A76" s="333"/>
      <c r="B76" s="340"/>
      <c r="C76" s="300"/>
      <c r="D76" s="87" t="s">
        <v>120</v>
      </c>
      <c r="E76" s="93" t="s">
        <v>121</v>
      </c>
      <c r="F76" s="337" t="s">
        <v>562</v>
      </c>
      <c r="G76" s="335"/>
      <c r="H76" s="328"/>
      <c r="I76" s="338"/>
      <c r="J76" s="42">
        <f>-'PRA110'!J76</f>
        <v>0</v>
      </c>
      <c r="K76" s="41">
        <f>-('PRA110'!I76-'PRA110'!J76)</f>
        <v>0</v>
      </c>
      <c r="L76" s="41">
        <f>-'PRA110'!K76</f>
        <v>0</v>
      </c>
      <c r="M76" s="41">
        <f>-'PRA110'!L76</f>
        <v>0</v>
      </c>
      <c r="N76" s="41">
        <f>-'PRA110'!M76</f>
        <v>0</v>
      </c>
      <c r="O76" s="41">
        <f>-'PRA110'!N76</f>
        <v>0</v>
      </c>
      <c r="P76" s="41">
        <f>-'PRA110'!O76</f>
        <v>0</v>
      </c>
      <c r="Q76" s="41">
        <f>-'PRA110'!P76</f>
        <v>0</v>
      </c>
      <c r="R76" s="41">
        <f>-'PRA110'!Q76</f>
        <v>0</v>
      </c>
      <c r="S76" s="41">
        <f>-'PRA110'!R76</f>
        <v>0</v>
      </c>
      <c r="T76" s="41">
        <f>-'PRA110'!S76</f>
        <v>0</v>
      </c>
      <c r="U76" s="41">
        <f>-'PRA110'!T76</f>
        <v>0</v>
      </c>
      <c r="V76" s="41">
        <f>-'PRA110'!U76</f>
        <v>0</v>
      </c>
      <c r="W76" s="41">
        <f>-'PRA110'!V76</f>
        <v>0</v>
      </c>
      <c r="X76" s="41">
        <f>-'PRA110'!W76</f>
        <v>0</v>
      </c>
      <c r="Y76" s="41">
        <f>-'PRA110'!X76</f>
        <v>0</v>
      </c>
      <c r="Z76" s="41">
        <f>-'PRA110'!Y76</f>
        <v>0</v>
      </c>
      <c r="AA76" s="41">
        <f>-'PRA110'!Z76</f>
        <v>0</v>
      </c>
      <c r="AB76" s="41">
        <f>-'PRA110'!AA76</f>
        <v>0</v>
      </c>
      <c r="AC76" s="41">
        <f>-'PRA110'!AB76</f>
        <v>0</v>
      </c>
      <c r="AD76" s="41">
        <f>-'PRA110'!AC76</f>
        <v>0</v>
      </c>
      <c r="AE76" s="41">
        <f>-'PRA110'!AD76</f>
        <v>0</v>
      </c>
      <c r="AF76" s="41">
        <f>-'PRA110'!AE76</f>
        <v>0</v>
      </c>
      <c r="AG76" s="41">
        <f>-'PRA110'!AF76</f>
        <v>0</v>
      </c>
      <c r="AH76" s="41">
        <f>-'PRA110'!AG76</f>
        <v>0</v>
      </c>
      <c r="AI76" s="41">
        <f>-'PRA110'!AH76</f>
        <v>0</v>
      </c>
      <c r="AJ76" s="41">
        <f>-'PRA110'!AI76</f>
        <v>0</v>
      </c>
      <c r="AK76" s="41">
        <f>-'PRA110'!AJ76</f>
        <v>0</v>
      </c>
      <c r="AL76" s="41">
        <f>-'PRA110'!AK76</f>
        <v>0</v>
      </c>
      <c r="AM76" s="41">
        <f>-'PRA110'!AL76</f>
        <v>0</v>
      </c>
      <c r="AN76" s="41">
        <f>-'PRA110'!AM76</f>
        <v>0</v>
      </c>
      <c r="AO76" s="41">
        <f>-'PRA110'!AN76</f>
        <v>0</v>
      </c>
      <c r="AP76" s="41">
        <f>-'PRA110'!AO76</f>
        <v>0</v>
      </c>
      <c r="AQ76" s="41">
        <f>-'PRA110'!AP76</f>
        <v>0</v>
      </c>
      <c r="AR76" s="41">
        <f>-'PRA110'!AQ76</f>
        <v>0</v>
      </c>
      <c r="AS76" s="41">
        <f>-'PRA110'!AR76</f>
        <v>0</v>
      </c>
      <c r="AT76" s="41">
        <f>-'PRA110'!AS76</f>
        <v>0</v>
      </c>
      <c r="AU76" s="41">
        <f>-'PRA110'!AT76</f>
        <v>0</v>
      </c>
      <c r="AV76" s="41">
        <f>-'PRA110'!AU76</f>
        <v>0</v>
      </c>
      <c r="AW76" s="41">
        <f>-'PRA110'!AV76</f>
        <v>0</v>
      </c>
      <c r="AX76" s="41">
        <f>-'PRA110'!AW76</f>
        <v>0</v>
      </c>
      <c r="AY76" s="41">
        <f>-'PRA110'!AX76</f>
        <v>0</v>
      </c>
      <c r="AZ76" s="41">
        <f>-'PRA110'!AY76</f>
        <v>0</v>
      </c>
      <c r="BA76" s="41">
        <f>-'PRA110'!AZ76</f>
        <v>0</v>
      </c>
      <c r="BB76" s="41">
        <f>-'PRA110'!BA76</f>
        <v>0</v>
      </c>
      <c r="BC76" s="41">
        <f>-'PRA110'!BB76</f>
        <v>0</v>
      </c>
      <c r="BD76" s="41">
        <f>-'PRA110'!BC76</f>
        <v>0</v>
      </c>
      <c r="BE76" s="41">
        <f>-'PRA110'!BD76</f>
        <v>0</v>
      </c>
      <c r="BF76" s="41">
        <f>-'PRA110'!BE76</f>
        <v>0</v>
      </c>
      <c r="BG76" s="41">
        <f>-'PRA110'!BF76</f>
        <v>0</v>
      </c>
      <c r="BH76" s="41">
        <f>-'PRA110'!BG76</f>
        <v>0</v>
      </c>
      <c r="BI76" s="41">
        <f>-'PRA110'!BH76</f>
        <v>0</v>
      </c>
      <c r="BJ76" s="41">
        <f>-'PRA110'!BI76</f>
        <v>0</v>
      </c>
      <c r="BK76" s="41">
        <f>-'PRA110'!BJ76</f>
        <v>0</v>
      </c>
      <c r="BL76" s="41">
        <f>-'PRA110'!BK76</f>
        <v>0</v>
      </c>
      <c r="BM76" s="41">
        <f>-'PRA110'!BL76</f>
        <v>0</v>
      </c>
      <c r="BN76" s="41">
        <f>-'PRA110'!BM76</f>
        <v>0</v>
      </c>
      <c r="BO76" s="41">
        <f>-'PRA110'!BN76</f>
        <v>0</v>
      </c>
      <c r="BP76" s="41">
        <f>-'PRA110'!BO76</f>
        <v>0</v>
      </c>
      <c r="BQ76" s="41">
        <f>-'PRA110'!BP76</f>
        <v>0</v>
      </c>
      <c r="BR76" s="41">
        <f>-'PRA110'!BQ76</f>
        <v>0</v>
      </c>
      <c r="BS76" s="41">
        <f>-'PRA110'!BR76</f>
        <v>0</v>
      </c>
      <c r="BT76" s="41">
        <f>-'PRA110'!BS76</f>
        <v>0</v>
      </c>
      <c r="BU76" s="41">
        <f>-'PRA110'!BT76</f>
        <v>0</v>
      </c>
      <c r="BV76" s="41">
        <f>-'PRA110'!BU76</f>
        <v>0</v>
      </c>
      <c r="BW76" s="41">
        <f>-'PRA110'!BV76</f>
        <v>0</v>
      </c>
      <c r="BX76" s="41">
        <f>-'PRA110'!BW76</f>
        <v>0</v>
      </c>
      <c r="BY76" s="41">
        <f>-'PRA110'!BX76</f>
        <v>0</v>
      </c>
      <c r="BZ76" s="41">
        <f>-'PRA110'!BY76</f>
        <v>0</v>
      </c>
      <c r="CA76" s="41">
        <f>-'PRA110'!BZ76</f>
        <v>0</v>
      </c>
      <c r="CB76" s="41">
        <f>-'PRA110'!CA76</f>
        <v>0</v>
      </c>
      <c r="CC76" s="41">
        <f>-'PRA110'!CB76</f>
        <v>0</v>
      </c>
      <c r="CD76" s="41">
        <f>-'PRA110'!CC76</f>
        <v>0</v>
      </c>
      <c r="CE76" s="41">
        <f>-'PRA110'!CD76</f>
        <v>0</v>
      </c>
      <c r="CF76" s="41">
        <f>-'PRA110'!CE76</f>
        <v>0</v>
      </c>
      <c r="CG76" s="41">
        <f>-'PRA110'!CF76</f>
        <v>0</v>
      </c>
      <c r="CH76" s="41">
        <f>-'PRA110'!CG76</f>
        <v>0</v>
      </c>
      <c r="CI76" s="41">
        <f>-'PRA110'!CH76</f>
        <v>0</v>
      </c>
      <c r="CJ76" s="41">
        <f>-'PRA110'!CI76</f>
        <v>0</v>
      </c>
      <c r="CK76" s="41">
        <f>-'PRA110'!CJ76</f>
        <v>0</v>
      </c>
      <c r="CL76" s="41">
        <f>-'PRA110'!CK76</f>
        <v>0</v>
      </c>
      <c r="CM76" s="41">
        <f>-'PRA110'!CL76</f>
        <v>0</v>
      </c>
      <c r="CN76" s="41">
        <f>-'PRA110'!CM76</f>
        <v>0</v>
      </c>
      <c r="CO76" s="41">
        <f>-'PRA110'!CN76</f>
        <v>0</v>
      </c>
      <c r="CP76" s="41">
        <f>-'PRA110'!CO76</f>
        <v>0</v>
      </c>
      <c r="CQ76" s="41">
        <f>-'PRA110'!CP76</f>
        <v>0</v>
      </c>
      <c r="CR76" s="41">
        <f>-'PRA110'!CQ76</f>
        <v>0</v>
      </c>
      <c r="CS76" s="41">
        <f>-'PRA110'!CR76</f>
        <v>0</v>
      </c>
      <c r="CT76" s="41">
        <f>-'PRA110'!CS76</f>
        <v>0</v>
      </c>
      <c r="CU76" s="41">
        <f>-'PRA110'!CT76</f>
        <v>0</v>
      </c>
      <c r="CV76" s="41">
        <f>-'PRA110'!CU76</f>
        <v>0</v>
      </c>
      <c r="CW76" s="41">
        <f>-'PRA110'!CV76</f>
        <v>0</v>
      </c>
      <c r="CX76" s="41">
        <f>-'PRA110'!CW76</f>
        <v>0</v>
      </c>
      <c r="CY76" s="41">
        <f>-'PRA110'!CX76</f>
        <v>0</v>
      </c>
      <c r="CZ76" s="41">
        <f>-'PRA110'!CY76</f>
        <v>0</v>
      </c>
      <c r="DA76" s="41">
        <f>-'PRA110'!CZ76</f>
        <v>0</v>
      </c>
      <c r="DB76" s="41">
        <f>-'PRA110'!DA76</f>
        <v>0</v>
      </c>
      <c r="DC76" s="41">
        <f>-'PRA110'!DB76</f>
        <v>0</v>
      </c>
      <c r="DD76" s="41">
        <f>-'PRA110'!DC76</f>
        <v>0</v>
      </c>
      <c r="DE76" s="41">
        <f>-'PRA110'!DD76</f>
        <v>0</v>
      </c>
      <c r="DF76" s="41">
        <f>-'PRA110'!DE76</f>
        <v>0</v>
      </c>
      <c r="DG76" s="41">
        <f>-'PRA110'!DF76</f>
        <v>0</v>
      </c>
      <c r="DH76" s="41">
        <f>-'PRA110'!DG76</f>
        <v>0</v>
      </c>
      <c r="DI76" s="41">
        <f>-'PRA110'!DH76</f>
        <v>0</v>
      </c>
      <c r="DJ76" s="41">
        <f>-'PRA110'!DI76</f>
        <v>0</v>
      </c>
      <c r="DK76" s="41">
        <f>-'PRA110'!DJ76</f>
        <v>0</v>
      </c>
      <c r="DL76" s="44">
        <f>-'PRA110'!DK76</f>
        <v>0</v>
      </c>
    </row>
    <row r="77" spans="1:16384" s="332" customFormat="1" ht="19.899999999999999" customHeight="1">
      <c r="A77" s="333"/>
      <c r="B77" s="340"/>
      <c r="C77" s="300"/>
      <c r="D77" s="1009" t="s">
        <v>122</v>
      </c>
      <c r="E77" s="1009" t="s">
        <v>123</v>
      </c>
      <c r="F77" s="360" t="s">
        <v>563</v>
      </c>
      <c r="G77" s="335"/>
      <c r="H77" s="328"/>
      <c r="I77" s="338"/>
      <c r="J77" s="352"/>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3"/>
      <c r="AZ77" s="353"/>
      <c r="BA77" s="353"/>
      <c r="BB77" s="353"/>
      <c r="BC77" s="353"/>
      <c r="BD77" s="353"/>
      <c r="BE77" s="353"/>
      <c r="BF77" s="353"/>
      <c r="BG77" s="353"/>
      <c r="BH77" s="353"/>
      <c r="BI77" s="353"/>
      <c r="BJ77" s="353"/>
      <c r="BK77" s="353"/>
      <c r="BL77" s="353"/>
      <c r="BM77" s="353"/>
      <c r="BN77" s="353"/>
      <c r="BO77" s="353"/>
      <c r="BP77" s="353"/>
      <c r="BQ77" s="353"/>
      <c r="BR77" s="353"/>
      <c r="BS77" s="353"/>
      <c r="BT77" s="353"/>
      <c r="BU77" s="353"/>
      <c r="BV77" s="353"/>
      <c r="BW77" s="353"/>
      <c r="BX77" s="353"/>
      <c r="BY77" s="353"/>
      <c r="BZ77" s="353"/>
      <c r="CA77" s="353"/>
      <c r="CB77" s="353"/>
      <c r="CC77" s="353"/>
      <c r="CD77" s="353"/>
      <c r="CE77" s="353"/>
      <c r="CF77" s="353"/>
      <c r="CG77" s="353"/>
      <c r="CH77" s="353"/>
      <c r="CI77" s="353"/>
      <c r="CJ77" s="353"/>
      <c r="CK77" s="353"/>
      <c r="CL77" s="353"/>
      <c r="CM77" s="353"/>
      <c r="CN77" s="353"/>
      <c r="CO77" s="353"/>
      <c r="CP77" s="353"/>
      <c r="CQ77" s="353"/>
      <c r="CR77" s="353"/>
      <c r="CS77" s="353"/>
      <c r="CT77" s="353"/>
      <c r="CU77" s="353"/>
      <c r="CV77" s="353"/>
      <c r="CW77" s="353"/>
      <c r="CX77" s="353"/>
      <c r="CY77" s="353"/>
      <c r="CZ77" s="353"/>
      <c r="DA77" s="353"/>
      <c r="DB77" s="353"/>
      <c r="DC77" s="353"/>
      <c r="DD77" s="353"/>
      <c r="DE77" s="353"/>
      <c r="DF77" s="353"/>
      <c r="DG77" s="353"/>
      <c r="DH77" s="353"/>
      <c r="DI77" s="357"/>
      <c r="DJ77" s="357"/>
      <c r="DK77" s="357"/>
      <c r="DL77" s="358"/>
      <c r="DM77" s="348"/>
      <c r="DN77" s="348"/>
      <c r="DO77" s="348"/>
      <c r="DP77" s="348"/>
      <c r="DQ77" s="348"/>
      <c r="DR77" s="348"/>
      <c r="DS77" s="348"/>
      <c r="DT77" s="348"/>
      <c r="DU77" s="348"/>
      <c r="DV77" s="348"/>
      <c r="DW77" s="348"/>
      <c r="DX77" s="348"/>
      <c r="DY77" s="348"/>
      <c r="DZ77" s="348"/>
      <c r="EA77" s="348"/>
      <c r="EB77" s="348"/>
      <c r="EC77" s="348"/>
      <c r="ED77" s="348"/>
      <c r="EE77" s="348"/>
      <c r="EF77" s="348"/>
      <c r="EG77" s="348"/>
      <c r="EH77" s="348"/>
      <c r="EI77" s="348"/>
      <c r="EJ77" s="348"/>
      <c r="EK77" s="348"/>
      <c r="EL77" s="348"/>
      <c r="EM77" s="348"/>
      <c r="EN77" s="348"/>
      <c r="EO77" s="348"/>
      <c r="EP77" s="348"/>
      <c r="EQ77" s="348"/>
      <c r="ER77" s="348"/>
      <c r="ES77" s="348"/>
      <c r="ET77" s="348"/>
      <c r="EU77" s="348"/>
      <c r="EV77" s="348"/>
      <c r="EW77" s="348"/>
      <c r="EX77" s="348"/>
      <c r="EY77" s="348"/>
      <c r="EZ77" s="348"/>
      <c r="FA77" s="348"/>
      <c r="FB77" s="348"/>
      <c r="FC77" s="348"/>
      <c r="FD77" s="348"/>
      <c r="FE77" s="348"/>
      <c r="FF77" s="348"/>
      <c r="FG77" s="348"/>
      <c r="FH77" s="348"/>
      <c r="FI77" s="348"/>
      <c r="FJ77" s="348"/>
      <c r="FK77" s="348"/>
      <c r="FL77" s="348"/>
      <c r="FM77" s="348"/>
      <c r="FN77" s="348"/>
      <c r="FO77" s="348"/>
      <c r="FP77" s="348"/>
      <c r="FQ77" s="348"/>
      <c r="FR77" s="348"/>
      <c r="FS77" s="348"/>
      <c r="FT77" s="348"/>
      <c r="FU77" s="348"/>
      <c r="FV77" s="348"/>
      <c r="FW77" s="348"/>
      <c r="FX77" s="348"/>
      <c r="FY77" s="348"/>
      <c r="FZ77" s="348"/>
      <c r="GA77" s="348"/>
      <c r="GB77" s="348"/>
      <c r="GC77" s="348"/>
      <c r="GD77" s="348"/>
      <c r="GE77" s="348"/>
      <c r="GF77" s="348"/>
      <c r="GG77" s="348"/>
      <c r="GH77" s="348"/>
      <c r="GI77" s="348"/>
      <c r="GJ77" s="348"/>
      <c r="GK77" s="348"/>
      <c r="GL77" s="348"/>
      <c r="GM77" s="348"/>
      <c r="GN77" s="348"/>
      <c r="GO77" s="348"/>
      <c r="GP77" s="348"/>
      <c r="GQ77" s="348"/>
      <c r="GR77" s="348"/>
      <c r="GS77" s="348"/>
      <c r="GT77" s="348"/>
      <c r="GU77" s="348"/>
      <c r="GV77" s="348"/>
      <c r="GW77" s="348"/>
      <c r="GX77" s="348"/>
      <c r="GY77" s="348"/>
      <c r="GZ77" s="348"/>
      <c r="HA77" s="348"/>
      <c r="HB77" s="348"/>
      <c r="HC77" s="348"/>
      <c r="HD77" s="348"/>
      <c r="HE77" s="348"/>
      <c r="HF77" s="348"/>
      <c r="HG77" s="348"/>
      <c r="HH77" s="348"/>
      <c r="HI77" s="348"/>
      <c r="HJ77" s="348"/>
      <c r="HK77" s="348"/>
      <c r="HL77" s="348"/>
      <c r="HM77" s="348"/>
      <c r="HN77" s="348"/>
      <c r="HO77" s="348"/>
      <c r="HP77" s="348"/>
      <c r="HQ77" s="348"/>
      <c r="HR77" s="348"/>
      <c r="HS77" s="348"/>
      <c r="HT77" s="348"/>
      <c r="HU77" s="348"/>
      <c r="HV77" s="348"/>
      <c r="HW77" s="348"/>
      <c r="HX77" s="348"/>
      <c r="HY77" s="348"/>
      <c r="HZ77" s="348"/>
      <c r="IA77" s="348"/>
      <c r="IB77" s="348"/>
      <c r="IC77" s="348"/>
      <c r="ID77" s="348"/>
      <c r="IE77" s="348"/>
      <c r="IF77" s="348"/>
      <c r="IG77" s="348"/>
      <c r="IH77" s="348"/>
      <c r="II77" s="348"/>
      <c r="IJ77" s="348"/>
      <c r="IK77" s="348"/>
      <c r="IL77" s="348"/>
      <c r="IM77" s="348"/>
      <c r="IN77" s="348"/>
      <c r="IO77" s="348"/>
      <c r="IP77" s="348"/>
      <c r="IQ77" s="348"/>
      <c r="IR77" s="348"/>
      <c r="IS77" s="348"/>
      <c r="IT77" s="348"/>
      <c r="IU77" s="348"/>
      <c r="IV77" s="348"/>
      <c r="IW77" s="348"/>
      <c r="IX77" s="348"/>
      <c r="IY77" s="348"/>
      <c r="IZ77" s="348"/>
      <c r="JA77" s="348"/>
      <c r="JB77" s="348"/>
      <c r="JC77" s="348"/>
      <c r="JD77" s="348"/>
      <c r="JE77" s="348"/>
      <c r="JF77" s="348"/>
      <c r="JG77" s="348"/>
      <c r="JH77" s="348"/>
      <c r="JI77" s="348"/>
      <c r="JJ77" s="348"/>
      <c r="JK77" s="348"/>
      <c r="JL77" s="348"/>
      <c r="JM77" s="348"/>
      <c r="JN77" s="348"/>
      <c r="JO77" s="348"/>
      <c r="JP77" s="348"/>
      <c r="JQ77" s="348"/>
      <c r="JR77" s="348"/>
      <c r="JS77" s="348"/>
      <c r="JT77" s="348"/>
      <c r="JU77" s="348"/>
      <c r="JV77" s="348"/>
      <c r="JW77" s="348"/>
      <c r="JX77" s="348"/>
      <c r="JY77" s="348"/>
      <c r="JZ77" s="348"/>
      <c r="KA77" s="348"/>
      <c r="KB77" s="348"/>
      <c r="KC77" s="348"/>
      <c r="KD77" s="348"/>
      <c r="KE77" s="348"/>
      <c r="KF77" s="348"/>
      <c r="KG77" s="348"/>
      <c r="KH77" s="348"/>
      <c r="KI77" s="348"/>
      <c r="KJ77" s="348"/>
      <c r="KK77" s="348"/>
      <c r="KL77" s="348"/>
      <c r="KM77" s="348"/>
      <c r="KN77" s="348"/>
      <c r="KO77" s="348"/>
      <c r="KP77" s="348"/>
      <c r="KQ77" s="348"/>
      <c r="KR77" s="348"/>
      <c r="KS77" s="348"/>
      <c r="KT77" s="348"/>
      <c r="KU77" s="348"/>
      <c r="KV77" s="348"/>
      <c r="KW77" s="348"/>
      <c r="KX77" s="348"/>
      <c r="KY77" s="348"/>
      <c r="KZ77" s="348"/>
      <c r="LA77" s="348"/>
      <c r="LB77" s="348"/>
      <c r="LC77" s="348"/>
      <c r="LD77" s="348"/>
      <c r="LE77" s="348"/>
      <c r="LF77" s="348"/>
      <c r="LG77" s="348"/>
      <c r="LH77" s="348"/>
      <c r="LI77" s="348"/>
      <c r="LJ77" s="348"/>
      <c r="LK77" s="348"/>
      <c r="LL77" s="348"/>
      <c r="LM77" s="348"/>
      <c r="LN77" s="348"/>
      <c r="LO77" s="348"/>
      <c r="LP77" s="348"/>
      <c r="LQ77" s="348"/>
      <c r="LR77" s="348"/>
      <c r="LS77" s="348"/>
      <c r="LT77" s="348"/>
      <c r="LU77" s="348"/>
      <c r="LV77" s="348"/>
      <c r="LW77" s="348"/>
      <c r="LX77" s="348"/>
      <c r="LY77" s="348"/>
      <c r="LZ77" s="348"/>
      <c r="MA77" s="348"/>
      <c r="MB77" s="348"/>
      <c r="MC77" s="348"/>
      <c r="MD77" s="348"/>
      <c r="ME77" s="348"/>
      <c r="MF77" s="348"/>
      <c r="MG77" s="348"/>
      <c r="MH77" s="348"/>
      <c r="MI77" s="348"/>
      <c r="MJ77" s="348"/>
      <c r="MK77" s="348"/>
      <c r="ML77" s="348"/>
      <c r="MM77" s="348"/>
      <c r="MN77" s="348"/>
      <c r="MO77" s="348"/>
      <c r="MP77" s="348"/>
      <c r="MQ77" s="348"/>
      <c r="MR77" s="348"/>
      <c r="MS77" s="348"/>
      <c r="MT77" s="348"/>
      <c r="MU77" s="348"/>
      <c r="MV77" s="348"/>
      <c r="MW77" s="348"/>
      <c r="MX77" s="348"/>
      <c r="MY77" s="348"/>
      <c r="MZ77" s="348"/>
      <c r="NA77" s="348"/>
      <c r="NB77" s="348"/>
      <c r="NC77" s="348"/>
      <c r="ND77" s="348"/>
      <c r="NE77" s="348"/>
      <c r="NF77" s="348"/>
      <c r="NG77" s="348"/>
      <c r="NH77" s="348"/>
      <c r="NI77" s="348"/>
      <c r="NJ77" s="348"/>
      <c r="NK77" s="348"/>
      <c r="NL77" s="348"/>
      <c r="NM77" s="348"/>
      <c r="NN77" s="348"/>
      <c r="NO77" s="348"/>
      <c r="NP77" s="348"/>
      <c r="NQ77" s="348"/>
      <c r="NR77" s="348"/>
      <c r="NS77" s="348"/>
      <c r="NT77" s="348"/>
      <c r="NU77" s="348"/>
      <c r="NV77" s="348"/>
      <c r="NW77" s="348"/>
      <c r="NX77" s="348"/>
      <c r="NY77" s="348"/>
      <c r="NZ77" s="348"/>
      <c r="OA77" s="348"/>
      <c r="OB77" s="348"/>
      <c r="OC77" s="348"/>
      <c r="OD77" s="348"/>
      <c r="OE77" s="348"/>
      <c r="OF77" s="348"/>
      <c r="OG77" s="348"/>
      <c r="OH77" s="348"/>
      <c r="OI77" s="348"/>
      <c r="OJ77" s="348"/>
      <c r="OK77" s="348"/>
      <c r="OL77" s="348"/>
      <c r="OM77" s="348"/>
      <c r="ON77" s="348"/>
      <c r="OO77" s="348"/>
      <c r="OP77" s="348"/>
      <c r="OQ77" s="348"/>
      <c r="OR77" s="348"/>
      <c r="OS77" s="348"/>
      <c r="OT77" s="348"/>
      <c r="OU77" s="348"/>
      <c r="OV77" s="348"/>
      <c r="OW77" s="348"/>
      <c r="OX77" s="348"/>
      <c r="OY77" s="348"/>
      <c r="OZ77" s="348"/>
      <c r="PA77" s="348"/>
      <c r="PB77" s="348"/>
      <c r="PC77" s="348"/>
      <c r="PD77" s="348"/>
      <c r="PE77" s="348"/>
      <c r="PF77" s="348"/>
      <c r="PG77" s="348"/>
      <c r="PH77" s="348"/>
      <c r="PI77" s="348"/>
      <c r="PJ77" s="348"/>
      <c r="PK77" s="348"/>
      <c r="PL77" s="348"/>
      <c r="PM77" s="348"/>
      <c r="PN77" s="348"/>
      <c r="PO77" s="348"/>
      <c r="PP77" s="348"/>
      <c r="PQ77" s="348"/>
      <c r="PR77" s="348"/>
      <c r="PS77" s="348"/>
      <c r="PT77" s="348"/>
      <c r="PU77" s="348"/>
      <c r="PV77" s="348"/>
      <c r="PW77" s="348"/>
      <c r="PX77" s="348"/>
      <c r="PY77" s="348"/>
      <c r="PZ77" s="348"/>
      <c r="QA77" s="348"/>
      <c r="QB77" s="348"/>
      <c r="QC77" s="348"/>
      <c r="QD77" s="348"/>
      <c r="QE77" s="348"/>
      <c r="QF77" s="348"/>
      <c r="QG77" s="348"/>
      <c r="QH77" s="348"/>
      <c r="QI77" s="348"/>
      <c r="QJ77" s="348"/>
      <c r="QK77" s="348"/>
      <c r="QL77" s="348"/>
      <c r="QM77" s="348"/>
      <c r="QN77" s="348"/>
      <c r="QO77" s="348"/>
      <c r="QP77" s="348"/>
      <c r="QQ77" s="348"/>
      <c r="QR77" s="348"/>
      <c r="QS77" s="348"/>
      <c r="QT77" s="348"/>
      <c r="QU77" s="348"/>
      <c r="QV77" s="348"/>
      <c r="QW77" s="348"/>
      <c r="QX77" s="348"/>
      <c r="QY77" s="348"/>
      <c r="QZ77" s="348"/>
      <c r="RA77" s="348"/>
      <c r="RB77" s="348"/>
      <c r="RC77" s="348"/>
      <c r="RD77" s="348"/>
      <c r="RE77" s="348"/>
      <c r="RF77" s="348"/>
      <c r="RG77" s="348"/>
      <c r="RH77" s="348"/>
      <c r="RI77" s="348"/>
      <c r="RJ77" s="348"/>
      <c r="RK77" s="348"/>
      <c r="RL77" s="348"/>
      <c r="RM77" s="348"/>
      <c r="RN77" s="348"/>
      <c r="RO77" s="348"/>
      <c r="RP77" s="348"/>
      <c r="RQ77" s="348"/>
      <c r="RR77" s="348"/>
      <c r="RS77" s="348"/>
      <c r="RT77" s="348"/>
      <c r="RU77" s="348"/>
      <c r="RV77" s="348"/>
      <c r="RW77" s="348"/>
      <c r="RX77" s="348"/>
      <c r="RY77" s="348"/>
      <c r="RZ77" s="348"/>
      <c r="SA77" s="348"/>
      <c r="SB77" s="348"/>
      <c r="SC77" s="348"/>
      <c r="SD77" s="348"/>
      <c r="SE77" s="348"/>
      <c r="SF77" s="348"/>
      <c r="SG77" s="348"/>
      <c r="SH77" s="348"/>
      <c r="SI77" s="348"/>
      <c r="SJ77" s="348"/>
      <c r="SK77" s="348"/>
      <c r="SL77" s="348"/>
      <c r="SM77" s="348"/>
      <c r="SN77" s="348"/>
      <c r="SO77" s="348"/>
      <c r="SP77" s="348"/>
      <c r="SQ77" s="348"/>
      <c r="SR77" s="348"/>
      <c r="SS77" s="348"/>
      <c r="ST77" s="348"/>
      <c r="SU77" s="348"/>
      <c r="SV77" s="348"/>
      <c r="SW77" s="348"/>
      <c r="SX77" s="348"/>
      <c r="SY77" s="348"/>
      <c r="SZ77" s="348"/>
      <c r="TA77" s="348"/>
      <c r="TB77" s="348"/>
      <c r="TC77" s="348"/>
      <c r="TD77" s="348"/>
      <c r="TE77" s="348"/>
      <c r="TF77" s="348"/>
      <c r="TG77" s="348"/>
      <c r="TH77" s="348"/>
      <c r="TI77" s="348"/>
      <c r="TJ77" s="348"/>
      <c r="TK77" s="348"/>
      <c r="TL77" s="348"/>
      <c r="TM77" s="348"/>
      <c r="TN77" s="348"/>
      <c r="TO77" s="348"/>
      <c r="TP77" s="348"/>
      <c r="TQ77" s="348"/>
      <c r="TR77" s="348"/>
      <c r="TS77" s="348"/>
      <c r="TT77" s="348"/>
      <c r="TU77" s="348"/>
      <c r="TV77" s="348"/>
      <c r="TW77" s="348"/>
      <c r="TX77" s="348"/>
      <c r="TY77" s="348"/>
      <c r="TZ77" s="348"/>
      <c r="UA77" s="348"/>
      <c r="UB77" s="348"/>
      <c r="UC77" s="348"/>
      <c r="UD77" s="348"/>
      <c r="UE77" s="348"/>
      <c r="UF77" s="348"/>
      <c r="UG77" s="348"/>
      <c r="UH77" s="348"/>
      <c r="UI77" s="348"/>
      <c r="UJ77" s="348"/>
      <c r="UK77" s="348"/>
      <c r="UL77" s="348"/>
      <c r="UM77" s="348"/>
      <c r="UN77" s="348"/>
      <c r="UO77" s="348"/>
      <c r="UP77" s="348"/>
      <c r="UQ77" s="348"/>
      <c r="UR77" s="348"/>
      <c r="US77" s="348"/>
      <c r="UT77" s="348"/>
      <c r="UU77" s="348"/>
      <c r="UV77" s="348"/>
      <c r="UW77" s="348"/>
      <c r="UX77" s="348"/>
      <c r="UY77" s="348"/>
      <c r="UZ77" s="348"/>
      <c r="VA77" s="348"/>
      <c r="VB77" s="348"/>
      <c r="VC77" s="348"/>
      <c r="VD77" s="348"/>
      <c r="VE77" s="348"/>
      <c r="VF77" s="348"/>
      <c r="VG77" s="348"/>
      <c r="VH77" s="348"/>
      <c r="VI77" s="348"/>
      <c r="VJ77" s="348"/>
      <c r="VK77" s="348"/>
      <c r="VL77" s="348"/>
      <c r="VM77" s="348"/>
      <c r="VN77" s="348"/>
      <c r="VO77" s="348"/>
      <c r="VP77" s="348"/>
      <c r="VQ77" s="348"/>
      <c r="VR77" s="348"/>
      <c r="VS77" s="348"/>
      <c r="VT77" s="348"/>
      <c r="VU77" s="348"/>
      <c r="VV77" s="348"/>
      <c r="VW77" s="348"/>
      <c r="VX77" s="348"/>
      <c r="VY77" s="348"/>
      <c r="VZ77" s="348"/>
      <c r="WA77" s="348"/>
      <c r="WB77" s="348"/>
      <c r="WC77" s="348"/>
      <c r="WD77" s="348"/>
      <c r="WE77" s="348"/>
      <c r="WF77" s="348"/>
      <c r="WG77" s="348"/>
      <c r="WH77" s="348"/>
      <c r="WI77" s="348"/>
      <c r="WJ77" s="348"/>
      <c r="WK77" s="348"/>
      <c r="WL77" s="348"/>
      <c r="WM77" s="348"/>
      <c r="WN77" s="348"/>
      <c r="WO77" s="348"/>
      <c r="WP77" s="348"/>
      <c r="WQ77" s="348"/>
      <c r="WR77" s="348"/>
      <c r="WS77" s="348"/>
      <c r="WT77" s="348"/>
      <c r="WU77" s="348"/>
      <c r="WV77" s="348"/>
      <c r="WW77" s="348"/>
      <c r="WX77" s="348"/>
      <c r="WY77" s="348"/>
      <c r="WZ77" s="348"/>
      <c r="XA77" s="348"/>
      <c r="XB77" s="348"/>
      <c r="XC77" s="348"/>
      <c r="XD77" s="348"/>
      <c r="XE77" s="348"/>
      <c r="XF77" s="348"/>
      <c r="XG77" s="348"/>
      <c r="XH77" s="348"/>
      <c r="XI77" s="348"/>
      <c r="XJ77" s="348"/>
      <c r="XK77" s="348"/>
      <c r="XL77" s="348"/>
      <c r="XM77" s="348"/>
      <c r="XN77" s="348"/>
      <c r="XO77" s="348"/>
      <c r="XP77" s="348"/>
      <c r="XQ77" s="348"/>
      <c r="XR77" s="348"/>
      <c r="XS77" s="348"/>
      <c r="XT77" s="348"/>
      <c r="XU77" s="348"/>
      <c r="XV77" s="348"/>
      <c r="XW77" s="348"/>
      <c r="XX77" s="348"/>
      <c r="XY77" s="348"/>
      <c r="XZ77" s="348"/>
      <c r="YA77" s="348"/>
      <c r="YB77" s="348"/>
      <c r="YC77" s="348"/>
      <c r="YD77" s="348"/>
      <c r="YE77" s="348"/>
      <c r="YF77" s="348"/>
      <c r="YG77" s="348"/>
      <c r="YH77" s="348"/>
      <c r="YI77" s="348"/>
      <c r="YJ77" s="348"/>
      <c r="YK77" s="348"/>
      <c r="YL77" s="348"/>
      <c r="YM77" s="348"/>
      <c r="YN77" s="348"/>
      <c r="YO77" s="348"/>
      <c r="YP77" s="348"/>
      <c r="YQ77" s="348"/>
      <c r="YR77" s="348"/>
      <c r="YS77" s="348"/>
      <c r="YT77" s="348"/>
      <c r="YU77" s="348"/>
      <c r="YV77" s="348"/>
      <c r="YW77" s="348"/>
      <c r="YX77" s="348"/>
      <c r="YY77" s="348"/>
      <c r="YZ77" s="348"/>
      <c r="ZA77" s="348"/>
      <c r="ZB77" s="348"/>
      <c r="ZC77" s="348"/>
      <c r="ZD77" s="348"/>
      <c r="ZE77" s="348"/>
      <c r="ZF77" s="348"/>
      <c r="ZG77" s="348"/>
      <c r="ZH77" s="348"/>
      <c r="ZI77" s="348"/>
      <c r="ZJ77" s="348"/>
      <c r="ZK77" s="348"/>
      <c r="ZL77" s="348"/>
      <c r="ZM77" s="348"/>
      <c r="ZN77" s="348"/>
      <c r="ZO77" s="348"/>
      <c r="ZP77" s="348"/>
      <c r="ZQ77" s="348"/>
      <c r="ZR77" s="348"/>
      <c r="ZS77" s="348"/>
      <c r="ZT77" s="348"/>
      <c r="ZU77" s="348"/>
      <c r="ZV77" s="348"/>
      <c r="ZW77" s="348"/>
      <c r="ZX77" s="348"/>
      <c r="ZY77" s="348"/>
      <c r="ZZ77" s="348"/>
      <c r="AAA77" s="348"/>
      <c r="AAB77" s="348"/>
      <c r="AAC77" s="348"/>
      <c r="AAD77" s="348"/>
      <c r="AAE77" s="348"/>
      <c r="AAF77" s="348"/>
      <c r="AAG77" s="348"/>
      <c r="AAH77" s="348"/>
      <c r="AAI77" s="348"/>
      <c r="AAJ77" s="348"/>
      <c r="AAK77" s="348"/>
      <c r="AAL77" s="348"/>
      <c r="AAM77" s="348"/>
      <c r="AAN77" s="348"/>
      <c r="AAO77" s="348"/>
      <c r="AAP77" s="348"/>
      <c r="AAQ77" s="348"/>
      <c r="AAR77" s="348"/>
      <c r="AAS77" s="348"/>
      <c r="AAT77" s="348"/>
      <c r="AAU77" s="348"/>
      <c r="AAV77" s="348"/>
      <c r="AAW77" s="348"/>
      <c r="AAX77" s="348"/>
      <c r="AAY77" s="348"/>
      <c r="AAZ77" s="348"/>
      <c r="ABA77" s="348"/>
      <c r="ABB77" s="348"/>
      <c r="ABC77" s="348"/>
      <c r="ABD77" s="348"/>
      <c r="ABE77" s="348"/>
      <c r="ABF77" s="348"/>
      <c r="ABG77" s="348"/>
      <c r="ABH77" s="348"/>
      <c r="ABI77" s="348"/>
      <c r="ABJ77" s="348"/>
      <c r="ABK77" s="348"/>
      <c r="ABL77" s="348"/>
      <c r="ABM77" s="348"/>
      <c r="ABN77" s="348"/>
      <c r="ABO77" s="348"/>
      <c r="ABP77" s="348"/>
      <c r="ABQ77" s="348"/>
      <c r="ABR77" s="348"/>
      <c r="ABS77" s="348"/>
      <c r="ABT77" s="348"/>
      <c r="ABU77" s="348"/>
      <c r="ABV77" s="348"/>
      <c r="ABW77" s="348"/>
      <c r="ABX77" s="348"/>
      <c r="ABY77" s="348"/>
      <c r="ABZ77" s="348"/>
      <c r="ACA77" s="348"/>
      <c r="ACB77" s="348"/>
      <c r="ACC77" s="348"/>
      <c r="ACD77" s="348"/>
      <c r="ACE77" s="348"/>
      <c r="ACF77" s="348"/>
      <c r="ACG77" s="348"/>
      <c r="ACH77" s="348"/>
      <c r="ACI77" s="348"/>
      <c r="ACJ77" s="348"/>
      <c r="ACK77" s="348"/>
      <c r="ACL77" s="348"/>
      <c r="ACM77" s="348"/>
      <c r="ACN77" s="348"/>
      <c r="ACO77" s="348"/>
      <c r="ACP77" s="348"/>
      <c r="ACQ77" s="348"/>
      <c r="ACR77" s="348"/>
      <c r="ACS77" s="348"/>
      <c r="ACT77" s="348"/>
      <c r="ACU77" s="348"/>
      <c r="ACV77" s="348"/>
      <c r="ACW77" s="348"/>
      <c r="ACX77" s="348"/>
      <c r="ACY77" s="348"/>
      <c r="ACZ77" s="348"/>
      <c r="ADA77" s="348"/>
      <c r="ADB77" s="348"/>
      <c r="ADC77" s="348"/>
      <c r="ADD77" s="348"/>
      <c r="ADE77" s="348"/>
      <c r="ADF77" s="348"/>
      <c r="ADG77" s="348"/>
      <c r="ADH77" s="348"/>
      <c r="ADI77" s="348"/>
      <c r="ADJ77" s="348"/>
      <c r="ADK77" s="348"/>
      <c r="ADL77" s="348"/>
      <c r="ADM77" s="348"/>
      <c r="ADN77" s="348"/>
      <c r="ADO77" s="348"/>
      <c r="ADP77" s="348"/>
      <c r="ADQ77" s="348"/>
      <c r="ADR77" s="348"/>
      <c r="ADS77" s="348"/>
      <c r="ADT77" s="348"/>
      <c r="ADU77" s="348"/>
      <c r="ADV77" s="348"/>
      <c r="ADW77" s="348"/>
      <c r="ADX77" s="348"/>
      <c r="ADY77" s="348"/>
      <c r="ADZ77" s="348"/>
      <c r="AEA77" s="348"/>
      <c r="AEB77" s="348"/>
      <c r="AEC77" s="348"/>
      <c r="AED77" s="348"/>
      <c r="AEE77" s="348"/>
      <c r="AEF77" s="348"/>
      <c r="AEG77" s="348"/>
      <c r="AEH77" s="348"/>
      <c r="AEI77" s="348"/>
      <c r="AEJ77" s="348"/>
      <c r="AEK77" s="348"/>
      <c r="AEL77" s="348"/>
      <c r="AEM77" s="348"/>
      <c r="AEN77" s="348"/>
      <c r="AEO77" s="348"/>
      <c r="AEP77" s="348"/>
      <c r="AEQ77" s="348"/>
      <c r="AER77" s="348"/>
      <c r="AES77" s="348"/>
      <c r="AET77" s="348"/>
      <c r="AEU77" s="348"/>
      <c r="AEV77" s="348"/>
      <c r="AEW77" s="348"/>
      <c r="AEX77" s="348"/>
      <c r="AEY77" s="348"/>
      <c r="AEZ77" s="348"/>
      <c r="AFA77" s="348"/>
      <c r="AFB77" s="348"/>
      <c r="AFC77" s="348"/>
      <c r="AFD77" s="348"/>
      <c r="AFE77" s="348"/>
      <c r="AFF77" s="348"/>
      <c r="AFG77" s="348"/>
      <c r="AFH77" s="348"/>
      <c r="AFI77" s="348"/>
      <c r="AFJ77" s="348"/>
      <c r="AFK77" s="348"/>
      <c r="AFL77" s="348"/>
      <c r="AFM77" s="348"/>
      <c r="AFN77" s="348"/>
      <c r="AFO77" s="348"/>
      <c r="AFP77" s="348"/>
      <c r="AFQ77" s="348"/>
      <c r="AFR77" s="348"/>
      <c r="AFS77" s="348"/>
      <c r="AFT77" s="348"/>
      <c r="AFU77" s="348"/>
      <c r="AFV77" s="348"/>
      <c r="AFW77" s="348"/>
      <c r="AFX77" s="348"/>
      <c r="AFY77" s="348"/>
      <c r="AFZ77" s="348"/>
      <c r="AGA77" s="348"/>
      <c r="AGB77" s="348"/>
      <c r="AGC77" s="348"/>
      <c r="AGD77" s="348"/>
      <c r="AGE77" s="348"/>
      <c r="AGF77" s="348"/>
      <c r="AGG77" s="348"/>
      <c r="AGH77" s="348"/>
      <c r="AGI77" s="348"/>
      <c r="AGJ77" s="348"/>
      <c r="AGK77" s="348"/>
      <c r="AGL77" s="348"/>
      <c r="AGM77" s="348"/>
      <c r="AGN77" s="348"/>
      <c r="AGO77" s="348"/>
      <c r="AGP77" s="348"/>
      <c r="AGQ77" s="348"/>
      <c r="AGR77" s="348"/>
      <c r="AGS77" s="348"/>
      <c r="AGT77" s="348"/>
      <c r="AGU77" s="348"/>
      <c r="AGV77" s="348"/>
      <c r="AGW77" s="348"/>
      <c r="AGX77" s="348"/>
      <c r="AGY77" s="348"/>
      <c r="AGZ77" s="348"/>
      <c r="AHA77" s="348"/>
      <c r="AHB77" s="348"/>
      <c r="AHC77" s="348"/>
      <c r="AHD77" s="348"/>
      <c r="AHE77" s="348"/>
      <c r="AHF77" s="348"/>
      <c r="AHG77" s="348"/>
      <c r="AHH77" s="348"/>
      <c r="AHI77" s="348"/>
      <c r="AHJ77" s="348"/>
      <c r="AHK77" s="348"/>
      <c r="AHL77" s="348"/>
      <c r="AHM77" s="348"/>
      <c r="AHN77" s="348"/>
      <c r="AHO77" s="348"/>
      <c r="AHP77" s="348"/>
      <c r="AHQ77" s="348"/>
      <c r="AHR77" s="348"/>
      <c r="AHS77" s="348"/>
      <c r="AHT77" s="348"/>
      <c r="AHU77" s="348"/>
      <c r="AHV77" s="348"/>
      <c r="AHW77" s="348"/>
      <c r="AHX77" s="348"/>
      <c r="AHY77" s="348"/>
      <c r="AHZ77" s="348"/>
      <c r="AIA77" s="348"/>
      <c r="AIB77" s="348"/>
      <c r="AIC77" s="348"/>
      <c r="AID77" s="348"/>
      <c r="AIE77" s="348"/>
      <c r="AIF77" s="348"/>
      <c r="AIG77" s="348"/>
      <c r="AIH77" s="348"/>
      <c r="AII77" s="348"/>
      <c r="AIJ77" s="348"/>
      <c r="AIK77" s="348"/>
      <c r="AIL77" s="348"/>
      <c r="AIM77" s="348"/>
      <c r="AIN77" s="348"/>
      <c r="AIO77" s="348"/>
      <c r="AIP77" s="348"/>
      <c r="AIQ77" s="348"/>
      <c r="AIR77" s="348"/>
      <c r="AIS77" s="348"/>
      <c r="AIT77" s="348"/>
      <c r="AIU77" s="348"/>
      <c r="AIV77" s="348"/>
      <c r="AIW77" s="348"/>
      <c r="AIX77" s="348"/>
      <c r="AIY77" s="348"/>
      <c r="AIZ77" s="348"/>
      <c r="AJA77" s="348"/>
      <c r="AJB77" s="348"/>
      <c r="AJC77" s="348"/>
      <c r="AJD77" s="348"/>
      <c r="AJE77" s="348"/>
      <c r="AJF77" s="348"/>
      <c r="AJG77" s="348"/>
      <c r="AJH77" s="348"/>
      <c r="AJI77" s="348"/>
      <c r="AJJ77" s="348"/>
      <c r="AJK77" s="348"/>
      <c r="AJL77" s="348"/>
      <c r="AJM77" s="348"/>
      <c r="AJN77" s="348"/>
      <c r="AJO77" s="348"/>
      <c r="AJP77" s="348"/>
      <c r="AJQ77" s="348"/>
      <c r="AJR77" s="348"/>
      <c r="AJS77" s="348"/>
      <c r="AJT77" s="348"/>
      <c r="AJU77" s="348"/>
      <c r="AJV77" s="348"/>
      <c r="AJW77" s="348"/>
      <c r="AJX77" s="348"/>
      <c r="AJY77" s="348"/>
      <c r="AJZ77" s="348"/>
      <c r="AKA77" s="348"/>
      <c r="AKB77" s="348"/>
      <c r="AKC77" s="348"/>
      <c r="AKD77" s="348"/>
      <c r="AKE77" s="348"/>
      <c r="AKF77" s="348"/>
      <c r="AKG77" s="348"/>
      <c r="AKH77" s="348"/>
      <c r="AKI77" s="348"/>
      <c r="AKJ77" s="348"/>
      <c r="AKK77" s="348"/>
      <c r="AKL77" s="348"/>
      <c r="AKM77" s="348"/>
      <c r="AKN77" s="348"/>
      <c r="AKO77" s="348"/>
      <c r="AKP77" s="348"/>
      <c r="AKQ77" s="348"/>
      <c r="AKR77" s="348"/>
      <c r="AKS77" s="348"/>
      <c r="AKT77" s="348"/>
      <c r="AKU77" s="348"/>
      <c r="AKV77" s="348"/>
      <c r="AKW77" s="348"/>
      <c r="AKX77" s="348"/>
      <c r="AKY77" s="348"/>
      <c r="AKZ77" s="348"/>
      <c r="ALA77" s="348"/>
      <c r="ALB77" s="348"/>
      <c r="ALC77" s="348"/>
      <c r="ALD77" s="348"/>
      <c r="ALE77" s="348"/>
      <c r="ALF77" s="348"/>
      <c r="ALG77" s="348"/>
      <c r="ALH77" s="348"/>
      <c r="ALI77" s="348"/>
      <c r="ALJ77" s="348"/>
      <c r="ALK77" s="348"/>
      <c r="ALL77" s="348"/>
      <c r="ALM77" s="348"/>
      <c r="ALN77" s="348"/>
      <c r="ALO77" s="348"/>
      <c r="ALP77" s="348"/>
      <c r="ALQ77" s="348"/>
      <c r="ALR77" s="348"/>
      <c r="ALS77" s="348"/>
      <c r="ALT77" s="348"/>
      <c r="ALU77" s="348"/>
      <c r="ALV77" s="348"/>
      <c r="ALW77" s="348"/>
      <c r="ALX77" s="348"/>
      <c r="ALY77" s="348"/>
      <c r="ALZ77" s="348"/>
      <c r="AMA77" s="348"/>
      <c r="AMB77" s="348"/>
      <c r="AMC77" s="348"/>
      <c r="AMD77" s="348"/>
      <c r="AME77" s="348"/>
      <c r="AMF77" s="348"/>
      <c r="AMG77" s="348"/>
      <c r="AMH77" s="348"/>
      <c r="AMI77" s="348"/>
      <c r="AMJ77" s="348"/>
      <c r="AMK77" s="348"/>
      <c r="AML77" s="348"/>
      <c r="AMM77" s="348"/>
      <c r="AMN77" s="348"/>
      <c r="AMO77" s="348"/>
      <c r="AMP77" s="348"/>
      <c r="AMQ77" s="348"/>
      <c r="AMR77" s="348"/>
      <c r="AMS77" s="348"/>
      <c r="AMT77" s="348"/>
      <c r="AMU77" s="348"/>
      <c r="AMV77" s="348"/>
      <c r="AMW77" s="348"/>
      <c r="AMX77" s="348"/>
      <c r="AMY77" s="348"/>
      <c r="AMZ77" s="348"/>
      <c r="ANA77" s="348"/>
      <c r="ANB77" s="348"/>
      <c r="ANC77" s="348"/>
      <c r="AND77" s="348"/>
      <c r="ANE77" s="348"/>
      <c r="ANF77" s="348"/>
      <c r="ANG77" s="348"/>
      <c r="ANH77" s="348"/>
      <c r="ANI77" s="348"/>
      <c r="ANJ77" s="348"/>
      <c r="ANK77" s="348"/>
      <c r="ANL77" s="348"/>
      <c r="ANM77" s="348"/>
      <c r="ANN77" s="348"/>
      <c r="ANO77" s="348"/>
      <c r="ANP77" s="348"/>
      <c r="ANQ77" s="348"/>
      <c r="ANR77" s="348"/>
      <c r="ANS77" s="348"/>
      <c r="ANT77" s="348"/>
      <c r="ANU77" s="348"/>
      <c r="ANV77" s="348"/>
      <c r="ANW77" s="348"/>
      <c r="ANX77" s="348"/>
      <c r="ANY77" s="348"/>
      <c r="ANZ77" s="348"/>
      <c r="AOA77" s="348"/>
      <c r="AOB77" s="348"/>
      <c r="AOC77" s="348"/>
      <c r="AOD77" s="348"/>
      <c r="AOE77" s="348"/>
      <c r="AOF77" s="348"/>
      <c r="AOG77" s="348"/>
      <c r="AOH77" s="348"/>
      <c r="AOI77" s="348"/>
      <c r="AOJ77" s="348"/>
      <c r="AOK77" s="348"/>
      <c r="AOL77" s="348"/>
      <c r="AOM77" s="348"/>
      <c r="AON77" s="348"/>
      <c r="AOO77" s="348"/>
      <c r="AOP77" s="348"/>
      <c r="AOQ77" s="348"/>
      <c r="AOR77" s="348"/>
      <c r="AOS77" s="348"/>
      <c r="AOT77" s="348"/>
      <c r="AOU77" s="348"/>
      <c r="AOV77" s="348"/>
      <c r="AOW77" s="348"/>
      <c r="AOX77" s="348"/>
      <c r="AOY77" s="348"/>
      <c r="AOZ77" s="348"/>
      <c r="APA77" s="348"/>
      <c r="APB77" s="348"/>
      <c r="APC77" s="348"/>
      <c r="APD77" s="348"/>
      <c r="APE77" s="348"/>
      <c r="APF77" s="348"/>
      <c r="APG77" s="348"/>
      <c r="APH77" s="348"/>
      <c r="API77" s="348"/>
      <c r="APJ77" s="348"/>
      <c r="APK77" s="348"/>
      <c r="APL77" s="348"/>
      <c r="APM77" s="348"/>
      <c r="APN77" s="348"/>
      <c r="APO77" s="348"/>
      <c r="APP77" s="348"/>
      <c r="APQ77" s="348"/>
      <c r="APR77" s="348"/>
      <c r="APS77" s="348"/>
      <c r="APT77" s="348"/>
      <c r="APU77" s="348"/>
      <c r="APV77" s="348"/>
      <c r="APW77" s="348"/>
      <c r="APX77" s="348"/>
      <c r="APY77" s="348"/>
      <c r="APZ77" s="348"/>
      <c r="AQA77" s="348"/>
      <c r="AQB77" s="348"/>
      <c r="AQC77" s="348"/>
      <c r="AQD77" s="348"/>
      <c r="AQE77" s="348"/>
      <c r="AQF77" s="348"/>
      <c r="AQG77" s="348"/>
      <c r="AQH77" s="348"/>
      <c r="AQI77" s="348"/>
      <c r="AQJ77" s="348"/>
      <c r="AQK77" s="348"/>
      <c r="AQL77" s="348"/>
      <c r="AQM77" s="348"/>
      <c r="AQN77" s="348"/>
      <c r="AQO77" s="348"/>
      <c r="AQP77" s="348"/>
      <c r="AQQ77" s="348"/>
      <c r="AQR77" s="348"/>
      <c r="AQS77" s="348"/>
      <c r="AQT77" s="348"/>
      <c r="AQU77" s="348"/>
      <c r="AQV77" s="348"/>
      <c r="AQW77" s="348"/>
      <c r="AQX77" s="348"/>
      <c r="AQY77" s="348"/>
      <c r="AQZ77" s="348"/>
      <c r="ARA77" s="348"/>
      <c r="ARB77" s="348"/>
      <c r="ARC77" s="348"/>
      <c r="ARD77" s="348"/>
      <c r="ARE77" s="348"/>
      <c r="ARF77" s="348"/>
      <c r="ARG77" s="348"/>
      <c r="ARH77" s="348"/>
      <c r="ARI77" s="348"/>
      <c r="ARJ77" s="348"/>
      <c r="ARK77" s="348"/>
      <c r="ARL77" s="348"/>
      <c r="ARM77" s="348"/>
      <c r="ARN77" s="348"/>
      <c r="ARO77" s="348"/>
      <c r="ARP77" s="348"/>
      <c r="ARQ77" s="348"/>
      <c r="ARR77" s="348"/>
      <c r="ARS77" s="348"/>
      <c r="ART77" s="348"/>
      <c r="ARU77" s="348"/>
      <c r="ARV77" s="348"/>
      <c r="ARW77" s="348"/>
      <c r="ARX77" s="348"/>
      <c r="ARY77" s="348"/>
      <c r="ARZ77" s="348"/>
      <c r="ASA77" s="348"/>
      <c r="ASB77" s="348"/>
      <c r="ASC77" s="348"/>
      <c r="ASD77" s="348"/>
      <c r="ASE77" s="348"/>
      <c r="ASF77" s="348"/>
      <c r="ASG77" s="348"/>
      <c r="ASH77" s="348"/>
      <c r="ASI77" s="348"/>
      <c r="ASJ77" s="348"/>
      <c r="ASK77" s="348"/>
      <c r="ASL77" s="348"/>
      <c r="ASM77" s="348"/>
      <c r="ASN77" s="348"/>
      <c r="ASO77" s="348"/>
      <c r="ASP77" s="348"/>
      <c r="ASQ77" s="348"/>
      <c r="ASR77" s="348"/>
      <c r="ASS77" s="348"/>
      <c r="AST77" s="348"/>
      <c r="ASU77" s="348"/>
      <c r="ASV77" s="348"/>
      <c r="ASW77" s="348"/>
      <c r="ASX77" s="348"/>
      <c r="ASY77" s="348"/>
      <c r="ASZ77" s="348"/>
      <c r="ATA77" s="348"/>
      <c r="ATB77" s="348"/>
      <c r="ATC77" s="348"/>
      <c r="ATD77" s="348"/>
      <c r="ATE77" s="348"/>
      <c r="ATF77" s="348"/>
      <c r="ATG77" s="348"/>
      <c r="ATH77" s="348"/>
      <c r="ATI77" s="348"/>
      <c r="ATJ77" s="348"/>
      <c r="ATK77" s="348"/>
      <c r="ATL77" s="348"/>
      <c r="ATM77" s="348"/>
      <c r="ATN77" s="348"/>
      <c r="ATO77" s="348"/>
      <c r="ATP77" s="348"/>
      <c r="ATQ77" s="348"/>
      <c r="ATR77" s="348"/>
      <c r="ATS77" s="348"/>
      <c r="ATT77" s="348"/>
      <c r="ATU77" s="348"/>
      <c r="ATV77" s="348"/>
      <c r="ATW77" s="348"/>
      <c r="ATX77" s="348"/>
      <c r="ATY77" s="348"/>
      <c r="ATZ77" s="348"/>
      <c r="AUA77" s="348"/>
      <c r="AUB77" s="348"/>
      <c r="AUC77" s="348"/>
      <c r="AUD77" s="348"/>
      <c r="AUE77" s="348"/>
      <c r="AUF77" s="348"/>
      <c r="AUG77" s="348"/>
      <c r="AUH77" s="348"/>
      <c r="AUI77" s="348"/>
      <c r="AUJ77" s="348"/>
      <c r="AUK77" s="348"/>
      <c r="AUL77" s="348"/>
      <c r="AUM77" s="348"/>
      <c r="AUN77" s="348"/>
      <c r="AUO77" s="348"/>
      <c r="AUP77" s="348"/>
      <c r="AUQ77" s="348"/>
      <c r="AUR77" s="348"/>
      <c r="AUS77" s="348"/>
      <c r="AUT77" s="348"/>
      <c r="AUU77" s="348"/>
      <c r="AUV77" s="348"/>
      <c r="AUW77" s="348"/>
      <c r="AUX77" s="348"/>
      <c r="AUY77" s="348"/>
      <c r="AUZ77" s="348"/>
      <c r="AVA77" s="348"/>
      <c r="AVB77" s="348"/>
      <c r="AVC77" s="348"/>
      <c r="AVD77" s="348"/>
      <c r="AVE77" s="348"/>
      <c r="AVF77" s="348"/>
      <c r="AVG77" s="348"/>
      <c r="AVH77" s="348"/>
      <c r="AVI77" s="348"/>
      <c r="AVJ77" s="348"/>
      <c r="AVK77" s="348"/>
      <c r="AVL77" s="348"/>
      <c r="AVM77" s="348"/>
      <c r="AVN77" s="348"/>
      <c r="AVO77" s="348"/>
      <c r="AVP77" s="348"/>
      <c r="AVQ77" s="348"/>
      <c r="AVR77" s="348"/>
      <c r="AVS77" s="348"/>
      <c r="AVT77" s="348"/>
      <c r="AVU77" s="348"/>
      <c r="AVV77" s="348"/>
      <c r="AVW77" s="348"/>
      <c r="AVX77" s="348"/>
      <c r="AVY77" s="348"/>
      <c r="AVZ77" s="348"/>
      <c r="AWA77" s="348"/>
      <c r="AWB77" s="348"/>
      <c r="AWC77" s="348"/>
      <c r="AWD77" s="348"/>
      <c r="AWE77" s="348"/>
      <c r="AWF77" s="348"/>
      <c r="AWG77" s="348"/>
      <c r="AWH77" s="348"/>
      <c r="AWI77" s="348"/>
      <c r="AWJ77" s="348"/>
      <c r="AWK77" s="348"/>
      <c r="AWL77" s="348"/>
      <c r="AWM77" s="348"/>
      <c r="AWN77" s="348"/>
      <c r="AWO77" s="348"/>
      <c r="AWP77" s="348"/>
      <c r="AWQ77" s="348"/>
      <c r="AWR77" s="348"/>
      <c r="AWS77" s="348"/>
      <c r="AWT77" s="348"/>
      <c r="AWU77" s="348"/>
      <c r="AWV77" s="348"/>
      <c r="AWW77" s="348"/>
      <c r="AWX77" s="348"/>
      <c r="AWY77" s="348"/>
      <c r="AWZ77" s="348"/>
      <c r="AXA77" s="348"/>
      <c r="AXB77" s="348"/>
      <c r="AXC77" s="348"/>
      <c r="AXD77" s="348"/>
      <c r="AXE77" s="348"/>
      <c r="AXF77" s="348"/>
      <c r="AXG77" s="348"/>
      <c r="AXH77" s="348"/>
      <c r="AXI77" s="348"/>
      <c r="AXJ77" s="348"/>
      <c r="AXK77" s="348"/>
      <c r="AXL77" s="348"/>
      <c r="AXM77" s="348"/>
      <c r="AXN77" s="348"/>
      <c r="AXO77" s="348"/>
      <c r="AXP77" s="348"/>
      <c r="AXQ77" s="348"/>
      <c r="AXR77" s="348"/>
      <c r="AXS77" s="348"/>
      <c r="AXT77" s="348"/>
      <c r="AXU77" s="348"/>
      <c r="AXV77" s="348"/>
      <c r="AXW77" s="348"/>
      <c r="AXX77" s="348"/>
      <c r="AXY77" s="348"/>
      <c r="AXZ77" s="348"/>
      <c r="AYA77" s="348"/>
      <c r="AYB77" s="348"/>
      <c r="AYC77" s="348"/>
      <c r="AYD77" s="348"/>
      <c r="AYE77" s="348"/>
      <c r="AYF77" s="348"/>
      <c r="AYG77" s="348"/>
      <c r="AYH77" s="348"/>
      <c r="AYI77" s="348"/>
      <c r="AYJ77" s="348"/>
      <c r="AYK77" s="348"/>
      <c r="AYL77" s="348"/>
      <c r="AYM77" s="348"/>
      <c r="AYN77" s="348"/>
      <c r="AYO77" s="348"/>
      <c r="AYP77" s="348"/>
      <c r="AYQ77" s="348"/>
      <c r="AYR77" s="348"/>
      <c r="AYS77" s="348"/>
      <c r="AYT77" s="348"/>
      <c r="AYU77" s="348"/>
      <c r="AYV77" s="348"/>
      <c r="AYW77" s="348"/>
      <c r="AYX77" s="348"/>
      <c r="AYY77" s="348"/>
      <c r="AYZ77" s="348"/>
      <c r="AZA77" s="348"/>
      <c r="AZB77" s="348"/>
      <c r="AZC77" s="348"/>
      <c r="AZD77" s="348"/>
      <c r="AZE77" s="348"/>
      <c r="AZF77" s="348"/>
      <c r="AZG77" s="348"/>
      <c r="AZH77" s="348"/>
      <c r="AZI77" s="348"/>
      <c r="AZJ77" s="348"/>
      <c r="AZK77" s="348"/>
      <c r="AZL77" s="348"/>
      <c r="AZM77" s="348"/>
      <c r="AZN77" s="348"/>
      <c r="AZO77" s="348"/>
      <c r="AZP77" s="348"/>
      <c r="AZQ77" s="348"/>
      <c r="AZR77" s="348"/>
      <c r="AZS77" s="348"/>
      <c r="AZT77" s="348"/>
      <c r="AZU77" s="348"/>
      <c r="AZV77" s="348"/>
      <c r="AZW77" s="348"/>
      <c r="AZX77" s="348"/>
      <c r="AZY77" s="348"/>
      <c r="AZZ77" s="348"/>
      <c r="BAA77" s="348"/>
      <c r="BAB77" s="348"/>
      <c r="BAC77" s="348"/>
      <c r="BAD77" s="348"/>
      <c r="BAE77" s="348"/>
      <c r="BAF77" s="348"/>
      <c r="BAG77" s="348"/>
      <c r="BAH77" s="348"/>
      <c r="BAI77" s="348"/>
      <c r="BAJ77" s="348"/>
      <c r="BAK77" s="348"/>
      <c r="BAL77" s="348"/>
      <c r="BAM77" s="348"/>
      <c r="BAN77" s="348"/>
      <c r="BAO77" s="348"/>
      <c r="BAP77" s="348"/>
      <c r="BAQ77" s="348"/>
      <c r="BAR77" s="348"/>
      <c r="BAS77" s="348"/>
      <c r="BAT77" s="348"/>
      <c r="BAU77" s="348"/>
      <c r="BAV77" s="348"/>
      <c r="BAW77" s="348"/>
      <c r="BAX77" s="348"/>
      <c r="BAY77" s="348"/>
      <c r="BAZ77" s="348"/>
      <c r="BBA77" s="348"/>
      <c r="BBB77" s="348"/>
      <c r="BBC77" s="348"/>
      <c r="BBD77" s="348"/>
      <c r="BBE77" s="348"/>
      <c r="BBF77" s="348"/>
      <c r="BBG77" s="348"/>
      <c r="BBH77" s="348"/>
      <c r="BBI77" s="348"/>
      <c r="BBJ77" s="348"/>
      <c r="BBK77" s="348"/>
      <c r="BBL77" s="348"/>
      <c r="BBM77" s="348"/>
      <c r="BBN77" s="348"/>
      <c r="BBO77" s="348"/>
      <c r="BBP77" s="348"/>
      <c r="BBQ77" s="348"/>
      <c r="BBR77" s="348"/>
      <c r="BBS77" s="348"/>
      <c r="BBT77" s="348"/>
      <c r="BBU77" s="348"/>
      <c r="BBV77" s="348"/>
      <c r="BBW77" s="348"/>
      <c r="BBX77" s="348"/>
      <c r="BBY77" s="348"/>
      <c r="BBZ77" s="348"/>
      <c r="BCA77" s="348"/>
      <c r="BCB77" s="348"/>
      <c r="BCC77" s="348"/>
      <c r="BCD77" s="348"/>
      <c r="BCE77" s="348"/>
      <c r="BCF77" s="348"/>
      <c r="BCG77" s="348"/>
      <c r="BCH77" s="348"/>
      <c r="BCI77" s="348"/>
      <c r="BCJ77" s="348"/>
      <c r="BCK77" s="348"/>
      <c r="BCL77" s="348"/>
      <c r="BCM77" s="348"/>
      <c r="BCN77" s="348"/>
      <c r="BCO77" s="348"/>
      <c r="BCP77" s="348"/>
      <c r="BCQ77" s="348"/>
      <c r="BCR77" s="348"/>
      <c r="BCS77" s="348"/>
      <c r="BCT77" s="348"/>
      <c r="BCU77" s="348"/>
      <c r="BCV77" s="348"/>
      <c r="BCW77" s="348"/>
      <c r="BCX77" s="348"/>
      <c r="BCY77" s="348"/>
      <c r="BCZ77" s="348"/>
      <c r="BDA77" s="348"/>
      <c r="BDB77" s="348"/>
      <c r="BDC77" s="348"/>
      <c r="BDD77" s="348"/>
      <c r="BDE77" s="348"/>
      <c r="BDF77" s="348"/>
      <c r="BDG77" s="348"/>
      <c r="BDH77" s="348"/>
      <c r="BDI77" s="348"/>
      <c r="BDJ77" s="348"/>
      <c r="BDK77" s="348"/>
      <c r="BDL77" s="348"/>
      <c r="BDM77" s="348"/>
      <c r="BDN77" s="348"/>
      <c r="BDO77" s="348"/>
      <c r="BDP77" s="348"/>
      <c r="BDQ77" s="348"/>
      <c r="BDR77" s="348"/>
      <c r="BDS77" s="348"/>
      <c r="BDT77" s="348"/>
      <c r="BDU77" s="348"/>
      <c r="BDV77" s="348"/>
      <c r="BDW77" s="348"/>
      <c r="BDX77" s="348"/>
      <c r="BDY77" s="348"/>
      <c r="BDZ77" s="348"/>
      <c r="BEA77" s="348"/>
      <c r="BEB77" s="348"/>
      <c r="BEC77" s="348"/>
      <c r="BED77" s="348"/>
      <c r="BEE77" s="348"/>
      <c r="BEF77" s="348"/>
      <c r="BEG77" s="348"/>
      <c r="BEH77" s="348"/>
      <c r="BEI77" s="348"/>
      <c r="BEJ77" s="348"/>
      <c r="BEK77" s="348"/>
      <c r="BEL77" s="348"/>
      <c r="BEM77" s="348"/>
      <c r="BEN77" s="348"/>
      <c r="BEO77" s="348"/>
      <c r="BEP77" s="348"/>
      <c r="BEQ77" s="348"/>
      <c r="BER77" s="348"/>
      <c r="BES77" s="348"/>
      <c r="BET77" s="348"/>
      <c r="BEU77" s="348"/>
      <c r="BEV77" s="348"/>
      <c r="BEW77" s="348"/>
      <c r="BEX77" s="348"/>
      <c r="BEY77" s="348"/>
      <c r="BEZ77" s="348"/>
      <c r="BFA77" s="348"/>
      <c r="BFB77" s="348"/>
      <c r="BFC77" s="348"/>
      <c r="BFD77" s="348"/>
      <c r="BFE77" s="348"/>
      <c r="BFF77" s="348"/>
      <c r="BFG77" s="348"/>
      <c r="BFH77" s="348"/>
      <c r="BFI77" s="348"/>
      <c r="BFJ77" s="348"/>
      <c r="BFK77" s="348"/>
      <c r="BFL77" s="348"/>
      <c r="BFM77" s="348"/>
      <c r="BFN77" s="348"/>
      <c r="BFO77" s="348"/>
      <c r="BFP77" s="348"/>
      <c r="BFQ77" s="348"/>
      <c r="BFR77" s="348"/>
      <c r="BFS77" s="348"/>
      <c r="BFT77" s="348"/>
      <c r="BFU77" s="348"/>
      <c r="BFV77" s="348"/>
      <c r="BFW77" s="348"/>
      <c r="BFX77" s="348"/>
      <c r="BFY77" s="348"/>
      <c r="BFZ77" s="348"/>
      <c r="BGA77" s="348"/>
      <c r="BGB77" s="348"/>
      <c r="BGC77" s="348"/>
      <c r="BGD77" s="348"/>
      <c r="BGE77" s="348"/>
      <c r="BGF77" s="348"/>
      <c r="BGG77" s="348"/>
      <c r="BGH77" s="348"/>
      <c r="BGI77" s="348"/>
      <c r="BGJ77" s="348"/>
      <c r="BGK77" s="348"/>
      <c r="BGL77" s="348"/>
      <c r="BGM77" s="348"/>
      <c r="BGN77" s="348"/>
      <c r="BGO77" s="348"/>
      <c r="BGP77" s="348"/>
      <c r="BGQ77" s="348"/>
      <c r="BGR77" s="348"/>
      <c r="BGS77" s="348"/>
      <c r="BGT77" s="348"/>
      <c r="BGU77" s="348"/>
      <c r="BGV77" s="348"/>
      <c r="BGW77" s="348"/>
      <c r="BGX77" s="348"/>
      <c r="BGY77" s="348"/>
      <c r="BGZ77" s="348"/>
      <c r="BHA77" s="348"/>
      <c r="BHB77" s="348"/>
      <c r="BHC77" s="348"/>
      <c r="BHD77" s="348"/>
      <c r="BHE77" s="348"/>
      <c r="BHF77" s="348"/>
      <c r="BHG77" s="348"/>
      <c r="BHH77" s="348"/>
      <c r="BHI77" s="348"/>
      <c r="BHJ77" s="348"/>
      <c r="BHK77" s="348"/>
      <c r="BHL77" s="348"/>
      <c r="BHM77" s="348"/>
      <c r="BHN77" s="348"/>
      <c r="BHO77" s="348"/>
      <c r="BHP77" s="348"/>
      <c r="BHQ77" s="348"/>
      <c r="BHR77" s="348"/>
      <c r="BHS77" s="348"/>
      <c r="BHT77" s="348"/>
      <c r="BHU77" s="348"/>
      <c r="BHV77" s="348"/>
      <c r="BHW77" s="348"/>
      <c r="BHX77" s="348"/>
      <c r="BHY77" s="348"/>
      <c r="BHZ77" s="348"/>
      <c r="BIA77" s="348"/>
      <c r="BIB77" s="348"/>
      <c r="BIC77" s="348"/>
      <c r="BID77" s="348"/>
      <c r="BIE77" s="348"/>
      <c r="BIF77" s="348"/>
      <c r="BIG77" s="348"/>
      <c r="BIH77" s="348"/>
      <c r="BII77" s="348"/>
      <c r="BIJ77" s="348"/>
      <c r="BIK77" s="348"/>
      <c r="BIL77" s="348"/>
      <c r="BIM77" s="348"/>
      <c r="BIN77" s="348"/>
      <c r="BIO77" s="348"/>
      <c r="BIP77" s="348"/>
      <c r="BIQ77" s="348"/>
      <c r="BIR77" s="348"/>
      <c r="BIS77" s="348"/>
      <c r="BIT77" s="348"/>
      <c r="BIU77" s="348"/>
      <c r="BIV77" s="348"/>
      <c r="BIW77" s="348"/>
      <c r="BIX77" s="348"/>
      <c r="BIY77" s="348"/>
      <c r="BIZ77" s="348"/>
      <c r="BJA77" s="348"/>
      <c r="BJB77" s="348"/>
      <c r="BJC77" s="348"/>
      <c r="BJD77" s="348"/>
      <c r="BJE77" s="348"/>
      <c r="BJF77" s="348"/>
      <c r="BJG77" s="348"/>
      <c r="BJH77" s="348"/>
      <c r="BJI77" s="348"/>
      <c r="BJJ77" s="348"/>
      <c r="BJK77" s="348"/>
      <c r="BJL77" s="348"/>
      <c r="BJM77" s="348"/>
      <c r="BJN77" s="348"/>
      <c r="BJO77" s="348"/>
      <c r="BJP77" s="348"/>
      <c r="BJQ77" s="348"/>
      <c r="BJR77" s="348"/>
      <c r="BJS77" s="348"/>
      <c r="BJT77" s="348"/>
      <c r="BJU77" s="348"/>
      <c r="BJV77" s="348"/>
      <c r="BJW77" s="348"/>
      <c r="BJX77" s="348"/>
      <c r="BJY77" s="348"/>
      <c r="BJZ77" s="348"/>
      <c r="BKA77" s="348"/>
      <c r="BKB77" s="348"/>
      <c r="BKC77" s="348"/>
      <c r="BKD77" s="348"/>
      <c r="BKE77" s="348"/>
      <c r="BKF77" s="348"/>
      <c r="BKG77" s="348"/>
      <c r="BKH77" s="348"/>
      <c r="BKI77" s="348"/>
      <c r="BKJ77" s="348"/>
      <c r="BKK77" s="348"/>
      <c r="BKL77" s="348"/>
      <c r="BKM77" s="348"/>
      <c r="BKN77" s="348"/>
      <c r="BKO77" s="348"/>
      <c r="BKP77" s="348"/>
      <c r="BKQ77" s="348"/>
      <c r="BKR77" s="348"/>
      <c r="BKS77" s="348"/>
      <c r="BKT77" s="348"/>
      <c r="BKU77" s="348"/>
      <c r="BKV77" s="348"/>
      <c r="BKW77" s="348"/>
      <c r="BKX77" s="348"/>
      <c r="BKY77" s="348"/>
      <c r="BKZ77" s="348"/>
      <c r="BLA77" s="348"/>
      <c r="BLB77" s="348"/>
      <c r="BLC77" s="348"/>
      <c r="BLD77" s="348"/>
      <c r="BLE77" s="348"/>
      <c r="BLF77" s="348"/>
      <c r="BLG77" s="348"/>
      <c r="BLH77" s="348"/>
      <c r="BLI77" s="348"/>
      <c r="BLJ77" s="348"/>
      <c r="BLK77" s="348"/>
      <c r="BLL77" s="348"/>
      <c r="BLM77" s="348"/>
      <c r="BLN77" s="348"/>
      <c r="BLO77" s="348"/>
      <c r="BLP77" s="348"/>
      <c r="BLQ77" s="348"/>
      <c r="BLR77" s="348"/>
      <c r="BLS77" s="348"/>
      <c r="BLT77" s="348"/>
      <c r="BLU77" s="348"/>
      <c r="BLV77" s="348"/>
      <c r="BLW77" s="348"/>
      <c r="BLX77" s="348"/>
      <c r="BLY77" s="348"/>
      <c r="BLZ77" s="348"/>
      <c r="BMA77" s="348"/>
      <c r="BMB77" s="348"/>
      <c r="BMC77" s="348"/>
      <c r="BMD77" s="348"/>
      <c r="BME77" s="348"/>
      <c r="BMF77" s="348"/>
      <c r="BMG77" s="348"/>
      <c r="BMH77" s="348"/>
      <c r="BMI77" s="348"/>
      <c r="BMJ77" s="348"/>
      <c r="BMK77" s="348"/>
      <c r="BML77" s="348"/>
      <c r="BMM77" s="348"/>
      <c r="BMN77" s="348"/>
      <c r="BMO77" s="348"/>
      <c r="BMP77" s="348"/>
      <c r="BMQ77" s="348"/>
      <c r="BMR77" s="348"/>
      <c r="BMS77" s="348"/>
      <c r="BMT77" s="348"/>
      <c r="BMU77" s="348"/>
      <c r="BMV77" s="348"/>
      <c r="BMW77" s="348"/>
      <c r="BMX77" s="348"/>
      <c r="BMY77" s="348"/>
      <c r="BMZ77" s="348"/>
      <c r="BNA77" s="348"/>
      <c r="BNB77" s="348"/>
      <c r="BNC77" s="348"/>
      <c r="BND77" s="348"/>
      <c r="BNE77" s="348"/>
      <c r="BNF77" s="348"/>
      <c r="BNG77" s="348"/>
      <c r="BNH77" s="348"/>
      <c r="BNI77" s="348"/>
      <c r="BNJ77" s="348"/>
      <c r="BNK77" s="348"/>
      <c r="BNL77" s="348"/>
      <c r="BNM77" s="348"/>
      <c r="BNN77" s="348"/>
      <c r="BNO77" s="348"/>
      <c r="BNP77" s="348"/>
      <c r="BNQ77" s="348"/>
      <c r="BNR77" s="348"/>
      <c r="BNS77" s="348"/>
      <c r="BNT77" s="348"/>
      <c r="BNU77" s="348"/>
      <c r="BNV77" s="348"/>
      <c r="BNW77" s="348"/>
      <c r="BNX77" s="348"/>
      <c r="BNY77" s="348"/>
      <c r="BNZ77" s="348"/>
      <c r="BOA77" s="348"/>
      <c r="BOB77" s="348"/>
      <c r="BOC77" s="348"/>
      <c r="BOD77" s="348"/>
      <c r="BOE77" s="348"/>
      <c r="BOF77" s="348"/>
      <c r="BOG77" s="348"/>
      <c r="BOH77" s="348"/>
      <c r="BOI77" s="348"/>
      <c r="BOJ77" s="348"/>
      <c r="BOK77" s="348"/>
      <c r="BOL77" s="348"/>
      <c r="BOM77" s="348"/>
      <c r="BON77" s="348"/>
      <c r="BOO77" s="348"/>
      <c r="BOP77" s="348"/>
      <c r="BOQ77" s="348"/>
      <c r="BOR77" s="348"/>
      <c r="BOS77" s="348"/>
      <c r="BOT77" s="348"/>
      <c r="BOU77" s="348"/>
      <c r="BOV77" s="348"/>
      <c r="BOW77" s="348"/>
      <c r="BOX77" s="348"/>
      <c r="BOY77" s="348"/>
      <c r="BOZ77" s="348"/>
      <c r="BPA77" s="348"/>
      <c r="BPB77" s="348"/>
      <c r="BPC77" s="348"/>
      <c r="BPD77" s="348"/>
      <c r="BPE77" s="348"/>
      <c r="BPF77" s="348"/>
      <c r="BPG77" s="348"/>
      <c r="BPH77" s="348"/>
      <c r="BPI77" s="348"/>
      <c r="BPJ77" s="348"/>
      <c r="BPK77" s="348"/>
      <c r="BPL77" s="348"/>
      <c r="BPM77" s="348"/>
      <c r="BPN77" s="348"/>
      <c r="BPO77" s="348"/>
      <c r="BPP77" s="348"/>
      <c r="BPQ77" s="348"/>
      <c r="BPR77" s="348"/>
      <c r="BPS77" s="348"/>
      <c r="BPT77" s="348"/>
      <c r="BPU77" s="348"/>
      <c r="BPV77" s="348"/>
      <c r="BPW77" s="348"/>
      <c r="BPX77" s="348"/>
      <c r="BPY77" s="348"/>
      <c r="BPZ77" s="348"/>
      <c r="BQA77" s="348"/>
      <c r="BQB77" s="348"/>
      <c r="BQC77" s="348"/>
      <c r="BQD77" s="348"/>
      <c r="BQE77" s="348"/>
      <c r="BQF77" s="348"/>
      <c r="BQG77" s="348"/>
      <c r="BQH77" s="348"/>
      <c r="BQI77" s="348"/>
      <c r="BQJ77" s="348"/>
      <c r="BQK77" s="348"/>
      <c r="BQL77" s="348"/>
      <c r="BQM77" s="348"/>
      <c r="BQN77" s="348"/>
      <c r="BQO77" s="348"/>
      <c r="BQP77" s="348"/>
      <c r="BQQ77" s="348"/>
      <c r="BQR77" s="348"/>
      <c r="BQS77" s="348"/>
      <c r="BQT77" s="348"/>
      <c r="BQU77" s="348"/>
      <c r="BQV77" s="348"/>
      <c r="BQW77" s="348"/>
      <c r="BQX77" s="348"/>
      <c r="BQY77" s="348"/>
      <c r="BQZ77" s="348"/>
      <c r="BRA77" s="348"/>
      <c r="BRB77" s="348"/>
      <c r="BRC77" s="348"/>
      <c r="BRD77" s="348"/>
      <c r="BRE77" s="348"/>
      <c r="BRF77" s="348"/>
      <c r="BRG77" s="348"/>
      <c r="BRH77" s="348"/>
      <c r="BRI77" s="348"/>
      <c r="BRJ77" s="348"/>
      <c r="BRK77" s="348"/>
      <c r="BRL77" s="348"/>
      <c r="BRM77" s="348"/>
      <c r="BRN77" s="348"/>
      <c r="BRO77" s="348"/>
      <c r="BRP77" s="348"/>
      <c r="BRQ77" s="348"/>
      <c r="BRR77" s="348"/>
      <c r="BRS77" s="348"/>
      <c r="BRT77" s="348"/>
      <c r="BRU77" s="348"/>
      <c r="BRV77" s="348"/>
      <c r="BRW77" s="348"/>
      <c r="BRX77" s="348"/>
      <c r="BRY77" s="348"/>
      <c r="BRZ77" s="348"/>
      <c r="BSA77" s="348"/>
      <c r="BSB77" s="348"/>
      <c r="BSC77" s="348"/>
      <c r="BSD77" s="348"/>
      <c r="BSE77" s="348"/>
      <c r="BSF77" s="348"/>
      <c r="BSG77" s="348"/>
      <c r="BSH77" s="348"/>
      <c r="BSI77" s="348"/>
      <c r="BSJ77" s="348"/>
      <c r="BSK77" s="348"/>
      <c r="BSL77" s="348"/>
      <c r="BSM77" s="348"/>
      <c r="BSN77" s="348"/>
      <c r="BSO77" s="348"/>
      <c r="BSP77" s="348"/>
      <c r="BSQ77" s="348"/>
      <c r="BSR77" s="348"/>
      <c r="BSS77" s="348"/>
      <c r="BST77" s="348"/>
      <c r="BSU77" s="348"/>
      <c r="BSV77" s="348"/>
      <c r="BSW77" s="348"/>
      <c r="BSX77" s="348"/>
      <c r="BSY77" s="348"/>
      <c r="BSZ77" s="348"/>
      <c r="BTA77" s="348"/>
      <c r="BTB77" s="348"/>
      <c r="BTC77" s="348"/>
      <c r="BTD77" s="348"/>
      <c r="BTE77" s="348"/>
      <c r="BTF77" s="348"/>
      <c r="BTG77" s="348"/>
      <c r="BTH77" s="348"/>
      <c r="BTI77" s="348"/>
      <c r="BTJ77" s="348"/>
      <c r="BTK77" s="348"/>
      <c r="BTL77" s="348"/>
      <c r="BTM77" s="348"/>
      <c r="BTN77" s="348"/>
      <c r="BTO77" s="348"/>
      <c r="BTP77" s="348"/>
      <c r="BTQ77" s="348"/>
      <c r="BTR77" s="348"/>
      <c r="BTS77" s="348"/>
      <c r="BTT77" s="348"/>
      <c r="BTU77" s="348"/>
      <c r="BTV77" s="348"/>
      <c r="BTW77" s="348"/>
      <c r="BTX77" s="348"/>
      <c r="BTY77" s="348"/>
      <c r="BTZ77" s="348"/>
      <c r="BUA77" s="348"/>
      <c r="BUB77" s="348"/>
      <c r="BUC77" s="348"/>
      <c r="BUD77" s="348"/>
      <c r="BUE77" s="348"/>
      <c r="BUF77" s="348"/>
      <c r="BUG77" s="348"/>
      <c r="BUH77" s="348"/>
      <c r="BUI77" s="348"/>
      <c r="BUJ77" s="348"/>
      <c r="BUK77" s="348"/>
      <c r="BUL77" s="348"/>
      <c r="BUM77" s="348"/>
      <c r="BUN77" s="348"/>
      <c r="BUO77" s="348"/>
      <c r="BUP77" s="348"/>
      <c r="BUQ77" s="348"/>
      <c r="BUR77" s="348"/>
      <c r="BUS77" s="348"/>
      <c r="BUT77" s="348"/>
      <c r="BUU77" s="348"/>
      <c r="BUV77" s="348"/>
      <c r="BUW77" s="348"/>
      <c r="BUX77" s="348"/>
      <c r="BUY77" s="348"/>
      <c r="BUZ77" s="348"/>
      <c r="BVA77" s="348"/>
      <c r="BVB77" s="348"/>
      <c r="BVC77" s="348"/>
      <c r="BVD77" s="348"/>
      <c r="BVE77" s="348"/>
      <c r="BVF77" s="348"/>
      <c r="BVG77" s="348"/>
      <c r="BVH77" s="348"/>
      <c r="BVI77" s="348"/>
      <c r="BVJ77" s="348"/>
      <c r="BVK77" s="348"/>
      <c r="BVL77" s="348"/>
      <c r="BVM77" s="348"/>
      <c r="BVN77" s="348"/>
      <c r="BVO77" s="348"/>
      <c r="BVP77" s="348"/>
      <c r="BVQ77" s="348"/>
      <c r="BVR77" s="348"/>
      <c r="BVS77" s="348"/>
      <c r="BVT77" s="348"/>
      <c r="BVU77" s="348"/>
      <c r="BVV77" s="348"/>
      <c r="BVW77" s="348"/>
      <c r="BVX77" s="348"/>
      <c r="BVY77" s="348"/>
      <c r="BVZ77" s="348"/>
      <c r="BWA77" s="348"/>
      <c r="BWB77" s="348"/>
      <c r="BWC77" s="348"/>
      <c r="BWD77" s="348"/>
      <c r="BWE77" s="348"/>
      <c r="BWF77" s="348"/>
      <c r="BWG77" s="348"/>
      <c r="BWH77" s="348"/>
      <c r="BWI77" s="348"/>
      <c r="BWJ77" s="348"/>
      <c r="BWK77" s="348"/>
      <c r="BWL77" s="348"/>
      <c r="BWM77" s="348"/>
      <c r="BWN77" s="348"/>
      <c r="BWO77" s="348"/>
      <c r="BWP77" s="348"/>
      <c r="BWQ77" s="348"/>
      <c r="BWR77" s="348"/>
      <c r="BWS77" s="348"/>
      <c r="BWT77" s="348"/>
      <c r="BWU77" s="348"/>
      <c r="BWV77" s="348"/>
      <c r="BWW77" s="348"/>
      <c r="BWX77" s="348"/>
      <c r="BWY77" s="348"/>
      <c r="BWZ77" s="348"/>
      <c r="BXA77" s="348"/>
      <c r="BXB77" s="348"/>
      <c r="BXC77" s="348"/>
      <c r="BXD77" s="348"/>
      <c r="BXE77" s="348"/>
      <c r="BXF77" s="348"/>
      <c r="BXG77" s="348"/>
      <c r="BXH77" s="348"/>
      <c r="BXI77" s="348"/>
      <c r="BXJ77" s="348"/>
      <c r="BXK77" s="348"/>
      <c r="BXL77" s="348"/>
      <c r="BXM77" s="348"/>
      <c r="BXN77" s="348"/>
      <c r="BXO77" s="348"/>
      <c r="BXP77" s="348"/>
      <c r="BXQ77" s="348"/>
      <c r="BXR77" s="348"/>
      <c r="BXS77" s="348"/>
      <c r="BXT77" s="348"/>
      <c r="BXU77" s="348"/>
      <c r="BXV77" s="348"/>
      <c r="BXW77" s="348"/>
      <c r="BXX77" s="348"/>
      <c r="BXY77" s="348"/>
      <c r="BXZ77" s="348"/>
      <c r="BYA77" s="348"/>
      <c r="BYB77" s="348"/>
      <c r="BYC77" s="348"/>
      <c r="BYD77" s="348"/>
      <c r="BYE77" s="348"/>
      <c r="BYF77" s="348"/>
      <c r="BYG77" s="348"/>
      <c r="BYH77" s="348"/>
      <c r="BYI77" s="348"/>
      <c r="BYJ77" s="348"/>
      <c r="BYK77" s="348"/>
      <c r="BYL77" s="348"/>
      <c r="BYM77" s="348"/>
      <c r="BYN77" s="348"/>
      <c r="BYO77" s="348"/>
      <c r="BYP77" s="348"/>
      <c r="BYQ77" s="348"/>
      <c r="BYR77" s="348"/>
      <c r="BYS77" s="348"/>
      <c r="BYT77" s="348"/>
      <c r="BYU77" s="348"/>
      <c r="BYV77" s="348"/>
      <c r="BYW77" s="348"/>
      <c r="BYX77" s="348"/>
      <c r="BYY77" s="348"/>
      <c r="BYZ77" s="348"/>
      <c r="BZA77" s="348"/>
      <c r="BZB77" s="348"/>
      <c r="BZC77" s="348"/>
      <c r="BZD77" s="348"/>
      <c r="BZE77" s="348"/>
      <c r="BZF77" s="348"/>
      <c r="BZG77" s="348"/>
      <c r="BZH77" s="348"/>
      <c r="BZI77" s="348"/>
      <c r="BZJ77" s="348"/>
      <c r="BZK77" s="348"/>
      <c r="BZL77" s="348"/>
      <c r="BZM77" s="348"/>
      <c r="BZN77" s="348"/>
      <c r="BZO77" s="348"/>
      <c r="BZP77" s="348"/>
      <c r="BZQ77" s="348"/>
      <c r="BZR77" s="348"/>
      <c r="BZS77" s="348"/>
      <c r="BZT77" s="348"/>
      <c r="BZU77" s="348"/>
      <c r="BZV77" s="348"/>
      <c r="BZW77" s="348"/>
      <c r="BZX77" s="348"/>
      <c r="BZY77" s="348"/>
      <c r="BZZ77" s="348"/>
      <c r="CAA77" s="348"/>
      <c r="CAB77" s="348"/>
      <c r="CAC77" s="348"/>
      <c r="CAD77" s="348"/>
      <c r="CAE77" s="348"/>
      <c r="CAF77" s="348"/>
      <c r="CAG77" s="348"/>
      <c r="CAH77" s="348"/>
      <c r="CAI77" s="348"/>
      <c r="CAJ77" s="348"/>
      <c r="CAK77" s="348"/>
      <c r="CAL77" s="348"/>
      <c r="CAM77" s="348"/>
      <c r="CAN77" s="348"/>
      <c r="CAO77" s="348"/>
      <c r="CAP77" s="348"/>
      <c r="CAQ77" s="348"/>
      <c r="CAR77" s="348"/>
      <c r="CAS77" s="348"/>
      <c r="CAT77" s="348"/>
      <c r="CAU77" s="348"/>
      <c r="CAV77" s="348"/>
      <c r="CAW77" s="348"/>
      <c r="CAX77" s="348"/>
      <c r="CAY77" s="348"/>
      <c r="CAZ77" s="348"/>
      <c r="CBA77" s="348"/>
      <c r="CBB77" s="348"/>
      <c r="CBC77" s="348"/>
      <c r="CBD77" s="348"/>
      <c r="CBE77" s="348"/>
      <c r="CBF77" s="348"/>
      <c r="CBG77" s="348"/>
      <c r="CBH77" s="348"/>
      <c r="CBI77" s="348"/>
      <c r="CBJ77" s="348"/>
      <c r="CBK77" s="348"/>
      <c r="CBL77" s="348"/>
      <c r="CBM77" s="348"/>
      <c r="CBN77" s="348"/>
      <c r="CBO77" s="348"/>
      <c r="CBP77" s="348"/>
      <c r="CBQ77" s="348"/>
      <c r="CBR77" s="348"/>
      <c r="CBS77" s="348"/>
      <c r="CBT77" s="348"/>
      <c r="CBU77" s="348"/>
      <c r="CBV77" s="348"/>
      <c r="CBW77" s="348"/>
      <c r="CBX77" s="348"/>
      <c r="CBY77" s="348"/>
      <c r="CBZ77" s="348"/>
      <c r="CCA77" s="348"/>
      <c r="CCB77" s="348"/>
      <c r="CCC77" s="348"/>
      <c r="CCD77" s="348"/>
      <c r="CCE77" s="348"/>
      <c r="CCF77" s="348"/>
      <c r="CCG77" s="348"/>
      <c r="CCH77" s="348"/>
      <c r="CCI77" s="348"/>
      <c r="CCJ77" s="348"/>
      <c r="CCK77" s="348"/>
      <c r="CCL77" s="348"/>
      <c r="CCM77" s="348"/>
      <c r="CCN77" s="348"/>
      <c r="CCO77" s="348"/>
      <c r="CCP77" s="348"/>
      <c r="CCQ77" s="348"/>
      <c r="CCR77" s="348"/>
      <c r="CCS77" s="348"/>
      <c r="CCT77" s="348"/>
      <c r="CCU77" s="348"/>
      <c r="CCV77" s="348"/>
      <c r="CCW77" s="348"/>
      <c r="CCX77" s="348"/>
      <c r="CCY77" s="348"/>
      <c r="CCZ77" s="348"/>
      <c r="CDA77" s="348"/>
      <c r="CDB77" s="348"/>
      <c r="CDC77" s="348"/>
      <c r="CDD77" s="348"/>
      <c r="CDE77" s="348"/>
      <c r="CDF77" s="348"/>
      <c r="CDG77" s="348"/>
      <c r="CDH77" s="348"/>
      <c r="CDI77" s="348"/>
      <c r="CDJ77" s="348"/>
      <c r="CDK77" s="348"/>
      <c r="CDL77" s="348"/>
      <c r="CDM77" s="348"/>
      <c r="CDN77" s="348"/>
      <c r="CDO77" s="348"/>
      <c r="CDP77" s="348"/>
      <c r="CDQ77" s="348"/>
      <c r="CDR77" s="348"/>
      <c r="CDS77" s="348"/>
      <c r="CDT77" s="348"/>
      <c r="CDU77" s="348"/>
      <c r="CDV77" s="348"/>
      <c r="CDW77" s="348"/>
      <c r="CDX77" s="348"/>
      <c r="CDY77" s="348"/>
      <c r="CDZ77" s="348"/>
      <c r="CEA77" s="348"/>
      <c r="CEB77" s="348"/>
      <c r="CEC77" s="348"/>
      <c r="CED77" s="348"/>
      <c r="CEE77" s="348"/>
      <c r="CEF77" s="348"/>
      <c r="CEG77" s="348"/>
      <c r="CEH77" s="348"/>
      <c r="CEI77" s="348"/>
      <c r="CEJ77" s="348"/>
      <c r="CEK77" s="348"/>
      <c r="CEL77" s="348"/>
      <c r="CEM77" s="348"/>
      <c r="CEN77" s="348"/>
      <c r="CEO77" s="348"/>
      <c r="CEP77" s="348"/>
      <c r="CEQ77" s="348"/>
      <c r="CER77" s="348"/>
      <c r="CES77" s="348"/>
      <c r="CET77" s="348"/>
      <c r="CEU77" s="348"/>
      <c r="CEV77" s="348"/>
      <c r="CEW77" s="348"/>
      <c r="CEX77" s="348"/>
      <c r="CEY77" s="348"/>
      <c r="CEZ77" s="348"/>
      <c r="CFA77" s="348"/>
      <c r="CFB77" s="348"/>
      <c r="CFC77" s="348"/>
      <c r="CFD77" s="348"/>
      <c r="CFE77" s="348"/>
      <c r="CFF77" s="348"/>
      <c r="CFG77" s="348"/>
      <c r="CFH77" s="348"/>
      <c r="CFI77" s="348"/>
      <c r="CFJ77" s="348"/>
      <c r="CFK77" s="348"/>
      <c r="CFL77" s="348"/>
      <c r="CFM77" s="348"/>
      <c r="CFN77" s="348"/>
      <c r="CFO77" s="348"/>
      <c r="CFP77" s="348"/>
      <c r="CFQ77" s="348"/>
      <c r="CFR77" s="348"/>
      <c r="CFS77" s="348"/>
      <c r="CFT77" s="348"/>
      <c r="CFU77" s="348"/>
      <c r="CFV77" s="348"/>
      <c r="CFW77" s="348"/>
      <c r="CFX77" s="348"/>
      <c r="CFY77" s="348"/>
      <c r="CFZ77" s="348"/>
      <c r="CGA77" s="348"/>
      <c r="CGB77" s="348"/>
      <c r="CGC77" s="348"/>
      <c r="CGD77" s="348"/>
      <c r="CGE77" s="348"/>
      <c r="CGF77" s="348"/>
      <c r="CGG77" s="348"/>
      <c r="CGH77" s="348"/>
      <c r="CGI77" s="348"/>
      <c r="CGJ77" s="348"/>
      <c r="CGK77" s="348"/>
      <c r="CGL77" s="348"/>
      <c r="CGM77" s="348"/>
      <c r="CGN77" s="348"/>
      <c r="CGO77" s="348"/>
      <c r="CGP77" s="348"/>
      <c r="CGQ77" s="348"/>
      <c r="CGR77" s="348"/>
      <c r="CGS77" s="348"/>
      <c r="CGT77" s="348"/>
      <c r="CGU77" s="348"/>
      <c r="CGV77" s="348"/>
      <c r="CGW77" s="348"/>
      <c r="CGX77" s="348"/>
      <c r="CGY77" s="348"/>
      <c r="CGZ77" s="348"/>
      <c r="CHA77" s="348"/>
      <c r="CHB77" s="348"/>
      <c r="CHC77" s="348"/>
      <c r="CHD77" s="348"/>
      <c r="CHE77" s="348"/>
      <c r="CHF77" s="348"/>
      <c r="CHG77" s="348"/>
      <c r="CHH77" s="348"/>
      <c r="CHI77" s="348"/>
      <c r="CHJ77" s="348"/>
      <c r="CHK77" s="348"/>
      <c r="CHL77" s="348"/>
      <c r="CHM77" s="348"/>
      <c r="CHN77" s="348"/>
      <c r="CHO77" s="348"/>
      <c r="CHP77" s="348"/>
      <c r="CHQ77" s="348"/>
      <c r="CHR77" s="348"/>
      <c r="CHS77" s="348"/>
      <c r="CHT77" s="348"/>
      <c r="CHU77" s="348"/>
      <c r="CHV77" s="348"/>
      <c r="CHW77" s="348"/>
      <c r="CHX77" s="348"/>
      <c r="CHY77" s="348"/>
      <c r="CHZ77" s="348"/>
      <c r="CIA77" s="348"/>
      <c r="CIB77" s="348"/>
      <c r="CIC77" s="348"/>
      <c r="CID77" s="348"/>
      <c r="CIE77" s="348"/>
      <c r="CIF77" s="348"/>
      <c r="CIG77" s="348"/>
      <c r="CIH77" s="348"/>
      <c r="CII77" s="348"/>
      <c r="CIJ77" s="348"/>
      <c r="CIK77" s="348"/>
      <c r="CIL77" s="348"/>
      <c r="CIM77" s="348"/>
      <c r="CIN77" s="348"/>
      <c r="CIO77" s="348"/>
      <c r="CIP77" s="348"/>
      <c r="CIQ77" s="348"/>
      <c r="CIR77" s="348"/>
      <c r="CIS77" s="348"/>
      <c r="CIT77" s="348"/>
      <c r="CIU77" s="348"/>
      <c r="CIV77" s="348"/>
      <c r="CIW77" s="348"/>
      <c r="CIX77" s="348"/>
      <c r="CIY77" s="348"/>
      <c r="CIZ77" s="348"/>
      <c r="CJA77" s="348"/>
      <c r="CJB77" s="348"/>
      <c r="CJC77" s="348"/>
      <c r="CJD77" s="348"/>
      <c r="CJE77" s="348"/>
      <c r="CJF77" s="348"/>
      <c r="CJG77" s="348"/>
      <c r="CJH77" s="348"/>
      <c r="CJI77" s="348"/>
      <c r="CJJ77" s="348"/>
      <c r="CJK77" s="348"/>
      <c r="CJL77" s="348"/>
      <c r="CJM77" s="348"/>
      <c r="CJN77" s="348"/>
      <c r="CJO77" s="348"/>
      <c r="CJP77" s="348"/>
      <c r="CJQ77" s="348"/>
      <c r="CJR77" s="348"/>
      <c r="CJS77" s="348"/>
      <c r="CJT77" s="348"/>
      <c r="CJU77" s="348"/>
      <c r="CJV77" s="348"/>
      <c r="CJW77" s="348"/>
      <c r="CJX77" s="348"/>
      <c r="CJY77" s="348"/>
      <c r="CJZ77" s="348"/>
      <c r="CKA77" s="348"/>
      <c r="CKB77" s="348"/>
      <c r="CKC77" s="348"/>
      <c r="CKD77" s="348"/>
      <c r="CKE77" s="348"/>
      <c r="CKF77" s="348"/>
      <c r="CKG77" s="348"/>
      <c r="CKH77" s="348"/>
      <c r="CKI77" s="348"/>
      <c r="CKJ77" s="348"/>
      <c r="CKK77" s="348"/>
      <c r="CKL77" s="348"/>
      <c r="CKM77" s="348"/>
      <c r="CKN77" s="348"/>
      <c r="CKO77" s="348"/>
      <c r="CKP77" s="348"/>
      <c r="CKQ77" s="348"/>
      <c r="CKR77" s="348"/>
      <c r="CKS77" s="348"/>
      <c r="CKT77" s="348"/>
      <c r="CKU77" s="348"/>
      <c r="CKV77" s="348"/>
      <c r="CKW77" s="348"/>
      <c r="CKX77" s="348"/>
      <c r="CKY77" s="348"/>
      <c r="CKZ77" s="348"/>
      <c r="CLA77" s="348"/>
      <c r="CLB77" s="348"/>
      <c r="CLC77" s="348"/>
      <c r="CLD77" s="348"/>
      <c r="CLE77" s="348"/>
      <c r="CLF77" s="348"/>
      <c r="CLG77" s="348"/>
      <c r="CLH77" s="348"/>
      <c r="CLI77" s="348"/>
      <c r="CLJ77" s="348"/>
      <c r="CLK77" s="348"/>
      <c r="CLL77" s="348"/>
      <c r="CLM77" s="348"/>
      <c r="CLN77" s="348"/>
      <c r="CLO77" s="348"/>
      <c r="CLP77" s="348"/>
      <c r="CLQ77" s="348"/>
      <c r="CLR77" s="348"/>
      <c r="CLS77" s="348"/>
      <c r="CLT77" s="348"/>
      <c r="CLU77" s="348"/>
      <c r="CLV77" s="348"/>
      <c r="CLW77" s="348"/>
      <c r="CLX77" s="348"/>
      <c r="CLY77" s="348"/>
      <c r="CLZ77" s="348"/>
      <c r="CMA77" s="348"/>
      <c r="CMB77" s="348"/>
      <c r="CMC77" s="348"/>
      <c r="CMD77" s="348"/>
      <c r="CME77" s="348"/>
      <c r="CMF77" s="348"/>
      <c r="CMG77" s="348"/>
      <c r="CMH77" s="348"/>
      <c r="CMI77" s="348"/>
      <c r="CMJ77" s="348"/>
      <c r="CMK77" s="348"/>
      <c r="CML77" s="348"/>
      <c r="CMM77" s="348"/>
      <c r="CMN77" s="348"/>
      <c r="CMO77" s="348"/>
      <c r="CMP77" s="348"/>
      <c r="CMQ77" s="348"/>
      <c r="CMR77" s="348"/>
      <c r="CMS77" s="348"/>
      <c r="CMT77" s="348"/>
      <c r="CMU77" s="348"/>
      <c r="CMV77" s="348"/>
      <c r="CMW77" s="348"/>
      <c r="CMX77" s="348"/>
      <c r="CMY77" s="348"/>
      <c r="CMZ77" s="348"/>
      <c r="CNA77" s="348"/>
      <c r="CNB77" s="348"/>
      <c r="CNC77" s="348"/>
      <c r="CND77" s="348"/>
      <c r="CNE77" s="348"/>
      <c r="CNF77" s="348"/>
      <c r="CNG77" s="348"/>
      <c r="CNH77" s="348"/>
      <c r="CNI77" s="348"/>
      <c r="CNJ77" s="348"/>
      <c r="CNK77" s="348"/>
      <c r="CNL77" s="348"/>
      <c r="CNM77" s="348"/>
      <c r="CNN77" s="348"/>
      <c r="CNO77" s="348"/>
      <c r="CNP77" s="348"/>
      <c r="CNQ77" s="348"/>
      <c r="CNR77" s="348"/>
      <c r="CNS77" s="348"/>
      <c r="CNT77" s="348"/>
      <c r="CNU77" s="348"/>
      <c r="CNV77" s="348"/>
      <c r="CNW77" s="348"/>
      <c r="CNX77" s="348"/>
      <c r="CNY77" s="348"/>
      <c r="CNZ77" s="348"/>
      <c r="COA77" s="348"/>
      <c r="COB77" s="348"/>
      <c r="COC77" s="348"/>
      <c r="COD77" s="348"/>
      <c r="COE77" s="348"/>
      <c r="COF77" s="348"/>
      <c r="COG77" s="348"/>
      <c r="COH77" s="348"/>
      <c r="COI77" s="348"/>
      <c r="COJ77" s="348"/>
      <c r="COK77" s="348"/>
      <c r="COL77" s="348"/>
      <c r="COM77" s="348"/>
      <c r="CON77" s="348"/>
      <c r="COO77" s="348"/>
      <c r="COP77" s="348"/>
      <c r="COQ77" s="348"/>
      <c r="COR77" s="348"/>
      <c r="COS77" s="348"/>
      <c r="COT77" s="348"/>
      <c r="COU77" s="348"/>
      <c r="COV77" s="348"/>
      <c r="COW77" s="348"/>
      <c r="COX77" s="348"/>
      <c r="COY77" s="348"/>
      <c r="COZ77" s="348"/>
      <c r="CPA77" s="348"/>
      <c r="CPB77" s="348"/>
      <c r="CPC77" s="348"/>
      <c r="CPD77" s="348"/>
      <c r="CPE77" s="348"/>
      <c r="CPF77" s="348"/>
      <c r="CPG77" s="348"/>
      <c r="CPH77" s="348"/>
      <c r="CPI77" s="348"/>
      <c r="CPJ77" s="348"/>
      <c r="CPK77" s="348"/>
      <c r="CPL77" s="348"/>
      <c r="CPM77" s="348"/>
      <c r="CPN77" s="348"/>
      <c r="CPO77" s="348"/>
      <c r="CPP77" s="348"/>
      <c r="CPQ77" s="348"/>
      <c r="CPR77" s="348"/>
      <c r="CPS77" s="348"/>
      <c r="CPT77" s="348"/>
      <c r="CPU77" s="348"/>
      <c r="CPV77" s="348"/>
      <c r="CPW77" s="348"/>
      <c r="CPX77" s="348"/>
      <c r="CPY77" s="348"/>
      <c r="CPZ77" s="348"/>
      <c r="CQA77" s="348"/>
      <c r="CQB77" s="348"/>
      <c r="CQC77" s="348"/>
      <c r="CQD77" s="348"/>
      <c r="CQE77" s="348"/>
      <c r="CQF77" s="348"/>
      <c r="CQG77" s="348"/>
      <c r="CQH77" s="348"/>
      <c r="CQI77" s="348"/>
      <c r="CQJ77" s="348"/>
      <c r="CQK77" s="348"/>
      <c r="CQL77" s="348"/>
      <c r="CQM77" s="348"/>
      <c r="CQN77" s="348"/>
      <c r="CQO77" s="348"/>
      <c r="CQP77" s="348"/>
      <c r="CQQ77" s="348"/>
      <c r="CQR77" s="348"/>
      <c r="CQS77" s="348"/>
      <c r="CQT77" s="348"/>
      <c r="CQU77" s="348"/>
      <c r="CQV77" s="348"/>
      <c r="CQW77" s="348"/>
      <c r="CQX77" s="348"/>
      <c r="CQY77" s="348"/>
      <c r="CQZ77" s="348"/>
      <c r="CRA77" s="348"/>
      <c r="CRB77" s="348"/>
      <c r="CRC77" s="348"/>
      <c r="CRD77" s="348"/>
      <c r="CRE77" s="348"/>
      <c r="CRF77" s="348"/>
      <c r="CRG77" s="348"/>
      <c r="CRH77" s="348"/>
      <c r="CRI77" s="348"/>
      <c r="CRJ77" s="348"/>
      <c r="CRK77" s="348"/>
      <c r="CRL77" s="348"/>
      <c r="CRM77" s="348"/>
      <c r="CRN77" s="348"/>
      <c r="CRO77" s="348"/>
      <c r="CRP77" s="348"/>
      <c r="CRQ77" s="348"/>
      <c r="CRR77" s="348"/>
      <c r="CRS77" s="348"/>
      <c r="CRT77" s="348"/>
      <c r="CRU77" s="348"/>
      <c r="CRV77" s="348"/>
      <c r="CRW77" s="348"/>
      <c r="CRX77" s="348"/>
      <c r="CRY77" s="348"/>
      <c r="CRZ77" s="348"/>
      <c r="CSA77" s="348"/>
      <c r="CSB77" s="348"/>
      <c r="CSC77" s="348"/>
      <c r="CSD77" s="348"/>
      <c r="CSE77" s="348"/>
      <c r="CSF77" s="348"/>
      <c r="CSG77" s="348"/>
      <c r="CSH77" s="348"/>
      <c r="CSI77" s="348"/>
      <c r="CSJ77" s="348"/>
      <c r="CSK77" s="348"/>
      <c r="CSL77" s="348"/>
      <c r="CSM77" s="348"/>
      <c r="CSN77" s="348"/>
      <c r="CSO77" s="348"/>
      <c r="CSP77" s="348"/>
      <c r="CSQ77" s="348"/>
      <c r="CSR77" s="348"/>
      <c r="CSS77" s="348"/>
      <c r="CST77" s="348"/>
      <c r="CSU77" s="348"/>
      <c r="CSV77" s="348"/>
      <c r="CSW77" s="348"/>
      <c r="CSX77" s="348"/>
      <c r="CSY77" s="348"/>
      <c r="CSZ77" s="348"/>
      <c r="CTA77" s="348"/>
      <c r="CTB77" s="348"/>
      <c r="CTC77" s="348"/>
      <c r="CTD77" s="348"/>
      <c r="CTE77" s="348"/>
      <c r="CTF77" s="348"/>
      <c r="CTG77" s="348"/>
      <c r="CTH77" s="348"/>
      <c r="CTI77" s="348"/>
      <c r="CTJ77" s="348"/>
      <c r="CTK77" s="348"/>
      <c r="CTL77" s="348"/>
      <c r="CTM77" s="348"/>
      <c r="CTN77" s="348"/>
      <c r="CTO77" s="348"/>
      <c r="CTP77" s="348"/>
      <c r="CTQ77" s="348"/>
      <c r="CTR77" s="348"/>
      <c r="CTS77" s="348"/>
      <c r="CTT77" s="348"/>
      <c r="CTU77" s="348"/>
      <c r="CTV77" s="348"/>
      <c r="CTW77" s="348"/>
      <c r="CTX77" s="348"/>
      <c r="CTY77" s="348"/>
      <c r="CTZ77" s="348"/>
      <c r="CUA77" s="348"/>
      <c r="CUB77" s="348"/>
      <c r="CUC77" s="348"/>
      <c r="CUD77" s="348"/>
      <c r="CUE77" s="348"/>
      <c r="CUF77" s="348"/>
      <c r="CUG77" s="348"/>
      <c r="CUH77" s="348"/>
      <c r="CUI77" s="348"/>
      <c r="CUJ77" s="348"/>
      <c r="CUK77" s="348"/>
      <c r="CUL77" s="348"/>
      <c r="CUM77" s="348"/>
      <c r="CUN77" s="348"/>
      <c r="CUO77" s="348"/>
      <c r="CUP77" s="348"/>
      <c r="CUQ77" s="348"/>
      <c r="CUR77" s="348"/>
      <c r="CUS77" s="348"/>
      <c r="CUT77" s="348"/>
      <c r="CUU77" s="348"/>
      <c r="CUV77" s="348"/>
      <c r="CUW77" s="348"/>
      <c r="CUX77" s="348"/>
      <c r="CUY77" s="348"/>
      <c r="CUZ77" s="348"/>
      <c r="CVA77" s="348"/>
      <c r="CVB77" s="348"/>
      <c r="CVC77" s="348"/>
      <c r="CVD77" s="348"/>
      <c r="CVE77" s="348"/>
      <c r="CVF77" s="348"/>
      <c r="CVG77" s="348"/>
      <c r="CVH77" s="348"/>
      <c r="CVI77" s="348"/>
      <c r="CVJ77" s="348"/>
      <c r="CVK77" s="348"/>
      <c r="CVL77" s="348"/>
      <c r="CVM77" s="348"/>
      <c r="CVN77" s="348"/>
      <c r="CVO77" s="348"/>
      <c r="CVP77" s="348"/>
      <c r="CVQ77" s="348"/>
      <c r="CVR77" s="348"/>
      <c r="CVS77" s="348"/>
      <c r="CVT77" s="348"/>
      <c r="CVU77" s="348"/>
      <c r="CVV77" s="348"/>
      <c r="CVW77" s="348"/>
      <c r="CVX77" s="348"/>
      <c r="CVY77" s="348"/>
      <c r="CVZ77" s="348"/>
      <c r="CWA77" s="348"/>
      <c r="CWB77" s="348"/>
      <c r="CWC77" s="348"/>
      <c r="CWD77" s="348"/>
      <c r="CWE77" s="348"/>
      <c r="CWF77" s="348"/>
      <c r="CWG77" s="348"/>
      <c r="CWH77" s="348"/>
      <c r="CWI77" s="348"/>
      <c r="CWJ77" s="348"/>
      <c r="CWK77" s="348"/>
      <c r="CWL77" s="348"/>
      <c r="CWM77" s="348"/>
      <c r="CWN77" s="348"/>
      <c r="CWO77" s="348"/>
      <c r="CWP77" s="348"/>
      <c r="CWQ77" s="348"/>
      <c r="CWR77" s="348"/>
      <c r="CWS77" s="348"/>
      <c r="CWT77" s="348"/>
      <c r="CWU77" s="348"/>
      <c r="CWV77" s="348"/>
      <c r="CWW77" s="348"/>
      <c r="CWX77" s="348"/>
      <c r="CWY77" s="348"/>
      <c r="CWZ77" s="348"/>
      <c r="CXA77" s="348"/>
      <c r="CXB77" s="348"/>
      <c r="CXC77" s="348"/>
      <c r="CXD77" s="348"/>
      <c r="CXE77" s="348"/>
      <c r="CXF77" s="348"/>
      <c r="CXG77" s="348"/>
      <c r="CXH77" s="348"/>
      <c r="CXI77" s="348"/>
      <c r="CXJ77" s="348"/>
      <c r="CXK77" s="348"/>
      <c r="CXL77" s="348"/>
      <c r="CXM77" s="348"/>
      <c r="CXN77" s="348"/>
      <c r="CXO77" s="348"/>
      <c r="CXP77" s="348"/>
      <c r="CXQ77" s="348"/>
      <c r="CXR77" s="348"/>
      <c r="CXS77" s="348"/>
      <c r="CXT77" s="348"/>
      <c r="CXU77" s="348"/>
      <c r="CXV77" s="348"/>
      <c r="CXW77" s="348"/>
      <c r="CXX77" s="348"/>
      <c r="CXY77" s="348"/>
      <c r="CXZ77" s="348"/>
      <c r="CYA77" s="348"/>
      <c r="CYB77" s="348"/>
      <c r="CYC77" s="348"/>
      <c r="CYD77" s="348"/>
      <c r="CYE77" s="348"/>
      <c r="CYF77" s="348"/>
      <c r="CYG77" s="348"/>
      <c r="CYH77" s="348"/>
      <c r="CYI77" s="348"/>
      <c r="CYJ77" s="348"/>
      <c r="CYK77" s="348"/>
      <c r="CYL77" s="348"/>
      <c r="CYM77" s="348"/>
      <c r="CYN77" s="348"/>
      <c r="CYO77" s="348"/>
      <c r="CYP77" s="348"/>
      <c r="CYQ77" s="348"/>
      <c r="CYR77" s="348"/>
      <c r="CYS77" s="348"/>
      <c r="CYT77" s="348"/>
      <c r="CYU77" s="348"/>
      <c r="CYV77" s="348"/>
      <c r="CYW77" s="348"/>
      <c r="CYX77" s="348"/>
      <c r="CYY77" s="348"/>
      <c r="CYZ77" s="348"/>
      <c r="CZA77" s="348"/>
      <c r="CZB77" s="348"/>
      <c r="CZC77" s="348"/>
      <c r="CZD77" s="348"/>
      <c r="CZE77" s="348"/>
      <c r="CZF77" s="348"/>
      <c r="CZG77" s="348"/>
      <c r="CZH77" s="348"/>
      <c r="CZI77" s="348"/>
      <c r="CZJ77" s="348"/>
      <c r="CZK77" s="348"/>
      <c r="CZL77" s="348"/>
      <c r="CZM77" s="348"/>
      <c r="CZN77" s="348"/>
      <c r="CZO77" s="348"/>
      <c r="CZP77" s="348"/>
      <c r="CZQ77" s="348"/>
      <c r="CZR77" s="348"/>
      <c r="CZS77" s="348"/>
      <c r="CZT77" s="348"/>
      <c r="CZU77" s="348"/>
      <c r="CZV77" s="348"/>
      <c r="CZW77" s="348"/>
      <c r="CZX77" s="348"/>
      <c r="CZY77" s="348"/>
      <c r="CZZ77" s="348"/>
      <c r="DAA77" s="348"/>
      <c r="DAB77" s="348"/>
      <c r="DAC77" s="348"/>
      <c r="DAD77" s="348"/>
      <c r="DAE77" s="348"/>
      <c r="DAF77" s="348"/>
      <c r="DAG77" s="348"/>
      <c r="DAH77" s="348"/>
      <c r="DAI77" s="348"/>
      <c r="DAJ77" s="348"/>
      <c r="DAK77" s="348"/>
      <c r="DAL77" s="348"/>
      <c r="DAM77" s="348"/>
      <c r="DAN77" s="348"/>
      <c r="DAO77" s="348"/>
      <c r="DAP77" s="348"/>
      <c r="DAQ77" s="348"/>
      <c r="DAR77" s="348"/>
      <c r="DAS77" s="348"/>
      <c r="DAT77" s="348"/>
      <c r="DAU77" s="348"/>
      <c r="DAV77" s="348"/>
      <c r="DAW77" s="348"/>
      <c r="DAX77" s="348"/>
      <c r="DAY77" s="348"/>
      <c r="DAZ77" s="348"/>
      <c r="DBA77" s="348"/>
      <c r="DBB77" s="348"/>
      <c r="DBC77" s="348"/>
      <c r="DBD77" s="348"/>
      <c r="DBE77" s="348"/>
      <c r="DBF77" s="348"/>
      <c r="DBG77" s="348"/>
      <c r="DBH77" s="348"/>
      <c r="DBI77" s="348"/>
      <c r="DBJ77" s="348"/>
      <c r="DBK77" s="348"/>
      <c r="DBL77" s="348"/>
      <c r="DBM77" s="348"/>
      <c r="DBN77" s="348"/>
      <c r="DBO77" s="348"/>
      <c r="DBP77" s="348"/>
      <c r="DBQ77" s="348"/>
      <c r="DBR77" s="348"/>
      <c r="DBS77" s="348"/>
      <c r="DBT77" s="348"/>
      <c r="DBU77" s="348"/>
      <c r="DBV77" s="348"/>
      <c r="DBW77" s="348"/>
      <c r="DBX77" s="348"/>
      <c r="DBY77" s="348"/>
      <c r="DBZ77" s="348"/>
      <c r="DCA77" s="348"/>
      <c r="DCB77" s="348"/>
      <c r="DCC77" s="348"/>
      <c r="DCD77" s="348"/>
      <c r="DCE77" s="348"/>
      <c r="DCF77" s="348"/>
      <c r="DCG77" s="348"/>
      <c r="DCH77" s="348"/>
      <c r="DCI77" s="348"/>
      <c r="DCJ77" s="348"/>
      <c r="DCK77" s="348"/>
      <c r="DCL77" s="348"/>
      <c r="DCM77" s="348"/>
      <c r="DCN77" s="348"/>
      <c r="DCO77" s="348"/>
      <c r="DCP77" s="348"/>
      <c r="DCQ77" s="348"/>
      <c r="DCR77" s="348"/>
      <c r="DCS77" s="348"/>
      <c r="DCT77" s="348"/>
      <c r="DCU77" s="348"/>
      <c r="DCV77" s="348"/>
      <c r="DCW77" s="348"/>
      <c r="DCX77" s="348"/>
      <c r="DCY77" s="348"/>
      <c r="DCZ77" s="348"/>
      <c r="DDA77" s="348"/>
      <c r="DDB77" s="348"/>
      <c r="DDC77" s="348"/>
      <c r="DDD77" s="348"/>
      <c r="DDE77" s="348"/>
      <c r="DDF77" s="348"/>
      <c r="DDG77" s="348"/>
      <c r="DDH77" s="348"/>
      <c r="DDI77" s="348"/>
      <c r="DDJ77" s="348"/>
      <c r="DDK77" s="348"/>
      <c r="DDL77" s="348"/>
      <c r="DDM77" s="348"/>
      <c r="DDN77" s="348"/>
      <c r="DDO77" s="348"/>
      <c r="DDP77" s="348"/>
      <c r="DDQ77" s="348"/>
      <c r="DDR77" s="348"/>
      <c r="DDS77" s="348"/>
      <c r="DDT77" s="348"/>
      <c r="DDU77" s="348"/>
      <c r="DDV77" s="348"/>
      <c r="DDW77" s="348"/>
      <c r="DDX77" s="348"/>
      <c r="DDY77" s="348"/>
      <c r="DDZ77" s="348"/>
      <c r="DEA77" s="348"/>
      <c r="DEB77" s="348"/>
      <c r="DEC77" s="348"/>
      <c r="DED77" s="348"/>
      <c r="DEE77" s="348"/>
      <c r="DEF77" s="348"/>
      <c r="DEG77" s="348"/>
      <c r="DEH77" s="348"/>
      <c r="DEI77" s="348"/>
      <c r="DEJ77" s="348"/>
      <c r="DEK77" s="348"/>
      <c r="DEL77" s="348"/>
      <c r="DEM77" s="348"/>
      <c r="DEN77" s="348"/>
      <c r="DEO77" s="348"/>
      <c r="DEP77" s="348"/>
      <c r="DEQ77" s="348"/>
      <c r="DER77" s="348"/>
      <c r="DES77" s="348"/>
      <c r="DET77" s="348"/>
      <c r="DEU77" s="348"/>
      <c r="DEV77" s="348"/>
      <c r="DEW77" s="348"/>
      <c r="DEX77" s="348"/>
      <c r="DEY77" s="348"/>
      <c r="DEZ77" s="348"/>
      <c r="DFA77" s="348"/>
      <c r="DFB77" s="348"/>
      <c r="DFC77" s="348"/>
      <c r="DFD77" s="348"/>
      <c r="DFE77" s="348"/>
      <c r="DFF77" s="348"/>
      <c r="DFG77" s="348"/>
      <c r="DFH77" s="348"/>
      <c r="DFI77" s="348"/>
      <c r="DFJ77" s="348"/>
      <c r="DFK77" s="348"/>
      <c r="DFL77" s="348"/>
      <c r="DFM77" s="348"/>
      <c r="DFN77" s="348"/>
      <c r="DFO77" s="348"/>
      <c r="DFP77" s="348"/>
      <c r="DFQ77" s="348"/>
      <c r="DFR77" s="348"/>
      <c r="DFS77" s="348"/>
      <c r="DFT77" s="348"/>
      <c r="DFU77" s="348"/>
      <c r="DFV77" s="348"/>
      <c r="DFW77" s="348"/>
      <c r="DFX77" s="348"/>
      <c r="DFY77" s="348"/>
      <c r="DFZ77" s="348"/>
      <c r="DGA77" s="348"/>
      <c r="DGB77" s="348"/>
      <c r="DGC77" s="348"/>
      <c r="DGD77" s="348"/>
      <c r="DGE77" s="348"/>
      <c r="DGF77" s="348"/>
      <c r="DGG77" s="348"/>
      <c r="DGH77" s="348"/>
      <c r="DGI77" s="348"/>
      <c r="DGJ77" s="348"/>
      <c r="DGK77" s="348"/>
      <c r="DGL77" s="348"/>
      <c r="DGM77" s="348"/>
      <c r="DGN77" s="348"/>
      <c r="DGO77" s="348"/>
      <c r="DGP77" s="348"/>
      <c r="DGQ77" s="348"/>
      <c r="DGR77" s="348"/>
      <c r="DGS77" s="348"/>
      <c r="DGT77" s="348"/>
      <c r="DGU77" s="348"/>
      <c r="DGV77" s="348"/>
      <c r="DGW77" s="348"/>
      <c r="DGX77" s="348"/>
      <c r="DGY77" s="348"/>
      <c r="DGZ77" s="348"/>
      <c r="DHA77" s="348"/>
      <c r="DHB77" s="348"/>
      <c r="DHC77" s="348"/>
      <c r="DHD77" s="348"/>
      <c r="DHE77" s="348"/>
      <c r="DHF77" s="348"/>
      <c r="DHG77" s="348"/>
      <c r="DHH77" s="348"/>
      <c r="DHI77" s="348"/>
      <c r="DHJ77" s="348"/>
      <c r="DHK77" s="348"/>
      <c r="DHL77" s="348"/>
      <c r="DHM77" s="348"/>
      <c r="DHN77" s="348"/>
      <c r="DHO77" s="348"/>
      <c r="DHP77" s="348"/>
      <c r="DHQ77" s="348"/>
      <c r="DHR77" s="348"/>
      <c r="DHS77" s="348"/>
      <c r="DHT77" s="348"/>
      <c r="DHU77" s="348"/>
      <c r="DHV77" s="348"/>
      <c r="DHW77" s="348"/>
      <c r="DHX77" s="348"/>
      <c r="DHY77" s="348"/>
      <c r="DHZ77" s="348"/>
      <c r="DIA77" s="348"/>
      <c r="DIB77" s="348"/>
      <c r="DIC77" s="348"/>
      <c r="DID77" s="348"/>
      <c r="DIE77" s="348"/>
      <c r="DIF77" s="348"/>
      <c r="DIG77" s="348"/>
      <c r="DIH77" s="348"/>
      <c r="DII77" s="348"/>
      <c r="DIJ77" s="348"/>
      <c r="DIK77" s="348"/>
      <c r="DIL77" s="348"/>
      <c r="DIM77" s="348"/>
      <c r="DIN77" s="348"/>
      <c r="DIO77" s="348"/>
      <c r="DIP77" s="348"/>
      <c r="DIQ77" s="348"/>
      <c r="DIR77" s="348"/>
      <c r="DIS77" s="348"/>
      <c r="DIT77" s="348"/>
      <c r="DIU77" s="348"/>
      <c r="DIV77" s="348"/>
      <c r="DIW77" s="348"/>
      <c r="DIX77" s="348"/>
      <c r="DIY77" s="348"/>
      <c r="DIZ77" s="348"/>
      <c r="DJA77" s="348"/>
      <c r="DJB77" s="348"/>
      <c r="DJC77" s="348"/>
      <c r="DJD77" s="348"/>
      <c r="DJE77" s="348"/>
      <c r="DJF77" s="348"/>
      <c r="DJG77" s="348"/>
      <c r="DJH77" s="348"/>
      <c r="DJI77" s="348"/>
      <c r="DJJ77" s="348"/>
      <c r="DJK77" s="348"/>
      <c r="DJL77" s="348"/>
      <c r="DJM77" s="348"/>
      <c r="DJN77" s="348"/>
      <c r="DJO77" s="348"/>
      <c r="DJP77" s="348"/>
      <c r="DJQ77" s="348"/>
      <c r="DJR77" s="348"/>
      <c r="DJS77" s="348"/>
      <c r="DJT77" s="348"/>
      <c r="DJU77" s="348"/>
      <c r="DJV77" s="348"/>
      <c r="DJW77" s="348"/>
      <c r="DJX77" s="348"/>
      <c r="DJY77" s="348"/>
      <c r="DJZ77" s="348"/>
      <c r="DKA77" s="348"/>
      <c r="DKB77" s="348"/>
      <c r="DKC77" s="348"/>
      <c r="DKD77" s="348"/>
      <c r="DKE77" s="348"/>
      <c r="DKF77" s="348"/>
      <c r="DKG77" s="348"/>
      <c r="DKH77" s="348"/>
      <c r="DKI77" s="348"/>
      <c r="DKJ77" s="348"/>
      <c r="DKK77" s="348"/>
      <c r="DKL77" s="348"/>
      <c r="DKM77" s="348"/>
      <c r="DKN77" s="348"/>
      <c r="DKO77" s="348"/>
      <c r="DKP77" s="348"/>
      <c r="DKQ77" s="348"/>
      <c r="DKR77" s="348"/>
      <c r="DKS77" s="348"/>
      <c r="DKT77" s="348"/>
      <c r="DKU77" s="348"/>
      <c r="DKV77" s="348"/>
      <c r="DKW77" s="348"/>
      <c r="DKX77" s="348"/>
      <c r="DKY77" s="348"/>
      <c r="DKZ77" s="348"/>
      <c r="DLA77" s="348"/>
      <c r="DLB77" s="348"/>
      <c r="DLC77" s="348"/>
      <c r="DLD77" s="348"/>
      <c r="DLE77" s="348"/>
      <c r="DLF77" s="348"/>
      <c r="DLG77" s="348"/>
      <c r="DLH77" s="348"/>
      <c r="DLI77" s="348"/>
      <c r="DLJ77" s="348"/>
      <c r="DLK77" s="348"/>
      <c r="DLL77" s="348"/>
      <c r="DLM77" s="348"/>
      <c r="DLN77" s="348"/>
      <c r="DLO77" s="348"/>
      <c r="DLP77" s="348"/>
      <c r="DLQ77" s="348"/>
      <c r="DLR77" s="348"/>
      <c r="DLS77" s="348"/>
      <c r="DLT77" s="348"/>
      <c r="DLU77" s="348"/>
      <c r="DLV77" s="348"/>
      <c r="DLW77" s="348"/>
      <c r="DLX77" s="348"/>
      <c r="DLY77" s="348"/>
      <c r="DLZ77" s="348"/>
      <c r="DMA77" s="348"/>
      <c r="DMB77" s="348"/>
      <c r="DMC77" s="348"/>
      <c r="DMD77" s="348"/>
      <c r="DME77" s="348"/>
      <c r="DMF77" s="348"/>
      <c r="DMG77" s="348"/>
      <c r="DMH77" s="348"/>
      <c r="DMI77" s="348"/>
      <c r="DMJ77" s="348"/>
      <c r="DMK77" s="348"/>
      <c r="DML77" s="348"/>
      <c r="DMM77" s="348"/>
      <c r="DMN77" s="348"/>
      <c r="DMO77" s="348"/>
      <c r="DMP77" s="348"/>
      <c r="DMQ77" s="348"/>
      <c r="DMR77" s="348"/>
      <c r="DMS77" s="348"/>
      <c r="DMT77" s="348"/>
      <c r="DMU77" s="348"/>
      <c r="DMV77" s="348"/>
      <c r="DMW77" s="348"/>
      <c r="DMX77" s="348"/>
      <c r="DMY77" s="348"/>
      <c r="DMZ77" s="348"/>
      <c r="DNA77" s="348"/>
      <c r="DNB77" s="348"/>
      <c r="DNC77" s="348"/>
      <c r="DND77" s="348"/>
      <c r="DNE77" s="348"/>
      <c r="DNF77" s="348"/>
      <c r="DNG77" s="348"/>
      <c r="DNH77" s="348"/>
      <c r="DNI77" s="348"/>
      <c r="DNJ77" s="348"/>
      <c r="DNK77" s="348"/>
      <c r="DNL77" s="348"/>
      <c r="DNM77" s="348"/>
      <c r="DNN77" s="348"/>
      <c r="DNO77" s="348"/>
      <c r="DNP77" s="348"/>
      <c r="DNQ77" s="348"/>
      <c r="DNR77" s="348"/>
      <c r="DNS77" s="348"/>
      <c r="DNT77" s="348"/>
      <c r="DNU77" s="348"/>
      <c r="DNV77" s="348"/>
      <c r="DNW77" s="348"/>
      <c r="DNX77" s="348"/>
      <c r="DNY77" s="348"/>
      <c r="DNZ77" s="348"/>
      <c r="DOA77" s="348"/>
      <c r="DOB77" s="348"/>
      <c r="DOC77" s="348"/>
      <c r="DOD77" s="348"/>
      <c r="DOE77" s="348"/>
      <c r="DOF77" s="348"/>
      <c r="DOG77" s="348"/>
      <c r="DOH77" s="348"/>
      <c r="DOI77" s="348"/>
      <c r="DOJ77" s="348"/>
      <c r="DOK77" s="348"/>
      <c r="DOL77" s="348"/>
      <c r="DOM77" s="348"/>
      <c r="DON77" s="348"/>
      <c r="DOO77" s="348"/>
      <c r="DOP77" s="348"/>
      <c r="DOQ77" s="348"/>
      <c r="DOR77" s="348"/>
      <c r="DOS77" s="348"/>
      <c r="DOT77" s="348"/>
      <c r="DOU77" s="348"/>
      <c r="DOV77" s="348"/>
      <c r="DOW77" s="348"/>
      <c r="DOX77" s="348"/>
      <c r="DOY77" s="348"/>
      <c r="DOZ77" s="348"/>
      <c r="DPA77" s="348"/>
      <c r="DPB77" s="348"/>
      <c r="DPC77" s="348"/>
      <c r="DPD77" s="348"/>
      <c r="DPE77" s="348"/>
      <c r="DPF77" s="348"/>
      <c r="DPG77" s="348"/>
      <c r="DPH77" s="348"/>
      <c r="DPI77" s="348"/>
      <c r="DPJ77" s="348"/>
      <c r="DPK77" s="348"/>
      <c r="DPL77" s="348"/>
      <c r="DPM77" s="348"/>
      <c r="DPN77" s="348"/>
      <c r="DPO77" s="348"/>
      <c r="DPP77" s="348"/>
      <c r="DPQ77" s="348"/>
      <c r="DPR77" s="348"/>
      <c r="DPS77" s="348"/>
      <c r="DPT77" s="348"/>
      <c r="DPU77" s="348"/>
      <c r="DPV77" s="348"/>
      <c r="DPW77" s="348"/>
      <c r="DPX77" s="348"/>
      <c r="DPY77" s="348"/>
      <c r="DPZ77" s="348"/>
      <c r="DQA77" s="348"/>
      <c r="DQB77" s="348"/>
      <c r="DQC77" s="348"/>
      <c r="DQD77" s="348"/>
      <c r="DQE77" s="348"/>
      <c r="DQF77" s="348"/>
      <c r="DQG77" s="348"/>
      <c r="DQH77" s="348"/>
      <c r="DQI77" s="348"/>
      <c r="DQJ77" s="348"/>
      <c r="DQK77" s="348"/>
      <c r="DQL77" s="348"/>
      <c r="DQM77" s="348"/>
      <c r="DQN77" s="348"/>
      <c r="DQO77" s="348"/>
      <c r="DQP77" s="348"/>
      <c r="DQQ77" s="348"/>
      <c r="DQR77" s="348"/>
      <c r="DQS77" s="348"/>
      <c r="DQT77" s="348"/>
      <c r="DQU77" s="348"/>
      <c r="DQV77" s="348"/>
      <c r="DQW77" s="348"/>
      <c r="DQX77" s="348"/>
      <c r="DQY77" s="348"/>
      <c r="DQZ77" s="348"/>
      <c r="DRA77" s="348"/>
      <c r="DRB77" s="348"/>
      <c r="DRC77" s="348"/>
      <c r="DRD77" s="348"/>
      <c r="DRE77" s="348"/>
      <c r="DRF77" s="348"/>
      <c r="DRG77" s="348"/>
      <c r="DRH77" s="348"/>
      <c r="DRI77" s="348"/>
      <c r="DRJ77" s="348"/>
      <c r="DRK77" s="348"/>
      <c r="DRL77" s="348"/>
      <c r="DRM77" s="348"/>
      <c r="DRN77" s="348"/>
      <c r="DRO77" s="348"/>
      <c r="DRP77" s="348"/>
      <c r="DRQ77" s="348"/>
      <c r="DRR77" s="348"/>
      <c r="DRS77" s="348"/>
      <c r="DRT77" s="348"/>
      <c r="DRU77" s="348"/>
      <c r="DRV77" s="348"/>
      <c r="DRW77" s="348"/>
      <c r="DRX77" s="348"/>
      <c r="DRY77" s="348"/>
      <c r="DRZ77" s="348"/>
      <c r="DSA77" s="348"/>
      <c r="DSB77" s="348"/>
      <c r="DSC77" s="348"/>
      <c r="DSD77" s="348"/>
      <c r="DSE77" s="348"/>
      <c r="DSF77" s="348"/>
      <c r="DSG77" s="348"/>
      <c r="DSH77" s="348"/>
      <c r="DSI77" s="348"/>
      <c r="DSJ77" s="348"/>
      <c r="DSK77" s="348"/>
      <c r="DSL77" s="348"/>
      <c r="DSM77" s="348"/>
      <c r="DSN77" s="348"/>
      <c r="DSO77" s="348"/>
      <c r="DSP77" s="348"/>
      <c r="DSQ77" s="348"/>
      <c r="DSR77" s="348"/>
      <c r="DSS77" s="348"/>
      <c r="DST77" s="348"/>
      <c r="DSU77" s="348"/>
      <c r="DSV77" s="348"/>
      <c r="DSW77" s="348"/>
      <c r="DSX77" s="348"/>
      <c r="DSY77" s="348"/>
      <c r="DSZ77" s="348"/>
      <c r="DTA77" s="348"/>
      <c r="DTB77" s="348"/>
      <c r="DTC77" s="348"/>
      <c r="DTD77" s="348"/>
      <c r="DTE77" s="348"/>
      <c r="DTF77" s="348"/>
      <c r="DTG77" s="348"/>
      <c r="DTH77" s="348"/>
      <c r="DTI77" s="348"/>
      <c r="DTJ77" s="348"/>
      <c r="DTK77" s="348"/>
      <c r="DTL77" s="348"/>
      <c r="DTM77" s="348"/>
      <c r="DTN77" s="348"/>
      <c r="DTO77" s="348"/>
      <c r="DTP77" s="348"/>
      <c r="DTQ77" s="348"/>
      <c r="DTR77" s="348"/>
      <c r="DTS77" s="348"/>
      <c r="DTT77" s="348"/>
      <c r="DTU77" s="348"/>
      <c r="DTV77" s="348"/>
      <c r="DTW77" s="348"/>
      <c r="DTX77" s="348"/>
      <c r="DTY77" s="348"/>
      <c r="DTZ77" s="348"/>
      <c r="DUA77" s="348"/>
      <c r="DUB77" s="348"/>
      <c r="DUC77" s="348"/>
      <c r="DUD77" s="348"/>
      <c r="DUE77" s="348"/>
      <c r="DUF77" s="348"/>
      <c r="DUG77" s="348"/>
      <c r="DUH77" s="348"/>
      <c r="DUI77" s="348"/>
      <c r="DUJ77" s="348"/>
      <c r="DUK77" s="348"/>
      <c r="DUL77" s="348"/>
      <c r="DUM77" s="348"/>
      <c r="DUN77" s="348"/>
      <c r="DUO77" s="348"/>
      <c r="DUP77" s="348"/>
      <c r="DUQ77" s="348"/>
      <c r="DUR77" s="348"/>
      <c r="DUS77" s="348"/>
      <c r="DUT77" s="348"/>
      <c r="DUU77" s="348"/>
      <c r="DUV77" s="348"/>
      <c r="DUW77" s="348"/>
      <c r="DUX77" s="348"/>
      <c r="DUY77" s="348"/>
      <c r="DUZ77" s="348"/>
      <c r="DVA77" s="348"/>
      <c r="DVB77" s="348"/>
      <c r="DVC77" s="348"/>
      <c r="DVD77" s="348"/>
      <c r="DVE77" s="348"/>
      <c r="DVF77" s="348"/>
      <c r="DVG77" s="348"/>
      <c r="DVH77" s="348"/>
      <c r="DVI77" s="348"/>
      <c r="DVJ77" s="348"/>
      <c r="DVK77" s="348"/>
      <c r="DVL77" s="348"/>
      <c r="DVM77" s="348"/>
      <c r="DVN77" s="348"/>
      <c r="DVO77" s="348"/>
      <c r="DVP77" s="348"/>
      <c r="DVQ77" s="348"/>
      <c r="DVR77" s="348"/>
      <c r="DVS77" s="348"/>
      <c r="DVT77" s="348"/>
      <c r="DVU77" s="348"/>
      <c r="DVV77" s="348"/>
      <c r="DVW77" s="348"/>
      <c r="DVX77" s="348"/>
      <c r="DVY77" s="348"/>
      <c r="DVZ77" s="348"/>
      <c r="DWA77" s="348"/>
      <c r="DWB77" s="348"/>
      <c r="DWC77" s="348"/>
      <c r="DWD77" s="348"/>
      <c r="DWE77" s="348"/>
      <c r="DWF77" s="348"/>
      <c r="DWG77" s="348"/>
      <c r="DWH77" s="348"/>
      <c r="DWI77" s="348"/>
      <c r="DWJ77" s="348"/>
      <c r="DWK77" s="348"/>
      <c r="DWL77" s="348"/>
      <c r="DWM77" s="348"/>
      <c r="DWN77" s="348"/>
      <c r="DWO77" s="348"/>
      <c r="DWP77" s="348"/>
      <c r="DWQ77" s="348"/>
      <c r="DWR77" s="348"/>
      <c r="DWS77" s="348"/>
      <c r="DWT77" s="348"/>
      <c r="DWU77" s="348"/>
      <c r="DWV77" s="348"/>
      <c r="DWW77" s="348"/>
      <c r="DWX77" s="348"/>
      <c r="DWY77" s="348"/>
      <c r="DWZ77" s="348"/>
      <c r="DXA77" s="348"/>
      <c r="DXB77" s="348"/>
      <c r="DXC77" s="348"/>
      <c r="DXD77" s="348"/>
      <c r="DXE77" s="348"/>
      <c r="DXF77" s="348"/>
      <c r="DXG77" s="348"/>
      <c r="DXH77" s="348"/>
      <c r="DXI77" s="348"/>
      <c r="DXJ77" s="348"/>
      <c r="DXK77" s="348"/>
      <c r="DXL77" s="348"/>
      <c r="DXM77" s="348"/>
      <c r="DXN77" s="348"/>
      <c r="DXO77" s="348"/>
      <c r="DXP77" s="348"/>
      <c r="DXQ77" s="348"/>
      <c r="DXR77" s="348"/>
      <c r="DXS77" s="348"/>
      <c r="DXT77" s="348"/>
      <c r="DXU77" s="348"/>
      <c r="DXV77" s="348"/>
      <c r="DXW77" s="348"/>
      <c r="DXX77" s="348"/>
      <c r="DXY77" s="348"/>
      <c r="DXZ77" s="348"/>
      <c r="DYA77" s="348"/>
      <c r="DYB77" s="348"/>
      <c r="DYC77" s="348"/>
      <c r="DYD77" s="348"/>
      <c r="DYE77" s="348"/>
      <c r="DYF77" s="348"/>
      <c r="DYG77" s="348"/>
      <c r="DYH77" s="348"/>
      <c r="DYI77" s="348"/>
      <c r="DYJ77" s="348"/>
      <c r="DYK77" s="348"/>
      <c r="DYL77" s="348"/>
      <c r="DYM77" s="348"/>
      <c r="DYN77" s="348"/>
      <c r="DYO77" s="348"/>
      <c r="DYP77" s="348"/>
      <c r="DYQ77" s="348"/>
      <c r="DYR77" s="348"/>
      <c r="DYS77" s="348"/>
      <c r="DYT77" s="348"/>
      <c r="DYU77" s="348"/>
      <c r="DYV77" s="348"/>
      <c r="DYW77" s="348"/>
      <c r="DYX77" s="348"/>
      <c r="DYY77" s="348"/>
      <c r="DYZ77" s="348"/>
      <c r="DZA77" s="348"/>
      <c r="DZB77" s="348"/>
      <c r="DZC77" s="348"/>
      <c r="DZD77" s="348"/>
      <c r="DZE77" s="348"/>
      <c r="DZF77" s="348"/>
      <c r="DZG77" s="348"/>
      <c r="DZH77" s="348"/>
      <c r="DZI77" s="348"/>
      <c r="DZJ77" s="348"/>
      <c r="DZK77" s="348"/>
      <c r="DZL77" s="348"/>
      <c r="DZM77" s="348"/>
      <c r="DZN77" s="348"/>
      <c r="DZO77" s="348"/>
      <c r="DZP77" s="348"/>
      <c r="DZQ77" s="348"/>
      <c r="DZR77" s="348"/>
      <c r="DZS77" s="348"/>
      <c r="DZT77" s="348"/>
      <c r="DZU77" s="348"/>
      <c r="DZV77" s="348"/>
      <c r="DZW77" s="348"/>
      <c r="DZX77" s="348"/>
      <c r="DZY77" s="348"/>
      <c r="DZZ77" s="348"/>
      <c r="EAA77" s="348"/>
      <c r="EAB77" s="348"/>
      <c r="EAC77" s="348"/>
      <c r="EAD77" s="348"/>
      <c r="EAE77" s="348"/>
      <c r="EAF77" s="348"/>
      <c r="EAG77" s="348"/>
      <c r="EAH77" s="348"/>
      <c r="EAI77" s="348"/>
      <c r="EAJ77" s="348"/>
      <c r="EAK77" s="348"/>
      <c r="EAL77" s="348"/>
      <c r="EAM77" s="348"/>
      <c r="EAN77" s="348"/>
      <c r="EAO77" s="348"/>
      <c r="EAP77" s="348"/>
      <c r="EAQ77" s="348"/>
      <c r="EAR77" s="348"/>
      <c r="EAS77" s="348"/>
      <c r="EAT77" s="348"/>
      <c r="EAU77" s="348"/>
      <c r="EAV77" s="348"/>
      <c r="EAW77" s="348"/>
      <c r="EAX77" s="348"/>
      <c r="EAY77" s="348"/>
      <c r="EAZ77" s="348"/>
      <c r="EBA77" s="348"/>
      <c r="EBB77" s="348"/>
      <c r="EBC77" s="348"/>
      <c r="EBD77" s="348"/>
      <c r="EBE77" s="348"/>
      <c r="EBF77" s="348"/>
      <c r="EBG77" s="348"/>
      <c r="EBH77" s="348"/>
      <c r="EBI77" s="348"/>
      <c r="EBJ77" s="348"/>
      <c r="EBK77" s="348"/>
      <c r="EBL77" s="348"/>
      <c r="EBM77" s="348"/>
      <c r="EBN77" s="348"/>
      <c r="EBO77" s="348"/>
      <c r="EBP77" s="348"/>
      <c r="EBQ77" s="348"/>
      <c r="EBR77" s="348"/>
      <c r="EBS77" s="348"/>
      <c r="EBT77" s="348"/>
      <c r="EBU77" s="348"/>
      <c r="EBV77" s="348"/>
      <c r="EBW77" s="348"/>
      <c r="EBX77" s="348"/>
      <c r="EBY77" s="348"/>
      <c r="EBZ77" s="348"/>
      <c r="ECA77" s="348"/>
      <c r="ECB77" s="348"/>
      <c r="ECC77" s="348"/>
      <c r="ECD77" s="348"/>
      <c r="ECE77" s="348"/>
      <c r="ECF77" s="348"/>
      <c r="ECG77" s="348"/>
      <c r="ECH77" s="348"/>
      <c r="ECI77" s="348"/>
      <c r="ECJ77" s="348"/>
      <c r="ECK77" s="348"/>
      <c r="ECL77" s="348"/>
      <c r="ECM77" s="348"/>
      <c r="ECN77" s="348"/>
      <c r="ECO77" s="348"/>
      <c r="ECP77" s="348"/>
      <c r="ECQ77" s="348"/>
      <c r="ECR77" s="348"/>
      <c r="ECS77" s="348"/>
      <c r="ECT77" s="348"/>
      <c r="ECU77" s="348"/>
      <c r="ECV77" s="348"/>
      <c r="ECW77" s="348"/>
      <c r="ECX77" s="348"/>
      <c r="ECY77" s="348"/>
      <c r="ECZ77" s="348"/>
      <c r="EDA77" s="348"/>
      <c r="EDB77" s="348"/>
      <c r="EDC77" s="348"/>
      <c r="EDD77" s="348"/>
      <c r="EDE77" s="348"/>
      <c r="EDF77" s="348"/>
      <c r="EDG77" s="348"/>
      <c r="EDH77" s="348"/>
      <c r="EDI77" s="348"/>
      <c r="EDJ77" s="348"/>
      <c r="EDK77" s="348"/>
      <c r="EDL77" s="348"/>
      <c r="EDM77" s="348"/>
      <c r="EDN77" s="348"/>
      <c r="EDO77" s="348"/>
      <c r="EDP77" s="348"/>
      <c r="EDQ77" s="348"/>
      <c r="EDR77" s="348"/>
      <c r="EDS77" s="348"/>
      <c r="EDT77" s="348"/>
      <c r="EDU77" s="348"/>
      <c r="EDV77" s="348"/>
      <c r="EDW77" s="348"/>
      <c r="EDX77" s="348"/>
      <c r="EDY77" s="348"/>
      <c r="EDZ77" s="348"/>
      <c r="EEA77" s="348"/>
      <c r="EEB77" s="348"/>
      <c r="EEC77" s="348"/>
      <c r="EED77" s="348"/>
      <c r="EEE77" s="348"/>
      <c r="EEF77" s="348"/>
      <c r="EEG77" s="348"/>
      <c r="EEH77" s="348"/>
      <c r="EEI77" s="348"/>
      <c r="EEJ77" s="348"/>
      <c r="EEK77" s="348"/>
      <c r="EEL77" s="348"/>
      <c r="EEM77" s="348"/>
      <c r="EEN77" s="348"/>
      <c r="EEO77" s="348"/>
      <c r="EEP77" s="348"/>
      <c r="EEQ77" s="348"/>
      <c r="EER77" s="348"/>
      <c r="EES77" s="348"/>
      <c r="EET77" s="348"/>
      <c r="EEU77" s="348"/>
      <c r="EEV77" s="348"/>
      <c r="EEW77" s="348"/>
      <c r="EEX77" s="348"/>
      <c r="EEY77" s="348"/>
      <c r="EEZ77" s="348"/>
      <c r="EFA77" s="348"/>
      <c r="EFB77" s="348"/>
      <c r="EFC77" s="348"/>
      <c r="EFD77" s="348"/>
      <c r="EFE77" s="348"/>
      <c r="EFF77" s="348"/>
      <c r="EFG77" s="348"/>
      <c r="EFH77" s="348"/>
      <c r="EFI77" s="348"/>
      <c r="EFJ77" s="348"/>
      <c r="EFK77" s="348"/>
      <c r="EFL77" s="348"/>
      <c r="EFM77" s="348"/>
      <c r="EFN77" s="348"/>
      <c r="EFO77" s="348"/>
      <c r="EFP77" s="348"/>
      <c r="EFQ77" s="348"/>
      <c r="EFR77" s="348"/>
      <c r="EFS77" s="348"/>
      <c r="EFT77" s="348"/>
      <c r="EFU77" s="348"/>
      <c r="EFV77" s="348"/>
      <c r="EFW77" s="348"/>
      <c r="EFX77" s="348"/>
      <c r="EFY77" s="348"/>
      <c r="EFZ77" s="348"/>
      <c r="EGA77" s="348"/>
      <c r="EGB77" s="348"/>
      <c r="EGC77" s="348"/>
      <c r="EGD77" s="348"/>
      <c r="EGE77" s="348"/>
      <c r="EGF77" s="348"/>
      <c r="EGG77" s="348"/>
      <c r="EGH77" s="348"/>
      <c r="EGI77" s="348"/>
      <c r="EGJ77" s="348"/>
      <c r="EGK77" s="348"/>
      <c r="EGL77" s="348"/>
      <c r="EGM77" s="348"/>
      <c r="EGN77" s="348"/>
      <c r="EGO77" s="348"/>
      <c r="EGP77" s="348"/>
      <c r="EGQ77" s="348"/>
      <c r="EGR77" s="348"/>
      <c r="EGS77" s="348"/>
      <c r="EGT77" s="348"/>
      <c r="EGU77" s="348"/>
      <c r="EGV77" s="348"/>
      <c r="EGW77" s="348"/>
      <c r="EGX77" s="348"/>
      <c r="EGY77" s="348"/>
      <c r="EGZ77" s="348"/>
      <c r="EHA77" s="348"/>
      <c r="EHB77" s="348"/>
      <c r="EHC77" s="348"/>
      <c r="EHD77" s="348"/>
      <c r="EHE77" s="348"/>
      <c r="EHF77" s="348"/>
      <c r="EHG77" s="348"/>
      <c r="EHH77" s="348"/>
      <c r="EHI77" s="348"/>
      <c r="EHJ77" s="348"/>
      <c r="EHK77" s="348"/>
      <c r="EHL77" s="348"/>
      <c r="EHM77" s="348"/>
      <c r="EHN77" s="348"/>
      <c r="EHO77" s="348"/>
      <c r="EHP77" s="348"/>
      <c r="EHQ77" s="348"/>
      <c r="EHR77" s="348"/>
      <c r="EHS77" s="348"/>
      <c r="EHT77" s="348"/>
      <c r="EHU77" s="348"/>
      <c r="EHV77" s="348"/>
      <c r="EHW77" s="348"/>
      <c r="EHX77" s="348"/>
      <c r="EHY77" s="348"/>
      <c r="EHZ77" s="348"/>
      <c r="EIA77" s="348"/>
      <c r="EIB77" s="348"/>
      <c r="EIC77" s="348"/>
      <c r="EID77" s="348"/>
      <c r="EIE77" s="348"/>
      <c r="EIF77" s="348"/>
      <c r="EIG77" s="348"/>
      <c r="EIH77" s="348"/>
      <c r="EII77" s="348"/>
      <c r="EIJ77" s="348"/>
      <c r="EIK77" s="348"/>
      <c r="EIL77" s="348"/>
      <c r="EIM77" s="348"/>
      <c r="EIN77" s="348"/>
      <c r="EIO77" s="348"/>
      <c r="EIP77" s="348"/>
      <c r="EIQ77" s="348"/>
      <c r="EIR77" s="348"/>
      <c r="EIS77" s="348"/>
      <c r="EIT77" s="348"/>
      <c r="EIU77" s="348"/>
      <c r="EIV77" s="348"/>
      <c r="EIW77" s="348"/>
      <c r="EIX77" s="348"/>
      <c r="EIY77" s="348"/>
      <c r="EIZ77" s="348"/>
      <c r="EJA77" s="348"/>
      <c r="EJB77" s="348"/>
      <c r="EJC77" s="348"/>
      <c r="EJD77" s="348"/>
      <c r="EJE77" s="348"/>
      <c r="EJF77" s="348"/>
      <c r="EJG77" s="348"/>
      <c r="EJH77" s="348"/>
      <c r="EJI77" s="348"/>
      <c r="EJJ77" s="348"/>
      <c r="EJK77" s="348"/>
      <c r="EJL77" s="348"/>
      <c r="EJM77" s="348"/>
      <c r="EJN77" s="348"/>
      <c r="EJO77" s="348"/>
      <c r="EJP77" s="348"/>
      <c r="EJQ77" s="348"/>
      <c r="EJR77" s="348"/>
      <c r="EJS77" s="348"/>
      <c r="EJT77" s="348"/>
      <c r="EJU77" s="348"/>
      <c r="EJV77" s="348"/>
      <c r="EJW77" s="348"/>
      <c r="EJX77" s="348"/>
      <c r="EJY77" s="348"/>
      <c r="EJZ77" s="348"/>
      <c r="EKA77" s="348"/>
      <c r="EKB77" s="348"/>
      <c r="EKC77" s="348"/>
      <c r="EKD77" s="348"/>
      <c r="EKE77" s="348"/>
      <c r="EKF77" s="348"/>
      <c r="EKG77" s="348"/>
      <c r="EKH77" s="348"/>
      <c r="EKI77" s="348"/>
      <c r="EKJ77" s="348"/>
      <c r="EKK77" s="348"/>
      <c r="EKL77" s="348"/>
      <c r="EKM77" s="348"/>
      <c r="EKN77" s="348"/>
      <c r="EKO77" s="348"/>
      <c r="EKP77" s="348"/>
      <c r="EKQ77" s="348"/>
      <c r="EKR77" s="348"/>
      <c r="EKS77" s="348"/>
      <c r="EKT77" s="348"/>
      <c r="EKU77" s="348"/>
      <c r="EKV77" s="348"/>
      <c r="EKW77" s="348"/>
      <c r="EKX77" s="348"/>
      <c r="EKY77" s="348"/>
      <c r="EKZ77" s="348"/>
      <c r="ELA77" s="348"/>
      <c r="ELB77" s="348"/>
      <c r="ELC77" s="348"/>
      <c r="ELD77" s="348"/>
      <c r="ELE77" s="348"/>
      <c r="ELF77" s="348"/>
      <c r="ELG77" s="348"/>
      <c r="ELH77" s="348"/>
      <c r="ELI77" s="348"/>
      <c r="ELJ77" s="348"/>
      <c r="ELK77" s="348"/>
      <c r="ELL77" s="348"/>
      <c r="ELM77" s="348"/>
      <c r="ELN77" s="348"/>
      <c r="ELO77" s="348"/>
      <c r="ELP77" s="348"/>
      <c r="ELQ77" s="348"/>
      <c r="ELR77" s="348"/>
      <c r="ELS77" s="348"/>
      <c r="ELT77" s="348"/>
      <c r="ELU77" s="348"/>
      <c r="ELV77" s="348"/>
      <c r="ELW77" s="348"/>
      <c r="ELX77" s="348"/>
      <c r="ELY77" s="348"/>
      <c r="ELZ77" s="348"/>
      <c r="EMA77" s="348"/>
      <c r="EMB77" s="348"/>
      <c r="EMC77" s="348"/>
      <c r="EMD77" s="348"/>
      <c r="EME77" s="348"/>
      <c r="EMF77" s="348"/>
      <c r="EMG77" s="348"/>
      <c r="EMH77" s="348"/>
      <c r="EMI77" s="348"/>
      <c r="EMJ77" s="348"/>
      <c r="EMK77" s="348"/>
      <c r="EML77" s="348"/>
      <c r="EMM77" s="348"/>
      <c r="EMN77" s="348"/>
      <c r="EMO77" s="348"/>
      <c r="EMP77" s="348"/>
      <c r="EMQ77" s="348"/>
      <c r="EMR77" s="348"/>
      <c r="EMS77" s="348"/>
      <c r="EMT77" s="348"/>
      <c r="EMU77" s="348"/>
      <c r="EMV77" s="348"/>
      <c r="EMW77" s="348"/>
      <c r="EMX77" s="348"/>
      <c r="EMY77" s="348"/>
      <c r="EMZ77" s="348"/>
      <c r="ENA77" s="348"/>
      <c r="ENB77" s="348"/>
      <c r="ENC77" s="348"/>
      <c r="END77" s="348"/>
      <c r="ENE77" s="348"/>
      <c r="ENF77" s="348"/>
      <c r="ENG77" s="348"/>
      <c r="ENH77" s="348"/>
      <c r="ENI77" s="348"/>
      <c r="ENJ77" s="348"/>
      <c r="ENK77" s="348"/>
      <c r="ENL77" s="348"/>
      <c r="ENM77" s="348"/>
      <c r="ENN77" s="348"/>
      <c r="ENO77" s="348"/>
      <c r="ENP77" s="348"/>
      <c r="ENQ77" s="348"/>
      <c r="ENR77" s="348"/>
      <c r="ENS77" s="348"/>
      <c r="ENT77" s="348"/>
      <c r="ENU77" s="348"/>
      <c r="ENV77" s="348"/>
      <c r="ENW77" s="348"/>
      <c r="ENX77" s="348"/>
      <c r="ENY77" s="348"/>
      <c r="ENZ77" s="348"/>
      <c r="EOA77" s="348"/>
      <c r="EOB77" s="348"/>
      <c r="EOC77" s="348"/>
      <c r="EOD77" s="348"/>
      <c r="EOE77" s="348"/>
      <c r="EOF77" s="348"/>
      <c r="EOG77" s="348"/>
      <c r="EOH77" s="348"/>
      <c r="EOI77" s="348"/>
      <c r="EOJ77" s="348"/>
      <c r="EOK77" s="348"/>
      <c r="EOL77" s="348"/>
      <c r="EOM77" s="348"/>
      <c r="EON77" s="348"/>
      <c r="EOO77" s="348"/>
      <c r="EOP77" s="348"/>
      <c r="EOQ77" s="348"/>
      <c r="EOR77" s="348"/>
      <c r="EOS77" s="348"/>
      <c r="EOT77" s="348"/>
      <c r="EOU77" s="348"/>
      <c r="EOV77" s="348"/>
      <c r="EOW77" s="348"/>
      <c r="EOX77" s="348"/>
      <c r="EOY77" s="348"/>
      <c r="EOZ77" s="348"/>
      <c r="EPA77" s="348"/>
      <c r="EPB77" s="348"/>
      <c r="EPC77" s="348"/>
      <c r="EPD77" s="348"/>
      <c r="EPE77" s="348"/>
      <c r="EPF77" s="348"/>
      <c r="EPG77" s="348"/>
      <c r="EPH77" s="348"/>
      <c r="EPI77" s="348"/>
      <c r="EPJ77" s="348"/>
      <c r="EPK77" s="348"/>
      <c r="EPL77" s="348"/>
      <c r="EPM77" s="348"/>
      <c r="EPN77" s="348"/>
      <c r="EPO77" s="348"/>
      <c r="EPP77" s="348"/>
      <c r="EPQ77" s="348"/>
      <c r="EPR77" s="348"/>
      <c r="EPS77" s="348"/>
      <c r="EPT77" s="348"/>
      <c r="EPU77" s="348"/>
      <c r="EPV77" s="348"/>
      <c r="EPW77" s="348"/>
      <c r="EPX77" s="348"/>
      <c r="EPY77" s="348"/>
      <c r="EPZ77" s="348"/>
      <c r="EQA77" s="348"/>
      <c r="EQB77" s="348"/>
      <c r="EQC77" s="348"/>
      <c r="EQD77" s="348"/>
      <c r="EQE77" s="348"/>
      <c r="EQF77" s="348"/>
      <c r="EQG77" s="348"/>
      <c r="EQH77" s="348"/>
      <c r="EQI77" s="348"/>
      <c r="EQJ77" s="348"/>
      <c r="EQK77" s="348"/>
      <c r="EQL77" s="348"/>
      <c r="EQM77" s="348"/>
      <c r="EQN77" s="348"/>
      <c r="EQO77" s="348"/>
      <c r="EQP77" s="348"/>
      <c r="EQQ77" s="348"/>
      <c r="EQR77" s="348"/>
      <c r="EQS77" s="348"/>
      <c r="EQT77" s="348"/>
      <c r="EQU77" s="348"/>
      <c r="EQV77" s="348"/>
      <c r="EQW77" s="348"/>
      <c r="EQX77" s="348"/>
      <c r="EQY77" s="348"/>
      <c r="EQZ77" s="348"/>
      <c r="ERA77" s="348"/>
      <c r="ERB77" s="348"/>
      <c r="ERC77" s="348"/>
      <c r="ERD77" s="348"/>
      <c r="ERE77" s="348"/>
      <c r="ERF77" s="348"/>
      <c r="ERG77" s="348"/>
      <c r="ERH77" s="348"/>
      <c r="ERI77" s="348"/>
      <c r="ERJ77" s="348"/>
      <c r="ERK77" s="348"/>
      <c r="ERL77" s="348"/>
      <c r="ERM77" s="348"/>
      <c r="ERN77" s="348"/>
      <c r="ERO77" s="348"/>
      <c r="ERP77" s="348"/>
      <c r="ERQ77" s="348"/>
      <c r="ERR77" s="348"/>
      <c r="ERS77" s="348"/>
      <c r="ERT77" s="348"/>
      <c r="ERU77" s="348"/>
      <c r="ERV77" s="348"/>
      <c r="ERW77" s="348"/>
      <c r="ERX77" s="348"/>
      <c r="ERY77" s="348"/>
      <c r="ERZ77" s="348"/>
      <c r="ESA77" s="348"/>
      <c r="ESB77" s="348"/>
      <c r="ESC77" s="348"/>
      <c r="ESD77" s="348"/>
      <c r="ESE77" s="348"/>
      <c r="ESF77" s="348"/>
      <c r="ESG77" s="348"/>
      <c r="ESH77" s="348"/>
      <c r="ESI77" s="348"/>
      <c r="ESJ77" s="348"/>
      <c r="ESK77" s="348"/>
      <c r="ESL77" s="348"/>
      <c r="ESM77" s="348"/>
      <c r="ESN77" s="348"/>
      <c r="ESO77" s="348"/>
      <c r="ESP77" s="348"/>
      <c r="ESQ77" s="348"/>
      <c r="ESR77" s="348"/>
      <c r="ESS77" s="348"/>
      <c r="EST77" s="348"/>
      <c r="ESU77" s="348"/>
      <c r="ESV77" s="348"/>
      <c r="ESW77" s="348"/>
      <c r="ESX77" s="348"/>
      <c r="ESY77" s="348"/>
      <c r="ESZ77" s="348"/>
      <c r="ETA77" s="348"/>
      <c r="ETB77" s="348"/>
      <c r="ETC77" s="348"/>
      <c r="ETD77" s="348"/>
      <c r="ETE77" s="348"/>
      <c r="ETF77" s="348"/>
      <c r="ETG77" s="348"/>
      <c r="ETH77" s="348"/>
      <c r="ETI77" s="348"/>
      <c r="ETJ77" s="348"/>
      <c r="ETK77" s="348"/>
      <c r="ETL77" s="348"/>
      <c r="ETM77" s="348"/>
      <c r="ETN77" s="348"/>
      <c r="ETO77" s="348"/>
      <c r="ETP77" s="348"/>
      <c r="ETQ77" s="348"/>
      <c r="ETR77" s="348"/>
      <c r="ETS77" s="348"/>
      <c r="ETT77" s="348"/>
      <c r="ETU77" s="348"/>
      <c r="ETV77" s="348"/>
      <c r="ETW77" s="348"/>
      <c r="ETX77" s="348"/>
      <c r="ETY77" s="348"/>
      <c r="ETZ77" s="348"/>
      <c r="EUA77" s="348"/>
      <c r="EUB77" s="348"/>
      <c r="EUC77" s="348"/>
      <c r="EUD77" s="348"/>
      <c r="EUE77" s="348"/>
      <c r="EUF77" s="348"/>
      <c r="EUG77" s="348"/>
      <c r="EUH77" s="348"/>
      <c r="EUI77" s="348"/>
      <c r="EUJ77" s="348"/>
      <c r="EUK77" s="348"/>
      <c r="EUL77" s="348"/>
      <c r="EUM77" s="348"/>
      <c r="EUN77" s="348"/>
      <c r="EUO77" s="348"/>
      <c r="EUP77" s="348"/>
      <c r="EUQ77" s="348"/>
      <c r="EUR77" s="348"/>
      <c r="EUS77" s="348"/>
      <c r="EUT77" s="348"/>
      <c r="EUU77" s="348"/>
      <c r="EUV77" s="348"/>
      <c r="EUW77" s="348"/>
      <c r="EUX77" s="348"/>
      <c r="EUY77" s="348"/>
      <c r="EUZ77" s="348"/>
      <c r="EVA77" s="348"/>
      <c r="EVB77" s="348"/>
      <c r="EVC77" s="348"/>
      <c r="EVD77" s="348"/>
      <c r="EVE77" s="348"/>
      <c r="EVF77" s="348"/>
      <c r="EVG77" s="348"/>
      <c r="EVH77" s="348"/>
      <c r="EVI77" s="348"/>
      <c r="EVJ77" s="348"/>
      <c r="EVK77" s="348"/>
      <c r="EVL77" s="348"/>
      <c r="EVM77" s="348"/>
      <c r="EVN77" s="348"/>
      <c r="EVO77" s="348"/>
      <c r="EVP77" s="348"/>
      <c r="EVQ77" s="348"/>
      <c r="EVR77" s="348"/>
      <c r="EVS77" s="348"/>
      <c r="EVT77" s="348"/>
      <c r="EVU77" s="348"/>
      <c r="EVV77" s="348"/>
      <c r="EVW77" s="348"/>
      <c r="EVX77" s="348"/>
      <c r="EVY77" s="348"/>
      <c r="EVZ77" s="348"/>
      <c r="EWA77" s="348"/>
      <c r="EWB77" s="348"/>
      <c r="EWC77" s="348"/>
      <c r="EWD77" s="348"/>
      <c r="EWE77" s="348"/>
      <c r="EWF77" s="348"/>
      <c r="EWG77" s="348"/>
      <c r="EWH77" s="348"/>
      <c r="EWI77" s="348"/>
      <c r="EWJ77" s="348"/>
      <c r="EWK77" s="348"/>
      <c r="EWL77" s="348"/>
      <c r="EWM77" s="348"/>
      <c r="EWN77" s="348"/>
      <c r="EWO77" s="348"/>
      <c r="EWP77" s="348"/>
      <c r="EWQ77" s="348"/>
      <c r="EWR77" s="348"/>
      <c r="EWS77" s="348"/>
      <c r="EWT77" s="348"/>
      <c r="EWU77" s="348"/>
      <c r="EWV77" s="348"/>
      <c r="EWW77" s="348"/>
      <c r="EWX77" s="348"/>
      <c r="EWY77" s="348"/>
      <c r="EWZ77" s="348"/>
      <c r="EXA77" s="348"/>
      <c r="EXB77" s="348"/>
      <c r="EXC77" s="348"/>
      <c r="EXD77" s="348"/>
      <c r="EXE77" s="348"/>
      <c r="EXF77" s="348"/>
      <c r="EXG77" s="348"/>
      <c r="EXH77" s="348"/>
      <c r="EXI77" s="348"/>
      <c r="EXJ77" s="348"/>
      <c r="EXK77" s="348"/>
      <c r="EXL77" s="348"/>
      <c r="EXM77" s="348"/>
      <c r="EXN77" s="348"/>
      <c r="EXO77" s="348"/>
      <c r="EXP77" s="348"/>
      <c r="EXQ77" s="348"/>
      <c r="EXR77" s="348"/>
      <c r="EXS77" s="348"/>
      <c r="EXT77" s="348"/>
      <c r="EXU77" s="348"/>
      <c r="EXV77" s="348"/>
      <c r="EXW77" s="348"/>
      <c r="EXX77" s="348"/>
      <c r="EXY77" s="348"/>
      <c r="EXZ77" s="348"/>
      <c r="EYA77" s="348"/>
      <c r="EYB77" s="348"/>
      <c r="EYC77" s="348"/>
      <c r="EYD77" s="348"/>
      <c r="EYE77" s="348"/>
      <c r="EYF77" s="348"/>
      <c r="EYG77" s="348"/>
      <c r="EYH77" s="348"/>
      <c r="EYI77" s="348"/>
      <c r="EYJ77" s="348"/>
      <c r="EYK77" s="348"/>
      <c r="EYL77" s="348"/>
      <c r="EYM77" s="348"/>
      <c r="EYN77" s="348"/>
      <c r="EYO77" s="348"/>
      <c r="EYP77" s="348"/>
      <c r="EYQ77" s="348"/>
      <c r="EYR77" s="348"/>
      <c r="EYS77" s="348"/>
      <c r="EYT77" s="348"/>
      <c r="EYU77" s="348"/>
      <c r="EYV77" s="348"/>
      <c r="EYW77" s="348"/>
      <c r="EYX77" s="348"/>
      <c r="EYY77" s="348"/>
      <c r="EYZ77" s="348"/>
      <c r="EZA77" s="348"/>
      <c r="EZB77" s="348"/>
      <c r="EZC77" s="348"/>
      <c r="EZD77" s="348"/>
      <c r="EZE77" s="348"/>
      <c r="EZF77" s="348"/>
      <c r="EZG77" s="348"/>
      <c r="EZH77" s="348"/>
      <c r="EZI77" s="348"/>
      <c r="EZJ77" s="348"/>
      <c r="EZK77" s="348"/>
      <c r="EZL77" s="348"/>
      <c r="EZM77" s="348"/>
      <c r="EZN77" s="348"/>
      <c r="EZO77" s="348"/>
      <c r="EZP77" s="348"/>
      <c r="EZQ77" s="348"/>
      <c r="EZR77" s="348"/>
      <c r="EZS77" s="348"/>
      <c r="EZT77" s="348"/>
      <c r="EZU77" s="348"/>
      <c r="EZV77" s="348"/>
      <c r="EZW77" s="348"/>
      <c r="EZX77" s="348"/>
      <c r="EZY77" s="348"/>
      <c r="EZZ77" s="348"/>
      <c r="FAA77" s="348"/>
      <c r="FAB77" s="348"/>
      <c r="FAC77" s="348"/>
      <c r="FAD77" s="348"/>
      <c r="FAE77" s="348"/>
      <c r="FAF77" s="348"/>
      <c r="FAG77" s="348"/>
      <c r="FAH77" s="348"/>
      <c r="FAI77" s="348"/>
      <c r="FAJ77" s="348"/>
      <c r="FAK77" s="348"/>
      <c r="FAL77" s="348"/>
      <c r="FAM77" s="348"/>
      <c r="FAN77" s="348"/>
      <c r="FAO77" s="348"/>
      <c r="FAP77" s="348"/>
      <c r="FAQ77" s="348"/>
      <c r="FAR77" s="348"/>
      <c r="FAS77" s="348"/>
      <c r="FAT77" s="348"/>
      <c r="FAU77" s="348"/>
      <c r="FAV77" s="348"/>
      <c r="FAW77" s="348"/>
      <c r="FAX77" s="348"/>
      <c r="FAY77" s="348"/>
      <c r="FAZ77" s="348"/>
      <c r="FBA77" s="348"/>
      <c r="FBB77" s="348"/>
      <c r="FBC77" s="348"/>
      <c r="FBD77" s="348"/>
      <c r="FBE77" s="348"/>
      <c r="FBF77" s="348"/>
      <c r="FBG77" s="348"/>
      <c r="FBH77" s="348"/>
      <c r="FBI77" s="348"/>
      <c r="FBJ77" s="348"/>
      <c r="FBK77" s="348"/>
      <c r="FBL77" s="348"/>
      <c r="FBM77" s="348"/>
      <c r="FBN77" s="348"/>
      <c r="FBO77" s="348"/>
      <c r="FBP77" s="348"/>
      <c r="FBQ77" s="348"/>
      <c r="FBR77" s="348"/>
      <c r="FBS77" s="348"/>
      <c r="FBT77" s="348"/>
      <c r="FBU77" s="348"/>
      <c r="FBV77" s="348"/>
      <c r="FBW77" s="348"/>
      <c r="FBX77" s="348"/>
      <c r="FBY77" s="348"/>
      <c r="FBZ77" s="348"/>
      <c r="FCA77" s="348"/>
      <c r="FCB77" s="348"/>
      <c r="FCC77" s="348"/>
      <c r="FCD77" s="348"/>
      <c r="FCE77" s="348"/>
      <c r="FCF77" s="348"/>
      <c r="FCG77" s="348"/>
      <c r="FCH77" s="348"/>
      <c r="FCI77" s="348"/>
      <c r="FCJ77" s="348"/>
      <c r="FCK77" s="348"/>
      <c r="FCL77" s="348"/>
      <c r="FCM77" s="348"/>
      <c r="FCN77" s="348"/>
      <c r="FCO77" s="348"/>
      <c r="FCP77" s="348"/>
      <c r="FCQ77" s="348"/>
      <c r="FCR77" s="348"/>
      <c r="FCS77" s="348"/>
      <c r="FCT77" s="348"/>
      <c r="FCU77" s="348"/>
      <c r="FCV77" s="348"/>
      <c r="FCW77" s="348"/>
      <c r="FCX77" s="348"/>
      <c r="FCY77" s="348"/>
      <c r="FCZ77" s="348"/>
      <c r="FDA77" s="348"/>
      <c r="FDB77" s="348"/>
      <c r="FDC77" s="348"/>
      <c r="FDD77" s="348"/>
      <c r="FDE77" s="348"/>
      <c r="FDF77" s="348"/>
      <c r="FDG77" s="348"/>
      <c r="FDH77" s="348"/>
      <c r="FDI77" s="348"/>
      <c r="FDJ77" s="348"/>
      <c r="FDK77" s="348"/>
      <c r="FDL77" s="348"/>
      <c r="FDM77" s="348"/>
      <c r="FDN77" s="348"/>
      <c r="FDO77" s="348"/>
      <c r="FDP77" s="348"/>
      <c r="FDQ77" s="348"/>
      <c r="FDR77" s="348"/>
      <c r="FDS77" s="348"/>
      <c r="FDT77" s="348"/>
      <c r="FDU77" s="348"/>
      <c r="FDV77" s="348"/>
      <c r="FDW77" s="348"/>
      <c r="FDX77" s="348"/>
      <c r="FDY77" s="348"/>
      <c r="FDZ77" s="348"/>
      <c r="FEA77" s="348"/>
      <c r="FEB77" s="348"/>
      <c r="FEC77" s="348"/>
      <c r="FED77" s="348"/>
      <c r="FEE77" s="348"/>
      <c r="FEF77" s="348"/>
      <c r="FEG77" s="348"/>
      <c r="FEH77" s="348"/>
      <c r="FEI77" s="348"/>
      <c r="FEJ77" s="348"/>
      <c r="FEK77" s="348"/>
      <c r="FEL77" s="348"/>
      <c r="FEM77" s="348"/>
      <c r="FEN77" s="348"/>
      <c r="FEO77" s="348"/>
      <c r="FEP77" s="348"/>
      <c r="FEQ77" s="348"/>
      <c r="FER77" s="348"/>
      <c r="FES77" s="348"/>
      <c r="FET77" s="348"/>
      <c r="FEU77" s="348"/>
      <c r="FEV77" s="348"/>
      <c r="FEW77" s="348"/>
      <c r="FEX77" s="348"/>
      <c r="FEY77" s="348"/>
      <c r="FEZ77" s="348"/>
      <c r="FFA77" s="348"/>
      <c r="FFB77" s="348"/>
      <c r="FFC77" s="348"/>
      <c r="FFD77" s="348"/>
      <c r="FFE77" s="348"/>
      <c r="FFF77" s="348"/>
      <c r="FFG77" s="348"/>
      <c r="FFH77" s="348"/>
      <c r="FFI77" s="348"/>
      <c r="FFJ77" s="348"/>
      <c r="FFK77" s="348"/>
      <c r="FFL77" s="348"/>
      <c r="FFM77" s="348"/>
      <c r="FFN77" s="348"/>
      <c r="FFO77" s="348"/>
      <c r="FFP77" s="348"/>
      <c r="FFQ77" s="348"/>
      <c r="FFR77" s="348"/>
      <c r="FFS77" s="348"/>
      <c r="FFT77" s="348"/>
      <c r="FFU77" s="348"/>
      <c r="FFV77" s="348"/>
      <c r="FFW77" s="348"/>
      <c r="FFX77" s="348"/>
      <c r="FFY77" s="348"/>
      <c r="FFZ77" s="348"/>
      <c r="FGA77" s="348"/>
      <c r="FGB77" s="348"/>
      <c r="FGC77" s="348"/>
      <c r="FGD77" s="348"/>
      <c r="FGE77" s="348"/>
      <c r="FGF77" s="348"/>
      <c r="FGG77" s="348"/>
      <c r="FGH77" s="348"/>
      <c r="FGI77" s="348"/>
      <c r="FGJ77" s="348"/>
      <c r="FGK77" s="348"/>
      <c r="FGL77" s="348"/>
      <c r="FGM77" s="348"/>
      <c r="FGN77" s="348"/>
      <c r="FGO77" s="348"/>
      <c r="FGP77" s="348"/>
      <c r="FGQ77" s="348"/>
      <c r="FGR77" s="348"/>
      <c r="FGS77" s="348"/>
      <c r="FGT77" s="348"/>
      <c r="FGU77" s="348"/>
      <c r="FGV77" s="348"/>
      <c r="FGW77" s="348"/>
      <c r="FGX77" s="348"/>
      <c r="FGY77" s="348"/>
      <c r="FGZ77" s="348"/>
      <c r="FHA77" s="348"/>
      <c r="FHB77" s="348"/>
      <c r="FHC77" s="348"/>
      <c r="FHD77" s="348"/>
      <c r="FHE77" s="348"/>
      <c r="FHF77" s="348"/>
      <c r="FHG77" s="348"/>
      <c r="FHH77" s="348"/>
      <c r="FHI77" s="348"/>
      <c r="FHJ77" s="348"/>
      <c r="FHK77" s="348"/>
      <c r="FHL77" s="348"/>
      <c r="FHM77" s="348"/>
      <c r="FHN77" s="348"/>
      <c r="FHO77" s="348"/>
      <c r="FHP77" s="348"/>
      <c r="FHQ77" s="348"/>
      <c r="FHR77" s="348"/>
      <c r="FHS77" s="348"/>
      <c r="FHT77" s="348"/>
      <c r="FHU77" s="348"/>
      <c r="FHV77" s="348"/>
      <c r="FHW77" s="348"/>
      <c r="FHX77" s="348"/>
      <c r="FHY77" s="348"/>
      <c r="FHZ77" s="348"/>
      <c r="FIA77" s="348"/>
      <c r="FIB77" s="348"/>
      <c r="FIC77" s="348"/>
      <c r="FID77" s="348"/>
      <c r="FIE77" s="348"/>
      <c r="FIF77" s="348"/>
      <c r="FIG77" s="348"/>
      <c r="FIH77" s="348"/>
      <c r="FII77" s="348"/>
      <c r="FIJ77" s="348"/>
      <c r="FIK77" s="348"/>
      <c r="FIL77" s="348"/>
      <c r="FIM77" s="348"/>
      <c r="FIN77" s="348"/>
      <c r="FIO77" s="348"/>
      <c r="FIP77" s="348"/>
      <c r="FIQ77" s="348"/>
      <c r="FIR77" s="348"/>
      <c r="FIS77" s="348"/>
      <c r="FIT77" s="348"/>
      <c r="FIU77" s="348"/>
      <c r="FIV77" s="348"/>
      <c r="FIW77" s="348"/>
      <c r="FIX77" s="348"/>
      <c r="FIY77" s="348"/>
      <c r="FIZ77" s="348"/>
      <c r="FJA77" s="348"/>
      <c r="FJB77" s="348"/>
      <c r="FJC77" s="348"/>
      <c r="FJD77" s="348"/>
      <c r="FJE77" s="348"/>
      <c r="FJF77" s="348"/>
      <c r="FJG77" s="348"/>
      <c r="FJH77" s="348"/>
      <c r="FJI77" s="348"/>
      <c r="FJJ77" s="348"/>
      <c r="FJK77" s="348"/>
      <c r="FJL77" s="348"/>
      <c r="FJM77" s="348"/>
      <c r="FJN77" s="348"/>
      <c r="FJO77" s="348"/>
      <c r="FJP77" s="348"/>
      <c r="FJQ77" s="348"/>
      <c r="FJR77" s="348"/>
      <c r="FJS77" s="348"/>
      <c r="FJT77" s="348"/>
      <c r="FJU77" s="348"/>
      <c r="FJV77" s="348"/>
      <c r="FJW77" s="348"/>
      <c r="FJX77" s="348"/>
      <c r="FJY77" s="348"/>
      <c r="FJZ77" s="348"/>
      <c r="FKA77" s="348"/>
      <c r="FKB77" s="348"/>
      <c r="FKC77" s="348"/>
      <c r="FKD77" s="348"/>
      <c r="FKE77" s="348"/>
      <c r="FKF77" s="348"/>
      <c r="FKG77" s="348"/>
      <c r="FKH77" s="348"/>
      <c r="FKI77" s="348"/>
      <c r="FKJ77" s="348"/>
      <c r="FKK77" s="348"/>
      <c r="FKL77" s="348"/>
      <c r="FKM77" s="348"/>
      <c r="FKN77" s="348"/>
      <c r="FKO77" s="348"/>
      <c r="FKP77" s="348"/>
      <c r="FKQ77" s="348"/>
      <c r="FKR77" s="348"/>
      <c r="FKS77" s="348"/>
      <c r="FKT77" s="348"/>
      <c r="FKU77" s="348"/>
      <c r="FKV77" s="348"/>
      <c r="FKW77" s="348"/>
      <c r="FKX77" s="348"/>
      <c r="FKY77" s="348"/>
      <c r="FKZ77" s="348"/>
      <c r="FLA77" s="348"/>
      <c r="FLB77" s="348"/>
      <c r="FLC77" s="348"/>
      <c r="FLD77" s="348"/>
      <c r="FLE77" s="348"/>
      <c r="FLF77" s="348"/>
      <c r="FLG77" s="348"/>
      <c r="FLH77" s="348"/>
      <c r="FLI77" s="348"/>
      <c r="FLJ77" s="348"/>
      <c r="FLK77" s="348"/>
      <c r="FLL77" s="348"/>
      <c r="FLM77" s="348"/>
      <c r="FLN77" s="348"/>
      <c r="FLO77" s="348"/>
      <c r="FLP77" s="348"/>
      <c r="FLQ77" s="348"/>
      <c r="FLR77" s="348"/>
      <c r="FLS77" s="348"/>
      <c r="FLT77" s="348"/>
      <c r="FLU77" s="348"/>
      <c r="FLV77" s="348"/>
      <c r="FLW77" s="348"/>
      <c r="FLX77" s="348"/>
      <c r="FLY77" s="348"/>
      <c r="FLZ77" s="348"/>
      <c r="FMA77" s="348"/>
      <c r="FMB77" s="348"/>
      <c r="FMC77" s="348"/>
      <c r="FMD77" s="348"/>
      <c r="FME77" s="348"/>
      <c r="FMF77" s="348"/>
      <c r="FMG77" s="348"/>
      <c r="FMH77" s="348"/>
      <c r="FMI77" s="348"/>
      <c r="FMJ77" s="348"/>
      <c r="FMK77" s="348"/>
      <c r="FML77" s="348"/>
      <c r="FMM77" s="348"/>
      <c r="FMN77" s="348"/>
      <c r="FMO77" s="348"/>
      <c r="FMP77" s="348"/>
      <c r="FMQ77" s="348"/>
      <c r="FMR77" s="348"/>
      <c r="FMS77" s="348"/>
      <c r="FMT77" s="348"/>
      <c r="FMU77" s="348"/>
      <c r="FMV77" s="348"/>
      <c r="FMW77" s="348"/>
      <c r="FMX77" s="348"/>
      <c r="FMY77" s="348"/>
      <c r="FMZ77" s="348"/>
      <c r="FNA77" s="348"/>
      <c r="FNB77" s="348"/>
      <c r="FNC77" s="348"/>
      <c r="FND77" s="348"/>
      <c r="FNE77" s="348"/>
      <c r="FNF77" s="348"/>
      <c r="FNG77" s="348"/>
      <c r="FNH77" s="348"/>
      <c r="FNI77" s="348"/>
      <c r="FNJ77" s="348"/>
      <c r="FNK77" s="348"/>
      <c r="FNL77" s="348"/>
      <c r="FNM77" s="348"/>
      <c r="FNN77" s="348"/>
      <c r="FNO77" s="348"/>
      <c r="FNP77" s="348"/>
      <c r="FNQ77" s="348"/>
      <c r="FNR77" s="348"/>
      <c r="FNS77" s="348"/>
      <c r="FNT77" s="348"/>
      <c r="FNU77" s="348"/>
      <c r="FNV77" s="348"/>
      <c r="FNW77" s="348"/>
      <c r="FNX77" s="348"/>
      <c r="FNY77" s="348"/>
      <c r="FNZ77" s="348"/>
      <c r="FOA77" s="348"/>
      <c r="FOB77" s="348"/>
      <c r="FOC77" s="348"/>
      <c r="FOD77" s="348"/>
      <c r="FOE77" s="348"/>
      <c r="FOF77" s="348"/>
      <c r="FOG77" s="348"/>
      <c r="FOH77" s="348"/>
      <c r="FOI77" s="348"/>
      <c r="FOJ77" s="348"/>
      <c r="FOK77" s="348"/>
      <c r="FOL77" s="348"/>
      <c r="FOM77" s="348"/>
      <c r="FON77" s="348"/>
      <c r="FOO77" s="348"/>
      <c r="FOP77" s="348"/>
      <c r="FOQ77" s="348"/>
      <c r="FOR77" s="348"/>
      <c r="FOS77" s="348"/>
      <c r="FOT77" s="348"/>
      <c r="FOU77" s="348"/>
      <c r="FOV77" s="348"/>
      <c r="FOW77" s="348"/>
      <c r="FOX77" s="348"/>
      <c r="FOY77" s="348"/>
      <c r="FOZ77" s="348"/>
      <c r="FPA77" s="348"/>
      <c r="FPB77" s="348"/>
      <c r="FPC77" s="348"/>
      <c r="FPD77" s="348"/>
      <c r="FPE77" s="348"/>
      <c r="FPF77" s="348"/>
      <c r="FPG77" s="348"/>
      <c r="FPH77" s="348"/>
      <c r="FPI77" s="348"/>
      <c r="FPJ77" s="348"/>
      <c r="FPK77" s="348"/>
      <c r="FPL77" s="348"/>
      <c r="FPM77" s="348"/>
      <c r="FPN77" s="348"/>
      <c r="FPO77" s="348"/>
      <c r="FPP77" s="348"/>
      <c r="FPQ77" s="348"/>
      <c r="FPR77" s="348"/>
      <c r="FPS77" s="348"/>
      <c r="FPT77" s="348"/>
      <c r="FPU77" s="348"/>
      <c r="FPV77" s="348"/>
      <c r="FPW77" s="348"/>
      <c r="FPX77" s="348"/>
      <c r="FPY77" s="348"/>
      <c r="FPZ77" s="348"/>
      <c r="FQA77" s="348"/>
      <c r="FQB77" s="348"/>
      <c r="FQC77" s="348"/>
      <c r="FQD77" s="348"/>
      <c r="FQE77" s="348"/>
      <c r="FQF77" s="348"/>
      <c r="FQG77" s="348"/>
      <c r="FQH77" s="348"/>
      <c r="FQI77" s="348"/>
      <c r="FQJ77" s="348"/>
      <c r="FQK77" s="348"/>
      <c r="FQL77" s="348"/>
      <c r="FQM77" s="348"/>
      <c r="FQN77" s="348"/>
      <c r="FQO77" s="348"/>
      <c r="FQP77" s="348"/>
      <c r="FQQ77" s="348"/>
      <c r="FQR77" s="348"/>
      <c r="FQS77" s="348"/>
      <c r="FQT77" s="348"/>
      <c r="FQU77" s="348"/>
      <c r="FQV77" s="348"/>
      <c r="FQW77" s="348"/>
      <c r="FQX77" s="348"/>
      <c r="FQY77" s="348"/>
      <c r="FQZ77" s="348"/>
      <c r="FRA77" s="348"/>
      <c r="FRB77" s="348"/>
      <c r="FRC77" s="348"/>
      <c r="FRD77" s="348"/>
      <c r="FRE77" s="348"/>
      <c r="FRF77" s="348"/>
      <c r="FRG77" s="348"/>
      <c r="FRH77" s="348"/>
      <c r="FRI77" s="348"/>
      <c r="FRJ77" s="348"/>
      <c r="FRK77" s="348"/>
      <c r="FRL77" s="348"/>
      <c r="FRM77" s="348"/>
      <c r="FRN77" s="348"/>
      <c r="FRO77" s="348"/>
      <c r="FRP77" s="348"/>
      <c r="FRQ77" s="348"/>
      <c r="FRR77" s="348"/>
      <c r="FRS77" s="348"/>
      <c r="FRT77" s="348"/>
      <c r="FRU77" s="348"/>
      <c r="FRV77" s="348"/>
      <c r="FRW77" s="348"/>
      <c r="FRX77" s="348"/>
      <c r="FRY77" s="348"/>
      <c r="FRZ77" s="348"/>
      <c r="FSA77" s="348"/>
      <c r="FSB77" s="348"/>
      <c r="FSC77" s="348"/>
      <c r="FSD77" s="348"/>
      <c r="FSE77" s="348"/>
      <c r="FSF77" s="348"/>
      <c r="FSG77" s="348"/>
      <c r="FSH77" s="348"/>
      <c r="FSI77" s="348"/>
      <c r="FSJ77" s="348"/>
      <c r="FSK77" s="348"/>
      <c r="FSL77" s="348"/>
      <c r="FSM77" s="348"/>
      <c r="FSN77" s="348"/>
      <c r="FSO77" s="348"/>
      <c r="FSP77" s="348"/>
      <c r="FSQ77" s="348"/>
      <c r="FSR77" s="348"/>
      <c r="FSS77" s="348"/>
      <c r="FST77" s="348"/>
      <c r="FSU77" s="348"/>
      <c r="FSV77" s="348"/>
      <c r="FSW77" s="348"/>
      <c r="FSX77" s="348"/>
      <c r="FSY77" s="348"/>
      <c r="FSZ77" s="348"/>
      <c r="FTA77" s="348"/>
      <c r="FTB77" s="348"/>
      <c r="FTC77" s="348"/>
      <c r="FTD77" s="348"/>
      <c r="FTE77" s="348"/>
      <c r="FTF77" s="348"/>
      <c r="FTG77" s="348"/>
      <c r="FTH77" s="348"/>
      <c r="FTI77" s="348"/>
      <c r="FTJ77" s="348"/>
      <c r="FTK77" s="348"/>
      <c r="FTL77" s="348"/>
      <c r="FTM77" s="348"/>
      <c r="FTN77" s="348"/>
      <c r="FTO77" s="348"/>
      <c r="FTP77" s="348"/>
      <c r="FTQ77" s="348"/>
      <c r="FTR77" s="348"/>
      <c r="FTS77" s="348"/>
      <c r="FTT77" s="348"/>
      <c r="FTU77" s="348"/>
      <c r="FTV77" s="348"/>
      <c r="FTW77" s="348"/>
      <c r="FTX77" s="348"/>
      <c r="FTY77" s="348"/>
      <c r="FTZ77" s="348"/>
      <c r="FUA77" s="348"/>
      <c r="FUB77" s="348"/>
      <c r="FUC77" s="348"/>
      <c r="FUD77" s="348"/>
      <c r="FUE77" s="348"/>
      <c r="FUF77" s="348"/>
      <c r="FUG77" s="348"/>
      <c r="FUH77" s="348"/>
      <c r="FUI77" s="348"/>
      <c r="FUJ77" s="348"/>
      <c r="FUK77" s="348"/>
      <c r="FUL77" s="348"/>
      <c r="FUM77" s="348"/>
      <c r="FUN77" s="348"/>
      <c r="FUO77" s="348"/>
      <c r="FUP77" s="348"/>
      <c r="FUQ77" s="348"/>
      <c r="FUR77" s="348"/>
      <c r="FUS77" s="348"/>
      <c r="FUT77" s="348"/>
      <c r="FUU77" s="348"/>
      <c r="FUV77" s="348"/>
      <c r="FUW77" s="348"/>
      <c r="FUX77" s="348"/>
      <c r="FUY77" s="348"/>
      <c r="FUZ77" s="348"/>
      <c r="FVA77" s="348"/>
      <c r="FVB77" s="348"/>
      <c r="FVC77" s="348"/>
      <c r="FVD77" s="348"/>
      <c r="FVE77" s="348"/>
      <c r="FVF77" s="348"/>
      <c r="FVG77" s="348"/>
      <c r="FVH77" s="348"/>
      <c r="FVI77" s="348"/>
      <c r="FVJ77" s="348"/>
      <c r="FVK77" s="348"/>
      <c r="FVL77" s="348"/>
      <c r="FVM77" s="348"/>
      <c r="FVN77" s="348"/>
      <c r="FVO77" s="348"/>
      <c r="FVP77" s="348"/>
      <c r="FVQ77" s="348"/>
      <c r="FVR77" s="348"/>
      <c r="FVS77" s="348"/>
      <c r="FVT77" s="348"/>
      <c r="FVU77" s="348"/>
      <c r="FVV77" s="348"/>
      <c r="FVW77" s="348"/>
      <c r="FVX77" s="348"/>
      <c r="FVY77" s="348"/>
      <c r="FVZ77" s="348"/>
      <c r="FWA77" s="348"/>
      <c r="FWB77" s="348"/>
      <c r="FWC77" s="348"/>
      <c r="FWD77" s="348"/>
      <c r="FWE77" s="348"/>
      <c r="FWF77" s="348"/>
      <c r="FWG77" s="348"/>
      <c r="FWH77" s="348"/>
      <c r="FWI77" s="348"/>
      <c r="FWJ77" s="348"/>
      <c r="FWK77" s="348"/>
      <c r="FWL77" s="348"/>
      <c r="FWM77" s="348"/>
      <c r="FWN77" s="348"/>
      <c r="FWO77" s="348"/>
      <c r="FWP77" s="348"/>
      <c r="FWQ77" s="348"/>
      <c r="FWR77" s="348"/>
      <c r="FWS77" s="348"/>
      <c r="FWT77" s="348"/>
      <c r="FWU77" s="348"/>
      <c r="FWV77" s="348"/>
      <c r="FWW77" s="348"/>
      <c r="FWX77" s="348"/>
      <c r="FWY77" s="348"/>
      <c r="FWZ77" s="348"/>
      <c r="FXA77" s="348"/>
      <c r="FXB77" s="348"/>
      <c r="FXC77" s="348"/>
      <c r="FXD77" s="348"/>
      <c r="FXE77" s="348"/>
      <c r="FXF77" s="348"/>
      <c r="FXG77" s="348"/>
      <c r="FXH77" s="348"/>
      <c r="FXI77" s="348"/>
      <c r="FXJ77" s="348"/>
      <c r="FXK77" s="348"/>
      <c r="FXL77" s="348"/>
      <c r="FXM77" s="348"/>
      <c r="FXN77" s="348"/>
      <c r="FXO77" s="348"/>
      <c r="FXP77" s="348"/>
      <c r="FXQ77" s="348"/>
      <c r="FXR77" s="348"/>
      <c r="FXS77" s="348"/>
      <c r="FXT77" s="348"/>
      <c r="FXU77" s="348"/>
      <c r="FXV77" s="348"/>
      <c r="FXW77" s="348"/>
      <c r="FXX77" s="348"/>
      <c r="FXY77" s="348"/>
      <c r="FXZ77" s="348"/>
      <c r="FYA77" s="348"/>
      <c r="FYB77" s="348"/>
      <c r="FYC77" s="348"/>
      <c r="FYD77" s="348"/>
      <c r="FYE77" s="348"/>
      <c r="FYF77" s="348"/>
      <c r="FYG77" s="348"/>
      <c r="FYH77" s="348"/>
      <c r="FYI77" s="348"/>
      <c r="FYJ77" s="348"/>
      <c r="FYK77" s="348"/>
      <c r="FYL77" s="348"/>
      <c r="FYM77" s="348"/>
      <c r="FYN77" s="348"/>
      <c r="FYO77" s="348"/>
      <c r="FYP77" s="348"/>
      <c r="FYQ77" s="348"/>
      <c r="FYR77" s="348"/>
      <c r="FYS77" s="348"/>
      <c r="FYT77" s="348"/>
      <c r="FYU77" s="348"/>
      <c r="FYV77" s="348"/>
      <c r="FYW77" s="348"/>
      <c r="FYX77" s="348"/>
      <c r="FYY77" s="348"/>
      <c r="FYZ77" s="348"/>
      <c r="FZA77" s="348"/>
      <c r="FZB77" s="348"/>
      <c r="FZC77" s="348"/>
      <c r="FZD77" s="348"/>
      <c r="FZE77" s="348"/>
      <c r="FZF77" s="348"/>
      <c r="FZG77" s="348"/>
      <c r="FZH77" s="348"/>
      <c r="FZI77" s="348"/>
      <c r="FZJ77" s="348"/>
      <c r="FZK77" s="348"/>
      <c r="FZL77" s="348"/>
      <c r="FZM77" s="348"/>
      <c r="FZN77" s="348"/>
      <c r="FZO77" s="348"/>
      <c r="FZP77" s="348"/>
      <c r="FZQ77" s="348"/>
      <c r="FZR77" s="348"/>
      <c r="FZS77" s="348"/>
      <c r="FZT77" s="348"/>
      <c r="FZU77" s="348"/>
      <c r="FZV77" s="348"/>
      <c r="FZW77" s="348"/>
      <c r="FZX77" s="348"/>
      <c r="FZY77" s="348"/>
      <c r="FZZ77" s="348"/>
      <c r="GAA77" s="348"/>
      <c r="GAB77" s="348"/>
      <c r="GAC77" s="348"/>
      <c r="GAD77" s="348"/>
      <c r="GAE77" s="348"/>
      <c r="GAF77" s="348"/>
      <c r="GAG77" s="348"/>
      <c r="GAH77" s="348"/>
      <c r="GAI77" s="348"/>
      <c r="GAJ77" s="348"/>
      <c r="GAK77" s="348"/>
      <c r="GAL77" s="348"/>
      <c r="GAM77" s="348"/>
      <c r="GAN77" s="348"/>
      <c r="GAO77" s="348"/>
      <c r="GAP77" s="348"/>
      <c r="GAQ77" s="348"/>
      <c r="GAR77" s="348"/>
      <c r="GAS77" s="348"/>
      <c r="GAT77" s="348"/>
      <c r="GAU77" s="348"/>
      <c r="GAV77" s="348"/>
      <c r="GAW77" s="348"/>
      <c r="GAX77" s="348"/>
      <c r="GAY77" s="348"/>
      <c r="GAZ77" s="348"/>
      <c r="GBA77" s="348"/>
      <c r="GBB77" s="348"/>
      <c r="GBC77" s="348"/>
      <c r="GBD77" s="348"/>
      <c r="GBE77" s="348"/>
      <c r="GBF77" s="348"/>
      <c r="GBG77" s="348"/>
      <c r="GBH77" s="348"/>
      <c r="GBI77" s="348"/>
      <c r="GBJ77" s="348"/>
      <c r="GBK77" s="348"/>
      <c r="GBL77" s="348"/>
      <c r="GBM77" s="348"/>
      <c r="GBN77" s="348"/>
      <c r="GBO77" s="348"/>
      <c r="GBP77" s="348"/>
      <c r="GBQ77" s="348"/>
      <c r="GBR77" s="348"/>
      <c r="GBS77" s="348"/>
      <c r="GBT77" s="348"/>
      <c r="GBU77" s="348"/>
      <c r="GBV77" s="348"/>
      <c r="GBW77" s="348"/>
      <c r="GBX77" s="348"/>
      <c r="GBY77" s="348"/>
      <c r="GBZ77" s="348"/>
      <c r="GCA77" s="348"/>
      <c r="GCB77" s="348"/>
      <c r="GCC77" s="348"/>
      <c r="GCD77" s="348"/>
      <c r="GCE77" s="348"/>
      <c r="GCF77" s="348"/>
      <c r="GCG77" s="348"/>
      <c r="GCH77" s="348"/>
      <c r="GCI77" s="348"/>
      <c r="GCJ77" s="348"/>
      <c r="GCK77" s="348"/>
      <c r="GCL77" s="348"/>
      <c r="GCM77" s="348"/>
      <c r="GCN77" s="348"/>
      <c r="GCO77" s="348"/>
      <c r="GCP77" s="348"/>
      <c r="GCQ77" s="348"/>
      <c r="GCR77" s="348"/>
      <c r="GCS77" s="348"/>
      <c r="GCT77" s="348"/>
      <c r="GCU77" s="348"/>
      <c r="GCV77" s="348"/>
      <c r="GCW77" s="348"/>
      <c r="GCX77" s="348"/>
      <c r="GCY77" s="348"/>
      <c r="GCZ77" s="348"/>
      <c r="GDA77" s="348"/>
      <c r="GDB77" s="348"/>
      <c r="GDC77" s="348"/>
      <c r="GDD77" s="348"/>
      <c r="GDE77" s="348"/>
      <c r="GDF77" s="348"/>
      <c r="GDG77" s="348"/>
      <c r="GDH77" s="348"/>
      <c r="GDI77" s="348"/>
      <c r="GDJ77" s="348"/>
      <c r="GDK77" s="348"/>
      <c r="GDL77" s="348"/>
      <c r="GDM77" s="348"/>
      <c r="GDN77" s="348"/>
      <c r="GDO77" s="348"/>
      <c r="GDP77" s="348"/>
      <c r="GDQ77" s="348"/>
      <c r="GDR77" s="348"/>
      <c r="GDS77" s="348"/>
      <c r="GDT77" s="348"/>
      <c r="GDU77" s="348"/>
      <c r="GDV77" s="348"/>
      <c r="GDW77" s="348"/>
      <c r="GDX77" s="348"/>
      <c r="GDY77" s="348"/>
      <c r="GDZ77" s="348"/>
      <c r="GEA77" s="348"/>
      <c r="GEB77" s="348"/>
      <c r="GEC77" s="348"/>
      <c r="GED77" s="348"/>
      <c r="GEE77" s="348"/>
      <c r="GEF77" s="348"/>
      <c r="GEG77" s="348"/>
      <c r="GEH77" s="348"/>
      <c r="GEI77" s="348"/>
      <c r="GEJ77" s="348"/>
      <c r="GEK77" s="348"/>
      <c r="GEL77" s="348"/>
      <c r="GEM77" s="348"/>
      <c r="GEN77" s="348"/>
      <c r="GEO77" s="348"/>
      <c r="GEP77" s="348"/>
      <c r="GEQ77" s="348"/>
      <c r="GER77" s="348"/>
      <c r="GES77" s="348"/>
      <c r="GET77" s="348"/>
      <c r="GEU77" s="348"/>
      <c r="GEV77" s="348"/>
      <c r="GEW77" s="348"/>
      <c r="GEX77" s="348"/>
      <c r="GEY77" s="348"/>
      <c r="GEZ77" s="348"/>
      <c r="GFA77" s="348"/>
      <c r="GFB77" s="348"/>
      <c r="GFC77" s="348"/>
      <c r="GFD77" s="348"/>
      <c r="GFE77" s="348"/>
      <c r="GFF77" s="348"/>
      <c r="GFG77" s="348"/>
      <c r="GFH77" s="348"/>
      <c r="GFI77" s="348"/>
      <c r="GFJ77" s="348"/>
      <c r="GFK77" s="348"/>
      <c r="GFL77" s="348"/>
      <c r="GFM77" s="348"/>
      <c r="GFN77" s="348"/>
      <c r="GFO77" s="348"/>
      <c r="GFP77" s="348"/>
      <c r="GFQ77" s="348"/>
      <c r="GFR77" s="348"/>
      <c r="GFS77" s="348"/>
      <c r="GFT77" s="348"/>
      <c r="GFU77" s="348"/>
      <c r="GFV77" s="348"/>
      <c r="GFW77" s="348"/>
      <c r="GFX77" s="348"/>
      <c r="GFY77" s="348"/>
      <c r="GFZ77" s="348"/>
      <c r="GGA77" s="348"/>
      <c r="GGB77" s="348"/>
      <c r="GGC77" s="348"/>
      <c r="GGD77" s="348"/>
      <c r="GGE77" s="348"/>
      <c r="GGF77" s="348"/>
      <c r="GGG77" s="348"/>
      <c r="GGH77" s="348"/>
      <c r="GGI77" s="348"/>
      <c r="GGJ77" s="348"/>
      <c r="GGK77" s="348"/>
      <c r="GGL77" s="348"/>
      <c r="GGM77" s="348"/>
      <c r="GGN77" s="348"/>
      <c r="GGO77" s="348"/>
      <c r="GGP77" s="348"/>
      <c r="GGQ77" s="348"/>
      <c r="GGR77" s="348"/>
      <c r="GGS77" s="348"/>
      <c r="GGT77" s="348"/>
      <c r="GGU77" s="348"/>
      <c r="GGV77" s="348"/>
      <c r="GGW77" s="348"/>
      <c r="GGX77" s="348"/>
      <c r="GGY77" s="348"/>
      <c r="GGZ77" s="348"/>
      <c r="GHA77" s="348"/>
      <c r="GHB77" s="348"/>
      <c r="GHC77" s="348"/>
      <c r="GHD77" s="348"/>
      <c r="GHE77" s="348"/>
      <c r="GHF77" s="348"/>
      <c r="GHG77" s="348"/>
      <c r="GHH77" s="348"/>
      <c r="GHI77" s="348"/>
      <c r="GHJ77" s="348"/>
      <c r="GHK77" s="348"/>
      <c r="GHL77" s="348"/>
      <c r="GHM77" s="348"/>
      <c r="GHN77" s="348"/>
      <c r="GHO77" s="348"/>
      <c r="GHP77" s="348"/>
      <c r="GHQ77" s="348"/>
      <c r="GHR77" s="348"/>
      <c r="GHS77" s="348"/>
      <c r="GHT77" s="348"/>
      <c r="GHU77" s="348"/>
      <c r="GHV77" s="348"/>
      <c r="GHW77" s="348"/>
      <c r="GHX77" s="348"/>
      <c r="GHY77" s="348"/>
      <c r="GHZ77" s="348"/>
      <c r="GIA77" s="348"/>
      <c r="GIB77" s="348"/>
      <c r="GIC77" s="348"/>
      <c r="GID77" s="348"/>
      <c r="GIE77" s="348"/>
      <c r="GIF77" s="348"/>
      <c r="GIG77" s="348"/>
      <c r="GIH77" s="348"/>
      <c r="GII77" s="348"/>
      <c r="GIJ77" s="348"/>
      <c r="GIK77" s="348"/>
      <c r="GIL77" s="348"/>
      <c r="GIM77" s="348"/>
      <c r="GIN77" s="348"/>
      <c r="GIO77" s="348"/>
      <c r="GIP77" s="348"/>
      <c r="GIQ77" s="348"/>
      <c r="GIR77" s="348"/>
      <c r="GIS77" s="348"/>
      <c r="GIT77" s="348"/>
      <c r="GIU77" s="348"/>
      <c r="GIV77" s="348"/>
      <c r="GIW77" s="348"/>
      <c r="GIX77" s="348"/>
      <c r="GIY77" s="348"/>
      <c r="GIZ77" s="348"/>
      <c r="GJA77" s="348"/>
      <c r="GJB77" s="348"/>
      <c r="GJC77" s="348"/>
      <c r="GJD77" s="348"/>
      <c r="GJE77" s="348"/>
      <c r="GJF77" s="348"/>
      <c r="GJG77" s="348"/>
      <c r="GJH77" s="348"/>
      <c r="GJI77" s="348"/>
      <c r="GJJ77" s="348"/>
      <c r="GJK77" s="348"/>
      <c r="GJL77" s="348"/>
      <c r="GJM77" s="348"/>
      <c r="GJN77" s="348"/>
      <c r="GJO77" s="348"/>
      <c r="GJP77" s="348"/>
      <c r="GJQ77" s="348"/>
      <c r="GJR77" s="348"/>
      <c r="GJS77" s="348"/>
      <c r="GJT77" s="348"/>
      <c r="GJU77" s="348"/>
      <c r="GJV77" s="348"/>
      <c r="GJW77" s="348"/>
      <c r="GJX77" s="348"/>
      <c r="GJY77" s="348"/>
      <c r="GJZ77" s="348"/>
      <c r="GKA77" s="348"/>
      <c r="GKB77" s="348"/>
      <c r="GKC77" s="348"/>
      <c r="GKD77" s="348"/>
      <c r="GKE77" s="348"/>
      <c r="GKF77" s="348"/>
      <c r="GKG77" s="348"/>
      <c r="GKH77" s="348"/>
      <c r="GKI77" s="348"/>
      <c r="GKJ77" s="348"/>
      <c r="GKK77" s="348"/>
      <c r="GKL77" s="348"/>
      <c r="GKM77" s="348"/>
      <c r="GKN77" s="348"/>
      <c r="GKO77" s="348"/>
      <c r="GKP77" s="348"/>
      <c r="GKQ77" s="348"/>
      <c r="GKR77" s="348"/>
      <c r="GKS77" s="348"/>
      <c r="GKT77" s="348"/>
      <c r="GKU77" s="348"/>
      <c r="GKV77" s="348"/>
      <c r="GKW77" s="348"/>
      <c r="GKX77" s="348"/>
      <c r="GKY77" s="348"/>
      <c r="GKZ77" s="348"/>
      <c r="GLA77" s="348"/>
      <c r="GLB77" s="348"/>
      <c r="GLC77" s="348"/>
      <c r="GLD77" s="348"/>
      <c r="GLE77" s="348"/>
      <c r="GLF77" s="348"/>
      <c r="GLG77" s="348"/>
      <c r="GLH77" s="348"/>
      <c r="GLI77" s="348"/>
      <c r="GLJ77" s="348"/>
      <c r="GLK77" s="348"/>
      <c r="GLL77" s="348"/>
      <c r="GLM77" s="348"/>
      <c r="GLN77" s="348"/>
      <c r="GLO77" s="348"/>
      <c r="GLP77" s="348"/>
      <c r="GLQ77" s="348"/>
      <c r="GLR77" s="348"/>
      <c r="GLS77" s="348"/>
      <c r="GLT77" s="348"/>
      <c r="GLU77" s="348"/>
      <c r="GLV77" s="348"/>
      <c r="GLW77" s="348"/>
      <c r="GLX77" s="348"/>
      <c r="GLY77" s="348"/>
      <c r="GLZ77" s="348"/>
      <c r="GMA77" s="348"/>
      <c r="GMB77" s="348"/>
      <c r="GMC77" s="348"/>
      <c r="GMD77" s="348"/>
      <c r="GME77" s="348"/>
      <c r="GMF77" s="348"/>
      <c r="GMG77" s="348"/>
      <c r="GMH77" s="348"/>
      <c r="GMI77" s="348"/>
      <c r="GMJ77" s="348"/>
      <c r="GMK77" s="348"/>
      <c r="GML77" s="348"/>
      <c r="GMM77" s="348"/>
      <c r="GMN77" s="348"/>
      <c r="GMO77" s="348"/>
      <c r="GMP77" s="348"/>
      <c r="GMQ77" s="348"/>
      <c r="GMR77" s="348"/>
      <c r="GMS77" s="348"/>
      <c r="GMT77" s="348"/>
      <c r="GMU77" s="348"/>
      <c r="GMV77" s="348"/>
      <c r="GMW77" s="348"/>
      <c r="GMX77" s="348"/>
      <c r="GMY77" s="348"/>
      <c r="GMZ77" s="348"/>
      <c r="GNA77" s="348"/>
      <c r="GNB77" s="348"/>
      <c r="GNC77" s="348"/>
      <c r="GND77" s="348"/>
      <c r="GNE77" s="348"/>
      <c r="GNF77" s="348"/>
      <c r="GNG77" s="348"/>
      <c r="GNH77" s="348"/>
      <c r="GNI77" s="348"/>
      <c r="GNJ77" s="348"/>
      <c r="GNK77" s="348"/>
      <c r="GNL77" s="348"/>
      <c r="GNM77" s="348"/>
      <c r="GNN77" s="348"/>
      <c r="GNO77" s="348"/>
      <c r="GNP77" s="348"/>
      <c r="GNQ77" s="348"/>
      <c r="GNR77" s="348"/>
      <c r="GNS77" s="348"/>
      <c r="GNT77" s="348"/>
      <c r="GNU77" s="348"/>
      <c r="GNV77" s="348"/>
      <c r="GNW77" s="348"/>
      <c r="GNX77" s="348"/>
      <c r="GNY77" s="348"/>
      <c r="GNZ77" s="348"/>
      <c r="GOA77" s="348"/>
      <c r="GOB77" s="348"/>
      <c r="GOC77" s="348"/>
      <c r="GOD77" s="348"/>
      <c r="GOE77" s="348"/>
      <c r="GOF77" s="348"/>
      <c r="GOG77" s="348"/>
      <c r="GOH77" s="348"/>
      <c r="GOI77" s="348"/>
      <c r="GOJ77" s="348"/>
      <c r="GOK77" s="348"/>
      <c r="GOL77" s="348"/>
      <c r="GOM77" s="348"/>
      <c r="GON77" s="348"/>
      <c r="GOO77" s="348"/>
      <c r="GOP77" s="348"/>
      <c r="GOQ77" s="348"/>
      <c r="GOR77" s="348"/>
      <c r="GOS77" s="348"/>
      <c r="GOT77" s="348"/>
      <c r="GOU77" s="348"/>
      <c r="GOV77" s="348"/>
      <c r="GOW77" s="348"/>
      <c r="GOX77" s="348"/>
      <c r="GOY77" s="348"/>
      <c r="GOZ77" s="348"/>
      <c r="GPA77" s="348"/>
      <c r="GPB77" s="348"/>
      <c r="GPC77" s="348"/>
      <c r="GPD77" s="348"/>
      <c r="GPE77" s="348"/>
      <c r="GPF77" s="348"/>
      <c r="GPG77" s="348"/>
      <c r="GPH77" s="348"/>
      <c r="GPI77" s="348"/>
      <c r="GPJ77" s="348"/>
      <c r="GPK77" s="348"/>
      <c r="GPL77" s="348"/>
      <c r="GPM77" s="348"/>
      <c r="GPN77" s="348"/>
      <c r="GPO77" s="348"/>
      <c r="GPP77" s="348"/>
      <c r="GPQ77" s="348"/>
      <c r="GPR77" s="348"/>
      <c r="GPS77" s="348"/>
      <c r="GPT77" s="348"/>
      <c r="GPU77" s="348"/>
      <c r="GPV77" s="348"/>
      <c r="GPW77" s="348"/>
      <c r="GPX77" s="348"/>
      <c r="GPY77" s="348"/>
      <c r="GPZ77" s="348"/>
      <c r="GQA77" s="348"/>
      <c r="GQB77" s="348"/>
      <c r="GQC77" s="348"/>
      <c r="GQD77" s="348"/>
      <c r="GQE77" s="348"/>
      <c r="GQF77" s="348"/>
      <c r="GQG77" s="348"/>
      <c r="GQH77" s="348"/>
      <c r="GQI77" s="348"/>
      <c r="GQJ77" s="348"/>
      <c r="GQK77" s="348"/>
      <c r="GQL77" s="348"/>
      <c r="GQM77" s="348"/>
      <c r="GQN77" s="348"/>
      <c r="GQO77" s="348"/>
      <c r="GQP77" s="348"/>
      <c r="GQQ77" s="348"/>
      <c r="GQR77" s="348"/>
      <c r="GQS77" s="348"/>
      <c r="GQT77" s="348"/>
      <c r="GQU77" s="348"/>
      <c r="GQV77" s="348"/>
      <c r="GQW77" s="348"/>
      <c r="GQX77" s="348"/>
      <c r="GQY77" s="348"/>
      <c r="GQZ77" s="348"/>
      <c r="GRA77" s="348"/>
      <c r="GRB77" s="348"/>
      <c r="GRC77" s="348"/>
      <c r="GRD77" s="348"/>
      <c r="GRE77" s="348"/>
      <c r="GRF77" s="348"/>
      <c r="GRG77" s="348"/>
      <c r="GRH77" s="348"/>
      <c r="GRI77" s="348"/>
      <c r="GRJ77" s="348"/>
      <c r="GRK77" s="348"/>
      <c r="GRL77" s="348"/>
      <c r="GRM77" s="348"/>
      <c r="GRN77" s="348"/>
      <c r="GRO77" s="348"/>
      <c r="GRP77" s="348"/>
      <c r="GRQ77" s="348"/>
      <c r="GRR77" s="348"/>
      <c r="GRS77" s="348"/>
      <c r="GRT77" s="348"/>
      <c r="GRU77" s="348"/>
      <c r="GRV77" s="348"/>
      <c r="GRW77" s="348"/>
      <c r="GRX77" s="348"/>
      <c r="GRY77" s="348"/>
      <c r="GRZ77" s="348"/>
      <c r="GSA77" s="348"/>
      <c r="GSB77" s="348"/>
      <c r="GSC77" s="348"/>
      <c r="GSD77" s="348"/>
      <c r="GSE77" s="348"/>
      <c r="GSF77" s="348"/>
      <c r="GSG77" s="348"/>
      <c r="GSH77" s="348"/>
      <c r="GSI77" s="348"/>
      <c r="GSJ77" s="348"/>
      <c r="GSK77" s="348"/>
      <c r="GSL77" s="348"/>
      <c r="GSM77" s="348"/>
      <c r="GSN77" s="348"/>
      <c r="GSO77" s="348"/>
      <c r="GSP77" s="348"/>
      <c r="GSQ77" s="348"/>
      <c r="GSR77" s="348"/>
      <c r="GSS77" s="348"/>
      <c r="GST77" s="348"/>
      <c r="GSU77" s="348"/>
      <c r="GSV77" s="348"/>
      <c r="GSW77" s="348"/>
      <c r="GSX77" s="348"/>
      <c r="GSY77" s="348"/>
      <c r="GSZ77" s="348"/>
      <c r="GTA77" s="348"/>
      <c r="GTB77" s="348"/>
      <c r="GTC77" s="348"/>
      <c r="GTD77" s="348"/>
      <c r="GTE77" s="348"/>
      <c r="GTF77" s="348"/>
      <c r="GTG77" s="348"/>
      <c r="GTH77" s="348"/>
      <c r="GTI77" s="348"/>
      <c r="GTJ77" s="348"/>
      <c r="GTK77" s="348"/>
      <c r="GTL77" s="348"/>
      <c r="GTM77" s="348"/>
      <c r="GTN77" s="348"/>
      <c r="GTO77" s="348"/>
      <c r="GTP77" s="348"/>
      <c r="GTQ77" s="348"/>
      <c r="GTR77" s="348"/>
      <c r="GTS77" s="348"/>
      <c r="GTT77" s="348"/>
      <c r="GTU77" s="348"/>
      <c r="GTV77" s="348"/>
      <c r="GTW77" s="348"/>
      <c r="GTX77" s="348"/>
      <c r="GTY77" s="348"/>
      <c r="GTZ77" s="348"/>
      <c r="GUA77" s="348"/>
      <c r="GUB77" s="348"/>
      <c r="GUC77" s="348"/>
      <c r="GUD77" s="348"/>
      <c r="GUE77" s="348"/>
      <c r="GUF77" s="348"/>
      <c r="GUG77" s="348"/>
      <c r="GUH77" s="348"/>
      <c r="GUI77" s="348"/>
      <c r="GUJ77" s="348"/>
      <c r="GUK77" s="348"/>
      <c r="GUL77" s="348"/>
      <c r="GUM77" s="348"/>
      <c r="GUN77" s="348"/>
      <c r="GUO77" s="348"/>
      <c r="GUP77" s="348"/>
      <c r="GUQ77" s="348"/>
      <c r="GUR77" s="348"/>
      <c r="GUS77" s="348"/>
      <c r="GUT77" s="348"/>
      <c r="GUU77" s="348"/>
      <c r="GUV77" s="348"/>
      <c r="GUW77" s="348"/>
      <c r="GUX77" s="348"/>
      <c r="GUY77" s="348"/>
      <c r="GUZ77" s="348"/>
      <c r="GVA77" s="348"/>
      <c r="GVB77" s="348"/>
      <c r="GVC77" s="348"/>
      <c r="GVD77" s="348"/>
      <c r="GVE77" s="348"/>
      <c r="GVF77" s="348"/>
      <c r="GVG77" s="348"/>
      <c r="GVH77" s="348"/>
      <c r="GVI77" s="348"/>
      <c r="GVJ77" s="348"/>
      <c r="GVK77" s="348"/>
      <c r="GVL77" s="348"/>
      <c r="GVM77" s="348"/>
      <c r="GVN77" s="348"/>
      <c r="GVO77" s="348"/>
      <c r="GVP77" s="348"/>
      <c r="GVQ77" s="348"/>
      <c r="GVR77" s="348"/>
      <c r="GVS77" s="348"/>
      <c r="GVT77" s="348"/>
      <c r="GVU77" s="348"/>
      <c r="GVV77" s="348"/>
      <c r="GVW77" s="348"/>
      <c r="GVX77" s="348"/>
      <c r="GVY77" s="348"/>
      <c r="GVZ77" s="348"/>
      <c r="GWA77" s="348"/>
      <c r="GWB77" s="348"/>
      <c r="GWC77" s="348"/>
      <c r="GWD77" s="348"/>
      <c r="GWE77" s="348"/>
      <c r="GWF77" s="348"/>
      <c r="GWG77" s="348"/>
      <c r="GWH77" s="348"/>
      <c r="GWI77" s="348"/>
      <c r="GWJ77" s="348"/>
      <c r="GWK77" s="348"/>
      <c r="GWL77" s="348"/>
      <c r="GWM77" s="348"/>
      <c r="GWN77" s="348"/>
      <c r="GWO77" s="348"/>
      <c r="GWP77" s="348"/>
      <c r="GWQ77" s="348"/>
      <c r="GWR77" s="348"/>
      <c r="GWS77" s="348"/>
      <c r="GWT77" s="348"/>
      <c r="GWU77" s="348"/>
      <c r="GWV77" s="348"/>
      <c r="GWW77" s="348"/>
      <c r="GWX77" s="348"/>
      <c r="GWY77" s="348"/>
      <c r="GWZ77" s="348"/>
      <c r="GXA77" s="348"/>
      <c r="GXB77" s="348"/>
      <c r="GXC77" s="348"/>
      <c r="GXD77" s="348"/>
      <c r="GXE77" s="348"/>
      <c r="GXF77" s="348"/>
      <c r="GXG77" s="348"/>
      <c r="GXH77" s="348"/>
      <c r="GXI77" s="348"/>
      <c r="GXJ77" s="348"/>
      <c r="GXK77" s="348"/>
      <c r="GXL77" s="348"/>
      <c r="GXM77" s="348"/>
      <c r="GXN77" s="348"/>
      <c r="GXO77" s="348"/>
      <c r="GXP77" s="348"/>
      <c r="GXQ77" s="348"/>
      <c r="GXR77" s="348"/>
      <c r="GXS77" s="348"/>
      <c r="GXT77" s="348"/>
      <c r="GXU77" s="348"/>
      <c r="GXV77" s="348"/>
      <c r="GXW77" s="348"/>
      <c r="GXX77" s="348"/>
      <c r="GXY77" s="348"/>
      <c r="GXZ77" s="348"/>
      <c r="GYA77" s="348"/>
      <c r="GYB77" s="348"/>
      <c r="GYC77" s="348"/>
      <c r="GYD77" s="348"/>
      <c r="GYE77" s="348"/>
      <c r="GYF77" s="348"/>
      <c r="GYG77" s="348"/>
      <c r="GYH77" s="348"/>
      <c r="GYI77" s="348"/>
      <c r="GYJ77" s="348"/>
      <c r="GYK77" s="348"/>
      <c r="GYL77" s="348"/>
      <c r="GYM77" s="348"/>
      <c r="GYN77" s="348"/>
      <c r="GYO77" s="348"/>
      <c r="GYP77" s="348"/>
      <c r="GYQ77" s="348"/>
      <c r="GYR77" s="348"/>
      <c r="GYS77" s="348"/>
      <c r="GYT77" s="348"/>
      <c r="GYU77" s="348"/>
      <c r="GYV77" s="348"/>
      <c r="GYW77" s="348"/>
      <c r="GYX77" s="348"/>
      <c r="GYY77" s="348"/>
      <c r="GYZ77" s="348"/>
      <c r="GZA77" s="348"/>
      <c r="GZB77" s="348"/>
      <c r="GZC77" s="348"/>
      <c r="GZD77" s="348"/>
      <c r="GZE77" s="348"/>
      <c r="GZF77" s="348"/>
      <c r="GZG77" s="348"/>
      <c r="GZH77" s="348"/>
      <c r="GZI77" s="348"/>
      <c r="GZJ77" s="348"/>
      <c r="GZK77" s="348"/>
      <c r="GZL77" s="348"/>
      <c r="GZM77" s="348"/>
      <c r="GZN77" s="348"/>
      <c r="GZO77" s="348"/>
      <c r="GZP77" s="348"/>
      <c r="GZQ77" s="348"/>
      <c r="GZR77" s="348"/>
      <c r="GZS77" s="348"/>
      <c r="GZT77" s="348"/>
      <c r="GZU77" s="348"/>
      <c r="GZV77" s="348"/>
      <c r="GZW77" s="348"/>
      <c r="GZX77" s="348"/>
      <c r="GZY77" s="348"/>
      <c r="GZZ77" s="348"/>
      <c r="HAA77" s="348"/>
      <c r="HAB77" s="348"/>
      <c r="HAC77" s="348"/>
      <c r="HAD77" s="348"/>
      <c r="HAE77" s="348"/>
      <c r="HAF77" s="348"/>
      <c r="HAG77" s="348"/>
      <c r="HAH77" s="348"/>
      <c r="HAI77" s="348"/>
      <c r="HAJ77" s="348"/>
      <c r="HAK77" s="348"/>
      <c r="HAL77" s="348"/>
      <c r="HAM77" s="348"/>
      <c r="HAN77" s="348"/>
      <c r="HAO77" s="348"/>
      <c r="HAP77" s="348"/>
      <c r="HAQ77" s="348"/>
      <c r="HAR77" s="348"/>
      <c r="HAS77" s="348"/>
      <c r="HAT77" s="348"/>
      <c r="HAU77" s="348"/>
      <c r="HAV77" s="348"/>
      <c r="HAW77" s="348"/>
      <c r="HAX77" s="348"/>
      <c r="HAY77" s="348"/>
      <c r="HAZ77" s="348"/>
      <c r="HBA77" s="348"/>
      <c r="HBB77" s="348"/>
      <c r="HBC77" s="348"/>
      <c r="HBD77" s="348"/>
      <c r="HBE77" s="348"/>
      <c r="HBF77" s="348"/>
      <c r="HBG77" s="348"/>
      <c r="HBH77" s="348"/>
      <c r="HBI77" s="348"/>
      <c r="HBJ77" s="348"/>
      <c r="HBK77" s="348"/>
      <c r="HBL77" s="348"/>
      <c r="HBM77" s="348"/>
      <c r="HBN77" s="348"/>
      <c r="HBO77" s="348"/>
      <c r="HBP77" s="348"/>
      <c r="HBQ77" s="348"/>
      <c r="HBR77" s="348"/>
      <c r="HBS77" s="348"/>
      <c r="HBT77" s="348"/>
      <c r="HBU77" s="348"/>
      <c r="HBV77" s="348"/>
      <c r="HBW77" s="348"/>
      <c r="HBX77" s="348"/>
      <c r="HBY77" s="348"/>
      <c r="HBZ77" s="348"/>
      <c r="HCA77" s="348"/>
      <c r="HCB77" s="348"/>
      <c r="HCC77" s="348"/>
      <c r="HCD77" s="348"/>
      <c r="HCE77" s="348"/>
      <c r="HCF77" s="348"/>
      <c r="HCG77" s="348"/>
      <c r="HCH77" s="348"/>
      <c r="HCI77" s="348"/>
      <c r="HCJ77" s="348"/>
      <c r="HCK77" s="348"/>
      <c r="HCL77" s="348"/>
      <c r="HCM77" s="348"/>
      <c r="HCN77" s="348"/>
      <c r="HCO77" s="348"/>
      <c r="HCP77" s="348"/>
      <c r="HCQ77" s="348"/>
      <c r="HCR77" s="348"/>
      <c r="HCS77" s="348"/>
      <c r="HCT77" s="348"/>
      <c r="HCU77" s="348"/>
      <c r="HCV77" s="348"/>
      <c r="HCW77" s="348"/>
      <c r="HCX77" s="348"/>
      <c r="HCY77" s="348"/>
      <c r="HCZ77" s="348"/>
      <c r="HDA77" s="348"/>
      <c r="HDB77" s="348"/>
      <c r="HDC77" s="348"/>
      <c r="HDD77" s="348"/>
      <c r="HDE77" s="348"/>
      <c r="HDF77" s="348"/>
      <c r="HDG77" s="348"/>
      <c r="HDH77" s="348"/>
      <c r="HDI77" s="348"/>
      <c r="HDJ77" s="348"/>
      <c r="HDK77" s="348"/>
      <c r="HDL77" s="348"/>
      <c r="HDM77" s="348"/>
      <c r="HDN77" s="348"/>
      <c r="HDO77" s="348"/>
      <c r="HDP77" s="348"/>
      <c r="HDQ77" s="348"/>
      <c r="HDR77" s="348"/>
      <c r="HDS77" s="348"/>
      <c r="HDT77" s="348"/>
      <c r="HDU77" s="348"/>
      <c r="HDV77" s="348"/>
      <c r="HDW77" s="348"/>
      <c r="HDX77" s="348"/>
      <c r="HDY77" s="348"/>
      <c r="HDZ77" s="348"/>
      <c r="HEA77" s="348"/>
      <c r="HEB77" s="348"/>
      <c r="HEC77" s="348"/>
      <c r="HED77" s="348"/>
      <c r="HEE77" s="348"/>
      <c r="HEF77" s="348"/>
      <c r="HEG77" s="348"/>
      <c r="HEH77" s="348"/>
      <c r="HEI77" s="348"/>
      <c r="HEJ77" s="348"/>
      <c r="HEK77" s="348"/>
      <c r="HEL77" s="348"/>
      <c r="HEM77" s="348"/>
      <c r="HEN77" s="348"/>
      <c r="HEO77" s="348"/>
      <c r="HEP77" s="348"/>
      <c r="HEQ77" s="348"/>
      <c r="HER77" s="348"/>
      <c r="HES77" s="348"/>
      <c r="HET77" s="348"/>
      <c r="HEU77" s="348"/>
      <c r="HEV77" s="348"/>
      <c r="HEW77" s="348"/>
      <c r="HEX77" s="348"/>
      <c r="HEY77" s="348"/>
      <c r="HEZ77" s="348"/>
      <c r="HFA77" s="348"/>
      <c r="HFB77" s="348"/>
      <c r="HFC77" s="348"/>
      <c r="HFD77" s="348"/>
      <c r="HFE77" s="348"/>
      <c r="HFF77" s="348"/>
      <c r="HFG77" s="348"/>
      <c r="HFH77" s="348"/>
      <c r="HFI77" s="348"/>
      <c r="HFJ77" s="348"/>
      <c r="HFK77" s="348"/>
      <c r="HFL77" s="348"/>
      <c r="HFM77" s="348"/>
      <c r="HFN77" s="348"/>
      <c r="HFO77" s="348"/>
      <c r="HFP77" s="348"/>
      <c r="HFQ77" s="348"/>
      <c r="HFR77" s="348"/>
      <c r="HFS77" s="348"/>
      <c r="HFT77" s="348"/>
      <c r="HFU77" s="348"/>
      <c r="HFV77" s="348"/>
      <c r="HFW77" s="348"/>
      <c r="HFX77" s="348"/>
      <c r="HFY77" s="348"/>
      <c r="HFZ77" s="348"/>
      <c r="HGA77" s="348"/>
      <c r="HGB77" s="348"/>
      <c r="HGC77" s="348"/>
      <c r="HGD77" s="348"/>
      <c r="HGE77" s="348"/>
      <c r="HGF77" s="348"/>
      <c r="HGG77" s="348"/>
      <c r="HGH77" s="348"/>
      <c r="HGI77" s="348"/>
      <c r="HGJ77" s="348"/>
      <c r="HGK77" s="348"/>
      <c r="HGL77" s="348"/>
      <c r="HGM77" s="348"/>
      <c r="HGN77" s="348"/>
      <c r="HGO77" s="348"/>
      <c r="HGP77" s="348"/>
      <c r="HGQ77" s="348"/>
      <c r="HGR77" s="348"/>
      <c r="HGS77" s="348"/>
      <c r="HGT77" s="348"/>
      <c r="HGU77" s="348"/>
      <c r="HGV77" s="348"/>
      <c r="HGW77" s="348"/>
      <c r="HGX77" s="348"/>
      <c r="HGY77" s="348"/>
      <c r="HGZ77" s="348"/>
      <c r="HHA77" s="348"/>
      <c r="HHB77" s="348"/>
      <c r="HHC77" s="348"/>
      <c r="HHD77" s="348"/>
      <c r="HHE77" s="348"/>
      <c r="HHF77" s="348"/>
      <c r="HHG77" s="348"/>
      <c r="HHH77" s="348"/>
      <c r="HHI77" s="348"/>
      <c r="HHJ77" s="348"/>
      <c r="HHK77" s="348"/>
      <c r="HHL77" s="348"/>
      <c r="HHM77" s="348"/>
      <c r="HHN77" s="348"/>
      <c r="HHO77" s="348"/>
      <c r="HHP77" s="348"/>
      <c r="HHQ77" s="348"/>
      <c r="HHR77" s="348"/>
      <c r="HHS77" s="348"/>
      <c r="HHT77" s="348"/>
      <c r="HHU77" s="348"/>
      <c r="HHV77" s="348"/>
      <c r="HHW77" s="348"/>
      <c r="HHX77" s="348"/>
      <c r="HHY77" s="348"/>
      <c r="HHZ77" s="348"/>
      <c r="HIA77" s="348"/>
      <c r="HIB77" s="348"/>
      <c r="HIC77" s="348"/>
      <c r="HID77" s="348"/>
      <c r="HIE77" s="348"/>
      <c r="HIF77" s="348"/>
      <c r="HIG77" s="348"/>
      <c r="HIH77" s="348"/>
      <c r="HII77" s="348"/>
      <c r="HIJ77" s="348"/>
      <c r="HIK77" s="348"/>
      <c r="HIL77" s="348"/>
      <c r="HIM77" s="348"/>
      <c r="HIN77" s="348"/>
      <c r="HIO77" s="348"/>
      <c r="HIP77" s="348"/>
      <c r="HIQ77" s="348"/>
      <c r="HIR77" s="348"/>
      <c r="HIS77" s="348"/>
      <c r="HIT77" s="348"/>
      <c r="HIU77" s="348"/>
      <c r="HIV77" s="348"/>
      <c r="HIW77" s="348"/>
      <c r="HIX77" s="348"/>
      <c r="HIY77" s="348"/>
      <c r="HIZ77" s="348"/>
      <c r="HJA77" s="348"/>
      <c r="HJB77" s="348"/>
      <c r="HJC77" s="348"/>
      <c r="HJD77" s="348"/>
      <c r="HJE77" s="348"/>
      <c r="HJF77" s="348"/>
      <c r="HJG77" s="348"/>
      <c r="HJH77" s="348"/>
      <c r="HJI77" s="348"/>
      <c r="HJJ77" s="348"/>
      <c r="HJK77" s="348"/>
      <c r="HJL77" s="348"/>
      <c r="HJM77" s="348"/>
      <c r="HJN77" s="348"/>
      <c r="HJO77" s="348"/>
      <c r="HJP77" s="348"/>
      <c r="HJQ77" s="348"/>
      <c r="HJR77" s="348"/>
      <c r="HJS77" s="348"/>
      <c r="HJT77" s="348"/>
      <c r="HJU77" s="348"/>
      <c r="HJV77" s="348"/>
      <c r="HJW77" s="348"/>
      <c r="HJX77" s="348"/>
      <c r="HJY77" s="348"/>
      <c r="HJZ77" s="348"/>
      <c r="HKA77" s="348"/>
      <c r="HKB77" s="348"/>
      <c r="HKC77" s="348"/>
      <c r="HKD77" s="348"/>
      <c r="HKE77" s="348"/>
      <c r="HKF77" s="348"/>
      <c r="HKG77" s="348"/>
      <c r="HKH77" s="348"/>
      <c r="HKI77" s="348"/>
      <c r="HKJ77" s="348"/>
      <c r="HKK77" s="348"/>
      <c r="HKL77" s="348"/>
      <c r="HKM77" s="348"/>
      <c r="HKN77" s="348"/>
      <c r="HKO77" s="348"/>
      <c r="HKP77" s="348"/>
      <c r="HKQ77" s="348"/>
      <c r="HKR77" s="348"/>
      <c r="HKS77" s="348"/>
      <c r="HKT77" s="348"/>
      <c r="HKU77" s="348"/>
      <c r="HKV77" s="348"/>
      <c r="HKW77" s="348"/>
      <c r="HKX77" s="348"/>
      <c r="HKY77" s="348"/>
      <c r="HKZ77" s="348"/>
      <c r="HLA77" s="348"/>
      <c r="HLB77" s="348"/>
      <c r="HLC77" s="348"/>
      <c r="HLD77" s="348"/>
      <c r="HLE77" s="348"/>
      <c r="HLF77" s="348"/>
      <c r="HLG77" s="348"/>
      <c r="HLH77" s="348"/>
      <c r="HLI77" s="348"/>
      <c r="HLJ77" s="348"/>
      <c r="HLK77" s="348"/>
      <c r="HLL77" s="348"/>
      <c r="HLM77" s="348"/>
      <c r="HLN77" s="348"/>
      <c r="HLO77" s="348"/>
      <c r="HLP77" s="348"/>
      <c r="HLQ77" s="348"/>
      <c r="HLR77" s="348"/>
      <c r="HLS77" s="348"/>
      <c r="HLT77" s="348"/>
      <c r="HLU77" s="348"/>
      <c r="HLV77" s="348"/>
      <c r="HLW77" s="348"/>
      <c r="HLX77" s="348"/>
      <c r="HLY77" s="348"/>
      <c r="HLZ77" s="348"/>
      <c r="HMA77" s="348"/>
      <c r="HMB77" s="348"/>
      <c r="HMC77" s="348"/>
      <c r="HMD77" s="348"/>
      <c r="HME77" s="348"/>
      <c r="HMF77" s="348"/>
      <c r="HMG77" s="348"/>
      <c r="HMH77" s="348"/>
      <c r="HMI77" s="348"/>
      <c r="HMJ77" s="348"/>
      <c r="HMK77" s="348"/>
      <c r="HML77" s="348"/>
      <c r="HMM77" s="348"/>
      <c r="HMN77" s="348"/>
      <c r="HMO77" s="348"/>
      <c r="HMP77" s="348"/>
      <c r="HMQ77" s="348"/>
      <c r="HMR77" s="348"/>
      <c r="HMS77" s="348"/>
      <c r="HMT77" s="348"/>
      <c r="HMU77" s="348"/>
      <c r="HMV77" s="348"/>
      <c r="HMW77" s="348"/>
      <c r="HMX77" s="348"/>
      <c r="HMY77" s="348"/>
      <c r="HMZ77" s="348"/>
      <c r="HNA77" s="348"/>
      <c r="HNB77" s="348"/>
      <c r="HNC77" s="348"/>
      <c r="HND77" s="348"/>
      <c r="HNE77" s="348"/>
      <c r="HNF77" s="348"/>
      <c r="HNG77" s="348"/>
      <c r="HNH77" s="348"/>
      <c r="HNI77" s="348"/>
      <c r="HNJ77" s="348"/>
      <c r="HNK77" s="348"/>
      <c r="HNL77" s="348"/>
      <c r="HNM77" s="348"/>
      <c r="HNN77" s="348"/>
      <c r="HNO77" s="348"/>
      <c r="HNP77" s="348"/>
      <c r="HNQ77" s="348"/>
      <c r="HNR77" s="348"/>
      <c r="HNS77" s="348"/>
      <c r="HNT77" s="348"/>
      <c r="HNU77" s="348"/>
      <c r="HNV77" s="348"/>
      <c r="HNW77" s="348"/>
      <c r="HNX77" s="348"/>
      <c r="HNY77" s="348"/>
      <c r="HNZ77" s="348"/>
      <c r="HOA77" s="348"/>
      <c r="HOB77" s="348"/>
      <c r="HOC77" s="348"/>
      <c r="HOD77" s="348"/>
      <c r="HOE77" s="348"/>
      <c r="HOF77" s="348"/>
      <c r="HOG77" s="348"/>
      <c r="HOH77" s="348"/>
      <c r="HOI77" s="348"/>
      <c r="HOJ77" s="348"/>
      <c r="HOK77" s="348"/>
      <c r="HOL77" s="348"/>
      <c r="HOM77" s="348"/>
      <c r="HON77" s="348"/>
      <c r="HOO77" s="348"/>
      <c r="HOP77" s="348"/>
      <c r="HOQ77" s="348"/>
      <c r="HOR77" s="348"/>
      <c r="HOS77" s="348"/>
      <c r="HOT77" s="348"/>
      <c r="HOU77" s="348"/>
      <c r="HOV77" s="348"/>
      <c r="HOW77" s="348"/>
      <c r="HOX77" s="348"/>
      <c r="HOY77" s="348"/>
      <c r="HOZ77" s="348"/>
      <c r="HPA77" s="348"/>
      <c r="HPB77" s="348"/>
      <c r="HPC77" s="348"/>
      <c r="HPD77" s="348"/>
      <c r="HPE77" s="348"/>
      <c r="HPF77" s="348"/>
      <c r="HPG77" s="348"/>
      <c r="HPH77" s="348"/>
      <c r="HPI77" s="348"/>
      <c r="HPJ77" s="348"/>
      <c r="HPK77" s="348"/>
      <c r="HPL77" s="348"/>
      <c r="HPM77" s="348"/>
      <c r="HPN77" s="348"/>
      <c r="HPO77" s="348"/>
      <c r="HPP77" s="348"/>
      <c r="HPQ77" s="348"/>
      <c r="HPR77" s="348"/>
      <c r="HPS77" s="348"/>
      <c r="HPT77" s="348"/>
      <c r="HPU77" s="348"/>
      <c r="HPV77" s="348"/>
      <c r="HPW77" s="348"/>
      <c r="HPX77" s="348"/>
      <c r="HPY77" s="348"/>
      <c r="HPZ77" s="348"/>
      <c r="HQA77" s="348"/>
      <c r="HQB77" s="348"/>
      <c r="HQC77" s="348"/>
      <c r="HQD77" s="348"/>
      <c r="HQE77" s="348"/>
      <c r="HQF77" s="348"/>
      <c r="HQG77" s="348"/>
      <c r="HQH77" s="348"/>
      <c r="HQI77" s="348"/>
      <c r="HQJ77" s="348"/>
      <c r="HQK77" s="348"/>
      <c r="HQL77" s="348"/>
      <c r="HQM77" s="348"/>
      <c r="HQN77" s="348"/>
      <c r="HQO77" s="348"/>
      <c r="HQP77" s="348"/>
      <c r="HQQ77" s="348"/>
      <c r="HQR77" s="348"/>
      <c r="HQS77" s="348"/>
      <c r="HQT77" s="348"/>
      <c r="HQU77" s="348"/>
      <c r="HQV77" s="348"/>
      <c r="HQW77" s="348"/>
      <c r="HQX77" s="348"/>
      <c r="HQY77" s="348"/>
      <c r="HQZ77" s="348"/>
      <c r="HRA77" s="348"/>
      <c r="HRB77" s="348"/>
      <c r="HRC77" s="348"/>
      <c r="HRD77" s="348"/>
      <c r="HRE77" s="348"/>
      <c r="HRF77" s="348"/>
      <c r="HRG77" s="348"/>
      <c r="HRH77" s="348"/>
      <c r="HRI77" s="348"/>
      <c r="HRJ77" s="348"/>
      <c r="HRK77" s="348"/>
      <c r="HRL77" s="348"/>
      <c r="HRM77" s="348"/>
      <c r="HRN77" s="348"/>
      <c r="HRO77" s="348"/>
      <c r="HRP77" s="348"/>
      <c r="HRQ77" s="348"/>
      <c r="HRR77" s="348"/>
      <c r="HRS77" s="348"/>
      <c r="HRT77" s="348"/>
      <c r="HRU77" s="348"/>
      <c r="HRV77" s="348"/>
      <c r="HRW77" s="348"/>
      <c r="HRX77" s="348"/>
      <c r="HRY77" s="348"/>
      <c r="HRZ77" s="348"/>
      <c r="HSA77" s="348"/>
      <c r="HSB77" s="348"/>
      <c r="HSC77" s="348"/>
      <c r="HSD77" s="348"/>
      <c r="HSE77" s="348"/>
      <c r="HSF77" s="348"/>
      <c r="HSG77" s="348"/>
      <c r="HSH77" s="348"/>
      <c r="HSI77" s="348"/>
      <c r="HSJ77" s="348"/>
      <c r="HSK77" s="348"/>
      <c r="HSL77" s="348"/>
      <c r="HSM77" s="348"/>
      <c r="HSN77" s="348"/>
      <c r="HSO77" s="348"/>
      <c r="HSP77" s="348"/>
      <c r="HSQ77" s="348"/>
      <c r="HSR77" s="348"/>
      <c r="HSS77" s="348"/>
      <c r="HST77" s="348"/>
      <c r="HSU77" s="348"/>
      <c r="HSV77" s="348"/>
      <c r="HSW77" s="348"/>
      <c r="HSX77" s="348"/>
      <c r="HSY77" s="348"/>
      <c r="HSZ77" s="348"/>
      <c r="HTA77" s="348"/>
      <c r="HTB77" s="348"/>
      <c r="HTC77" s="348"/>
      <c r="HTD77" s="348"/>
      <c r="HTE77" s="348"/>
      <c r="HTF77" s="348"/>
      <c r="HTG77" s="348"/>
      <c r="HTH77" s="348"/>
      <c r="HTI77" s="348"/>
      <c r="HTJ77" s="348"/>
      <c r="HTK77" s="348"/>
      <c r="HTL77" s="348"/>
      <c r="HTM77" s="348"/>
      <c r="HTN77" s="348"/>
      <c r="HTO77" s="348"/>
      <c r="HTP77" s="348"/>
      <c r="HTQ77" s="348"/>
      <c r="HTR77" s="348"/>
      <c r="HTS77" s="348"/>
      <c r="HTT77" s="348"/>
      <c r="HTU77" s="348"/>
      <c r="HTV77" s="348"/>
      <c r="HTW77" s="348"/>
      <c r="HTX77" s="348"/>
      <c r="HTY77" s="348"/>
      <c r="HTZ77" s="348"/>
      <c r="HUA77" s="348"/>
      <c r="HUB77" s="348"/>
      <c r="HUC77" s="348"/>
      <c r="HUD77" s="348"/>
      <c r="HUE77" s="348"/>
      <c r="HUF77" s="348"/>
      <c r="HUG77" s="348"/>
      <c r="HUH77" s="348"/>
      <c r="HUI77" s="348"/>
      <c r="HUJ77" s="348"/>
      <c r="HUK77" s="348"/>
      <c r="HUL77" s="348"/>
      <c r="HUM77" s="348"/>
      <c r="HUN77" s="348"/>
      <c r="HUO77" s="348"/>
      <c r="HUP77" s="348"/>
      <c r="HUQ77" s="348"/>
      <c r="HUR77" s="348"/>
      <c r="HUS77" s="348"/>
      <c r="HUT77" s="348"/>
      <c r="HUU77" s="348"/>
      <c r="HUV77" s="348"/>
      <c r="HUW77" s="348"/>
      <c r="HUX77" s="348"/>
      <c r="HUY77" s="348"/>
      <c r="HUZ77" s="348"/>
      <c r="HVA77" s="348"/>
      <c r="HVB77" s="348"/>
      <c r="HVC77" s="348"/>
      <c r="HVD77" s="348"/>
      <c r="HVE77" s="348"/>
      <c r="HVF77" s="348"/>
      <c r="HVG77" s="348"/>
      <c r="HVH77" s="348"/>
      <c r="HVI77" s="348"/>
      <c r="HVJ77" s="348"/>
      <c r="HVK77" s="348"/>
      <c r="HVL77" s="348"/>
      <c r="HVM77" s="348"/>
      <c r="HVN77" s="348"/>
      <c r="HVO77" s="348"/>
      <c r="HVP77" s="348"/>
      <c r="HVQ77" s="348"/>
      <c r="HVR77" s="348"/>
      <c r="HVS77" s="348"/>
      <c r="HVT77" s="348"/>
      <c r="HVU77" s="348"/>
      <c r="HVV77" s="348"/>
      <c r="HVW77" s="348"/>
      <c r="HVX77" s="348"/>
      <c r="HVY77" s="348"/>
      <c r="HVZ77" s="348"/>
      <c r="HWA77" s="348"/>
      <c r="HWB77" s="348"/>
      <c r="HWC77" s="348"/>
      <c r="HWD77" s="348"/>
      <c r="HWE77" s="348"/>
      <c r="HWF77" s="348"/>
      <c r="HWG77" s="348"/>
      <c r="HWH77" s="348"/>
      <c r="HWI77" s="348"/>
      <c r="HWJ77" s="348"/>
      <c r="HWK77" s="348"/>
      <c r="HWL77" s="348"/>
      <c r="HWM77" s="348"/>
      <c r="HWN77" s="348"/>
      <c r="HWO77" s="348"/>
      <c r="HWP77" s="348"/>
      <c r="HWQ77" s="348"/>
      <c r="HWR77" s="348"/>
      <c r="HWS77" s="348"/>
      <c r="HWT77" s="348"/>
      <c r="HWU77" s="348"/>
      <c r="HWV77" s="348"/>
      <c r="HWW77" s="348"/>
      <c r="HWX77" s="348"/>
      <c r="HWY77" s="348"/>
      <c r="HWZ77" s="348"/>
      <c r="HXA77" s="348"/>
      <c r="HXB77" s="348"/>
      <c r="HXC77" s="348"/>
      <c r="HXD77" s="348"/>
      <c r="HXE77" s="348"/>
      <c r="HXF77" s="348"/>
      <c r="HXG77" s="348"/>
      <c r="HXH77" s="348"/>
      <c r="HXI77" s="348"/>
      <c r="HXJ77" s="348"/>
      <c r="HXK77" s="348"/>
      <c r="HXL77" s="348"/>
      <c r="HXM77" s="348"/>
      <c r="HXN77" s="348"/>
      <c r="HXO77" s="348"/>
      <c r="HXP77" s="348"/>
      <c r="HXQ77" s="348"/>
      <c r="HXR77" s="348"/>
      <c r="HXS77" s="348"/>
      <c r="HXT77" s="348"/>
      <c r="HXU77" s="348"/>
      <c r="HXV77" s="348"/>
      <c r="HXW77" s="348"/>
      <c r="HXX77" s="348"/>
      <c r="HXY77" s="348"/>
      <c r="HXZ77" s="348"/>
      <c r="HYA77" s="348"/>
      <c r="HYB77" s="348"/>
      <c r="HYC77" s="348"/>
      <c r="HYD77" s="348"/>
      <c r="HYE77" s="348"/>
      <c r="HYF77" s="348"/>
      <c r="HYG77" s="348"/>
      <c r="HYH77" s="348"/>
      <c r="HYI77" s="348"/>
      <c r="HYJ77" s="348"/>
      <c r="HYK77" s="348"/>
      <c r="HYL77" s="348"/>
      <c r="HYM77" s="348"/>
      <c r="HYN77" s="348"/>
      <c r="HYO77" s="348"/>
      <c r="HYP77" s="348"/>
      <c r="HYQ77" s="348"/>
      <c r="HYR77" s="348"/>
      <c r="HYS77" s="348"/>
      <c r="HYT77" s="348"/>
      <c r="HYU77" s="348"/>
      <c r="HYV77" s="348"/>
      <c r="HYW77" s="348"/>
      <c r="HYX77" s="348"/>
      <c r="HYY77" s="348"/>
      <c r="HYZ77" s="348"/>
      <c r="HZA77" s="348"/>
      <c r="HZB77" s="348"/>
      <c r="HZC77" s="348"/>
      <c r="HZD77" s="348"/>
      <c r="HZE77" s="348"/>
      <c r="HZF77" s="348"/>
      <c r="HZG77" s="348"/>
      <c r="HZH77" s="348"/>
      <c r="HZI77" s="348"/>
      <c r="HZJ77" s="348"/>
      <c r="HZK77" s="348"/>
      <c r="HZL77" s="348"/>
      <c r="HZM77" s="348"/>
      <c r="HZN77" s="348"/>
      <c r="HZO77" s="348"/>
      <c r="HZP77" s="348"/>
      <c r="HZQ77" s="348"/>
      <c r="HZR77" s="348"/>
      <c r="HZS77" s="348"/>
      <c r="HZT77" s="348"/>
      <c r="HZU77" s="348"/>
      <c r="HZV77" s="348"/>
      <c r="HZW77" s="348"/>
      <c r="HZX77" s="348"/>
      <c r="HZY77" s="348"/>
      <c r="HZZ77" s="348"/>
      <c r="IAA77" s="348"/>
      <c r="IAB77" s="348"/>
      <c r="IAC77" s="348"/>
      <c r="IAD77" s="348"/>
      <c r="IAE77" s="348"/>
      <c r="IAF77" s="348"/>
      <c r="IAG77" s="348"/>
      <c r="IAH77" s="348"/>
      <c r="IAI77" s="348"/>
      <c r="IAJ77" s="348"/>
      <c r="IAK77" s="348"/>
      <c r="IAL77" s="348"/>
      <c r="IAM77" s="348"/>
      <c r="IAN77" s="348"/>
      <c r="IAO77" s="348"/>
      <c r="IAP77" s="348"/>
      <c r="IAQ77" s="348"/>
      <c r="IAR77" s="348"/>
      <c r="IAS77" s="348"/>
      <c r="IAT77" s="348"/>
      <c r="IAU77" s="348"/>
      <c r="IAV77" s="348"/>
      <c r="IAW77" s="348"/>
      <c r="IAX77" s="348"/>
      <c r="IAY77" s="348"/>
      <c r="IAZ77" s="348"/>
      <c r="IBA77" s="348"/>
      <c r="IBB77" s="348"/>
      <c r="IBC77" s="348"/>
      <c r="IBD77" s="348"/>
      <c r="IBE77" s="348"/>
      <c r="IBF77" s="348"/>
      <c r="IBG77" s="348"/>
      <c r="IBH77" s="348"/>
      <c r="IBI77" s="348"/>
      <c r="IBJ77" s="348"/>
      <c r="IBK77" s="348"/>
      <c r="IBL77" s="348"/>
      <c r="IBM77" s="348"/>
      <c r="IBN77" s="348"/>
      <c r="IBO77" s="348"/>
      <c r="IBP77" s="348"/>
      <c r="IBQ77" s="348"/>
      <c r="IBR77" s="348"/>
      <c r="IBS77" s="348"/>
      <c r="IBT77" s="348"/>
      <c r="IBU77" s="348"/>
      <c r="IBV77" s="348"/>
      <c r="IBW77" s="348"/>
      <c r="IBX77" s="348"/>
      <c r="IBY77" s="348"/>
      <c r="IBZ77" s="348"/>
      <c r="ICA77" s="348"/>
      <c r="ICB77" s="348"/>
      <c r="ICC77" s="348"/>
      <c r="ICD77" s="348"/>
      <c r="ICE77" s="348"/>
      <c r="ICF77" s="348"/>
      <c r="ICG77" s="348"/>
      <c r="ICH77" s="348"/>
      <c r="ICI77" s="348"/>
      <c r="ICJ77" s="348"/>
      <c r="ICK77" s="348"/>
      <c r="ICL77" s="348"/>
      <c r="ICM77" s="348"/>
      <c r="ICN77" s="348"/>
      <c r="ICO77" s="348"/>
      <c r="ICP77" s="348"/>
      <c r="ICQ77" s="348"/>
      <c r="ICR77" s="348"/>
      <c r="ICS77" s="348"/>
      <c r="ICT77" s="348"/>
      <c r="ICU77" s="348"/>
      <c r="ICV77" s="348"/>
      <c r="ICW77" s="348"/>
      <c r="ICX77" s="348"/>
      <c r="ICY77" s="348"/>
      <c r="ICZ77" s="348"/>
      <c r="IDA77" s="348"/>
      <c r="IDB77" s="348"/>
      <c r="IDC77" s="348"/>
      <c r="IDD77" s="348"/>
      <c r="IDE77" s="348"/>
      <c r="IDF77" s="348"/>
      <c r="IDG77" s="348"/>
      <c r="IDH77" s="348"/>
      <c r="IDI77" s="348"/>
      <c r="IDJ77" s="348"/>
      <c r="IDK77" s="348"/>
      <c r="IDL77" s="348"/>
      <c r="IDM77" s="348"/>
      <c r="IDN77" s="348"/>
      <c r="IDO77" s="348"/>
      <c r="IDP77" s="348"/>
      <c r="IDQ77" s="348"/>
      <c r="IDR77" s="348"/>
      <c r="IDS77" s="348"/>
      <c r="IDT77" s="348"/>
      <c r="IDU77" s="348"/>
      <c r="IDV77" s="348"/>
      <c r="IDW77" s="348"/>
      <c r="IDX77" s="348"/>
      <c r="IDY77" s="348"/>
      <c r="IDZ77" s="348"/>
      <c r="IEA77" s="348"/>
      <c r="IEB77" s="348"/>
      <c r="IEC77" s="348"/>
      <c r="IED77" s="348"/>
      <c r="IEE77" s="348"/>
      <c r="IEF77" s="348"/>
      <c r="IEG77" s="348"/>
      <c r="IEH77" s="348"/>
      <c r="IEI77" s="348"/>
      <c r="IEJ77" s="348"/>
      <c r="IEK77" s="348"/>
      <c r="IEL77" s="348"/>
      <c r="IEM77" s="348"/>
      <c r="IEN77" s="348"/>
      <c r="IEO77" s="348"/>
      <c r="IEP77" s="348"/>
      <c r="IEQ77" s="348"/>
      <c r="IER77" s="348"/>
      <c r="IES77" s="348"/>
      <c r="IET77" s="348"/>
      <c r="IEU77" s="348"/>
      <c r="IEV77" s="348"/>
      <c r="IEW77" s="348"/>
      <c r="IEX77" s="348"/>
      <c r="IEY77" s="348"/>
      <c r="IEZ77" s="348"/>
      <c r="IFA77" s="348"/>
      <c r="IFB77" s="348"/>
      <c r="IFC77" s="348"/>
      <c r="IFD77" s="348"/>
      <c r="IFE77" s="348"/>
      <c r="IFF77" s="348"/>
      <c r="IFG77" s="348"/>
      <c r="IFH77" s="348"/>
      <c r="IFI77" s="348"/>
      <c r="IFJ77" s="348"/>
      <c r="IFK77" s="348"/>
      <c r="IFL77" s="348"/>
      <c r="IFM77" s="348"/>
      <c r="IFN77" s="348"/>
      <c r="IFO77" s="348"/>
      <c r="IFP77" s="348"/>
      <c r="IFQ77" s="348"/>
      <c r="IFR77" s="348"/>
      <c r="IFS77" s="348"/>
      <c r="IFT77" s="348"/>
      <c r="IFU77" s="348"/>
      <c r="IFV77" s="348"/>
      <c r="IFW77" s="348"/>
      <c r="IFX77" s="348"/>
      <c r="IFY77" s="348"/>
      <c r="IFZ77" s="348"/>
      <c r="IGA77" s="348"/>
      <c r="IGB77" s="348"/>
      <c r="IGC77" s="348"/>
      <c r="IGD77" s="348"/>
      <c r="IGE77" s="348"/>
      <c r="IGF77" s="348"/>
      <c r="IGG77" s="348"/>
      <c r="IGH77" s="348"/>
      <c r="IGI77" s="348"/>
      <c r="IGJ77" s="348"/>
      <c r="IGK77" s="348"/>
      <c r="IGL77" s="348"/>
      <c r="IGM77" s="348"/>
      <c r="IGN77" s="348"/>
      <c r="IGO77" s="348"/>
      <c r="IGP77" s="348"/>
      <c r="IGQ77" s="348"/>
      <c r="IGR77" s="348"/>
      <c r="IGS77" s="348"/>
      <c r="IGT77" s="348"/>
      <c r="IGU77" s="348"/>
      <c r="IGV77" s="348"/>
      <c r="IGW77" s="348"/>
      <c r="IGX77" s="348"/>
      <c r="IGY77" s="348"/>
      <c r="IGZ77" s="348"/>
      <c r="IHA77" s="348"/>
      <c r="IHB77" s="348"/>
      <c r="IHC77" s="348"/>
      <c r="IHD77" s="348"/>
      <c r="IHE77" s="348"/>
      <c r="IHF77" s="348"/>
      <c r="IHG77" s="348"/>
      <c r="IHH77" s="348"/>
      <c r="IHI77" s="348"/>
      <c r="IHJ77" s="348"/>
      <c r="IHK77" s="348"/>
      <c r="IHL77" s="348"/>
      <c r="IHM77" s="348"/>
      <c r="IHN77" s="348"/>
      <c r="IHO77" s="348"/>
      <c r="IHP77" s="348"/>
      <c r="IHQ77" s="348"/>
      <c r="IHR77" s="348"/>
      <c r="IHS77" s="348"/>
      <c r="IHT77" s="348"/>
      <c r="IHU77" s="348"/>
      <c r="IHV77" s="348"/>
      <c r="IHW77" s="348"/>
      <c r="IHX77" s="348"/>
      <c r="IHY77" s="348"/>
      <c r="IHZ77" s="348"/>
      <c r="IIA77" s="348"/>
      <c r="IIB77" s="348"/>
      <c r="IIC77" s="348"/>
      <c r="IID77" s="348"/>
      <c r="IIE77" s="348"/>
      <c r="IIF77" s="348"/>
      <c r="IIG77" s="348"/>
      <c r="IIH77" s="348"/>
      <c r="III77" s="348"/>
      <c r="IIJ77" s="348"/>
      <c r="IIK77" s="348"/>
      <c r="IIL77" s="348"/>
      <c r="IIM77" s="348"/>
      <c r="IIN77" s="348"/>
      <c r="IIO77" s="348"/>
      <c r="IIP77" s="348"/>
      <c r="IIQ77" s="348"/>
      <c r="IIR77" s="348"/>
      <c r="IIS77" s="348"/>
      <c r="IIT77" s="348"/>
      <c r="IIU77" s="348"/>
      <c r="IIV77" s="348"/>
      <c r="IIW77" s="348"/>
      <c r="IIX77" s="348"/>
      <c r="IIY77" s="348"/>
      <c r="IIZ77" s="348"/>
      <c r="IJA77" s="348"/>
      <c r="IJB77" s="348"/>
      <c r="IJC77" s="348"/>
      <c r="IJD77" s="348"/>
      <c r="IJE77" s="348"/>
      <c r="IJF77" s="348"/>
      <c r="IJG77" s="348"/>
      <c r="IJH77" s="348"/>
      <c r="IJI77" s="348"/>
      <c r="IJJ77" s="348"/>
      <c r="IJK77" s="348"/>
      <c r="IJL77" s="348"/>
      <c r="IJM77" s="348"/>
      <c r="IJN77" s="348"/>
      <c r="IJO77" s="348"/>
      <c r="IJP77" s="348"/>
      <c r="IJQ77" s="348"/>
      <c r="IJR77" s="348"/>
      <c r="IJS77" s="348"/>
      <c r="IJT77" s="348"/>
      <c r="IJU77" s="348"/>
      <c r="IJV77" s="348"/>
      <c r="IJW77" s="348"/>
      <c r="IJX77" s="348"/>
      <c r="IJY77" s="348"/>
      <c r="IJZ77" s="348"/>
      <c r="IKA77" s="348"/>
      <c r="IKB77" s="348"/>
      <c r="IKC77" s="348"/>
      <c r="IKD77" s="348"/>
      <c r="IKE77" s="348"/>
      <c r="IKF77" s="348"/>
      <c r="IKG77" s="348"/>
      <c r="IKH77" s="348"/>
      <c r="IKI77" s="348"/>
      <c r="IKJ77" s="348"/>
      <c r="IKK77" s="348"/>
      <c r="IKL77" s="348"/>
      <c r="IKM77" s="348"/>
      <c r="IKN77" s="348"/>
      <c r="IKO77" s="348"/>
      <c r="IKP77" s="348"/>
      <c r="IKQ77" s="348"/>
      <c r="IKR77" s="348"/>
      <c r="IKS77" s="348"/>
      <c r="IKT77" s="348"/>
      <c r="IKU77" s="348"/>
      <c r="IKV77" s="348"/>
      <c r="IKW77" s="348"/>
      <c r="IKX77" s="348"/>
      <c r="IKY77" s="348"/>
      <c r="IKZ77" s="348"/>
      <c r="ILA77" s="348"/>
      <c r="ILB77" s="348"/>
      <c r="ILC77" s="348"/>
      <c r="ILD77" s="348"/>
      <c r="ILE77" s="348"/>
      <c r="ILF77" s="348"/>
      <c r="ILG77" s="348"/>
      <c r="ILH77" s="348"/>
      <c r="ILI77" s="348"/>
      <c r="ILJ77" s="348"/>
      <c r="ILK77" s="348"/>
      <c r="ILL77" s="348"/>
      <c r="ILM77" s="348"/>
      <c r="ILN77" s="348"/>
      <c r="ILO77" s="348"/>
      <c r="ILP77" s="348"/>
      <c r="ILQ77" s="348"/>
      <c r="ILR77" s="348"/>
      <c r="ILS77" s="348"/>
      <c r="ILT77" s="348"/>
      <c r="ILU77" s="348"/>
      <c r="ILV77" s="348"/>
      <c r="ILW77" s="348"/>
      <c r="ILX77" s="348"/>
      <c r="ILY77" s="348"/>
      <c r="ILZ77" s="348"/>
      <c r="IMA77" s="348"/>
      <c r="IMB77" s="348"/>
      <c r="IMC77" s="348"/>
      <c r="IMD77" s="348"/>
      <c r="IME77" s="348"/>
      <c r="IMF77" s="348"/>
      <c r="IMG77" s="348"/>
      <c r="IMH77" s="348"/>
      <c r="IMI77" s="348"/>
      <c r="IMJ77" s="348"/>
      <c r="IMK77" s="348"/>
      <c r="IML77" s="348"/>
      <c r="IMM77" s="348"/>
      <c r="IMN77" s="348"/>
      <c r="IMO77" s="348"/>
      <c r="IMP77" s="348"/>
      <c r="IMQ77" s="348"/>
      <c r="IMR77" s="348"/>
      <c r="IMS77" s="348"/>
      <c r="IMT77" s="348"/>
      <c r="IMU77" s="348"/>
      <c r="IMV77" s="348"/>
      <c r="IMW77" s="348"/>
      <c r="IMX77" s="348"/>
      <c r="IMY77" s="348"/>
      <c r="IMZ77" s="348"/>
      <c r="INA77" s="348"/>
      <c r="INB77" s="348"/>
      <c r="INC77" s="348"/>
      <c r="IND77" s="348"/>
      <c r="INE77" s="348"/>
      <c r="INF77" s="348"/>
      <c r="ING77" s="348"/>
      <c r="INH77" s="348"/>
      <c r="INI77" s="348"/>
      <c r="INJ77" s="348"/>
      <c r="INK77" s="348"/>
      <c r="INL77" s="348"/>
      <c r="INM77" s="348"/>
      <c r="INN77" s="348"/>
      <c r="INO77" s="348"/>
      <c r="INP77" s="348"/>
      <c r="INQ77" s="348"/>
      <c r="INR77" s="348"/>
      <c r="INS77" s="348"/>
      <c r="INT77" s="348"/>
      <c r="INU77" s="348"/>
      <c r="INV77" s="348"/>
      <c r="INW77" s="348"/>
      <c r="INX77" s="348"/>
      <c r="INY77" s="348"/>
      <c r="INZ77" s="348"/>
      <c r="IOA77" s="348"/>
      <c r="IOB77" s="348"/>
      <c r="IOC77" s="348"/>
      <c r="IOD77" s="348"/>
      <c r="IOE77" s="348"/>
      <c r="IOF77" s="348"/>
      <c r="IOG77" s="348"/>
      <c r="IOH77" s="348"/>
      <c r="IOI77" s="348"/>
      <c r="IOJ77" s="348"/>
      <c r="IOK77" s="348"/>
      <c r="IOL77" s="348"/>
      <c r="IOM77" s="348"/>
      <c r="ION77" s="348"/>
      <c r="IOO77" s="348"/>
      <c r="IOP77" s="348"/>
      <c r="IOQ77" s="348"/>
      <c r="IOR77" s="348"/>
      <c r="IOS77" s="348"/>
      <c r="IOT77" s="348"/>
      <c r="IOU77" s="348"/>
      <c r="IOV77" s="348"/>
      <c r="IOW77" s="348"/>
      <c r="IOX77" s="348"/>
      <c r="IOY77" s="348"/>
      <c r="IOZ77" s="348"/>
      <c r="IPA77" s="348"/>
      <c r="IPB77" s="348"/>
      <c r="IPC77" s="348"/>
      <c r="IPD77" s="348"/>
      <c r="IPE77" s="348"/>
      <c r="IPF77" s="348"/>
      <c r="IPG77" s="348"/>
      <c r="IPH77" s="348"/>
      <c r="IPI77" s="348"/>
      <c r="IPJ77" s="348"/>
      <c r="IPK77" s="348"/>
      <c r="IPL77" s="348"/>
      <c r="IPM77" s="348"/>
      <c r="IPN77" s="348"/>
      <c r="IPO77" s="348"/>
      <c r="IPP77" s="348"/>
      <c r="IPQ77" s="348"/>
      <c r="IPR77" s="348"/>
      <c r="IPS77" s="348"/>
      <c r="IPT77" s="348"/>
      <c r="IPU77" s="348"/>
      <c r="IPV77" s="348"/>
      <c r="IPW77" s="348"/>
      <c r="IPX77" s="348"/>
      <c r="IPY77" s="348"/>
      <c r="IPZ77" s="348"/>
      <c r="IQA77" s="348"/>
      <c r="IQB77" s="348"/>
      <c r="IQC77" s="348"/>
      <c r="IQD77" s="348"/>
      <c r="IQE77" s="348"/>
      <c r="IQF77" s="348"/>
      <c r="IQG77" s="348"/>
      <c r="IQH77" s="348"/>
      <c r="IQI77" s="348"/>
      <c r="IQJ77" s="348"/>
      <c r="IQK77" s="348"/>
      <c r="IQL77" s="348"/>
      <c r="IQM77" s="348"/>
      <c r="IQN77" s="348"/>
      <c r="IQO77" s="348"/>
      <c r="IQP77" s="348"/>
      <c r="IQQ77" s="348"/>
      <c r="IQR77" s="348"/>
      <c r="IQS77" s="348"/>
      <c r="IQT77" s="348"/>
      <c r="IQU77" s="348"/>
      <c r="IQV77" s="348"/>
      <c r="IQW77" s="348"/>
      <c r="IQX77" s="348"/>
      <c r="IQY77" s="348"/>
      <c r="IQZ77" s="348"/>
      <c r="IRA77" s="348"/>
      <c r="IRB77" s="348"/>
      <c r="IRC77" s="348"/>
      <c r="IRD77" s="348"/>
      <c r="IRE77" s="348"/>
      <c r="IRF77" s="348"/>
      <c r="IRG77" s="348"/>
      <c r="IRH77" s="348"/>
      <c r="IRI77" s="348"/>
      <c r="IRJ77" s="348"/>
      <c r="IRK77" s="348"/>
      <c r="IRL77" s="348"/>
      <c r="IRM77" s="348"/>
      <c r="IRN77" s="348"/>
      <c r="IRO77" s="348"/>
      <c r="IRP77" s="348"/>
      <c r="IRQ77" s="348"/>
      <c r="IRR77" s="348"/>
      <c r="IRS77" s="348"/>
      <c r="IRT77" s="348"/>
      <c r="IRU77" s="348"/>
      <c r="IRV77" s="348"/>
      <c r="IRW77" s="348"/>
      <c r="IRX77" s="348"/>
      <c r="IRY77" s="348"/>
      <c r="IRZ77" s="348"/>
      <c r="ISA77" s="348"/>
      <c r="ISB77" s="348"/>
      <c r="ISC77" s="348"/>
      <c r="ISD77" s="348"/>
      <c r="ISE77" s="348"/>
      <c r="ISF77" s="348"/>
      <c r="ISG77" s="348"/>
      <c r="ISH77" s="348"/>
      <c r="ISI77" s="348"/>
      <c r="ISJ77" s="348"/>
      <c r="ISK77" s="348"/>
      <c r="ISL77" s="348"/>
      <c r="ISM77" s="348"/>
      <c r="ISN77" s="348"/>
      <c r="ISO77" s="348"/>
      <c r="ISP77" s="348"/>
      <c r="ISQ77" s="348"/>
      <c r="ISR77" s="348"/>
      <c r="ISS77" s="348"/>
      <c r="IST77" s="348"/>
      <c r="ISU77" s="348"/>
      <c r="ISV77" s="348"/>
      <c r="ISW77" s="348"/>
      <c r="ISX77" s="348"/>
      <c r="ISY77" s="348"/>
      <c r="ISZ77" s="348"/>
      <c r="ITA77" s="348"/>
      <c r="ITB77" s="348"/>
      <c r="ITC77" s="348"/>
      <c r="ITD77" s="348"/>
      <c r="ITE77" s="348"/>
      <c r="ITF77" s="348"/>
      <c r="ITG77" s="348"/>
      <c r="ITH77" s="348"/>
      <c r="ITI77" s="348"/>
      <c r="ITJ77" s="348"/>
      <c r="ITK77" s="348"/>
      <c r="ITL77" s="348"/>
      <c r="ITM77" s="348"/>
      <c r="ITN77" s="348"/>
      <c r="ITO77" s="348"/>
      <c r="ITP77" s="348"/>
      <c r="ITQ77" s="348"/>
      <c r="ITR77" s="348"/>
      <c r="ITS77" s="348"/>
      <c r="ITT77" s="348"/>
      <c r="ITU77" s="348"/>
      <c r="ITV77" s="348"/>
      <c r="ITW77" s="348"/>
      <c r="ITX77" s="348"/>
      <c r="ITY77" s="348"/>
      <c r="ITZ77" s="348"/>
      <c r="IUA77" s="348"/>
      <c r="IUB77" s="348"/>
      <c r="IUC77" s="348"/>
      <c r="IUD77" s="348"/>
      <c r="IUE77" s="348"/>
      <c r="IUF77" s="348"/>
      <c r="IUG77" s="348"/>
      <c r="IUH77" s="348"/>
      <c r="IUI77" s="348"/>
      <c r="IUJ77" s="348"/>
      <c r="IUK77" s="348"/>
      <c r="IUL77" s="348"/>
      <c r="IUM77" s="348"/>
      <c r="IUN77" s="348"/>
      <c r="IUO77" s="348"/>
      <c r="IUP77" s="348"/>
      <c r="IUQ77" s="348"/>
      <c r="IUR77" s="348"/>
      <c r="IUS77" s="348"/>
      <c r="IUT77" s="348"/>
      <c r="IUU77" s="348"/>
      <c r="IUV77" s="348"/>
      <c r="IUW77" s="348"/>
      <c r="IUX77" s="348"/>
      <c r="IUY77" s="348"/>
      <c r="IUZ77" s="348"/>
      <c r="IVA77" s="348"/>
      <c r="IVB77" s="348"/>
      <c r="IVC77" s="348"/>
      <c r="IVD77" s="348"/>
      <c r="IVE77" s="348"/>
      <c r="IVF77" s="348"/>
      <c r="IVG77" s="348"/>
      <c r="IVH77" s="348"/>
      <c r="IVI77" s="348"/>
      <c r="IVJ77" s="348"/>
      <c r="IVK77" s="348"/>
      <c r="IVL77" s="348"/>
      <c r="IVM77" s="348"/>
      <c r="IVN77" s="348"/>
      <c r="IVO77" s="348"/>
      <c r="IVP77" s="348"/>
      <c r="IVQ77" s="348"/>
      <c r="IVR77" s="348"/>
      <c r="IVS77" s="348"/>
      <c r="IVT77" s="348"/>
      <c r="IVU77" s="348"/>
      <c r="IVV77" s="348"/>
      <c r="IVW77" s="348"/>
      <c r="IVX77" s="348"/>
      <c r="IVY77" s="348"/>
      <c r="IVZ77" s="348"/>
      <c r="IWA77" s="348"/>
      <c r="IWB77" s="348"/>
      <c r="IWC77" s="348"/>
      <c r="IWD77" s="348"/>
      <c r="IWE77" s="348"/>
      <c r="IWF77" s="348"/>
      <c r="IWG77" s="348"/>
      <c r="IWH77" s="348"/>
      <c r="IWI77" s="348"/>
      <c r="IWJ77" s="348"/>
      <c r="IWK77" s="348"/>
      <c r="IWL77" s="348"/>
      <c r="IWM77" s="348"/>
      <c r="IWN77" s="348"/>
      <c r="IWO77" s="348"/>
      <c r="IWP77" s="348"/>
      <c r="IWQ77" s="348"/>
      <c r="IWR77" s="348"/>
      <c r="IWS77" s="348"/>
      <c r="IWT77" s="348"/>
      <c r="IWU77" s="348"/>
      <c r="IWV77" s="348"/>
      <c r="IWW77" s="348"/>
      <c r="IWX77" s="348"/>
      <c r="IWY77" s="348"/>
      <c r="IWZ77" s="348"/>
      <c r="IXA77" s="348"/>
      <c r="IXB77" s="348"/>
      <c r="IXC77" s="348"/>
      <c r="IXD77" s="348"/>
      <c r="IXE77" s="348"/>
      <c r="IXF77" s="348"/>
      <c r="IXG77" s="348"/>
      <c r="IXH77" s="348"/>
      <c r="IXI77" s="348"/>
      <c r="IXJ77" s="348"/>
      <c r="IXK77" s="348"/>
      <c r="IXL77" s="348"/>
      <c r="IXM77" s="348"/>
      <c r="IXN77" s="348"/>
      <c r="IXO77" s="348"/>
      <c r="IXP77" s="348"/>
      <c r="IXQ77" s="348"/>
      <c r="IXR77" s="348"/>
      <c r="IXS77" s="348"/>
      <c r="IXT77" s="348"/>
      <c r="IXU77" s="348"/>
      <c r="IXV77" s="348"/>
      <c r="IXW77" s="348"/>
      <c r="IXX77" s="348"/>
      <c r="IXY77" s="348"/>
      <c r="IXZ77" s="348"/>
      <c r="IYA77" s="348"/>
      <c r="IYB77" s="348"/>
      <c r="IYC77" s="348"/>
      <c r="IYD77" s="348"/>
      <c r="IYE77" s="348"/>
      <c r="IYF77" s="348"/>
      <c r="IYG77" s="348"/>
      <c r="IYH77" s="348"/>
      <c r="IYI77" s="348"/>
      <c r="IYJ77" s="348"/>
      <c r="IYK77" s="348"/>
      <c r="IYL77" s="348"/>
      <c r="IYM77" s="348"/>
      <c r="IYN77" s="348"/>
      <c r="IYO77" s="348"/>
      <c r="IYP77" s="348"/>
      <c r="IYQ77" s="348"/>
      <c r="IYR77" s="348"/>
      <c r="IYS77" s="348"/>
      <c r="IYT77" s="348"/>
      <c r="IYU77" s="348"/>
      <c r="IYV77" s="348"/>
      <c r="IYW77" s="348"/>
      <c r="IYX77" s="348"/>
      <c r="IYY77" s="348"/>
      <c r="IYZ77" s="348"/>
      <c r="IZA77" s="348"/>
      <c r="IZB77" s="348"/>
      <c r="IZC77" s="348"/>
      <c r="IZD77" s="348"/>
      <c r="IZE77" s="348"/>
      <c r="IZF77" s="348"/>
      <c r="IZG77" s="348"/>
      <c r="IZH77" s="348"/>
      <c r="IZI77" s="348"/>
      <c r="IZJ77" s="348"/>
      <c r="IZK77" s="348"/>
      <c r="IZL77" s="348"/>
      <c r="IZM77" s="348"/>
      <c r="IZN77" s="348"/>
      <c r="IZO77" s="348"/>
      <c r="IZP77" s="348"/>
      <c r="IZQ77" s="348"/>
      <c r="IZR77" s="348"/>
      <c r="IZS77" s="348"/>
      <c r="IZT77" s="348"/>
      <c r="IZU77" s="348"/>
      <c r="IZV77" s="348"/>
      <c r="IZW77" s="348"/>
      <c r="IZX77" s="348"/>
      <c r="IZY77" s="348"/>
      <c r="IZZ77" s="348"/>
      <c r="JAA77" s="348"/>
      <c r="JAB77" s="348"/>
      <c r="JAC77" s="348"/>
      <c r="JAD77" s="348"/>
      <c r="JAE77" s="348"/>
      <c r="JAF77" s="348"/>
      <c r="JAG77" s="348"/>
      <c r="JAH77" s="348"/>
      <c r="JAI77" s="348"/>
      <c r="JAJ77" s="348"/>
      <c r="JAK77" s="348"/>
      <c r="JAL77" s="348"/>
      <c r="JAM77" s="348"/>
      <c r="JAN77" s="348"/>
      <c r="JAO77" s="348"/>
      <c r="JAP77" s="348"/>
      <c r="JAQ77" s="348"/>
      <c r="JAR77" s="348"/>
      <c r="JAS77" s="348"/>
      <c r="JAT77" s="348"/>
      <c r="JAU77" s="348"/>
      <c r="JAV77" s="348"/>
      <c r="JAW77" s="348"/>
      <c r="JAX77" s="348"/>
      <c r="JAY77" s="348"/>
      <c r="JAZ77" s="348"/>
      <c r="JBA77" s="348"/>
      <c r="JBB77" s="348"/>
      <c r="JBC77" s="348"/>
      <c r="JBD77" s="348"/>
      <c r="JBE77" s="348"/>
      <c r="JBF77" s="348"/>
      <c r="JBG77" s="348"/>
      <c r="JBH77" s="348"/>
      <c r="JBI77" s="348"/>
      <c r="JBJ77" s="348"/>
      <c r="JBK77" s="348"/>
      <c r="JBL77" s="348"/>
      <c r="JBM77" s="348"/>
      <c r="JBN77" s="348"/>
      <c r="JBO77" s="348"/>
      <c r="JBP77" s="348"/>
      <c r="JBQ77" s="348"/>
      <c r="JBR77" s="348"/>
      <c r="JBS77" s="348"/>
      <c r="JBT77" s="348"/>
      <c r="JBU77" s="348"/>
      <c r="JBV77" s="348"/>
      <c r="JBW77" s="348"/>
      <c r="JBX77" s="348"/>
      <c r="JBY77" s="348"/>
      <c r="JBZ77" s="348"/>
      <c r="JCA77" s="348"/>
      <c r="JCB77" s="348"/>
      <c r="JCC77" s="348"/>
      <c r="JCD77" s="348"/>
      <c r="JCE77" s="348"/>
      <c r="JCF77" s="348"/>
      <c r="JCG77" s="348"/>
      <c r="JCH77" s="348"/>
      <c r="JCI77" s="348"/>
      <c r="JCJ77" s="348"/>
      <c r="JCK77" s="348"/>
      <c r="JCL77" s="348"/>
      <c r="JCM77" s="348"/>
      <c r="JCN77" s="348"/>
      <c r="JCO77" s="348"/>
      <c r="JCP77" s="348"/>
      <c r="JCQ77" s="348"/>
      <c r="JCR77" s="348"/>
      <c r="JCS77" s="348"/>
      <c r="JCT77" s="348"/>
      <c r="JCU77" s="348"/>
      <c r="JCV77" s="348"/>
      <c r="JCW77" s="348"/>
      <c r="JCX77" s="348"/>
      <c r="JCY77" s="348"/>
      <c r="JCZ77" s="348"/>
      <c r="JDA77" s="348"/>
      <c r="JDB77" s="348"/>
      <c r="JDC77" s="348"/>
      <c r="JDD77" s="348"/>
      <c r="JDE77" s="348"/>
      <c r="JDF77" s="348"/>
      <c r="JDG77" s="348"/>
      <c r="JDH77" s="348"/>
      <c r="JDI77" s="348"/>
      <c r="JDJ77" s="348"/>
      <c r="JDK77" s="348"/>
      <c r="JDL77" s="348"/>
      <c r="JDM77" s="348"/>
      <c r="JDN77" s="348"/>
      <c r="JDO77" s="348"/>
      <c r="JDP77" s="348"/>
      <c r="JDQ77" s="348"/>
      <c r="JDR77" s="348"/>
      <c r="JDS77" s="348"/>
      <c r="JDT77" s="348"/>
      <c r="JDU77" s="348"/>
      <c r="JDV77" s="348"/>
      <c r="JDW77" s="348"/>
      <c r="JDX77" s="348"/>
      <c r="JDY77" s="348"/>
      <c r="JDZ77" s="348"/>
      <c r="JEA77" s="348"/>
      <c r="JEB77" s="348"/>
      <c r="JEC77" s="348"/>
      <c r="JED77" s="348"/>
      <c r="JEE77" s="348"/>
      <c r="JEF77" s="348"/>
      <c r="JEG77" s="348"/>
      <c r="JEH77" s="348"/>
      <c r="JEI77" s="348"/>
      <c r="JEJ77" s="348"/>
      <c r="JEK77" s="348"/>
      <c r="JEL77" s="348"/>
      <c r="JEM77" s="348"/>
      <c r="JEN77" s="348"/>
      <c r="JEO77" s="348"/>
      <c r="JEP77" s="348"/>
      <c r="JEQ77" s="348"/>
      <c r="JER77" s="348"/>
      <c r="JES77" s="348"/>
      <c r="JET77" s="348"/>
      <c r="JEU77" s="348"/>
      <c r="JEV77" s="348"/>
      <c r="JEW77" s="348"/>
      <c r="JEX77" s="348"/>
      <c r="JEY77" s="348"/>
      <c r="JEZ77" s="348"/>
      <c r="JFA77" s="348"/>
      <c r="JFB77" s="348"/>
      <c r="JFC77" s="348"/>
      <c r="JFD77" s="348"/>
      <c r="JFE77" s="348"/>
      <c r="JFF77" s="348"/>
      <c r="JFG77" s="348"/>
      <c r="JFH77" s="348"/>
      <c r="JFI77" s="348"/>
      <c r="JFJ77" s="348"/>
      <c r="JFK77" s="348"/>
      <c r="JFL77" s="348"/>
      <c r="JFM77" s="348"/>
      <c r="JFN77" s="348"/>
      <c r="JFO77" s="348"/>
      <c r="JFP77" s="348"/>
      <c r="JFQ77" s="348"/>
      <c r="JFR77" s="348"/>
      <c r="JFS77" s="348"/>
      <c r="JFT77" s="348"/>
      <c r="JFU77" s="348"/>
      <c r="JFV77" s="348"/>
      <c r="JFW77" s="348"/>
      <c r="JFX77" s="348"/>
      <c r="JFY77" s="348"/>
      <c r="JFZ77" s="348"/>
      <c r="JGA77" s="348"/>
      <c r="JGB77" s="348"/>
      <c r="JGC77" s="348"/>
      <c r="JGD77" s="348"/>
      <c r="JGE77" s="348"/>
      <c r="JGF77" s="348"/>
      <c r="JGG77" s="348"/>
      <c r="JGH77" s="348"/>
      <c r="JGI77" s="348"/>
      <c r="JGJ77" s="348"/>
      <c r="JGK77" s="348"/>
      <c r="JGL77" s="348"/>
      <c r="JGM77" s="348"/>
      <c r="JGN77" s="348"/>
      <c r="JGO77" s="348"/>
      <c r="JGP77" s="348"/>
      <c r="JGQ77" s="348"/>
      <c r="JGR77" s="348"/>
      <c r="JGS77" s="348"/>
      <c r="JGT77" s="348"/>
      <c r="JGU77" s="348"/>
      <c r="JGV77" s="348"/>
      <c r="JGW77" s="348"/>
      <c r="JGX77" s="348"/>
      <c r="JGY77" s="348"/>
      <c r="JGZ77" s="348"/>
      <c r="JHA77" s="348"/>
      <c r="JHB77" s="348"/>
      <c r="JHC77" s="348"/>
      <c r="JHD77" s="348"/>
      <c r="JHE77" s="348"/>
      <c r="JHF77" s="348"/>
      <c r="JHG77" s="348"/>
      <c r="JHH77" s="348"/>
      <c r="JHI77" s="348"/>
      <c r="JHJ77" s="348"/>
      <c r="JHK77" s="348"/>
      <c r="JHL77" s="348"/>
      <c r="JHM77" s="348"/>
      <c r="JHN77" s="348"/>
      <c r="JHO77" s="348"/>
      <c r="JHP77" s="348"/>
      <c r="JHQ77" s="348"/>
      <c r="JHR77" s="348"/>
      <c r="JHS77" s="348"/>
      <c r="JHT77" s="348"/>
      <c r="JHU77" s="348"/>
      <c r="JHV77" s="348"/>
      <c r="JHW77" s="348"/>
      <c r="JHX77" s="348"/>
      <c r="JHY77" s="348"/>
      <c r="JHZ77" s="348"/>
      <c r="JIA77" s="348"/>
      <c r="JIB77" s="348"/>
      <c r="JIC77" s="348"/>
      <c r="JID77" s="348"/>
      <c r="JIE77" s="348"/>
      <c r="JIF77" s="348"/>
      <c r="JIG77" s="348"/>
      <c r="JIH77" s="348"/>
      <c r="JII77" s="348"/>
      <c r="JIJ77" s="348"/>
      <c r="JIK77" s="348"/>
      <c r="JIL77" s="348"/>
      <c r="JIM77" s="348"/>
      <c r="JIN77" s="348"/>
      <c r="JIO77" s="348"/>
      <c r="JIP77" s="348"/>
      <c r="JIQ77" s="348"/>
      <c r="JIR77" s="348"/>
      <c r="JIS77" s="348"/>
      <c r="JIT77" s="348"/>
      <c r="JIU77" s="348"/>
      <c r="JIV77" s="348"/>
      <c r="JIW77" s="348"/>
      <c r="JIX77" s="348"/>
      <c r="JIY77" s="348"/>
      <c r="JIZ77" s="348"/>
      <c r="JJA77" s="348"/>
      <c r="JJB77" s="348"/>
      <c r="JJC77" s="348"/>
      <c r="JJD77" s="348"/>
      <c r="JJE77" s="348"/>
      <c r="JJF77" s="348"/>
      <c r="JJG77" s="348"/>
      <c r="JJH77" s="348"/>
      <c r="JJI77" s="348"/>
      <c r="JJJ77" s="348"/>
      <c r="JJK77" s="348"/>
      <c r="JJL77" s="348"/>
      <c r="JJM77" s="348"/>
      <c r="JJN77" s="348"/>
      <c r="JJO77" s="348"/>
      <c r="JJP77" s="348"/>
      <c r="JJQ77" s="348"/>
      <c r="JJR77" s="348"/>
      <c r="JJS77" s="348"/>
      <c r="JJT77" s="348"/>
      <c r="JJU77" s="348"/>
      <c r="JJV77" s="348"/>
      <c r="JJW77" s="348"/>
      <c r="JJX77" s="348"/>
      <c r="JJY77" s="348"/>
      <c r="JJZ77" s="348"/>
      <c r="JKA77" s="348"/>
      <c r="JKB77" s="348"/>
      <c r="JKC77" s="348"/>
      <c r="JKD77" s="348"/>
      <c r="JKE77" s="348"/>
      <c r="JKF77" s="348"/>
      <c r="JKG77" s="348"/>
      <c r="JKH77" s="348"/>
      <c r="JKI77" s="348"/>
      <c r="JKJ77" s="348"/>
      <c r="JKK77" s="348"/>
      <c r="JKL77" s="348"/>
      <c r="JKM77" s="348"/>
      <c r="JKN77" s="348"/>
      <c r="JKO77" s="348"/>
      <c r="JKP77" s="348"/>
      <c r="JKQ77" s="348"/>
      <c r="JKR77" s="348"/>
      <c r="JKS77" s="348"/>
      <c r="JKT77" s="348"/>
      <c r="JKU77" s="348"/>
      <c r="JKV77" s="348"/>
      <c r="JKW77" s="348"/>
      <c r="JKX77" s="348"/>
      <c r="JKY77" s="348"/>
      <c r="JKZ77" s="348"/>
      <c r="JLA77" s="348"/>
      <c r="JLB77" s="348"/>
      <c r="JLC77" s="348"/>
      <c r="JLD77" s="348"/>
      <c r="JLE77" s="348"/>
      <c r="JLF77" s="348"/>
      <c r="JLG77" s="348"/>
      <c r="JLH77" s="348"/>
      <c r="JLI77" s="348"/>
      <c r="JLJ77" s="348"/>
      <c r="JLK77" s="348"/>
      <c r="JLL77" s="348"/>
      <c r="JLM77" s="348"/>
      <c r="JLN77" s="348"/>
      <c r="JLO77" s="348"/>
      <c r="JLP77" s="348"/>
      <c r="JLQ77" s="348"/>
      <c r="JLR77" s="348"/>
      <c r="JLS77" s="348"/>
      <c r="JLT77" s="348"/>
      <c r="JLU77" s="348"/>
      <c r="JLV77" s="348"/>
      <c r="JLW77" s="348"/>
      <c r="JLX77" s="348"/>
      <c r="JLY77" s="348"/>
      <c r="JLZ77" s="348"/>
      <c r="JMA77" s="348"/>
      <c r="JMB77" s="348"/>
      <c r="JMC77" s="348"/>
      <c r="JMD77" s="348"/>
      <c r="JME77" s="348"/>
      <c r="JMF77" s="348"/>
      <c r="JMG77" s="348"/>
      <c r="JMH77" s="348"/>
      <c r="JMI77" s="348"/>
      <c r="JMJ77" s="348"/>
      <c r="JMK77" s="348"/>
      <c r="JML77" s="348"/>
      <c r="JMM77" s="348"/>
      <c r="JMN77" s="348"/>
      <c r="JMO77" s="348"/>
      <c r="JMP77" s="348"/>
      <c r="JMQ77" s="348"/>
      <c r="JMR77" s="348"/>
      <c r="JMS77" s="348"/>
      <c r="JMT77" s="348"/>
      <c r="JMU77" s="348"/>
      <c r="JMV77" s="348"/>
      <c r="JMW77" s="348"/>
      <c r="JMX77" s="348"/>
      <c r="JMY77" s="348"/>
      <c r="JMZ77" s="348"/>
      <c r="JNA77" s="348"/>
      <c r="JNB77" s="348"/>
      <c r="JNC77" s="348"/>
      <c r="JND77" s="348"/>
      <c r="JNE77" s="348"/>
      <c r="JNF77" s="348"/>
      <c r="JNG77" s="348"/>
      <c r="JNH77" s="348"/>
      <c r="JNI77" s="348"/>
      <c r="JNJ77" s="348"/>
      <c r="JNK77" s="348"/>
      <c r="JNL77" s="348"/>
      <c r="JNM77" s="348"/>
      <c r="JNN77" s="348"/>
      <c r="JNO77" s="348"/>
      <c r="JNP77" s="348"/>
      <c r="JNQ77" s="348"/>
      <c r="JNR77" s="348"/>
      <c r="JNS77" s="348"/>
      <c r="JNT77" s="348"/>
      <c r="JNU77" s="348"/>
      <c r="JNV77" s="348"/>
      <c r="JNW77" s="348"/>
      <c r="JNX77" s="348"/>
      <c r="JNY77" s="348"/>
      <c r="JNZ77" s="348"/>
      <c r="JOA77" s="348"/>
      <c r="JOB77" s="348"/>
      <c r="JOC77" s="348"/>
      <c r="JOD77" s="348"/>
      <c r="JOE77" s="348"/>
      <c r="JOF77" s="348"/>
      <c r="JOG77" s="348"/>
      <c r="JOH77" s="348"/>
      <c r="JOI77" s="348"/>
      <c r="JOJ77" s="348"/>
      <c r="JOK77" s="348"/>
      <c r="JOL77" s="348"/>
      <c r="JOM77" s="348"/>
      <c r="JON77" s="348"/>
      <c r="JOO77" s="348"/>
      <c r="JOP77" s="348"/>
      <c r="JOQ77" s="348"/>
      <c r="JOR77" s="348"/>
      <c r="JOS77" s="348"/>
      <c r="JOT77" s="348"/>
      <c r="JOU77" s="348"/>
      <c r="JOV77" s="348"/>
      <c r="JOW77" s="348"/>
      <c r="JOX77" s="348"/>
      <c r="JOY77" s="348"/>
      <c r="JOZ77" s="348"/>
      <c r="JPA77" s="348"/>
      <c r="JPB77" s="348"/>
      <c r="JPC77" s="348"/>
      <c r="JPD77" s="348"/>
      <c r="JPE77" s="348"/>
      <c r="JPF77" s="348"/>
      <c r="JPG77" s="348"/>
      <c r="JPH77" s="348"/>
      <c r="JPI77" s="348"/>
      <c r="JPJ77" s="348"/>
      <c r="JPK77" s="348"/>
      <c r="JPL77" s="348"/>
      <c r="JPM77" s="348"/>
      <c r="JPN77" s="348"/>
      <c r="JPO77" s="348"/>
      <c r="JPP77" s="348"/>
      <c r="JPQ77" s="348"/>
      <c r="JPR77" s="348"/>
      <c r="JPS77" s="348"/>
      <c r="JPT77" s="348"/>
      <c r="JPU77" s="348"/>
      <c r="JPV77" s="348"/>
      <c r="JPW77" s="348"/>
      <c r="JPX77" s="348"/>
      <c r="JPY77" s="348"/>
      <c r="JPZ77" s="348"/>
      <c r="JQA77" s="348"/>
      <c r="JQB77" s="348"/>
      <c r="JQC77" s="348"/>
      <c r="JQD77" s="348"/>
      <c r="JQE77" s="348"/>
      <c r="JQF77" s="348"/>
      <c r="JQG77" s="348"/>
      <c r="JQH77" s="348"/>
      <c r="JQI77" s="348"/>
      <c r="JQJ77" s="348"/>
      <c r="JQK77" s="348"/>
      <c r="JQL77" s="348"/>
      <c r="JQM77" s="348"/>
      <c r="JQN77" s="348"/>
      <c r="JQO77" s="348"/>
      <c r="JQP77" s="348"/>
      <c r="JQQ77" s="348"/>
      <c r="JQR77" s="348"/>
      <c r="JQS77" s="348"/>
      <c r="JQT77" s="348"/>
      <c r="JQU77" s="348"/>
      <c r="JQV77" s="348"/>
      <c r="JQW77" s="348"/>
      <c r="JQX77" s="348"/>
      <c r="JQY77" s="348"/>
      <c r="JQZ77" s="348"/>
      <c r="JRA77" s="348"/>
      <c r="JRB77" s="348"/>
      <c r="JRC77" s="348"/>
      <c r="JRD77" s="348"/>
      <c r="JRE77" s="348"/>
      <c r="JRF77" s="348"/>
      <c r="JRG77" s="348"/>
      <c r="JRH77" s="348"/>
      <c r="JRI77" s="348"/>
      <c r="JRJ77" s="348"/>
      <c r="JRK77" s="348"/>
      <c r="JRL77" s="348"/>
      <c r="JRM77" s="348"/>
      <c r="JRN77" s="348"/>
      <c r="JRO77" s="348"/>
      <c r="JRP77" s="348"/>
      <c r="JRQ77" s="348"/>
      <c r="JRR77" s="348"/>
      <c r="JRS77" s="348"/>
      <c r="JRT77" s="348"/>
      <c r="JRU77" s="348"/>
      <c r="JRV77" s="348"/>
      <c r="JRW77" s="348"/>
      <c r="JRX77" s="348"/>
      <c r="JRY77" s="348"/>
      <c r="JRZ77" s="348"/>
      <c r="JSA77" s="348"/>
      <c r="JSB77" s="348"/>
      <c r="JSC77" s="348"/>
      <c r="JSD77" s="348"/>
      <c r="JSE77" s="348"/>
      <c r="JSF77" s="348"/>
      <c r="JSG77" s="348"/>
      <c r="JSH77" s="348"/>
      <c r="JSI77" s="348"/>
      <c r="JSJ77" s="348"/>
      <c r="JSK77" s="348"/>
      <c r="JSL77" s="348"/>
      <c r="JSM77" s="348"/>
      <c r="JSN77" s="348"/>
      <c r="JSO77" s="348"/>
      <c r="JSP77" s="348"/>
      <c r="JSQ77" s="348"/>
      <c r="JSR77" s="348"/>
      <c r="JSS77" s="348"/>
      <c r="JST77" s="348"/>
      <c r="JSU77" s="348"/>
      <c r="JSV77" s="348"/>
      <c r="JSW77" s="348"/>
      <c r="JSX77" s="348"/>
      <c r="JSY77" s="348"/>
      <c r="JSZ77" s="348"/>
      <c r="JTA77" s="348"/>
      <c r="JTB77" s="348"/>
      <c r="JTC77" s="348"/>
      <c r="JTD77" s="348"/>
      <c r="JTE77" s="348"/>
      <c r="JTF77" s="348"/>
      <c r="JTG77" s="348"/>
      <c r="JTH77" s="348"/>
      <c r="JTI77" s="348"/>
      <c r="JTJ77" s="348"/>
      <c r="JTK77" s="348"/>
      <c r="JTL77" s="348"/>
      <c r="JTM77" s="348"/>
      <c r="JTN77" s="348"/>
      <c r="JTO77" s="348"/>
      <c r="JTP77" s="348"/>
      <c r="JTQ77" s="348"/>
      <c r="JTR77" s="348"/>
      <c r="JTS77" s="348"/>
      <c r="JTT77" s="348"/>
      <c r="JTU77" s="348"/>
      <c r="JTV77" s="348"/>
      <c r="JTW77" s="348"/>
      <c r="JTX77" s="348"/>
      <c r="JTY77" s="348"/>
      <c r="JTZ77" s="348"/>
      <c r="JUA77" s="348"/>
      <c r="JUB77" s="348"/>
      <c r="JUC77" s="348"/>
      <c r="JUD77" s="348"/>
      <c r="JUE77" s="348"/>
      <c r="JUF77" s="348"/>
      <c r="JUG77" s="348"/>
      <c r="JUH77" s="348"/>
      <c r="JUI77" s="348"/>
      <c r="JUJ77" s="348"/>
      <c r="JUK77" s="348"/>
      <c r="JUL77" s="348"/>
      <c r="JUM77" s="348"/>
      <c r="JUN77" s="348"/>
      <c r="JUO77" s="348"/>
      <c r="JUP77" s="348"/>
      <c r="JUQ77" s="348"/>
      <c r="JUR77" s="348"/>
      <c r="JUS77" s="348"/>
      <c r="JUT77" s="348"/>
      <c r="JUU77" s="348"/>
      <c r="JUV77" s="348"/>
      <c r="JUW77" s="348"/>
      <c r="JUX77" s="348"/>
      <c r="JUY77" s="348"/>
      <c r="JUZ77" s="348"/>
      <c r="JVA77" s="348"/>
      <c r="JVB77" s="348"/>
      <c r="JVC77" s="348"/>
      <c r="JVD77" s="348"/>
      <c r="JVE77" s="348"/>
      <c r="JVF77" s="348"/>
      <c r="JVG77" s="348"/>
      <c r="JVH77" s="348"/>
      <c r="JVI77" s="348"/>
      <c r="JVJ77" s="348"/>
      <c r="JVK77" s="348"/>
      <c r="JVL77" s="348"/>
      <c r="JVM77" s="348"/>
      <c r="JVN77" s="348"/>
      <c r="JVO77" s="348"/>
      <c r="JVP77" s="348"/>
      <c r="JVQ77" s="348"/>
      <c r="JVR77" s="348"/>
      <c r="JVS77" s="348"/>
      <c r="JVT77" s="348"/>
      <c r="JVU77" s="348"/>
      <c r="JVV77" s="348"/>
      <c r="JVW77" s="348"/>
      <c r="JVX77" s="348"/>
      <c r="JVY77" s="348"/>
      <c r="JVZ77" s="348"/>
      <c r="JWA77" s="348"/>
      <c r="JWB77" s="348"/>
      <c r="JWC77" s="348"/>
      <c r="JWD77" s="348"/>
      <c r="JWE77" s="348"/>
      <c r="JWF77" s="348"/>
      <c r="JWG77" s="348"/>
      <c r="JWH77" s="348"/>
      <c r="JWI77" s="348"/>
      <c r="JWJ77" s="348"/>
      <c r="JWK77" s="348"/>
      <c r="JWL77" s="348"/>
      <c r="JWM77" s="348"/>
      <c r="JWN77" s="348"/>
      <c r="JWO77" s="348"/>
      <c r="JWP77" s="348"/>
      <c r="JWQ77" s="348"/>
      <c r="JWR77" s="348"/>
      <c r="JWS77" s="348"/>
      <c r="JWT77" s="348"/>
      <c r="JWU77" s="348"/>
      <c r="JWV77" s="348"/>
      <c r="JWW77" s="348"/>
      <c r="JWX77" s="348"/>
      <c r="JWY77" s="348"/>
      <c r="JWZ77" s="348"/>
      <c r="JXA77" s="348"/>
      <c r="JXB77" s="348"/>
      <c r="JXC77" s="348"/>
      <c r="JXD77" s="348"/>
      <c r="JXE77" s="348"/>
      <c r="JXF77" s="348"/>
      <c r="JXG77" s="348"/>
      <c r="JXH77" s="348"/>
      <c r="JXI77" s="348"/>
      <c r="JXJ77" s="348"/>
      <c r="JXK77" s="348"/>
      <c r="JXL77" s="348"/>
      <c r="JXM77" s="348"/>
      <c r="JXN77" s="348"/>
      <c r="JXO77" s="348"/>
      <c r="JXP77" s="348"/>
      <c r="JXQ77" s="348"/>
      <c r="JXR77" s="348"/>
      <c r="JXS77" s="348"/>
      <c r="JXT77" s="348"/>
      <c r="JXU77" s="348"/>
      <c r="JXV77" s="348"/>
      <c r="JXW77" s="348"/>
      <c r="JXX77" s="348"/>
      <c r="JXY77" s="348"/>
      <c r="JXZ77" s="348"/>
      <c r="JYA77" s="348"/>
      <c r="JYB77" s="348"/>
      <c r="JYC77" s="348"/>
      <c r="JYD77" s="348"/>
      <c r="JYE77" s="348"/>
      <c r="JYF77" s="348"/>
      <c r="JYG77" s="348"/>
      <c r="JYH77" s="348"/>
      <c r="JYI77" s="348"/>
      <c r="JYJ77" s="348"/>
      <c r="JYK77" s="348"/>
      <c r="JYL77" s="348"/>
      <c r="JYM77" s="348"/>
      <c r="JYN77" s="348"/>
      <c r="JYO77" s="348"/>
      <c r="JYP77" s="348"/>
      <c r="JYQ77" s="348"/>
      <c r="JYR77" s="348"/>
      <c r="JYS77" s="348"/>
      <c r="JYT77" s="348"/>
      <c r="JYU77" s="348"/>
      <c r="JYV77" s="348"/>
      <c r="JYW77" s="348"/>
      <c r="JYX77" s="348"/>
      <c r="JYY77" s="348"/>
      <c r="JYZ77" s="348"/>
      <c r="JZA77" s="348"/>
      <c r="JZB77" s="348"/>
      <c r="JZC77" s="348"/>
      <c r="JZD77" s="348"/>
      <c r="JZE77" s="348"/>
      <c r="JZF77" s="348"/>
      <c r="JZG77" s="348"/>
      <c r="JZH77" s="348"/>
      <c r="JZI77" s="348"/>
      <c r="JZJ77" s="348"/>
      <c r="JZK77" s="348"/>
      <c r="JZL77" s="348"/>
      <c r="JZM77" s="348"/>
      <c r="JZN77" s="348"/>
      <c r="JZO77" s="348"/>
      <c r="JZP77" s="348"/>
      <c r="JZQ77" s="348"/>
      <c r="JZR77" s="348"/>
      <c r="JZS77" s="348"/>
      <c r="JZT77" s="348"/>
      <c r="JZU77" s="348"/>
      <c r="JZV77" s="348"/>
      <c r="JZW77" s="348"/>
      <c r="JZX77" s="348"/>
      <c r="JZY77" s="348"/>
      <c r="JZZ77" s="348"/>
      <c r="KAA77" s="348"/>
      <c r="KAB77" s="348"/>
      <c r="KAC77" s="348"/>
      <c r="KAD77" s="348"/>
      <c r="KAE77" s="348"/>
      <c r="KAF77" s="348"/>
      <c r="KAG77" s="348"/>
      <c r="KAH77" s="348"/>
      <c r="KAI77" s="348"/>
      <c r="KAJ77" s="348"/>
      <c r="KAK77" s="348"/>
      <c r="KAL77" s="348"/>
      <c r="KAM77" s="348"/>
      <c r="KAN77" s="348"/>
      <c r="KAO77" s="348"/>
      <c r="KAP77" s="348"/>
      <c r="KAQ77" s="348"/>
      <c r="KAR77" s="348"/>
      <c r="KAS77" s="348"/>
      <c r="KAT77" s="348"/>
      <c r="KAU77" s="348"/>
      <c r="KAV77" s="348"/>
      <c r="KAW77" s="348"/>
      <c r="KAX77" s="348"/>
      <c r="KAY77" s="348"/>
      <c r="KAZ77" s="348"/>
      <c r="KBA77" s="348"/>
      <c r="KBB77" s="348"/>
      <c r="KBC77" s="348"/>
      <c r="KBD77" s="348"/>
      <c r="KBE77" s="348"/>
      <c r="KBF77" s="348"/>
      <c r="KBG77" s="348"/>
      <c r="KBH77" s="348"/>
      <c r="KBI77" s="348"/>
      <c r="KBJ77" s="348"/>
      <c r="KBK77" s="348"/>
      <c r="KBL77" s="348"/>
      <c r="KBM77" s="348"/>
      <c r="KBN77" s="348"/>
      <c r="KBO77" s="348"/>
      <c r="KBP77" s="348"/>
      <c r="KBQ77" s="348"/>
      <c r="KBR77" s="348"/>
      <c r="KBS77" s="348"/>
      <c r="KBT77" s="348"/>
      <c r="KBU77" s="348"/>
      <c r="KBV77" s="348"/>
      <c r="KBW77" s="348"/>
      <c r="KBX77" s="348"/>
      <c r="KBY77" s="348"/>
      <c r="KBZ77" s="348"/>
      <c r="KCA77" s="348"/>
      <c r="KCB77" s="348"/>
      <c r="KCC77" s="348"/>
      <c r="KCD77" s="348"/>
      <c r="KCE77" s="348"/>
      <c r="KCF77" s="348"/>
      <c r="KCG77" s="348"/>
      <c r="KCH77" s="348"/>
      <c r="KCI77" s="348"/>
      <c r="KCJ77" s="348"/>
      <c r="KCK77" s="348"/>
      <c r="KCL77" s="348"/>
      <c r="KCM77" s="348"/>
      <c r="KCN77" s="348"/>
      <c r="KCO77" s="348"/>
      <c r="KCP77" s="348"/>
      <c r="KCQ77" s="348"/>
      <c r="KCR77" s="348"/>
      <c r="KCS77" s="348"/>
      <c r="KCT77" s="348"/>
      <c r="KCU77" s="348"/>
      <c r="KCV77" s="348"/>
      <c r="KCW77" s="348"/>
      <c r="KCX77" s="348"/>
      <c r="KCY77" s="348"/>
      <c r="KCZ77" s="348"/>
      <c r="KDA77" s="348"/>
      <c r="KDB77" s="348"/>
      <c r="KDC77" s="348"/>
      <c r="KDD77" s="348"/>
      <c r="KDE77" s="348"/>
      <c r="KDF77" s="348"/>
      <c r="KDG77" s="348"/>
      <c r="KDH77" s="348"/>
      <c r="KDI77" s="348"/>
      <c r="KDJ77" s="348"/>
      <c r="KDK77" s="348"/>
      <c r="KDL77" s="348"/>
      <c r="KDM77" s="348"/>
      <c r="KDN77" s="348"/>
      <c r="KDO77" s="348"/>
      <c r="KDP77" s="348"/>
      <c r="KDQ77" s="348"/>
      <c r="KDR77" s="348"/>
      <c r="KDS77" s="348"/>
      <c r="KDT77" s="348"/>
      <c r="KDU77" s="348"/>
      <c r="KDV77" s="348"/>
      <c r="KDW77" s="348"/>
      <c r="KDX77" s="348"/>
      <c r="KDY77" s="348"/>
      <c r="KDZ77" s="348"/>
      <c r="KEA77" s="348"/>
      <c r="KEB77" s="348"/>
      <c r="KEC77" s="348"/>
      <c r="KED77" s="348"/>
      <c r="KEE77" s="348"/>
      <c r="KEF77" s="348"/>
      <c r="KEG77" s="348"/>
      <c r="KEH77" s="348"/>
      <c r="KEI77" s="348"/>
      <c r="KEJ77" s="348"/>
      <c r="KEK77" s="348"/>
      <c r="KEL77" s="348"/>
      <c r="KEM77" s="348"/>
      <c r="KEN77" s="348"/>
      <c r="KEO77" s="348"/>
      <c r="KEP77" s="348"/>
      <c r="KEQ77" s="348"/>
      <c r="KER77" s="348"/>
      <c r="KES77" s="348"/>
      <c r="KET77" s="348"/>
      <c r="KEU77" s="348"/>
      <c r="KEV77" s="348"/>
      <c r="KEW77" s="348"/>
      <c r="KEX77" s="348"/>
      <c r="KEY77" s="348"/>
      <c r="KEZ77" s="348"/>
      <c r="KFA77" s="348"/>
      <c r="KFB77" s="348"/>
      <c r="KFC77" s="348"/>
      <c r="KFD77" s="348"/>
      <c r="KFE77" s="348"/>
      <c r="KFF77" s="348"/>
      <c r="KFG77" s="348"/>
      <c r="KFH77" s="348"/>
      <c r="KFI77" s="348"/>
      <c r="KFJ77" s="348"/>
      <c r="KFK77" s="348"/>
      <c r="KFL77" s="348"/>
      <c r="KFM77" s="348"/>
      <c r="KFN77" s="348"/>
      <c r="KFO77" s="348"/>
      <c r="KFP77" s="348"/>
      <c r="KFQ77" s="348"/>
      <c r="KFR77" s="348"/>
      <c r="KFS77" s="348"/>
      <c r="KFT77" s="348"/>
      <c r="KFU77" s="348"/>
      <c r="KFV77" s="348"/>
      <c r="KFW77" s="348"/>
      <c r="KFX77" s="348"/>
      <c r="KFY77" s="348"/>
      <c r="KFZ77" s="348"/>
      <c r="KGA77" s="348"/>
      <c r="KGB77" s="348"/>
      <c r="KGC77" s="348"/>
      <c r="KGD77" s="348"/>
      <c r="KGE77" s="348"/>
      <c r="KGF77" s="348"/>
      <c r="KGG77" s="348"/>
      <c r="KGH77" s="348"/>
      <c r="KGI77" s="348"/>
      <c r="KGJ77" s="348"/>
      <c r="KGK77" s="348"/>
      <c r="KGL77" s="348"/>
      <c r="KGM77" s="348"/>
      <c r="KGN77" s="348"/>
      <c r="KGO77" s="348"/>
      <c r="KGP77" s="348"/>
      <c r="KGQ77" s="348"/>
      <c r="KGR77" s="348"/>
      <c r="KGS77" s="348"/>
      <c r="KGT77" s="348"/>
      <c r="KGU77" s="348"/>
      <c r="KGV77" s="348"/>
      <c r="KGW77" s="348"/>
      <c r="KGX77" s="348"/>
      <c r="KGY77" s="348"/>
      <c r="KGZ77" s="348"/>
      <c r="KHA77" s="348"/>
      <c r="KHB77" s="348"/>
      <c r="KHC77" s="348"/>
      <c r="KHD77" s="348"/>
      <c r="KHE77" s="348"/>
      <c r="KHF77" s="348"/>
      <c r="KHG77" s="348"/>
      <c r="KHH77" s="348"/>
      <c r="KHI77" s="348"/>
      <c r="KHJ77" s="348"/>
      <c r="KHK77" s="348"/>
      <c r="KHL77" s="348"/>
      <c r="KHM77" s="348"/>
      <c r="KHN77" s="348"/>
      <c r="KHO77" s="348"/>
      <c r="KHP77" s="348"/>
      <c r="KHQ77" s="348"/>
      <c r="KHR77" s="348"/>
      <c r="KHS77" s="348"/>
      <c r="KHT77" s="348"/>
      <c r="KHU77" s="348"/>
      <c r="KHV77" s="348"/>
      <c r="KHW77" s="348"/>
      <c r="KHX77" s="348"/>
      <c r="KHY77" s="348"/>
      <c r="KHZ77" s="348"/>
      <c r="KIA77" s="348"/>
      <c r="KIB77" s="348"/>
      <c r="KIC77" s="348"/>
      <c r="KID77" s="348"/>
      <c r="KIE77" s="348"/>
      <c r="KIF77" s="348"/>
      <c r="KIG77" s="348"/>
      <c r="KIH77" s="348"/>
      <c r="KII77" s="348"/>
      <c r="KIJ77" s="348"/>
      <c r="KIK77" s="348"/>
      <c r="KIL77" s="348"/>
      <c r="KIM77" s="348"/>
      <c r="KIN77" s="348"/>
      <c r="KIO77" s="348"/>
      <c r="KIP77" s="348"/>
      <c r="KIQ77" s="348"/>
      <c r="KIR77" s="348"/>
      <c r="KIS77" s="348"/>
      <c r="KIT77" s="348"/>
      <c r="KIU77" s="348"/>
      <c r="KIV77" s="348"/>
      <c r="KIW77" s="348"/>
      <c r="KIX77" s="348"/>
      <c r="KIY77" s="348"/>
      <c r="KIZ77" s="348"/>
      <c r="KJA77" s="348"/>
      <c r="KJB77" s="348"/>
      <c r="KJC77" s="348"/>
      <c r="KJD77" s="348"/>
      <c r="KJE77" s="348"/>
      <c r="KJF77" s="348"/>
      <c r="KJG77" s="348"/>
      <c r="KJH77" s="348"/>
      <c r="KJI77" s="348"/>
      <c r="KJJ77" s="348"/>
      <c r="KJK77" s="348"/>
      <c r="KJL77" s="348"/>
      <c r="KJM77" s="348"/>
      <c r="KJN77" s="348"/>
      <c r="KJO77" s="348"/>
      <c r="KJP77" s="348"/>
      <c r="KJQ77" s="348"/>
      <c r="KJR77" s="348"/>
      <c r="KJS77" s="348"/>
      <c r="KJT77" s="348"/>
      <c r="KJU77" s="348"/>
      <c r="KJV77" s="348"/>
      <c r="KJW77" s="348"/>
      <c r="KJX77" s="348"/>
      <c r="KJY77" s="348"/>
      <c r="KJZ77" s="348"/>
      <c r="KKA77" s="348"/>
      <c r="KKB77" s="348"/>
      <c r="KKC77" s="348"/>
      <c r="KKD77" s="348"/>
      <c r="KKE77" s="348"/>
      <c r="KKF77" s="348"/>
      <c r="KKG77" s="348"/>
      <c r="KKH77" s="348"/>
      <c r="KKI77" s="348"/>
      <c r="KKJ77" s="348"/>
      <c r="KKK77" s="348"/>
      <c r="KKL77" s="348"/>
      <c r="KKM77" s="348"/>
      <c r="KKN77" s="348"/>
      <c r="KKO77" s="348"/>
      <c r="KKP77" s="348"/>
      <c r="KKQ77" s="348"/>
      <c r="KKR77" s="348"/>
      <c r="KKS77" s="348"/>
      <c r="KKT77" s="348"/>
      <c r="KKU77" s="348"/>
      <c r="KKV77" s="348"/>
      <c r="KKW77" s="348"/>
      <c r="KKX77" s="348"/>
      <c r="KKY77" s="348"/>
      <c r="KKZ77" s="348"/>
      <c r="KLA77" s="348"/>
      <c r="KLB77" s="348"/>
      <c r="KLC77" s="348"/>
      <c r="KLD77" s="348"/>
      <c r="KLE77" s="348"/>
      <c r="KLF77" s="348"/>
      <c r="KLG77" s="348"/>
      <c r="KLH77" s="348"/>
      <c r="KLI77" s="348"/>
      <c r="KLJ77" s="348"/>
      <c r="KLK77" s="348"/>
      <c r="KLL77" s="348"/>
      <c r="KLM77" s="348"/>
      <c r="KLN77" s="348"/>
      <c r="KLO77" s="348"/>
      <c r="KLP77" s="348"/>
      <c r="KLQ77" s="348"/>
      <c r="KLR77" s="348"/>
      <c r="KLS77" s="348"/>
      <c r="KLT77" s="348"/>
      <c r="KLU77" s="348"/>
      <c r="KLV77" s="348"/>
      <c r="KLW77" s="348"/>
      <c r="KLX77" s="348"/>
      <c r="KLY77" s="348"/>
      <c r="KLZ77" s="348"/>
      <c r="KMA77" s="348"/>
      <c r="KMB77" s="348"/>
      <c r="KMC77" s="348"/>
      <c r="KMD77" s="348"/>
      <c r="KME77" s="348"/>
      <c r="KMF77" s="348"/>
      <c r="KMG77" s="348"/>
      <c r="KMH77" s="348"/>
      <c r="KMI77" s="348"/>
      <c r="KMJ77" s="348"/>
      <c r="KMK77" s="348"/>
      <c r="KML77" s="348"/>
      <c r="KMM77" s="348"/>
      <c r="KMN77" s="348"/>
      <c r="KMO77" s="348"/>
      <c r="KMP77" s="348"/>
      <c r="KMQ77" s="348"/>
      <c r="KMR77" s="348"/>
      <c r="KMS77" s="348"/>
      <c r="KMT77" s="348"/>
      <c r="KMU77" s="348"/>
      <c r="KMV77" s="348"/>
      <c r="KMW77" s="348"/>
      <c r="KMX77" s="348"/>
      <c r="KMY77" s="348"/>
      <c r="KMZ77" s="348"/>
      <c r="KNA77" s="348"/>
      <c r="KNB77" s="348"/>
      <c r="KNC77" s="348"/>
      <c r="KND77" s="348"/>
      <c r="KNE77" s="348"/>
      <c r="KNF77" s="348"/>
      <c r="KNG77" s="348"/>
      <c r="KNH77" s="348"/>
      <c r="KNI77" s="348"/>
      <c r="KNJ77" s="348"/>
      <c r="KNK77" s="348"/>
      <c r="KNL77" s="348"/>
      <c r="KNM77" s="348"/>
      <c r="KNN77" s="348"/>
      <c r="KNO77" s="348"/>
      <c r="KNP77" s="348"/>
      <c r="KNQ77" s="348"/>
      <c r="KNR77" s="348"/>
      <c r="KNS77" s="348"/>
      <c r="KNT77" s="348"/>
      <c r="KNU77" s="348"/>
      <c r="KNV77" s="348"/>
      <c r="KNW77" s="348"/>
      <c r="KNX77" s="348"/>
      <c r="KNY77" s="348"/>
      <c r="KNZ77" s="348"/>
      <c r="KOA77" s="348"/>
      <c r="KOB77" s="348"/>
      <c r="KOC77" s="348"/>
      <c r="KOD77" s="348"/>
      <c r="KOE77" s="348"/>
      <c r="KOF77" s="348"/>
      <c r="KOG77" s="348"/>
      <c r="KOH77" s="348"/>
      <c r="KOI77" s="348"/>
      <c r="KOJ77" s="348"/>
      <c r="KOK77" s="348"/>
      <c r="KOL77" s="348"/>
      <c r="KOM77" s="348"/>
      <c r="KON77" s="348"/>
      <c r="KOO77" s="348"/>
      <c r="KOP77" s="348"/>
      <c r="KOQ77" s="348"/>
      <c r="KOR77" s="348"/>
      <c r="KOS77" s="348"/>
      <c r="KOT77" s="348"/>
      <c r="KOU77" s="348"/>
      <c r="KOV77" s="348"/>
      <c r="KOW77" s="348"/>
      <c r="KOX77" s="348"/>
      <c r="KOY77" s="348"/>
      <c r="KOZ77" s="348"/>
      <c r="KPA77" s="348"/>
      <c r="KPB77" s="348"/>
      <c r="KPC77" s="348"/>
      <c r="KPD77" s="348"/>
      <c r="KPE77" s="348"/>
      <c r="KPF77" s="348"/>
      <c r="KPG77" s="348"/>
      <c r="KPH77" s="348"/>
      <c r="KPI77" s="348"/>
      <c r="KPJ77" s="348"/>
      <c r="KPK77" s="348"/>
      <c r="KPL77" s="348"/>
      <c r="KPM77" s="348"/>
      <c r="KPN77" s="348"/>
      <c r="KPO77" s="348"/>
      <c r="KPP77" s="348"/>
      <c r="KPQ77" s="348"/>
      <c r="KPR77" s="348"/>
      <c r="KPS77" s="348"/>
      <c r="KPT77" s="348"/>
      <c r="KPU77" s="348"/>
      <c r="KPV77" s="348"/>
      <c r="KPW77" s="348"/>
      <c r="KPX77" s="348"/>
      <c r="KPY77" s="348"/>
      <c r="KPZ77" s="348"/>
      <c r="KQA77" s="348"/>
      <c r="KQB77" s="348"/>
      <c r="KQC77" s="348"/>
      <c r="KQD77" s="348"/>
      <c r="KQE77" s="348"/>
      <c r="KQF77" s="348"/>
      <c r="KQG77" s="348"/>
      <c r="KQH77" s="348"/>
      <c r="KQI77" s="348"/>
      <c r="KQJ77" s="348"/>
      <c r="KQK77" s="348"/>
      <c r="KQL77" s="348"/>
      <c r="KQM77" s="348"/>
      <c r="KQN77" s="348"/>
      <c r="KQO77" s="348"/>
      <c r="KQP77" s="348"/>
      <c r="KQQ77" s="348"/>
      <c r="KQR77" s="348"/>
      <c r="KQS77" s="348"/>
      <c r="KQT77" s="348"/>
      <c r="KQU77" s="348"/>
      <c r="KQV77" s="348"/>
      <c r="KQW77" s="348"/>
      <c r="KQX77" s="348"/>
      <c r="KQY77" s="348"/>
      <c r="KQZ77" s="348"/>
      <c r="KRA77" s="348"/>
      <c r="KRB77" s="348"/>
      <c r="KRC77" s="348"/>
      <c r="KRD77" s="348"/>
      <c r="KRE77" s="348"/>
      <c r="KRF77" s="348"/>
      <c r="KRG77" s="348"/>
      <c r="KRH77" s="348"/>
      <c r="KRI77" s="348"/>
      <c r="KRJ77" s="348"/>
      <c r="KRK77" s="348"/>
      <c r="KRL77" s="348"/>
      <c r="KRM77" s="348"/>
      <c r="KRN77" s="348"/>
      <c r="KRO77" s="348"/>
      <c r="KRP77" s="348"/>
      <c r="KRQ77" s="348"/>
      <c r="KRR77" s="348"/>
      <c r="KRS77" s="348"/>
      <c r="KRT77" s="348"/>
      <c r="KRU77" s="348"/>
      <c r="KRV77" s="348"/>
      <c r="KRW77" s="348"/>
      <c r="KRX77" s="348"/>
      <c r="KRY77" s="348"/>
      <c r="KRZ77" s="348"/>
      <c r="KSA77" s="348"/>
      <c r="KSB77" s="348"/>
      <c r="KSC77" s="348"/>
      <c r="KSD77" s="348"/>
      <c r="KSE77" s="348"/>
      <c r="KSF77" s="348"/>
      <c r="KSG77" s="348"/>
      <c r="KSH77" s="348"/>
      <c r="KSI77" s="348"/>
      <c r="KSJ77" s="348"/>
      <c r="KSK77" s="348"/>
      <c r="KSL77" s="348"/>
      <c r="KSM77" s="348"/>
      <c r="KSN77" s="348"/>
      <c r="KSO77" s="348"/>
      <c r="KSP77" s="348"/>
      <c r="KSQ77" s="348"/>
      <c r="KSR77" s="348"/>
      <c r="KSS77" s="348"/>
      <c r="KST77" s="348"/>
      <c r="KSU77" s="348"/>
      <c r="KSV77" s="348"/>
      <c r="KSW77" s="348"/>
      <c r="KSX77" s="348"/>
      <c r="KSY77" s="348"/>
      <c r="KSZ77" s="348"/>
      <c r="KTA77" s="348"/>
      <c r="KTB77" s="348"/>
      <c r="KTC77" s="348"/>
      <c r="KTD77" s="348"/>
      <c r="KTE77" s="348"/>
      <c r="KTF77" s="348"/>
      <c r="KTG77" s="348"/>
      <c r="KTH77" s="348"/>
      <c r="KTI77" s="348"/>
      <c r="KTJ77" s="348"/>
      <c r="KTK77" s="348"/>
      <c r="KTL77" s="348"/>
      <c r="KTM77" s="348"/>
      <c r="KTN77" s="348"/>
      <c r="KTO77" s="348"/>
      <c r="KTP77" s="348"/>
      <c r="KTQ77" s="348"/>
      <c r="KTR77" s="348"/>
      <c r="KTS77" s="348"/>
      <c r="KTT77" s="348"/>
      <c r="KTU77" s="348"/>
      <c r="KTV77" s="348"/>
      <c r="KTW77" s="348"/>
      <c r="KTX77" s="348"/>
      <c r="KTY77" s="348"/>
      <c r="KTZ77" s="348"/>
      <c r="KUA77" s="348"/>
      <c r="KUB77" s="348"/>
      <c r="KUC77" s="348"/>
      <c r="KUD77" s="348"/>
      <c r="KUE77" s="348"/>
      <c r="KUF77" s="348"/>
      <c r="KUG77" s="348"/>
      <c r="KUH77" s="348"/>
      <c r="KUI77" s="348"/>
      <c r="KUJ77" s="348"/>
      <c r="KUK77" s="348"/>
      <c r="KUL77" s="348"/>
      <c r="KUM77" s="348"/>
      <c r="KUN77" s="348"/>
      <c r="KUO77" s="348"/>
      <c r="KUP77" s="348"/>
      <c r="KUQ77" s="348"/>
      <c r="KUR77" s="348"/>
      <c r="KUS77" s="348"/>
      <c r="KUT77" s="348"/>
      <c r="KUU77" s="348"/>
      <c r="KUV77" s="348"/>
      <c r="KUW77" s="348"/>
      <c r="KUX77" s="348"/>
      <c r="KUY77" s="348"/>
      <c r="KUZ77" s="348"/>
      <c r="KVA77" s="348"/>
      <c r="KVB77" s="348"/>
      <c r="KVC77" s="348"/>
      <c r="KVD77" s="348"/>
      <c r="KVE77" s="348"/>
      <c r="KVF77" s="348"/>
      <c r="KVG77" s="348"/>
      <c r="KVH77" s="348"/>
      <c r="KVI77" s="348"/>
      <c r="KVJ77" s="348"/>
      <c r="KVK77" s="348"/>
      <c r="KVL77" s="348"/>
      <c r="KVM77" s="348"/>
      <c r="KVN77" s="348"/>
      <c r="KVO77" s="348"/>
      <c r="KVP77" s="348"/>
      <c r="KVQ77" s="348"/>
      <c r="KVR77" s="348"/>
      <c r="KVS77" s="348"/>
      <c r="KVT77" s="348"/>
      <c r="KVU77" s="348"/>
      <c r="KVV77" s="348"/>
      <c r="KVW77" s="348"/>
      <c r="KVX77" s="348"/>
      <c r="KVY77" s="348"/>
      <c r="KVZ77" s="348"/>
      <c r="KWA77" s="348"/>
      <c r="KWB77" s="348"/>
      <c r="KWC77" s="348"/>
      <c r="KWD77" s="348"/>
      <c r="KWE77" s="348"/>
      <c r="KWF77" s="348"/>
      <c r="KWG77" s="348"/>
      <c r="KWH77" s="348"/>
      <c r="KWI77" s="348"/>
      <c r="KWJ77" s="348"/>
      <c r="KWK77" s="348"/>
      <c r="KWL77" s="348"/>
      <c r="KWM77" s="348"/>
      <c r="KWN77" s="348"/>
      <c r="KWO77" s="348"/>
      <c r="KWP77" s="348"/>
      <c r="KWQ77" s="348"/>
      <c r="KWR77" s="348"/>
      <c r="KWS77" s="348"/>
      <c r="KWT77" s="348"/>
      <c r="KWU77" s="348"/>
      <c r="KWV77" s="348"/>
      <c r="KWW77" s="348"/>
      <c r="KWX77" s="348"/>
      <c r="KWY77" s="348"/>
      <c r="KWZ77" s="348"/>
      <c r="KXA77" s="348"/>
      <c r="KXB77" s="348"/>
      <c r="KXC77" s="348"/>
      <c r="KXD77" s="348"/>
      <c r="KXE77" s="348"/>
      <c r="KXF77" s="348"/>
      <c r="KXG77" s="348"/>
      <c r="KXH77" s="348"/>
      <c r="KXI77" s="348"/>
      <c r="KXJ77" s="348"/>
      <c r="KXK77" s="348"/>
      <c r="KXL77" s="348"/>
      <c r="KXM77" s="348"/>
      <c r="KXN77" s="348"/>
      <c r="KXO77" s="348"/>
      <c r="KXP77" s="348"/>
      <c r="KXQ77" s="348"/>
      <c r="KXR77" s="348"/>
      <c r="KXS77" s="348"/>
      <c r="KXT77" s="348"/>
      <c r="KXU77" s="348"/>
      <c r="KXV77" s="348"/>
      <c r="KXW77" s="348"/>
      <c r="KXX77" s="348"/>
      <c r="KXY77" s="348"/>
      <c r="KXZ77" s="348"/>
      <c r="KYA77" s="348"/>
      <c r="KYB77" s="348"/>
      <c r="KYC77" s="348"/>
      <c r="KYD77" s="348"/>
      <c r="KYE77" s="348"/>
      <c r="KYF77" s="348"/>
      <c r="KYG77" s="348"/>
      <c r="KYH77" s="348"/>
      <c r="KYI77" s="348"/>
      <c r="KYJ77" s="348"/>
      <c r="KYK77" s="348"/>
      <c r="KYL77" s="348"/>
      <c r="KYM77" s="348"/>
      <c r="KYN77" s="348"/>
      <c r="KYO77" s="348"/>
      <c r="KYP77" s="348"/>
      <c r="KYQ77" s="348"/>
      <c r="KYR77" s="348"/>
      <c r="KYS77" s="348"/>
      <c r="KYT77" s="348"/>
      <c r="KYU77" s="348"/>
      <c r="KYV77" s="348"/>
      <c r="KYW77" s="348"/>
      <c r="KYX77" s="348"/>
      <c r="KYY77" s="348"/>
      <c r="KYZ77" s="348"/>
      <c r="KZA77" s="348"/>
      <c r="KZB77" s="348"/>
      <c r="KZC77" s="348"/>
      <c r="KZD77" s="348"/>
      <c r="KZE77" s="348"/>
      <c r="KZF77" s="348"/>
      <c r="KZG77" s="348"/>
      <c r="KZH77" s="348"/>
      <c r="KZI77" s="348"/>
      <c r="KZJ77" s="348"/>
      <c r="KZK77" s="348"/>
      <c r="KZL77" s="348"/>
      <c r="KZM77" s="348"/>
      <c r="KZN77" s="348"/>
      <c r="KZO77" s="348"/>
      <c r="KZP77" s="348"/>
      <c r="KZQ77" s="348"/>
      <c r="KZR77" s="348"/>
      <c r="KZS77" s="348"/>
      <c r="KZT77" s="348"/>
      <c r="KZU77" s="348"/>
      <c r="KZV77" s="348"/>
      <c r="KZW77" s="348"/>
      <c r="KZX77" s="348"/>
      <c r="KZY77" s="348"/>
      <c r="KZZ77" s="348"/>
      <c r="LAA77" s="348"/>
      <c r="LAB77" s="348"/>
      <c r="LAC77" s="348"/>
      <c r="LAD77" s="348"/>
      <c r="LAE77" s="348"/>
      <c r="LAF77" s="348"/>
      <c r="LAG77" s="348"/>
      <c r="LAH77" s="348"/>
      <c r="LAI77" s="348"/>
      <c r="LAJ77" s="348"/>
      <c r="LAK77" s="348"/>
      <c r="LAL77" s="348"/>
      <c r="LAM77" s="348"/>
      <c r="LAN77" s="348"/>
      <c r="LAO77" s="348"/>
      <c r="LAP77" s="348"/>
      <c r="LAQ77" s="348"/>
      <c r="LAR77" s="348"/>
      <c r="LAS77" s="348"/>
      <c r="LAT77" s="348"/>
      <c r="LAU77" s="348"/>
      <c r="LAV77" s="348"/>
      <c r="LAW77" s="348"/>
      <c r="LAX77" s="348"/>
      <c r="LAY77" s="348"/>
      <c r="LAZ77" s="348"/>
      <c r="LBA77" s="348"/>
      <c r="LBB77" s="348"/>
      <c r="LBC77" s="348"/>
      <c r="LBD77" s="348"/>
      <c r="LBE77" s="348"/>
      <c r="LBF77" s="348"/>
      <c r="LBG77" s="348"/>
      <c r="LBH77" s="348"/>
      <c r="LBI77" s="348"/>
      <c r="LBJ77" s="348"/>
      <c r="LBK77" s="348"/>
      <c r="LBL77" s="348"/>
      <c r="LBM77" s="348"/>
      <c r="LBN77" s="348"/>
      <c r="LBO77" s="348"/>
      <c r="LBP77" s="348"/>
      <c r="LBQ77" s="348"/>
      <c r="LBR77" s="348"/>
      <c r="LBS77" s="348"/>
      <c r="LBT77" s="348"/>
      <c r="LBU77" s="348"/>
      <c r="LBV77" s="348"/>
      <c r="LBW77" s="348"/>
      <c r="LBX77" s="348"/>
      <c r="LBY77" s="348"/>
      <c r="LBZ77" s="348"/>
      <c r="LCA77" s="348"/>
      <c r="LCB77" s="348"/>
      <c r="LCC77" s="348"/>
      <c r="LCD77" s="348"/>
      <c r="LCE77" s="348"/>
      <c r="LCF77" s="348"/>
      <c r="LCG77" s="348"/>
      <c r="LCH77" s="348"/>
      <c r="LCI77" s="348"/>
      <c r="LCJ77" s="348"/>
      <c r="LCK77" s="348"/>
      <c r="LCL77" s="348"/>
      <c r="LCM77" s="348"/>
      <c r="LCN77" s="348"/>
      <c r="LCO77" s="348"/>
      <c r="LCP77" s="348"/>
      <c r="LCQ77" s="348"/>
      <c r="LCR77" s="348"/>
      <c r="LCS77" s="348"/>
      <c r="LCT77" s="348"/>
      <c r="LCU77" s="348"/>
      <c r="LCV77" s="348"/>
      <c r="LCW77" s="348"/>
      <c r="LCX77" s="348"/>
      <c r="LCY77" s="348"/>
      <c r="LCZ77" s="348"/>
      <c r="LDA77" s="348"/>
      <c r="LDB77" s="348"/>
      <c r="LDC77" s="348"/>
      <c r="LDD77" s="348"/>
      <c r="LDE77" s="348"/>
      <c r="LDF77" s="348"/>
      <c r="LDG77" s="348"/>
      <c r="LDH77" s="348"/>
      <c r="LDI77" s="348"/>
      <c r="LDJ77" s="348"/>
      <c r="LDK77" s="348"/>
      <c r="LDL77" s="348"/>
      <c r="LDM77" s="348"/>
      <c r="LDN77" s="348"/>
      <c r="LDO77" s="348"/>
      <c r="LDP77" s="348"/>
      <c r="LDQ77" s="348"/>
      <c r="LDR77" s="348"/>
      <c r="LDS77" s="348"/>
      <c r="LDT77" s="348"/>
      <c r="LDU77" s="348"/>
      <c r="LDV77" s="348"/>
      <c r="LDW77" s="348"/>
      <c r="LDX77" s="348"/>
      <c r="LDY77" s="348"/>
      <c r="LDZ77" s="348"/>
      <c r="LEA77" s="348"/>
      <c r="LEB77" s="348"/>
      <c r="LEC77" s="348"/>
      <c r="LED77" s="348"/>
      <c r="LEE77" s="348"/>
      <c r="LEF77" s="348"/>
      <c r="LEG77" s="348"/>
      <c r="LEH77" s="348"/>
      <c r="LEI77" s="348"/>
      <c r="LEJ77" s="348"/>
      <c r="LEK77" s="348"/>
      <c r="LEL77" s="348"/>
      <c r="LEM77" s="348"/>
      <c r="LEN77" s="348"/>
      <c r="LEO77" s="348"/>
      <c r="LEP77" s="348"/>
      <c r="LEQ77" s="348"/>
      <c r="LER77" s="348"/>
      <c r="LES77" s="348"/>
      <c r="LET77" s="348"/>
      <c r="LEU77" s="348"/>
      <c r="LEV77" s="348"/>
      <c r="LEW77" s="348"/>
      <c r="LEX77" s="348"/>
      <c r="LEY77" s="348"/>
      <c r="LEZ77" s="348"/>
      <c r="LFA77" s="348"/>
      <c r="LFB77" s="348"/>
      <c r="LFC77" s="348"/>
      <c r="LFD77" s="348"/>
      <c r="LFE77" s="348"/>
      <c r="LFF77" s="348"/>
      <c r="LFG77" s="348"/>
      <c r="LFH77" s="348"/>
      <c r="LFI77" s="348"/>
      <c r="LFJ77" s="348"/>
      <c r="LFK77" s="348"/>
      <c r="LFL77" s="348"/>
      <c r="LFM77" s="348"/>
      <c r="LFN77" s="348"/>
      <c r="LFO77" s="348"/>
      <c r="LFP77" s="348"/>
      <c r="LFQ77" s="348"/>
      <c r="LFR77" s="348"/>
      <c r="LFS77" s="348"/>
      <c r="LFT77" s="348"/>
      <c r="LFU77" s="348"/>
      <c r="LFV77" s="348"/>
      <c r="LFW77" s="348"/>
      <c r="LFX77" s="348"/>
      <c r="LFY77" s="348"/>
      <c r="LFZ77" s="348"/>
      <c r="LGA77" s="348"/>
      <c r="LGB77" s="348"/>
      <c r="LGC77" s="348"/>
      <c r="LGD77" s="348"/>
      <c r="LGE77" s="348"/>
      <c r="LGF77" s="348"/>
      <c r="LGG77" s="348"/>
      <c r="LGH77" s="348"/>
      <c r="LGI77" s="348"/>
      <c r="LGJ77" s="348"/>
      <c r="LGK77" s="348"/>
      <c r="LGL77" s="348"/>
      <c r="LGM77" s="348"/>
      <c r="LGN77" s="348"/>
      <c r="LGO77" s="348"/>
      <c r="LGP77" s="348"/>
      <c r="LGQ77" s="348"/>
      <c r="LGR77" s="348"/>
      <c r="LGS77" s="348"/>
      <c r="LGT77" s="348"/>
      <c r="LGU77" s="348"/>
      <c r="LGV77" s="348"/>
      <c r="LGW77" s="348"/>
      <c r="LGX77" s="348"/>
      <c r="LGY77" s="348"/>
      <c r="LGZ77" s="348"/>
      <c r="LHA77" s="348"/>
      <c r="LHB77" s="348"/>
      <c r="LHC77" s="348"/>
      <c r="LHD77" s="348"/>
      <c r="LHE77" s="348"/>
      <c r="LHF77" s="348"/>
      <c r="LHG77" s="348"/>
      <c r="LHH77" s="348"/>
      <c r="LHI77" s="348"/>
      <c r="LHJ77" s="348"/>
      <c r="LHK77" s="348"/>
      <c r="LHL77" s="348"/>
      <c r="LHM77" s="348"/>
      <c r="LHN77" s="348"/>
      <c r="LHO77" s="348"/>
      <c r="LHP77" s="348"/>
      <c r="LHQ77" s="348"/>
      <c r="LHR77" s="348"/>
      <c r="LHS77" s="348"/>
      <c r="LHT77" s="348"/>
      <c r="LHU77" s="348"/>
      <c r="LHV77" s="348"/>
      <c r="LHW77" s="348"/>
      <c r="LHX77" s="348"/>
      <c r="LHY77" s="348"/>
      <c r="LHZ77" s="348"/>
      <c r="LIA77" s="348"/>
      <c r="LIB77" s="348"/>
      <c r="LIC77" s="348"/>
      <c r="LID77" s="348"/>
      <c r="LIE77" s="348"/>
      <c r="LIF77" s="348"/>
      <c r="LIG77" s="348"/>
      <c r="LIH77" s="348"/>
      <c r="LII77" s="348"/>
      <c r="LIJ77" s="348"/>
      <c r="LIK77" s="348"/>
      <c r="LIL77" s="348"/>
      <c r="LIM77" s="348"/>
      <c r="LIN77" s="348"/>
      <c r="LIO77" s="348"/>
      <c r="LIP77" s="348"/>
      <c r="LIQ77" s="348"/>
      <c r="LIR77" s="348"/>
      <c r="LIS77" s="348"/>
      <c r="LIT77" s="348"/>
      <c r="LIU77" s="348"/>
      <c r="LIV77" s="348"/>
      <c r="LIW77" s="348"/>
      <c r="LIX77" s="348"/>
      <c r="LIY77" s="348"/>
      <c r="LIZ77" s="348"/>
      <c r="LJA77" s="348"/>
      <c r="LJB77" s="348"/>
      <c r="LJC77" s="348"/>
      <c r="LJD77" s="348"/>
      <c r="LJE77" s="348"/>
      <c r="LJF77" s="348"/>
      <c r="LJG77" s="348"/>
      <c r="LJH77" s="348"/>
      <c r="LJI77" s="348"/>
      <c r="LJJ77" s="348"/>
      <c r="LJK77" s="348"/>
      <c r="LJL77" s="348"/>
      <c r="LJM77" s="348"/>
      <c r="LJN77" s="348"/>
      <c r="LJO77" s="348"/>
      <c r="LJP77" s="348"/>
      <c r="LJQ77" s="348"/>
      <c r="LJR77" s="348"/>
      <c r="LJS77" s="348"/>
      <c r="LJT77" s="348"/>
      <c r="LJU77" s="348"/>
      <c r="LJV77" s="348"/>
      <c r="LJW77" s="348"/>
      <c r="LJX77" s="348"/>
      <c r="LJY77" s="348"/>
      <c r="LJZ77" s="348"/>
      <c r="LKA77" s="348"/>
      <c r="LKB77" s="348"/>
      <c r="LKC77" s="348"/>
      <c r="LKD77" s="348"/>
      <c r="LKE77" s="348"/>
      <c r="LKF77" s="348"/>
      <c r="LKG77" s="348"/>
      <c r="LKH77" s="348"/>
      <c r="LKI77" s="348"/>
      <c r="LKJ77" s="348"/>
      <c r="LKK77" s="348"/>
      <c r="LKL77" s="348"/>
      <c r="LKM77" s="348"/>
      <c r="LKN77" s="348"/>
      <c r="LKO77" s="348"/>
      <c r="LKP77" s="348"/>
      <c r="LKQ77" s="348"/>
      <c r="LKR77" s="348"/>
      <c r="LKS77" s="348"/>
      <c r="LKT77" s="348"/>
      <c r="LKU77" s="348"/>
      <c r="LKV77" s="348"/>
      <c r="LKW77" s="348"/>
      <c r="LKX77" s="348"/>
      <c r="LKY77" s="348"/>
      <c r="LKZ77" s="348"/>
      <c r="LLA77" s="348"/>
      <c r="LLB77" s="348"/>
      <c r="LLC77" s="348"/>
      <c r="LLD77" s="348"/>
      <c r="LLE77" s="348"/>
      <c r="LLF77" s="348"/>
      <c r="LLG77" s="348"/>
      <c r="LLH77" s="348"/>
      <c r="LLI77" s="348"/>
      <c r="LLJ77" s="348"/>
      <c r="LLK77" s="348"/>
      <c r="LLL77" s="348"/>
      <c r="LLM77" s="348"/>
      <c r="LLN77" s="348"/>
      <c r="LLO77" s="348"/>
      <c r="LLP77" s="348"/>
      <c r="LLQ77" s="348"/>
      <c r="LLR77" s="348"/>
      <c r="LLS77" s="348"/>
      <c r="LLT77" s="348"/>
      <c r="LLU77" s="348"/>
      <c r="LLV77" s="348"/>
      <c r="LLW77" s="348"/>
      <c r="LLX77" s="348"/>
      <c r="LLY77" s="348"/>
      <c r="LLZ77" s="348"/>
      <c r="LMA77" s="348"/>
      <c r="LMB77" s="348"/>
      <c r="LMC77" s="348"/>
      <c r="LMD77" s="348"/>
      <c r="LME77" s="348"/>
      <c r="LMF77" s="348"/>
      <c r="LMG77" s="348"/>
      <c r="LMH77" s="348"/>
      <c r="LMI77" s="348"/>
      <c r="LMJ77" s="348"/>
      <c r="LMK77" s="348"/>
      <c r="LML77" s="348"/>
      <c r="LMM77" s="348"/>
      <c r="LMN77" s="348"/>
      <c r="LMO77" s="348"/>
      <c r="LMP77" s="348"/>
      <c r="LMQ77" s="348"/>
      <c r="LMR77" s="348"/>
      <c r="LMS77" s="348"/>
      <c r="LMT77" s="348"/>
      <c r="LMU77" s="348"/>
      <c r="LMV77" s="348"/>
      <c r="LMW77" s="348"/>
      <c r="LMX77" s="348"/>
      <c r="LMY77" s="348"/>
      <c r="LMZ77" s="348"/>
      <c r="LNA77" s="348"/>
      <c r="LNB77" s="348"/>
      <c r="LNC77" s="348"/>
      <c r="LND77" s="348"/>
      <c r="LNE77" s="348"/>
      <c r="LNF77" s="348"/>
      <c r="LNG77" s="348"/>
      <c r="LNH77" s="348"/>
      <c r="LNI77" s="348"/>
      <c r="LNJ77" s="348"/>
      <c r="LNK77" s="348"/>
      <c r="LNL77" s="348"/>
      <c r="LNM77" s="348"/>
      <c r="LNN77" s="348"/>
      <c r="LNO77" s="348"/>
      <c r="LNP77" s="348"/>
      <c r="LNQ77" s="348"/>
      <c r="LNR77" s="348"/>
      <c r="LNS77" s="348"/>
      <c r="LNT77" s="348"/>
      <c r="LNU77" s="348"/>
      <c r="LNV77" s="348"/>
      <c r="LNW77" s="348"/>
      <c r="LNX77" s="348"/>
      <c r="LNY77" s="348"/>
      <c r="LNZ77" s="348"/>
      <c r="LOA77" s="348"/>
      <c r="LOB77" s="348"/>
      <c r="LOC77" s="348"/>
      <c r="LOD77" s="348"/>
      <c r="LOE77" s="348"/>
      <c r="LOF77" s="348"/>
      <c r="LOG77" s="348"/>
      <c r="LOH77" s="348"/>
      <c r="LOI77" s="348"/>
      <c r="LOJ77" s="348"/>
      <c r="LOK77" s="348"/>
      <c r="LOL77" s="348"/>
      <c r="LOM77" s="348"/>
      <c r="LON77" s="348"/>
      <c r="LOO77" s="348"/>
      <c r="LOP77" s="348"/>
      <c r="LOQ77" s="348"/>
      <c r="LOR77" s="348"/>
      <c r="LOS77" s="348"/>
      <c r="LOT77" s="348"/>
      <c r="LOU77" s="348"/>
      <c r="LOV77" s="348"/>
      <c r="LOW77" s="348"/>
      <c r="LOX77" s="348"/>
      <c r="LOY77" s="348"/>
      <c r="LOZ77" s="348"/>
      <c r="LPA77" s="348"/>
      <c r="LPB77" s="348"/>
      <c r="LPC77" s="348"/>
      <c r="LPD77" s="348"/>
      <c r="LPE77" s="348"/>
      <c r="LPF77" s="348"/>
      <c r="LPG77" s="348"/>
      <c r="LPH77" s="348"/>
      <c r="LPI77" s="348"/>
      <c r="LPJ77" s="348"/>
      <c r="LPK77" s="348"/>
      <c r="LPL77" s="348"/>
      <c r="LPM77" s="348"/>
      <c r="LPN77" s="348"/>
      <c r="LPO77" s="348"/>
      <c r="LPP77" s="348"/>
      <c r="LPQ77" s="348"/>
      <c r="LPR77" s="348"/>
      <c r="LPS77" s="348"/>
      <c r="LPT77" s="348"/>
      <c r="LPU77" s="348"/>
      <c r="LPV77" s="348"/>
      <c r="LPW77" s="348"/>
      <c r="LPX77" s="348"/>
      <c r="LPY77" s="348"/>
      <c r="LPZ77" s="348"/>
      <c r="LQA77" s="348"/>
      <c r="LQB77" s="348"/>
      <c r="LQC77" s="348"/>
      <c r="LQD77" s="348"/>
      <c r="LQE77" s="348"/>
      <c r="LQF77" s="348"/>
      <c r="LQG77" s="348"/>
      <c r="LQH77" s="348"/>
      <c r="LQI77" s="348"/>
      <c r="LQJ77" s="348"/>
      <c r="LQK77" s="348"/>
      <c r="LQL77" s="348"/>
      <c r="LQM77" s="348"/>
      <c r="LQN77" s="348"/>
      <c r="LQO77" s="348"/>
      <c r="LQP77" s="348"/>
      <c r="LQQ77" s="348"/>
      <c r="LQR77" s="348"/>
      <c r="LQS77" s="348"/>
      <c r="LQT77" s="348"/>
      <c r="LQU77" s="348"/>
      <c r="LQV77" s="348"/>
      <c r="LQW77" s="348"/>
      <c r="LQX77" s="348"/>
      <c r="LQY77" s="348"/>
      <c r="LQZ77" s="348"/>
      <c r="LRA77" s="348"/>
      <c r="LRB77" s="348"/>
      <c r="LRC77" s="348"/>
      <c r="LRD77" s="348"/>
      <c r="LRE77" s="348"/>
      <c r="LRF77" s="348"/>
      <c r="LRG77" s="348"/>
      <c r="LRH77" s="348"/>
      <c r="LRI77" s="348"/>
      <c r="LRJ77" s="348"/>
      <c r="LRK77" s="348"/>
      <c r="LRL77" s="348"/>
      <c r="LRM77" s="348"/>
      <c r="LRN77" s="348"/>
      <c r="LRO77" s="348"/>
      <c r="LRP77" s="348"/>
      <c r="LRQ77" s="348"/>
      <c r="LRR77" s="348"/>
      <c r="LRS77" s="348"/>
      <c r="LRT77" s="348"/>
      <c r="LRU77" s="348"/>
      <c r="LRV77" s="348"/>
      <c r="LRW77" s="348"/>
      <c r="LRX77" s="348"/>
      <c r="LRY77" s="348"/>
      <c r="LRZ77" s="348"/>
      <c r="LSA77" s="348"/>
      <c r="LSB77" s="348"/>
      <c r="LSC77" s="348"/>
      <c r="LSD77" s="348"/>
      <c r="LSE77" s="348"/>
      <c r="LSF77" s="348"/>
      <c r="LSG77" s="348"/>
      <c r="LSH77" s="348"/>
      <c r="LSI77" s="348"/>
      <c r="LSJ77" s="348"/>
      <c r="LSK77" s="348"/>
      <c r="LSL77" s="348"/>
      <c r="LSM77" s="348"/>
      <c r="LSN77" s="348"/>
      <c r="LSO77" s="348"/>
      <c r="LSP77" s="348"/>
      <c r="LSQ77" s="348"/>
      <c r="LSR77" s="348"/>
      <c r="LSS77" s="348"/>
      <c r="LST77" s="348"/>
      <c r="LSU77" s="348"/>
      <c r="LSV77" s="348"/>
      <c r="LSW77" s="348"/>
      <c r="LSX77" s="348"/>
      <c r="LSY77" s="348"/>
      <c r="LSZ77" s="348"/>
      <c r="LTA77" s="348"/>
      <c r="LTB77" s="348"/>
      <c r="LTC77" s="348"/>
      <c r="LTD77" s="348"/>
      <c r="LTE77" s="348"/>
      <c r="LTF77" s="348"/>
      <c r="LTG77" s="348"/>
      <c r="LTH77" s="348"/>
      <c r="LTI77" s="348"/>
      <c r="LTJ77" s="348"/>
      <c r="LTK77" s="348"/>
      <c r="LTL77" s="348"/>
      <c r="LTM77" s="348"/>
      <c r="LTN77" s="348"/>
      <c r="LTO77" s="348"/>
      <c r="LTP77" s="348"/>
      <c r="LTQ77" s="348"/>
      <c r="LTR77" s="348"/>
      <c r="LTS77" s="348"/>
      <c r="LTT77" s="348"/>
      <c r="LTU77" s="348"/>
      <c r="LTV77" s="348"/>
      <c r="LTW77" s="348"/>
      <c r="LTX77" s="348"/>
      <c r="LTY77" s="348"/>
      <c r="LTZ77" s="348"/>
      <c r="LUA77" s="348"/>
      <c r="LUB77" s="348"/>
      <c r="LUC77" s="348"/>
      <c r="LUD77" s="348"/>
      <c r="LUE77" s="348"/>
      <c r="LUF77" s="348"/>
      <c r="LUG77" s="348"/>
      <c r="LUH77" s="348"/>
      <c r="LUI77" s="348"/>
      <c r="LUJ77" s="348"/>
      <c r="LUK77" s="348"/>
      <c r="LUL77" s="348"/>
      <c r="LUM77" s="348"/>
      <c r="LUN77" s="348"/>
      <c r="LUO77" s="348"/>
      <c r="LUP77" s="348"/>
      <c r="LUQ77" s="348"/>
      <c r="LUR77" s="348"/>
      <c r="LUS77" s="348"/>
      <c r="LUT77" s="348"/>
      <c r="LUU77" s="348"/>
      <c r="LUV77" s="348"/>
      <c r="LUW77" s="348"/>
      <c r="LUX77" s="348"/>
      <c r="LUY77" s="348"/>
      <c r="LUZ77" s="348"/>
      <c r="LVA77" s="348"/>
      <c r="LVB77" s="348"/>
      <c r="LVC77" s="348"/>
      <c r="LVD77" s="348"/>
      <c r="LVE77" s="348"/>
      <c r="LVF77" s="348"/>
      <c r="LVG77" s="348"/>
      <c r="LVH77" s="348"/>
      <c r="LVI77" s="348"/>
      <c r="LVJ77" s="348"/>
      <c r="LVK77" s="348"/>
      <c r="LVL77" s="348"/>
      <c r="LVM77" s="348"/>
      <c r="LVN77" s="348"/>
      <c r="LVO77" s="348"/>
      <c r="LVP77" s="348"/>
      <c r="LVQ77" s="348"/>
      <c r="LVR77" s="348"/>
      <c r="LVS77" s="348"/>
      <c r="LVT77" s="348"/>
      <c r="LVU77" s="348"/>
      <c r="LVV77" s="348"/>
      <c r="LVW77" s="348"/>
      <c r="LVX77" s="348"/>
      <c r="LVY77" s="348"/>
      <c r="LVZ77" s="348"/>
      <c r="LWA77" s="348"/>
      <c r="LWB77" s="348"/>
      <c r="LWC77" s="348"/>
      <c r="LWD77" s="348"/>
      <c r="LWE77" s="348"/>
      <c r="LWF77" s="348"/>
      <c r="LWG77" s="348"/>
      <c r="LWH77" s="348"/>
      <c r="LWI77" s="348"/>
      <c r="LWJ77" s="348"/>
      <c r="LWK77" s="348"/>
      <c r="LWL77" s="348"/>
      <c r="LWM77" s="348"/>
      <c r="LWN77" s="348"/>
      <c r="LWO77" s="348"/>
      <c r="LWP77" s="348"/>
      <c r="LWQ77" s="348"/>
      <c r="LWR77" s="348"/>
      <c r="LWS77" s="348"/>
      <c r="LWT77" s="348"/>
      <c r="LWU77" s="348"/>
      <c r="LWV77" s="348"/>
      <c r="LWW77" s="348"/>
      <c r="LWX77" s="348"/>
      <c r="LWY77" s="348"/>
      <c r="LWZ77" s="348"/>
      <c r="LXA77" s="348"/>
      <c r="LXB77" s="348"/>
      <c r="LXC77" s="348"/>
      <c r="LXD77" s="348"/>
      <c r="LXE77" s="348"/>
      <c r="LXF77" s="348"/>
      <c r="LXG77" s="348"/>
      <c r="LXH77" s="348"/>
      <c r="LXI77" s="348"/>
      <c r="LXJ77" s="348"/>
      <c r="LXK77" s="348"/>
      <c r="LXL77" s="348"/>
      <c r="LXM77" s="348"/>
      <c r="LXN77" s="348"/>
      <c r="LXO77" s="348"/>
      <c r="LXP77" s="348"/>
      <c r="LXQ77" s="348"/>
      <c r="LXR77" s="348"/>
      <c r="LXS77" s="348"/>
      <c r="LXT77" s="348"/>
      <c r="LXU77" s="348"/>
      <c r="LXV77" s="348"/>
      <c r="LXW77" s="348"/>
      <c r="LXX77" s="348"/>
      <c r="LXY77" s="348"/>
      <c r="LXZ77" s="348"/>
      <c r="LYA77" s="348"/>
      <c r="LYB77" s="348"/>
      <c r="LYC77" s="348"/>
      <c r="LYD77" s="348"/>
      <c r="LYE77" s="348"/>
      <c r="LYF77" s="348"/>
      <c r="LYG77" s="348"/>
      <c r="LYH77" s="348"/>
      <c r="LYI77" s="348"/>
      <c r="LYJ77" s="348"/>
      <c r="LYK77" s="348"/>
      <c r="LYL77" s="348"/>
      <c r="LYM77" s="348"/>
      <c r="LYN77" s="348"/>
      <c r="LYO77" s="348"/>
      <c r="LYP77" s="348"/>
      <c r="LYQ77" s="348"/>
      <c r="LYR77" s="348"/>
      <c r="LYS77" s="348"/>
      <c r="LYT77" s="348"/>
      <c r="LYU77" s="348"/>
      <c r="LYV77" s="348"/>
      <c r="LYW77" s="348"/>
      <c r="LYX77" s="348"/>
      <c r="LYY77" s="348"/>
      <c r="LYZ77" s="348"/>
      <c r="LZA77" s="348"/>
      <c r="LZB77" s="348"/>
      <c r="LZC77" s="348"/>
      <c r="LZD77" s="348"/>
      <c r="LZE77" s="348"/>
      <c r="LZF77" s="348"/>
      <c r="LZG77" s="348"/>
      <c r="LZH77" s="348"/>
      <c r="LZI77" s="348"/>
      <c r="LZJ77" s="348"/>
      <c r="LZK77" s="348"/>
      <c r="LZL77" s="348"/>
      <c r="LZM77" s="348"/>
      <c r="LZN77" s="348"/>
      <c r="LZO77" s="348"/>
      <c r="LZP77" s="348"/>
      <c r="LZQ77" s="348"/>
      <c r="LZR77" s="348"/>
      <c r="LZS77" s="348"/>
      <c r="LZT77" s="348"/>
      <c r="LZU77" s="348"/>
      <c r="LZV77" s="348"/>
      <c r="LZW77" s="348"/>
      <c r="LZX77" s="348"/>
      <c r="LZY77" s="348"/>
      <c r="LZZ77" s="348"/>
      <c r="MAA77" s="348"/>
      <c r="MAB77" s="348"/>
      <c r="MAC77" s="348"/>
      <c r="MAD77" s="348"/>
      <c r="MAE77" s="348"/>
      <c r="MAF77" s="348"/>
      <c r="MAG77" s="348"/>
      <c r="MAH77" s="348"/>
      <c r="MAI77" s="348"/>
      <c r="MAJ77" s="348"/>
      <c r="MAK77" s="348"/>
      <c r="MAL77" s="348"/>
      <c r="MAM77" s="348"/>
      <c r="MAN77" s="348"/>
      <c r="MAO77" s="348"/>
      <c r="MAP77" s="348"/>
      <c r="MAQ77" s="348"/>
      <c r="MAR77" s="348"/>
      <c r="MAS77" s="348"/>
      <c r="MAT77" s="348"/>
      <c r="MAU77" s="348"/>
      <c r="MAV77" s="348"/>
      <c r="MAW77" s="348"/>
      <c r="MAX77" s="348"/>
      <c r="MAY77" s="348"/>
      <c r="MAZ77" s="348"/>
      <c r="MBA77" s="348"/>
      <c r="MBB77" s="348"/>
      <c r="MBC77" s="348"/>
      <c r="MBD77" s="348"/>
      <c r="MBE77" s="348"/>
      <c r="MBF77" s="348"/>
      <c r="MBG77" s="348"/>
      <c r="MBH77" s="348"/>
      <c r="MBI77" s="348"/>
      <c r="MBJ77" s="348"/>
      <c r="MBK77" s="348"/>
      <c r="MBL77" s="348"/>
      <c r="MBM77" s="348"/>
      <c r="MBN77" s="348"/>
      <c r="MBO77" s="348"/>
      <c r="MBP77" s="348"/>
      <c r="MBQ77" s="348"/>
      <c r="MBR77" s="348"/>
      <c r="MBS77" s="348"/>
      <c r="MBT77" s="348"/>
      <c r="MBU77" s="348"/>
      <c r="MBV77" s="348"/>
      <c r="MBW77" s="348"/>
      <c r="MBX77" s="348"/>
      <c r="MBY77" s="348"/>
      <c r="MBZ77" s="348"/>
      <c r="MCA77" s="348"/>
      <c r="MCB77" s="348"/>
      <c r="MCC77" s="348"/>
      <c r="MCD77" s="348"/>
      <c r="MCE77" s="348"/>
      <c r="MCF77" s="348"/>
      <c r="MCG77" s="348"/>
      <c r="MCH77" s="348"/>
      <c r="MCI77" s="348"/>
      <c r="MCJ77" s="348"/>
      <c r="MCK77" s="348"/>
      <c r="MCL77" s="348"/>
      <c r="MCM77" s="348"/>
      <c r="MCN77" s="348"/>
      <c r="MCO77" s="348"/>
      <c r="MCP77" s="348"/>
      <c r="MCQ77" s="348"/>
      <c r="MCR77" s="348"/>
      <c r="MCS77" s="348"/>
      <c r="MCT77" s="348"/>
      <c r="MCU77" s="348"/>
      <c r="MCV77" s="348"/>
      <c r="MCW77" s="348"/>
      <c r="MCX77" s="348"/>
      <c r="MCY77" s="348"/>
      <c r="MCZ77" s="348"/>
      <c r="MDA77" s="348"/>
      <c r="MDB77" s="348"/>
      <c r="MDC77" s="348"/>
      <c r="MDD77" s="348"/>
      <c r="MDE77" s="348"/>
      <c r="MDF77" s="348"/>
      <c r="MDG77" s="348"/>
      <c r="MDH77" s="348"/>
      <c r="MDI77" s="348"/>
      <c r="MDJ77" s="348"/>
      <c r="MDK77" s="348"/>
      <c r="MDL77" s="348"/>
      <c r="MDM77" s="348"/>
      <c r="MDN77" s="348"/>
      <c r="MDO77" s="348"/>
      <c r="MDP77" s="348"/>
      <c r="MDQ77" s="348"/>
      <c r="MDR77" s="348"/>
      <c r="MDS77" s="348"/>
      <c r="MDT77" s="348"/>
      <c r="MDU77" s="348"/>
      <c r="MDV77" s="348"/>
      <c r="MDW77" s="348"/>
      <c r="MDX77" s="348"/>
      <c r="MDY77" s="348"/>
      <c r="MDZ77" s="348"/>
      <c r="MEA77" s="348"/>
      <c r="MEB77" s="348"/>
      <c r="MEC77" s="348"/>
      <c r="MED77" s="348"/>
      <c r="MEE77" s="348"/>
      <c r="MEF77" s="348"/>
      <c r="MEG77" s="348"/>
      <c r="MEH77" s="348"/>
      <c r="MEI77" s="348"/>
      <c r="MEJ77" s="348"/>
      <c r="MEK77" s="348"/>
      <c r="MEL77" s="348"/>
      <c r="MEM77" s="348"/>
      <c r="MEN77" s="348"/>
      <c r="MEO77" s="348"/>
      <c r="MEP77" s="348"/>
      <c r="MEQ77" s="348"/>
      <c r="MER77" s="348"/>
      <c r="MES77" s="348"/>
      <c r="MET77" s="348"/>
      <c r="MEU77" s="348"/>
      <c r="MEV77" s="348"/>
      <c r="MEW77" s="348"/>
      <c r="MEX77" s="348"/>
      <c r="MEY77" s="348"/>
      <c r="MEZ77" s="348"/>
      <c r="MFA77" s="348"/>
      <c r="MFB77" s="348"/>
      <c r="MFC77" s="348"/>
      <c r="MFD77" s="348"/>
      <c r="MFE77" s="348"/>
      <c r="MFF77" s="348"/>
      <c r="MFG77" s="348"/>
      <c r="MFH77" s="348"/>
      <c r="MFI77" s="348"/>
      <c r="MFJ77" s="348"/>
      <c r="MFK77" s="348"/>
      <c r="MFL77" s="348"/>
      <c r="MFM77" s="348"/>
      <c r="MFN77" s="348"/>
      <c r="MFO77" s="348"/>
      <c r="MFP77" s="348"/>
      <c r="MFQ77" s="348"/>
      <c r="MFR77" s="348"/>
      <c r="MFS77" s="348"/>
      <c r="MFT77" s="348"/>
      <c r="MFU77" s="348"/>
      <c r="MFV77" s="348"/>
      <c r="MFW77" s="348"/>
      <c r="MFX77" s="348"/>
      <c r="MFY77" s="348"/>
      <c r="MFZ77" s="348"/>
      <c r="MGA77" s="348"/>
      <c r="MGB77" s="348"/>
      <c r="MGC77" s="348"/>
      <c r="MGD77" s="348"/>
      <c r="MGE77" s="348"/>
      <c r="MGF77" s="348"/>
      <c r="MGG77" s="348"/>
      <c r="MGH77" s="348"/>
      <c r="MGI77" s="348"/>
      <c r="MGJ77" s="348"/>
      <c r="MGK77" s="348"/>
      <c r="MGL77" s="348"/>
      <c r="MGM77" s="348"/>
      <c r="MGN77" s="348"/>
      <c r="MGO77" s="348"/>
      <c r="MGP77" s="348"/>
      <c r="MGQ77" s="348"/>
      <c r="MGR77" s="348"/>
      <c r="MGS77" s="348"/>
      <c r="MGT77" s="348"/>
      <c r="MGU77" s="348"/>
      <c r="MGV77" s="348"/>
      <c r="MGW77" s="348"/>
      <c r="MGX77" s="348"/>
      <c r="MGY77" s="348"/>
      <c r="MGZ77" s="348"/>
      <c r="MHA77" s="348"/>
      <c r="MHB77" s="348"/>
      <c r="MHC77" s="348"/>
      <c r="MHD77" s="348"/>
      <c r="MHE77" s="348"/>
      <c r="MHF77" s="348"/>
      <c r="MHG77" s="348"/>
      <c r="MHH77" s="348"/>
      <c r="MHI77" s="348"/>
      <c r="MHJ77" s="348"/>
      <c r="MHK77" s="348"/>
      <c r="MHL77" s="348"/>
      <c r="MHM77" s="348"/>
      <c r="MHN77" s="348"/>
      <c r="MHO77" s="348"/>
      <c r="MHP77" s="348"/>
      <c r="MHQ77" s="348"/>
      <c r="MHR77" s="348"/>
      <c r="MHS77" s="348"/>
      <c r="MHT77" s="348"/>
      <c r="MHU77" s="348"/>
      <c r="MHV77" s="348"/>
      <c r="MHW77" s="348"/>
      <c r="MHX77" s="348"/>
      <c r="MHY77" s="348"/>
      <c r="MHZ77" s="348"/>
      <c r="MIA77" s="348"/>
      <c r="MIB77" s="348"/>
      <c r="MIC77" s="348"/>
      <c r="MID77" s="348"/>
      <c r="MIE77" s="348"/>
      <c r="MIF77" s="348"/>
      <c r="MIG77" s="348"/>
      <c r="MIH77" s="348"/>
      <c r="MII77" s="348"/>
      <c r="MIJ77" s="348"/>
      <c r="MIK77" s="348"/>
      <c r="MIL77" s="348"/>
      <c r="MIM77" s="348"/>
      <c r="MIN77" s="348"/>
      <c r="MIO77" s="348"/>
      <c r="MIP77" s="348"/>
      <c r="MIQ77" s="348"/>
      <c r="MIR77" s="348"/>
      <c r="MIS77" s="348"/>
      <c r="MIT77" s="348"/>
      <c r="MIU77" s="348"/>
      <c r="MIV77" s="348"/>
      <c r="MIW77" s="348"/>
      <c r="MIX77" s="348"/>
      <c r="MIY77" s="348"/>
      <c r="MIZ77" s="348"/>
      <c r="MJA77" s="348"/>
      <c r="MJB77" s="348"/>
      <c r="MJC77" s="348"/>
      <c r="MJD77" s="348"/>
      <c r="MJE77" s="348"/>
      <c r="MJF77" s="348"/>
      <c r="MJG77" s="348"/>
      <c r="MJH77" s="348"/>
      <c r="MJI77" s="348"/>
      <c r="MJJ77" s="348"/>
      <c r="MJK77" s="348"/>
      <c r="MJL77" s="348"/>
      <c r="MJM77" s="348"/>
      <c r="MJN77" s="348"/>
      <c r="MJO77" s="348"/>
      <c r="MJP77" s="348"/>
      <c r="MJQ77" s="348"/>
      <c r="MJR77" s="348"/>
      <c r="MJS77" s="348"/>
      <c r="MJT77" s="348"/>
      <c r="MJU77" s="348"/>
      <c r="MJV77" s="348"/>
      <c r="MJW77" s="348"/>
      <c r="MJX77" s="348"/>
      <c r="MJY77" s="348"/>
      <c r="MJZ77" s="348"/>
      <c r="MKA77" s="348"/>
      <c r="MKB77" s="348"/>
      <c r="MKC77" s="348"/>
      <c r="MKD77" s="348"/>
      <c r="MKE77" s="348"/>
      <c r="MKF77" s="348"/>
      <c r="MKG77" s="348"/>
      <c r="MKH77" s="348"/>
      <c r="MKI77" s="348"/>
      <c r="MKJ77" s="348"/>
      <c r="MKK77" s="348"/>
      <c r="MKL77" s="348"/>
      <c r="MKM77" s="348"/>
      <c r="MKN77" s="348"/>
      <c r="MKO77" s="348"/>
      <c r="MKP77" s="348"/>
      <c r="MKQ77" s="348"/>
      <c r="MKR77" s="348"/>
      <c r="MKS77" s="348"/>
      <c r="MKT77" s="348"/>
      <c r="MKU77" s="348"/>
      <c r="MKV77" s="348"/>
      <c r="MKW77" s="348"/>
      <c r="MKX77" s="348"/>
      <c r="MKY77" s="348"/>
      <c r="MKZ77" s="348"/>
      <c r="MLA77" s="348"/>
      <c r="MLB77" s="348"/>
      <c r="MLC77" s="348"/>
      <c r="MLD77" s="348"/>
      <c r="MLE77" s="348"/>
      <c r="MLF77" s="348"/>
      <c r="MLG77" s="348"/>
      <c r="MLH77" s="348"/>
      <c r="MLI77" s="348"/>
      <c r="MLJ77" s="348"/>
      <c r="MLK77" s="348"/>
      <c r="MLL77" s="348"/>
      <c r="MLM77" s="348"/>
      <c r="MLN77" s="348"/>
      <c r="MLO77" s="348"/>
      <c r="MLP77" s="348"/>
      <c r="MLQ77" s="348"/>
      <c r="MLR77" s="348"/>
      <c r="MLS77" s="348"/>
      <c r="MLT77" s="348"/>
      <c r="MLU77" s="348"/>
      <c r="MLV77" s="348"/>
      <c r="MLW77" s="348"/>
      <c r="MLX77" s="348"/>
      <c r="MLY77" s="348"/>
      <c r="MLZ77" s="348"/>
      <c r="MMA77" s="348"/>
      <c r="MMB77" s="348"/>
      <c r="MMC77" s="348"/>
      <c r="MMD77" s="348"/>
      <c r="MME77" s="348"/>
      <c r="MMF77" s="348"/>
      <c r="MMG77" s="348"/>
      <c r="MMH77" s="348"/>
      <c r="MMI77" s="348"/>
      <c r="MMJ77" s="348"/>
      <c r="MMK77" s="348"/>
      <c r="MML77" s="348"/>
      <c r="MMM77" s="348"/>
      <c r="MMN77" s="348"/>
      <c r="MMO77" s="348"/>
      <c r="MMP77" s="348"/>
      <c r="MMQ77" s="348"/>
      <c r="MMR77" s="348"/>
      <c r="MMS77" s="348"/>
      <c r="MMT77" s="348"/>
      <c r="MMU77" s="348"/>
      <c r="MMV77" s="348"/>
      <c r="MMW77" s="348"/>
      <c r="MMX77" s="348"/>
      <c r="MMY77" s="348"/>
      <c r="MMZ77" s="348"/>
      <c r="MNA77" s="348"/>
      <c r="MNB77" s="348"/>
      <c r="MNC77" s="348"/>
      <c r="MND77" s="348"/>
      <c r="MNE77" s="348"/>
      <c r="MNF77" s="348"/>
      <c r="MNG77" s="348"/>
      <c r="MNH77" s="348"/>
      <c r="MNI77" s="348"/>
      <c r="MNJ77" s="348"/>
      <c r="MNK77" s="348"/>
      <c r="MNL77" s="348"/>
      <c r="MNM77" s="348"/>
      <c r="MNN77" s="348"/>
      <c r="MNO77" s="348"/>
      <c r="MNP77" s="348"/>
      <c r="MNQ77" s="348"/>
      <c r="MNR77" s="348"/>
      <c r="MNS77" s="348"/>
      <c r="MNT77" s="348"/>
      <c r="MNU77" s="348"/>
      <c r="MNV77" s="348"/>
      <c r="MNW77" s="348"/>
      <c r="MNX77" s="348"/>
      <c r="MNY77" s="348"/>
      <c r="MNZ77" s="348"/>
      <c r="MOA77" s="348"/>
      <c r="MOB77" s="348"/>
      <c r="MOC77" s="348"/>
      <c r="MOD77" s="348"/>
      <c r="MOE77" s="348"/>
      <c r="MOF77" s="348"/>
      <c r="MOG77" s="348"/>
      <c r="MOH77" s="348"/>
      <c r="MOI77" s="348"/>
      <c r="MOJ77" s="348"/>
      <c r="MOK77" s="348"/>
      <c r="MOL77" s="348"/>
      <c r="MOM77" s="348"/>
      <c r="MON77" s="348"/>
      <c r="MOO77" s="348"/>
      <c r="MOP77" s="348"/>
      <c r="MOQ77" s="348"/>
      <c r="MOR77" s="348"/>
      <c r="MOS77" s="348"/>
      <c r="MOT77" s="348"/>
      <c r="MOU77" s="348"/>
      <c r="MOV77" s="348"/>
      <c r="MOW77" s="348"/>
      <c r="MOX77" s="348"/>
      <c r="MOY77" s="348"/>
      <c r="MOZ77" s="348"/>
      <c r="MPA77" s="348"/>
      <c r="MPB77" s="348"/>
      <c r="MPC77" s="348"/>
      <c r="MPD77" s="348"/>
      <c r="MPE77" s="348"/>
      <c r="MPF77" s="348"/>
      <c r="MPG77" s="348"/>
      <c r="MPH77" s="348"/>
      <c r="MPI77" s="348"/>
      <c r="MPJ77" s="348"/>
      <c r="MPK77" s="348"/>
      <c r="MPL77" s="348"/>
      <c r="MPM77" s="348"/>
      <c r="MPN77" s="348"/>
      <c r="MPO77" s="348"/>
      <c r="MPP77" s="348"/>
      <c r="MPQ77" s="348"/>
      <c r="MPR77" s="348"/>
      <c r="MPS77" s="348"/>
      <c r="MPT77" s="348"/>
      <c r="MPU77" s="348"/>
      <c r="MPV77" s="348"/>
      <c r="MPW77" s="348"/>
      <c r="MPX77" s="348"/>
      <c r="MPY77" s="348"/>
      <c r="MPZ77" s="348"/>
      <c r="MQA77" s="348"/>
      <c r="MQB77" s="348"/>
      <c r="MQC77" s="348"/>
      <c r="MQD77" s="348"/>
      <c r="MQE77" s="348"/>
      <c r="MQF77" s="348"/>
      <c r="MQG77" s="348"/>
      <c r="MQH77" s="348"/>
      <c r="MQI77" s="348"/>
      <c r="MQJ77" s="348"/>
      <c r="MQK77" s="348"/>
      <c r="MQL77" s="348"/>
      <c r="MQM77" s="348"/>
      <c r="MQN77" s="348"/>
      <c r="MQO77" s="348"/>
      <c r="MQP77" s="348"/>
      <c r="MQQ77" s="348"/>
      <c r="MQR77" s="348"/>
      <c r="MQS77" s="348"/>
      <c r="MQT77" s="348"/>
      <c r="MQU77" s="348"/>
      <c r="MQV77" s="348"/>
      <c r="MQW77" s="348"/>
      <c r="MQX77" s="348"/>
      <c r="MQY77" s="348"/>
      <c r="MQZ77" s="348"/>
      <c r="MRA77" s="348"/>
      <c r="MRB77" s="348"/>
      <c r="MRC77" s="348"/>
      <c r="MRD77" s="348"/>
      <c r="MRE77" s="348"/>
      <c r="MRF77" s="348"/>
      <c r="MRG77" s="348"/>
      <c r="MRH77" s="348"/>
      <c r="MRI77" s="348"/>
      <c r="MRJ77" s="348"/>
      <c r="MRK77" s="348"/>
      <c r="MRL77" s="348"/>
      <c r="MRM77" s="348"/>
      <c r="MRN77" s="348"/>
      <c r="MRO77" s="348"/>
      <c r="MRP77" s="348"/>
      <c r="MRQ77" s="348"/>
      <c r="MRR77" s="348"/>
      <c r="MRS77" s="348"/>
      <c r="MRT77" s="348"/>
      <c r="MRU77" s="348"/>
      <c r="MRV77" s="348"/>
      <c r="MRW77" s="348"/>
      <c r="MRX77" s="348"/>
      <c r="MRY77" s="348"/>
      <c r="MRZ77" s="348"/>
      <c r="MSA77" s="348"/>
      <c r="MSB77" s="348"/>
      <c r="MSC77" s="348"/>
      <c r="MSD77" s="348"/>
      <c r="MSE77" s="348"/>
      <c r="MSF77" s="348"/>
      <c r="MSG77" s="348"/>
      <c r="MSH77" s="348"/>
      <c r="MSI77" s="348"/>
      <c r="MSJ77" s="348"/>
      <c r="MSK77" s="348"/>
      <c r="MSL77" s="348"/>
      <c r="MSM77" s="348"/>
      <c r="MSN77" s="348"/>
      <c r="MSO77" s="348"/>
      <c r="MSP77" s="348"/>
      <c r="MSQ77" s="348"/>
      <c r="MSR77" s="348"/>
      <c r="MSS77" s="348"/>
      <c r="MST77" s="348"/>
      <c r="MSU77" s="348"/>
      <c r="MSV77" s="348"/>
      <c r="MSW77" s="348"/>
      <c r="MSX77" s="348"/>
      <c r="MSY77" s="348"/>
      <c r="MSZ77" s="348"/>
      <c r="MTA77" s="348"/>
      <c r="MTB77" s="348"/>
      <c r="MTC77" s="348"/>
      <c r="MTD77" s="348"/>
      <c r="MTE77" s="348"/>
      <c r="MTF77" s="348"/>
      <c r="MTG77" s="348"/>
      <c r="MTH77" s="348"/>
      <c r="MTI77" s="348"/>
      <c r="MTJ77" s="348"/>
      <c r="MTK77" s="348"/>
      <c r="MTL77" s="348"/>
      <c r="MTM77" s="348"/>
      <c r="MTN77" s="348"/>
      <c r="MTO77" s="348"/>
      <c r="MTP77" s="348"/>
      <c r="MTQ77" s="348"/>
      <c r="MTR77" s="348"/>
      <c r="MTS77" s="348"/>
      <c r="MTT77" s="348"/>
      <c r="MTU77" s="348"/>
      <c r="MTV77" s="348"/>
      <c r="MTW77" s="348"/>
      <c r="MTX77" s="348"/>
      <c r="MTY77" s="348"/>
      <c r="MTZ77" s="348"/>
      <c r="MUA77" s="348"/>
      <c r="MUB77" s="348"/>
      <c r="MUC77" s="348"/>
      <c r="MUD77" s="348"/>
      <c r="MUE77" s="348"/>
      <c r="MUF77" s="348"/>
      <c r="MUG77" s="348"/>
      <c r="MUH77" s="348"/>
      <c r="MUI77" s="348"/>
      <c r="MUJ77" s="348"/>
      <c r="MUK77" s="348"/>
      <c r="MUL77" s="348"/>
      <c r="MUM77" s="348"/>
      <c r="MUN77" s="348"/>
      <c r="MUO77" s="348"/>
      <c r="MUP77" s="348"/>
      <c r="MUQ77" s="348"/>
      <c r="MUR77" s="348"/>
      <c r="MUS77" s="348"/>
      <c r="MUT77" s="348"/>
      <c r="MUU77" s="348"/>
      <c r="MUV77" s="348"/>
      <c r="MUW77" s="348"/>
      <c r="MUX77" s="348"/>
      <c r="MUY77" s="348"/>
      <c r="MUZ77" s="348"/>
      <c r="MVA77" s="348"/>
      <c r="MVB77" s="348"/>
      <c r="MVC77" s="348"/>
      <c r="MVD77" s="348"/>
      <c r="MVE77" s="348"/>
      <c r="MVF77" s="348"/>
      <c r="MVG77" s="348"/>
      <c r="MVH77" s="348"/>
      <c r="MVI77" s="348"/>
      <c r="MVJ77" s="348"/>
      <c r="MVK77" s="348"/>
      <c r="MVL77" s="348"/>
      <c r="MVM77" s="348"/>
      <c r="MVN77" s="348"/>
      <c r="MVO77" s="348"/>
      <c r="MVP77" s="348"/>
      <c r="MVQ77" s="348"/>
      <c r="MVR77" s="348"/>
      <c r="MVS77" s="348"/>
      <c r="MVT77" s="348"/>
      <c r="MVU77" s="348"/>
      <c r="MVV77" s="348"/>
      <c r="MVW77" s="348"/>
      <c r="MVX77" s="348"/>
      <c r="MVY77" s="348"/>
      <c r="MVZ77" s="348"/>
      <c r="MWA77" s="348"/>
      <c r="MWB77" s="348"/>
      <c r="MWC77" s="348"/>
      <c r="MWD77" s="348"/>
      <c r="MWE77" s="348"/>
      <c r="MWF77" s="348"/>
      <c r="MWG77" s="348"/>
      <c r="MWH77" s="348"/>
      <c r="MWI77" s="348"/>
      <c r="MWJ77" s="348"/>
      <c r="MWK77" s="348"/>
      <c r="MWL77" s="348"/>
      <c r="MWM77" s="348"/>
      <c r="MWN77" s="348"/>
      <c r="MWO77" s="348"/>
      <c r="MWP77" s="348"/>
      <c r="MWQ77" s="348"/>
      <c r="MWR77" s="348"/>
      <c r="MWS77" s="348"/>
      <c r="MWT77" s="348"/>
      <c r="MWU77" s="348"/>
      <c r="MWV77" s="348"/>
      <c r="MWW77" s="348"/>
      <c r="MWX77" s="348"/>
      <c r="MWY77" s="348"/>
      <c r="MWZ77" s="348"/>
      <c r="MXA77" s="348"/>
      <c r="MXB77" s="348"/>
      <c r="MXC77" s="348"/>
      <c r="MXD77" s="348"/>
      <c r="MXE77" s="348"/>
      <c r="MXF77" s="348"/>
      <c r="MXG77" s="348"/>
      <c r="MXH77" s="348"/>
      <c r="MXI77" s="348"/>
      <c r="MXJ77" s="348"/>
      <c r="MXK77" s="348"/>
      <c r="MXL77" s="348"/>
      <c r="MXM77" s="348"/>
      <c r="MXN77" s="348"/>
      <c r="MXO77" s="348"/>
      <c r="MXP77" s="348"/>
      <c r="MXQ77" s="348"/>
      <c r="MXR77" s="348"/>
      <c r="MXS77" s="348"/>
      <c r="MXT77" s="348"/>
      <c r="MXU77" s="348"/>
      <c r="MXV77" s="348"/>
      <c r="MXW77" s="348"/>
      <c r="MXX77" s="348"/>
      <c r="MXY77" s="348"/>
      <c r="MXZ77" s="348"/>
      <c r="MYA77" s="348"/>
      <c r="MYB77" s="348"/>
      <c r="MYC77" s="348"/>
      <c r="MYD77" s="348"/>
      <c r="MYE77" s="348"/>
      <c r="MYF77" s="348"/>
      <c r="MYG77" s="348"/>
      <c r="MYH77" s="348"/>
      <c r="MYI77" s="348"/>
      <c r="MYJ77" s="348"/>
      <c r="MYK77" s="348"/>
      <c r="MYL77" s="348"/>
      <c r="MYM77" s="348"/>
      <c r="MYN77" s="348"/>
      <c r="MYO77" s="348"/>
      <c r="MYP77" s="348"/>
      <c r="MYQ77" s="348"/>
      <c r="MYR77" s="348"/>
      <c r="MYS77" s="348"/>
      <c r="MYT77" s="348"/>
      <c r="MYU77" s="348"/>
      <c r="MYV77" s="348"/>
      <c r="MYW77" s="348"/>
      <c r="MYX77" s="348"/>
      <c r="MYY77" s="348"/>
      <c r="MYZ77" s="348"/>
      <c r="MZA77" s="348"/>
      <c r="MZB77" s="348"/>
      <c r="MZC77" s="348"/>
      <c r="MZD77" s="348"/>
      <c r="MZE77" s="348"/>
      <c r="MZF77" s="348"/>
      <c r="MZG77" s="348"/>
      <c r="MZH77" s="348"/>
      <c r="MZI77" s="348"/>
      <c r="MZJ77" s="348"/>
      <c r="MZK77" s="348"/>
      <c r="MZL77" s="348"/>
      <c r="MZM77" s="348"/>
      <c r="MZN77" s="348"/>
      <c r="MZO77" s="348"/>
      <c r="MZP77" s="348"/>
      <c r="MZQ77" s="348"/>
      <c r="MZR77" s="348"/>
      <c r="MZS77" s="348"/>
      <c r="MZT77" s="348"/>
      <c r="MZU77" s="348"/>
      <c r="MZV77" s="348"/>
      <c r="MZW77" s="348"/>
      <c r="MZX77" s="348"/>
      <c r="MZY77" s="348"/>
      <c r="MZZ77" s="348"/>
      <c r="NAA77" s="348"/>
      <c r="NAB77" s="348"/>
      <c r="NAC77" s="348"/>
      <c r="NAD77" s="348"/>
      <c r="NAE77" s="348"/>
      <c r="NAF77" s="348"/>
      <c r="NAG77" s="348"/>
      <c r="NAH77" s="348"/>
      <c r="NAI77" s="348"/>
      <c r="NAJ77" s="348"/>
      <c r="NAK77" s="348"/>
      <c r="NAL77" s="348"/>
      <c r="NAM77" s="348"/>
      <c r="NAN77" s="348"/>
      <c r="NAO77" s="348"/>
      <c r="NAP77" s="348"/>
      <c r="NAQ77" s="348"/>
      <c r="NAR77" s="348"/>
      <c r="NAS77" s="348"/>
      <c r="NAT77" s="348"/>
      <c r="NAU77" s="348"/>
      <c r="NAV77" s="348"/>
      <c r="NAW77" s="348"/>
      <c r="NAX77" s="348"/>
      <c r="NAY77" s="348"/>
      <c r="NAZ77" s="348"/>
      <c r="NBA77" s="348"/>
      <c r="NBB77" s="348"/>
      <c r="NBC77" s="348"/>
      <c r="NBD77" s="348"/>
      <c r="NBE77" s="348"/>
      <c r="NBF77" s="348"/>
      <c r="NBG77" s="348"/>
      <c r="NBH77" s="348"/>
      <c r="NBI77" s="348"/>
      <c r="NBJ77" s="348"/>
      <c r="NBK77" s="348"/>
      <c r="NBL77" s="348"/>
      <c r="NBM77" s="348"/>
      <c r="NBN77" s="348"/>
      <c r="NBO77" s="348"/>
      <c r="NBP77" s="348"/>
      <c r="NBQ77" s="348"/>
      <c r="NBR77" s="348"/>
      <c r="NBS77" s="348"/>
      <c r="NBT77" s="348"/>
      <c r="NBU77" s="348"/>
      <c r="NBV77" s="348"/>
      <c r="NBW77" s="348"/>
      <c r="NBX77" s="348"/>
      <c r="NBY77" s="348"/>
      <c r="NBZ77" s="348"/>
      <c r="NCA77" s="348"/>
      <c r="NCB77" s="348"/>
      <c r="NCC77" s="348"/>
      <c r="NCD77" s="348"/>
      <c r="NCE77" s="348"/>
      <c r="NCF77" s="348"/>
      <c r="NCG77" s="348"/>
      <c r="NCH77" s="348"/>
      <c r="NCI77" s="348"/>
      <c r="NCJ77" s="348"/>
      <c r="NCK77" s="348"/>
      <c r="NCL77" s="348"/>
      <c r="NCM77" s="348"/>
      <c r="NCN77" s="348"/>
      <c r="NCO77" s="348"/>
      <c r="NCP77" s="348"/>
      <c r="NCQ77" s="348"/>
      <c r="NCR77" s="348"/>
      <c r="NCS77" s="348"/>
      <c r="NCT77" s="348"/>
      <c r="NCU77" s="348"/>
      <c r="NCV77" s="348"/>
      <c r="NCW77" s="348"/>
      <c r="NCX77" s="348"/>
      <c r="NCY77" s="348"/>
      <c r="NCZ77" s="348"/>
      <c r="NDA77" s="348"/>
      <c r="NDB77" s="348"/>
      <c r="NDC77" s="348"/>
      <c r="NDD77" s="348"/>
      <c r="NDE77" s="348"/>
      <c r="NDF77" s="348"/>
      <c r="NDG77" s="348"/>
      <c r="NDH77" s="348"/>
      <c r="NDI77" s="348"/>
      <c r="NDJ77" s="348"/>
      <c r="NDK77" s="348"/>
      <c r="NDL77" s="348"/>
      <c r="NDM77" s="348"/>
      <c r="NDN77" s="348"/>
      <c r="NDO77" s="348"/>
      <c r="NDP77" s="348"/>
      <c r="NDQ77" s="348"/>
      <c r="NDR77" s="348"/>
      <c r="NDS77" s="348"/>
      <c r="NDT77" s="348"/>
      <c r="NDU77" s="348"/>
      <c r="NDV77" s="348"/>
      <c r="NDW77" s="348"/>
      <c r="NDX77" s="348"/>
      <c r="NDY77" s="348"/>
      <c r="NDZ77" s="348"/>
      <c r="NEA77" s="348"/>
      <c r="NEB77" s="348"/>
      <c r="NEC77" s="348"/>
      <c r="NED77" s="348"/>
      <c r="NEE77" s="348"/>
      <c r="NEF77" s="348"/>
      <c r="NEG77" s="348"/>
      <c r="NEH77" s="348"/>
      <c r="NEI77" s="348"/>
      <c r="NEJ77" s="348"/>
      <c r="NEK77" s="348"/>
      <c r="NEL77" s="348"/>
      <c r="NEM77" s="348"/>
      <c r="NEN77" s="348"/>
      <c r="NEO77" s="348"/>
      <c r="NEP77" s="348"/>
      <c r="NEQ77" s="348"/>
      <c r="NER77" s="348"/>
      <c r="NES77" s="348"/>
      <c r="NET77" s="348"/>
      <c r="NEU77" s="348"/>
      <c r="NEV77" s="348"/>
      <c r="NEW77" s="348"/>
      <c r="NEX77" s="348"/>
      <c r="NEY77" s="348"/>
      <c r="NEZ77" s="348"/>
      <c r="NFA77" s="348"/>
      <c r="NFB77" s="348"/>
      <c r="NFC77" s="348"/>
      <c r="NFD77" s="348"/>
      <c r="NFE77" s="348"/>
      <c r="NFF77" s="348"/>
      <c r="NFG77" s="348"/>
      <c r="NFH77" s="348"/>
      <c r="NFI77" s="348"/>
      <c r="NFJ77" s="348"/>
      <c r="NFK77" s="348"/>
      <c r="NFL77" s="348"/>
      <c r="NFM77" s="348"/>
      <c r="NFN77" s="348"/>
      <c r="NFO77" s="348"/>
      <c r="NFP77" s="348"/>
      <c r="NFQ77" s="348"/>
      <c r="NFR77" s="348"/>
      <c r="NFS77" s="348"/>
      <c r="NFT77" s="348"/>
      <c r="NFU77" s="348"/>
      <c r="NFV77" s="348"/>
      <c r="NFW77" s="348"/>
      <c r="NFX77" s="348"/>
      <c r="NFY77" s="348"/>
      <c r="NFZ77" s="348"/>
      <c r="NGA77" s="348"/>
      <c r="NGB77" s="348"/>
      <c r="NGC77" s="348"/>
      <c r="NGD77" s="348"/>
      <c r="NGE77" s="348"/>
      <c r="NGF77" s="348"/>
      <c r="NGG77" s="348"/>
      <c r="NGH77" s="348"/>
      <c r="NGI77" s="348"/>
      <c r="NGJ77" s="348"/>
      <c r="NGK77" s="348"/>
      <c r="NGL77" s="348"/>
      <c r="NGM77" s="348"/>
      <c r="NGN77" s="348"/>
      <c r="NGO77" s="348"/>
      <c r="NGP77" s="348"/>
      <c r="NGQ77" s="348"/>
      <c r="NGR77" s="348"/>
      <c r="NGS77" s="348"/>
      <c r="NGT77" s="348"/>
      <c r="NGU77" s="348"/>
      <c r="NGV77" s="348"/>
      <c r="NGW77" s="348"/>
      <c r="NGX77" s="348"/>
      <c r="NGY77" s="348"/>
      <c r="NGZ77" s="348"/>
      <c r="NHA77" s="348"/>
      <c r="NHB77" s="348"/>
      <c r="NHC77" s="348"/>
      <c r="NHD77" s="348"/>
      <c r="NHE77" s="348"/>
      <c r="NHF77" s="348"/>
      <c r="NHG77" s="348"/>
      <c r="NHH77" s="348"/>
      <c r="NHI77" s="348"/>
      <c r="NHJ77" s="348"/>
      <c r="NHK77" s="348"/>
      <c r="NHL77" s="348"/>
      <c r="NHM77" s="348"/>
      <c r="NHN77" s="348"/>
      <c r="NHO77" s="348"/>
      <c r="NHP77" s="348"/>
      <c r="NHQ77" s="348"/>
      <c r="NHR77" s="348"/>
      <c r="NHS77" s="348"/>
      <c r="NHT77" s="348"/>
      <c r="NHU77" s="348"/>
      <c r="NHV77" s="348"/>
      <c r="NHW77" s="348"/>
      <c r="NHX77" s="348"/>
      <c r="NHY77" s="348"/>
      <c r="NHZ77" s="348"/>
      <c r="NIA77" s="348"/>
      <c r="NIB77" s="348"/>
      <c r="NIC77" s="348"/>
      <c r="NID77" s="348"/>
      <c r="NIE77" s="348"/>
      <c r="NIF77" s="348"/>
      <c r="NIG77" s="348"/>
      <c r="NIH77" s="348"/>
      <c r="NII77" s="348"/>
      <c r="NIJ77" s="348"/>
      <c r="NIK77" s="348"/>
      <c r="NIL77" s="348"/>
      <c r="NIM77" s="348"/>
      <c r="NIN77" s="348"/>
      <c r="NIO77" s="348"/>
      <c r="NIP77" s="348"/>
      <c r="NIQ77" s="348"/>
      <c r="NIR77" s="348"/>
      <c r="NIS77" s="348"/>
      <c r="NIT77" s="348"/>
      <c r="NIU77" s="348"/>
      <c r="NIV77" s="348"/>
      <c r="NIW77" s="348"/>
      <c r="NIX77" s="348"/>
      <c r="NIY77" s="348"/>
      <c r="NIZ77" s="348"/>
      <c r="NJA77" s="348"/>
      <c r="NJB77" s="348"/>
      <c r="NJC77" s="348"/>
      <c r="NJD77" s="348"/>
      <c r="NJE77" s="348"/>
      <c r="NJF77" s="348"/>
      <c r="NJG77" s="348"/>
      <c r="NJH77" s="348"/>
      <c r="NJI77" s="348"/>
      <c r="NJJ77" s="348"/>
      <c r="NJK77" s="348"/>
      <c r="NJL77" s="348"/>
      <c r="NJM77" s="348"/>
      <c r="NJN77" s="348"/>
      <c r="NJO77" s="348"/>
      <c r="NJP77" s="348"/>
      <c r="NJQ77" s="348"/>
      <c r="NJR77" s="348"/>
      <c r="NJS77" s="348"/>
      <c r="NJT77" s="348"/>
      <c r="NJU77" s="348"/>
      <c r="NJV77" s="348"/>
      <c r="NJW77" s="348"/>
      <c r="NJX77" s="348"/>
      <c r="NJY77" s="348"/>
      <c r="NJZ77" s="348"/>
      <c r="NKA77" s="348"/>
      <c r="NKB77" s="348"/>
      <c r="NKC77" s="348"/>
      <c r="NKD77" s="348"/>
      <c r="NKE77" s="348"/>
      <c r="NKF77" s="348"/>
      <c r="NKG77" s="348"/>
      <c r="NKH77" s="348"/>
      <c r="NKI77" s="348"/>
      <c r="NKJ77" s="348"/>
      <c r="NKK77" s="348"/>
      <c r="NKL77" s="348"/>
      <c r="NKM77" s="348"/>
      <c r="NKN77" s="348"/>
      <c r="NKO77" s="348"/>
      <c r="NKP77" s="348"/>
      <c r="NKQ77" s="348"/>
      <c r="NKR77" s="348"/>
      <c r="NKS77" s="348"/>
      <c r="NKT77" s="348"/>
      <c r="NKU77" s="348"/>
      <c r="NKV77" s="348"/>
      <c r="NKW77" s="348"/>
      <c r="NKX77" s="348"/>
      <c r="NKY77" s="348"/>
      <c r="NKZ77" s="348"/>
      <c r="NLA77" s="348"/>
      <c r="NLB77" s="348"/>
      <c r="NLC77" s="348"/>
      <c r="NLD77" s="348"/>
      <c r="NLE77" s="348"/>
      <c r="NLF77" s="348"/>
      <c r="NLG77" s="348"/>
      <c r="NLH77" s="348"/>
      <c r="NLI77" s="348"/>
      <c r="NLJ77" s="348"/>
      <c r="NLK77" s="348"/>
      <c r="NLL77" s="348"/>
      <c r="NLM77" s="348"/>
      <c r="NLN77" s="348"/>
      <c r="NLO77" s="348"/>
      <c r="NLP77" s="348"/>
      <c r="NLQ77" s="348"/>
      <c r="NLR77" s="348"/>
      <c r="NLS77" s="348"/>
      <c r="NLT77" s="348"/>
      <c r="NLU77" s="348"/>
      <c r="NLV77" s="348"/>
      <c r="NLW77" s="348"/>
      <c r="NLX77" s="348"/>
      <c r="NLY77" s="348"/>
      <c r="NLZ77" s="348"/>
      <c r="NMA77" s="348"/>
      <c r="NMB77" s="348"/>
      <c r="NMC77" s="348"/>
      <c r="NMD77" s="348"/>
      <c r="NME77" s="348"/>
      <c r="NMF77" s="348"/>
      <c r="NMG77" s="348"/>
      <c r="NMH77" s="348"/>
      <c r="NMI77" s="348"/>
      <c r="NMJ77" s="348"/>
      <c r="NMK77" s="348"/>
      <c r="NML77" s="348"/>
      <c r="NMM77" s="348"/>
      <c r="NMN77" s="348"/>
      <c r="NMO77" s="348"/>
      <c r="NMP77" s="348"/>
      <c r="NMQ77" s="348"/>
      <c r="NMR77" s="348"/>
      <c r="NMS77" s="348"/>
      <c r="NMT77" s="348"/>
      <c r="NMU77" s="348"/>
      <c r="NMV77" s="348"/>
      <c r="NMW77" s="348"/>
      <c r="NMX77" s="348"/>
      <c r="NMY77" s="348"/>
      <c r="NMZ77" s="348"/>
      <c r="NNA77" s="348"/>
      <c r="NNB77" s="348"/>
      <c r="NNC77" s="348"/>
      <c r="NND77" s="348"/>
      <c r="NNE77" s="348"/>
      <c r="NNF77" s="348"/>
      <c r="NNG77" s="348"/>
      <c r="NNH77" s="348"/>
      <c r="NNI77" s="348"/>
      <c r="NNJ77" s="348"/>
      <c r="NNK77" s="348"/>
      <c r="NNL77" s="348"/>
      <c r="NNM77" s="348"/>
      <c r="NNN77" s="348"/>
      <c r="NNO77" s="348"/>
      <c r="NNP77" s="348"/>
      <c r="NNQ77" s="348"/>
      <c r="NNR77" s="348"/>
      <c r="NNS77" s="348"/>
      <c r="NNT77" s="348"/>
      <c r="NNU77" s="348"/>
      <c r="NNV77" s="348"/>
      <c r="NNW77" s="348"/>
      <c r="NNX77" s="348"/>
      <c r="NNY77" s="348"/>
      <c r="NNZ77" s="348"/>
      <c r="NOA77" s="348"/>
      <c r="NOB77" s="348"/>
      <c r="NOC77" s="348"/>
      <c r="NOD77" s="348"/>
      <c r="NOE77" s="348"/>
      <c r="NOF77" s="348"/>
      <c r="NOG77" s="348"/>
      <c r="NOH77" s="348"/>
      <c r="NOI77" s="348"/>
      <c r="NOJ77" s="348"/>
      <c r="NOK77" s="348"/>
      <c r="NOL77" s="348"/>
      <c r="NOM77" s="348"/>
      <c r="NON77" s="348"/>
      <c r="NOO77" s="348"/>
      <c r="NOP77" s="348"/>
      <c r="NOQ77" s="348"/>
      <c r="NOR77" s="348"/>
      <c r="NOS77" s="348"/>
      <c r="NOT77" s="348"/>
      <c r="NOU77" s="348"/>
      <c r="NOV77" s="348"/>
      <c r="NOW77" s="348"/>
      <c r="NOX77" s="348"/>
      <c r="NOY77" s="348"/>
      <c r="NOZ77" s="348"/>
      <c r="NPA77" s="348"/>
      <c r="NPB77" s="348"/>
      <c r="NPC77" s="348"/>
      <c r="NPD77" s="348"/>
      <c r="NPE77" s="348"/>
      <c r="NPF77" s="348"/>
      <c r="NPG77" s="348"/>
      <c r="NPH77" s="348"/>
      <c r="NPI77" s="348"/>
      <c r="NPJ77" s="348"/>
      <c r="NPK77" s="348"/>
      <c r="NPL77" s="348"/>
      <c r="NPM77" s="348"/>
      <c r="NPN77" s="348"/>
      <c r="NPO77" s="348"/>
      <c r="NPP77" s="348"/>
      <c r="NPQ77" s="348"/>
      <c r="NPR77" s="348"/>
      <c r="NPS77" s="348"/>
      <c r="NPT77" s="348"/>
      <c r="NPU77" s="348"/>
      <c r="NPV77" s="348"/>
      <c r="NPW77" s="348"/>
      <c r="NPX77" s="348"/>
      <c r="NPY77" s="348"/>
      <c r="NPZ77" s="348"/>
      <c r="NQA77" s="348"/>
      <c r="NQB77" s="348"/>
      <c r="NQC77" s="348"/>
      <c r="NQD77" s="348"/>
      <c r="NQE77" s="348"/>
      <c r="NQF77" s="348"/>
      <c r="NQG77" s="348"/>
      <c r="NQH77" s="348"/>
      <c r="NQI77" s="348"/>
      <c r="NQJ77" s="348"/>
      <c r="NQK77" s="348"/>
      <c r="NQL77" s="348"/>
      <c r="NQM77" s="348"/>
      <c r="NQN77" s="348"/>
      <c r="NQO77" s="348"/>
      <c r="NQP77" s="348"/>
      <c r="NQQ77" s="348"/>
      <c r="NQR77" s="348"/>
      <c r="NQS77" s="348"/>
      <c r="NQT77" s="348"/>
      <c r="NQU77" s="348"/>
      <c r="NQV77" s="348"/>
      <c r="NQW77" s="348"/>
      <c r="NQX77" s="348"/>
      <c r="NQY77" s="348"/>
      <c r="NQZ77" s="348"/>
      <c r="NRA77" s="348"/>
      <c r="NRB77" s="348"/>
      <c r="NRC77" s="348"/>
      <c r="NRD77" s="348"/>
      <c r="NRE77" s="348"/>
      <c r="NRF77" s="348"/>
      <c r="NRG77" s="348"/>
      <c r="NRH77" s="348"/>
      <c r="NRI77" s="348"/>
      <c r="NRJ77" s="348"/>
      <c r="NRK77" s="348"/>
      <c r="NRL77" s="348"/>
      <c r="NRM77" s="348"/>
      <c r="NRN77" s="348"/>
      <c r="NRO77" s="348"/>
      <c r="NRP77" s="348"/>
      <c r="NRQ77" s="348"/>
      <c r="NRR77" s="348"/>
      <c r="NRS77" s="348"/>
      <c r="NRT77" s="348"/>
      <c r="NRU77" s="348"/>
      <c r="NRV77" s="348"/>
      <c r="NRW77" s="348"/>
      <c r="NRX77" s="348"/>
      <c r="NRY77" s="348"/>
      <c r="NRZ77" s="348"/>
      <c r="NSA77" s="348"/>
      <c r="NSB77" s="348"/>
      <c r="NSC77" s="348"/>
      <c r="NSD77" s="348"/>
      <c r="NSE77" s="348"/>
      <c r="NSF77" s="348"/>
      <c r="NSG77" s="348"/>
      <c r="NSH77" s="348"/>
      <c r="NSI77" s="348"/>
      <c r="NSJ77" s="348"/>
      <c r="NSK77" s="348"/>
      <c r="NSL77" s="348"/>
      <c r="NSM77" s="348"/>
      <c r="NSN77" s="348"/>
      <c r="NSO77" s="348"/>
      <c r="NSP77" s="348"/>
      <c r="NSQ77" s="348"/>
      <c r="NSR77" s="348"/>
      <c r="NSS77" s="348"/>
      <c r="NST77" s="348"/>
      <c r="NSU77" s="348"/>
      <c r="NSV77" s="348"/>
      <c r="NSW77" s="348"/>
      <c r="NSX77" s="348"/>
      <c r="NSY77" s="348"/>
      <c r="NSZ77" s="348"/>
      <c r="NTA77" s="348"/>
      <c r="NTB77" s="348"/>
      <c r="NTC77" s="348"/>
      <c r="NTD77" s="348"/>
      <c r="NTE77" s="348"/>
      <c r="NTF77" s="348"/>
      <c r="NTG77" s="348"/>
      <c r="NTH77" s="348"/>
      <c r="NTI77" s="348"/>
      <c r="NTJ77" s="348"/>
      <c r="NTK77" s="348"/>
      <c r="NTL77" s="348"/>
      <c r="NTM77" s="348"/>
      <c r="NTN77" s="348"/>
      <c r="NTO77" s="348"/>
      <c r="NTP77" s="348"/>
      <c r="NTQ77" s="348"/>
      <c r="NTR77" s="348"/>
      <c r="NTS77" s="348"/>
      <c r="NTT77" s="348"/>
      <c r="NTU77" s="348"/>
      <c r="NTV77" s="348"/>
      <c r="NTW77" s="348"/>
      <c r="NTX77" s="348"/>
      <c r="NTY77" s="348"/>
      <c r="NTZ77" s="348"/>
      <c r="NUA77" s="348"/>
      <c r="NUB77" s="348"/>
      <c r="NUC77" s="348"/>
      <c r="NUD77" s="348"/>
      <c r="NUE77" s="348"/>
      <c r="NUF77" s="348"/>
      <c r="NUG77" s="348"/>
      <c r="NUH77" s="348"/>
      <c r="NUI77" s="348"/>
      <c r="NUJ77" s="348"/>
      <c r="NUK77" s="348"/>
      <c r="NUL77" s="348"/>
      <c r="NUM77" s="348"/>
      <c r="NUN77" s="348"/>
      <c r="NUO77" s="348"/>
      <c r="NUP77" s="348"/>
      <c r="NUQ77" s="348"/>
      <c r="NUR77" s="348"/>
      <c r="NUS77" s="348"/>
      <c r="NUT77" s="348"/>
      <c r="NUU77" s="348"/>
      <c r="NUV77" s="348"/>
      <c r="NUW77" s="348"/>
      <c r="NUX77" s="348"/>
      <c r="NUY77" s="348"/>
      <c r="NUZ77" s="348"/>
      <c r="NVA77" s="348"/>
      <c r="NVB77" s="348"/>
      <c r="NVC77" s="348"/>
      <c r="NVD77" s="348"/>
      <c r="NVE77" s="348"/>
      <c r="NVF77" s="348"/>
      <c r="NVG77" s="348"/>
      <c r="NVH77" s="348"/>
      <c r="NVI77" s="348"/>
      <c r="NVJ77" s="348"/>
      <c r="NVK77" s="348"/>
      <c r="NVL77" s="348"/>
      <c r="NVM77" s="348"/>
      <c r="NVN77" s="348"/>
      <c r="NVO77" s="348"/>
      <c r="NVP77" s="348"/>
      <c r="NVQ77" s="348"/>
      <c r="NVR77" s="348"/>
      <c r="NVS77" s="348"/>
      <c r="NVT77" s="348"/>
      <c r="NVU77" s="348"/>
      <c r="NVV77" s="348"/>
      <c r="NVW77" s="348"/>
      <c r="NVX77" s="348"/>
      <c r="NVY77" s="348"/>
      <c r="NVZ77" s="348"/>
      <c r="NWA77" s="348"/>
      <c r="NWB77" s="348"/>
      <c r="NWC77" s="348"/>
      <c r="NWD77" s="348"/>
      <c r="NWE77" s="348"/>
      <c r="NWF77" s="348"/>
      <c r="NWG77" s="348"/>
      <c r="NWH77" s="348"/>
      <c r="NWI77" s="348"/>
      <c r="NWJ77" s="348"/>
      <c r="NWK77" s="348"/>
      <c r="NWL77" s="348"/>
      <c r="NWM77" s="348"/>
      <c r="NWN77" s="348"/>
      <c r="NWO77" s="348"/>
      <c r="NWP77" s="348"/>
      <c r="NWQ77" s="348"/>
      <c r="NWR77" s="348"/>
      <c r="NWS77" s="348"/>
      <c r="NWT77" s="348"/>
      <c r="NWU77" s="348"/>
      <c r="NWV77" s="348"/>
      <c r="NWW77" s="348"/>
      <c r="NWX77" s="348"/>
      <c r="NWY77" s="348"/>
      <c r="NWZ77" s="348"/>
      <c r="NXA77" s="348"/>
      <c r="NXB77" s="348"/>
      <c r="NXC77" s="348"/>
      <c r="NXD77" s="348"/>
      <c r="NXE77" s="348"/>
      <c r="NXF77" s="348"/>
      <c r="NXG77" s="348"/>
      <c r="NXH77" s="348"/>
      <c r="NXI77" s="348"/>
      <c r="NXJ77" s="348"/>
      <c r="NXK77" s="348"/>
      <c r="NXL77" s="348"/>
      <c r="NXM77" s="348"/>
      <c r="NXN77" s="348"/>
      <c r="NXO77" s="348"/>
      <c r="NXP77" s="348"/>
      <c r="NXQ77" s="348"/>
      <c r="NXR77" s="348"/>
      <c r="NXS77" s="348"/>
      <c r="NXT77" s="348"/>
      <c r="NXU77" s="348"/>
      <c r="NXV77" s="348"/>
      <c r="NXW77" s="348"/>
      <c r="NXX77" s="348"/>
      <c r="NXY77" s="348"/>
      <c r="NXZ77" s="348"/>
      <c r="NYA77" s="348"/>
      <c r="NYB77" s="348"/>
      <c r="NYC77" s="348"/>
      <c r="NYD77" s="348"/>
      <c r="NYE77" s="348"/>
      <c r="NYF77" s="348"/>
      <c r="NYG77" s="348"/>
      <c r="NYH77" s="348"/>
      <c r="NYI77" s="348"/>
      <c r="NYJ77" s="348"/>
      <c r="NYK77" s="348"/>
      <c r="NYL77" s="348"/>
      <c r="NYM77" s="348"/>
      <c r="NYN77" s="348"/>
      <c r="NYO77" s="348"/>
      <c r="NYP77" s="348"/>
      <c r="NYQ77" s="348"/>
      <c r="NYR77" s="348"/>
      <c r="NYS77" s="348"/>
      <c r="NYT77" s="348"/>
      <c r="NYU77" s="348"/>
      <c r="NYV77" s="348"/>
      <c r="NYW77" s="348"/>
      <c r="NYX77" s="348"/>
      <c r="NYY77" s="348"/>
      <c r="NYZ77" s="348"/>
      <c r="NZA77" s="348"/>
      <c r="NZB77" s="348"/>
      <c r="NZC77" s="348"/>
      <c r="NZD77" s="348"/>
      <c r="NZE77" s="348"/>
      <c r="NZF77" s="348"/>
      <c r="NZG77" s="348"/>
      <c r="NZH77" s="348"/>
      <c r="NZI77" s="348"/>
      <c r="NZJ77" s="348"/>
      <c r="NZK77" s="348"/>
      <c r="NZL77" s="348"/>
      <c r="NZM77" s="348"/>
      <c r="NZN77" s="348"/>
      <c r="NZO77" s="348"/>
      <c r="NZP77" s="348"/>
      <c r="NZQ77" s="348"/>
      <c r="NZR77" s="348"/>
      <c r="NZS77" s="348"/>
      <c r="NZT77" s="348"/>
      <c r="NZU77" s="348"/>
      <c r="NZV77" s="348"/>
      <c r="NZW77" s="348"/>
      <c r="NZX77" s="348"/>
      <c r="NZY77" s="348"/>
      <c r="NZZ77" s="348"/>
      <c r="OAA77" s="348"/>
      <c r="OAB77" s="348"/>
      <c r="OAC77" s="348"/>
      <c r="OAD77" s="348"/>
      <c r="OAE77" s="348"/>
      <c r="OAF77" s="348"/>
      <c r="OAG77" s="348"/>
      <c r="OAH77" s="348"/>
      <c r="OAI77" s="348"/>
      <c r="OAJ77" s="348"/>
      <c r="OAK77" s="348"/>
      <c r="OAL77" s="348"/>
      <c r="OAM77" s="348"/>
      <c r="OAN77" s="348"/>
      <c r="OAO77" s="348"/>
      <c r="OAP77" s="348"/>
      <c r="OAQ77" s="348"/>
      <c r="OAR77" s="348"/>
      <c r="OAS77" s="348"/>
      <c r="OAT77" s="348"/>
      <c r="OAU77" s="348"/>
      <c r="OAV77" s="348"/>
      <c r="OAW77" s="348"/>
      <c r="OAX77" s="348"/>
      <c r="OAY77" s="348"/>
      <c r="OAZ77" s="348"/>
      <c r="OBA77" s="348"/>
      <c r="OBB77" s="348"/>
      <c r="OBC77" s="348"/>
      <c r="OBD77" s="348"/>
      <c r="OBE77" s="348"/>
      <c r="OBF77" s="348"/>
      <c r="OBG77" s="348"/>
      <c r="OBH77" s="348"/>
      <c r="OBI77" s="348"/>
      <c r="OBJ77" s="348"/>
      <c r="OBK77" s="348"/>
      <c r="OBL77" s="348"/>
      <c r="OBM77" s="348"/>
      <c r="OBN77" s="348"/>
      <c r="OBO77" s="348"/>
      <c r="OBP77" s="348"/>
      <c r="OBQ77" s="348"/>
      <c r="OBR77" s="348"/>
      <c r="OBS77" s="348"/>
      <c r="OBT77" s="348"/>
      <c r="OBU77" s="348"/>
      <c r="OBV77" s="348"/>
      <c r="OBW77" s="348"/>
      <c r="OBX77" s="348"/>
      <c r="OBY77" s="348"/>
      <c r="OBZ77" s="348"/>
      <c r="OCA77" s="348"/>
      <c r="OCB77" s="348"/>
      <c r="OCC77" s="348"/>
      <c r="OCD77" s="348"/>
      <c r="OCE77" s="348"/>
      <c r="OCF77" s="348"/>
      <c r="OCG77" s="348"/>
      <c r="OCH77" s="348"/>
      <c r="OCI77" s="348"/>
      <c r="OCJ77" s="348"/>
      <c r="OCK77" s="348"/>
      <c r="OCL77" s="348"/>
      <c r="OCM77" s="348"/>
      <c r="OCN77" s="348"/>
      <c r="OCO77" s="348"/>
      <c r="OCP77" s="348"/>
      <c r="OCQ77" s="348"/>
      <c r="OCR77" s="348"/>
      <c r="OCS77" s="348"/>
      <c r="OCT77" s="348"/>
      <c r="OCU77" s="348"/>
      <c r="OCV77" s="348"/>
      <c r="OCW77" s="348"/>
      <c r="OCX77" s="348"/>
      <c r="OCY77" s="348"/>
      <c r="OCZ77" s="348"/>
      <c r="ODA77" s="348"/>
      <c r="ODB77" s="348"/>
      <c r="ODC77" s="348"/>
      <c r="ODD77" s="348"/>
      <c r="ODE77" s="348"/>
      <c r="ODF77" s="348"/>
      <c r="ODG77" s="348"/>
      <c r="ODH77" s="348"/>
      <c r="ODI77" s="348"/>
      <c r="ODJ77" s="348"/>
      <c r="ODK77" s="348"/>
      <c r="ODL77" s="348"/>
      <c r="ODM77" s="348"/>
      <c r="ODN77" s="348"/>
      <c r="ODO77" s="348"/>
      <c r="ODP77" s="348"/>
      <c r="ODQ77" s="348"/>
      <c r="ODR77" s="348"/>
      <c r="ODS77" s="348"/>
      <c r="ODT77" s="348"/>
      <c r="ODU77" s="348"/>
      <c r="ODV77" s="348"/>
      <c r="ODW77" s="348"/>
      <c r="ODX77" s="348"/>
      <c r="ODY77" s="348"/>
      <c r="ODZ77" s="348"/>
      <c r="OEA77" s="348"/>
      <c r="OEB77" s="348"/>
      <c r="OEC77" s="348"/>
      <c r="OED77" s="348"/>
      <c r="OEE77" s="348"/>
      <c r="OEF77" s="348"/>
      <c r="OEG77" s="348"/>
      <c r="OEH77" s="348"/>
      <c r="OEI77" s="348"/>
      <c r="OEJ77" s="348"/>
      <c r="OEK77" s="348"/>
      <c r="OEL77" s="348"/>
      <c r="OEM77" s="348"/>
      <c r="OEN77" s="348"/>
      <c r="OEO77" s="348"/>
      <c r="OEP77" s="348"/>
      <c r="OEQ77" s="348"/>
      <c r="OER77" s="348"/>
      <c r="OES77" s="348"/>
      <c r="OET77" s="348"/>
      <c r="OEU77" s="348"/>
      <c r="OEV77" s="348"/>
      <c r="OEW77" s="348"/>
      <c r="OEX77" s="348"/>
      <c r="OEY77" s="348"/>
      <c r="OEZ77" s="348"/>
      <c r="OFA77" s="348"/>
      <c r="OFB77" s="348"/>
      <c r="OFC77" s="348"/>
      <c r="OFD77" s="348"/>
      <c r="OFE77" s="348"/>
      <c r="OFF77" s="348"/>
      <c r="OFG77" s="348"/>
      <c r="OFH77" s="348"/>
      <c r="OFI77" s="348"/>
      <c r="OFJ77" s="348"/>
      <c r="OFK77" s="348"/>
      <c r="OFL77" s="348"/>
      <c r="OFM77" s="348"/>
      <c r="OFN77" s="348"/>
      <c r="OFO77" s="348"/>
      <c r="OFP77" s="348"/>
      <c r="OFQ77" s="348"/>
      <c r="OFR77" s="348"/>
      <c r="OFS77" s="348"/>
      <c r="OFT77" s="348"/>
      <c r="OFU77" s="348"/>
      <c r="OFV77" s="348"/>
      <c r="OFW77" s="348"/>
      <c r="OFX77" s="348"/>
      <c r="OFY77" s="348"/>
      <c r="OFZ77" s="348"/>
      <c r="OGA77" s="348"/>
      <c r="OGB77" s="348"/>
      <c r="OGC77" s="348"/>
      <c r="OGD77" s="348"/>
      <c r="OGE77" s="348"/>
      <c r="OGF77" s="348"/>
      <c r="OGG77" s="348"/>
      <c r="OGH77" s="348"/>
      <c r="OGI77" s="348"/>
      <c r="OGJ77" s="348"/>
      <c r="OGK77" s="348"/>
      <c r="OGL77" s="348"/>
      <c r="OGM77" s="348"/>
      <c r="OGN77" s="348"/>
      <c r="OGO77" s="348"/>
      <c r="OGP77" s="348"/>
      <c r="OGQ77" s="348"/>
      <c r="OGR77" s="348"/>
      <c r="OGS77" s="348"/>
      <c r="OGT77" s="348"/>
      <c r="OGU77" s="348"/>
      <c r="OGV77" s="348"/>
      <c r="OGW77" s="348"/>
      <c r="OGX77" s="348"/>
      <c r="OGY77" s="348"/>
      <c r="OGZ77" s="348"/>
      <c r="OHA77" s="348"/>
      <c r="OHB77" s="348"/>
      <c r="OHC77" s="348"/>
      <c r="OHD77" s="348"/>
      <c r="OHE77" s="348"/>
      <c r="OHF77" s="348"/>
      <c r="OHG77" s="348"/>
      <c r="OHH77" s="348"/>
      <c r="OHI77" s="348"/>
      <c r="OHJ77" s="348"/>
      <c r="OHK77" s="348"/>
      <c r="OHL77" s="348"/>
      <c r="OHM77" s="348"/>
      <c r="OHN77" s="348"/>
      <c r="OHO77" s="348"/>
      <c r="OHP77" s="348"/>
      <c r="OHQ77" s="348"/>
      <c r="OHR77" s="348"/>
      <c r="OHS77" s="348"/>
      <c r="OHT77" s="348"/>
      <c r="OHU77" s="348"/>
      <c r="OHV77" s="348"/>
      <c r="OHW77" s="348"/>
      <c r="OHX77" s="348"/>
      <c r="OHY77" s="348"/>
      <c r="OHZ77" s="348"/>
      <c r="OIA77" s="348"/>
      <c r="OIB77" s="348"/>
      <c r="OIC77" s="348"/>
      <c r="OID77" s="348"/>
      <c r="OIE77" s="348"/>
      <c r="OIF77" s="348"/>
      <c r="OIG77" s="348"/>
      <c r="OIH77" s="348"/>
      <c r="OII77" s="348"/>
      <c r="OIJ77" s="348"/>
      <c r="OIK77" s="348"/>
      <c r="OIL77" s="348"/>
      <c r="OIM77" s="348"/>
      <c r="OIN77" s="348"/>
      <c r="OIO77" s="348"/>
      <c r="OIP77" s="348"/>
      <c r="OIQ77" s="348"/>
      <c r="OIR77" s="348"/>
      <c r="OIS77" s="348"/>
      <c r="OIT77" s="348"/>
      <c r="OIU77" s="348"/>
      <c r="OIV77" s="348"/>
      <c r="OIW77" s="348"/>
      <c r="OIX77" s="348"/>
      <c r="OIY77" s="348"/>
      <c r="OIZ77" s="348"/>
      <c r="OJA77" s="348"/>
      <c r="OJB77" s="348"/>
      <c r="OJC77" s="348"/>
      <c r="OJD77" s="348"/>
      <c r="OJE77" s="348"/>
      <c r="OJF77" s="348"/>
      <c r="OJG77" s="348"/>
      <c r="OJH77" s="348"/>
      <c r="OJI77" s="348"/>
      <c r="OJJ77" s="348"/>
      <c r="OJK77" s="348"/>
      <c r="OJL77" s="348"/>
      <c r="OJM77" s="348"/>
      <c r="OJN77" s="348"/>
      <c r="OJO77" s="348"/>
      <c r="OJP77" s="348"/>
      <c r="OJQ77" s="348"/>
      <c r="OJR77" s="348"/>
      <c r="OJS77" s="348"/>
      <c r="OJT77" s="348"/>
      <c r="OJU77" s="348"/>
      <c r="OJV77" s="348"/>
      <c r="OJW77" s="348"/>
      <c r="OJX77" s="348"/>
      <c r="OJY77" s="348"/>
      <c r="OJZ77" s="348"/>
      <c r="OKA77" s="348"/>
      <c r="OKB77" s="348"/>
      <c r="OKC77" s="348"/>
      <c r="OKD77" s="348"/>
      <c r="OKE77" s="348"/>
      <c r="OKF77" s="348"/>
      <c r="OKG77" s="348"/>
      <c r="OKH77" s="348"/>
      <c r="OKI77" s="348"/>
      <c r="OKJ77" s="348"/>
      <c r="OKK77" s="348"/>
      <c r="OKL77" s="348"/>
      <c r="OKM77" s="348"/>
      <c r="OKN77" s="348"/>
      <c r="OKO77" s="348"/>
      <c r="OKP77" s="348"/>
      <c r="OKQ77" s="348"/>
      <c r="OKR77" s="348"/>
      <c r="OKS77" s="348"/>
      <c r="OKT77" s="348"/>
      <c r="OKU77" s="348"/>
      <c r="OKV77" s="348"/>
      <c r="OKW77" s="348"/>
      <c r="OKX77" s="348"/>
      <c r="OKY77" s="348"/>
      <c r="OKZ77" s="348"/>
      <c r="OLA77" s="348"/>
      <c r="OLB77" s="348"/>
      <c r="OLC77" s="348"/>
      <c r="OLD77" s="348"/>
      <c r="OLE77" s="348"/>
      <c r="OLF77" s="348"/>
      <c r="OLG77" s="348"/>
      <c r="OLH77" s="348"/>
      <c r="OLI77" s="348"/>
      <c r="OLJ77" s="348"/>
      <c r="OLK77" s="348"/>
      <c r="OLL77" s="348"/>
      <c r="OLM77" s="348"/>
      <c r="OLN77" s="348"/>
      <c r="OLO77" s="348"/>
      <c r="OLP77" s="348"/>
      <c r="OLQ77" s="348"/>
      <c r="OLR77" s="348"/>
      <c r="OLS77" s="348"/>
      <c r="OLT77" s="348"/>
      <c r="OLU77" s="348"/>
      <c r="OLV77" s="348"/>
      <c r="OLW77" s="348"/>
      <c r="OLX77" s="348"/>
      <c r="OLY77" s="348"/>
      <c r="OLZ77" s="348"/>
      <c r="OMA77" s="348"/>
      <c r="OMB77" s="348"/>
      <c r="OMC77" s="348"/>
      <c r="OMD77" s="348"/>
      <c r="OME77" s="348"/>
      <c r="OMF77" s="348"/>
      <c r="OMG77" s="348"/>
      <c r="OMH77" s="348"/>
      <c r="OMI77" s="348"/>
      <c r="OMJ77" s="348"/>
      <c r="OMK77" s="348"/>
      <c r="OML77" s="348"/>
      <c r="OMM77" s="348"/>
      <c r="OMN77" s="348"/>
      <c r="OMO77" s="348"/>
      <c r="OMP77" s="348"/>
      <c r="OMQ77" s="348"/>
      <c r="OMR77" s="348"/>
      <c r="OMS77" s="348"/>
      <c r="OMT77" s="348"/>
      <c r="OMU77" s="348"/>
      <c r="OMV77" s="348"/>
      <c r="OMW77" s="348"/>
      <c r="OMX77" s="348"/>
      <c r="OMY77" s="348"/>
      <c r="OMZ77" s="348"/>
      <c r="ONA77" s="348"/>
      <c r="ONB77" s="348"/>
      <c r="ONC77" s="348"/>
      <c r="OND77" s="348"/>
      <c r="ONE77" s="348"/>
      <c r="ONF77" s="348"/>
      <c r="ONG77" s="348"/>
      <c r="ONH77" s="348"/>
      <c r="ONI77" s="348"/>
      <c r="ONJ77" s="348"/>
      <c r="ONK77" s="348"/>
      <c r="ONL77" s="348"/>
      <c r="ONM77" s="348"/>
      <c r="ONN77" s="348"/>
      <c r="ONO77" s="348"/>
      <c r="ONP77" s="348"/>
      <c r="ONQ77" s="348"/>
      <c r="ONR77" s="348"/>
      <c r="ONS77" s="348"/>
      <c r="ONT77" s="348"/>
      <c r="ONU77" s="348"/>
      <c r="ONV77" s="348"/>
      <c r="ONW77" s="348"/>
      <c r="ONX77" s="348"/>
      <c r="ONY77" s="348"/>
      <c r="ONZ77" s="348"/>
      <c r="OOA77" s="348"/>
      <c r="OOB77" s="348"/>
      <c r="OOC77" s="348"/>
      <c r="OOD77" s="348"/>
      <c r="OOE77" s="348"/>
      <c r="OOF77" s="348"/>
      <c r="OOG77" s="348"/>
      <c r="OOH77" s="348"/>
      <c r="OOI77" s="348"/>
      <c r="OOJ77" s="348"/>
      <c r="OOK77" s="348"/>
      <c r="OOL77" s="348"/>
      <c r="OOM77" s="348"/>
      <c r="OON77" s="348"/>
      <c r="OOO77" s="348"/>
      <c r="OOP77" s="348"/>
      <c r="OOQ77" s="348"/>
      <c r="OOR77" s="348"/>
      <c r="OOS77" s="348"/>
      <c r="OOT77" s="348"/>
      <c r="OOU77" s="348"/>
      <c r="OOV77" s="348"/>
      <c r="OOW77" s="348"/>
      <c r="OOX77" s="348"/>
      <c r="OOY77" s="348"/>
      <c r="OOZ77" s="348"/>
      <c r="OPA77" s="348"/>
      <c r="OPB77" s="348"/>
      <c r="OPC77" s="348"/>
      <c r="OPD77" s="348"/>
      <c r="OPE77" s="348"/>
      <c r="OPF77" s="348"/>
      <c r="OPG77" s="348"/>
      <c r="OPH77" s="348"/>
      <c r="OPI77" s="348"/>
      <c r="OPJ77" s="348"/>
      <c r="OPK77" s="348"/>
      <c r="OPL77" s="348"/>
      <c r="OPM77" s="348"/>
      <c r="OPN77" s="348"/>
      <c r="OPO77" s="348"/>
      <c r="OPP77" s="348"/>
      <c r="OPQ77" s="348"/>
      <c r="OPR77" s="348"/>
      <c r="OPS77" s="348"/>
      <c r="OPT77" s="348"/>
      <c r="OPU77" s="348"/>
      <c r="OPV77" s="348"/>
      <c r="OPW77" s="348"/>
      <c r="OPX77" s="348"/>
      <c r="OPY77" s="348"/>
      <c r="OPZ77" s="348"/>
      <c r="OQA77" s="348"/>
      <c r="OQB77" s="348"/>
      <c r="OQC77" s="348"/>
      <c r="OQD77" s="348"/>
      <c r="OQE77" s="348"/>
      <c r="OQF77" s="348"/>
      <c r="OQG77" s="348"/>
      <c r="OQH77" s="348"/>
      <c r="OQI77" s="348"/>
      <c r="OQJ77" s="348"/>
      <c r="OQK77" s="348"/>
      <c r="OQL77" s="348"/>
      <c r="OQM77" s="348"/>
      <c r="OQN77" s="348"/>
      <c r="OQO77" s="348"/>
      <c r="OQP77" s="348"/>
      <c r="OQQ77" s="348"/>
      <c r="OQR77" s="348"/>
      <c r="OQS77" s="348"/>
      <c r="OQT77" s="348"/>
      <c r="OQU77" s="348"/>
      <c r="OQV77" s="348"/>
      <c r="OQW77" s="348"/>
      <c r="OQX77" s="348"/>
      <c r="OQY77" s="348"/>
      <c r="OQZ77" s="348"/>
      <c r="ORA77" s="348"/>
      <c r="ORB77" s="348"/>
      <c r="ORC77" s="348"/>
      <c r="ORD77" s="348"/>
      <c r="ORE77" s="348"/>
      <c r="ORF77" s="348"/>
      <c r="ORG77" s="348"/>
      <c r="ORH77" s="348"/>
      <c r="ORI77" s="348"/>
      <c r="ORJ77" s="348"/>
      <c r="ORK77" s="348"/>
      <c r="ORL77" s="348"/>
      <c r="ORM77" s="348"/>
      <c r="ORN77" s="348"/>
      <c r="ORO77" s="348"/>
      <c r="ORP77" s="348"/>
      <c r="ORQ77" s="348"/>
      <c r="ORR77" s="348"/>
      <c r="ORS77" s="348"/>
      <c r="ORT77" s="348"/>
      <c r="ORU77" s="348"/>
      <c r="ORV77" s="348"/>
      <c r="ORW77" s="348"/>
      <c r="ORX77" s="348"/>
      <c r="ORY77" s="348"/>
      <c r="ORZ77" s="348"/>
      <c r="OSA77" s="348"/>
      <c r="OSB77" s="348"/>
      <c r="OSC77" s="348"/>
      <c r="OSD77" s="348"/>
      <c r="OSE77" s="348"/>
      <c r="OSF77" s="348"/>
      <c r="OSG77" s="348"/>
      <c r="OSH77" s="348"/>
      <c r="OSI77" s="348"/>
      <c r="OSJ77" s="348"/>
      <c r="OSK77" s="348"/>
      <c r="OSL77" s="348"/>
      <c r="OSM77" s="348"/>
      <c r="OSN77" s="348"/>
      <c r="OSO77" s="348"/>
      <c r="OSP77" s="348"/>
      <c r="OSQ77" s="348"/>
      <c r="OSR77" s="348"/>
      <c r="OSS77" s="348"/>
      <c r="OST77" s="348"/>
      <c r="OSU77" s="348"/>
      <c r="OSV77" s="348"/>
      <c r="OSW77" s="348"/>
      <c r="OSX77" s="348"/>
      <c r="OSY77" s="348"/>
      <c r="OSZ77" s="348"/>
      <c r="OTA77" s="348"/>
      <c r="OTB77" s="348"/>
      <c r="OTC77" s="348"/>
      <c r="OTD77" s="348"/>
      <c r="OTE77" s="348"/>
      <c r="OTF77" s="348"/>
      <c r="OTG77" s="348"/>
      <c r="OTH77" s="348"/>
      <c r="OTI77" s="348"/>
      <c r="OTJ77" s="348"/>
      <c r="OTK77" s="348"/>
      <c r="OTL77" s="348"/>
      <c r="OTM77" s="348"/>
      <c r="OTN77" s="348"/>
      <c r="OTO77" s="348"/>
      <c r="OTP77" s="348"/>
      <c r="OTQ77" s="348"/>
      <c r="OTR77" s="348"/>
      <c r="OTS77" s="348"/>
      <c r="OTT77" s="348"/>
      <c r="OTU77" s="348"/>
      <c r="OTV77" s="348"/>
      <c r="OTW77" s="348"/>
      <c r="OTX77" s="348"/>
      <c r="OTY77" s="348"/>
      <c r="OTZ77" s="348"/>
      <c r="OUA77" s="348"/>
      <c r="OUB77" s="348"/>
      <c r="OUC77" s="348"/>
      <c r="OUD77" s="348"/>
      <c r="OUE77" s="348"/>
      <c r="OUF77" s="348"/>
      <c r="OUG77" s="348"/>
      <c r="OUH77" s="348"/>
      <c r="OUI77" s="348"/>
      <c r="OUJ77" s="348"/>
      <c r="OUK77" s="348"/>
      <c r="OUL77" s="348"/>
      <c r="OUM77" s="348"/>
      <c r="OUN77" s="348"/>
      <c r="OUO77" s="348"/>
      <c r="OUP77" s="348"/>
      <c r="OUQ77" s="348"/>
      <c r="OUR77" s="348"/>
      <c r="OUS77" s="348"/>
      <c r="OUT77" s="348"/>
      <c r="OUU77" s="348"/>
      <c r="OUV77" s="348"/>
      <c r="OUW77" s="348"/>
      <c r="OUX77" s="348"/>
      <c r="OUY77" s="348"/>
      <c r="OUZ77" s="348"/>
      <c r="OVA77" s="348"/>
      <c r="OVB77" s="348"/>
      <c r="OVC77" s="348"/>
      <c r="OVD77" s="348"/>
      <c r="OVE77" s="348"/>
      <c r="OVF77" s="348"/>
      <c r="OVG77" s="348"/>
      <c r="OVH77" s="348"/>
      <c r="OVI77" s="348"/>
      <c r="OVJ77" s="348"/>
      <c r="OVK77" s="348"/>
      <c r="OVL77" s="348"/>
      <c r="OVM77" s="348"/>
      <c r="OVN77" s="348"/>
      <c r="OVO77" s="348"/>
      <c r="OVP77" s="348"/>
      <c r="OVQ77" s="348"/>
      <c r="OVR77" s="348"/>
      <c r="OVS77" s="348"/>
      <c r="OVT77" s="348"/>
      <c r="OVU77" s="348"/>
      <c r="OVV77" s="348"/>
      <c r="OVW77" s="348"/>
      <c r="OVX77" s="348"/>
      <c r="OVY77" s="348"/>
      <c r="OVZ77" s="348"/>
      <c r="OWA77" s="348"/>
      <c r="OWB77" s="348"/>
      <c r="OWC77" s="348"/>
      <c r="OWD77" s="348"/>
      <c r="OWE77" s="348"/>
      <c r="OWF77" s="348"/>
      <c r="OWG77" s="348"/>
      <c r="OWH77" s="348"/>
      <c r="OWI77" s="348"/>
      <c r="OWJ77" s="348"/>
      <c r="OWK77" s="348"/>
      <c r="OWL77" s="348"/>
      <c r="OWM77" s="348"/>
      <c r="OWN77" s="348"/>
      <c r="OWO77" s="348"/>
      <c r="OWP77" s="348"/>
      <c r="OWQ77" s="348"/>
      <c r="OWR77" s="348"/>
      <c r="OWS77" s="348"/>
      <c r="OWT77" s="348"/>
      <c r="OWU77" s="348"/>
      <c r="OWV77" s="348"/>
      <c r="OWW77" s="348"/>
      <c r="OWX77" s="348"/>
      <c r="OWY77" s="348"/>
      <c r="OWZ77" s="348"/>
      <c r="OXA77" s="348"/>
      <c r="OXB77" s="348"/>
      <c r="OXC77" s="348"/>
      <c r="OXD77" s="348"/>
      <c r="OXE77" s="348"/>
      <c r="OXF77" s="348"/>
      <c r="OXG77" s="348"/>
      <c r="OXH77" s="348"/>
      <c r="OXI77" s="348"/>
      <c r="OXJ77" s="348"/>
      <c r="OXK77" s="348"/>
      <c r="OXL77" s="348"/>
      <c r="OXM77" s="348"/>
      <c r="OXN77" s="348"/>
      <c r="OXO77" s="348"/>
      <c r="OXP77" s="348"/>
      <c r="OXQ77" s="348"/>
      <c r="OXR77" s="348"/>
      <c r="OXS77" s="348"/>
      <c r="OXT77" s="348"/>
      <c r="OXU77" s="348"/>
      <c r="OXV77" s="348"/>
      <c r="OXW77" s="348"/>
      <c r="OXX77" s="348"/>
      <c r="OXY77" s="348"/>
      <c r="OXZ77" s="348"/>
      <c r="OYA77" s="348"/>
      <c r="OYB77" s="348"/>
      <c r="OYC77" s="348"/>
      <c r="OYD77" s="348"/>
      <c r="OYE77" s="348"/>
      <c r="OYF77" s="348"/>
      <c r="OYG77" s="348"/>
      <c r="OYH77" s="348"/>
      <c r="OYI77" s="348"/>
      <c r="OYJ77" s="348"/>
      <c r="OYK77" s="348"/>
      <c r="OYL77" s="348"/>
      <c r="OYM77" s="348"/>
      <c r="OYN77" s="348"/>
      <c r="OYO77" s="348"/>
      <c r="OYP77" s="348"/>
      <c r="OYQ77" s="348"/>
      <c r="OYR77" s="348"/>
      <c r="OYS77" s="348"/>
      <c r="OYT77" s="348"/>
      <c r="OYU77" s="348"/>
      <c r="OYV77" s="348"/>
      <c r="OYW77" s="348"/>
      <c r="OYX77" s="348"/>
      <c r="OYY77" s="348"/>
      <c r="OYZ77" s="348"/>
      <c r="OZA77" s="348"/>
      <c r="OZB77" s="348"/>
      <c r="OZC77" s="348"/>
      <c r="OZD77" s="348"/>
      <c r="OZE77" s="348"/>
      <c r="OZF77" s="348"/>
      <c r="OZG77" s="348"/>
      <c r="OZH77" s="348"/>
      <c r="OZI77" s="348"/>
      <c r="OZJ77" s="348"/>
      <c r="OZK77" s="348"/>
      <c r="OZL77" s="348"/>
      <c r="OZM77" s="348"/>
      <c r="OZN77" s="348"/>
      <c r="OZO77" s="348"/>
      <c r="OZP77" s="348"/>
      <c r="OZQ77" s="348"/>
      <c r="OZR77" s="348"/>
      <c r="OZS77" s="348"/>
      <c r="OZT77" s="348"/>
      <c r="OZU77" s="348"/>
      <c r="OZV77" s="348"/>
      <c r="OZW77" s="348"/>
      <c r="OZX77" s="348"/>
      <c r="OZY77" s="348"/>
      <c r="OZZ77" s="348"/>
      <c r="PAA77" s="348"/>
      <c r="PAB77" s="348"/>
      <c r="PAC77" s="348"/>
      <c r="PAD77" s="348"/>
      <c r="PAE77" s="348"/>
      <c r="PAF77" s="348"/>
      <c r="PAG77" s="348"/>
      <c r="PAH77" s="348"/>
      <c r="PAI77" s="348"/>
      <c r="PAJ77" s="348"/>
      <c r="PAK77" s="348"/>
      <c r="PAL77" s="348"/>
      <c r="PAM77" s="348"/>
      <c r="PAN77" s="348"/>
      <c r="PAO77" s="348"/>
      <c r="PAP77" s="348"/>
      <c r="PAQ77" s="348"/>
      <c r="PAR77" s="348"/>
      <c r="PAS77" s="348"/>
      <c r="PAT77" s="348"/>
      <c r="PAU77" s="348"/>
      <c r="PAV77" s="348"/>
      <c r="PAW77" s="348"/>
      <c r="PAX77" s="348"/>
      <c r="PAY77" s="348"/>
      <c r="PAZ77" s="348"/>
      <c r="PBA77" s="348"/>
      <c r="PBB77" s="348"/>
      <c r="PBC77" s="348"/>
      <c r="PBD77" s="348"/>
      <c r="PBE77" s="348"/>
      <c r="PBF77" s="348"/>
      <c r="PBG77" s="348"/>
      <c r="PBH77" s="348"/>
      <c r="PBI77" s="348"/>
      <c r="PBJ77" s="348"/>
      <c r="PBK77" s="348"/>
      <c r="PBL77" s="348"/>
      <c r="PBM77" s="348"/>
      <c r="PBN77" s="348"/>
      <c r="PBO77" s="348"/>
      <c r="PBP77" s="348"/>
      <c r="PBQ77" s="348"/>
      <c r="PBR77" s="348"/>
      <c r="PBS77" s="348"/>
      <c r="PBT77" s="348"/>
      <c r="PBU77" s="348"/>
      <c r="PBV77" s="348"/>
      <c r="PBW77" s="348"/>
      <c r="PBX77" s="348"/>
      <c r="PBY77" s="348"/>
      <c r="PBZ77" s="348"/>
      <c r="PCA77" s="348"/>
      <c r="PCB77" s="348"/>
      <c r="PCC77" s="348"/>
      <c r="PCD77" s="348"/>
      <c r="PCE77" s="348"/>
      <c r="PCF77" s="348"/>
      <c r="PCG77" s="348"/>
      <c r="PCH77" s="348"/>
      <c r="PCI77" s="348"/>
      <c r="PCJ77" s="348"/>
      <c r="PCK77" s="348"/>
      <c r="PCL77" s="348"/>
      <c r="PCM77" s="348"/>
      <c r="PCN77" s="348"/>
      <c r="PCO77" s="348"/>
      <c r="PCP77" s="348"/>
      <c r="PCQ77" s="348"/>
      <c r="PCR77" s="348"/>
      <c r="PCS77" s="348"/>
      <c r="PCT77" s="348"/>
      <c r="PCU77" s="348"/>
      <c r="PCV77" s="348"/>
      <c r="PCW77" s="348"/>
      <c r="PCX77" s="348"/>
      <c r="PCY77" s="348"/>
      <c r="PCZ77" s="348"/>
      <c r="PDA77" s="348"/>
      <c r="PDB77" s="348"/>
      <c r="PDC77" s="348"/>
      <c r="PDD77" s="348"/>
      <c r="PDE77" s="348"/>
      <c r="PDF77" s="348"/>
      <c r="PDG77" s="348"/>
      <c r="PDH77" s="348"/>
      <c r="PDI77" s="348"/>
      <c r="PDJ77" s="348"/>
      <c r="PDK77" s="348"/>
      <c r="PDL77" s="348"/>
      <c r="PDM77" s="348"/>
      <c r="PDN77" s="348"/>
      <c r="PDO77" s="348"/>
      <c r="PDP77" s="348"/>
      <c r="PDQ77" s="348"/>
      <c r="PDR77" s="348"/>
      <c r="PDS77" s="348"/>
      <c r="PDT77" s="348"/>
      <c r="PDU77" s="348"/>
      <c r="PDV77" s="348"/>
      <c r="PDW77" s="348"/>
      <c r="PDX77" s="348"/>
      <c r="PDY77" s="348"/>
      <c r="PDZ77" s="348"/>
      <c r="PEA77" s="348"/>
      <c r="PEB77" s="348"/>
      <c r="PEC77" s="348"/>
      <c r="PED77" s="348"/>
      <c r="PEE77" s="348"/>
      <c r="PEF77" s="348"/>
      <c r="PEG77" s="348"/>
      <c r="PEH77" s="348"/>
      <c r="PEI77" s="348"/>
      <c r="PEJ77" s="348"/>
      <c r="PEK77" s="348"/>
      <c r="PEL77" s="348"/>
      <c r="PEM77" s="348"/>
      <c r="PEN77" s="348"/>
      <c r="PEO77" s="348"/>
      <c r="PEP77" s="348"/>
      <c r="PEQ77" s="348"/>
      <c r="PER77" s="348"/>
      <c r="PES77" s="348"/>
      <c r="PET77" s="348"/>
      <c r="PEU77" s="348"/>
      <c r="PEV77" s="348"/>
      <c r="PEW77" s="348"/>
      <c r="PEX77" s="348"/>
      <c r="PEY77" s="348"/>
      <c r="PEZ77" s="348"/>
      <c r="PFA77" s="348"/>
      <c r="PFB77" s="348"/>
      <c r="PFC77" s="348"/>
      <c r="PFD77" s="348"/>
      <c r="PFE77" s="348"/>
      <c r="PFF77" s="348"/>
      <c r="PFG77" s="348"/>
      <c r="PFH77" s="348"/>
      <c r="PFI77" s="348"/>
      <c r="PFJ77" s="348"/>
      <c r="PFK77" s="348"/>
      <c r="PFL77" s="348"/>
      <c r="PFM77" s="348"/>
      <c r="PFN77" s="348"/>
      <c r="PFO77" s="348"/>
      <c r="PFP77" s="348"/>
      <c r="PFQ77" s="348"/>
      <c r="PFR77" s="348"/>
      <c r="PFS77" s="348"/>
      <c r="PFT77" s="348"/>
      <c r="PFU77" s="348"/>
      <c r="PFV77" s="348"/>
      <c r="PFW77" s="348"/>
      <c r="PFX77" s="348"/>
      <c r="PFY77" s="348"/>
      <c r="PFZ77" s="348"/>
      <c r="PGA77" s="348"/>
      <c r="PGB77" s="348"/>
      <c r="PGC77" s="348"/>
      <c r="PGD77" s="348"/>
      <c r="PGE77" s="348"/>
      <c r="PGF77" s="348"/>
      <c r="PGG77" s="348"/>
      <c r="PGH77" s="348"/>
      <c r="PGI77" s="348"/>
      <c r="PGJ77" s="348"/>
      <c r="PGK77" s="348"/>
      <c r="PGL77" s="348"/>
      <c r="PGM77" s="348"/>
      <c r="PGN77" s="348"/>
      <c r="PGO77" s="348"/>
      <c r="PGP77" s="348"/>
      <c r="PGQ77" s="348"/>
      <c r="PGR77" s="348"/>
      <c r="PGS77" s="348"/>
      <c r="PGT77" s="348"/>
      <c r="PGU77" s="348"/>
      <c r="PGV77" s="348"/>
      <c r="PGW77" s="348"/>
      <c r="PGX77" s="348"/>
      <c r="PGY77" s="348"/>
      <c r="PGZ77" s="348"/>
      <c r="PHA77" s="348"/>
      <c r="PHB77" s="348"/>
      <c r="PHC77" s="348"/>
      <c r="PHD77" s="348"/>
      <c r="PHE77" s="348"/>
      <c r="PHF77" s="348"/>
      <c r="PHG77" s="348"/>
      <c r="PHH77" s="348"/>
      <c r="PHI77" s="348"/>
      <c r="PHJ77" s="348"/>
      <c r="PHK77" s="348"/>
      <c r="PHL77" s="348"/>
      <c r="PHM77" s="348"/>
      <c r="PHN77" s="348"/>
      <c r="PHO77" s="348"/>
      <c r="PHP77" s="348"/>
      <c r="PHQ77" s="348"/>
      <c r="PHR77" s="348"/>
      <c r="PHS77" s="348"/>
      <c r="PHT77" s="348"/>
      <c r="PHU77" s="348"/>
      <c r="PHV77" s="348"/>
      <c r="PHW77" s="348"/>
      <c r="PHX77" s="348"/>
      <c r="PHY77" s="348"/>
      <c r="PHZ77" s="348"/>
      <c r="PIA77" s="348"/>
      <c r="PIB77" s="348"/>
      <c r="PIC77" s="348"/>
      <c r="PID77" s="348"/>
      <c r="PIE77" s="348"/>
      <c r="PIF77" s="348"/>
      <c r="PIG77" s="348"/>
      <c r="PIH77" s="348"/>
      <c r="PII77" s="348"/>
      <c r="PIJ77" s="348"/>
      <c r="PIK77" s="348"/>
      <c r="PIL77" s="348"/>
      <c r="PIM77" s="348"/>
      <c r="PIN77" s="348"/>
      <c r="PIO77" s="348"/>
      <c r="PIP77" s="348"/>
      <c r="PIQ77" s="348"/>
      <c r="PIR77" s="348"/>
      <c r="PIS77" s="348"/>
      <c r="PIT77" s="348"/>
      <c r="PIU77" s="348"/>
      <c r="PIV77" s="348"/>
      <c r="PIW77" s="348"/>
      <c r="PIX77" s="348"/>
      <c r="PIY77" s="348"/>
      <c r="PIZ77" s="348"/>
      <c r="PJA77" s="348"/>
      <c r="PJB77" s="348"/>
      <c r="PJC77" s="348"/>
      <c r="PJD77" s="348"/>
      <c r="PJE77" s="348"/>
      <c r="PJF77" s="348"/>
      <c r="PJG77" s="348"/>
      <c r="PJH77" s="348"/>
      <c r="PJI77" s="348"/>
      <c r="PJJ77" s="348"/>
      <c r="PJK77" s="348"/>
      <c r="PJL77" s="348"/>
      <c r="PJM77" s="348"/>
      <c r="PJN77" s="348"/>
      <c r="PJO77" s="348"/>
      <c r="PJP77" s="348"/>
      <c r="PJQ77" s="348"/>
      <c r="PJR77" s="348"/>
      <c r="PJS77" s="348"/>
      <c r="PJT77" s="348"/>
      <c r="PJU77" s="348"/>
      <c r="PJV77" s="348"/>
      <c r="PJW77" s="348"/>
      <c r="PJX77" s="348"/>
      <c r="PJY77" s="348"/>
      <c r="PJZ77" s="348"/>
      <c r="PKA77" s="348"/>
      <c r="PKB77" s="348"/>
      <c r="PKC77" s="348"/>
      <c r="PKD77" s="348"/>
      <c r="PKE77" s="348"/>
      <c r="PKF77" s="348"/>
      <c r="PKG77" s="348"/>
      <c r="PKH77" s="348"/>
      <c r="PKI77" s="348"/>
      <c r="PKJ77" s="348"/>
      <c r="PKK77" s="348"/>
      <c r="PKL77" s="348"/>
      <c r="PKM77" s="348"/>
      <c r="PKN77" s="348"/>
      <c r="PKO77" s="348"/>
      <c r="PKP77" s="348"/>
      <c r="PKQ77" s="348"/>
      <c r="PKR77" s="348"/>
      <c r="PKS77" s="348"/>
      <c r="PKT77" s="348"/>
      <c r="PKU77" s="348"/>
      <c r="PKV77" s="348"/>
      <c r="PKW77" s="348"/>
      <c r="PKX77" s="348"/>
      <c r="PKY77" s="348"/>
      <c r="PKZ77" s="348"/>
      <c r="PLA77" s="348"/>
      <c r="PLB77" s="348"/>
      <c r="PLC77" s="348"/>
      <c r="PLD77" s="348"/>
      <c r="PLE77" s="348"/>
      <c r="PLF77" s="348"/>
      <c r="PLG77" s="348"/>
      <c r="PLH77" s="348"/>
      <c r="PLI77" s="348"/>
      <c r="PLJ77" s="348"/>
      <c r="PLK77" s="348"/>
      <c r="PLL77" s="348"/>
      <c r="PLM77" s="348"/>
      <c r="PLN77" s="348"/>
      <c r="PLO77" s="348"/>
      <c r="PLP77" s="348"/>
      <c r="PLQ77" s="348"/>
      <c r="PLR77" s="348"/>
      <c r="PLS77" s="348"/>
      <c r="PLT77" s="348"/>
      <c r="PLU77" s="348"/>
      <c r="PLV77" s="348"/>
      <c r="PLW77" s="348"/>
      <c r="PLX77" s="348"/>
      <c r="PLY77" s="348"/>
      <c r="PLZ77" s="348"/>
      <c r="PMA77" s="348"/>
      <c r="PMB77" s="348"/>
      <c r="PMC77" s="348"/>
      <c r="PMD77" s="348"/>
      <c r="PME77" s="348"/>
      <c r="PMF77" s="348"/>
      <c r="PMG77" s="348"/>
      <c r="PMH77" s="348"/>
      <c r="PMI77" s="348"/>
      <c r="PMJ77" s="348"/>
      <c r="PMK77" s="348"/>
      <c r="PML77" s="348"/>
      <c r="PMM77" s="348"/>
      <c r="PMN77" s="348"/>
      <c r="PMO77" s="348"/>
      <c r="PMP77" s="348"/>
      <c r="PMQ77" s="348"/>
      <c r="PMR77" s="348"/>
      <c r="PMS77" s="348"/>
      <c r="PMT77" s="348"/>
      <c r="PMU77" s="348"/>
      <c r="PMV77" s="348"/>
      <c r="PMW77" s="348"/>
      <c r="PMX77" s="348"/>
      <c r="PMY77" s="348"/>
      <c r="PMZ77" s="348"/>
      <c r="PNA77" s="348"/>
      <c r="PNB77" s="348"/>
      <c r="PNC77" s="348"/>
      <c r="PND77" s="348"/>
      <c r="PNE77" s="348"/>
      <c r="PNF77" s="348"/>
      <c r="PNG77" s="348"/>
      <c r="PNH77" s="348"/>
      <c r="PNI77" s="348"/>
      <c r="PNJ77" s="348"/>
      <c r="PNK77" s="348"/>
      <c r="PNL77" s="348"/>
      <c r="PNM77" s="348"/>
      <c r="PNN77" s="348"/>
      <c r="PNO77" s="348"/>
      <c r="PNP77" s="348"/>
      <c r="PNQ77" s="348"/>
      <c r="PNR77" s="348"/>
      <c r="PNS77" s="348"/>
      <c r="PNT77" s="348"/>
      <c r="PNU77" s="348"/>
      <c r="PNV77" s="348"/>
      <c r="PNW77" s="348"/>
      <c r="PNX77" s="348"/>
      <c r="PNY77" s="348"/>
      <c r="PNZ77" s="348"/>
      <c r="POA77" s="348"/>
      <c r="POB77" s="348"/>
      <c r="POC77" s="348"/>
      <c r="POD77" s="348"/>
      <c r="POE77" s="348"/>
      <c r="POF77" s="348"/>
      <c r="POG77" s="348"/>
      <c r="POH77" s="348"/>
      <c r="POI77" s="348"/>
      <c r="POJ77" s="348"/>
      <c r="POK77" s="348"/>
      <c r="POL77" s="348"/>
      <c r="POM77" s="348"/>
      <c r="PON77" s="348"/>
      <c r="POO77" s="348"/>
      <c r="POP77" s="348"/>
      <c r="POQ77" s="348"/>
      <c r="POR77" s="348"/>
      <c r="POS77" s="348"/>
      <c r="POT77" s="348"/>
      <c r="POU77" s="348"/>
      <c r="POV77" s="348"/>
      <c r="POW77" s="348"/>
      <c r="POX77" s="348"/>
      <c r="POY77" s="348"/>
      <c r="POZ77" s="348"/>
      <c r="PPA77" s="348"/>
      <c r="PPB77" s="348"/>
      <c r="PPC77" s="348"/>
      <c r="PPD77" s="348"/>
      <c r="PPE77" s="348"/>
      <c r="PPF77" s="348"/>
      <c r="PPG77" s="348"/>
      <c r="PPH77" s="348"/>
      <c r="PPI77" s="348"/>
      <c r="PPJ77" s="348"/>
      <c r="PPK77" s="348"/>
      <c r="PPL77" s="348"/>
      <c r="PPM77" s="348"/>
      <c r="PPN77" s="348"/>
      <c r="PPO77" s="348"/>
      <c r="PPP77" s="348"/>
      <c r="PPQ77" s="348"/>
      <c r="PPR77" s="348"/>
      <c r="PPS77" s="348"/>
      <c r="PPT77" s="348"/>
      <c r="PPU77" s="348"/>
      <c r="PPV77" s="348"/>
      <c r="PPW77" s="348"/>
      <c r="PPX77" s="348"/>
      <c r="PPY77" s="348"/>
      <c r="PPZ77" s="348"/>
      <c r="PQA77" s="348"/>
      <c r="PQB77" s="348"/>
      <c r="PQC77" s="348"/>
      <c r="PQD77" s="348"/>
      <c r="PQE77" s="348"/>
      <c r="PQF77" s="348"/>
      <c r="PQG77" s="348"/>
      <c r="PQH77" s="348"/>
      <c r="PQI77" s="348"/>
      <c r="PQJ77" s="348"/>
      <c r="PQK77" s="348"/>
      <c r="PQL77" s="348"/>
      <c r="PQM77" s="348"/>
      <c r="PQN77" s="348"/>
      <c r="PQO77" s="348"/>
      <c r="PQP77" s="348"/>
      <c r="PQQ77" s="348"/>
      <c r="PQR77" s="348"/>
      <c r="PQS77" s="348"/>
      <c r="PQT77" s="348"/>
      <c r="PQU77" s="348"/>
      <c r="PQV77" s="348"/>
      <c r="PQW77" s="348"/>
      <c r="PQX77" s="348"/>
      <c r="PQY77" s="348"/>
      <c r="PQZ77" s="348"/>
      <c r="PRA77" s="348"/>
      <c r="PRB77" s="348"/>
      <c r="PRC77" s="348"/>
      <c r="PRD77" s="348"/>
      <c r="PRE77" s="348"/>
      <c r="PRF77" s="348"/>
      <c r="PRG77" s="348"/>
      <c r="PRH77" s="348"/>
      <c r="PRI77" s="348"/>
      <c r="PRJ77" s="348"/>
      <c r="PRK77" s="348"/>
      <c r="PRL77" s="348"/>
      <c r="PRM77" s="348"/>
      <c r="PRN77" s="348"/>
      <c r="PRO77" s="348"/>
      <c r="PRP77" s="348"/>
      <c r="PRQ77" s="348"/>
      <c r="PRR77" s="348"/>
      <c r="PRS77" s="348"/>
      <c r="PRT77" s="348"/>
      <c r="PRU77" s="348"/>
      <c r="PRV77" s="348"/>
      <c r="PRW77" s="348"/>
      <c r="PRX77" s="348"/>
      <c r="PRY77" s="348"/>
      <c r="PRZ77" s="348"/>
      <c r="PSA77" s="348"/>
      <c r="PSB77" s="348"/>
      <c r="PSC77" s="348"/>
      <c r="PSD77" s="348"/>
      <c r="PSE77" s="348"/>
      <c r="PSF77" s="348"/>
      <c r="PSG77" s="348"/>
      <c r="PSH77" s="348"/>
      <c r="PSI77" s="348"/>
      <c r="PSJ77" s="348"/>
      <c r="PSK77" s="348"/>
      <c r="PSL77" s="348"/>
      <c r="PSM77" s="348"/>
      <c r="PSN77" s="348"/>
      <c r="PSO77" s="348"/>
      <c r="PSP77" s="348"/>
      <c r="PSQ77" s="348"/>
      <c r="PSR77" s="348"/>
      <c r="PSS77" s="348"/>
      <c r="PST77" s="348"/>
      <c r="PSU77" s="348"/>
      <c r="PSV77" s="348"/>
      <c r="PSW77" s="348"/>
      <c r="PSX77" s="348"/>
      <c r="PSY77" s="348"/>
      <c r="PSZ77" s="348"/>
      <c r="PTA77" s="348"/>
      <c r="PTB77" s="348"/>
      <c r="PTC77" s="348"/>
      <c r="PTD77" s="348"/>
      <c r="PTE77" s="348"/>
      <c r="PTF77" s="348"/>
      <c r="PTG77" s="348"/>
      <c r="PTH77" s="348"/>
      <c r="PTI77" s="348"/>
      <c r="PTJ77" s="348"/>
      <c r="PTK77" s="348"/>
      <c r="PTL77" s="348"/>
      <c r="PTM77" s="348"/>
      <c r="PTN77" s="348"/>
      <c r="PTO77" s="348"/>
      <c r="PTP77" s="348"/>
      <c r="PTQ77" s="348"/>
      <c r="PTR77" s="348"/>
      <c r="PTS77" s="348"/>
      <c r="PTT77" s="348"/>
      <c r="PTU77" s="348"/>
      <c r="PTV77" s="348"/>
      <c r="PTW77" s="348"/>
      <c r="PTX77" s="348"/>
      <c r="PTY77" s="348"/>
      <c r="PTZ77" s="348"/>
      <c r="PUA77" s="348"/>
      <c r="PUB77" s="348"/>
      <c r="PUC77" s="348"/>
      <c r="PUD77" s="348"/>
      <c r="PUE77" s="348"/>
      <c r="PUF77" s="348"/>
      <c r="PUG77" s="348"/>
      <c r="PUH77" s="348"/>
      <c r="PUI77" s="348"/>
      <c r="PUJ77" s="348"/>
      <c r="PUK77" s="348"/>
      <c r="PUL77" s="348"/>
      <c r="PUM77" s="348"/>
      <c r="PUN77" s="348"/>
      <c r="PUO77" s="348"/>
      <c r="PUP77" s="348"/>
      <c r="PUQ77" s="348"/>
      <c r="PUR77" s="348"/>
      <c r="PUS77" s="348"/>
      <c r="PUT77" s="348"/>
      <c r="PUU77" s="348"/>
      <c r="PUV77" s="348"/>
      <c r="PUW77" s="348"/>
      <c r="PUX77" s="348"/>
      <c r="PUY77" s="348"/>
      <c r="PUZ77" s="348"/>
      <c r="PVA77" s="348"/>
      <c r="PVB77" s="348"/>
      <c r="PVC77" s="348"/>
      <c r="PVD77" s="348"/>
      <c r="PVE77" s="348"/>
      <c r="PVF77" s="348"/>
      <c r="PVG77" s="348"/>
      <c r="PVH77" s="348"/>
      <c r="PVI77" s="348"/>
      <c r="PVJ77" s="348"/>
      <c r="PVK77" s="348"/>
      <c r="PVL77" s="348"/>
      <c r="PVM77" s="348"/>
      <c r="PVN77" s="348"/>
      <c r="PVO77" s="348"/>
      <c r="PVP77" s="348"/>
      <c r="PVQ77" s="348"/>
      <c r="PVR77" s="348"/>
      <c r="PVS77" s="348"/>
      <c r="PVT77" s="348"/>
      <c r="PVU77" s="348"/>
      <c r="PVV77" s="348"/>
      <c r="PVW77" s="348"/>
      <c r="PVX77" s="348"/>
      <c r="PVY77" s="348"/>
      <c r="PVZ77" s="348"/>
      <c r="PWA77" s="348"/>
      <c r="PWB77" s="348"/>
      <c r="PWC77" s="348"/>
      <c r="PWD77" s="348"/>
      <c r="PWE77" s="348"/>
      <c r="PWF77" s="348"/>
      <c r="PWG77" s="348"/>
      <c r="PWH77" s="348"/>
      <c r="PWI77" s="348"/>
      <c r="PWJ77" s="348"/>
      <c r="PWK77" s="348"/>
      <c r="PWL77" s="348"/>
      <c r="PWM77" s="348"/>
      <c r="PWN77" s="348"/>
      <c r="PWO77" s="348"/>
      <c r="PWP77" s="348"/>
      <c r="PWQ77" s="348"/>
      <c r="PWR77" s="348"/>
      <c r="PWS77" s="348"/>
      <c r="PWT77" s="348"/>
      <c r="PWU77" s="348"/>
      <c r="PWV77" s="348"/>
      <c r="PWW77" s="348"/>
      <c r="PWX77" s="348"/>
      <c r="PWY77" s="348"/>
      <c r="PWZ77" s="348"/>
      <c r="PXA77" s="348"/>
      <c r="PXB77" s="348"/>
      <c r="PXC77" s="348"/>
      <c r="PXD77" s="348"/>
      <c r="PXE77" s="348"/>
      <c r="PXF77" s="348"/>
      <c r="PXG77" s="348"/>
      <c r="PXH77" s="348"/>
      <c r="PXI77" s="348"/>
      <c r="PXJ77" s="348"/>
      <c r="PXK77" s="348"/>
      <c r="PXL77" s="348"/>
      <c r="PXM77" s="348"/>
      <c r="PXN77" s="348"/>
      <c r="PXO77" s="348"/>
      <c r="PXP77" s="348"/>
      <c r="PXQ77" s="348"/>
      <c r="PXR77" s="348"/>
      <c r="PXS77" s="348"/>
      <c r="PXT77" s="348"/>
      <c r="PXU77" s="348"/>
      <c r="PXV77" s="348"/>
      <c r="PXW77" s="348"/>
      <c r="PXX77" s="348"/>
      <c r="PXY77" s="348"/>
      <c r="PXZ77" s="348"/>
      <c r="PYA77" s="348"/>
      <c r="PYB77" s="348"/>
      <c r="PYC77" s="348"/>
      <c r="PYD77" s="348"/>
      <c r="PYE77" s="348"/>
      <c r="PYF77" s="348"/>
      <c r="PYG77" s="348"/>
      <c r="PYH77" s="348"/>
      <c r="PYI77" s="348"/>
      <c r="PYJ77" s="348"/>
      <c r="PYK77" s="348"/>
      <c r="PYL77" s="348"/>
      <c r="PYM77" s="348"/>
      <c r="PYN77" s="348"/>
      <c r="PYO77" s="348"/>
      <c r="PYP77" s="348"/>
      <c r="PYQ77" s="348"/>
      <c r="PYR77" s="348"/>
      <c r="PYS77" s="348"/>
      <c r="PYT77" s="348"/>
      <c r="PYU77" s="348"/>
      <c r="PYV77" s="348"/>
      <c r="PYW77" s="348"/>
      <c r="PYX77" s="348"/>
      <c r="PYY77" s="348"/>
      <c r="PYZ77" s="348"/>
      <c r="PZA77" s="348"/>
      <c r="PZB77" s="348"/>
      <c r="PZC77" s="348"/>
      <c r="PZD77" s="348"/>
      <c r="PZE77" s="348"/>
      <c r="PZF77" s="348"/>
      <c r="PZG77" s="348"/>
      <c r="PZH77" s="348"/>
      <c r="PZI77" s="348"/>
      <c r="PZJ77" s="348"/>
      <c r="PZK77" s="348"/>
      <c r="PZL77" s="348"/>
      <c r="PZM77" s="348"/>
      <c r="PZN77" s="348"/>
      <c r="PZO77" s="348"/>
      <c r="PZP77" s="348"/>
      <c r="PZQ77" s="348"/>
      <c r="PZR77" s="348"/>
      <c r="PZS77" s="348"/>
      <c r="PZT77" s="348"/>
      <c r="PZU77" s="348"/>
      <c r="PZV77" s="348"/>
      <c r="PZW77" s="348"/>
      <c r="PZX77" s="348"/>
      <c r="PZY77" s="348"/>
      <c r="PZZ77" s="348"/>
      <c r="QAA77" s="348"/>
      <c r="QAB77" s="348"/>
      <c r="QAC77" s="348"/>
      <c r="QAD77" s="348"/>
      <c r="QAE77" s="348"/>
      <c r="QAF77" s="348"/>
      <c r="QAG77" s="348"/>
      <c r="QAH77" s="348"/>
      <c r="QAI77" s="348"/>
      <c r="QAJ77" s="348"/>
      <c r="QAK77" s="348"/>
      <c r="QAL77" s="348"/>
      <c r="QAM77" s="348"/>
      <c r="QAN77" s="348"/>
      <c r="QAO77" s="348"/>
      <c r="QAP77" s="348"/>
      <c r="QAQ77" s="348"/>
      <c r="QAR77" s="348"/>
      <c r="QAS77" s="348"/>
      <c r="QAT77" s="348"/>
      <c r="QAU77" s="348"/>
      <c r="QAV77" s="348"/>
      <c r="QAW77" s="348"/>
      <c r="QAX77" s="348"/>
      <c r="QAY77" s="348"/>
      <c r="QAZ77" s="348"/>
      <c r="QBA77" s="348"/>
      <c r="QBB77" s="348"/>
      <c r="QBC77" s="348"/>
      <c r="QBD77" s="348"/>
      <c r="QBE77" s="348"/>
      <c r="QBF77" s="348"/>
      <c r="QBG77" s="348"/>
      <c r="QBH77" s="348"/>
      <c r="QBI77" s="348"/>
      <c r="QBJ77" s="348"/>
      <c r="QBK77" s="348"/>
      <c r="QBL77" s="348"/>
      <c r="QBM77" s="348"/>
      <c r="QBN77" s="348"/>
      <c r="QBO77" s="348"/>
      <c r="QBP77" s="348"/>
      <c r="QBQ77" s="348"/>
      <c r="QBR77" s="348"/>
      <c r="QBS77" s="348"/>
      <c r="QBT77" s="348"/>
      <c r="QBU77" s="348"/>
      <c r="QBV77" s="348"/>
      <c r="QBW77" s="348"/>
      <c r="QBX77" s="348"/>
      <c r="QBY77" s="348"/>
      <c r="QBZ77" s="348"/>
      <c r="QCA77" s="348"/>
      <c r="QCB77" s="348"/>
      <c r="QCC77" s="348"/>
      <c r="QCD77" s="348"/>
      <c r="QCE77" s="348"/>
      <c r="QCF77" s="348"/>
      <c r="QCG77" s="348"/>
      <c r="QCH77" s="348"/>
      <c r="QCI77" s="348"/>
      <c r="QCJ77" s="348"/>
      <c r="QCK77" s="348"/>
      <c r="QCL77" s="348"/>
      <c r="QCM77" s="348"/>
      <c r="QCN77" s="348"/>
      <c r="QCO77" s="348"/>
      <c r="QCP77" s="348"/>
      <c r="QCQ77" s="348"/>
      <c r="QCR77" s="348"/>
      <c r="QCS77" s="348"/>
      <c r="QCT77" s="348"/>
      <c r="QCU77" s="348"/>
      <c r="QCV77" s="348"/>
      <c r="QCW77" s="348"/>
      <c r="QCX77" s="348"/>
      <c r="QCY77" s="348"/>
      <c r="QCZ77" s="348"/>
      <c r="QDA77" s="348"/>
      <c r="QDB77" s="348"/>
      <c r="QDC77" s="348"/>
      <c r="QDD77" s="348"/>
      <c r="QDE77" s="348"/>
      <c r="QDF77" s="348"/>
      <c r="QDG77" s="348"/>
      <c r="QDH77" s="348"/>
      <c r="QDI77" s="348"/>
      <c r="QDJ77" s="348"/>
      <c r="QDK77" s="348"/>
      <c r="QDL77" s="348"/>
      <c r="QDM77" s="348"/>
      <c r="QDN77" s="348"/>
      <c r="QDO77" s="348"/>
      <c r="QDP77" s="348"/>
      <c r="QDQ77" s="348"/>
      <c r="QDR77" s="348"/>
      <c r="QDS77" s="348"/>
      <c r="QDT77" s="348"/>
      <c r="QDU77" s="348"/>
      <c r="QDV77" s="348"/>
      <c r="QDW77" s="348"/>
      <c r="QDX77" s="348"/>
      <c r="QDY77" s="348"/>
      <c r="QDZ77" s="348"/>
      <c r="QEA77" s="348"/>
      <c r="QEB77" s="348"/>
      <c r="QEC77" s="348"/>
      <c r="QED77" s="348"/>
      <c r="QEE77" s="348"/>
      <c r="QEF77" s="348"/>
      <c r="QEG77" s="348"/>
      <c r="QEH77" s="348"/>
      <c r="QEI77" s="348"/>
      <c r="QEJ77" s="348"/>
      <c r="QEK77" s="348"/>
      <c r="QEL77" s="348"/>
      <c r="QEM77" s="348"/>
      <c r="QEN77" s="348"/>
      <c r="QEO77" s="348"/>
      <c r="QEP77" s="348"/>
      <c r="QEQ77" s="348"/>
      <c r="QER77" s="348"/>
      <c r="QES77" s="348"/>
      <c r="QET77" s="348"/>
      <c r="QEU77" s="348"/>
      <c r="QEV77" s="348"/>
      <c r="QEW77" s="348"/>
      <c r="QEX77" s="348"/>
      <c r="QEY77" s="348"/>
      <c r="QEZ77" s="348"/>
      <c r="QFA77" s="348"/>
      <c r="QFB77" s="348"/>
      <c r="QFC77" s="348"/>
      <c r="QFD77" s="348"/>
      <c r="QFE77" s="348"/>
      <c r="QFF77" s="348"/>
      <c r="QFG77" s="348"/>
      <c r="QFH77" s="348"/>
      <c r="QFI77" s="348"/>
      <c r="QFJ77" s="348"/>
      <c r="QFK77" s="348"/>
      <c r="QFL77" s="348"/>
      <c r="QFM77" s="348"/>
      <c r="QFN77" s="348"/>
      <c r="QFO77" s="348"/>
      <c r="QFP77" s="348"/>
      <c r="QFQ77" s="348"/>
      <c r="QFR77" s="348"/>
      <c r="QFS77" s="348"/>
      <c r="QFT77" s="348"/>
      <c r="QFU77" s="348"/>
      <c r="QFV77" s="348"/>
      <c r="QFW77" s="348"/>
      <c r="QFX77" s="348"/>
      <c r="QFY77" s="348"/>
      <c r="QFZ77" s="348"/>
      <c r="QGA77" s="348"/>
      <c r="QGB77" s="348"/>
      <c r="QGC77" s="348"/>
      <c r="QGD77" s="348"/>
      <c r="QGE77" s="348"/>
      <c r="QGF77" s="348"/>
      <c r="QGG77" s="348"/>
      <c r="QGH77" s="348"/>
      <c r="QGI77" s="348"/>
      <c r="QGJ77" s="348"/>
      <c r="QGK77" s="348"/>
      <c r="QGL77" s="348"/>
      <c r="QGM77" s="348"/>
      <c r="QGN77" s="348"/>
      <c r="QGO77" s="348"/>
      <c r="QGP77" s="348"/>
      <c r="QGQ77" s="348"/>
      <c r="QGR77" s="348"/>
      <c r="QGS77" s="348"/>
      <c r="QGT77" s="348"/>
      <c r="QGU77" s="348"/>
      <c r="QGV77" s="348"/>
      <c r="QGW77" s="348"/>
      <c r="QGX77" s="348"/>
      <c r="QGY77" s="348"/>
      <c r="QGZ77" s="348"/>
      <c r="QHA77" s="348"/>
      <c r="QHB77" s="348"/>
      <c r="QHC77" s="348"/>
      <c r="QHD77" s="348"/>
      <c r="QHE77" s="348"/>
      <c r="QHF77" s="348"/>
      <c r="QHG77" s="348"/>
      <c r="QHH77" s="348"/>
      <c r="QHI77" s="348"/>
      <c r="QHJ77" s="348"/>
      <c r="QHK77" s="348"/>
      <c r="QHL77" s="348"/>
      <c r="QHM77" s="348"/>
      <c r="QHN77" s="348"/>
      <c r="QHO77" s="348"/>
      <c r="QHP77" s="348"/>
      <c r="QHQ77" s="348"/>
      <c r="QHR77" s="348"/>
      <c r="QHS77" s="348"/>
      <c r="QHT77" s="348"/>
      <c r="QHU77" s="348"/>
      <c r="QHV77" s="348"/>
      <c r="QHW77" s="348"/>
      <c r="QHX77" s="348"/>
      <c r="QHY77" s="348"/>
      <c r="QHZ77" s="348"/>
      <c r="QIA77" s="348"/>
      <c r="QIB77" s="348"/>
      <c r="QIC77" s="348"/>
      <c r="QID77" s="348"/>
      <c r="QIE77" s="348"/>
      <c r="QIF77" s="348"/>
      <c r="QIG77" s="348"/>
      <c r="QIH77" s="348"/>
      <c r="QII77" s="348"/>
      <c r="QIJ77" s="348"/>
      <c r="QIK77" s="348"/>
      <c r="QIL77" s="348"/>
      <c r="QIM77" s="348"/>
      <c r="QIN77" s="348"/>
      <c r="QIO77" s="348"/>
      <c r="QIP77" s="348"/>
      <c r="QIQ77" s="348"/>
      <c r="QIR77" s="348"/>
      <c r="QIS77" s="348"/>
      <c r="QIT77" s="348"/>
      <c r="QIU77" s="348"/>
      <c r="QIV77" s="348"/>
      <c r="QIW77" s="348"/>
      <c r="QIX77" s="348"/>
      <c r="QIY77" s="348"/>
      <c r="QIZ77" s="348"/>
      <c r="QJA77" s="348"/>
      <c r="QJB77" s="348"/>
      <c r="QJC77" s="348"/>
      <c r="QJD77" s="348"/>
      <c r="QJE77" s="348"/>
      <c r="QJF77" s="348"/>
      <c r="QJG77" s="348"/>
      <c r="QJH77" s="348"/>
      <c r="QJI77" s="348"/>
      <c r="QJJ77" s="348"/>
      <c r="QJK77" s="348"/>
      <c r="QJL77" s="348"/>
      <c r="QJM77" s="348"/>
      <c r="QJN77" s="348"/>
      <c r="QJO77" s="348"/>
      <c r="QJP77" s="348"/>
      <c r="QJQ77" s="348"/>
      <c r="QJR77" s="348"/>
      <c r="QJS77" s="348"/>
      <c r="QJT77" s="348"/>
      <c r="QJU77" s="348"/>
      <c r="QJV77" s="348"/>
      <c r="QJW77" s="348"/>
      <c r="QJX77" s="348"/>
      <c r="QJY77" s="348"/>
      <c r="QJZ77" s="348"/>
      <c r="QKA77" s="348"/>
      <c r="QKB77" s="348"/>
      <c r="QKC77" s="348"/>
      <c r="QKD77" s="348"/>
      <c r="QKE77" s="348"/>
      <c r="QKF77" s="348"/>
      <c r="QKG77" s="348"/>
      <c r="QKH77" s="348"/>
      <c r="QKI77" s="348"/>
      <c r="QKJ77" s="348"/>
      <c r="QKK77" s="348"/>
      <c r="QKL77" s="348"/>
      <c r="QKM77" s="348"/>
      <c r="QKN77" s="348"/>
      <c r="QKO77" s="348"/>
      <c r="QKP77" s="348"/>
      <c r="QKQ77" s="348"/>
      <c r="QKR77" s="348"/>
      <c r="QKS77" s="348"/>
      <c r="QKT77" s="348"/>
      <c r="QKU77" s="348"/>
      <c r="QKV77" s="348"/>
      <c r="QKW77" s="348"/>
      <c r="QKX77" s="348"/>
      <c r="QKY77" s="348"/>
      <c r="QKZ77" s="348"/>
      <c r="QLA77" s="348"/>
      <c r="QLB77" s="348"/>
      <c r="QLC77" s="348"/>
      <c r="QLD77" s="348"/>
      <c r="QLE77" s="348"/>
      <c r="QLF77" s="348"/>
      <c r="QLG77" s="348"/>
      <c r="QLH77" s="348"/>
      <c r="QLI77" s="348"/>
      <c r="QLJ77" s="348"/>
      <c r="QLK77" s="348"/>
      <c r="QLL77" s="348"/>
      <c r="QLM77" s="348"/>
      <c r="QLN77" s="348"/>
      <c r="QLO77" s="348"/>
      <c r="QLP77" s="348"/>
      <c r="QLQ77" s="348"/>
      <c r="QLR77" s="348"/>
      <c r="QLS77" s="348"/>
      <c r="QLT77" s="348"/>
      <c r="QLU77" s="348"/>
      <c r="QLV77" s="348"/>
      <c r="QLW77" s="348"/>
      <c r="QLX77" s="348"/>
      <c r="QLY77" s="348"/>
      <c r="QLZ77" s="348"/>
      <c r="QMA77" s="348"/>
      <c r="QMB77" s="348"/>
      <c r="QMC77" s="348"/>
      <c r="QMD77" s="348"/>
      <c r="QME77" s="348"/>
      <c r="QMF77" s="348"/>
      <c r="QMG77" s="348"/>
      <c r="QMH77" s="348"/>
      <c r="QMI77" s="348"/>
      <c r="QMJ77" s="348"/>
      <c r="QMK77" s="348"/>
      <c r="QML77" s="348"/>
      <c r="QMM77" s="348"/>
      <c r="QMN77" s="348"/>
      <c r="QMO77" s="348"/>
      <c r="QMP77" s="348"/>
      <c r="QMQ77" s="348"/>
      <c r="QMR77" s="348"/>
      <c r="QMS77" s="348"/>
      <c r="QMT77" s="348"/>
      <c r="QMU77" s="348"/>
      <c r="QMV77" s="348"/>
      <c r="QMW77" s="348"/>
      <c r="QMX77" s="348"/>
      <c r="QMY77" s="348"/>
      <c r="QMZ77" s="348"/>
      <c r="QNA77" s="348"/>
      <c r="QNB77" s="348"/>
      <c r="QNC77" s="348"/>
      <c r="QND77" s="348"/>
      <c r="QNE77" s="348"/>
      <c r="QNF77" s="348"/>
      <c r="QNG77" s="348"/>
      <c r="QNH77" s="348"/>
      <c r="QNI77" s="348"/>
      <c r="QNJ77" s="348"/>
      <c r="QNK77" s="348"/>
      <c r="QNL77" s="348"/>
      <c r="QNM77" s="348"/>
      <c r="QNN77" s="348"/>
      <c r="QNO77" s="348"/>
      <c r="QNP77" s="348"/>
      <c r="QNQ77" s="348"/>
      <c r="QNR77" s="348"/>
      <c r="QNS77" s="348"/>
      <c r="QNT77" s="348"/>
      <c r="QNU77" s="348"/>
      <c r="QNV77" s="348"/>
      <c r="QNW77" s="348"/>
      <c r="QNX77" s="348"/>
      <c r="QNY77" s="348"/>
      <c r="QNZ77" s="348"/>
      <c r="QOA77" s="348"/>
      <c r="QOB77" s="348"/>
      <c r="QOC77" s="348"/>
      <c r="QOD77" s="348"/>
      <c r="QOE77" s="348"/>
      <c r="QOF77" s="348"/>
      <c r="QOG77" s="348"/>
      <c r="QOH77" s="348"/>
      <c r="QOI77" s="348"/>
      <c r="QOJ77" s="348"/>
      <c r="QOK77" s="348"/>
      <c r="QOL77" s="348"/>
      <c r="QOM77" s="348"/>
      <c r="QON77" s="348"/>
      <c r="QOO77" s="348"/>
      <c r="QOP77" s="348"/>
      <c r="QOQ77" s="348"/>
      <c r="QOR77" s="348"/>
      <c r="QOS77" s="348"/>
      <c r="QOT77" s="348"/>
      <c r="QOU77" s="348"/>
      <c r="QOV77" s="348"/>
      <c r="QOW77" s="348"/>
      <c r="QOX77" s="348"/>
      <c r="QOY77" s="348"/>
      <c r="QOZ77" s="348"/>
      <c r="QPA77" s="348"/>
      <c r="QPB77" s="348"/>
      <c r="QPC77" s="348"/>
      <c r="QPD77" s="348"/>
      <c r="QPE77" s="348"/>
      <c r="QPF77" s="348"/>
      <c r="QPG77" s="348"/>
      <c r="QPH77" s="348"/>
      <c r="QPI77" s="348"/>
      <c r="QPJ77" s="348"/>
      <c r="QPK77" s="348"/>
      <c r="QPL77" s="348"/>
      <c r="QPM77" s="348"/>
      <c r="QPN77" s="348"/>
      <c r="QPO77" s="348"/>
      <c r="QPP77" s="348"/>
      <c r="QPQ77" s="348"/>
      <c r="QPR77" s="348"/>
      <c r="QPS77" s="348"/>
      <c r="QPT77" s="348"/>
      <c r="QPU77" s="348"/>
      <c r="QPV77" s="348"/>
      <c r="QPW77" s="348"/>
      <c r="QPX77" s="348"/>
      <c r="QPY77" s="348"/>
      <c r="QPZ77" s="348"/>
      <c r="QQA77" s="348"/>
      <c r="QQB77" s="348"/>
      <c r="QQC77" s="348"/>
      <c r="QQD77" s="348"/>
      <c r="QQE77" s="348"/>
      <c r="QQF77" s="348"/>
      <c r="QQG77" s="348"/>
      <c r="QQH77" s="348"/>
      <c r="QQI77" s="348"/>
      <c r="QQJ77" s="348"/>
      <c r="QQK77" s="348"/>
      <c r="QQL77" s="348"/>
      <c r="QQM77" s="348"/>
      <c r="QQN77" s="348"/>
      <c r="QQO77" s="348"/>
      <c r="QQP77" s="348"/>
      <c r="QQQ77" s="348"/>
      <c r="QQR77" s="348"/>
      <c r="QQS77" s="348"/>
      <c r="QQT77" s="348"/>
      <c r="QQU77" s="348"/>
      <c r="QQV77" s="348"/>
      <c r="QQW77" s="348"/>
      <c r="QQX77" s="348"/>
      <c r="QQY77" s="348"/>
      <c r="QQZ77" s="348"/>
      <c r="QRA77" s="348"/>
      <c r="QRB77" s="348"/>
      <c r="QRC77" s="348"/>
      <c r="QRD77" s="348"/>
      <c r="QRE77" s="348"/>
      <c r="QRF77" s="348"/>
      <c r="QRG77" s="348"/>
      <c r="QRH77" s="348"/>
      <c r="QRI77" s="348"/>
      <c r="QRJ77" s="348"/>
      <c r="QRK77" s="348"/>
      <c r="QRL77" s="348"/>
      <c r="QRM77" s="348"/>
      <c r="QRN77" s="348"/>
      <c r="QRO77" s="348"/>
      <c r="QRP77" s="348"/>
      <c r="QRQ77" s="348"/>
      <c r="QRR77" s="348"/>
      <c r="QRS77" s="348"/>
      <c r="QRT77" s="348"/>
      <c r="QRU77" s="348"/>
      <c r="QRV77" s="348"/>
      <c r="QRW77" s="348"/>
      <c r="QRX77" s="348"/>
      <c r="QRY77" s="348"/>
      <c r="QRZ77" s="348"/>
      <c r="QSA77" s="348"/>
      <c r="QSB77" s="348"/>
      <c r="QSC77" s="348"/>
      <c r="QSD77" s="348"/>
      <c r="QSE77" s="348"/>
      <c r="QSF77" s="348"/>
      <c r="QSG77" s="348"/>
      <c r="QSH77" s="348"/>
      <c r="QSI77" s="348"/>
      <c r="QSJ77" s="348"/>
      <c r="QSK77" s="348"/>
      <c r="QSL77" s="348"/>
      <c r="QSM77" s="348"/>
      <c r="QSN77" s="348"/>
      <c r="QSO77" s="348"/>
      <c r="QSP77" s="348"/>
      <c r="QSQ77" s="348"/>
      <c r="QSR77" s="348"/>
      <c r="QSS77" s="348"/>
      <c r="QST77" s="348"/>
      <c r="QSU77" s="348"/>
      <c r="QSV77" s="348"/>
      <c r="QSW77" s="348"/>
      <c r="QSX77" s="348"/>
      <c r="QSY77" s="348"/>
      <c r="QSZ77" s="348"/>
      <c r="QTA77" s="348"/>
      <c r="QTB77" s="348"/>
      <c r="QTC77" s="348"/>
      <c r="QTD77" s="348"/>
      <c r="QTE77" s="348"/>
      <c r="QTF77" s="348"/>
      <c r="QTG77" s="348"/>
      <c r="QTH77" s="348"/>
      <c r="QTI77" s="348"/>
      <c r="QTJ77" s="348"/>
      <c r="QTK77" s="348"/>
      <c r="QTL77" s="348"/>
      <c r="QTM77" s="348"/>
      <c r="QTN77" s="348"/>
      <c r="QTO77" s="348"/>
      <c r="QTP77" s="348"/>
      <c r="QTQ77" s="348"/>
      <c r="QTR77" s="348"/>
      <c r="QTS77" s="348"/>
      <c r="QTT77" s="348"/>
      <c r="QTU77" s="348"/>
      <c r="QTV77" s="348"/>
      <c r="QTW77" s="348"/>
      <c r="QTX77" s="348"/>
      <c r="QTY77" s="348"/>
      <c r="QTZ77" s="348"/>
      <c r="QUA77" s="348"/>
      <c r="QUB77" s="348"/>
      <c r="QUC77" s="348"/>
      <c r="QUD77" s="348"/>
      <c r="QUE77" s="348"/>
      <c r="QUF77" s="348"/>
      <c r="QUG77" s="348"/>
      <c r="QUH77" s="348"/>
      <c r="QUI77" s="348"/>
      <c r="QUJ77" s="348"/>
      <c r="QUK77" s="348"/>
      <c r="QUL77" s="348"/>
      <c r="QUM77" s="348"/>
      <c r="QUN77" s="348"/>
      <c r="QUO77" s="348"/>
      <c r="QUP77" s="348"/>
      <c r="QUQ77" s="348"/>
      <c r="QUR77" s="348"/>
      <c r="QUS77" s="348"/>
      <c r="QUT77" s="348"/>
      <c r="QUU77" s="348"/>
      <c r="QUV77" s="348"/>
      <c r="QUW77" s="348"/>
      <c r="QUX77" s="348"/>
      <c r="QUY77" s="348"/>
      <c r="QUZ77" s="348"/>
      <c r="QVA77" s="348"/>
      <c r="QVB77" s="348"/>
      <c r="QVC77" s="348"/>
      <c r="QVD77" s="348"/>
      <c r="QVE77" s="348"/>
      <c r="QVF77" s="348"/>
      <c r="QVG77" s="348"/>
      <c r="QVH77" s="348"/>
      <c r="QVI77" s="348"/>
      <c r="QVJ77" s="348"/>
      <c r="QVK77" s="348"/>
      <c r="QVL77" s="348"/>
      <c r="QVM77" s="348"/>
      <c r="QVN77" s="348"/>
      <c r="QVO77" s="348"/>
      <c r="QVP77" s="348"/>
      <c r="QVQ77" s="348"/>
      <c r="QVR77" s="348"/>
      <c r="QVS77" s="348"/>
      <c r="QVT77" s="348"/>
      <c r="QVU77" s="348"/>
      <c r="QVV77" s="348"/>
      <c r="QVW77" s="348"/>
      <c r="QVX77" s="348"/>
      <c r="QVY77" s="348"/>
      <c r="QVZ77" s="348"/>
      <c r="QWA77" s="348"/>
      <c r="QWB77" s="348"/>
      <c r="QWC77" s="348"/>
      <c r="QWD77" s="348"/>
      <c r="QWE77" s="348"/>
      <c r="QWF77" s="348"/>
      <c r="QWG77" s="348"/>
      <c r="QWH77" s="348"/>
      <c r="QWI77" s="348"/>
      <c r="QWJ77" s="348"/>
      <c r="QWK77" s="348"/>
      <c r="QWL77" s="348"/>
      <c r="QWM77" s="348"/>
      <c r="QWN77" s="348"/>
      <c r="QWO77" s="348"/>
      <c r="QWP77" s="348"/>
      <c r="QWQ77" s="348"/>
      <c r="QWR77" s="348"/>
      <c r="QWS77" s="348"/>
      <c r="QWT77" s="348"/>
      <c r="QWU77" s="348"/>
      <c r="QWV77" s="348"/>
      <c r="QWW77" s="348"/>
      <c r="QWX77" s="348"/>
      <c r="QWY77" s="348"/>
      <c r="QWZ77" s="348"/>
      <c r="QXA77" s="348"/>
      <c r="QXB77" s="348"/>
      <c r="QXC77" s="348"/>
      <c r="QXD77" s="348"/>
      <c r="QXE77" s="348"/>
      <c r="QXF77" s="348"/>
      <c r="QXG77" s="348"/>
      <c r="QXH77" s="348"/>
      <c r="QXI77" s="348"/>
      <c r="QXJ77" s="348"/>
      <c r="QXK77" s="348"/>
      <c r="QXL77" s="348"/>
      <c r="QXM77" s="348"/>
      <c r="QXN77" s="348"/>
      <c r="QXO77" s="348"/>
      <c r="QXP77" s="348"/>
      <c r="QXQ77" s="348"/>
      <c r="QXR77" s="348"/>
      <c r="QXS77" s="348"/>
      <c r="QXT77" s="348"/>
      <c r="QXU77" s="348"/>
      <c r="QXV77" s="348"/>
      <c r="QXW77" s="348"/>
      <c r="QXX77" s="348"/>
      <c r="QXY77" s="348"/>
      <c r="QXZ77" s="348"/>
      <c r="QYA77" s="348"/>
      <c r="QYB77" s="348"/>
      <c r="QYC77" s="348"/>
      <c r="QYD77" s="348"/>
      <c r="QYE77" s="348"/>
      <c r="QYF77" s="348"/>
      <c r="QYG77" s="348"/>
      <c r="QYH77" s="348"/>
      <c r="QYI77" s="348"/>
      <c r="QYJ77" s="348"/>
      <c r="QYK77" s="348"/>
      <c r="QYL77" s="348"/>
      <c r="QYM77" s="348"/>
      <c r="QYN77" s="348"/>
      <c r="QYO77" s="348"/>
      <c r="QYP77" s="348"/>
      <c r="QYQ77" s="348"/>
      <c r="QYR77" s="348"/>
      <c r="QYS77" s="348"/>
      <c r="QYT77" s="348"/>
      <c r="QYU77" s="348"/>
      <c r="QYV77" s="348"/>
      <c r="QYW77" s="348"/>
      <c r="QYX77" s="348"/>
      <c r="QYY77" s="348"/>
      <c r="QYZ77" s="348"/>
      <c r="QZA77" s="348"/>
      <c r="QZB77" s="348"/>
      <c r="QZC77" s="348"/>
      <c r="QZD77" s="348"/>
      <c r="QZE77" s="348"/>
      <c r="QZF77" s="348"/>
      <c r="QZG77" s="348"/>
      <c r="QZH77" s="348"/>
      <c r="QZI77" s="348"/>
      <c r="QZJ77" s="348"/>
      <c r="QZK77" s="348"/>
      <c r="QZL77" s="348"/>
      <c r="QZM77" s="348"/>
      <c r="QZN77" s="348"/>
      <c r="QZO77" s="348"/>
      <c r="QZP77" s="348"/>
      <c r="QZQ77" s="348"/>
      <c r="QZR77" s="348"/>
      <c r="QZS77" s="348"/>
      <c r="QZT77" s="348"/>
      <c r="QZU77" s="348"/>
      <c r="QZV77" s="348"/>
      <c r="QZW77" s="348"/>
      <c r="QZX77" s="348"/>
      <c r="QZY77" s="348"/>
      <c r="QZZ77" s="348"/>
      <c r="RAA77" s="348"/>
      <c r="RAB77" s="348"/>
      <c r="RAC77" s="348"/>
      <c r="RAD77" s="348"/>
      <c r="RAE77" s="348"/>
      <c r="RAF77" s="348"/>
      <c r="RAG77" s="348"/>
      <c r="RAH77" s="348"/>
      <c r="RAI77" s="348"/>
      <c r="RAJ77" s="348"/>
      <c r="RAK77" s="348"/>
      <c r="RAL77" s="348"/>
      <c r="RAM77" s="348"/>
      <c r="RAN77" s="348"/>
      <c r="RAO77" s="348"/>
      <c r="RAP77" s="348"/>
      <c r="RAQ77" s="348"/>
      <c r="RAR77" s="348"/>
      <c r="RAS77" s="348"/>
      <c r="RAT77" s="348"/>
      <c r="RAU77" s="348"/>
      <c r="RAV77" s="348"/>
      <c r="RAW77" s="348"/>
      <c r="RAX77" s="348"/>
      <c r="RAY77" s="348"/>
      <c r="RAZ77" s="348"/>
      <c r="RBA77" s="348"/>
      <c r="RBB77" s="348"/>
      <c r="RBC77" s="348"/>
      <c r="RBD77" s="348"/>
      <c r="RBE77" s="348"/>
      <c r="RBF77" s="348"/>
      <c r="RBG77" s="348"/>
      <c r="RBH77" s="348"/>
      <c r="RBI77" s="348"/>
      <c r="RBJ77" s="348"/>
      <c r="RBK77" s="348"/>
      <c r="RBL77" s="348"/>
      <c r="RBM77" s="348"/>
      <c r="RBN77" s="348"/>
      <c r="RBO77" s="348"/>
      <c r="RBP77" s="348"/>
      <c r="RBQ77" s="348"/>
      <c r="RBR77" s="348"/>
      <c r="RBS77" s="348"/>
      <c r="RBT77" s="348"/>
      <c r="RBU77" s="348"/>
      <c r="RBV77" s="348"/>
      <c r="RBW77" s="348"/>
      <c r="RBX77" s="348"/>
      <c r="RBY77" s="348"/>
      <c r="RBZ77" s="348"/>
      <c r="RCA77" s="348"/>
      <c r="RCB77" s="348"/>
      <c r="RCC77" s="348"/>
      <c r="RCD77" s="348"/>
      <c r="RCE77" s="348"/>
      <c r="RCF77" s="348"/>
      <c r="RCG77" s="348"/>
      <c r="RCH77" s="348"/>
      <c r="RCI77" s="348"/>
      <c r="RCJ77" s="348"/>
      <c r="RCK77" s="348"/>
      <c r="RCL77" s="348"/>
      <c r="RCM77" s="348"/>
      <c r="RCN77" s="348"/>
      <c r="RCO77" s="348"/>
      <c r="RCP77" s="348"/>
      <c r="RCQ77" s="348"/>
      <c r="RCR77" s="348"/>
      <c r="RCS77" s="348"/>
      <c r="RCT77" s="348"/>
      <c r="RCU77" s="348"/>
      <c r="RCV77" s="348"/>
      <c r="RCW77" s="348"/>
      <c r="RCX77" s="348"/>
      <c r="RCY77" s="348"/>
      <c r="RCZ77" s="348"/>
      <c r="RDA77" s="348"/>
      <c r="RDB77" s="348"/>
      <c r="RDC77" s="348"/>
      <c r="RDD77" s="348"/>
      <c r="RDE77" s="348"/>
      <c r="RDF77" s="348"/>
      <c r="RDG77" s="348"/>
      <c r="RDH77" s="348"/>
      <c r="RDI77" s="348"/>
      <c r="RDJ77" s="348"/>
      <c r="RDK77" s="348"/>
      <c r="RDL77" s="348"/>
      <c r="RDM77" s="348"/>
      <c r="RDN77" s="348"/>
      <c r="RDO77" s="348"/>
      <c r="RDP77" s="348"/>
      <c r="RDQ77" s="348"/>
      <c r="RDR77" s="348"/>
      <c r="RDS77" s="348"/>
      <c r="RDT77" s="348"/>
      <c r="RDU77" s="348"/>
      <c r="RDV77" s="348"/>
      <c r="RDW77" s="348"/>
      <c r="RDX77" s="348"/>
      <c r="RDY77" s="348"/>
      <c r="RDZ77" s="348"/>
      <c r="REA77" s="348"/>
      <c r="REB77" s="348"/>
      <c r="REC77" s="348"/>
      <c r="RED77" s="348"/>
      <c r="REE77" s="348"/>
      <c r="REF77" s="348"/>
      <c r="REG77" s="348"/>
      <c r="REH77" s="348"/>
      <c r="REI77" s="348"/>
      <c r="REJ77" s="348"/>
      <c r="REK77" s="348"/>
      <c r="REL77" s="348"/>
      <c r="REM77" s="348"/>
      <c r="REN77" s="348"/>
      <c r="REO77" s="348"/>
      <c r="REP77" s="348"/>
      <c r="REQ77" s="348"/>
      <c r="RER77" s="348"/>
      <c r="RES77" s="348"/>
      <c r="RET77" s="348"/>
      <c r="REU77" s="348"/>
      <c r="REV77" s="348"/>
      <c r="REW77" s="348"/>
      <c r="REX77" s="348"/>
      <c r="REY77" s="348"/>
      <c r="REZ77" s="348"/>
      <c r="RFA77" s="348"/>
      <c r="RFB77" s="348"/>
      <c r="RFC77" s="348"/>
      <c r="RFD77" s="348"/>
      <c r="RFE77" s="348"/>
      <c r="RFF77" s="348"/>
      <c r="RFG77" s="348"/>
      <c r="RFH77" s="348"/>
      <c r="RFI77" s="348"/>
      <c r="RFJ77" s="348"/>
      <c r="RFK77" s="348"/>
      <c r="RFL77" s="348"/>
      <c r="RFM77" s="348"/>
      <c r="RFN77" s="348"/>
      <c r="RFO77" s="348"/>
      <c r="RFP77" s="348"/>
      <c r="RFQ77" s="348"/>
      <c r="RFR77" s="348"/>
      <c r="RFS77" s="348"/>
      <c r="RFT77" s="348"/>
      <c r="RFU77" s="348"/>
      <c r="RFV77" s="348"/>
      <c r="RFW77" s="348"/>
      <c r="RFX77" s="348"/>
      <c r="RFY77" s="348"/>
      <c r="RFZ77" s="348"/>
      <c r="RGA77" s="348"/>
      <c r="RGB77" s="348"/>
      <c r="RGC77" s="348"/>
      <c r="RGD77" s="348"/>
      <c r="RGE77" s="348"/>
      <c r="RGF77" s="348"/>
      <c r="RGG77" s="348"/>
      <c r="RGH77" s="348"/>
      <c r="RGI77" s="348"/>
      <c r="RGJ77" s="348"/>
      <c r="RGK77" s="348"/>
      <c r="RGL77" s="348"/>
      <c r="RGM77" s="348"/>
      <c r="RGN77" s="348"/>
      <c r="RGO77" s="348"/>
      <c r="RGP77" s="348"/>
      <c r="RGQ77" s="348"/>
      <c r="RGR77" s="348"/>
      <c r="RGS77" s="348"/>
      <c r="RGT77" s="348"/>
      <c r="RGU77" s="348"/>
      <c r="RGV77" s="348"/>
      <c r="RGW77" s="348"/>
      <c r="RGX77" s="348"/>
      <c r="RGY77" s="348"/>
      <c r="RGZ77" s="348"/>
      <c r="RHA77" s="348"/>
      <c r="RHB77" s="348"/>
      <c r="RHC77" s="348"/>
      <c r="RHD77" s="348"/>
      <c r="RHE77" s="348"/>
      <c r="RHF77" s="348"/>
      <c r="RHG77" s="348"/>
      <c r="RHH77" s="348"/>
      <c r="RHI77" s="348"/>
      <c r="RHJ77" s="348"/>
      <c r="RHK77" s="348"/>
      <c r="RHL77" s="348"/>
      <c r="RHM77" s="348"/>
      <c r="RHN77" s="348"/>
      <c r="RHO77" s="348"/>
      <c r="RHP77" s="348"/>
      <c r="RHQ77" s="348"/>
      <c r="RHR77" s="348"/>
      <c r="RHS77" s="348"/>
      <c r="RHT77" s="348"/>
      <c r="RHU77" s="348"/>
      <c r="RHV77" s="348"/>
      <c r="RHW77" s="348"/>
      <c r="RHX77" s="348"/>
      <c r="RHY77" s="348"/>
      <c r="RHZ77" s="348"/>
      <c r="RIA77" s="348"/>
      <c r="RIB77" s="348"/>
      <c r="RIC77" s="348"/>
      <c r="RID77" s="348"/>
      <c r="RIE77" s="348"/>
      <c r="RIF77" s="348"/>
      <c r="RIG77" s="348"/>
      <c r="RIH77" s="348"/>
      <c r="RII77" s="348"/>
      <c r="RIJ77" s="348"/>
      <c r="RIK77" s="348"/>
      <c r="RIL77" s="348"/>
      <c r="RIM77" s="348"/>
      <c r="RIN77" s="348"/>
      <c r="RIO77" s="348"/>
      <c r="RIP77" s="348"/>
      <c r="RIQ77" s="348"/>
      <c r="RIR77" s="348"/>
      <c r="RIS77" s="348"/>
      <c r="RIT77" s="348"/>
      <c r="RIU77" s="348"/>
      <c r="RIV77" s="348"/>
      <c r="RIW77" s="348"/>
      <c r="RIX77" s="348"/>
      <c r="RIY77" s="348"/>
      <c r="RIZ77" s="348"/>
      <c r="RJA77" s="348"/>
      <c r="RJB77" s="348"/>
      <c r="RJC77" s="348"/>
      <c r="RJD77" s="348"/>
      <c r="RJE77" s="348"/>
      <c r="RJF77" s="348"/>
      <c r="RJG77" s="348"/>
      <c r="RJH77" s="348"/>
      <c r="RJI77" s="348"/>
      <c r="RJJ77" s="348"/>
      <c r="RJK77" s="348"/>
      <c r="RJL77" s="348"/>
      <c r="RJM77" s="348"/>
      <c r="RJN77" s="348"/>
      <c r="RJO77" s="348"/>
      <c r="RJP77" s="348"/>
      <c r="RJQ77" s="348"/>
      <c r="RJR77" s="348"/>
      <c r="RJS77" s="348"/>
      <c r="RJT77" s="348"/>
      <c r="RJU77" s="348"/>
      <c r="RJV77" s="348"/>
      <c r="RJW77" s="348"/>
      <c r="RJX77" s="348"/>
      <c r="RJY77" s="348"/>
      <c r="RJZ77" s="348"/>
      <c r="RKA77" s="348"/>
      <c r="RKB77" s="348"/>
      <c r="RKC77" s="348"/>
      <c r="RKD77" s="348"/>
      <c r="RKE77" s="348"/>
      <c r="RKF77" s="348"/>
      <c r="RKG77" s="348"/>
      <c r="RKH77" s="348"/>
      <c r="RKI77" s="348"/>
      <c r="RKJ77" s="348"/>
      <c r="RKK77" s="348"/>
      <c r="RKL77" s="348"/>
      <c r="RKM77" s="348"/>
      <c r="RKN77" s="348"/>
      <c r="RKO77" s="348"/>
      <c r="RKP77" s="348"/>
      <c r="RKQ77" s="348"/>
      <c r="RKR77" s="348"/>
      <c r="RKS77" s="348"/>
      <c r="RKT77" s="348"/>
      <c r="RKU77" s="348"/>
      <c r="RKV77" s="348"/>
      <c r="RKW77" s="348"/>
      <c r="RKX77" s="348"/>
      <c r="RKY77" s="348"/>
      <c r="RKZ77" s="348"/>
      <c r="RLA77" s="348"/>
      <c r="RLB77" s="348"/>
      <c r="RLC77" s="348"/>
      <c r="RLD77" s="348"/>
      <c r="RLE77" s="348"/>
      <c r="RLF77" s="348"/>
      <c r="RLG77" s="348"/>
      <c r="RLH77" s="348"/>
      <c r="RLI77" s="348"/>
      <c r="RLJ77" s="348"/>
      <c r="RLK77" s="348"/>
      <c r="RLL77" s="348"/>
      <c r="RLM77" s="348"/>
      <c r="RLN77" s="348"/>
      <c r="RLO77" s="348"/>
      <c r="RLP77" s="348"/>
      <c r="RLQ77" s="348"/>
      <c r="RLR77" s="348"/>
      <c r="RLS77" s="348"/>
      <c r="RLT77" s="348"/>
      <c r="RLU77" s="348"/>
      <c r="RLV77" s="348"/>
      <c r="RLW77" s="348"/>
      <c r="RLX77" s="348"/>
      <c r="RLY77" s="348"/>
      <c r="RLZ77" s="348"/>
      <c r="RMA77" s="348"/>
      <c r="RMB77" s="348"/>
      <c r="RMC77" s="348"/>
      <c r="RMD77" s="348"/>
      <c r="RME77" s="348"/>
      <c r="RMF77" s="348"/>
      <c r="RMG77" s="348"/>
      <c r="RMH77" s="348"/>
      <c r="RMI77" s="348"/>
      <c r="RMJ77" s="348"/>
      <c r="RMK77" s="348"/>
      <c r="RML77" s="348"/>
      <c r="RMM77" s="348"/>
      <c r="RMN77" s="348"/>
      <c r="RMO77" s="348"/>
      <c r="RMP77" s="348"/>
      <c r="RMQ77" s="348"/>
      <c r="RMR77" s="348"/>
      <c r="RMS77" s="348"/>
      <c r="RMT77" s="348"/>
      <c r="RMU77" s="348"/>
      <c r="RMV77" s="348"/>
      <c r="RMW77" s="348"/>
      <c r="RMX77" s="348"/>
      <c r="RMY77" s="348"/>
      <c r="RMZ77" s="348"/>
      <c r="RNA77" s="348"/>
      <c r="RNB77" s="348"/>
      <c r="RNC77" s="348"/>
      <c r="RND77" s="348"/>
      <c r="RNE77" s="348"/>
      <c r="RNF77" s="348"/>
      <c r="RNG77" s="348"/>
      <c r="RNH77" s="348"/>
      <c r="RNI77" s="348"/>
      <c r="RNJ77" s="348"/>
      <c r="RNK77" s="348"/>
      <c r="RNL77" s="348"/>
      <c r="RNM77" s="348"/>
      <c r="RNN77" s="348"/>
      <c r="RNO77" s="348"/>
      <c r="RNP77" s="348"/>
      <c r="RNQ77" s="348"/>
      <c r="RNR77" s="348"/>
      <c r="RNS77" s="348"/>
      <c r="RNT77" s="348"/>
      <c r="RNU77" s="348"/>
      <c r="RNV77" s="348"/>
      <c r="RNW77" s="348"/>
      <c r="RNX77" s="348"/>
      <c r="RNY77" s="348"/>
      <c r="RNZ77" s="348"/>
      <c r="ROA77" s="348"/>
      <c r="ROB77" s="348"/>
      <c r="ROC77" s="348"/>
      <c r="ROD77" s="348"/>
      <c r="ROE77" s="348"/>
      <c r="ROF77" s="348"/>
      <c r="ROG77" s="348"/>
      <c r="ROH77" s="348"/>
      <c r="ROI77" s="348"/>
      <c r="ROJ77" s="348"/>
      <c r="ROK77" s="348"/>
      <c r="ROL77" s="348"/>
      <c r="ROM77" s="348"/>
      <c r="RON77" s="348"/>
      <c r="ROO77" s="348"/>
      <c r="ROP77" s="348"/>
      <c r="ROQ77" s="348"/>
      <c r="ROR77" s="348"/>
      <c r="ROS77" s="348"/>
      <c r="ROT77" s="348"/>
      <c r="ROU77" s="348"/>
      <c r="ROV77" s="348"/>
      <c r="ROW77" s="348"/>
      <c r="ROX77" s="348"/>
      <c r="ROY77" s="348"/>
      <c r="ROZ77" s="348"/>
      <c r="RPA77" s="348"/>
      <c r="RPB77" s="348"/>
      <c r="RPC77" s="348"/>
      <c r="RPD77" s="348"/>
      <c r="RPE77" s="348"/>
      <c r="RPF77" s="348"/>
      <c r="RPG77" s="348"/>
      <c r="RPH77" s="348"/>
      <c r="RPI77" s="348"/>
      <c r="RPJ77" s="348"/>
      <c r="RPK77" s="348"/>
      <c r="RPL77" s="348"/>
      <c r="RPM77" s="348"/>
      <c r="RPN77" s="348"/>
      <c r="RPO77" s="348"/>
      <c r="RPP77" s="348"/>
      <c r="RPQ77" s="348"/>
      <c r="RPR77" s="348"/>
      <c r="RPS77" s="348"/>
      <c r="RPT77" s="348"/>
      <c r="RPU77" s="348"/>
      <c r="RPV77" s="348"/>
      <c r="RPW77" s="348"/>
      <c r="RPX77" s="348"/>
      <c r="RPY77" s="348"/>
      <c r="RPZ77" s="348"/>
      <c r="RQA77" s="348"/>
      <c r="RQB77" s="348"/>
      <c r="RQC77" s="348"/>
      <c r="RQD77" s="348"/>
      <c r="RQE77" s="348"/>
      <c r="RQF77" s="348"/>
      <c r="RQG77" s="348"/>
      <c r="RQH77" s="348"/>
      <c r="RQI77" s="348"/>
      <c r="RQJ77" s="348"/>
      <c r="RQK77" s="348"/>
      <c r="RQL77" s="348"/>
      <c r="RQM77" s="348"/>
      <c r="RQN77" s="348"/>
      <c r="RQO77" s="348"/>
      <c r="RQP77" s="348"/>
      <c r="RQQ77" s="348"/>
      <c r="RQR77" s="348"/>
      <c r="RQS77" s="348"/>
      <c r="RQT77" s="348"/>
      <c r="RQU77" s="348"/>
      <c r="RQV77" s="348"/>
      <c r="RQW77" s="348"/>
      <c r="RQX77" s="348"/>
      <c r="RQY77" s="348"/>
      <c r="RQZ77" s="348"/>
      <c r="RRA77" s="348"/>
      <c r="RRB77" s="348"/>
      <c r="RRC77" s="348"/>
      <c r="RRD77" s="348"/>
      <c r="RRE77" s="348"/>
      <c r="RRF77" s="348"/>
      <c r="RRG77" s="348"/>
      <c r="RRH77" s="348"/>
      <c r="RRI77" s="348"/>
      <c r="RRJ77" s="348"/>
      <c r="RRK77" s="348"/>
      <c r="RRL77" s="348"/>
      <c r="RRM77" s="348"/>
      <c r="RRN77" s="348"/>
      <c r="RRO77" s="348"/>
      <c r="RRP77" s="348"/>
      <c r="RRQ77" s="348"/>
      <c r="RRR77" s="348"/>
      <c r="RRS77" s="348"/>
      <c r="RRT77" s="348"/>
      <c r="RRU77" s="348"/>
      <c r="RRV77" s="348"/>
      <c r="RRW77" s="348"/>
      <c r="RRX77" s="348"/>
      <c r="RRY77" s="348"/>
      <c r="RRZ77" s="348"/>
      <c r="RSA77" s="348"/>
      <c r="RSB77" s="348"/>
      <c r="RSC77" s="348"/>
      <c r="RSD77" s="348"/>
      <c r="RSE77" s="348"/>
      <c r="RSF77" s="348"/>
      <c r="RSG77" s="348"/>
      <c r="RSH77" s="348"/>
      <c r="RSI77" s="348"/>
      <c r="RSJ77" s="348"/>
      <c r="RSK77" s="348"/>
      <c r="RSL77" s="348"/>
      <c r="RSM77" s="348"/>
      <c r="RSN77" s="348"/>
      <c r="RSO77" s="348"/>
      <c r="RSP77" s="348"/>
      <c r="RSQ77" s="348"/>
      <c r="RSR77" s="348"/>
      <c r="RSS77" s="348"/>
      <c r="RST77" s="348"/>
      <c r="RSU77" s="348"/>
      <c r="RSV77" s="348"/>
      <c r="RSW77" s="348"/>
      <c r="RSX77" s="348"/>
      <c r="RSY77" s="348"/>
      <c r="RSZ77" s="348"/>
      <c r="RTA77" s="348"/>
      <c r="RTB77" s="348"/>
      <c r="RTC77" s="348"/>
      <c r="RTD77" s="348"/>
      <c r="RTE77" s="348"/>
      <c r="RTF77" s="348"/>
      <c r="RTG77" s="348"/>
      <c r="RTH77" s="348"/>
      <c r="RTI77" s="348"/>
      <c r="RTJ77" s="348"/>
      <c r="RTK77" s="348"/>
      <c r="RTL77" s="348"/>
      <c r="RTM77" s="348"/>
      <c r="RTN77" s="348"/>
      <c r="RTO77" s="348"/>
      <c r="RTP77" s="348"/>
      <c r="RTQ77" s="348"/>
      <c r="RTR77" s="348"/>
      <c r="RTS77" s="348"/>
      <c r="RTT77" s="348"/>
      <c r="RTU77" s="348"/>
      <c r="RTV77" s="348"/>
      <c r="RTW77" s="348"/>
      <c r="RTX77" s="348"/>
      <c r="RTY77" s="348"/>
      <c r="RTZ77" s="348"/>
      <c r="RUA77" s="348"/>
      <c r="RUB77" s="348"/>
      <c r="RUC77" s="348"/>
      <c r="RUD77" s="348"/>
      <c r="RUE77" s="348"/>
      <c r="RUF77" s="348"/>
      <c r="RUG77" s="348"/>
      <c r="RUH77" s="348"/>
      <c r="RUI77" s="348"/>
      <c r="RUJ77" s="348"/>
      <c r="RUK77" s="348"/>
      <c r="RUL77" s="348"/>
      <c r="RUM77" s="348"/>
      <c r="RUN77" s="348"/>
      <c r="RUO77" s="348"/>
      <c r="RUP77" s="348"/>
      <c r="RUQ77" s="348"/>
      <c r="RUR77" s="348"/>
      <c r="RUS77" s="348"/>
      <c r="RUT77" s="348"/>
      <c r="RUU77" s="348"/>
      <c r="RUV77" s="348"/>
      <c r="RUW77" s="348"/>
      <c r="RUX77" s="348"/>
      <c r="RUY77" s="348"/>
      <c r="RUZ77" s="348"/>
      <c r="RVA77" s="348"/>
      <c r="RVB77" s="348"/>
      <c r="RVC77" s="348"/>
      <c r="RVD77" s="348"/>
      <c r="RVE77" s="348"/>
      <c r="RVF77" s="348"/>
      <c r="RVG77" s="348"/>
      <c r="RVH77" s="348"/>
      <c r="RVI77" s="348"/>
      <c r="RVJ77" s="348"/>
      <c r="RVK77" s="348"/>
      <c r="RVL77" s="348"/>
      <c r="RVM77" s="348"/>
      <c r="RVN77" s="348"/>
      <c r="RVO77" s="348"/>
      <c r="RVP77" s="348"/>
      <c r="RVQ77" s="348"/>
      <c r="RVR77" s="348"/>
      <c r="RVS77" s="348"/>
      <c r="RVT77" s="348"/>
      <c r="RVU77" s="348"/>
      <c r="RVV77" s="348"/>
      <c r="RVW77" s="348"/>
      <c r="RVX77" s="348"/>
      <c r="RVY77" s="348"/>
      <c r="RVZ77" s="348"/>
      <c r="RWA77" s="348"/>
      <c r="RWB77" s="348"/>
      <c r="RWC77" s="348"/>
      <c r="RWD77" s="348"/>
      <c r="RWE77" s="348"/>
      <c r="RWF77" s="348"/>
      <c r="RWG77" s="348"/>
      <c r="RWH77" s="348"/>
      <c r="RWI77" s="348"/>
      <c r="RWJ77" s="348"/>
      <c r="RWK77" s="348"/>
      <c r="RWL77" s="348"/>
      <c r="RWM77" s="348"/>
      <c r="RWN77" s="348"/>
      <c r="RWO77" s="348"/>
      <c r="RWP77" s="348"/>
      <c r="RWQ77" s="348"/>
      <c r="RWR77" s="348"/>
      <c r="RWS77" s="348"/>
      <c r="RWT77" s="348"/>
      <c r="RWU77" s="348"/>
      <c r="RWV77" s="348"/>
      <c r="RWW77" s="348"/>
      <c r="RWX77" s="348"/>
      <c r="RWY77" s="348"/>
      <c r="RWZ77" s="348"/>
      <c r="RXA77" s="348"/>
      <c r="RXB77" s="348"/>
      <c r="RXC77" s="348"/>
      <c r="RXD77" s="348"/>
      <c r="RXE77" s="348"/>
      <c r="RXF77" s="348"/>
      <c r="RXG77" s="348"/>
      <c r="RXH77" s="348"/>
      <c r="RXI77" s="348"/>
      <c r="RXJ77" s="348"/>
      <c r="RXK77" s="348"/>
      <c r="RXL77" s="348"/>
      <c r="RXM77" s="348"/>
      <c r="RXN77" s="348"/>
      <c r="RXO77" s="348"/>
      <c r="RXP77" s="348"/>
      <c r="RXQ77" s="348"/>
      <c r="RXR77" s="348"/>
      <c r="RXS77" s="348"/>
      <c r="RXT77" s="348"/>
      <c r="RXU77" s="348"/>
      <c r="RXV77" s="348"/>
      <c r="RXW77" s="348"/>
      <c r="RXX77" s="348"/>
      <c r="RXY77" s="348"/>
      <c r="RXZ77" s="348"/>
      <c r="RYA77" s="348"/>
      <c r="RYB77" s="348"/>
      <c r="RYC77" s="348"/>
      <c r="RYD77" s="348"/>
      <c r="RYE77" s="348"/>
      <c r="RYF77" s="348"/>
      <c r="RYG77" s="348"/>
      <c r="RYH77" s="348"/>
      <c r="RYI77" s="348"/>
      <c r="RYJ77" s="348"/>
      <c r="RYK77" s="348"/>
      <c r="RYL77" s="348"/>
      <c r="RYM77" s="348"/>
      <c r="RYN77" s="348"/>
      <c r="RYO77" s="348"/>
      <c r="RYP77" s="348"/>
      <c r="RYQ77" s="348"/>
      <c r="RYR77" s="348"/>
      <c r="RYS77" s="348"/>
      <c r="RYT77" s="348"/>
      <c r="RYU77" s="348"/>
      <c r="RYV77" s="348"/>
      <c r="RYW77" s="348"/>
      <c r="RYX77" s="348"/>
      <c r="RYY77" s="348"/>
      <c r="RYZ77" s="348"/>
      <c r="RZA77" s="348"/>
      <c r="RZB77" s="348"/>
      <c r="RZC77" s="348"/>
      <c r="RZD77" s="348"/>
      <c r="RZE77" s="348"/>
      <c r="RZF77" s="348"/>
      <c r="RZG77" s="348"/>
      <c r="RZH77" s="348"/>
      <c r="RZI77" s="348"/>
      <c r="RZJ77" s="348"/>
      <c r="RZK77" s="348"/>
      <c r="RZL77" s="348"/>
      <c r="RZM77" s="348"/>
      <c r="RZN77" s="348"/>
      <c r="RZO77" s="348"/>
      <c r="RZP77" s="348"/>
      <c r="RZQ77" s="348"/>
      <c r="RZR77" s="348"/>
      <c r="RZS77" s="348"/>
      <c r="RZT77" s="348"/>
      <c r="RZU77" s="348"/>
      <c r="RZV77" s="348"/>
      <c r="RZW77" s="348"/>
      <c r="RZX77" s="348"/>
      <c r="RZY77" s="348"/>
      <c r="RZZ77" s="348"/>
      <c r="SAA77" s="348"/>
      <c r="SAB77" s="348"/>
      <c r="SAC77" s="348"/>
      <c r="SAD77" s="348"/>
      <c r="SAE77" s="348"/>
      <c r="SAF77" s="348"/>
      <c r="SAG77" s="348"/>
      <c r="SAH77" s="348"/>
      <c r="SAI77" s="348"/>
      <c r="SAJ77" s="348"/>
      <c r="SAK77" s="348"/>
      <c r="SAL77" s="348"/>
      <c r="SAM77" s="348"/>
      <c r="SAN77" s="348"/>
      <c r="SAO77" s="348"/>
      <c r="SAP77" s="348"/>
      <c r="SAQ77" s="348"/>
      <c r="SAR77" s="348"/>
      <c r="SAS77" s="348"/>
      <c r="SAT77" s="348"/>
      <c r="SAU77" s="348"/>
      <c r="SAV77" s="348"/>
      <c r="SAW77" s="348"/>
      <c r="SAX77" s="348"/>
      <c r="SAY77" s="348"/>
      <c r="SAZ77" s="348"/>
      <c r="SBA77" s="348"/>
      <c r="SBB77" s="348"/>
      <c r="SBC77" s="348"/>
      <c r="SBD77" s="348"/>
      <c r="SBE77" s="348"/>
      <c r="SBF77" s="348"/>
      <c r="SBG77" s="348"/>
      <c r="SBH77" s="348"/>
      <c r="SBI77" s="348"/>
      <c r="SBJ77" s="348"/>
      <c r="SBK77" s="348"/>
      <c r="SBL77" s="348"/>
      <c r="SBM77" s="348"/>
      <c r="SBN77" s="348"/>
      <c r="SBO77" s="348"/>
      <c r="SBP77" s="348"/>
      <c r="SBQ77" s="348"/>
      <c r="SBR77" s="348"/>
      <c r="SBS77" s="348"/>
      <c r="SBT77" s="348"/>
      <c r="SBU77" s="348"/>
      <c r="SBV77" s="348"/>
      <c r="SBW77" s="348"/>
      <c r="SBX77" s="348"/>
      <c r="SBY77" s="348"/>
      <c r="SBZ77" s="348"/>
      <c r="SCA77" s="348"/>
      <c r="SCB77" s="348"/>
      <c r="SCC77" s="348"/>
      <c r="SCD77" s="348"/>
      <c r="SCE77" s="348"/>
      <c r="SCF77" s="348"/>
      <c r="SCG77" s="348"/>
      <c r="SCH77" s="348"/>
      <c r="SCI77" s="348"/>
      <c r="SCJ77" s="348"/>
      <c r="SCK77" s="348"/>
      <c r="SCL77" s="348"/>
      <c r="SCM77" s="348"/>
      <c r="SCN77" s="348"/>
      <c r="SCO77" s="348"/>
      <c r="SCP77" s="348"/>
      <c r="SCQ77" s="348"/>
      <c r="SCR77" s="348"/>
      <c r="SCS77" s="348"/>
      <c r="SCT77" s="348"/>
      <c r="SCU77" s="348"/>
      <c r="SCV77" s="348"/>
      <c r="SCW77" s="348"/>
      <c r="SCX77" s="348"/>
      <c r="SCY77" s="348"/>
      <c r="SCZ77" s="348"/>
      <c r="SDA77" s="348"/>
      <c r="SDB77" s="348"/>
      <c r="SDC77" s="348"/>
      <c r="SDD77" s="348"/>
      <c r="SDE77" s="348"/>
      <c r="SDF77" s="348"/>
      <c r="SDG77" s="348"/>
      <c r="SDH77" s="348"/>
      <c r="SDI77" s="348"/>
      <c r="SDJ77" s="348"/>
      <c r="SDK77" s="348"/>
      <c r="SDL77" s="348"/>
      <c r="SDM77" s="348"/>
      <c r="SDN77" s="348"/>
      <c r="SDO77" s="348"/>
      <c r="SDP77" s="348"/>
      <c r="SDQ77" s="348"/>
      <c r="SDR77" s="348"/>
      <c r="SDS77" s="348"/>
      <c r="SDT77" s="348"/>
      <c r="SDU77" s="348"/>
      <c r="SDV77" s="348"/>
      <c r="SDW77" s="348"/>
      <c r="SDX77" s="348"/>
      <c r="SDY77" s="348"/>
      <c r="SDZ77" s="348"/>
      <c r="SEA77" s="348"/>
      <c r="SEB77" s="348"/>
      <c r="SEC77" s="348"/>
      <c r="SED77" s="348"/>
      <c r="SEE77" s="348"/>
      <c r="SEF77" s="348"/>
      <c r="SEG77" s="348"/>
      <c r="SEH77" s="348"/>
      <c r="SEI77" s="348"/>
      <c r="SEJ77" s="348"/>
      <c r="SEK77" s="348"/>
      <c r="SEL77" s="348"/>
      <c r="SEM77" s="348"/>
      <c r="SEN77" s="348"/>
      <c r="SEO77" s="348"/>
      <c r="SEP77" s="348"/>
      <c r="SEQ77" s="348"/>
      <c r="SER77" s="348"/>
      <c r="SES77" s="348"/>
      <c r="SET77" s="348"/>
      <c r="SEU77" s="348"/>
      <c r="SEV77" s="348"/>
      <c r="SEW77" s="348"/>
      <c r="SEX77" s="348"/>
      <c r="SEY77" s="348"/>
      <c r="SEZ77" s="348"/>
      <c r="SFA77" s="348"/>
      <c r="SFB77" s="348"/>
      <c r="SFC77" s="348"/>
      <c r="SFD77" s="348"/>
      <c r="SFE77" s="348"/>
      <c r="SFF77" s="348"/>
      <c r="SFG77" s="348"/>
      <c r="SFH77" s="348"/>
      <c r="SFI77" s="348"/>
      <c r="SFJ77" s="348"/>
      <c r="SFK77" s="348"/>
      <c r="SFL77" s="348"/>
      <c r="SFM77" s="348"/>
      <c r="SFN77" s="348"/>
      <c r="SFO77" s="348"/>
      <c r="SFP77" s="348"/>
      <c r="SFQ77" s="348"/>
      <c r="SFR77" s="348"/>
      <c r="SFS77" s="348"/>
      <c r="SFT77" s="348"/>
      <c r="SFU77" s="348"/>
      <c r="SFV77" s="348"/>
      <c r="SFW77" s="348"/>
      <c r="SFX77" s="348"/>
      <c r="SFY77" s="348"/>
      <c r="SFZ77" s="348"/>
      <c r="SGA77" s="348"/>
      <c r="SGB77" s="348"/>
      <c r="SGC77" s="348"/>
      <c r="SGD77" s="348"/>
      <c r="SGE77" s="348"/>
      <c r="SGF77" s="348"/>
      <c r="SGG77" s="348"/>
      <c r="SGH77" s="348"/>
      <c r="SGI77" s="348"/>
      <c r="SGJ77" s="348"/>
      <c r="SGK77" s="348"/>
      <c r="SGL77" s="348"/>
      <c r="SGM77" s="348"/>
      <c r="SGN77" s="348"/>
      <c r="SGO77" s="348"/>
      <c r="SGP77" s="348"/>
      <c r="SGQ77" s="348"/>
      <c r="SGR77" s="348"/>
      <c r="SGS77" s="348"/>
      <c r="SGT77" s="348"/>
      <c r="SGU77" s="348"/>
      <c r="SGV77" s="348"/>
      <c r="SGW77" s="348"/>
      <c r="SGX77" s="348"/>
      <c r="SGY77" s="348"/>
      <c r="SGZ77" s="348"/>
      <c r="SHA77" s="348"/>
      <c r="SHB77" s="348"/>
      <c r="SHC77" s="348"/>
      <c r="SHD77" s="348"/>
      <c r="SHE77" s="348"/>
      <c r="SHF77" s="348"/>
      <c r="SHG77" s="348"/>
      <c r="SHH77" s="348"/>
      <c r="SHI77" s="348"/>
      <c r="SHJ77" s="348"/>
      <c r="SHK77" s="348"/>
      <c r="SHL77" s="348"/>
      <c r="SHM77" s="348"/>
      <c r="SHN77" s="348"/>
      <c r="SHO77" s="348"/>
      <c r="SHP77" s="348"/>
      <c r="SHQ77" s="348"/>
      <c r="SHR77" s="348"/>
      <c r="SHS77" s="348"/>
      <c r="SHT77" s="348"/>
      <c r="SHU77" s="348"/>
      <c r="SHV77" s="348"/>
      <c r="SHW77" s="348"/>
      <c r="SHX77" s="348"/>
      <c r="SHY77" s="348"/>
      <c r="SHZ77" s="348"/>
      <c r="SIA77" s="348"/>
      <c r="SIB77" s="348"/>
      <c r="SIC77" s="348"/>
      <c r="SID77" s="348"/>
      <c r="SIE77" s="348"/>
      <c r="SIF77" s="348"/>
      <c r="SIG77" s="348"/>
      <c r="SIH77" s="348"/>
      <c r="SII77" s="348"/>
      <c r="SIJ77" s="348"/>
      <c r="SIK77" s="348"/>
      <c r="SIL77" s="348"/>
      <c r="SIM77" s="348"/>
      <c r="SIN77" s="348"/>
      <c r="SIO77" s="348"/>
      <c r="SIP77" s="348"/>
      <c r="SIQ77" s="348"/>
      <c r="SIR77" s="348"/>
      <c r="SIS77" s="348"/>
      <c r="SIT77" s="348"/>
      <c r="SIU77" s="348"/>
      <c r="SIV77" s="348"/>
      <c r="SIW77" s="348"/>
      <c r="SIX77" s="348"/>
      <c r="SIY77" s="348"/>
      <c r="SIZ77" s="348"/>
      <c r="SJA77" s="348"/>
      <c r="SJB77" s="348"/>
      <c r="SJC77" s="348"/>
      <c r="SJD77" s="348"/>
      <c r="SJE77" s="348"/>
      <c r="SJF77" s="348"/>
      <c r="SJG77" s="348"/>
      <c r="SJH77" s="348"/>
      <c r="SJI77" s="348"/>
      <c r="SJJ77" s="348"/>
      <c r="SJK77" s="348"/>
      <c r="SJL77" s="348"/>
      <c r="SJM77" s="348"/>
      <c r="SJN77" s="348"/>
      <c r="SJO77" s="348"/>
      <c r="SJP77" s="348"/>
      <c r="SJQ77" s="348"/>
      <c r="SJR77" s="348"/>
      <c r="SJS77" s="348"/>
      <c r="SJT77" s="348"/>
      <c r="SJU77" s="348"/>
      <c r="SJV77" s="348"/>
      <c r="SJW77" s="348"/>
      <c r="SJX77" s="348"/>
      <c r="SJY77" s="348"/>
      <c r="SJZ77" s="348"/>
      <c r="SKA77" s="348"/>
      <c r="SKB77" s="348"/>
      <c r="SKC77" s="348"/>
      <c r="SKD77" s="348"/>
      <c r="SKE77" s="348"/>
      <c r="SKF77" s="348"/>
      <c r="SKG77" s="348"/>
      <c r="SKH77" s="348"/>
      <c r="SKI77" s="348"/>
      <c r="SKJ77" s="348"/>
      <c r="SKK77" s="348"/>
      <c r="SKL77" s="348"/>
      <c r="SKM77" s="348"/>
      <c r="SKN77" s="348"/>
      <c r="SKO77" s="348"/>
      <c r="SKP77" s="348"/>
      <c r="SKQ77" s="348"/>
      <c r="SKR77" s="348"/>
      <c r="SKS77" s="348"/>
      <c r="SKT77" s="348"/>
      <c r="SKU77" s="348"/>
      <c r="SKV77" s="348"/>
      <c r="SKW77" s="348"/>
      <c r="SKX77" s="348"/>
      <c r="SKY77" s="348"/>
      <c r="SKZ77" s="348"/>
      <c r="SLA77" s="348"/>
      <c r="SLB77" s="348"/>
      <c r="SLC77" s="348"/>
      <c r="SLD77" s="348"/>
      <c r="SLE77" s="348"/>
      <c r="SLF77" s="348"/>
      <c r="SLG77" s="348"/>
      <c r="SLH77" s="348"/>
      <c r="SLI77" s="348"/>
      <c r="SLJ77" s="348"/>
      <c r="SLK77" s="348"/>
      <c r="SLL77" s="348"/>
      <c r="SLM77" s="348"/>
      <c r="SLN77" s="348"/>
      <c r="SLO77" s="348"/>
      <c r="SLP77" s="348"/>
      <c r="SLQ77" s="348"/>
      <c r="SLR77" s="348"/>
      <c r="SLS77" s="348"/>
      <c r="SLT77" s="348"/>
      <c r="SLU77" s="348"/>
      <c r="SLV77" s="348"/>
      <c r="SLW77" s="348"/>
      <c r="SLX77" s="348"/>
      <c r="SLY77" s="348"/>
      <c r="SLZ77" s="348"/>
      <c r="SMA77" s="348"/>
      <c r="SMB77" s="348"/>
      <c r="SMC77" s="348"/>
      <c r="SMD77" s="348"/>
      <c r="SME77" s="348"/>
      <c r="SMF77" s="348"/>
      <c r="SMG77" s="348"/>
      <c r="SMH77" s="348"/>
      <c r="SMI77" s="348"/>
      <c r="SMJ77" s="348"/>
      <c r="SMK77" s="348"/>
      <c r="SML77" s="348"/>
      <c r="SMM77" s="348"/>
      <c r="SMN77" s="348"/>
      <c r="SMO77" s="348"/>
      <c r="SMP77" s="348"/>
      <c r="SMQ77" s="348"/>
      <c r="SMR77" s="348"/>
      <c r="SMS77" s="348"/>
      <c r="SMT77" s="348"/>
      <c r="SMU77" s="348"/>
      <c r="SMV77" s="348"/>
      <c r="SMW77" s="348"/>
      <c r="SMX77" s="348"/>
      <c r="SMY77" s="348"/>
      <c r="SMZ77" s="348"/>
      <c r="SNA77" s="348"/>
      <c r="SNB77" s="348"/>
      <c r="SNC77" s="348"/>
      <c r="SND77" s="348"/>
      <c r="SNE77" s="348"/>
      <c r="SNF77" s="348"/>
      <c r="SNG77" s="348"/>
      <c r="SNH77" s="348"/>
      <c r="SNI77" s="348"/>
      <c r="SNJ77" s="348"/>
      <c r="SNK77" s="348"/>
      <c r="SNL77" s="348"/>
      <c r="SNM77" s="348"/>
      <c r="SNN77" s="348"/>
      <c r="SNO77" s="348"/>
      <c r="SNP77" s="348"/>
      <c r="SNQ77" s="348"/>
      <c r="SNR77" s="348"/>
      <c r="SNS77" s="348"/>
      <c r="SNT77" s="348"/>
      <c r="SNU77" s="348"/>
      <c r="SNV77" s="348"/>
      <c r="SNW77" s="348"/>
      <c r="SNX77" s="348"/>
      <c r="SNY77" s="348"/>
      <c r="SNZ77" s="348"/>
      <c r="SOA77" s="348"/>
      <c r="SOB77" s="348"/>
      <c r="SOC77" s="348"/>
      <c r="SOD77" s="348"/>
      <c r="SOE77" s="348"/>
      <c r="SOF77" s="348"/>
      <c r="SOG77" s="348"/>
      <c r="SOH77" s="348"/>
      <c r="SOI77" s="348"/>
      <c r="SOJ77" s="348"/>
      <c r="SOK77" s="348"/>
      <c r="SOL77" s="348"/>
      <c r="SOM77" s="348"/>
      <c r="SON77" s="348"/>
      <c r="SOO77" s="348"/>
      <c r="SOP77" s="348"/>
      <c r="SOQ77" s="348"/>
      <c r="SOR77" s="348"/>
      <c r="SOS77" s="348"/>
      <c r="SOT77" s="348"/>
      <c r="SOU77" s="348"/>
      <c r="SOV77" s="348"/>
      <c r="SOW77" s="348"/>
      <c r="SOX77" s="348"/>
      <c r="SOY77" s="348"/>
      <c r="SOZ77" s="348"/>
      <c r="SPA77" s="348"/>
      <c r="SPB77" s="348"/>
      <c r="SPC77" s="348"/>
      <c r="SPD77" s="348"/>
      <c r="SPE77" s="348"/>
      <c r="SPF77" s="348"/>
      <c r="SPG77" s="348"/>
      <c r="SPH77" s="348"/>
      <c r="SPI77" s="348"/>
      <c r="SPJ77" s="348"/>
      <c r="SPK77" s="348"/>
      <c r="SPL77" s="348"/>
      <c r="SPM77" s="348"/>
      <c r="SPN77" s="348"/>
      <c r="SPO77" s="348"/>
      <c r="SPP77" s="348"/>
      <c r="SPQ77" s="348"/>
      <c r="SPR77" s="348"/>
      <c r="SPS77" s="348"/>
      <c r="SPT77" s="348"/>
      <c r="SPU77" s="348"/>
      <c r="SPV77" s="348"/>
      <c r="SPW77" s="348"/>
      <c r="SPX77" s="348"/>
      <c r="SPY77" s="348"/>
      <c r="SPZ77" s="348"/>
      <c r="SQA77" s="348"/>
      <c r="SQB77" s="348"/>
      <c r="SQC77" s="348"/>
      <c r="SQD77" s="348"/>
      <c r="SQE77" s="348"/>
      <c r="SQF77" s="348"/>
      <c r="SQG77" s="348"/>
      <c r="SQH77" s="348"/>
      <c r="SQI77" s="348"/>
      <c r="SQJ77" s="348"/>
      <c r="SQK77" s="348"/>
      <c r="SQL77" s="348"/>
      <c r="SQM77" s="348"/>
      <c r="SQN77" s="348"/>
      <c r="SQO77" s="348"/>
      <c r="SQP77" s="348"/>
      <c r="SQQ77" s="348"/>
      <c r="SQR77" s="348"/>
      <c r="SQS77" s="348"/>
      <c r="SQT77" s="348"/>
      <c r="SQU77" s="348"/>
      <c r="SQV77" s="348"/>
      <c r="SQW77" s="348"/>
      <c r="SQX77" s="348"/>
      <c r="SQY77" s="348"/>
      <c r="SQZ77" s="348"/>
      <c r="SRA77" s="348"/>
      <c r="SRB77" s="348"/>
      <c r="SRC77" s="348"/>
      <c r="SRD77" s="348"/>
      <c r="SRE77" s="348"/>
      <c r="SRF77" s="348"/>
      <c r="SRG77" s="348"/>
      <c r="SRH77" s="348"/>
      <c r="SRI77" s="348"/>
      <c r="SRJ77" s="348"/>
      <c r="SRK77" s="348"/>
      <c r="SRL77" s="348"/>
      <c r="SRM77" s="348"/>
      <c r="SRN77" s="348"/>
      <c r="SRO77" s="348"/>
      <c r="SRP77" s="348"/>
      <c r="SRQ77" s="348"/>
      <c r="SRR77" s="348"/>
      <c r="SRS77" s="348"/>
      <c r="SRT77" s="348"/>
      <c r="SRU77" s="348"/>
      <c r="SRV77" s="348"/>
      <c r="SRW77" s="348"/>
      <c r="SRX77" s="348"/>
      <c r="SRY77" s="348"/>
      <c r="SRZ77" s="348"/>
      <c r="SSA77" s="348"/>
      <c r="SSB77" s="348"/>
      <c r="SSC77" s="348"/>
      <c r="SSD77" s="348"/>
      <c r="SSE77" s="348"/>
      <c r="SSF77" s="348"/>
      <c r="SSG77" s="348"/>
      <c r="SSH77" s="348"/>
      <c r="SSI77" s="348"/>
      <c r="SSJ77" s="348"/>
      <c r="SSK77" s="348"/>
      <c r="SSL77" s="348"/>
      <c r="SSM77" s="348"/>
      <c r="SSN77" s="348"/>
      <c r="SSO77" s="348"/>
      <c r="SSP77" s="348"/>
      <c r="SSQ77" s="348"/>
      <c r="SSR77" s="348"/>
      <c r="SSS77" s="348"/>
      <c r="SST77" s="348"/>
      <c r="SSU77" s="348"/>
      <c r="SSV77" s="348"/>
      <c r="SSW77" s="348"/>
      <c r="SSX77" s="348"/>
      <c r="SSY77" s="348"/>
      <c r="SSZ77" s="348"/>
      <c r="STA77" s="348"/>
      <c r="STB77" s="348"/>
      <c r="STC77" s="348"/>
      <c r="STD77" s="348"/>
      <c r="STE77" s="348"/>
      <c r="STF77" s="348"/>
      <c r="STG77" s="348"/>
      <c r="STH77" s="348"/>
      <c r="STI77" s="348"/>
      <c r="STJ77" s="348"/>
      <c r="STK77" s="348"/>
      <c r="STL77" s="348"/>
      <c r="STM77" s="348"/>
      <c r="STN77" s="348"/>
      <c r="STO77" s="348"/>
      <c r="STP77" s="348"/>
      <c r="STQ77" s="348"/>
      <c r="STR77" s="348"/>
      <c r="STS77" s="348"/>
      <c r="STT77" s="348"/>
      <c r="STU77" s="348"/>
      <c r="STV77" s="348"/>
      <c r="STW77" s="348"/>
      <c r="STX77" s="348"/>
      <c r="STY77" s="348"/>
      <c r="STZ77" s="348"/>
      <c r="SUA77" s="348"/>
      <c r="SUB77" s="348"/>
      <c r="SUC77" s="348"/>
      <c r="SUD77" s="348"/>
      <c r="SUE77" s="348"/>
      <c r="SUF77" s="348"/>
      <c r="SUG77" s="348"/>
      <c r="SUH77" s="348"/>
      <c r="SUI77" s="348"/>
      <c r="SUJ77" s="348"/>
      <c r="SUK77" s="348"/>
      <c r="SUL77" s="348"/>
      <c r="SUM77" s="348"/>
      <c r="SUN77" s="348"/>
      <c r="SUO77" s="348"/>
      <c r="SUP77" s="348"/>
      <c r="SUQ77" s="348"/>
      <c r="SUR77" s="348"/>
      <c r="SUS77" s="348"/>
      <c r="SUT77" s="348"/>
      <c r="SUU77" s="348"/>
      <c r="SUV77" s="348"/>
      <c r="SUW77" s="348"/>
      <c r="SUX77" s="348"/>
      <c r="SUY77" s="348"/>
      <c r="SUZ77" s="348"/>
      <c r="SVA77" s="348"/>
      <c r="SVB77" s="348"/>
      <c r="SVC77" s="348"/>
      <c r="SVD77" s="348"/>
      <c r="SVE77" s="348"/>
      <c r="SVF77" s="348"/>
      <c r="SVG77" s="348"/>
      <c r="SVH77" s="348"/>
      <c r="SVI77" s="348"/>
      <c r="SVJ77" s="348"/>
      <c r="SVK77" s="348"/>
      <c r="SVL77" s="348"/>
      <c r="SVM77" s="348"/>
      <c r="SVN77" s="348"/>
      <c r="SVO77" s="348"/>
      <c r="SVP77" s="348"/>
      <c r="SVQ77" s="348"/>
      <c r="SVR77" s="348"/>
      <c r="SVS77" s="348"/>
      <c r="SVT77" s="348"/>
      <c r="SVU77" s="348"/>
      <c r="SVV77" s="348"/>
      <c r="SVW77" s="348"/>
      <c r="SVX77" s="348"/>
      <c r="SVY77" s="348"/>
      <c r="SVZ77" s="348"/>
      <c r="SWA77" s="348"/>
      <c r="SWB77" s="348"/>
      <c r="SWC77" s="348"/>
      <c r="SWD77" s="348"/>
      <c r="SWE77" s="348"/>
      <c r="SWF77" s="348"/>
      <c r="SWG77" s="348"/>
      <c r="SWH77" s="348"/>
      <c r="SWI77" s="348"/>
      <c r="SWJ77" s="348"/>
      <c r="SWK77" s="348"/>
      <c r="SWL77" s="348"/>
      <c r="SWM77" s="348"/>
      <c r="SWN77" s="348"/>
      <c r="SWO77" s="348"/>
      <c r="SWP77" s="348"/>
      <c r="SWQ77" s="348"/>
      <c r="SWR77" s="348"/>
      <c r="SWS77" s="348"/>
      <c r="SWT77" s="348"/>
      <c r="SWU77" s="348"/>
      <c r="SWV77" s="348"/>
      <c r="SWW77" s="348"/>
      <c r="SWX77" s="348"/>
      <c r="SWY77" s="348"/>
      <c r="SWZ77" s="348"/>
      <c r="SXA77" s="348"/>
      <c r="SXB77" s="348"/>
      <c r="SXC77" s="348"/>
      <c r="SXD77" s="348"/>
      <c r="SXE77" s="348"/>
      <c r="SXF77" s="348"/>
      <c r="SXG77" s="348"/>
      <c r="SXH77" s="348"/>
      <c r="SXI77" s="348"/>
      <c r="SXJ77" s="348"/>
      <c r="SXK77" s="348"/>
      <c r="SXL77" s="348"/>
      <c r="SXM77" s="348"/>
      <c r="SXN77" s="348"/>
      <c r="SXO77" s="348"/>
      <c r="SXP77" s="348"/>
      <c r="SXQ77" s="348"/>
      <c r="SXR77" s="348"/>
      <c r="SXS77" s="348"/>
      <c r="SXT77" s="348"/>
      <c r="SXU77" s="348"/>
      <c r="SXV77" s="348"/>
      <c r="SXW77" s="348"/>
      <c r="SXX77" s="348"/>
      <c r="SXY77" s="348"/>
      <c r="SXZ77" s="348"/>
      <c r="SYA77" s="348"/>
      <c r="SYB77" s="348"/>
      <c r="SYC77" s="348"/>
      <c r="SYD77" s="348"/>
      <c r="SYE77" s="348"/>
      <c r="SYF77" s="348"/>
      <c r="SYG77" s="348"/>
      <c r="SYH77" s="348"/>
      <c r="SYI77" s="348"/>
      <c r="SYJ77" s="348"/>
      <c r="SYK77" s="348"/>
      <c r="SYL77" s="348"/>
      <c r="SYM77" s="348"/>
      <c r="SYN77" s="348"/>
      <c r="SYO77" s="348"/>
      <c r="SYP77" s="348"/>
      <c r="SYQ77" s="348"/>
      <c r="SYR77" s="348"/>
      <c r="SYS77" s="348"/>
      <c r="SYT77" s="348"/>
      <c r="SYU77" s="348"/>
      <c r="SYV77" s="348"/>
      <c r="SYW77" s="348"/>
      <c r="SYX77" s="348"/>
      <c r="SYY77" s="348"/>
      <c r="SYZ77" s="348"/>
      <c r="SZA77" s="348"/>
      <c r="SZB77" s="348"/>
      <c r="SZC77" s="348"/>
      <c r="SZD77" s="348"/>
      <c r="SZE77" s="348"/>
      <c r="SZF77" s="348"/>
      <c r="SZG77" s="348"/>
      <c r="SZH77" s="348"/>
      <c r="SZI77" s="348"/>
      <c r="SZJ77" s="348"/>
      <c r="SZK77" s="348"/>
      <c r="SZL77" s="348"/>
      <c r="SZM77" s="348"/>
      <c r="SZN77" s="348"/>
      <c r="SZO77" s="348"/>
      <c r="SZP77" s="348"/>
      <c r="SZQ77" s="348"/>
      <c r="SZR77" s="348"/>
      <c r="SZS77" s="348"/>
      <c r="SZT77" s="348"/>
      <c r="SZU77" s="348"/>
      <c r="SZV77" s="348"/>
      <c r="SZW77" s="348"/>
      <c r="SZX77" s="348"/>
      <c r="SZY77" s="348"/>
      <c r="SZZ77" s="348"/>
      <c r="TAA77" s="348"/>
      <c r="TAB77" s="348"/>
      <c r="TAC77" s="348"/>
      <c r="TAD77" s="348"/>
      <c r="TAE77" s="348"/>
      <c r="TAF77" s="348"/>
      <c r="TAG77" s="348"/>
      <c r="TAH77" s="348"/>
      <c r="TAI77" s="348"/>
      <c r="TAJ77" s="348"/>
      <c r="TAK77" s="348"/>
      <c r="TAL77" s="348"/>
      <c r="TAM77" s="348"/>
      <c r="TAN77" s="348"/>
      <c r="TAO77" s="348"/>
      <c r="TAP77" s="348"/>
      <c r="TAQ77" s="348"/>
      <c r="TAR77" s="348"/>
      <c r="TAS77" s="348"/>
      <c r="TAT77" s="348"/>
      <c r="TAU77" s="348"/>
      <c r="TAV77" s="348"/>
      <c r="TAW77" s="348"/>
      <c r="TAX77" s="348"/>
      <c r="TAY77" s="348"/>
      <c r="TAZ77" s="348"/>
      <c r="TBA77" s="348"/>
      <c r="TBB77" s="348"/>
      <c r="TBC77" s="348"/>
      <c r="TBD77" s="348"/>
      <c r="TBE77" s="348"/>
      <c r="TBF77" s="348"/>
      <c r="TBG77" s="348"/>
      <c r="TBH77" s="348"/>
      <c r="TBI77" s="348"/>
      <c r="TBJ77" s="348"/>
      <c r="TBK77" s="348"/>
      <c r="TBL77" s="348"/>
      <c r="TBM77" s="348"/>
      <c r="TBN77" s="348"/>
      <c r="TBO77" s="348"/>
      <c r="TBP77" s="348"/>
      <c r="TBQ77" s="348"/>
      <c r="TBR77" s="348"/>
      <c r="TBS77" s="348"/>
      <c r="TBT77" s="348"/>
      <c r="TBU77" s="348"/>
      <c r="TBV77" s="348"/>
      <c r="TBW77" s="348"/>
      <c r="TBX77" s="348"/>
      <c r="TBY77" s="348"/>
      <c r="TBZ77" s="348"/>
      <c r="TCA77" s="348"/>
      <c r="TCB77" s="348"/>
      <c r="TCC77" s="348"/>
      <c r="TCD77" s="348"/>
      <c r="TCE77" s="348"/>
      <c r="TCF77" s="348"/>
      <c r="TCG77" s="348"/>
      <c r="TCH77" s="348"/>
      <c r="TCI77" s="348"/>
      <c r="TCJ77" s="348"/>
      <c r="TCK77" s="348"/>
      <c r="TCL77" s="348"/>
      <c r="TCM77" s="348"/>
      <c r="TCN77" s="348"/>
      <c r="TCO77" s="348"/>
      <c r="TCP77" s="348"/>
      <c r="TCQ77" s="348"/>
      <c r="TCR77" s="348"/>
      <c r="TCS77" s="348"/>
      <c r="TCT77" s="348"/>
      <c r="TCU77" s="348"/>
      <c r="TCV77" s="348"/>
      <c r="TCW77" s="348"/>
      <c r="TCX77" s="348"/>
      <c r="TCY77" s="348"/>
      <c r="TCZ77" s="348"/>
      <c r="TDA77" s="348"/>
      <c r="TDB77" s="348"/>
      <c r="TDC77" s="348"/>
      <c r="TDD77" s="348"/>
      <c r="TDE77" s="348"/>
      <c r="TDF77" s="348"/>
      <c r="TDG77" s="348"/>
      <c r="TDH77" s="348"/>
      <c r="TDI77" s="348"/>
      <c r="TDJ77" s="348"/>
      <c r="TDK77" s="348"/>
      <c r="TDL77" s="348"/>
      <c r="TDM77" s="348"/>
      <c r="TDN77" s="348"/>
      <c r="TDO77" s="348"/>
      <c r="TDP77" s="348"/>
      <c r="TDQ77" s="348"/>
      <c r="TDR77" s="348"/>
      <c r="TDS77" s="348"/>
      <c r="TDT77" s="348"/>
      <c r="TDU77" s="348"/>
      <c r="TDV77" s="348"/>
      <c r="TDW77" s="348"/>
      <c r="TDX77" s="348"/>
      <c r="TDY77" s="348"/>
      <c r="TDZ77" s="348"/>
      <c r="TEA77" s="348"/>
      <c r="TEB77" s="348"/>
      <c r="TEC77" s="348"/>
      <c r="TED77" s="348"/>
      <c r="TEE77" s="348"/>
      <c r="TEF77" s="348"/>
      <c r="TEG77" s="348"/>
      <c r="TEH77" s="348"/>
      <c r="TEI77" s="348"/>
      <c r="TEJ77" s="348"/>
      <c r="TEK77" s="348"/>
      <c r="TEL77" s="348"/>
      <c r="TEM77" s="348"/>
      <c r="TEN77" s="348"/>
      <c r="TEO77" s="348"/>
      <c r="TEP77" s="348"/>
      <c r="TEQ77" s="348"/>
      <c r="TER77" s="348"/>
      <c r="TES77" s="348"/>
      <c r="TET77" s="348"/>
      <c r="TEU77" s="348"/>
      <c r="TEV77" s="348"/>
      <c r="TEW77" s="348"/>
      <c r="TEX77" s="348"/>
      <c r="TEY77" s="348"/>
      <c r="TEZ77" s="348"/>
      <c r="TFA77" s="348"/>
      <c r="TFB77" s="348"/>
      <c r="TFC77" s="348"/>
      <c r="TFD77" s="348"/>
      <c r="TFE77" s="348"/>
      <c r="TFF77" s="348"/>
      <c r="TFG77" s="348"/>
      <c r="TFH77" s="348"/>
      <c r="TFI77" s="348"/>
      <c r="TFJ77" s="348"/>
      <c r="TFK77" s="348"/>
      <c r="TFL77" s="348"/>
      <c r="TFM77" s="348"/>
      <c r="TFN77" s="348"/>
      <c r="TFO77" s="348"/>
      <c r="TFP77" s="348"/>
      <c r="TFQ77" s="348"/>
      <c r="TFR77" s="348"/>
      <c r="TFS77" s="348"/>
      <c r="TFT77" s="348"/>
      <c r="TFU77" s="348"/>
      <c r="TFV77" s="348"/>
      <c r="TFW77" s="348"/>
      <c r="TFX77" s="348"/>
      <c r="TFY77" s="348"/>
      <c r="TFZ77" s="348"/>
      <c r="TGA77" s="348"/>
      <c r="TGB77" s="348"/>
      <c r="TGC77" s="348"/>
      <c r="TGD77" s="348"/>
      <c r="TGE77" s="348"/>
      <c r="TGF77" s="348"/>
      <c r="TGG77" s="348"/>
      <c r="TGH77" s="348"/>
      <c r="TGI77" s="348"/>
      <c r="TGJ77" s="348"/>
      <c r="TGK77" s="348"/>
      <c r="TGL77" s="348"/>
      <c r="TGM77" s="348"/>
      <c r="TGN77" s="348"/>
      <c r="TGO77" s="348"/>
      <c r="TGP77" s="348"/>
      <c r="TGQ77" s="348"/>
      <c r="TGR77" s="348"/>
      <c r="TGS77" s="348"/>
      <c r="TGT77" s="348"/>
      <c r="TGU77" s="348"/>
      <c r="TGV77" s="348"/>
      <c r="TGW77" s="348"/>
      <c r="TGX77" s="348"/>
      <c r="TGY77" s="348"/>
      <c r="TGZ77" s="348"/>
      <c r="THA77" s="348"/>
      <c r="THB77" s="348"/>
      <c r="THC77" s="348"/>
      <c r="THD77" s="348"/>
      <c r="THE77" s="348"/>
      <c r="THF77" s="348"/>
      <c r="THG77" s="348"/>
      <c r="THH77" s="348"/>
      <c r="THI77" s="348"/>
      <c r="THJ77" s="348"/>
      <c r="THK77" s="348"/>
      <c r="THL77" s="348"/>
      <c r="THM77" s="348"/>
      <c r="THN77" s="348"/>
      <c r="THO77" s="348"/>
      <c r="THP77" s="348"/>
      <c r="THQ77" s="348"/>
      <c r="THR77" s="348"/>
      <c r="THS77" s="348"/>
      <c r="THT77" s="348"/>
      <c r="THU77" s="348"/>
      <c r="THV77" s="348"/>
      <c r="THW77" s="348"/>
      <c r="THX77" s="348"/>
      <c r="THY77" s="348"/>
      <c r="THZ77" s="348"/>
      <c r="TIA77" s="348"/>
      <c r="TIB77" s="348"/>
      <c r="TIC77" s="348"/>
      <c r="TID77" s="348"/>
      <c r="TIE77" s="348"/>
      <c r="TIF77" s="348"/>
      <c r="TIG77" s="348"/>
      <c r="TIH77" s="348"/>
      <c r="TII77" s="348"/>
      <c r="TIJ77" s="348"/>
      <c r="TIK77" s="348"/>
      <c r="TIL77" s="348"/>
      <c r="TIM77" s="348"/>
      <c r="TIN77" s="348"/>
      <c r="TIO77" s="348"/>
      <c r="TIP77" s="348"/>
      <c r="TIQ77" s="348"/>
      <c r="TIR77" s="348"/>
      <c r="TIS77" s="348"/>
      <c r="TIT77" s="348"/>
      <c r="TIU77" s="348"/>
      <c r="TIV77" s="348"/>
      <c r="TIW77" s="348"/>
      <c r="TIX77" s="348"/>
      <c r="TIY77" s="348"/>
      <c r="TIZ77" s="348"/>
      <c r="TJA77" s="348"/>
      <c r="TJB77" s="348"/>
      <c r="TJC77" s="348"/>
      <c r="TJD77" s="348"/>
      <c r="TJE77" s="348"/>
      <c r="TJF77" s="348"/>
      <c r="TJG77" s="348"/>
      <c r="TJH77" s="348"/>
      <c r="TJI77" s="348"/>
      <c r="TJJ77" s="348"/>
      <c r="TJK77" s="348"/>
      <c r="TJL77" s="348"/>
      <c r="TJM77" s="348"/>
      <c r="TJN77" s="348"/>
      <c r="TJO77" s="348"/>
      <c r="TJP77" s="348"/>
      <c r="TJQ77" s="348"/>
      <c r="TJR77" s="348"/>
      <c r="TJS77" s="348"/>
      <c r="TJT77" s="348"/>
      <c r="TJU77" s="348"/>
      <c r="TJV77" s="348"/>
      <c r="TJW77" s="348"/>
      <c r="TJX77" s="348"/>
      <c r="TJY77" s="348"/>
      <c r="TJZ77" s="348"/>
      <c r="TKA77" s="348"/>
      <c r="TKB77" s="348"/>
      <c r="TKC77" s="348"/>
      <c r="TKD77" s="348"/>
      <c r="TKE77" s="348"/>
      <c r="TKF77" s="348"/>
      <c r="TKG77" s="348"/>
      <c r="TKH77" s="348"/>
      <c r="TKI77" s="348"/>
      <c r="TKJ77" s="348"/>
      <c r="TKK77" s="348"/>
      <c r="TKL77" s="348"/>
      <c r="TKM77" s="348"/>
      <c r="TKN77" s="348"/>
      <c r="TKO77" s="348"/>
      <c r="TKP77" s="348"/>
      <c r="TKQ77" s="348"/>
      <c r="TKR77" s="348"/>
      <c r="TKS77" s="348"/>
      <c r="TKT77" s="348"/>
      <c r="TKU77" s="348"/>
      <c r="TKV77" s="348"/>
      <c r="TKW77" s="348"/>
      <c r="TKX77" s="348"/>
      <c r="TKY77" s="348"/>
      <c r="TKZ77" s="348"/>
      <c r="TLA77" s="348"/>
      <c r="TLB77" s="348"/>
      <c r="TLC77" s="348"/>
      <c r="TLD77" s="348"/>
      <c r="TLE77" s="348"/>
      <c r="TLF77" s="348"/>
      <c r="TLG77" s="348"/>
      <c r="TLH77" s="348"/>
      <c r="TLI77" s="348"/>
      <c r="TLJ77" s="348"/>
      <c r="TLK77" s="348"/>
      <c r="TLL77" s="348"/>
      <c r="TLM77" s="348"/>
      <c r="TLN77" s="348"/>
      <c r="TLO77" s="348"/>
      <c r="TLP77" s="348"/>
      <c r="TLQ77" s="348"/>
      <c r="TLR77" s="348"/>
      <c r="TLS77" s="348"/>
      <c r="TLT77" s="348"/>
      <c r="TLU77" s="348"/>
      <c r="TLV77" s="348"/>
      <c r="TLW77" s="348"/>
      <c r="TLX77" s="348"/>
      <c r="TLY77" s="348"/>
      <c r="TLZ77" s="348"/>
      <c r="TMA77" s="348"/>
      <c r="TMB77" s="348"/>
      <c r="TMC77" s="348"/>
      <c r="TMD77" s="348"/>
      <c r="TME77" s="348"/>
      <c r="TMF77" s="348"/>
      <c r="TMG77" s="348"/>
      <c r="TMH77" s="348"/>
      <c r="TMI77" s="348"/>
      <c r="TMJ77" s="348"/>
      <c r="TMK77" s="348"/>
      <c r="TML77" s="348"/>
      <c r="TMM77" s="348"/>
      <c r="TMN77" s="348"/>
      <c r="TMO77" s="348"/>
      <c r="TMP77" s="348"/>
      <c r="TMQ77" s="348"/>
      <c r="TMR77" s="348"/>
      <c r="TMS77" s="348"/>
      <c r="TMT77" s="348"/>
      <c r="TMU77" s="348"/>
      <c r="TMV77" s="348"/>
      <c r="TMW77" s="348"/>
      <c r="TMX77" s="348"/>
      <c r="TMY77" s="348"/>
      <c r="TMZ77" s="348"/>
      <c r="TNA77" s="348"/>
      <c r="TNB77" s="348"/>
      <c r="TNC77" s="348"/>
      <c r="TND77" s="348"/>
      <c r="TNE77" s="348"/>
      <c r="TNF77" s="348"/>
      <c r="TNG77" s="348"/>
      <c r="TNH77" s="348"/>
      <c r="TNI77" s="348"/>
      <c r="TNJ77" s="348"/>
      <c r="TNK77" s="348"/>
      <c r="TNL77" s="348"/>
      <c r="TNM77" s="348"/>
      <c r="TNN77" s="348"/>
      <c r="TNO77" s="348"/>
      <c r="TNP77" s="348"/>
      <c r="TNQ77" s="348"/>
      <c r="TNR77" s="348"/>
      <c r="TNS77" s="348"/>
      <c r="TNT77" s="348"/>
      <c r="TNU77" s="348"/>
      <c r="TNV77" s="348"/>
      <c r="TNW77" s="348"/>
      <c r="TNX77" s="348"/>
      <c r="TNY77" s="348"/>
      <c r="TNZ77" s="348"/>
      <c r="TOA77" s="348"/>
      <c r="TOB77" s="348"/>
      <c r="TOC77" s="348"/>
      <c r="TOD77" s="348"/>
      <c r="TOE77" s="348"/>
      <c r="TOF77" s="348"/>
      <c r="TOG77" s="348"/>
      <c r="TOH77" s="348"/>
      <c r="TOI77" s="348"/>
      <c r="TOJ77" s="348"/>
      <c r="TOK77" s="348"/>
      <c r="TOL77" s="348"/>
      <c r="TOM77" s="348"/>
      <c r="TON77" s="348"/>
      <c r="TOO77" s="348"/>
      <c r="TOP77" s="348"/>
      <c r="TOQ77" s="348"/>
      <c r="TOR77" s="348"/>
      <c r="TOS77" s="348"/>
      <c r="TOT77" s="348"/>
      <c r="TOU77" s="348"/>
      <c r="TOV77" s="348"/>
      <c r="TOW77" s="348"/>
      <c r="TOX77" s="348"/>
      <c r="TOY77" s="348"/>
      <c r="TOZ77" s="348"/>
      <c r="TPA77" s="348"/>
      <c r="TPB77" s="348"/>
      <c r="TPC77" s="348"/>
      <c r="TPD77" s="348"/>
      <c r="TPE77" s="348"/>
      <c r="TPF77" s="348"/>
      <c r="TPG77" s="348"/>
      <c r="TPH77" s="348"/>
      <c r="TPI77" s="348"/>
      <c r="TPJ77" s="348"/>
      <c r="TPK77" s="348"/>
      <c r="TPL77" s="348"/>
      <c r="TPM77" s="348"/>
      <c r="TPN77" s="348"/>
      <c r="TPO77" s="348"/>
      <c r="TPP77" s="348"/>
      <c r="TPQ77" s="348"/>
      <c r="TPR77" s="348"/>
      <c r="TPS77" s="348"/>
      <c r="TPT77" s="348"/>
      <c r="TPU77" s="348"/>
      <c r="TPV77" s="348"/>
      <c r="TPW77" s="348"/>
      <c r="TPX77" s="348"/>
      <c r="TPY77" s="348"/>
      <c r="TPZ77" s="348"/>
      <c r="TQA77" s="348"/>
      <c r="TQB77" s="348"/>
      <c r="TQC77" s="348"/>
      <c r="TQD77" s="348"/>
      <c r="TQE77" s="348"/>
      <c r="TQF77" s="348"/>
      <c r="TQG77" s="348"/>
      <c r="TQH77" s="348"/>
      <c r="TQI77" s="348"/>
      <c r="TQJ77" s="348"/>
      <c r="TQK77" s="348"/>
      <c r="TQL77" s="348"/>
      <c r="TQM77" s="348"/>
      <c r="TQN77" s="348"/>
      <c r="TQO77" s="348"/>
      <c r="TQP77" s="348"/>
      <c r="TQQ77" s="348"/>
      <c r="TQR77" s="348"/>
      <c r="TQS77" s="348"/>
      <c r="TQT77" s="348"/>
      <c r="TQU77" s="348"/>
      <c r="TQV77" s="348"/>
      <c r="TQW77" s="348"/>
      <c r="TQX77" s="348"/>
      <c r="TQY77" s="348"/>
      <c r="TQZ77" s="348"/>
      <c r="TRA77" s="348"/>
      <c r="TRB77" s="348"/>
      <c r="TRC77" s="348"/>
      <c r="TRD77" s="348"/>
      <c r="TRE77" s="348"/>
      <c r="TRF77" s="348"/>
      <c r="TRG77" s="348"/>
      <c r="TRH77" s="348"/>
      <c r="TRI77" s="348"/>
      <c r="TRJ77" s="348"/>
      <c r="TRK77" s="348"/>
      <c r="TRL77" s="348"/>
      <c r="TRM77" s="348"/>
      <c r="TRN77" s="348"/>
      <c r="TRO77" s="348"/>
      <c r="TRP77" s="348"/>
      <c r="TRQ77" s="348"/>
      <c r="TRR77" s="348"/>
      <c r="TRS77" s="348"/>
      <c r="TRT77" s="348"/>
      <c r="TRU77" s="348"/>
      <c r="TRV77" s="348"/>
      <c r="TRW77" s="348"/>
      <c r="TRX77" s="348"/>
      <c r="TRY77" s="348"/>
      <c r="TRZ77" s="348"/>
      <c r="TSA77" s="348"/>
      <c r="TSB77" s="348"/>
      <c r="TSC77" s="348"/>
      <c r="TSD77" s="348"/>
      <c r="TSE77" s="348"/>
      <c r="TSF77" s="348"/>
      <c r="TSG77" s="348"/>
      <c r="TSH77" s="348"/>
      <c r="TSI77" s="348"/>
      <c r="TSJ77" s="348"/>
      <c r="TSK77" s="348"/>
      <c r="TSL77" s="348"/>
      <c r="TSM77" s="348"/>
      <c r="TSN77" s="348"/>
      <c r="TSO77" s="348"/>
      <c r="TSP77" s="348"/>
      <c r="TSQ77" s="348"/>
      <c r="TSR77" s="348"/>
      <c r="TSS77" s="348"/>
      <c r="TST77" s="348"/>
      <c r="TSU77" s="348"/>
      <c r="TSV77" s="348"/>
      <c r="TSW77" s="348"/>
      <c r="TSX77" s="348"/>
      <c r="TSY77" s="348"/>
      <c r="TSZ77" s="348"/>
      <c r="TTA77" s="348"/>
      <c r="TTB77" s="348"/>
      <c r="TTC77" s="348"/>
      <c r="TTD77" s="348"/>
      <c r="TTE77" s="348"/>
      <c r="TTF77" s="348"/>
      <c r="TTG77" s="348"/>
      <c r="TTH77" s="348"/>
      <c r="TTI77" s="348"/>
      <c r="TTJ77" s="348"/>
      <c r="TTK77" s="348"/>
      <c r="TTL77" s="348"/>
      <c r="TTM77" s="348"/>
      <c r="TTN77" s="348"/>
      <c r="TTO77" s="348"/>
      <c r="TTP77" s="348"/>
      <c r="TTQ77" s="348"/>
      <c r="TTR77" s="348"/>
      <c r="TTS77" s="348"/>
      <c r="TTT77" s="348"/>
      <c r="TTU77" s="348"/>
      <c r="TTV77" s="348"/>
      <c r="TTW77" s="348"/>
      <c r="TTX77" s="348"/>
      <c r="TTY77" s="348"/>
      <c r="TTZ77" s="348"/>
      <c r="TUA77" s="348"/>
      <c r="TUB77" s="348"/>
      <c r="TUC77" s="348"/>
      <c r="TUD77" s="348"/>
      <c r="TUE77" s="348"/>
      <c r="TUF77" s="348"/>
      <c r="TUG77" s="348"/>
      <c r="TUH77" s="348"/>
      <c r="TUI77" s="348"/>
      <c r="TUJ77" s="348"/>
      <c r="TUK77" s="348"/>
      <c r="TUL77" s="348"/>
      <c r="TUM77" s="348"/>
      <c r="TUN77" s="348"/>
      <c r="TUO77" s="348"/>
      <c r="TUP77" s="348"/>
      <c r="TUQ77" s="348"/>
      <c r="TUR77" s="348"/>
      <c r="TUS77" s="348"/>
      <c r="TUT77" s="348"/>
      <c r="TUU77" s="348"/>
      <c r="TUV77" s="348"/>
      <c r="TUW77" s="348"/>
      <c r="TUX77" s="348"/>
      <c r="TUY77" s="348"/>
      <c r="TUZ77" s="348"/>
      <c r="TVA77" s="348"/>
      <c r="TVB77" s="348"/>
      <c r="TVC77" s="348"/>
      <c r="TVD77" s="348"/>
      <c r="TVE77" s="348"/>
      <c r="TVF77" s="348"/>
      <c r="TVG77" s="348"/>
      <c r="TVH77" s="348"/>
      <c r="TVI77" s="348"/>
      <c r="TVJ77" s="348"/>
      <c r="TVK77" s="348"/>
      <c r="TVL77" s="348"/>
      <c r="TVM77" s="348"/>
      <c r="TVN77" s="348"/>
      <c r="TVO77" s="348"/>
      <c r="TVP77" s="348"/>
      <c r="TVQ77" s="348"/>
      <c r="TVR77" s="348"/>
      <c r="TVS77" s="348"/>
      <c r="TVT77" s="348"/>
      <c r="TVU77" s="348"/>
      <c r="TVV77" s="348"/>
      <c r="TVW77" s="348"/>
      <c r="TVX77" s="348"/>
      <c r="TVY77" s="348"/>
      <c r="TVZ77" s="348"/>
      <c r="TWA77" s="348"/>
      <c r="TWB77" s="348"/>
      <c r="TWC77" s="348"/>
      <c r="TWD77" s="348"/>
      <c r="TWE77" s="348"/>
      <c r="TWF77" s="348"/>
      <c r="TWG77" s="348"/>
      <c r="TWH77" s="348"/>
      <c r="TWI77" s="348"/>
      <c r="TWJ77" s="348"/>
      <c r="TWK77" s="348"/>
      <c r="TWL77" s="348"/>
      <c r="TWM77" s="348"/>
      <c r="TWN77" s="348"/>
      <c r="TWO77" s="348"/>
      <c r="TWP77" s="348"/>
      <c r="TWQ77" s="348"/>
      <c r="TWR77" s="348"/>
      <c r="TWS77" s="348"/>
      <c r="TWT77" s="348"/>
      <c r="TWU77" s="348"/>
      <c r="TWV77" s="348"/>
      <c r="TWW77" s="348"/>
      <c r="TWX77" s="348"/>
      <c r="TWY77" s="348"/>
      <c r="TWZ77" s="348"/>
      <c r="TXA77" s="348"/>
      <c r="TXB77" s="348"/>
      <c r="TXC77" s="348"/>
      <c r="TXD77" s="348"/>
      <c r="TXE77" s="348"/>
      <c r="TXF77" s="348"/>
      <c r="TXG77" s="348"/>
      <c r="TXH77" s="348"/>
      <c r="TXI77" s="348"/>
      <c r="TXJ77" s="348"/>
      <c r="TXK77" s="348"/>
      <c r="TXL77" s="348"/>
      <c r="TXM77" s="348"/>
      <c r="TXN77" s="348"/>
      <c r="TXO77" s="348"/>
      <c r="TXP77" s="348"/>
      <c r="TXQ77" s="348"/>
      <c r="TXR77" s="348"/>
      <c r="TXS77" s="348"/>
      <c r="TXT77" s="348"/>
      <c r="TXU77" s="348"/>
      <c r="TXV77" s="348"/>
      <c r="TXW77" s="348"/>
      <c r="TXX77" s="348"/>
      <c r="TXY77" s="348"/>
      <c r="TXZ77" s="348"/>
      <c r="TYA77" s="348"/>
      <c r="TYB77" s="348"/>
      <c r="TYC77" s="348"/>
      <c r="TYD77" s="348"/>
      <c r="TYE77" s="348"/>
      <c r="TYF77" s="348"/>
      <c r="TYG77" s="348"/>
      <c r="TYH77" s="348"/>
      <c r="TYI77" s="348"/>
      <c r="TYJ77" s="348"/>
      <c r="TYK77" s="348"/>
      <c r="TYL77" s="348"/>
      <c r="TYM77" s="348"/>
      <c r="TYN77" s="348"/>
      <c r="TYO77" s="348"/>
      <c r="TYP77" s="348"/>
      <c r="TYQ77" s="348"/>
      <c r="TYR77" s="348"/>
      <c r="TYS77" s="348"/>
      <c r="TYT77" s="348"/>
      <c r="TYU77" s="348"/>
      <c r="TYV77" s="348"/>
      <c r="TYW77" s="348"/>
      <c r="TYX77" s="348"/>
      <c r="TYY77" s="348"/>
      <c r="TYZ77" s="348"/>
      <c r="TZA77" s="348"/>
      <c r="TZB77" s="348"/>
      <c r="TZC77" s="348"/>
      <c r="TZD77" s="348"/>
      <c r="TZE77" s="348"/>
      <c r="TZF77" s="348"/>
      <c r="TZG77" s="348"/>
      <c r="TZH77" s="348"/>
      <c r="TZI77" s="348"/>
      <c r="TZJ77" s="348"/>
      <c r="TZK77" s="348"/>
      <c r="TZL77" s="348"/>
      <c r="TZM77" s="348"/>
      <c r="TZN77" s="348"/>
      <c r="TZO77" s="348"/>
      <c r="TZP77" s="348"/>
      <c r="TZQ77" s="348"/>
      <c r="TZR77" s="348"/>
      <c r="TZS77" s="348"/>
      <c r="TZT77" s="348"/>
      <c r="TZU77" s="348"/>
      <c r="TZV77" s="348"/>
      <c r="TZW77" s="348"/>
      <c r="TZX77" s="348"/>
      <c r="TZY77" s="348"/>
      <c r="TZZ77" s="348"/>
      <c r="UAA77" s="348"/>
      <c r="UAB77" s="348"/>
      <c r="UAC77" s="348"/>
      <c r="UAD77" s="348"/>
      <c r="UAE77" s="348"/>
      <c r="UAF77" s="348"/>
      <c r="UAG77" s="348"/>
      <c r="UAH77" s="348"/>
      <c r="UAI77" s="348"/>
      <c r="UAJ77" s="348"/>
      <c r="UAK77" s="348"/>
      <c r="UAL77" s="348"/>
      <c r="UAM77" s="348"/>
      <c r="UAN77" s="348"/>
      <c r="UAO77" s="348"/>
      <c r="UAP77" s="348"/>
      <c r="UAQ77" s="348"/>
      <c r="UAR77" s="348"/>
      <c r="UAS77" s="348"/>
      <c r="UAT77" s="348"/>
      <c r="UAU77" s="348"/>
      <c r="UAV77" s="348"/>
      <c r="UAW77" s="348"/>
      <c r="UAX77" s="348"/>
      <c r="UAY77" s="348"/>
      <c r="UAZ77" s="348"/>
      <c r="UBA77" s="348"/>
      <c r="UBB77" s="348"/>
      <c r="UBC77" s="348"/>
      <c r="UBD77" s="348"/>
      <c r="UBE77" s="348"/>
      <c r="UBF77" s="348"/>
      <c r="UBG77" s="348"/>
      <c r="UBH77" s="348"/>
      <c r="UBI77" s="348"/>
      <c r="UBJ77" s="348"/>
      <c r="UBK77" s="348"/>
      <c r="UBL77" s="348"/>
      <c r="UBM77" s="348"/>
      <c r="UBN77" s="348"/>
      <c r="UBO77" s="348"/>
      <c r="UBP77" s="348"/>
      <c r="UBQ77" s="348"/>
      <c r="UBR77" s="348"/>
      <c r="UBS77" s="348"/>
      <c r="UBT77" s="348"/>
      <c r="UBU77" s="348"/>
      <c r="UBV77" s="348"/>
      <c r="UBW77" s="348"/>
      <c r="UBX77" s="348"/>
      <c r="UBY77" s="348"/>
      <c r="UBZ77" s="348"/>
      <c r="UCA77" s="348"/>
      <c r="UCB77" s="348"/>
      <c r="UCC77" s="348"/>
      <c r="UCD77" s="348"/>
      <c r="UCE77" s="348"/>
      <c r="UCF77" s="348"/>
      <c r="UCG77" s="348"/>
      <c r="UCH77" s="348"/>
      <c r="UCI77" s="348"/>
      <c r="UCJ77" s="348"/>
      <c r="UCK77" s="348"/>
      <c r="UCL77" s="348"/>
      <c r="UCM77" s="348"/>
      <c r="UCN77" s="348"/>
      <c r="UCO77" s="348"/>
      <c r="UCP77" s="348"/>
      <c r="UCQ77" s="348"/>
      <c r="UCR77" s="348"/>
      <c r="UCS77" s="348"/>
      <c r="UCT77" s="348"/>
      <c r="UCU77" s="348"/>
      <c r="UCV77" s="348"/>
      <c r="UCW77" s="348"/>
      <c r="UCX77" s="348"/>
      <c r="UCY77" s="348"/>
      <c r="UCZ77" s="348"/>
      <c r="UDA77" s="348"/>
      <c r="UDB77" s="348"/>
      <c r="UDC77" s="348"/>
      <c r="UDD77" s="348"/>
      <c r="UDE77" s="348"/>
      <c r="UDF77" s="348"/>
      <c r="UDG77" s="348"/>
      <c r="UDH77" s="348"/>
      <c r="UDI77" s="348"/>
      <c r="UDJ77" s="348"/>
      <c r="UDK77" s="348"/>
      <c r="UDL77" s="348"/>
      <c r="UDM77" s="348"/>
      <c r="UDN77" s="348"/>
      <c r="UDO77" s="348"/>
      <c r="UDP77" s="348"/>
      <c r="UDQ77" s="348"/>
      <c r="UDR77" s="348"/>
      <c r="UDS77" s="348"/>
      <c r="UDT77" s="348"/>
      <c r="UDU77" s="348"/>
      <c r="UDV77" s="348"/>
      <c r="UDW77" s="348"/>
      <c r="UDX77" s="348"/>
      <c r="UDY77" s="348"/>
      <c r="UDZ77" s="348"/>
      <c r="UEA77" s="348"/>
      <c r="UEB77" s="348"/>
      <c r="UEC77" s="348"/>
      <c r="UED77" s="348"/>
      <c r="UEE77" s="348"/>
      <c r="UEF77" s="348"/>
      <c r="UEG77" s="348"/>
      <c r="UEH77" s="348"/>
      <c r="UEI77" s="348"/>
      <c r="UEJ77" s="348"/>
      <c r="UEK77" s="348"/>
      <c r="UEL77" s="348"/>
      <c r="UEM77" s="348"/>
      <c r="UEN77" s="348"/>
      <c r="UEO77" s="348"/>
      <c r="UEP77" s="348"/>
      <c r="UEQ77" s="348"/>
      <c r="UER77" s="348"/>
      <c r="UES77" s="348"/>
      <c r="UET77" s="348"/>
      <c r="UEU77" s="348"/>
      <c r="UEV77" s="348"/>
      <c r="UEW77" s="348"/>
      <c r="UEX77" s="348"/>
      <c r="UEY77" s="348"/>
      <c r="UEZ77" s="348"/>
      <c r="UFA77" s="348"/>
      <c r="UFB77" s="348"/>
      <c r="UFC77" s="348"/>
      <c r="UFD77" s="348"/>
      <c r="UFE77" s="348"/>
      <c r="UFF77" s="348"/>
      <c r="UFG77" s="348"/>
      <c r="UFH77" s="348"/>
      <c r="UFI77" s="348"/>
      <c r="UFJ77" s="348"/>
      <c r="UFK77" s="348"/>
      <c r="UFL77" s="348"/>
      <c r="UFM77" s="348"/>
      <c r="UFN77" s="348"/>
      <c r="UFO77" s="348"/>
      <c r="UFP77" s="348"/>
      <c r="UFQ77" s="348"/>
      <c r="UFR77" s="348"/>
      <c r="UFS77" s="348"/>
      <c r="UFT77" s="348"/>
      <c r="UFU77" s="348"/>
      <c r="UFV77" s="348"/>
      <c r="UFW77" s="348"/>
      <c r="UFX77" s="348"/>
      <c r="UFY77" s="348"/>
      <c r="UFZ77" s="348"/>
      <c r="UGA77" s="348"/>
      <c r="UGB77" s="348"/>
      <c r="UGC77" s="348"/>
      <c r="UGD77" s="348"/>
      <c r="UGE77" s="348"/>
      <c r="UGF77" s="348"/>
      <c r="UGG77" s="348"/>
      <c r="UGH77" s="348"/>
      <c r="UGI77" s="348"/>
      <c r="UGJ77" s="348"/>
      <c r="UGK77" s="348"/>
      <c r="UGL77" s="348"/>
      <c r="UGM77" s="348"/>
      <c r="UGN77" s="348"/>
      <c r="UGO77" s="348"/>
      <c r="UGP77" s="348"/>
      <c r="UGQ77" s="348"/>
      <c r="UGR77" s="348"/>
      <c r="UGS77" s="348"/>
      <c r="UGT77" s="348"/>
      <c r="UGU77" s="348"/>
      <c r="UGV77" s="348"/>
      <c r="UGW77" s="348"/>
      <c r="UGX77" s="348"/>
      <c r="UGY77" s="348"/>
      <c r="UGZ77" s="348"/>
      <c r="UHA77" s="348"/>
      <c r="UHB77" s="348"/>
      <c r="UHC77" s="348"/>
      <c r="UHD77" s="348"/>
      <c r="UHE77" s="348"/>
      <c r="UHF77" s="348"/>
      <c r="UHG77" s="348"/>
      <c r="UHH77" s="348"/>
      <c r="UHI77" s="348"/>
      <c r="UHJ77" s="348"/>
      <c r="UHK77" s="348"/>
      <c r="UHL77" s="348"/>
      <c r="UHM77" s="348"/>
      <c r="UHN77" s="348"/>
      <c r="UHO77" s="348"/>
      <c r="UHP77" s="348"/>
      <c r="UHQ77" s="348"/>
      <c r="UHR77" s="348"/>
      <c r="UHS77" s="348"/>
      <c r="UHT77" s="348"/>
      <c r="UHU77" s="348"/>
      <c r="UHV77" s="348"/>
      <c r="UHW77" s="348"/>
      <c r="UHX77" s="348"/>
      <c r="UHY77" s="348"/>
      <c r="UHZ77" s="348"/>
      <c r="UIA77" s="348"/>
      <c r="UIB77" s="348"/>
      <c r="UIC77" s="348"/>
      <c r="UID77" s="348"/>
      <c r="UIE77" s="348"/>
      <c r="UIF77" s="348"/>
      <c r="UIG77" s="348"/>
      <c r="UIH77" s="348"/>
      <c r="UII77" s="348"/>
      <c r="UIJ77" s="348"/>
      <c r="UIK77" s="348"/>
      <c r="UIL77" s="348"/>
      <c r="UIM77" s="348"/>
      <c r="UIN77" s="348"/>
      <c r="UIO77" s="348"/>
      <c r="UIP77" s="348"/>
      <c r="UIQ77" s="348"/>
      <c r="UIR77" s="348"/>
      <c r="UIS77" s="348"/>
      <c r="UIT77" s="348"/>
      <c r="UIU77" s="348"/>
      <c r="UIV77" s="348"/>
      <c r="UIW77" s="348"/>
      <c r="UIX77" s="348"/>
      <c r="UIY77" s="348"/>
      <c r="UIZ77" s="348"/>
      <c r="UJA77" s="348"/>
      <c r="UJB77" s="348"/>
      <c r="UJC77" s="348"/>
      <c r="UJD77" s="348"/>
      <c r="UJE77" s="348"/>
      <c r="UJF77" s="348"/>
      <c r="UJG77" s="348"/>
      <c r="UJH77" s="348"/>
      <c r="UJI77" s="348"/>
      <c r="UJJ77" s="348"/>
      <c r="UJK77" s="348"/>
      <c r="UJL77" s="348"/>
      <c r="UJM77" s="348"/>
      <c r="UJN77" s="348"/>
      <c r="UJO77" s="348"/>
      <c r="UJP77" s="348"/>
      <c r="UJQ77" s="348"/>
      <c r="UJR77" s="348"/>
      <c r="UJS77" s="348"/>
      <c r="UJT77" s="348"/>
      <c r="UJU77" s="348"/>
      <c r="UJV77" s="348"/>
      <c r="UJW77" s="348"/>
      <c r="UJX77" s="348"/>
      <c r="UJY77" s="348"/>
      <c r="UJZ77" s="348"/>
      <c r="UKA77" s="348"/>
      <c r="UKB77" s="348"/>
      <c r="UKC77" s="348"/>
      <c r="UKD77" s="348"/>
      <c r="UKE77" s="348"/>
      <c r="UKF77" s="348"/>
      <c r="UKG77" s="348"/>
      <c r="UKH77" s="348"/>
      <c r="UKI77" s="348"/>
      <c r="UKJ77" s="348"/>
      <c r="UKK77" s="348"/>
      <c r="UKL77" s="348"/>
      <c r="UKM77" s="348"/>
      <c r="UKN77" s="348"/>
      <c r="UKO77" s="348"/>
      <c r="UKP77" s="348"/>
      <c r="UKQ77" s="348"/>
      <c r="UKR77" s="348"/>
      <c r="UKS77" s="348"/>
      <c r="UKT77" s="348"/>
      <c r="UKU77" s="348"/>
      <c r="UKV77" s="348"/>
      <c r="UKW77" s="348"/>
      <c r="UKX77" s="348"/>
      <c r="UKY77" s="348"/>
      <c r="UKZ77" s="348"/>
      <c r="ULA77" s="348"/>
      <c r="ULB77" s="348"/>
      <c r="ULC77" s="348"/>
      <c r="ULD77" s="348"/>
      <c r="ULE77" s="348"/>
      <c r="ULF77" s="348"/>
      <c r="ULG77" s="348"/>
      <c r="ULH77" s="348"/>
      <c r="ULI77" s="348"/>
      <c r="ULJ77" s="348"/>
      <c r="ULK77" s="348"/>
      <c r="ULL77" s="348"/>
      <c r="ULM77" s="348"/>
      <c r="ULN77" s="348"/>
      <c r="ULO77" s="348"/>
      <c r="ULP77" s="348"/>
      <c r="ULQ77" s="348"/>
      <c r="ULR77" s="348"/>
      <c r="ULS77" s="348"/>
      <c r="ULT77" s="348"/>
      <c r="ULU77" s="348"/>
      <c r="ULV77" s="348"/>
      <c r="ULW77" s="348"/>
      <c r="ULX77" s="348"/>
      <c r="ULY77" s="348"/>
      <c r="ULZ77" s="348"/>
      <c r="UMA77" s="348"/>
      <c r="UMB77" s="348"/>
      <c r="UMC77" s="348"/>
      <c r="UMD77" s="348"/>
      <c r="UME77" s="348"/>
      <c r="UMF77" s="348"/>
      <c r="UMG77" s="348"/>
      <c r="UMH77" s="348"/>
      <c r="UMI77" s="348"/>
      <c r="UMJ77" s="348"/>
      <c r="UMK77" s="348"/>
      <c r="UML77" s="348"/>
      <c r="UMM77" s="348"/>
      <c r="UMN77" s="348"/>
      <c r="UMO77" s="348"/>
      <c r="UMP77" s="348"/>
      <c r="UMQ77" s="348"/>
      <c r="UMR77" s="348"/>
      <c r="UMS77" s="348"/>
      <c r="UMT77" s="348"/>
      <c r="UMU77" s="348"/>
      <c r="UMV77" s="348"/>
      <c r="UMW77" s="348"/>
      <c r="UMX77" s="348"/>
      <c r="UMY77" s="348"/>
      <c r="UMZ77" s="348"/>
      <c r="UNA77" s="348"/>
      <c r="UNB77" s="348"/>
      <c r="UNC77" s="348"/>
      <c r="UND77" s="348"/>
      <c r="UNE77" s="348"/>
      <c r="UNF77" s="348"/>
      <c r="UNG77" s="348"/>
      <c r="UNH77" s="348"/>
      <c r="UNI77" s="348"/>
      <c r="UNJ77" s="348"/>
      <c r="UNK77" s="348"/>
      <c r="UNL77" s="348"/>
      <c r="UNM77" s="348"/>
      <c r="UNN77" s="348"/>
      <c r="UNO77" s="348"/>
      <c r="UNP77" s="348"/>
      <c r="UNQ77" s="348"/>
      <c r="UNR77" s="348"/>
      <c r="UNS77" s="348"/>
      <c r="UNT77" s="348"/>
      <c r="UNU77" s="348"/>
      <c r="UNV77" s="348"/>
      <c r="UNW77" s="348"/>
      <c r="UNX77" s="348"/>
      <c r="UNY77" s="348"/>
      <c r="UNZ77" s="348"/>
      <c r="UOA77" s="348"/>
      <c r="UOB77" s="348"/>
      <c r="UOC77" s="348"/>
      <c r="UOD77" s="348"/>
      <c r="UOE77" s="348"/>
      <c r="UOF77" s="348"/>
      <c r="UOG77" s="348"/>
      <c r="UOH77" s="348"/>
      <c r="UOI77" s="348"/>
      <c r="UOJ77" s="348"/>
      <c r="UOK77" s="348"/>
      <c r="UOL77" s="348"/>
      <c r="UOM77" s="348"/>
      <c r="UON77" s="348"/>
      <c r="UOO77" s="348"/>
      <c r="UOP77" s="348"/>
      <c r="UOQ77" s="348"/>
      <c r="UOR77" s="348"/>
      <c r="UOS77" s="348"/>
      <c r="UOT77" s="348"/>
      <c r="UOU77" s="348"/>
      <c r="UOV77" s="348"/>
      <c r="UOW77" s="348"/>
      <c r="UOX77" s="348"/>
      <c r="UOY77" s="348"/>
      <c r="UOZ77" s="348"/>
      <c r="UPA77" s="348"/>
      <c r="UPB77" s="348"/>
      <c r="UPC77" s="348"/>
      <c r="UPD77" s="348"/>
      <c r="UPE77" s="348"/>
      <c r="UPF77" s="348"/>
      <c r="UPG77" s="348"/>
      <c r="UPH77" s="348"/>
      <c r="UPI77" s="348"/>
      <c r="UPJ77" s="348"/>
      <c r="UPK77" s="348"/>
      <c r="UPL77" s="348"/>
      <c r="UPM77" s="348"/>
      <c r="UPN77" s="348"/>
      <c r="UPO77" s="348"/>
      <c r="UPP77" s="348"/>
      <c r="UPQ77" s="348"/>
      <c r="UPR77" s="348"/>
      <c r="UPS77" s="348"/>
      <c r="UPT77" s="348"/>
      <c r="UPU77" s="348"/>
      <c r="UPV77" s="348"/>
      <c r="UPW77" s="348"/>
      <c r="UPX77" s="348"/>
      <c r="UPY77" s="348"/>
      <c r="UPZ77" s="348"/>
      <c r="UQA77" s="348"/>
      <c r="UQB77" s="348"/>
      <c r="UQC77" s="348"/>
      <c r="UQD77" s="348"/>
      <c r="UQE77" s="348"/>
      <c r="UQF77" s="348"/>
      <c r="UQG77" s="348"/>
      <c r="UQH77" s="348"/>
      <c r="UQI77" s="348"/>
      <c r="UQJ77" s="348"/>
      <c r="UQK77" s="348"/>
      <c r="UQL77" s="348"/>
      <c r="UQM77" s="348"/>
      <c r="UQN77" s="348"/>
      <c r="UQO77" s="348"/>
      <c r="UQP77" s="348"/>
      <c r="UQQ77" s="348"/>
      <c r="UQR77" s="348"/>
      <c r="UQS77" s="348"/>
      <c r="UQT77" s="348"/>
      <c r="UQU77" s="348"/>
      <c r="UQV77" s="348"/>
      <c r="UQW77" s="348"/>
      <c r="UQX77" s="348"/>
      <c r="UQY77" s="348"/>
      <c r="UQZ77" s="348"/>
      <c r="URA77" s="348"/>
      <c r="URB77" s="348"/>
      <c r="URC77" s="348"/>
      <c r="URD77" s="348"/>
      <c r="URE77" s="348"/>
      <c r="URF77" s="348"/>
      <c r="URG77" s="348"/>
      <c r="URH77" s="348"/>
      <c r="URI77" s="348"/>
      <c r="URJ77" s="348"/>
      <c r="URK77" s="348"/>
      <c r="URL77" s="348"/>
      <c r="URM77" s="348"/>
      <c r="URN77" s="348"/>
      <c r="URO77" s="348"/>
      <c r="URP77" s="348"/>
      <c r="URQ77" s="348"/>
      <c r="URR77" s="348"/>
      <c r="URS77" s="348"/>
      <c r="URT77" s="348"/>
      <c r="URU77" s="348"/>
      <c r="URV77" s="348"/>
      <c r="URW77" s="348"/>
      <c r="URX77" s="348"/>
      <c r="URY77" s="348"/>
      <c r="URZ77" s="348"/>
      <c r="USA77" s="348"/>
      <c r="USB77" s="348"/>
      <c r="USC77" s="348"/>
      <c r="USD77" s="348"/>
      <c r="USE77" s="348"/>
      <c r="USF77" s="348"/>
      <c r="USG77" s="348"/>
      <c r="USH77" s="348"/>
      <c r="USI77" s="348"/>
      <c r="USJ77" s="348"/>
      <c r="USK77" s="348"/>
      <c r="USL77" s="348"/>
      <c r="USM77" s="348"/>
      <c r="USN77" s="348"/>
      <c r="USO77" s="348"/>
      <c r="USP77" s="348"/>
      <c r="USQ77" s="348"/>
      <c r="USR77" s="348"/>
      <c r="USS77" s="348"/>
      <c r="UST77" s="348"/>
      <c r="USU77" s="348"/>
      <c r="USV77" s="348"/>
      <c r="USW77" s="348"/>
      <c r="USX77" s="348"/>
      <c r="USY77" s="348"/>
      <c r="USZ77" s="348"/>
      <c r="UTA77" s="348"/>
      <c r="UTB77" s="348"/>
      <c r="UTC77" s="348"/>
      <c r="UTD77" s="348"/>
      <c r="UTE77" s="348"/>
      <c r="UTF77" s="348"/>
      <c r="UTG77" s="348"/>
      <c r="UTH77" s="348"/>
      <c r="UTI77" s="348"/>
      <c r="UTJ77" s="348"/>
      <c r="UTK77" s="348"/>
      <c r="UTL77" s="348"/>
      <c r="UTM77" s="348"/>
      <c r="UTN77" s="348"/>
      <c r="UTO77" s="348"/>
      <c r="UTP77" s="348"/>
      <c r="UTQ77" s="348"/>
      <c r="UTR77" s="348"/>
      <c r="UTS77" s="348"/>
      <c r="UTT77" s="348"/>
      <c r="UTU77" s="348"/>
      <c r="UTV77" s="348"/>
      <c r="UTW77" s="348"/>
      <c r="UTX77" s="348"/>
      <c r="UTY77" s="348"/>
      <c r="UTZ77" s="348"/>
      <c r="UUA77" s="348"/>
      <c r="UUB77" s="348"/>
      <c r="UUC77" s="348"/>
      <c r="UUD77" s="348"/>
      <c r="UUE77" s="348"/>
      <c r="UUF77" s="348"/>
      <c r="UUG77" s="348"/>
      <c r="UUH77" s="348"/>
      <c r="UUI77" s="348"/>
      <c r="UUJ77" s="348"/>
      <c r="UUK77" s="348"/>
      <c r="UUL77" s="348"/>
      <c r="UUM77" s="348"/>
      <c r="UUN77" s="348"/>
      <c r="UUO77" s="348"/>
      <c r="UUP77" s="348"/>
      <c r="UUQ77" s="348"/>
      <c r="UUR77" s="348"/>
      <c r="UUS77" s="348"/>
      <c r="UUT77" s="348"/>
      <c r="UUU77" s="348"/>
      <c r="UUV77" s="348"/>
      <c r="UUW77" s="348"/>
      <c r="UUX77" s="348"/>
      <c r="UUY77" s="348"/>
      <c r="UUZ77" s="348"/>
      <c r="UVA77" s="348"/>
      <c r="UVB77" s="348"/>
      <c r="UVC77" s="348"/>
      <c r="UVD77" s="348"/>
      <c r="UVE77" s="348"/>
      <c r="UVF77" s="348"/>
      <c r="UVG77" s="348"/>
      <c r="UVH77" s="348"/>
      <c r="UVI77" s="348"/>
      <c r="UVJ77" s="348"/>
      <c r="UVK77" s="348"/>
      <c r="UVL77" s="348"/>
      <c r="UVM77" s="348"/>
      <c r="UVN77" s="348"/>
      <c r="UVO77" s="348"/>
      <c r="UVP77" s="348"/>
      <c r="UVQ77" s="348"/>
      <c r="UVR77" s="348"/>
      <c r="UVS77" s="348"/>
      <c r="UVT77" s="348"/>
      <c r="UVU77" s="348"/>
      <c r="UVV77" s="348"/>
      <c r="UVW77" s="348"/>
      <c r="UVX77" s="348"/>
      <c r="UVY77" s="348"/>
      <c r="UVZ77" s="348"/>
      <c r="UWA77" s="348"/>
      <c r="UWB77" s="348"/>
      <c r="UWC77" s="348"/>
      <c r="UWD77" s="348"/>
      <c r="UWE77" s="348"/>
      <c r="UWF77" s="348"/>
      <c r="UWG77" s="348"/>
      <c r="UWH77" s="348"/>
      <c r="UWI77" s="348"/>
      <c r="UWJ77" s="348"/>
      <c r="UWK77" s="348"/>
      <c r="UWL77" s="348"/>
      <c r="UWM77" s="348"/>
      <c r="UWN77" s="348"/>
      <c r="UWO77" s="348"/>
      <c r="UWP77" s="348"/>
      <c r="UWQ77" s="348"/>
      <c r="UWR77" s="348"/>
      <c r="UWS77" s="348"/>
      <c r="UWT77" s="348"/>
      <c r="UWU77" s="348"/>
      <c r="UWV77" s="348"/>
      <c r="UWW77" s="348"/>
      <c r="UWX77" s="348"/>
      <c r="UWY77" s="348"/>
      <c r="UWZ77" s="348"/>
      <c r="UXA77" s="348"/>
      <c r="UXB77" s="348"/>
      <c r="UXC77" s="348"/>
      <c r="UXD77" s="348"/>
      <c r="UXE77" s="348"/>
      <c r="UXF77" s="348"/>
      <c r="UXG77" s="348"/>
      <c r="UXH77" s="348"/>
      <c r="UXI77" s="348"/>
      <c r="UXJ77" s="348"/>
      <c r="UXK77" s="348"/>
      <c r="UXL77" s="348"/>
      <c r="UXM77" s="348"/>
      <c r="UXN77" s="348"/>
      <c r="UXO77" s="348"/>
      <c r="UXP77" s="348"/>
      <c r="UXQ77" s="348"/>
      <c r="UXR77" s="348"/>
      <c r="UXS77" s="348"/>
      <c r="UXT77" s="348"/>
      <c r="UXU77" s="348"/>
      <c r="UXV77" s="348"/>
      <c r="UXW77" s="348"/>
      <c r="UXX77" s="348"/>
      <c r="UXY77" s="348"/>
      <c r="UXZ77" s="348"/>
      <c r="UYA77" s="348"/>
      <c r="UYB77" s="348"/>
      <c r="UYC77" s="348"/>
      <c r="UYD77" s="348"/>
      <c r="UYE77" s="348"/>
      <c r="UYF77" s="348"/>
      <c r="UYG77" s="348"/>
      <c r="UYH77" s="348"/>
      <c r="UYI77" s="348"/>
      <c r="UYJ77" s="348"/>
      <c r="UYK77" s="348"/>
      <c r="UYL77" s="348"/>
      <c r="UYM77" s="348"/>
      <c r="UYN77" s="348"/>
      <c r="UYO77" s="348"/>
      <c r="UYP77" s="348"/>
      <c r="UYQ77" s="348"/>
      <c r="UYR77" s="348"/>
      <c r="UYS77" s="348"/>
      <c r="UYT77" s="348"/>
      <c r="UYU77" s="348"/>
      <c r="UYV77" s="348"/>
      <c r="UYW77" s="348"/>
      <c r="UYX77" s="348"/>
      <c r="UYY77" s="348"/>
      <c r="UYZ77" s="348"/>
      <c r="UZA77" s="348"/>
      <c r="UZB77" s="348"/>
      <c r="UZC77" s="348"/>
      <c r="UZD77" s="348"/>
      <c r="UZE77" s="348"/>
      <c r="UZF77" s="348"/>
      <c r="UZG77" s="348"/>
      <c r="UZH77" s="348"/>
      <c r="UZI77" s="348"/>
      <c r="UZJ77" s="348"/>
      <c r="UZK77" s="348"/>
      <c r="UZL77" s="348"/>
      <c r="UZM77" s="348"/>
      <c r="UZN77" s="348"/>
      <c r="UZO77" s="348"/>
      <c r="UZP77" s="348"/>
      <c r="UZQ77" s="348"/>
      <c r="UZR77" s="348"/>
      <c r="UZS77" s="348"/>
      <c r="UZT77" s="348"/>
      <c r="UZU77" s="348"/>
      <c r="UZV77" s="348"/>
      <c r="UZW77" s="348"/>
      <c r="UZX77" s="348"/>
      <c r="UZY77" s="348"/>
      <c r="UZZ77" s="348"/>
      <c r="VAA77" s="348"/>
      <c r="VAB77" s="348"/>
      <c r="VAC77" s="348"/>
      <c r="VAD77" s="348"/>
      <c r="VAE77" s="348"/>
      <c r="VAF77" s="348"/>
      <c r="VAG77" s="348"/>
      <c r="VAH77" s="348"/>
      <c r="VAI77" s="348"/>
      <c r="VAJ77" s="348"/>
      <c r="VAK77" s="348"/>
      <c r="VAL77" s="348"/>
      <c r="VAM77" s="348"/>
      <c r="VAN77" s="348"/>
      <c r="VAO77" s="348"/>
      <c r="VAP77" s="348"/>
      <c r="VAQ77" s="348"/>
      <c r="VAR77" s="348"/>
      <c r="VAS77" s="348"/>
      <c r="VAT77" s="348"/>
      <c r="VAU77" s="348"/>
      <c r="VAV77" s="348"/>
      <c r="VAW77" s="348"/>
      <c r="VAX77" s="348"/>
      <c r="VAY77" s="348"/>
      <c r="VAZ77" s="348"/>
      <c r="VBA77" s="348"/>
      <c r="VBB77" s="348"/>
      <c r="VBC77" s="348"/>
      <c r="VBD77" s="348"/>
      <c r="VBE77" s="348"/>
      <c r="VBF77" s="348"/>
      <c r="VBG77" s="348"/>
      <c r="VBH77" s="348"/>
      <c r="VBI77" s="348"/>
      <c r="VBJ77" s="348"/>
      <c r="VBK77" s="348"/>
      <c r="VBL77" s="348"/>
      <c r="VBM77" s="348"/>
      <c r="VBN77" s="348"/>
      <c r="VBO77" s="348"/>
      <c r="VBP77" s="348"/>
      <c r="VBQ77" s="348"/>
      <c r="VBR77" s="348"/>
      <c r="VBS77" s="348"/>
      <c r="VBT77" s="348"/>
      <c r="VBU77" s="348"/>
      <c r="VBV77" s="348"/>
      <c r="VBW77" s="348"/>
      <c r="VBX77" s="348"/>
      <c r="VBY77" s="348"/>
      <c r="VBZ77" s="348"/>
      <c r="VCA77" s="348"/>
      <c r="VCB77" s="348"/>
      <c r="VCC77" s="348"/>
      <c r="VCD77" s="348"/>
      <c r="VCE77" s="348"/>
      <c r="VCF77" s="348"/>
      <c r="VCG77" s="348"/>
      <c r="VCH77" s="348"/>
      <c r="VCI77" s="348"/>
      <c r="VCJ77" s="348"/>
      <c r="VCK77" s="348"/>
      <c r="VCL77" s="348"/>
      <c r="VCM77" s="348"/>
      <c r="VCN77" s="348"/>
      <c r="VCO77" s="348"/>
      <c r="VCP77" s="348"/>
      <c r="VCQ77" s="348"/>
      <c r="VCR77" s="348"/>
      <c r="VCS77" s="348"/>
      <c r="VCT77" s="348"/>
      <c r="VCU77" s="348"/>
      <c r="VCV77" s="348"/>
      <c r="VCW77" s="348"/>
      <c r="VCX77" s="348"/>
      <c r="VCY77" s="348"/>
      <c r="VCZ77" s="348"/>
      <c r="VDA77" s="348"/>
      <c r="VDB77" s="348"/>
      <c r="VDC77" s="348"/>
      <c r="VDD77" s="348"/>
      <c r="VDE77" s="348"/>
      <c r="VDF77" s="348"/>
      <c r="VDG77" s="348"/>
      <c r="VDH77" s="348"/>
      <c r="VDI77" s="348"/>
      <c r="VDJ77" s="348"/>
      <c r="VDK77" s="348"/>
      <c r="VDL77" s="348"/>
      <c r="VDM77" s="348"/>
      <c r="VDN77" s="348"/>
      <c r="VDO77" s="348"/>
      <c r="VDP77" s="348"/>
      <c r="VDQ77" s="348"/>
      <c r="VDR77" s="348"/>
      <c r="VDS77" s="348"/>
      <c r="VDT77" s="348"/>
      <c r="VDU77" s="348"/>
      <c r="VDV77" s="348"/>
      <c r="VDW77" s="348"/>
      <c r="VDX77" s="348"/>
      <c r="VDY77" s="348"/>
      <c r="VDZ77" s="348"/>
      <c r="VEA77" s="348"/>
      <c r="VEB77" s="348"/>
      <c r="VEC77" s="348"/>
      <c r="VED77" s="348"/>
      <c r="VEE77" s="348"/>
      <c r="VEF77" s="348"/>
      <c r="VEG77" s="348"/>
      <c r="VEH77" s="348"/>
      <c r="VEI77" s="348"/>
      <c r="VEJ77" s="348"/>
      <c r="VEK77" s="348"/>
      <c r="VEL77" s="348"/>
      <c r="VEM77" s="348"/>
      <c r="VEN77" s="348"/>
      <c r="VEO77" s="348"/>
      <c r="VEP77" s="348"/>
      <c r="VEQ77" s="348"/>
      <c r="VER77" s="348"/>
      <c r="VES77" s="348"/>
      <c r="VET77" s="348"/>
      <c r="VEU77" s="348"/>
      <c r="VEV77" s="348"/>
      <c r="VEW77" s="348"/>
      <c r="VEX77" s="348"/>
      <c r="VEY77" s="348"/>
      <c r="VEZ77" s="348"/>
      <c r="VFA77" s="348"/>
      <c r="VFB77" s="348"/>
      <c r="VFC77" s="348"/>
      <c r="VFD77" s="348"/>
      <c r="VFE77" s="348"/>
      <c r="VFF77" s="348"/>
      <c r="VFG77" s="348"/>
      <c r="VFH77" s="348"/>
      <c r="VFI77" s="348"/>
      <c r="VFJ77" s="348"/>
      <c r="VFK77" s="348"/>
      <c r="VFL77" s="348"/>
      <c r="VFM77" s="348"/>
      <c r="VFN77" s="348"/>
      <c r="VFO77" s="348"/>
      <c r="VFP77" s="348"/>
      <c r="VFQ77" s="348"/>
      <c r="VFR77" s="348"/>
      <c r="VFS77" s="348"/>
      <c r="VFT77" s="348"/>
      <c r="VFU77" s="348"/>
      <c r="VFV77" s="348"/>
      <c r="VFW77" s="348"/>
      <c r="VFX77" s="348"/>
      <c r="VFY77" s="348"/>
      <c r="VFZ77" s="348"/>
      <c r="VGA77" s="348"/>
      <c r="VGB77" s="348"/>
      <c r="VGC77" s="348"/>
      <c r="VGD77" s="348"/>
      <c r="VGE77" s="348"/>
      <c r="VGF77" s="348"/>
      <c r="VGG77" s="348"/>
      <c r="VGH77" s="348"/>
      <c r="VGI77" s="348"/>
      <c r="VGJ77" s="348"/>
      <c r="VGK77" s="348"/>
      <c r="VGL77" s="348"/>
      <c r="VGM77" s="348"/>
      <c r="VGN77" s="348"/>
      <c r="VGO77" s="348"/>
      <c r="VGP77" s="348"/>
      <c r="VGQ77" s="348"/>
      <c r="VGR77" s="348"/>
      <c r="VGS77" s="348"/>
      <c r="VGT77" s="348"/>
      <c r="VGU77" s="348"/>
      <c r="VGV77" s="348"/>
      <c r="VGW77" s="348"/>
      <c r="VGX77" s="348"/>
      <c r="VGY77" s="348"/>
      <c r="VGZ77" s="348"/>
      <c r="VHA77" s="348"/>
      <c r="VHB77" s="348"/>
      <c r="VHC77" s="348"/>
      <c r="VHD77" s="348"/>
      <c r="VHE77" s="348"/>
      <c r="VHF77" s="348"/>
      <c r="VHG77" s="348"/>
      <c r="VHH77" s="348"/>
      <c r="VHI77" s="348"/>
      <c r="VHJ77" s="348"/>
      <c r="VHK77" s="348"/>
      <c r="VHL77" s="348"/>
      <c r="VHM77" s="348"/>
      <c r="VHN77" s="348"/>
      <c r="VHO77" s="348"/>
      <c r="VHP77" s="348"/>
      <c r="VHQ77" s="348"/>
      <c r="VHR77" s="348"/>
      <c r="VHS77" s="348"/>
      <c r="VHT77" s="348"/>
      <c r="VHU77" s="348"/>
      <c r="VHV77" s="348"/>
      <c r="VHW77" s="348"/>
      <c r="VHX77" s="348"/>
      <c r="VHY77" s="348"/>
      <c r="VHZ77" s="348"/>
      <c r="VIA77" s="348"/>
      <c r="VIB77" s="348"/>
      <c r="VIC77" s="348"/>
      <c r="VID77" s="348"/>
      <c r="VIE77" s="348"/>
      <c r="VIF77" s="348"/>
      <c r="VIG77" s="348"/>
      <c r="VIH77" s="348"/>
      <c r="VII77" s="348"/>
      <c r="VIJ77" s="348"/>
      <c r="VIK77" s="348"/>
      <c r="VIL77" s="348"/>
      <c r="VIM77" s="348"/>
      <c r="VIN77" s="348"/>
      <c r="VIO77" s="348"/>
      <c r="VIP77" s="348"/>
      <c r="VIQ77" s="348"/>
      <c r="VIR77" s="348"/>
      <c r="VIS77" s="348"/>
      <c r="VIT77" s="348"/>
      <c r="VIU77" s="348"/>
      <c r="VIV77" s="348"/>
      <c r="VIW77" s="348"/>
      <c r="VIX77" s="348"/>
      <c r="VIY77" s="348"/>
      <c r="VIZ77" s="348"/>
      <c r="VJA77" s="348"/>
      <c r="VJB77" s="348"/>
      <c r="VJC77" s="348"/>
      <c r="VJD77" s="348"/>
      <c r="VJE77" s="348"/>
      <c r="VJF77" s="348"/>
      <c r="VJG77" s="348"/>
      <c r="VJH77" s="348"/>
      <c r="VJI77" s="348"/>
      <c r="VJJ77" s="348"/>
      <c r="VJK77" s="348"/>
      <c r="VJL77" s="348"/>
      <c r="VJM77" s="348"/>
      <c r="VJN77" s="348"/>
      <c r="VJO77" s="348"/>
      <c r="VJP77" s="348"/>
      <c r="VJQ77" s="348"/>
      <c r="VJR77" s="348"/>
      <c r="VJS77" s="348"/>
      <c r="VJT77" s="348"/>
      <c r="VJU77" s="348"/>
      <c r="VJV77" s="348"/>
      <c r="VJW77" s="348"/>
      <c r="VJX77" s="348"/>
      <c r="VJY77" s="348"/>
      <c r="VJZ77" s="348"/>
      <c r="VKA77" s="348"/>
      <c r="VKB77" s="348"/>
      <c r="VKC77" s="348"/>
      <c r="VKD77" s="348"/>
      <c r="VKE77" s="348"/>
      <c r="VKF77" s="348"/>
      <c r="VKG77" s="348"/>
      <c r="VKH77" s="348"/>
      <c r="VKI77" s="348"/>
      <c r="VKJ77" s="348"/>
      <c r="VKK77" s="348"/>
      <c r="VKL77" s="348"/>
      <c r="VKM77" s="348"/>
      <c r="VKN77" s="348"/>
      <c r="VKO77" s="348"/>
      <c r="VKP77" s="348"/>
      <c r="VKQ77" s="348"/>
      <c r="VKR77" s="348"/>
      <c r="VKS77" s="348"/>
      <c r="VKT77" s="348"/>
      <c r="VKU77" s="348"/>
      <c r="VKV77" s="348"/>
      <c r="VKW77" s="348"/>
      <c r="VKX77" s="348"/>
      <c r="VKY77" s="348"/>
      <c r="VKZ77" s="348"/>
      <c r="VLA77" s="348"/>
      <c r="VLB77" s="348"/>
      <c r="VLC77" s="348"/>
      <c r="VLD77" s="348"/>
      <c r="VLE77" s="348"/>
      <c r="VLF77" s="348"/>
      <c r="VLG77" s="348"/>
      <c r="VLH77" s="348"/>
      <c r="VLI77" s="348"/>
      <c r="VLJ77" s="348"/>
      <c r="VLK77" s="348"/>
      <c r="VLL77" s="348"/>
      <c r="VLM77" s="348"/>
      <c r="VLN77" s="348"/>
      <c r="VLO77" s="348"/>
      <c r="VLP77" s="348"/>
      <c r="VLQ77" s="348"/>
      <c r="VLR77" s="348"/>
      <c r="VLS77" s="348"/>
      <c r="VLT77" s="348"/>
      <c r="VLU77" s="348"/>
      <c r="VLV77" s="348"/>
      <c r="VLW77" s="348"/>
      <c r="VLX77" s="348"/>
      <c r="VLY77" s="348"/>
      <c r="VLZ77" s="348"/>
      <c r="VMA77" s="348"/>
      <c r="VMB77" s="348"/>
      <c r="VMC77" s="348"/>
      <c r="VMD77" s="348"/>
      <c r="VME77" s="348"/>
      <c r="VMF77" s="348"/>
      <c r="VMG77" s="348"/>
      <c r="VMH77" s="348"/>
      <c r="VMI77" s="348"/>
      <c r="VMJ77" s="348"/>
      <c r="VMK77" s="348"/>
      <c r="VML77" s="348"/>
      <c r="VMM77" s="348"/>
      <c r="VMN77" s="348"/>
      <c r="VMO77" s="348"/>
      <c r="VMP77" s="348"/>
      <c r="VMQ77" s="348"/>
      <c r="VMR77" s="348"/>
      <c r="VMS77" s="348"/>
      <c r="VMT77" s="348"/>
      <c r="VMU77" s="348"/>
      <c r="VMV77" s="348"/>
      <c r="VMW77" s="348"/>
      <c r="VMX77" s="348"/>
      <c r="VMY77" s="348"/>
      <c r="VMZ77" s="348"/>
      <c r="VNA77" s="348"/>
      <c r="VNB77" s="348"/>
      <c r="VNC77" s="348"/>
      <c r="VND77" s="348"/>
      <c r="VNE77" s="348"/>
      <c r="VNF77" s="348"/>
      <c r="VNG77" s="348"/>
      <c r="VNH77" s="348"/>
      <c r="VNI77" s="348"/>
      <c r="VNJ77" s="348"/>
      <c r="VNK77" s="348"/>
      <c r="VNL77" s="348"/>
      <c r="VNM77" s="348"/>
      <c r="VNN77" s="348"/>
      <c r="VNO77" s="348"/>
      <c r="VNP77" s="348"/>
      <c r="VNQ77" s="348"/>
      <c r="VNR77" s="348"/>
      <c r="VNS77" s="348"/>
      <c r="VNT77" s="348"/>
      <c r="VNU77" s="348"/>
      <c r="VNV77" s="348"/>
      <c r="VNW77" s="348"/>
      <c r="VNX77" s="348"/>
      <c r="VNY77" s="348"/>
      <c r="VNZ77" s="348"/>
      <c r="VOA77" s="348"/>
      <c r="VOB77" s="348"/>
      <c r="VOC77" s="348"/>
      <c r="VOD77" s="348"/>
      <c r="VOE77" s="348"/>
      <c r="VOF77" s="348"/>
      <c r="VOG77" s="348"/>
      <c r="VOH77" s="348"/>
      <c r="VOI77" s="348"/>
      <c r="VOJ77" s="348"/>
      <c r="VOK77" s="348"/>
      <c r="VOL77" s="348"/>
      <c r="VOM77" s="348"/>
      <c r="VON77" s="348"/>
      <c r="VOO77" s="348"/>
      <c r="VOP77" s="348"/>
      <c r="VOQ77" s="348"/>
      <c r="VOR77" s="348"/>
      <c r="VOS77" s="348"/>
      <c r="VOT77" s="348"/>
      <c r="VOU77" s="348"/>
      <c r="VOV77" s="348"/>
      <c r="VOW77" s="348"/>
      <c r="VOX77" s="348"/>
      <c r="VOY77" s="348"/>
      <c r="VOZ77" s="348"/>
      <c r="VPA77" s="348"/>
      <c r="VPB77" s="348"/>
      <c r="VPC77" s="348"/>
      <c r="VPD77" s="348"/>
      <c r="VPE77" s="348"/>
      <c r="VPF77" s="348"/>
      <c r="VPG77" s="348"/>
      <c r="VPH77" s="348"/>
      <c r="VPI77" s="348"/>
      <c r="VPJ77" s="348"/>
      <c r="VPK77" s="348"/>
      <c r="VPL77" s="348"/>
      <c r="VPM77" s="348"/>
      <c r="VPN77" s="348"/>
      <c r="VPO77" s="348"/>
      <c r="VPP77" s="348"/>
      <c r="VPQ77" s="348"/>
      <c r="VPR77" s="348"/>
      <c r="VPS77" s="348"/>
      <c r="VPT77" s="348"/>
      <c r="VPU77" s="348"/>
      <c r="VPV77" s="348"/>
      <c r="VPW77" s="348"/>
      <c r="VPX77" s="348"/>
      <c r="VPY77" s="348"/>
      <c r="VPZ77" s="348"/>
      <c r="VQA77" s="348"/>
      <c r="VQB77" s="348"/>
      <c r="VQC77" s="348"/>
      <c r="VQD77" s="348"/>
      <c r="VQE77" s="348"/>
      <c r="VQF77" s="348"/>
      <c r="VQG77" s="348"/>
      <c r="VQH77" s="348"/>
      <c r="VQI77" s="348"/>
      <c r="VQJ77" s="348"/>
      <c r="VQK77" s="348"/>
      <c r="VQL77" s="348"/>
      <c r="VQM77" s="348"/>
      <c r="VQN77" s="348"/>
      <c r="VQO77" s="348"/>
      <c r="VQP77" s="348"/>
      <c r="VQQ77" s="348"/>
      <c r="VQR77" s="348"/>
      <c r="VQS77" s="348"/>
      <c r="VQT77" s="348"/>
      <c r="VQU77" s="348"/>
      <c r="VQV77" s="348"/>
      <c r="VQW77" s="348"/>
      <c r="VQX77" s="348"/>
      <c r="VQY77" s="348"/>
      <c r="VQZ77" s="348"/>
      <c r="VRA77" s="348"/>
      <c r="VRB77" s="348"/>
      <c r="VRC77" s="348"/>
      <c r="VRD77" s="348"/>
      <c r="VRE77" s="348"/>
      <c r="VRF77" s="348"/>
      <c r="VRG77" s="348"/>
      <c r="VRH77" s="348"/>
      <c r="VRI77" s="348"/>
      <c r="VRJ77" s="348"/>
      <c r="VRK77" s="348"/>
      <c r="VRL77" s="348"/>
      <c r="VRM77" s="348"/>
      <c r="VRN77" s="348"/>
      <c r="VRO77" s="348"/>
      <c r="VRP77" s="348"/>
      <c r="VRQ77" s="348"/>
      <c r="VRR77" s="348"/>
      <c r="VRS77" s="348"/>
      <c r="VRT77" s="348"/>
      <c r="VRU77" s="348"/>
      <c r="VRV77" s="348"/>
      <c r="VRW77" s="348"/>
      <c r="VRX77" s="348"/>
      <c r="VRY77" s="348"/>
      <c r="VRZ77" s="348"/>
      <c r="VSA77" s="348"/>
      <c r="VSB77" s="348"/>
      <c r="VSC77" s="348"/>
      <c r="VSD77" s="348"/>
      <c r="VSE77" s="348"/>
      <c r="VSF77" s="348"/>
      <c r="VSG77" s="348"/>
      <c r="VSH77" s="348"/>
      <c r="VSI77" s="348"/>
      <c r="VSJ77" s="348"/>
      <c r="VSK77" s="348"/>
      <c r="VSL77" s="348"/>
      <c r="VSM77" s="348"/>
      <c r="VSN77" s="348"/>
      <c r="VSO77" s="348"/>
      <c r="VSP77" s="348"/>
      <c r="VSQ77" s="348"/>
      <c r="VSR77" s="348"/>
      <c r="VSS77" s="348"/>
      <c r="VST77" s="348"/>
      <c r="VSU77" s="348"/>
      <c r="VSV77" s="348"/>
      <c r="VSW77" s="348"/>
      <c r="VSX77" s="348"/>
      <c r="VSY77" s="348"/>
      <c r="VSZ77" s="348"/>
      <c r="VTA77" s="348"/>
      <c r="VTB77" s="348"/>
      <c r="VTC77" s="348"/>
      <c r="VTD77" s="348"/>
      <c r="VTE77" s="348"/>
      <c r="VTF77" s="348"/>
      <c r="VTG77" s="348"/>
      <c r="VTH77" s="348"/>
      <c r="VTI77" s="348"/>
      <c r="VTJ77" s="348"/>
      <c r="VTK77" s="348"/>
      <c r="VTL77" s="348"/>
      <c r="VTM77" s="348"/>
      <c r="VTN77" s="348"/>
      <c r="VTO77" s="348"/>
      <c r="VTP77" s="348"/>
      <c r="VTQ77" s="348"/>
      <c r="VTR77" s="348"/>
      <c r="VTS77" s="348"/>
      <c r="VTT77" s="348"/>
      <c r="VTU77" s="348"/>
      <c r="VTV77" s="348"/>
      <c r="VTW77" s="348"/>
      <c r="VTX77" s="348"/>
      <c r="VTY77" s="348"/>
      <c r="VTZ77" s="348"/>
      <c r="VUA77" s="348"/>
      <c r="VUB77" s="348"/>
      <c r="VUC77" s="348"/>
      <c r="VUD77" s="348"/>
      <c r="VUE77" s="348"/>
      <c r="VUF77" s="348"/>
      <c r="VUG77" s="348"/>
      <c r="VUH77" s="348"/>
      <c r="VUI77" s="348"/>
      <c r="VUJ77" s="348"/>
      <c r="VUK77" s="348"/>
      <c r="VUL77" s="348"/>
      <c r="VUM77" s="348"/>
      <c r="VUN77" s="348"/>
      <c r="VUO77" s="348"/>
      <c r="VUP77" s="348"/>
      <c r="VUQ77" s="348"/>
      <c r="VUR77" s="348"/>
      <c r="VUS77" s="348"/>
      <c r="VUT77" s="348"/>
      <c r="VUU77" s="348"/>
      <c r="VUV77" s="348"/>
      <c r="VUW77" s="348"/>
      <c r="VUX77" s="348"/>
      <c r="VUY77" s="348"/>
      <c r="VUZ77" s="348"/>
      <c r="VVA77" s="348"/>
      <c r="VVB77" s="348"/>
      <c r="VVC77" s="348"/>
      <c r="VVD77" s="348"/>
      <c r="VVE77" s="348"/>
      <c r="VVF77" s="348"/>
      <c r="VVG77" s="348"/>
      <c r="VVH77" s="348"/>
      <c r="VVI77" s="348"/>
      <c r="VVJ77" s="348"/>
      <c r="VVK77" s="348"/>
      <c r="VVL77" s="348"/>
      <c r="VVM77" s="348"/>
      <c r="VVN77" s="348"/>
      <c r="VVO77" s="348"/>
      <c r="VVP77" s="348"/>
      <c r="VVQ77" s="348"/>
      <c r="VVR77" s="348"/>
      <c r="VVS77" s="348"/>
      <c r="VVT77" s="348"/>
      <c r="VVU77" s="348"/>
      <c r="VVV77" s="348"/>
      <c r="VVW77" s="348"/>
      <c r="VVX77" s="348"/>
      <c r="VVY77" s="348"/>
      <c r="VVZ77" s="348"/>
      <c r="VWA77" s="348"/>
      <c r="VWB77" s="348"/>
      <c r="VWC77" s="348"/>
      <c r="VWD77" s="348"/>
      <c r="VWE77" s="348"/>
      <c r="VWF77" s="348"/>
      <c r="VWG77" s="348"/>
      <c r="VWH77" s="348"/>
      <c r="VWI77" s="348"/>
      <c r="VWJ77" s="348"/>
      <c r="VWK77" s="348"/>
      <c r="VWL77" s="348"/>
      <c r="VWM77" s="348"/>
      <c r="VWN77" s="348"/>
      <c r="VWO77" s="348"/>
      <c r="VWP77" s="348"/>
      <c r="VWQ77" s="348"/>
      <c r="VWR77" s="348"/>
      <c r="VWS77" s="348"/>
      <c r="VWT77" s="348"/>
      <c r="VWU77" s="348"/>
      <c r="VWV77" s="348"/>
      <c r="VWW77" s="348"/>
      <c r="VWX77" s="348"/>
      <c r="VWY77" s="348"/>
      <c r="VWZ77" s="348"/>
      <c r="VXA77" s="348"/>
      <c r="VXB77" s="348"/>
      <c r="VXC77" s="348"/>
      <c r="VXD77" s="348"/>
      <c r="VXE77" s="348"/>
      <c r="VXF77" s="348"/>
      <c r="VXG77" s="348"/>
      <c r="VXH77" s="348"/>
      <c r="VXI77" s="348"/>
      <c r="VXJ77" s="348"/>
      <c r="VXK77" s="348"/>
      <c r="VXL77" s="348"/>
      <c r="VXM77" s="348"/>
      <c r="VXN77" s="348"/>
      <c r="VXO77" s="348"/>
      <c r="VXP77" s="348"/>
      <c r="VXQ77" s="348"/>
      <c r="VXR77" s="348"/>
      <c r="VXS77" s="348"/>
      <c r="VXT77" s="348"/>
      <c r="VXU77" s="348"/>
      <c r="VXV77" s="348"/>
      <c r="VXW77" s="348"/>
      <c r="VXX77" s="348"/>
      <c r="VXY77" s="348"/>
      <c r="VXZ77" s="348"/>
      <c r="VYA77" s="348"/>
      <c r="VYB77" s="348"/>
      <c r="VYC77" s="348"/>
      <c r="VYD77" s="348"/>
      <c r="VYE77" s="348"/>
      <c r="VYF77" s="348"/>
      <c r="VYG77" s="348"/>
      <c r="VYH77" s="348"/>
      <c r="VYI77" s="348"/>
      <c r="VYJ77" s="348"/>
      <c r="VYK77" s="348"/>
      <c r="VYL77" s="348"/>
      <c r="VYM77" s="348"/>
      <c r="VYN77" s="348"/>
      <c r="VYO77" s="348"/>
      <c r="VYP77" s="348"/>
      <c r="VYQ77" s="348"/>
      <c r="VYR77" s="348"/>
      <c r="VYS77" s="348"/>
      <c r="VYT77" s="348"/>
      <c r="VYU77" s="348"/>
      <c r="VYV77" s="348"/>
      <c r="VYW77" s="348"/>
      <c r="VYX77" s="348"/>
      <c r="VYY77" s="348"/>
      <c r="VYZ77" s="348"/>
      <c r="VZA77" s="348"/>
      <c r="VZB77" s="348"/>
      <c r="VZC77" s="348"/>
      <c r="VZD77" s="348"/>
      <c r="VZE77" s="348"/>
      <c r="VZF77" s="348"/>
      <c r="VZG77" s="348"/>
      <c r="VZH77" s="348"/>
      <c r="VZI77" s="348"/>
      <c r="VZJ77" s="348"/>
      <c r="VZK77" s="348"/>
      <c r="VZL77" s="348"/>
      <c r="VZM77" s="348"/>
      <c r="VZN77" s="348"/>
      <c r="VZO77" s="348"/>
      <c r="VZP77" s="348"/>
      <c r="VZQ77" s="348"/>
      <c r="VZR77" s="348"/>
      <c r="VZS77" s="348"/>
      <c r="VZT77" s="348"/>
      <c r="VZU77" s="348"/>
      <c r="VZV77" s="348"/>
      <c r="VZW77" s="348"/>
      <c r="VZX77" s="348"/>
      <c r="VZY77" s="348"/>
      <c r="VZZ77" s="348"/>
      <c r="WAA77" s="348"/>
      <c r="WAB77" s="348"/>
      <c r="WAC77" s="348"/>
      <c r="WAD77" s="348"/>
      <c r="WAE77" s="348"/>
      <c r="WAF77" s="348"/>
      <c r="WAG77" s="348"/>
      <c r="WAH77" s="348"/>
      <c r="WAI77" s="348"/>
      <c r="WAJ77" s="348"/>
      <c r="WAK77" s="348"/>
      <c r="WAL77" s="348"/>
      <c r="WAM77" s="348"/>
      <c r="WAN77" s="348"/>
      <c r="WAO77" s="348"/>
      <c r="WAP77" s="348"/>
      <c r="WAQ77" s="348"/>
      <c r="WAR77" s="348"/>
      <c r="WAS77" s="348"/>
      <c r="WAT77" s="348"/>
      <c r="WAU77" s="348"/>
      <c r="WAV77" s="348"/>
      <c r="WAW77" s="348"/>
      <c r="WAX77" s="348"/>
      <c r="WAY77" s="348"/>
      <c r="WAZ77" s="348"/>
      <c r="WBA77" s="348"/>
      <c r="WBB77" s="348"/>
      <c r="WBC77" s="348"/>
      <c r="WBD77" s="348"/>
      <c r="WBE77" s="348"/>
      <c r="WBF77" s="348"/>
      <c r="WBG77" s="348"/>
      <c r="WBH77" s="348"/>
      <c r="WBI77" s="348"/>
      <c r="WBJ77" s="348"/>
      <c r="WBK77" s="348"/>
      <c r="WBL77" s="348"/>
      <c r="WBM77" s="348"/>
      <c r="WBN77" s="348"/>
      <c r="WBO77" s="348"/>
      <c r="WBP77" s="348"/>
      <c r="WBQ77" s="348"/>
      <c r="WBR77" s="348"/>
      <c r="WBS77" s="348"/>
      <c r="WBT77" s="348"/>
      <c r="WBU77" s="348"/>
      <c r="WBV77" s="348"/>
      <c r="WBW77" s="348"/>
      <c r="WBX77" s="348"/>
      <c r="WBY77" s="348"/>
      <c r="WBZ77" s="348"/>
      <c r="WCA77" s="348"/>
      <c r="WCB77" s="348"/>
      <c r="WCC77" s="348"/>
      <c r="WCD77" s="348"/>
      <c r="WCE77" s="348"/>
      <c r="WCF77" s="348"/>
      <c r="WCG77" s="348"/>
      <c r="WCH77" s="348"/>
      <c r="WCI77" s="348"/>
      <c r="WCJ77" s="348"/>
      <c r="WCK77" s="348"/>
      <c r="WCL77" s="348"/>
      <c r="WCM77" s="348"/>
      <c r="WCN77" s="348"/>
      <c r="WCO77" s="348"/>
      <c r="WCP77" s="348"/>
      <c r="WCQ77" s="348"/>
      <c r="WCR77" s="348"/>
      <c r="WCS77" s="348"/>
      <c r="WCT77" s="348"/>
      <c r="WCU77" s="348"/>
      <c r="WCV77" s="348"/>
      <c r="WCW77" s="348"/>
      <c r="WCX77" s="348"/>
      <c r="WCY77" s="348"/>
      <c r="WCZ77" s="348"/>
      <c r="WDA77" s="348"/>
      <c r="WDB77" s="348"/>
      <c r="WDC77" s="348"/>
      <c r="WDD77" s="348"/>
      <c r="WDE77" s="348"/>
      <c r="WDF77" s="348"/>
      <c r="WDG77" s="348"/>
      <c r="WDH77" s="348"/>
      <c r="WDI77" s="348"/>
      <c r="WDJ77" s="348"/>
      <c r="WDK77" s="348"/>
      <c r="WDL77" s="348"/>
      <c r="WDM77" s="348"/>
      <c r="WDN77" s="348"/>
      <c r="WDO77" s="348"/>
      <c r="WDP77" s="348"/>
      <c r="WDQ77" s="348"/>
      <c r="WDR77" s="348"/>
      <c r="WDS77" s="348"/>
      <c r="WDT77" s="348"/>
      <c r="WDU77" s="348"/>
      <c r="WDV77" s="348"/>
      <c r="WDW77" s="348"/>
      <c r="WDX77" s="348"/>
      <c r="WDY77" s="348"/>
      <c r="WDZ77" s="348"/>
      <c r="WEA77" s="348"/>
      <c r="WEB77" s="348"/>
      <c r="WEC77" s="348"/>
      <c r="WED77" s="348"/>
      <c r="WEE77" s="348"/>
      <c r="WEF77" s="348"/>
      <c r="WEG77" s="348"/>
      <c r="WEH77" s="348"/>
      <c r="WEI77" s="348"/>
      <c r="WEJ77" s="348"/>
      <c r="WEK77" s="348"/>
      <c r="WEL77" s="348"/>
      <c r="WEM77" s="348"/>
      <c r="WEN77" s="348"/>
      <c r="WEO77" s="348"/>
      <c r="WEP77" s="348"/>
      <c r="WEQ77" s="348"/>
      <c r="WER77" s="348"/>
      <c r="WES77" s="348"/>
      <c r="WET77" s="348"/>
      <c r="WEU77" s="348"/>
      <c r="WEV77" s="348"/>
      <c r="WEW77" s="348"/>
      <c r="WEX77" s="348"/>
      <c r="WEY77" s="348"/>
      <c r="WEZ77" s="348"/>
      <c r="WFA77" s="348"/>
      <c r="WFB77" s="348"/>
      <c r="WFC77" s="348"/>
      <c r="WFD77" s="348"/>
      <c r="WFE77" s="348"/>
      <c r="WFF77" s="348"/>
      <c r="WFG77" s="348"/>
      <c r="WFH77" s="348"/>
      <c r="WFI77" s="348"/>
      <c r="WFJ77" s="348"/>
      <c r="WFK77" s="348"/>
      <c r="WFL77" s="348"/>
      <c r="WFM77" s="348"/>
      <c r="WFN77" s="348"/>
      <c r="WFO77" s="348"/>
      <c r="WFP77" s="348"/>
      <c r="WFQ77" s="348"/>
      <c r="WFR77" s="348"/>
      <c r="WFS77" s="348"/>
      <c r="WFT77" s="348"/>
      <c r="WFU77" s="348"/>
      <c r="WFV77" s="348"/>
      <c r="WFW77" s="348"/>
      <c r="WFX77" s="348"/>
      <c r="WFY77" s="348"/>
      <c r="WFZ77" s="348"/>
      <c r="WGA77" s="348"/>
      <c r="WGB77" s="348"/>
      <c r="WGC77" s="348"/>
      <c r="WGD77" s="348"/>
      <c r="WGE77" s="348"/>
      <c r="WGF77" s="348"/>
      <c r="WGG77" s="348"/>
      <c r="WGH77" s="348"/>
      <c r="WGI77" s="348"/>
      <c r="WGJ77" s="348"/>
      <c r="WGK77" s="348"/>
      <c r="WGL77" s="348"/>
      <c r="WGM77" s="348"/>
      <c r="WGN77" s="348"/>
      <c r="WGO77" s="348"/>
      <c r="WGP77" s="348"/>
      <c r="WGQ77" s="348"/>
      <c r="WGR77" s="348"/>
      <c r="WGS77" s="348"/>
      <c r="WGT77" s="348"/>
      <c r="WGU77" s="348"/>
      <c r="WGV77" s="348"/>
      <c r="WGW77" s="348"/>
      <c r="WGX77" s="348"/>
      <c r="WGY77" s="348"/>
      <c r="WGZ77" s="348"/>
      <c r="WHA77" s="348"/>
      <c r="WHB77" s="348"/>
      <c r="WHC77" s="348"/>
      <c r="WHD77" s="348"/>
      <c r="WHE77" s="348"/>
      <c r="WHF77" s="348"/>
      <c r="WHG77" s="348"/>
      <c r="WHH77" s="348"/>
      <c r="WHI77" s="348"/>
      <c r="WHJ77" s="348"/>
      <c r="WHK77" s="348"/>
      <c r="WHL77" s="348"/>
      <c r="WHM77" s="348"/>
      <c r="WHN77" s="348"/>
      <c r="WHO77" s="348"/>
      <c r="WHP77" s="348"/>
      <c r="WHQ77" s="348"/>
      <c r="WHR77" s="348"/>
      <c r="WHS77" s="348"/>
      <c r="WHT77" s="348"/>
      <c r="WHU77" s="348"/>
      <c r="WHV77" s="348"/>
      <c r="WHW77" s="348"/>
      <c r="WHX77" s="348"/>
      <c r="WHY77" s="348"/>
      <c r="WHZ77" s="348"/>
      <c r="WIA77" s="348"/>
      <c r="WIB77" s="348"/>
      <c r="WIC77" s="348"/>
      <c r="WID77" s="348"/>
      <c r="WIE77" s="348"/>
      <c r="WIF77" s="348"/>
      <c r="WIG77" s="348"/>
      <c r="WIH77" s="348"/>
      <c r="WII77" s="348"/>
      <c r="WIJ77" s="348"/>
      <c r="WIK77" s="348"/>
      <c r="WIL77" s="348"/>
      <c r="WIM77" s="348"/>
      <c r="WIN77" s="348"/>
      <c r="WIO77" s="348"/>
      <c r="WIP77" s="348"/>
      <c r="WIQ77" s="348"/>
      <c r="WIR77" s="348"/>
      <c r="WIS77" s="348"/>
      <c r="WIT77" s="348"/>
      <c r="WIU77" s="348"/>
      <c r="WIV77" s="348"/>
      <c r="WIW77" s="348"/>
      <c r="WIX77" s="348"/>
      <c r="WIY77" s="348"/>
      <c r="WIZ77" s="348"/>
      <c r="WJA77" s="348"/>
      <c r="WJB77" s="348"/>
      <c r="WJC77" s="348"/>
      <c r="WJD77" s="348"/>
      <c r="WJE77" s="348"/>
      <c r="WJF77" s="348"/>
      <c r="WJG77" s="348"/>
      <c r="WJH77" s="348"/>
      <c r="WJI77" s="348"/>
      <c r="WJJ77" s="348"/>
      <c r="WJK77" s="348"/>
      <c r="WJL77" s="348"/>
      <c r="WJM77" s="348"/>
      <c r="WJN77" s="348"/>
      <c r="WJO77" s="348"/>
      <c r="WJP77" s="348"/>
      <c r="WJQ77" s="348"/>
      <c r="WJR77" s="348"/>
      <c r="WJS77" s="348"/>
      <c r="WJT77" s="348"/>
      <c r="WJU77" s="348"/>
      <c r="WJV77" s="348"/>
      <c r="WJW77" s="348"/>
      <c r="WJX77" s="348"/>
      <c r="WJY77" s="348"/>
      <c r="WJZ77" s="348"/>
      <c r="WKA77" s="348"/>
      <c r="WKB77" s="348"/>
      <c r="WKC77" s="348"/>
      <c r="WKD77" s="348"/>
      <c r="WKE77" s="348"/>
      <c r="WKF77" s="348"/>
      <c r="WKG77" s="348"/>
      <c r="WKH77" s="348"/>
      <c r="WKI77" s="348"/>
      <c r="WKJ77" s="348"/>
      <c r="WKK77" s="348"/>
      <c r="WKL77" s="348"/>
      <c r="WKM77" s="348"/>
      <c r="WKN77" s="348"/>
      <c r="WKO77" s="348"/>
      <c r="WKP77" s="348"/>
      <c r="WKQ77" s="348"/>
      <c r="WKR77" s="348"/>
      <c r="WKS77" s="348"/>
      <c r="WKT77" s="348"/>
      <c r="WKU77" s="348"/>
      <c r="WKV77" s="348"/>
      <c r="WKW77" s="348"/>
      <c r="WKX77" s="348"/>
      <c r="WKY77" s="348"/>
      <c r="WKZ77" s="348"/>
      <c r="WLA77" s="348"/>
      <c r="WLB77" s="348"/>
      <c r="WLC77" s="348"/>
      <c r="WLD77" s="348"/>
      <c r="WLE77" s="348"/>
      <c r="WLF77" s="348"/>
      <c r="WLG77" s="348"/>
      <c r="WLH77" s="348"/>
      <c r="WLI77" s="348"/>
      <c r="WLJ77" s="348"/>
      <c r="WLK77" s="348"/>
      <c r="WLL77" s="348"/>
      <c r="WLM77" s="348"/>
      <c r="WLN77" s="348"/>
      <c r="WLO77" s="348"/>
      <c r="WLP77" s="348"/>
      <c r="WLQ77" s="348"/>
      <c r="WLR77" s="348"/>
      <c r="WLS77" s="348"/>
      <c r="WLT77" s="348"/>
      <c r="WLU77" s="348"/>
      <c r="WLV77" s="348"/>
      <c r="WLW77" s="348"/>
      <c r="WLX77" s="348"/>
      <c r="WLY77" s="348"/>
      <c r="WLZ77" s="348"/>
      <c r="WMA77" s="348"/>
      <c r="WMB77" s="348"/>
      <c r="WMC77" s="348"/>
      <c r="WMD77" s="348"/>
      <c r="WME77" s="348"/>
      <c r="WMF77" s="348"/>
      <c r="WMG77" s="348"/>
      <c r="WMH77" s="348"/>
      <c r="WMI77" s="348"/>
      <c r="WMJ77" s="348"/>
      <c r="WMK77" s="348"/>
      <c r="WML77" s="348"/>
      <c r="WMM77" s="348"/>
      <c r="WMN77" s="348"/>
      <c r="WMO77" s="348"/>
      <c r="WMP77" s="348"/>
      <c r="WMQ77" s="348"/>
      <c r="WMR77" s="348"/>
      <c r="WMS77" s="348"/>
      <c r="WMT77" s="348"/>
      <c r="WMU77" s="348"/>
      <c r="WMV77" s="348"/>
      <c r="WMW77" s="348"/>
      <c r="WMX77" s="348"/>
      <c r="WMY77" s="348"/>
      <c r="WMZ77" s="348"/>
      <c r="WNA77" s="348"/>
      <c r="WNB77" s="348"/>
      <c r="WNC77" s="348"/>
      <c r="WND77" s="348"/>
      <c r="WNE77" s="348"/>
      <c r="WNF77" s="348"/>
      <c r="WNG77" s="348"/>
      <c r="WNH77" s="348"/>
      <c r="WNI77" s="348"/>
      <c r="WNJ77" s="348"/>
      <c r="WNK77" s="348"/>
      <c r="WNL77" s="348"/>
      <c r="WNM77" s="348"/>
      <c r="WNN77" s="348"/>
      <c r="WNO77" s="348"/>
      <c r="WNP77" s="348"/>
      <c r="WNQ77" s="348"/>
      <c r="WNR77" s="348"/>
      <c r="WNS77" s="348"/>
      <c r="WNT77" s="348"/>
      <c r="WNU77" s="348"/>
      <c r="WNV77" s="348"/>
      <c r="WNW77" s="348"/>
      <c r="WNX77" s="348"/>
      <c r="WNY77" s="348"/>
      <c r="WNZ77" s="348"/>
      <c r="WOA77" s="348"/>
      <c r="WOB77" s="348"/>
      <c r="WOC77" s="348"/>
      <c r="WOD77" s="348"/>
      <c r="WOE77" s="348"/>
      <c r="WOF77" s="348"/>
      <c r="WOG77" s="348"/>
      <c r="WOH77" s="348"/>
      <c r="WOI77" s="348"/>
      <c r="WOJ77" s="348"/>
      <c r="WOK77" s="348"/>
      <c r="WOL77" s="348"/>
      <c r="WOM77" s="348"/>
      <c r="WON77" s="348"/>
      <c r="WOO77" s="348"/>
      <c r="WOP77" s="348"/>
      <c r="WOQ77" s="348"/>
      <c r="WOR77" s="348"/>
      <c r="WOS77" s="348"/>
      <c r="WOT77" s="348"/>
      <c r="WOU77" s="348"/>
      <c r="WOV77" s="348"/>
      <c r="WOW77" s="348"/>
      <c r="WOX77" s="348"/>
      <c r="WOY77" s="348"/>
      <c r="WOZ77" s="348"/>
      <c r="WPA77" s="348"/>
      <c r="WPB77" s="348"/>
      <c r="WPC77" s="348"/>
      <c r="WPD77" s="348"/>
      <c r="WPE77" s="348"/>
      <c r="WPF77" s="348"/>
      <c r="WPG77" s="348"/>
      <c r="WPH77" s="348"/>
      <c r="WPI77" s="348"/>
      <c r="WPJ77" s="348"/>
      <c r="WPK77" s="348"/>
      <c r="WPL77" s="348"/>
      <c r="WPM77" s="348"/>
      <c r="WPN77" s="348"/>
      <c r="WPO77" s="348"/>
      <c r="WPP77" s="348"/>
      <c r="WPQ77" s="348"/>
      <c r="WPR77" s="348"/>
      <c r="WPS77" s="348"/>
      <c r="WPT77" s="348"/>
      <c r="WPU77" s="348"/>
      <c r="WPV77" s="348"/>
      <c r="WPW77" s="348"/>
      <c r="WPX77" s="348"/>
      <c r="WPY77" s="348"/>
      <c r="WPZ77" s="348"/>
      <c r="WQA77" s="348"/>
      <c r="WQB77" s="348"/>
      <c r="WQC77" s="348"/>
      <c r="WQD77" s="348"/>
      <c r="WQE77" s="348"/>
      <c r="WQF77" s="348"/>
      <c r="WQG77" s="348"/>
      <c r="WQH77" s="348"/>
      <c r="WQI77" s="348"/>
      <c r="WQJ77" s="348"/>
      <c r="WQK77" s="348"/>
      <c r="WQL77" s="348"/>
      <c r="WQM77" s="348"/>
      <c r="WQN77" s="348"/>
      <c r="WQO77" s="348"/>
      <c r="WQP77" s="348"/>
      <c r="WQQ77" s="348"/>
      <c r="WQR77" s="348"/>
      <c r="WQS77" s="348"/>
      <c r="WQT77" s="348"/>
      <c r="WQU77" s="348"/>
      <c r="WQV77" s="348"/>
      <c r="WQW77" s="348"/>
      <c r="WQX77" s="348"/>
      <c r="WQY77" s="348"/>
      <c r="WQZ77" s="348"/>
      <c r="WRA77" s="348"/>
      <c r="WRB77" s="348"/>
      <c r="WRC77" s="348"/>
      <c r="WRD77" s="348"/>
      <c r="WRE77" s="348"/>
      <c r="WRF77" s="348"/>
      <c r="WRG77" s="348"/>
      <c r="WRH77" s="348"/>
      <c r="WRI77" s="348"/>
      <c r="WRJ77" s="348"/>
      <c r="WRK77" s="348"/>
      <c r="WRL77" s="348"/>
      <c r="WRM77" s="348"/>
      <c r="WRN77" s="348"/>
      <c r="WRO77" s="348"/>
      <c r="WRP77" s="348"/>
      <c r="WRQ77" s="348"/>
      <c r="WRR77" s="348"/>
      <c r="WRS77" s="348"/>
      <c r="WRT77" s="348"/>
      <c r="WRU77" s="348"/>
      <c r="WRV77" s="348"/>
      <c r="WRW77" s="348"/>
      <c r="WRX77" s="348"/>
      <c r="WRY77" s="348"/>
      <c r="WRZ77" s="348"/>
      <c r="WSA77" s="348"/>
      <c r="WSB77" s="348"/>
      <c r="WSC77" s="348"/>
      <c r="WSD77" s="348"/>
      <c r="WSE77" s="348"/>
      <c r="WSF77" s="348"/>
      <c r="WSG77" s="348"/>
      <c r="WSH77" s="348"/>
      <c r="WSI77" s="348"/>
      <c r="WSJ77" s="348"/>
      <c r="WSK77" s="348"/>
      <c r="WSL77" s="348"/>
      <c r="WSM77" s="348"/>
      <c r="WSN77" s="348"/>
      <c r="WSO77" s="348"/>
      <c r="WSP77" s="348"/>
      <c r="WSQ77" s="348"/>
      <c r="WSR77" s="348"/>
      <c r="WSS77" s="348"/>
      <c r="WST77" s="348"/>
      <c r="WSU77" s="348"/>
      <c r="WSV77" s="348"/>
      <c r="WSW77" s="348"/>
      <c r="WSX77" s="348"/>
      <c r="WSY77" s="348"/>
      <c r="WSZ77" s="348"/>
      <c r="WTA77" s="348"/>
      <c r="WTB77" s="348"/>
      <c r="WTC77" s="348"/>
      <c r="WTD77" s="348"/>
      <c r="WTE77" s="348"/>
      <c r="WTF77" s="348"/>
      <c r="WTG77" s="348"/>
      <c r="WTH77" s="348"/>
      <c r="WTI77" s="348"/>
      <c r="WTJ77" s="348"/>
      <c r="WTK77" s="348"/>
      <c r="WTL77" s="348"/>
      <c r="WTM77" s="348"/>
      <c r="WTN77" s="348"/>
      <c r="WTO77" s="348"/>
      <c r="WTP77" s="348"/>
      <c r="WTQ77" s="348"/>
      <c r="WTR77" s="348"/>
      <c r="WTS77" s="348"/>
      <c r="WTT77" s="348"/>
      <c r="WTU77" s="348"/>
      <c r="WTV77" s="348"/>
      <c r="WTW77" s="348"/>
      <c r="WTX77" s="348"/>
      <c r="WTY77" s="348"/>
      <c r="WTZ77" s="348"/>
      <c r="WUA77" s="348"/>
      <c r="WUB77" s="348"/>
      <c r="WUC77" s="348"/>
      <c r="WUD77" s="348"/>
      <c r="WUE77" s="348"/>
      <c r="WUF77" s="348"/>
      <c r="WUG77" s="348"/>
      <c r="WUH77" s="348"/>
      <c r="WUI77" s="348"/>
      <c r="WUJ77" s="348"/>
      <c r="WUK77" s="348"/>
      <c r="WUL77" s="348"/>
      <c r="WUM77" s="348"/>
      <c r="WUN77" s="348"/>
      <c r="WUO77" s="348"/>
      <c r="WUP77" s="348"/>
      <c r="WUQ77" s="348"/>
      <c r="WUR77" s="348"/>
      <c r="WUS77" s="348"/>
      <c r="WUT77" s="348"/>
      <c r="WUU77" s="348"/>
      <c r="WUV77" s="348"/>
      <c r="WUW77" s="348"/>
      <c r="WUX77" s="348"/>
      <c r="WUY77" s="348"/>
      <c r="WUZ77" s="348"/>
      <c r="WVA77" s="348"/>
      <c r="WVB77" s="348"/>
      <c r="WVC77" s="348"/>
      <c r="WVD77" s="348"/>
      <c r="WVE77" s="348"/>
      <c r="WVF77" s="348"/>
      <c r="WVG77" s="348"/>
      <c r="WVH77" s="348"/>
      <c r="WVI77" s="348"/>
      <c r="WVJ77" s="348"/>
      <c r="WVK77" s="348"/>
      <c r="WVL77" s="348"/>
      <c r="WVM77" s="348"/>
      <c r="WVN77" s="348"/>
      <c r="WVO77" s="348"/>
      <c r="WVP77" s="348"/>
      <c r="WVQ77" s="348"/>
      <c r="WVR77" s="348"/>
      <c r="WVS77" s="348"/>
      <c r="WVT77" s="348"/>
      <c r="WVU77" s="348"/>
      <c r="WVV77" s="348"/>
      <c r="WVW77" s="348"/>
      <c r="WVX77" s="348"/>
      <c r="WVY77" s="348"/>
      <c r="WVZ77" s="348"/>
      <c r="WWA77" s="348"/>
      <c r="WWB77" s="348"/>
      <c r="WWC77" s="348"/>
      <c r="WWD77" s="348"/>
      <c r="WWE77" s="348"/>
      <c r="WWF77" s="348"/>
      <c r="WWG77" s="348"/>
      <c r="WWH77" s="348"/>
      <c r="WWI77" s="348"/>
      <c r="WWJ77" s="348"/>
      <c r="WWK77" s="348"/>
      <c r="WWL77" s="348"/>
      <c r="WWM77" s="348"/>
      <c r="WWN77" s="348"/>
      <c r="WWO77" s="348"/>
      <c r="WWP77" s="348"/>
      <c r="WWQ77" s="348"/>
      <c r="WWR77" s="348"/>
      <c r="WWS77" s="348"/>
      <c r="WWT77" s="348"/>
      <c r="WWU77" s="348"/>
      <c r="WWV77" s="348"/>
      <c r="WWW77" s="348"/>
      <c r="WWX77" s="348"/>
      <c r="WWY77" s="348"/>
      <c r="WWZ77" s="348"/>
      <c r="WXA77" s="348"/>
      <c r="WXB77" s="348"/>
      <c r="WXC77" s="348"/>
      <c r="WXD77" s="348"/>
      <c r="WXE77" s="348"/>
      <c r="WXF77" s="348"/>
      <c r="WXG77" s="348"/>
      <c r="WXH77" s="348"/>
      <c r="WXI77" s="348"/>
      <c r="WXJ77" s="348"/>
      <c r="WXK77" s="348"/>
      <c r="WXL77" s="348"/>
      <c r="WXM77" s="348"/>
      <c r="WXN77" s="348"/>
      <c r="WXO77" s="348"/>
      <c r="WXP77" s="348"/>
      <c r="WXQ77" s="348"/>
      <c r="WXR77" s="348"/>
      <c r="WXS77" s="348"/>
      <c r="WXT77" s="348"/>
      <c r="WXU77" s="348"/>
      <c r="WXV77" s="348"/>
      <c r="WXW77" s="348"/>
      <c r="WXX77" s="348"/>
      <c r="WXY77" s="348"/>
      <c r="WXZ77" s="348"/>
      <c r="WYA77" s="348"/>
      <c r="WYB77" s="348"/>
      <c r="WYC77" s="348"/>
      <c r="WYD77" s="348"/>
      <c r="WYE77" s="348"/>
      <c r="WYF77" s="348"/>
      <c r="WYG77" s="348"/>
      <c r="WYH77" s="348"/>
      <c r="WYI77" s="348"/>
      <c r="WYJ77" s="348"/>
      <c r="WYK77" s="348"/>
      <c r="WYL77" s="348"/>
      <c r="WYM77" s="348"/>
      <c r="WYN77" s="348"/>
      <c r="WYO77" s="348"/>
      <c r="WYP77" s="348"/>
      <c r="WYQ77" s="348"/>
      <c r="WYR77" s="348"/>
      <c r="WYS77" s="348"/>
      <c r="WYT77" s="348"/>
      <c r="WYU77" s="348"/>
      <c r="WYV77" s="348"/>
      <c r="WYW77" s="348"/>
      <c r="WYX77" s="348"/>
      <c r="WYY77" s="348"/>
      <c r="WYZ77" s="348"/>
      <c r="WZA77" s="348"/>
      <c r="WZB77" s="348"/>
      <c r="WZC77" s="348"/>
      <c r="WZD77" s="348"/>
      <c r="WZE77" s="348"/>
      <c r="WZF77" s="348"/>
      <c r="WZG77" s="348"/>
      <c r="WZH77" s="348"/>
      <c r="WZI77" s="348"/>
      <c r="WZJ77" s="348"/>
      <c r="WZK77" s="348"/>
      <c r="WZL77" s="348"/>
      <c r="WZM77" s="348"/>
      <c r="WZN77" s="348"/>
      <c r="WZO77" s="348"/>
      <c r="WZP77" s="348"/>
      <c r="WZQ77" s="348"/>
      <c r="WZR77" s="348"/>
      <c r="WZS77" s="348"/>
      <c r="WZT77" s="348"/>
      <c r="WZU77" s="348"/>
      <c r="WZV77" s="348"/>
      <c r="WZW77" s="348"/>
      <c r="WZX77" s="348"/>
      <c r="WZY77" s="348"/>
      <c r="WZZ77" s="348"/>
      <c r="XAA77" s="348"/>
      <c r="XAB77" s="348"/>
      <c r="XAC77" s="348"/>
      <c r="XAD77" s="348"/>
      <c r="XAE77" s="348"/>
      <c r="XAF77" s="348"/>
      <c r="XAG77" s="348"/>
      <c r="XAH77" s="348"/>
      <c r="XAI77" s="348"/>
      <c r="XAJ77" s="348"/>
      <c r="XAK77" s="348"/>
      <c r="XAL77" s="348"/>
      <c r="XAM77" s="348"/>
      <c r="XAN77" s="348"/>
      <c r="XAO77" s="348"/>
      <c r="XAP77" s="348"/>
      <c r="XAQ77" s="348"/>
      <c r="XAR77" s="348"/>
      <c r="XAS77" s="348"/>
      <c r="XAT77" s="348"/>
      <c r="XAU77" s="348"/>
      <c r="XAV77" s="348"/>
      <c r="XAW77" s="348"/>
      <c r="XAX77" s="348"/>
      <c r="XAY77" s="348"/>
      <c r="XAZ77" s="348"/>
      <c r="XBA77" s="348"/>
      <c r="XBB77" s="348"/>
      <c r="XBC77" s="348"/>
      <c r="XBD77" s="348"/>
      <c r="XBE77" s="348"/>
      <c r="XBF77" s="348"/>
      <c r="XBG77" s="348"/>
      <c r="XBH77" s="348"/>
      <c r="XBI77" s="348"/>
      <c r="XBJ77" s="348"/>
      <c r="XBK77" s="348"/>
      <c r="XBL77" s="348"/>
      <c r="XBM77" s="348"/>
      <c r="XBN77" s="348"/>
      <c r="XBO77" s="348"/>
      <c r="XBP77" s="348"/>
      <c r="XBQ77" s="348"/>
      <c r="XBR77" s="348"/>
      <c r="XBS77" s="348"/>
      <c r="XBT77" s="348"/>
      <c r="XBU77" s="348"/>
      <c r="XBV77" s="348"/>
      <c r="XBW77" s="348"/>
      <c r="XBX77" s="348"/>
      <c r="XBY77" s="348"/>
      <c r="XBZ77" s="348"/>
      <c r="XCA77" s="348"/>
      <c r="XCB77" s="348"/>
      <c r="XCC77" s="348"/>
      <c r="XCD77" s="348"/>
      <c r="XCE77" s="348"/>
      <c r="XCF77" s="348"/>
      <c r="XCG77" s="348"/>
      <c r="XCH77" s="348"/>
      <c r="XCI77" s="348"/>
      <c r="XCJ77" s="348"/>
      <c r="XCK77" s="348"/>
      <c r="XCL77" s="348"/>
      <c r="XCM77" s="348"/>
      <c r="XCN77" s="348"/>
      <c r="XCO77" s="348"/>
      <c r="XCP77" s="348"/>
      <c r="XCQ77" s="348"/>
      <c r="XCR77" s="348"/>
      <c r="XCS77" s="348"/>
      <c r="XCT77" s="348"/>
      <c r="XCU77" s="348"/>
      <c r="XCV77" s="348"/>
      <c r="XCW77" s="348"/>
      <c r="XCX77" s="348"/>
      <c r="XCY77" s="348"/>
      <c r="XCZ77" s="348"/>
      <c r="XDA77" s="348"/>
      <c r="XDB77" s="348"/>
      <c r="XDC77" s="348"/>
      <c r="XDD77" s="348"/>
      <c r="XDE77" s="348"/>
      <c r="XDF77" s="348"/>
      <c r="XDG77" s="348"/>
      <c r="XDH77" s="348"/>
      <c r="XDI77" s="348"/>
      <c r="XDJ77" s="348"/>
      <c r="XDK77" s="348"/>
      <c r="XDL77" s="348"/>
      <c r="XDM77" s="348"/>
      <c r="XDN77" s="348"/>
      <c r="XDO77" s="348"/>
      <c r="XDP77" s="348"/>
      <c r="XDQ77" s="348"/>
      <c r="XDR77" s="348"/>
      <c r="XDS77" s="348"/>
      <c r="XDT77" s="348"/>
      <c r="XDU77" s="348"/>
      <c r="XDV77" s="348"/>
      <c r="XDW77" s="348"/>
      <c r="XDX77" s="348"/>
      <c r="XDY77" s="348"/>
      <c r="XDZ77" s="348"/>
      <c r="XEA77" s="348"/>
      <c r="XEB77" s="348"/>
      <c r="XEC77" s="348"/>
      <c r="XED77" s="348"/>
      <c r="XEE77" s="348"/>
      <c r="XEF77" s="348"/>
      <c r="XEG77" s="348"/>
      <c r="XEH77" s="348"/>
      <c r="XEI77" s="348"/>
      <c r="XEJ77" s="348"/>
      <c r="XEK77" s="348"/>
      <c r="XEL77" s="348"/>
      <c r="XEM77" s="348"/>
      <c r="XEN77" s="348"/>
      <c r="XEO77" s="348"/>
      <c r="XEP77" s="348"/>
      <c r="XEQ77" s="348"/>
      <c r="XER77" s="348"/>
      <c r="XES77" s="348"/>
      <c r="XET77" s="348"/>
      <c r="XEU77" s="348"/>
      <c r="XEV77" s="348"/>
      <c r="XEW77" s="348"/>
      <c r="XEX77" s="348"/>
      <c r="XEY77" s="348"/>
      <c r="XEZ77" s="348"/>
      <c r="XFA77" s="348"/>
      <c r="XFB77" s="348"/>
      <c r="XFC77" s="348"/>
      <c r="XFD77" s="348"/>
    </row>
    <row r="78" spans="1:16384" s="332" customFormat="1" ht="24.75">
      <c r="A78" s="333"/>
      <c r="B78" s="340"/>
      <c r="C78" s="300"/>
      <c r="D78" s="87"/>
      <c r="E78" s="542"/>
      <c r="F78" s="524" t="s">
        <v>1133</v>
      </c>
      <c r="G78" s="335"/>
      <c r="H78" s="328"/>
      <c r="I78" s="338"/>
      <c r="J78" s="42">
        <f>-('PRA110'!J77+'PRA110'!J78-'PRA110'!J79)</f>
        <v>0</v>
      </c>
      <c r="K78" s="41">
        <f>-(('PRA110'!I77+'PRA110'!I78-'PRA110'!I79)-('PRA110'!J77+'PRA110'!J78-'PRA110'!J79))</f>
        <v>0</v>
      </c>
      <c r="L78" s="42">
        <f>-('PRA110'!K77+'PRA110'!K78-'PRA110'!K79)</f>
        <v>0</v>
      </c>
      <c r="M78" s="42">
        <f>-('PRA110'!L77+'PRA110'!L78-'PRA110'!L79)</f>
        <v>0</v>
      </c>
      <c r="N78" s="42">
        <f>-('PRA110'!M77+'PRA110'!M78-'PRA110'!M79)</f>
        <v>0</v>
      </c>
      <c r="O78" s="42">
        <f>-('PRA110'!N77+'PRA110'!N78-'PRA110'!N79)</f>
        <v>0</v>
      </c>
      <c r="P78" s="42">
        <f>-('PRA110'!O77+'PRA110'!O78-'PRA110'!O79)</f>
        <v>0</v>
      </c>
      <c r="Q78" s="42">
        <f>-('PRA110'!P77+'PRA110'!P78-'PRA110'!P79)</f>
        <v>0</v>
      </c>
      <c r="R78" s="42">
        <f>-('PRA110'!Q77+'PRA110'!Q78-'PRA110'!Q79)</f>
        <v>0</v>
      </c>
      <c r="S78" s="42">
        <f>-('PRA110'!R77+'PRA110'!R78-'PRA110'!R79)</f>
        <v>0</v>
      </c>
      <c r="T78" s="42">
        <f>-('PRA110'!S77+'PRA110'!S78-'PRA110'!S79)</f>
        <v>0</v>
      </c>
      <c r="U78" s="42">
        <f>-('PRA110'!T77+'PRA110'!T78-'PRA110'!T79)</f>
        <v>0</v>
      </c>
      <c r="V78" s="42">
        <f>-('PRA110'!U77+'PRA110'!U78-'PRA110'!U79)</f>
        <v>0</v>
      </c>
      <c r="W78" s="42">
        <f>-('PRA110'!V77+'PRA110'!V78-'PRA110'!V79)</f>
        <v>0</v>
      </c>
      <c r="X78" s="42">
        <f>-('PRA110'!W77+'PRA110'!W78-'PRA110'!W79)</f>
        <v>0</v>
      </c>
      <c r="Y78" s="42">
        <f>-('PRA110'!X77+'PRA110'!X78-'PRA110'!X79)</f>
        <v>0</v>
      </c>
      <c r="Z78" s="42">
        <f>-('PRA110'!Y77+'PRA110'!Y78-'PRA110'!Y79)</f>
        <v>0</v>
      </c>
      <c r="AA78" s="42">
        <f>-('PRA110'!Z77+'PRA110'!Z78-'PRA110'!Z79)</f>
        <v>0</v>
      </c>
      <c r="AB78" s="42">
        <f>-('PRA110'!AA77+'PRA110'!AA78-'PRA110'!AA79)</f>
        <v>0</v>
      </c>
      <c r="AC78" s="42">
        <f>-('PRA110'!AB77+'PRA110'!AB78-'PRA110'!AB79)</f>
        <v>0</v>
      </c>
      <c r="AD78" s="42">
        <f>-('PRA110'!AC77+'PRA110'!AC78-'PRA110'!AC79)</f>
        <v>0</v>
      </c>
      <c r="AE78" s="42">
        <f>-('PRA110'!AD77+'PRA110'!AD78-'PRA110'!AD79)</f>
        <v>0</v>
      </c>
      <c r="AF78" s="42">
        <f>-('PRA110'!AE77+'PRA110'!AE78-'PRA110'!AE79)</f>
        <v>0</v>
      </c>
      <c r="AG78" s="42">
        <f>-('PRA110'!AF77+'PRA110'!AF78-'PRA110'!AF79)</f>
        <v>0</v>
      </c>
      <c r="AH78" s="42">
        <f>-('PRA110'!AG77+'PRA110'!AG78-'PRA110'!AG79)</f>
        <v>0</v>
      </c>
      <c r="AI78" s="42">
        <f>-('PRA110'!AH77+'PRA110'!AH78-'PRA110'!AH79)</f>
        <v>0</v>
      </c>
      <c r="AJ78" s="42">
        <f>-('PRA110'!AI77+'PRA110'!AI78-'PRA110'!AI79)</f>
        <v>0</v>
      </c>
      <c r="AK78" s="42">
        <f>-('PRA110'!AJ77+'PRA110'!AJ78-'PRA110'!AJ79)</f>
        <v>0</v>
      </c>
      <c r="AL78" s="42">
        <f>-('PRA110'!AK77+'PRA110'!AK78-'PRA110'!AK79)</f>
        <v>0</v>
      </c>
      <c r="AM78" s="42">
        <f>-('PRA110'!AL77+'PRA110'!AL78-'PRA110'!AL79)</f>
        <v>0</v>
      </c>
      <c r="AN78" s="42">
        <f>-('PRA110'!AM77+'PRA110'!AM78-'PRA110'!AM79)</f>
        <v>0</v>
      </c>
      <c r="AO78" s="42">
        <f>-('PRA110'!AN77+'PRA110'!AN78-'PRA110'!AN79)</f>
        <v>0</v>
      </c>
      <c r="AP78" s="42">
        <f>-('PRA110'!AO77+'PRA110'!AO78-'PRA110'!AO79)</f>
        <v>0</v>
      </c>
      <c r="AQ78" s="42">
        <f>-('PRA110'!AP77+'PRA110'!AP78-'PRA110'!AP79)</f>
        <v>0</v>
      </c>
      <c r="AR78" s="42">
        <f>-('PRA110'!AQ77+'PRA110'!AQ78-'PRA110'!AQ79)</f>
        <v>0</v>
      </c>
      <c r="AS78" s="42">
        <f>-('PRA110'!AR77+'PRA110'!AR78-'PRA110'!AR79)</f>
        <v>0</v>
      </c>
      <c r="AT78" s="42">
        <f>-('PRA110'!AS77+'PRA110'!AS78-'PRA110'!AS79)</f>
        <v>0</v>
      </c>
      <c r="AU78" s="42">
        <f>-('PRA110'!AT77+'PRA110'!AT78-'PRA110'!AT79)</f>
        <v>0</v>
      </c>
      <c r="AV78" s="42">
        <f>-('PRA110'!AU77+'PRA110'!AU78-'PRA110'!AU79)</f>
        <v>0</v>
      </c>
      <c r="AW78" s="42">
        <f>-('PRA110'!AV77+'PRA110'!AV78-'PRA110'!AV79)</f>
        <v>0</v>
      </c>
      <c r="AX78" s="42">
        <f>-('PRA110'!AW77+'PRA110'!AW78-'PRA110'!AW79)</f>
        <v>0</v>
      </c>
      <c r="AY78" s="42">
        <f>-('PRA110'!AX77+'PRA110'!AX78-'PRA110'!AX79)</f>
        <v>0</v>
      </c>
      <c r="AZ78" s="42">
        <f>-('PRA110'!AY77+'PRA110'!AY78-'PRA110'!AY79)</f>
        <v>0</v>
      </c>
      <c r="BA78" s="42">
        <f>-('PRA110'!AZ77+'PRA110'!AZ78-'PRA110'!AZ79)</f>
        <v>0</v>
      </c>
      <c r="BB78" s="42">
        <f>-('PRA110'!BA77+'PRA110'!BA78-'PRA110'!BA79)</f>
        <v>0</v>
      </c>
      <c r="BC78" s="42">
        <f>-('PRA110'!BB77+'PRA110'!BB78-'PRA110'!BB79)</f>
        <v>0</v>
      </c>
      <c r="BD78" s="42">
        <f>-('PRA110'!BC77+'PRA110'!BC78-'PRA110'!BC79)</f>
        <v>0</v>
      </c>
      <c r="BE78" s="42">
        <f>-('PRA110'!BD77+'PRA110'!BD78-'PRA110'!BD79)</f>
        <v>0</v>
      </c>
      <c r="BF78" s="42">
        <f>-('PRA110'!BE77+'PRA110'!BE78-'PRA110'!BE79)</f>
        <v>0</v>
      </c>
      <c r="BG78" s="42">
        <f>-('PRA110'!BF77+'PRA110'!BF78-'PRA110'!BF79)</f>
        <v>0</v>
      </c>
      <c r="BH78" s="42">
        <f>-('PRA110'!BG77+'PRA110'!BG78-'PRA110'!BG79)</f>
        <v>0</v>
      </c>
      <c r="BI78" s="42">
        <f>-('PRA110'!BH77+'PRA110'!BH78-'PRA110'!BH79)</f>
        <v>0</v>
      </c>
      <c r="BJ78" s="42">
        <f>-('PRA110'!BI77+'PRA110'!BI78-'PRA110'!BI79)</f>
        <v>0</v>
      </c>
      <c r="BK78" s="42">
        <f>-('PRA110'!BJ77+'PRA110'!BJ78-'PRA110'!BJ79)</f>
        <v>0</v>
      </c>
      <c r="BL78" s="42">
        <f>-('PRA110'!BK77+'PRA110'!BK78-'PRA110'!BK79)</f>
        <v>0</v>
      </c>
      <c r="BM78" s="42">
        <f>-('PRA110'!BL77+'PRA110'!BL78-'PRA110'!BL79)</f>
        <v>0</v>
      </c>
      <c r="BN78" s="42">
        <f>-('PRA110'!BM77+'PRA110'!BM78-'PRA110'!BM79)</f>
        <v>0</v>
      </c>
      <c r="BO78" s="42">
        <f>-('PRA110'!BN77+'PRA110'!BN78-'PRA110'!BN79)</f>
        <v>0</v>
      </c>
      <c r="BP78" s="42">
        <f>-('PRA110'!BO77+'PRA110'!BO78-'PRA110'!BO79)</f>
        <v>0</v>
      </c>
      <c r="BQ78" s="42">
        <f>-('PRA110'!BP77+'PRA110'!BP78-'PRA110'!BP79)</f>
        <v>0</v>
      </c>
      <c r="BR78" s="42">
        <f>-('PRA110'!BQ77+'PRA110'!BQ78-'PRA110'!BQ79)</f>
        <v>0</v>
      </c>
      <c r="BS78" s="42">
        <f>-('PRA110'!BR77+'PRA110'!BR78-'PRA110'!BR79)</f>
        <v>0</v>
      </c>
      <c r="BT78" s="42">
        <f>-('PRA110'!BS77+'PRA110'!BS78-'PRA110'!BS79)</f>
        <v>0</v>
      </c>
      <c r="BU78" s="42">
        <f>-('PRA110'!BT77+'PRA110'!BT78-'PRA110'!BT79)</f>
        <v>0</v>
      </c>
      <c r="BV78" s="42">
        <f>-('PRA110'!BU77+'PRA110'!BU78-'PRA110'!BU79)</f>
        <v>0</v>
      </c>
      <c r="BW78" s="42">
        <f>-('PRA110'!BV77+'PRA110'!BV78-'PRA110'!BV79)</f>
        <v>0</v>
      </c>
      <c r="BX78" s="42">
        <f>-('PRA110'!BW77+'PRA110'!BW78-'PRA110'!BW79)</f>
        <v>0</v>
      </c>
      <c r="BY78" s="42">
        <f>-('PRA110'!BX77+'PRA110'!BX78-'PRA110'!BX79)</f>
        <v>0</v>
      </c>
      <c r="BZ78" s="42">
        <f>-('PRA110'!BY77+'PRA110'!BY78-'PRA110'!BY79)</f>
        <v>0</v>
      </c>
      <c r="CA78" s="42">
        <f>-('PRA110'!BZ77+'PRA110'!BZ78-'PRA110'!BZ79)</f>
        <v>0</v>
      </c>
      <c r="CB78" s="42">
        <f>-('PRA110'!CA77+'PRA110'!CA78-'PRA110'!CA79)</f>
        <v>0</v>
      </c>
      <c r="CC78" s="42">
        <f>-('PRA110'!CB77+'PRA110'!CB78-'PRA110'!CB79)</f>
        <v>0</v>
      </c>
      <c r="CD78" s="42">
        <f>-('PRA110'!CC77+'PRA110'!CC78-'PRA110'!CC79)</f>
        <v>0</v>
      </c>
      <c r="CE78" s="42">
        <f>-('PRA110'!CD77+'PRA110'!CD78-'PRA110'!CD79)</f>
        <v>0</v>
      </c>
      <c r="CF78" s="42">
        <f>-('PRA110'!CE77+'PRA110'!CE78-'PRA110'!CE79)</f>
        <v>0</v>
      </c>
      <c r="CG78" s="42">
        <f>-('PRA110'!CF77+'PRA110'!CF78-'PRA110'!CF79)</f>
        <v>0</v>
      </c>
      <c r="CH78" s="42">
        <f>-('PRA110'!CG77+'PRA110'!CG78-'PRA110'!CG79)</f>
        <v>0</v>
      </c>
      <c r="CI78" s="42">
        <f>-('PRA110'!CH77+'PRA110'!CH78-'PRA110'!CH79)</f>
        <v>0</v>
      </c>
      <c r="CJ78" s="42">
        <f>-('PRA110'!CI77+'PRA110'!CI78-'PRA110'!CI79)</f>
        <v>0</v>
      </c>
      <c r="CK78" s="42">
        <f>-('PRA110'!CJ77+'PRA110'!CJ78-'PRA110'!CJ79)</f>
        <v>0</v>
      </c>
      <c r="CL78" s="42">
        <f>-('PRA110'!CK77+'PRA110'!CK78-'PRA110'!CK79)</f>
        <v>0</v>
      </c>
      <c r="CM78" s="42">
        <f>-('PRA110'!CL77+'PRA110'!CL78-'PRA110'!CL79)</f>
        <v>0</v>
      </c>
      <c r="CN78" s="42">
        <f>-('PRA110'!CM77+'PRA110'!CM78-'PRA110'!CM79)</f>
        <v>0</v>
      </c>
      <c r="CO78" s="42">
        <f>-('PRA110'!CN77+'PRA110'!CN78-'PRA110'!CN79)</f>
        <v>0</v>
      </c>
      <c r="CP78" s="42">
        <f>-('PRA110'!CO77+'PRA110'!CO78-'PRA110'!CO79)</f>
        <v>0</v>
      </c>
      <c r="CQ78" s="42">
        <f>-('PRA110'!CP77+'PRA110'!CP78-'PRA110'!CP79)</f>
        <v>0</v>
      </c>
      <c r="CR78" s="42">
        <f>-('PRA110'!CQ77+'PRA110'!CQ78-'PRA110'!CQ79)</f>
        <v>0</v>
      </c>
      <c r="CS78" s="42">
        <f>-('PRA110'!CR77+'PRA110'!CR78-'PRA110'!CR79)</f>
        <v>0</v>
      </c>
      <c r="CT78" s="42">
        <f>-('PRA110'!CS77+'PRA110'!CS78-'PRA110'!CS79)</f>
        <v>0</v>
      </c>
      <c r="CU78" s="42">
        <f>-('PRA110'!CT77+'PRA110'!CT78-'PRA110'!CT79)</f>
        <v>0</v>
      </c>
      <c r="CV78" s="42">
        <f>-('PRA110'!CU77+'PRA110'!CU78-'PRA110'!CU79)</f>
        <v>0</v>
      </c>
      <c r="CW78" s="42">
        <f>-('PRA110'!CV77+'PRA110'!CV78-'PRA110'!CV79)</f>
        <v>0</v>
      </c>
      <c r="CX78" s="42">
        <f>-('PRA110'!CW77+'PRA110'!CW78-'PRA110'!CW79)</f>
        <v>0</v>
      </c>
      <c r="CY78" s="42">
        <f>-('PRA110'!CX77+'PRA110'!CX78-'PRA110'!CX79)</f>
        <v>0</v>
      </c>
      <c r="CZ78" s="42">
        <f>-('PRA110'!CY77+'PRA110'!CY78-'PRA110'!CY79)</f>
        <v>0</v>
      </c>
      <c r="DA78" s="42">
        <f>-('PRA110'!CZ77+'PRA110'!CZ78-'PRA110'!CZ79)</f>
        <v>0</v>
      </c>
      <c r="DB78" s="42">
        <f>-('PRA110'!DA77+'PRA110'!DA78-'PRA110'!DA79)</f>
        <v>0</v>
      </c>
      <c r="DC78" s="42">
        <f>-('PRA110'!DB77+'PRA110'!DB78-'PRA110'!DB79)</f>
        <v>0</v>
      </c>
      <c r="DD78" s="42">
        <f>-('PRA110'!DC77+'PRA110'!DC78-'PRA110'!DC79)</f>
        <v>0</v>
      </c>
      <c r="DE78" s="42">
        <f>-('PRA110'!DD77+'PRA110'!DD78-'PRA110'!DD79)</f>
        <v>0</v>
      </c>
      <c r="DF78" s="42">
        <f>-('PRA110'!DE77+'PRA110'!DE78-'PRA110'!DE79)</f>
        <v>0</v>
      </c>
      <c r="DG78" s="42">
        <f>-('PRA110'!DF77+'PRA110'!DF78-'PRA110'!DF79)</f>
        <v>0</v>
      </c>
      <c r="DH78" s="42">
        <f>-('PRA110'!DG77+'PRA110'!DG78-'PRA110'!DG79)</f>
        <v>0</v>
      </c>
      <c r="DI78" s="42">
        <f>-('PRA110'!DH77+'PRA110'!DH78-'PRA110'!DH79)</f>
        <v>0</v>
      </c>
      <c r="DJ78" s="42">
        <f>-('PRA110'!DI77+'PRA110'!DI78-'PRA110'!DI79)</f>
        <v>0</v>
      </c>
      <c r="DK78" s="42">
        <f>-('PRA110'!DJ77+'PRA110'!DJ78-'PRA110'!DJ79)</f>
        <v>0</v>
      </c>
      <c r="DL78" s="358">
        <f>-('PRA110'!DK77+'PRA110'!DK78-'PRA110'!DK79)</f>
        <v>0</v>
      </c>
    </row>
    <row r="79" spans="1:16384" s="332" customFormat="1" ht="24.75">
      <c r="A79" s="333"/>
      <c r="B79" s="340"/>
      <c r="C79" s="300"/>
      <c r="D79" s="87" t="s">
        <v>584</v>
      </c>
      <c r="E79" s="542" t="s">
        <v>793</v>
      </c>
      <c r="F79" s="524" t="s">
        <v>1132</v>
      </c>
      <c r="G79" s="335"/>
      <c r="H79" s="328"/>
      <c r="I79" s="338"/>
      <c r="J79" s="42">
        <f>-'PRA110'!J79</f>
        <v>0</v>
      </c>
      <c r="K79" s="41">
        <f>-('PRA110'!I79-'PRA110'!J79)</f>
        <v>0</v>
      </c>
      <c r="L79" s="41">
        <f>-'PRA110'!K79</f>
        <v>0</v>
      </c>
      <c r="M79" s="41">
        <f>-'PRA110'!L79</f>
        <v>0</v>
      </c>
      <c r="N79" s="41">
        <f>-'PRA110'!M79</f>
        <v>0</v>
      </c>
      <c r="O79" s="41">
        <f>-'PRA110'!N79</f>
        <v>0</v>
      </c>
      <c r="P79" s="41">
        <f>-'PRA110'!O79</f>
        <v>0</v>
      </c>
      <c r="Q79" s="41">
        <f>-'PRA110'!P79</f>
        <v>0</v>
      </c>
      <c r="R79" s="41">
        <f>-'PRA110'!Q79</f>
        <v>0</v>
      </c>
      <c r="S79" s="41">
        <f>-'PRA110'!R79</f>
        <v>0</v>
      </c>
      <c r="T79" s="41">
        <f>-'PRA110'!S79</f>
        <v>0</v>
      </c>
      <c r="U79" s="41">
        <f>-'PRA110'!T79</f>
        <v>0</v>
      </c>
      <c r="V79" s="41">
        <f>-'PRA110'!U79</f>
        <v>0</v>
      </c>
      <c r="W79" s="41">
        <f>-'PRA110'!V79</f>
        <v>0</v>
      </c>
      <c r="X79" s="41">
        <f>-'PRA110'!W79</f>
        <v>0</v>
      </c>
      <c r="Y79" s="41">
        <f>-'PRA110'!X79</f>
        <v>0</v>
      </c>
      <c r="Z79" s="41">
        <f>-'PRA110'!Y79</f>
        <v>0</v>
      </c>
      <c r="AA79" s="41">
        <f>-'PRA110'!Z79</f>
        <v>0</v>
      </c>
      <c r="AB79" s="41">
        <f>-'PRA110'!AA79</f>
        <v>0</v>
      </c>
      <c r="AC79" s="41">
        <f>-'PRA110'!AB79</f>
        <v>0</v>
      </c>
      <c r="AD79" s="41">
        <f>-'PRA110'!AC79</f>
        <v>0</v>
      </c>
      <c r="AE79" s="41">
        <f>-'PRA110'!AD79</f>
        <v>0</v>
      </c>
      <c r="AF79" s="41">
        <f>-'PRA110'!AE79</f>
        <v>0</v>
      </c>
      <c r="AG79" s="41">
        <f>-'PRA110'!AF79</f>
        <v>0</v>
      </c>
      <c r="AH79" s="41">
        <f>-'PRA110'!AG79</f>
        <v>0</v>
      </c>
      <c r="AI79" s="41">
        <f>-'PRA110'!AH79</f>
        <v>0</v>
      </c>
      <c r="AJ79" s="41">
        <f>-'PRA110'!AI79</f>
        <v>0</v>
      </c>
      <c r="AK79" s="41">
        <f>-'PRA110'!AJ79</f>
        <v>0</v>
      </c>
      <c r="AL79" s="41">
        <f>-'PRA110'!AK79</f>
        <v>0</v>
      </c>
      <c r="AM79" s="41">
        <f>-'PRA110'!AL79</f>
        <v>0</v>
      </c>
      <c r="AN79" s="41">
        <f>-'PRA110'!AM79</f>
        <v>0</v>
      </c>
      <c r="AO79" s="41">
        <f>-'PRA110'!AN79</f>
        <v>0</v>
      </c>
      <c r="AP79" s="41">
        <f>-'PRA110'!AO79</f>
        <v>0</v>
      </c>
      <c r="AQ79" s="41">
        <f>-'PRA110'!AP79</f>
        <v>0</v>
      </c>
      <c r="AR79" s="41">
        <f>-'PRA110'!AQ79</f>
        <v>0</v>
      </c>
      <c r="AS79" s="41">
        <f>-'PRA110'!AR79</f>
        <v>0</v>
      </c>
      <c r="AT79" s="41">
        <f>-'PRA110'!AS79</f>
        <v>0</v>
      </c>
      <c r="AU79" s="41">
        <f>-'PRA110'!AT79</f>
        <v>0</v>
      </c>
      <c r="AV79" s="41">
        <f>-'PRA110'!AU79</f>
        <v>0</v>
      </c>
      <c r="AW79" s="41">
        <f>-'PRA110'!AV79</f>
        <v>0</v>
      </c>
      <c r="AX79" s="41">
        <f>-'PRA110'!AW79</f>
        <v>0</v>
      </c>
      <c r="AY79" s="41">
        <f>-'PRA110'!AX79</f>
        <v>0</v>
      </c>
      <c r="AZ79" s="41">
        <f>-'PRA110'!AY79</f>
        <v>0</v>
      </c>
      <c r="BA79" s="41">
        <f>-'PRA110'!AZ79</f>
        <v>0</v>
      </c>
      <c r="BB79" s="41">
        <f>-'PRA110'!BA79</f>
        <v>0</v>
      </c>
      <c r="BC79" s="41">
        <f>-'PRA110'!BB79</f>
        <v>0</v>
      </c>
      <c r="BD79" s="41">
        <f>-'PRA110'!BC79</f>
        <v>0</v>
      </c>
      <c r="BE79" s="41">
        <f>-'PRA110'!BD79</f>
        <v>0</v>
      </c>
      <c r="BF79" s="41">
        <f>-'PRA110'!BE79</f>
        <v>0</v>
      </c>
      <c r="BG79" s="41">
        <f>-'PRA110'!BF79</f>
        <v>0</v>
      </c>
      <c r="BH79" s="41">
        <f>-'PRA110'!BG79</f>
        <v>0</v>
      </c>
      <c r="BI79" s="41">
        <f>-'PRA110'!BH79</f>
        <v>0</v>
      </c>
      <c r="BJ79" s="41">
        <f>-'PRA110'!BI79</f>
        <v>0</v>
      </c>
      <c r="BK79" s="41">
        <f>-'PRA110'!BJ79</f>
        <v>0</v>
      </c>
      <c r="BL79" s="41">
        <f>-'PRA110'!BK79</f>
        <v>0</v>
      </c>
      <c r="BM79" s="41">
        <f>-'PRA110'!BL79</f>
        <v>0</v>
      </c>
      <c r="BN79" s="41">
        <f>-'PRA110'!BM79</f>
        <v>0</v>
      </c>
      <c r="BO79" s="41">
        <f>-'PRA110'!BN79</f>
        <v>0</v>
      </c>
      <c r="BP79" s="41">
        <f>-'PRA110'!BO79</f>
        <v>0</v>
      </c>
      <c r="BQ79" s="41">
        <f>-'PRA110'!BP79</f>
        <v>0</v>
      </c>
      <c r="BR79" s="41">
        <f>-'PRA110'!BQ79</f>
        <v>0</v>
      </c>
      <c r="BS79" s="41">
        <f>-'PRA110'!BR79</f>
        <v>0</v>
      </c>
      <c r="BT79" s="41">
        <f>-'PRA110'!BS79</f>
        <v>0</v>
      </c>
      <c r="BU79" s="41">
        <f>-'PRA110'!BT79</f>
        <v>0</v>
      </c>
      <c r="BV79" s="41">
        <f>-'PRA110'!BU79</f>
        <v>0</v>
      </c>
      <c r="BW79" s="41">
        <f>-'PRA110'!BV79</f>
        <v>0</v>
      </c>
      <c r="BX79" s="41">
        <f>-'PRA110'!BW79</f>
        <v>0</v>
      </c>
      <c r="BY79" s="41">
        <f>-'PRA110'!BX79</f>
        <v>0</v>
      </c>
      <c r="BZ79" s="41">
        <f>-'PRA110'!BY79</f>
        <v>0</v>
      </c>
      <c r="CA79" s="41">
        <f>-'PRA110'!BZ79</f>
        <v>0</v>
      </c>
      <c r="CB79" s="41">
        <f>-'PRA110'!CA79</f>
        <v>0</v>
      </c>
      <c r="CC79" s="41">
        <f>-'PRA110'!CB79</f>
        <v>0</v>
      </c>
      <c r="CD79" s="41">
        <f>-'PRA110'!CC79</f>
        <v>0</v>
      </c>
      <c r="CE79" s="41">
        <f>-'PRA110'!CD79</f>
        <v>0</v>
      </c>
      <c r="CF79" s="41">
        <f>-'PRA110'!CE79</f>
        <v>0</v>
      </c>
      <c r="CG79" s="41">
        <f>-'PRA110'!CF79</f>
        <v>0</v>
      </c>
      <c r="CH79" s="41">
        <f>-'PRA110'!CG79</f>
        <v>0</v>
      </c>
      <c r="CI79" s="41">
        <f>-'PRA110'!CH79</f>
        <v>0</v>
      </c>
      <c r="CJ79" s="41">
        <f>-'PRA110'!CI79</f>
        <v>0</v>
      </c>
      <c r="CK79" s="41">
        <f>-'PRA110'!CJ79</f>
        <v>0</v>
      </c>
      <c r="CL79" s="41">
        <f>-'PRA110'!CK79</f>
        <v>0</v>
      </c>
      <c r="CM79" s="41">
        <f>-'PRA110'!CL79</f>
        <v>0</v>
      </c>
      <c r="CN79" s="41">
        <f>-'PRA110'!CM79</f>
        <v>0</v>
      </c>
      <c r="CO79" s="41">
        <f>-'PRA110'!CN79</f>
        <v>0</v>
      </c>
      <c r="CP79" s="41">
        <f>-'PRA110'!CO79</f>
        <v>0</v>
      </c>
      <c r="CQ79" s="41">
        <f>-'PRA110'!CP79</f>
        <v>0</v>
      </c>
      <c r="CR79" s="41">
        <f>-'PRA110'!CQ79</f>
        <v>0</v>
      </c>
      <c r="CS79" s="41">
        <f>-'PRA110'!CR79</f>
        <v>0</v>
      </c>
      <c r="CT79" s="41">
        <f>-'PRA110'!CS79</f>
        <v>0</v>
      </c>
      <c r="CU79" s="41">
        <f>-'PRA110'!CT79</f>
        <v>0</v>
      </c>
      <c r="CV79" s="41">
        <f>-'PRA110'!CU79</f>
        <v>0</v>
      </c>
      <c r="CW79" s="41">
        <f>-'PRA110'!CV79</f>
        <v>0</v>
      </c>
      <c r="CX79" s="41">
        <f>-'PRA110'!CW79</f>
        <v>0</v>
      </c>
      <c r="CY79" s="41">
        <f>-'PRA110'!CX79</f>
        <v>0</v>
      </c>
      <c r="CZ79" s="41">
        <f>-'PRA110'!CY79</f>
        <v>0</v>
      </c>
      <c r="DA79" s="41">
        <f>-'PRA110'!CZ79</f>
        <v>0</v>
      </c>
      <c r="DB79" s="41">
        <f>-'PRA110'!DA79</f>
        <v>0</v>
      </c>
      <c r="DC79" s="41">
        <f>-'PRA110'!DB79</f>
        <v>0</v>
      </c>
      <c r="DD79" s="41">
        <f>-'PRA110'!DC79</f>
        <v>0</v>
      </c>
      <c r="DE79" s="41">
        <f>-'PRA110'!DD79</f>
        <v>0</v>
      </c>
      <c r="DF79" s="41">
        <f>-'PRA110'!DE79</f>
        <v>0</v>
      </c>
      <c r="DG79" s="41">
        <f>-'PRA110'!DF79</f>
        <v>0</v>
      </c>
      <c r="DH79" s="41">
        <f>-'PRA110'!DG79</f>
        <v>0</v>
      </c>
      <c r="DI79" s="41">
        <f>-'PRA110'!DH79</f>
        <v>0</v>
      </c>
      <c r="DJ79" s="41">
        <f>-'PRA110'!DI79</f>
        <v>0</v>
      </c>
      <c r="DK79" s="41">
        <f>-'PRA110'!DJ79</f>
        <v>0</v>
      </c>
      <c r="DL79" s="44">
        <f>-'PRA110'!DK79</f>
        <v>0</v>
      </c>
    </row>
    <row r="80" spans="1:16384" s="332" customFormat="1" ht="19.5" customHeight="1">
      <c r="A80" s="333"/>
      <c r="B80" s="340"/>
      <c r="C80" s="300"/>
      <c r="D80" s="87" t="s">
        <v>126</v>
      </c>
      <c r="E80" s="88" t="s">
        <v>127</v>
      </c>
      <c r="F80" s="334" t="s">
        <v>128</v>
      </c>
      <c r="G80" s="335"/>
      <c r="H80" s="328"/>
      <c r="I80" s="338"/>
      <c r="J80" s="42">
        <f>-'PRA110'!J80</f>
        <v>0</v>
      </c>
      <c r="K80" s="41">
        <f>-('PRA110'!I80-'PRA110'!J80)</f>
        <v>0</v>
      </c>
      <c r="L80" s="41">
        <f>-'PRA110'!K80</f>
        <v>0</v>
      </c>
      <c r="M80" s="41">
        <f>-'PRA110'!L80</f>
        <v>0</v>
      </c>
      <c r="N80" s="41">
        <f>-'PRA110'!M80</f>
        <v>0</v>
      </c>
      <c r="O80" s="41">
        <f>-'PRA110'!N80</f>
        <v>0</v>
      </c>
      <c r="P80" s="41">
        <f>-'PRA110'!O80</f>
        <v>0</v>
      </c>
      <c r="Q80" s="41">
        <f>-'PRA110'!P80</f>
        <v>0</v>
      </c>
      <c r="R80" s="41">
        <f>-'PRA110'!Q80</f>
        <v>0</v>
      </c>
      <c r="S80" s="41">
        <f>-'PRA110'!R80</f>
        <v>0</v>
      </c>
      <c r="T80" s="41">
        <f>-'PRA110'!S80</f>
        <v>0</v>
      </c>
      <c r="U80" s="41">
        <f>-'PRA110'!T80</f>
        <v>0</v>
      </c>
      <c r="V80" s="41">
        <f>-'PRA110'!U80</f>
        <v>0</v>
      </c>
      <c r="W80" s="41">
        <f>-'PRA110'!V80</f>
        <v>0</v>
      </c>
      <c r="X80" s="41">
        <f>-'PRA110'!W80</f>
        <v>0</v>
      </c>
      <c r="Y80" s="41">
        <f>-'PRA110'!X80</f>
        <v>0</v>
      </c>
      <c r="Z80" s="41">
        <f>-'PRA110'!Y80</f>
        <v>0</v>
      </c>
      <c r="AA80" s="41">
        <f>-'PRA110'!Z80</f>
        <v>0</v>
      </c>
      <c r="AB80" s="41">
        <f>-'PRA110'!AA80</f>
        <v>0</v>
      </c>
      <c r="AC80" s="41">
        <f>-'PRA110'!AB80</f>
        <v>0</v>
      </c>
      <c r="AD80" s="41">
        <f>-'PRA110'!AC80</f>
        <v>0</v>
      </c>
      <c r="AE80" s="41">
        <f>-'PRA110'!AD80</f>
        <v>0</v>
      </c>
      <c r="AF80" s="41">
        <f>-'PRA110'!AE80</f>
        <v>0</v>
      </c>
      <c r="AG80" s="41">
        <f>-'PRA110'!AF80</f>
        <v>0</v>
      </c>
      <c r="AH80" s="41">
        <f>-'PRA110'!AG80</f>
        <v>0</v>
      </c>
      <c r="AI80" s="41">
        <f>-'PRA110'!AH80</f>
        <v>0</v>
      </c>
      <c r="AJ80" s="41">
        <f>-'PRA110'!AI80</f>
        <v>0</v>
      </c>
      <c r="AK80" s="41">
        <f>-'PRA110'!AJ80</f>
        <v>0</v>
      </c>
      <c r="AL80" s="41">
        <f>-'PRA110'!AK80</f>
        <v>0</v>
      </c>
      <c r="AM80" s="41">
        <f>-'PRA110'!AL80</f>
        <v>0</v>
      </c>
      <c r="AN80" s="41">
        <f>-'PRA110'!AM80</f>
        <v>0</v>
      </c>
      <c r="AO80" s="41">
        <f>-'PRA110'!AN80</f>
        <v>0</v>
      </c>
      <c r="AP80" s="41">
        <f>-'PRA110'!AO80</f>
        <v>0</v>
      </c>
      <c r="AQ80" s="41">
        <f>-'PRA110'!AP80</f>
        <v>0</v>
      </c>
      <c r="AR80" s="41">
        <f>-'PRA110'!AQ80</f>
        <v>0</v>
      </c>
      <c r="AS80" s="41">
        <f>-'PRA110'!AR80</f>
        <v>0</v>
      </c>
      <c r="AT80" s="41">
        <f>-'PRA110'!AS80</f>
        <v>0</v>
      </c>
      <c r="AU80" s="41">
        <f>-'PRA110'!AT80</f>
        <v>0</v>
      </c>
      <c r="AV80" s="41">
        <f>-'PRA110'!AU80</f>
        <v>0</v>
      </c>
      <c r="AW80" s="41">
        <f>-'PRA110'!AV80</f>
        <v>0</v>
      </c>
      <c r="AX80" s="41">
        <f>-'PRA110'!AW80</f>
        <v>0</v>
      </c>
      <c r="AY80" s="41">
        <f>-'PRA110'!AX80</f>
        <v>0</v>
      </c>
      <c r="AZ80" s="41">
        <f>-'PRA110'!AY80</f>
        <v>0</v>
      </c>
      <c r="BA80" s="41">
        <f>-'PRA110'!AZ80</f>
        <v>0</v>
      </c>
      <c r="BB80" s="41">
        <f>-'PRA110'!BA80</f>
        <v>0</v>
      </c>
      <c r="BC80" s="41">
        <f>-'PRA110'!BB80</f>
        <v>0</v>
      </c>
      <c r="BD80" s="41">
        <f>-'PRA110'!BC80</f>
        <v>0</v>
      </c>
      <c r="BE80" s="41">
        <f>-'PRA110'!BD80</f>
        <v>0</v>
      </c>
      <c r="BF80" s="41">
        <f>-'PRA110'!BE80</f>
        <v>0</v>
      </c>
      <c r="BG80" s="41">
        <f>-'PRA110'!BF80</f>
        <v>0</v>
      </c>
      <c r="BH80" s="41">
        <f>-'PRA110'!BG80</f>
        <v>0</v>
      </c>
      <c r="BI80" s="41">
        <f>-'PRA110'!BH80</f>
        <v>0</v>
      </c>
      <c r="BJ80" s="41">
        <f>-'PRA110'!BI80</f>
        <v>0</v>
      </c>
      <c r="BK80" s="41">
        <f>-'PRA110'!BJ80</f>
        <v>0</v>
      </c>
      <c r="BL80" s="41">
        <f>-'PRA110'!BK80</f>
        <v>0</v>
      </c>
      <c r="BM80" s="41">
        <f>-'PRA110'!BL80</f>
        <v>0</v>
      </c>
      <c r="BN80" s="41">
        <f>-'PRA110'!BM80</f>
        <v>0</v>
      </c>
      <c r="BO80" s="41">
        <f>-'PRA110'!BN80</f>
        <v>0</v>
      </c>
      <c r="BP80" s="41">
        <f>-'PRA110'!BO80</f>
        <v>0</v>
      </c>
      <c r="BQ80" s="41">
        <f>-'PRA110'!BP80</f>
        <v>0</v>
      </c>
      <c r="BR80" s="41">
        <f>-'PRA110'!BQ80</f>
        <v>0</v>
      </c>
      <c r="BS80" s="41">
        <f>-'PRA110'!BR80</f>
        <v>0</v>
      </c>
      <c r="BT80" s="41">
        <f>-'PRA110'!BS80</f>
        <v>0</v>
      </c>
      <c r="BU80" s="41">
        <f>-'PRA110'!BT80</f>
        <v>0</v>
      </c>
      <c r="BV80" s="41">
        <f>-'PRA110'!BU80</f>
        <v>0</v>
      </c>
      <c r="BW80" s="41">
        <f>-'PRA110'!BV80</f>
        <v>0</v>
      </c>
      <c r="BX80" s="41">
        <f>-'PRA110'!BW80</f>
        <v>0</v>
      </c>
      <c r="BY80" s="41">
        <f>-'PRA110'!BX80</f>
        <v>0</v>
      </c>
      <c r="BZ80" s="41">
        <f>-'PRA110'!BY80</f>
        <v>0</v>
      </c>
      <c r="CA80" s="41">
        <f>-'PRA110'!BZ80</f>
        <v>0</v>
      </c>
      <c r="CB80" s="41">
        <f>-'PRA110'!CA80</f>
        <v>0</v>
      </c>
      <c r="CC80" s="41">
        <f>-'PRA110'!CB80</f>
        <v>0</v>
      </c>
      <c r="CD80" s="41">
        <f>-'PRA110'!CC80</f>
        <v>0</v>
      </c>
      <c r="CE80" s="41">
        <f>-'PRA110'!CD80</f>
        <v>0</v>
      </c>
      <c r="CF80" s="41">
        <f>-'PRA110'!CE80</f>
        <v>0</v>
      </c>
      <c r="CG80" s="41">
        <f>-'PRA110'!CF80</f>
        <v>0</v>
      </c>
      <c r="CH80" s="41">
        <f>-'PRA110'!CG80</f>
        <v>0</v>
      </c>
      <c r="CI80" s="41">
        <f>-'PRA110'!CH80</f>
        <v>0</v>
      </c>
      <c r="CJ80" s="41">
        <f>-'PRA110'!CI80</f>
        <v>0</v>
      </c>
      <c r="CK80" s="41">
        <f>-'PRA110'!CJ80</f>
        <v>0</v>
      </c>
      <c r="CL80" s="41">
        <f>-'PRA110'!CK80</f>
        <v>0</v>
      </c>
      <c r="CM80" s="41">
        <f>-'PRA110'!CL80</f>
        <v>0</v>
      </c>
      <c r="CN80" s="41">
        <f>-'PRA110'!CM80</f>
        <v>0</v>
      </c>
      <c r="CO80" s="41">
        <f>-'PRA110'!CN80</f>
        <v>0</v>
      </c>
      <c r="CP80" s="41">
        <f>-'PRA110'!CO80</f>
        <v>0</v>
      </c>
      <c r="CQ80" s="41">
        <f>-'PRA110'!CP80</f>
        <v>0</v>
      </c>
      <c r="CR80" s="41">
        <f>-'PRA110'!CQ80</f>
        <v>0</v>
      </c>
      <c r="CS80" s="41">
        <f>-'PRA110'!CR80</f>
        <v>0</v>
      </c>
      <c r="CT80" s="41">
        <f>-'PRA110'!CS80</f>
        <v>0</v>
      </c>
      <c r="CU80" s="41">
        <f>-'PRA110'!CT80</f>
        <v>0</v>
      </c>
      <c r="CV80" s="41">
        <f>-'PRA110'!CU80</f>
        <v>0</v>
      </c>
      <c r="CW80" s="41">
        <f>-'PRA110'!CV80</f>
        <v>0</v>
      </c>
      <c r="CX80" s="41">
        <f>-'PRA110'!CW80</f>
        <v>0</v>
      </c>
      <c r="CY80" s="41">
        <f>-'PRA110'!CX80</f>
        <v>0</v>
      </c>
      <c r="CZ80" s="41">
        <f>-'PRA110'!CY80</f>
        <v>0</v>
      </c>
      <c r="DA80" s="41">
        <f>-'PRA110'!CZ80</f>
        <v>0</v>
      </c>
      <c r="DB80" s="41">
        <f>-'PRA110'!DA80</f>
        <v>0</v>
      </c>
      <c r="DC80" s="41">
        <f>-'PRA110'!DB80</f>
        <v>0</v>
      </c>
      <c r="DD80" s="41">
        <f>-'PRA110'!DC80</f>
        <v>0</v>
      </c>
      <c r="DE80" s="41">
        <f>-'PRA110'!DD80</f>
        <v>0</v>
      </c>
      <c r="DF80" s="41">
        <f>-'PRA110'!DE80</f>
        <v>0</v>
      </c>
      <c r="DG80" s="41">
        <f>-'PRA110'!DF80</f>
        <v>0</v>
      </c>
      <c r="DH80" s="41">
        <f>-'PRA110'!DG80</f>
        <v>0</v>
      </c>
      <c r="DI80" s="41">
        <f>-'PRA110'!DH80</f>
        <v>0</v>
      </c>
      <c r="DJ80" s="41">
        <f>-'PRA110'!DI80</f>
        <v>0</v>
      </c>
      <c r="DK80" s="41">
        <f>-'PRA110'!DJ80</f>
        <v>0</v>
      </c>
      <c r="DL80" s="44">
        <f>-'PRA110'!DK80</f>
        <v>0</v>
      </c>
    </row>
    <row r="81" spans="1:116" s="332" customFormat="1" ht="19.5" customHeight="1">
      <c r="A81" s="333"/>
      <c r="B81" s="340"/>
      <c r="C81" s="300"/>
      <c r="D81" s="87" t="s">
        <v>129</v>
      </c>
      <c r="E81" s="88" t="s">
        <v>130</v>
      </c>
      <c r="F81" s="334" t="s">
        <v>131</v>
      </c>
      <c r="G81" s="335"/>
      <c r="H81" s="328"/>
      <c r="I81" s="338"/>
      <c r="J81" s="42">
        <f>-'PRA110'!J81</f>
        <v>0</v>
      </c>
      <c r="K81" s="41">
        <f>-('PRA110'!I81-'PRA110'!J81)</f>
        <v>0</v>
      </c>
      <c r="L81" s="41">
        <f>-'PRA110'!K81</f>
        <v>0</v>
      </c>
      <c r="M81" s="41">
        <f>-'PRA110'!L81</f>
        <v>0</v>
      </c>
      <c r="N81" s="41">
        <f>-'PRA110'!M81</f>
        <v>0</v>
      </c>
      <c r="O81" s="41">
        <f>-'PRA110'!N81</f>
        <v>0</v>
      </c>
      <c r="P81" s="41">
        <f>-'PRA110'!O81</f>
        <v>0</v>
      </c>
      <c r="Q81" s="41">
        <f>-'PRA110'!P81</f>
        <v>0</v>
      </c>
      <c r="R81" s="41">
        <f>-'PRA110'!Q81</f>
        <v>0</v>
      </c>
      <c r="S81" s="41">
        <f>-'PRA110'!R81</f>
        <v>0</v>
      </c>
      <c r="T81" s="41">
        <f>-'PRA110'!S81</f>
        <v>0</v>
      </c>
      <c r="U81" s="41">
        <f>-'PRA110'!T81</f>
        <v>0</v>
      </c>
      <c r="V81" s="41">
        <f>-'PRA110'!U81</f>
        <v>0</v>
      </c>
      <c r="W81" s="41">
        <f>-'PRA110'!V81</f>
        <v>0</v>
      </c>
      <c r="X81" s="41">
        <f>-'PRA110'!W81</f>
        <v>0</v>
      </c>
      <c r="Y81" s="41">
        <f>-'PRA110'!X81</f>
        <v>0</v>
      </c>
      <c r="Z81" s="41">
        <f>-'PRA110'!Y81</f>
        <v>0</v>
      </c>
      <c r="AA81" s="41">
        <f>-'PRA110'!Z81</f>
        <v>0</v>
      </c>
      <c r="AB81" s="41">
        <f>-'PRA110'!AA81</f>
        <v>0</v>
      </c>
      <c r="AC81" s="41">
        <f>-'PRA110'!AB81</f>
        <v>0</v>
      </c>
      <c r="AD81" s="41">
        <f>-'PRA110'!AC81</f>
        <v>0</v>
      </c>
      <c r="AE81" s="41">
        <f>-'PRA110'!AD81</f>
        <v>0</v>
      </c>
      <c r="AF81" s="41">
        <f>-'PRA110'!AE81</f>
        <v>0</v>
      </c>
      <c r="AG81" s="41">
        <f>-'PRA110'!AF81</f>
        <v>0</v>
      </c>
      <c r="AH81" s="41">
        <f>-'PRA110'!AG81</f>
        <v>0</v>
      </c>
      <c r="AI81" s="41">
        <f>-'PRA110'!AH81</f>
        <v>0</v>
      </c>
      <c r="AJ81" s="41">
        <f>-'PRA110'!AI81</f>
        <v>0</v>
      </c>
      <c r="AK81" s="41">
        <f>-'PRA110'!AJ81</f>
        <v>0</v>
      </c>
      <c r="AL81" s="41">
        <f>-'PRA110'!AK81</f>
        <v>0</v>
      </c>
      <c r="AM81" s="41">
        <f>-'PRA110'!AL81</f>
        <v>0</v>
      </c>
      <c r="AN81" s="41">
        <f>-'PRA110'!AM81</f>
        <v>0</v>
      </c>
      <c r="AO81" s="41">
        <f>-'PRA110'!AN81</f>
        <v>0</v>
      </c>
      <c r="AP81" s="41">
        <f>-'PRA110'!AO81</f>
        <v>0</v>
      </c>
      <c r="AQ81" s="41">
        <f>-'PRA110'!AP81</f>
        <v>0</v>
      </c>
      <c r="AR81" s="41">
        <f>-'PRA110'!AQ81</f>
        <v>0</v>
      </c>
      <c r="AS81" s="41">
        <f>-'PRA110'!AR81</f>
        <v>0</v>
      </c>
      <c r="AT81" s="41">
        <f>-'PRA110'!AS81</f>
        <v>0</v>
      </c>
      <c r="AU81" s="41">
        <f>-'PRA110'!AT81</f>
        <v>0</v>
      </c>
      <c r="AV81" s="41">
        <f>-'PRA110'!AU81</f>
        <v>0</v>
      </c>
      <c r="AW81" s="41">
        <f>-'PRA110'!AV81</f>
        <v>0</v>
      </c>
      <c r="AX81" s="41">
        <f>-'PRA110'!AW81</f>
        <v>0</v>
      </c>
      <c r="AY81" s="41">
        <f>-'PRA110'!AX81</f>
        <v>0</v>
      </c>
      <c r="AZ81" s="41">
        <f>-'PRA110'!AY81</f>
        <v>0</v>
      </c>
      <c r="BA81" s="41">
        <f>-'PRA110'!AZ81</f>
        <v>0</v>
      </c>
      <c r="BB81" s="41">
        <f>-'PRA110'!BA81</f>
        <v>0</v>
      </c>
      <c r="BC81" s="41">
        <f>-'PRA110'!BB81</f>
        <v>0</v>
      </c>
      <c r="BD81" s="41">
        <f>-'PRA110'!BC81</f>
        <v>0</v>
      </c>
      <c r="BE81" s="41">
        <f>-'PRA110'!BD81</f>
        <v>0</v>
      </c>
      <c r="BF81" s="41">
        <f>-'PRA110'!BE81</f>
        <v>0</v>
      </c>
      <c r="BG81" s="41">
        <f>-'PRA110'!BF81</f>
        <v>0</v>
      </c>
      <c r="BH81" s="41">
        <f>-'PRA110'!BG81</f>
        <v>0</v>
      </c>
      <c r="BI81" s="41">
        <f>-'PRA110'!BH81</f>
        <v>0</v>
      </c>
      <c r="BJ81" s="41">
        <f>-'PRA110'!BI81</f>
        <v>0</v>
      </c>
      <c r="BK81" s="41">
        <f>-'PRA110'!BJ81</f>
        <v>0</v>
      </c>
      <c r="BL81" s="41">
        <f>-'PRA110'!BK81</f>
        <v>0</v>
      </c>
      <c r="BM81" s="41">
        <f>-'PRA110'!BL81</f>
        <v>0</v>
      </c>
      <c r="BN81" s="41">
        <f>-'PRA110'!BM81</f>
        <v>0</v>
      </c>
      <c r="BO81" s="41">
        <f>-'PRA110'!BN81</f>
        <v>0</v>
      </c>
      <c r="BP81" s="41">
        <f>-'PRA110'!BO81</f>
        <v>0</v>
      </c>
      <c r="BQ81" s="41">
        <f>-'PRA110'!BP81</f>
        <v>0</v>
      </c>
      <c r="BR81" s="41">
        <f>-'PRA110'!BQ81</f>
        <v>0</v>
      </c>
      <c r="BS81" s="41">
        <f>-'PRA110'!BR81</f>
        <v>0</v>
      </c>
      <c r="BT81" s="41">
        <f>-'PRA110'!BS81</f>
        <v>0</v>
      </c>
      <c r="BU81" s="41">
        <f>-'PRA110'!BT81</f>
        <v>0</v>
      </c>
      <c r="BV81" s="41">
        <f>-'PRA110'!BU81</f>
        <v>0</v>
      </c>
      <c r="BW81" s="41">
        <f>-'PRA110'!BV81</f>
        <v>0</v>
      </c>
      <c r="BX81" s="41">
        <f>-'PRA110'!BW81</f>
        <v>0</v>
      </c>
      <c r="BY81" s="41">
        <f>-'PRA110'!BX81</f>
        <v>0</v>
      </c>
      <c r="BZ81" s="41">
        <f>-'PRA110'!BY81</f>
        <v>0</v>
      </c>
      <c r="CA81" s="41">
        <f>-'PRA110'!BZ81</f>
        <v>0</v>
      </c>
      <c r="CB81" s="41">
        <f>-'PRA110'!CA81</f>
        <v>0</v>
      </c>
      <c r="CC81" s="41">
        <f>-'PRA110'!CB81</f>
        <v>0</v>
      </c>
      <c r="CD81" s="41">
        <f>-'PRA110'!CC81</f>
        <v>0</v>
      </c>
      <c r="CE81" s="41">
        <f>-'PRA110'!CD81</f>
        <v>0</v>
      </c>
      <c r="CF81" s="41">
        <f>-'PRA110'!CE81</f>
        <v>0</v>
      </c>
      <c r="CG81" s="41">
        <f>-'PRA110'!CF81</f>
        <v>0</v>
      </c>
      <c r="CH81" s="41">
        <f>-'PRA110'!CG81</f>
        <v>0</v>
      </c>
      <c r="CI81" s="41">
        <f>-'PRA110'!CH81</f>
        <v>0</v>
      </c>
      <c r="CJ81" s="41">
        <f>-'PRA110'!CI81</f>
        <v>0</v>
      </c>
      <c r="CK81" s="41">
        <f>-'PRA110'!CJ81</f>
        <v>0</v>
      </c>
      <c r="CL81" s="41">
        <f>-'PRA110'!CK81</f>
        <v>0</v>
      </c>
      <c r="CM81" s="41">
        <f>-'PRA110'!CL81</f>
        <v>0</v>
      </c>
      <c r="CN81" s="41">
        <f>-'PRA110'!CM81</f>
        <v>0</v>
      </c>
      <c r="CO81" s="41">
        <f>-'PRA110'!CN81</f>
        <v>0</v>
      </c>
      <c r="CP81" s="41">
        <f>-'PRA110'!CO81</f>
        <v>0</v>
      </c>
      <c r="CQ81" s="41">
        <f>-'PRA110'!CP81</f>
        <v>0</v>
      </c>
      <c r="CR81" s="41">
        <f>-'PRA110'!CQ81</f>
        <v>0</v>
      </c>
      <c r="CS81" s="41">
        <f>-'PRA110'!CR81</f>
        <v>0</v>
      </c>
      <c r="CT81" s="41">
        <f>-'PRA110'!CS81</f>
        <v>0</v>
      </c>
      <c r="CU81" s="41">
        <f>-'PRA110'!CT81</f>
        <v>0</v>
      </c>
      <c r="CV81" s="41">
        <f>-'PRA110'!CU81</f>
        <v>0</v>
      </c>
      <c r="CW81" s="41">
        <f>-'PRA110'!CV81</f>
        <v>0</v>
      </c>
      <c r="CX81" s="41">
        <f>-'PRA110'!CW81</f>
        <v>0</v>
      </c>
      <c r="CY81" s="41">
        <f>-'PRA110'!CX81</f>
        <v>0</v>
      </c>
      <c r="CZ81" s="41">
        <f>-'PRA110'!CY81</f>
        <v>0</v>
      </c>
      <c r="DA81" s="41">
        <f>-'PRA110'!CZ81</f>
        <v>0</v>
      </c>
      <c r="DB81" s="41">
        <f>-'PRA110'!DA81</f>
        <v>0</v>
      </c>
      <c r="DC81" s="41">
        <f>-'PRA110'!DB81</f>
        <v>0</v>
      </c>
      <c r="DD81" s="41">
        <f>-'PRA110'!DC81</f>
        <v>0</v>
      </c>
      <c r="DE81" s="41">
        <f>-'PRA110'!DD81</f>
        <v>0</v>
      </c>
      <c r="DF81" s="41">
        <f>-'PRA110'!DE81</f>
        <v>0</v>
      </c>
      <c r="DG81" s="41">
        <f>-'PRA110'!DF81</f>
        <v>0</v>
      </c>
      <c r="DH81" s="41">
        <f>-'PRA110'!DG81</f>
        <v>0</v>
      </c>
      <c r="DI81" s="41">
        <f>-'PRA110'!DH81</f>
        <v>0</v>
      </c>
      <c r="DJ81" s="41">
        <f>-'PRA110'!DI81</f>
        <v>0</v>
      </c>
      <c r="DK81" s="41">
        <f>-'PRA110'!DJ81</f>
        <v>0</v>
      </c>
      <c r="DL81" s="44">
        <f>-'PRA110'!DK81</f>
        <v>0</v>
      </c>
    </row>
    <row r="82" spans="1:116" s="332" customFormat="1" ht="19.5" customHeight="1">
      <c r="A82" s="333"/>
      <c r="B82" s="340"/>
      <c r="C82" s="300"/>
      <c r="D82" s="87" t="s">
        <v>132</v>
      </c>
      <c r="E82" s="88" t="s">
        <v>133</v>
      </c>
      <c r="F82" s="334" t="s">
        <v>134</v>
      </c>
      <c r="G82" s="365"/>
      <c r="H82" s="328"/>
      <c r="I82" s="338"/>
      <c r="J82" s="42">
        <f>-'PRA110'!J82</f>
        <v>0</v>
      </c>
      <c r="K82" s="41">
        <f>-('PRA110'!I82-'PRA110'!J82)</f>
        <v>0</v>
      </c>
      <c r="L82" s="41">
        <f>-'PRA110'!K82</f>
        <v>0</v>
      </c>
      <c r="M82" s="41">
        <f>-'PRA110'!L82</f>
        <v>0</v>
      </c>
      <c r="N82" s="41">
        <f>-'PRA110'!M82</f>
        <v>0</v>
      </c>
      <c r="O82" s="41">
        <f>-'PRA110'!N82</f>
        <v>0</v>
      </c>
      <c r="P82" s="41">
        <f>-'PRA110'!O82</f>
        <v>0</v>
      </c>
      <c r="Q82" s="41">
        <f>-'PRA110'!P82</f>
        <v>0</v>
      </c>
      <c r="R82" s="41">
        <f>-'PRA110'!Q82</f>
        <v>0</v>
      </c>
      <c r="S82" s="41">
        <f>-'PRA110'!R82</f>
        <v>0</v>
      </c>
      <c r="T82" s="41">
        <f>-'PRA110'!S82</f>
        <v>0</v>
      </c>
      <c r="U82" s="41">
        <f>-'PRA110'!T82</f>
        <v>0</v>
      </c>
      <c r="V82" s="41">
        <f>-'PRA110'!U82</f>
        <v>0</v>
      </c>
      <c r="W82" s="41">
        <f>-'PRA110'!V82</f>
        <v>0</v>
      </c>
      <c r="X82" s="41">
        <f>-'PRA110'!W82</f>
        <v>0</v>
      </c>
      <c r="Y82" s="41">
        <f>-'PRA110'!X82</f>
        <v>0</v>
      </c>
      <c r="Z82" s="41">
        <f>-'PRA110'!Y82</f>
        <v>0</v>
      </c>
      <c r="AA82" s="41">
        <f>-'PRA110'!Z82</f>
        <v>0</v>
      </c>
      <c r="AB82" s="41">
        <f>-'PRA110'!AA82</f>
        <v>0</v>
      </c>
      <c r="AC82" s="41">
        <f>-'PRA110'!AB82</f>
        <v>0</v>
      </c>
      <c r="AD82" s="41">
        <f>-'PRA110'!AC82</f>
        <v>0</v>
      </c>
      <c r="AE82" s="41">
        <f>-'PRA110'!AD82</f>
        <v>0</v>
      </c>
      <c r="AF82" s="41">
        <f>-'PRA110'!AE82</f>
        <v>0</v>
      </c>
      <c r="AG82" s="41">
        <f>-'PRA110'!AF82</f>
        <v>0</v>
      </c>
      <c r="AH82" s="41">
        <f>-'PRA110'!AG82</f>
        <v>0</v>
      </c>
      <c r="AI82" s="41">
        <f>-'PRA110'!AH82</f>
        <v>0</v>
      </c>
      <c r="AJ82" s="41">
        <f>-'PRA110'!AI82</f>
        <v>0</v>
      </c>
      <c r="AK82" s="41">
        <f>-'PRA110'!AJ82</f>
        <v>0</v>
      </c>
      <c r="AL82" s="41">
        <f>-'PRA110'!AK82</f>
        <v>0</v>
      </c>
      <c r="AM82" s="41">
        <f>-'PRA110'!AL82</f>
        <v>0</v>
      </c>
      <c r="AN82" s="41">
        <f>-'PRA110'!AM82</f>
        <v>0</v>
      </c>
      <c r="AO82" s="41">
        <f>-'PRA110'!AN82</f>
        <v>0</v>
      </c>
      <c r="AP82" s="41">
        <f>-'PRA110'!AO82</f>
        <v>0</v>
      </c>
      <c r="AQ82" s="41">
        <f>-'PRA110'!AP82</f>
        <v>0</v>
      </c>
      <c r="AR82" s="41">
        <f>-'PRA110'!AQ82</f>
        <v>0</v>
      </c>
      <c r="AS82" s="41">
        <f>-'PRA110'!AR82</f>
        <v>0</v>
      </c>
      <c r="AT82" s="41">
        <f>-'PRA110'!AS82</f>
        <v>0</v>
      </c>
      <c r="AU82" s="41">
        <f>-'PRA110'!AT82</f>
        <v>0</v>
      </c>
      <c r="AV82" s="41">
        <f>-'PRA110'!AU82</f>
        <v>0</v>
      </c>
      <c r="AW82" s="41">
        <f>-'PRA110'!AV82</f>
        <v>0</v>
      </c>
      <c r="AX82" s="41">
        <f>-'PRA110'!AW82</f>
        <v>0</v>
      </c>
      <c r="AY82" s="41">
        <f>-'PRA110'!AX82</f>
        <v>0</v>
      </c>
      <c r="AZ82" s="41">
        <f>-'PRA110'!AY82</f>
        <v>0</v>
      </c>
      <c r="BA82" s="41">
        <f>-'PRA110'!AZ82</f>
        <v>0</v>
      </c>
      <c r="BB82" s="41">
        <f>-'PRA110'!BA82</f>
        <v>0</v>
      </c>
      <c r="BC82" s="41">
        <f>-'PRA110'!BB82</f>
        <v>0</v>
      </c>
      <c r="BD82" s="41">
        <f>-'PRA110'!BC82</f>
        <v>0</v>
      </c>
      <c r="BE82" s="41">
        <f>-'PRA110'!BD82</f>
        <v>0</v>
      </c>
      <c r="BF82" s="41">
        <f>-'PRA110'!BE82</f>
        <v>0</v>
      </c>
      <c r="BG82" s="41">
        <f>-'PRA110'!BF82</f>
        <v>0</v>
      </c>
      <c r="BH82" s="41">
        <f>-'PRA110'!BG82</f>
        <v>0</v>
      </c>
      <c r="BI82" s="41">
        <f>-'PRA110'!BH82</f>
        <v>0</v>
      </c>
      <c r="BJ82" s="41">
        <f>-'PRA110'!BI82</f>
        <v>0</v>
      </c>
      <c r="BK82" s="41">
        <f>-'PRA110'!BJ82</f>
        <v>0</v>
      </c>
      <c r="BL82" s="41">
        <f>-'PRA110'!BK82</f>
        <v>0</v>
      </c>
      <c r="BM82" s="41">
        <f>-'PRA110'!BL82</f>
        <v>0</v>
      </c>
      <c r="BN82" s="41">
        <f>-'PRA110'!BM82</f>
        <v>0</v>
      </c>
      <c r="BO82" s="41">
        <f>-'PRA110'!BN82</f>
        <v>0</v>
      </c>
      <c r="BP82" s="41">
        <f>-'PRA110'!BO82</f>
        <v>0</v>
      </c>
      <c r="BQ82" s="41">
        <f>-'PRA110'!BP82</f>
        <v>0</v>
      </c>
      <c r="BR82" s="41">
        <f>-'PRA110'!BQ82</f>
        <v>0</v>
      </c>
      <c r="BS82" s="41">
        <f>-'PRA110'!BR82</f>
        <v>0</v>
      </c>
      <c r="BT82" s="41">
        <f>-'PRA110'!BS82</f>
        <v>0</v>
      </c>
      <c r="BU82" s="41">
        <f>-'PRA110'!BT82</f>
        <v>0</v>
      </c>
      <c r="BV82" s="41">
        <f>-'PRA110'!BU82</f>
        <v>0</v>
      </c>
      <c r="BW82" s="41">
        <f>-'PRA110'!BV82</f>
        <v>0</v>
      </c>
      <c r="BX82" s="41">
        <f>-'PRA110'!BW82</f>
        <v>0</v>
      </c>
      <c r="BY82" s="41">
        <f>-'PRA110'!BX82</f>
        <v>0</v>
      </c>
      <c r="BZ82" s="41">
        <f>-'PRA110'!BY82</f>
        <v>0</v>
      </c>
      <c r="CA82" s="41">
        <f>-'PRA110'!BZ82</f>
        <v>0</v>
      </c>
      <c r="CB82" s="41">
        <f>-'PRA110'!CA82</f>
        <v>0</v>
      </c>
      <c r="CC82" s="41">
        <f>-'PRA110'!CB82</f>
        <v>0</v>
      </c>
      <c r="CD82" s="41">
        <f>-'PRA110'!CC82</f>
        <v>0</v>
      </c>
      <c r="CE82" s="41">
        <f>-'PRA110'!CD82</f>
        <v>0</v>
      </c>
      <c r="CF82" s="41">
        <f>-'PRA110'!CE82</f>
        <v>0</v>
      </c>
      <c r="CG82" s="41">
        <f>-'PRA110'!CF82</f>
        <v>0</v>
      </c>
      <c r="CH82" s="41">
        <f>-'PRA110'!CG82</f>
        <v>0</v>
      </c>
      <c r="CI82" s="41">
        <f>-'PRA110'!CH82</f>
        <v>0</v>
      </c>
      <c r="CJ82" s="41">
        <f>-'PRA110'!CI82</f>
        <v>0</v>
      </c>
      <c r="CK82" s="41">
        <f>-'PRA110'!CJ82</f>
        <v>0</v>
      </c>
      <c r="CL82" s="41">
        <f>-'PRA110'!CK82</f>
        <v>0</v>
      </c>
      <c r="CM82" s="41">
        <f>-'PRA110'!CL82</f>
        <v>0</v>
      </c>
      <c r="CN82" s="41">
        <f>-'PRA110'!CM82</f>
        <v>0</v>
      </c>
      <c r="CO82" s="41">
        <f>-'PRA110'!CN82</f>
        <v>0</v>
      </c>
      <c r="CP82" s="41">
        <f>-'PRA110'!CO82</f>
        <v>0</v>
      </c>
      <c r="CQ82" s="41">
        <f>-'PRA110'!CP82</f>
        <v>0</v>
      </c>
      <c r="CR82" s="41">
        <f>-'PRA110'!CQ82</f>
        <v>0</v>
      </c>
      <c r="CS82" s="41">
        <f>-'PRA110'!CR82</f>
        <v>0</v>
      </c>
      <c r="CT82" s="41">
        <f>-'PRA110'!CS82</f>
        <v>0</v>
      </c>
      <c r="CU82" s="41">
        <f>-'PRA110'!CT82</f>
        <v>0</v>
      </c>
      <c r="CV82" s="41">
        <f>-'PRA110'!CU82</f>
        <v>0</v>
      </c>
      <c r="CW82" s="41">
        <f>-'PRA110'!CV82</f>
        <v>0</v>
      </c>
      <c r="CX82" s="41">
        <f>-'PRA110'!CW82</f>
        <v>0</v>
      </c>
      <c r="CY82" s="41">
        <f>-'PRA110'!CX82</f>
        <v>0</v>
      </c>
      <c r="CZ82" s="41">
        <f>-'PRA110'!CY82</f>
        <v>0</v>
      </c>
      <c r="DA82" s="41">
        <f>-'PRA110'!CZ82</f>
        <v>0</v>
      </c>
      <c r="DB82" s="41">
        <f>-'PRA110'!DA82</f>
        <v>0</v>
      </c>
      <c r="DC82" s="41">
        <f>-'PRA110'!DB82</f>
        <v>0</v>
      </c>
      <c r="DD82" s="41">
        <f>-'PRA110'!DC82</f>
        <v>0</v>
      </c>
      <c r="DE82" s="41">
        <f>-'PRA110'!DD82</f>
        <v>0</v>
      </c>
      <c r="DF82" s="41">
        <f>-'PRA110'!DE82</f>
        <v>0</v>
      </c>
      <c r="DG82" s="41">
        <f>-'PRA110'!DF82</f>
        <v>0</v>
      </c>
      <c r="DH82" s="41">
        <f>-'PRA110'!DG82</f>
        <v>0</v>
      </c>
      <c r="DI82" s="41">
        <f>-'PRA110'!DH82</f>
        <v>0</v>
      </c>
      <c r="DJ82" s="41">
        <f>-'PRA110'!DI82</f>
        <v>0</v>
      </c>
      <c r="DK82" s="41">
        <f>-'PRA110'!DJ82</f>
        <v>0</v>
      </c>
      <c r="DL82" s="44">
        <f>-'PRA110'!DK82</f>
        <v>0</v>
      </c>
    </row>
    <row r="83" spans="1:116" s="332" customFormat="1" ht="19.5" customHeight="1" thickBot="1">
      <c r="A83" s="333"/>
      <c r="B83" s="333"/>
      <c r="C83" s="300"/>
      <c r="D83" s="87" t="s">
        <v>135</v>
      </c>
      <c r="E83" s="88" t="s">
        <v>136</v>
      </c>
      <c r="F83" s="89" t="s">
        <v>1022</v>
      </c>
      <c r="G83" s="365"/>
      <c r="H83" s="328"/>
      <c r="I83" s="366"/>
      <c r="J83" s="367">
        <f>-'PRA110'!J83</f>
        <v>0</v>
      </c>
      <c r="K83" s="368">
        <f>-('PRA110'!I83-'PRA110'!J83)</f>
        <v>0</v>
      </c>
      <c r="L83" s="41">
        <f>-'PRA110'!K83</f>
        <v>0</v>
      </c>
      <c r="M83" s="41">
        <f>-'PRA110'!L83</f>
        <v>0</v>
      </c>
      <c r="N83" s="41">
        <f>-'PRA110'!M83</f>
        <v>0</v>
      </c>
      <c r="O83" s="41">
        <f>-'PRA110'!N83</f>
        <v>0</v>
      </c>
      <c r="P83" s="41">
        <f>-'PRA110'!O83</f>
        <v>0</v>
      </c>
      <c r="Q83" s="41">
        <f>-'PRA110'!P83</f>
        <v>0</v>
      </c>
      <c r="R83" s="41">
        <f>-'PRA110'!Q83</f>
        <v>0</v>
      </c>
      <c r="S83" s="41">
        <f>-'PRA110'!R83</f>
        <v>0</v>
      </c>
      <c r="T83" s="41">
        <f>-'PRA110'!S83</f>
        <v>0</v>
      </c>
      <c r="U83" s="41">
        <f>-'PRA110'!T83</f>
        <v>0</v>
      </c>
      <c r="V83" s="41">
        <f>-'PRA110'!U83</f>
        <v>0</v>
      </c>
      <c r="W83" s="41">
        <f>-'PRA110'!V83</f>
        <v>0</v>
      </c>
      <c r="X83" s="41">
        <f>-'PRA110'!W83</f>
        <v>0</v>
      </c>
      <c r="Y83" s="41">
        <f>-'PRA110'!X83</f>
        <v>0</v>
      </c>
      <c r="Z83" s="41">
        <f>-'PRA110'!Y83</f>
        <v>0</v>
      </c>
      <c r="AA83" s="41">
        <f>-'PRA110'!Z83</f>
        <v>0</v>
      </c>
      <c r="AB83" s="41">
        <f>-'PRA110'!AA83</f>
        <v>0</v>
      </c>
      <c r="AC83" s="41">
        <f>-'PRA110'!AB83</f>
        <v>0</v>
      </c>
      <c r="AD83" s="41">
        <f>-'PRA110'!AC83</f>
        <v>0</v>
      </c>
      <c r="AE83" s="41">
        <f>-'PRA110'!AD83</f>
        <v>0</v>
      </c>
      <c r="AF83" s="41">
        <f>-'PRA110'!AE83</f>
        <v>0</v>
      </c>
      <c r="AG83" s="41">
        <f>-'PRA110'!AF83</f>
        <v>0</v>
      </c>
      <c r="AH83" s="41">
        <f>-'PRA110'!AG83</f>
        <v>0</v>
      </c>
      <c r="AI83" s="41">
        <f>-'PRA110'!AH83</f>
        <v>0</v>
      </c>
      <c r="AJ83" s="41">
        <f>-'PRA110'!AI83</f>
        <v>0</v>
      </c>
      <c r="AK83" s="41">
        <f>-'PRA110'!AJ83</f>
        <v>0</v>
      </c>
      <c r="AL83" s="41">
        <f>-'PRA110'!AK83</f>
        <v>0</v>
      </c>
      <c r="AM83" s="41">
        <f>-'PRA110'!AL83</f>
        <v>0</v>
      </c>
      <c r="AN83" s="41">
        <f>-'PRA110'!AM83</f>
        <v>0</v>
      </c>
      <c r="AO83" s="41">
        <f>-'PRA110'!AN83</f>
        <v>0</v>
      </c>
      <c r="AP83" s="41">
        <f>-'PRA110'!AO83</f>
        <v>0</v>
      </c>
      <c r="AQ83" s="41">
        <f>-'PRA110'!AP83</f>
        <v>0</v>
      </c>
      <c r="AR83" s="41">
        <f>-'PRA110'!AQ83</f>
        <v>0</v>
      </c>
      <c r="AS83" s="41">
        <f>-'PRA110'!AR83</f>
        <v>0</v>
      </c>
      <c r="AT83" s="41">
        <f>-'PRA110'!AS83</f>
        <v>0</v>
      </c>
      <c r="AU83" s="41">
        <f>-'PRA110'!AT83</f>
        <v>0</v>
      </c>
      <c r="AV83" s="41">
        <f>-'PRA110'!AU83</f>
        <v>0</v>
      </c>
      <c r="AW83" s="41">
        <f>-'PRA110'!AV83</f>
        <v>0</v>
      </c>
      <c r="AX83" s="41">
        <f>-'PRA110'!AW83</f>
        <v>0</v>
      </c>
      <c r="AY83" s="41">
        <f>-'PRA110'!AX83</f>
        <v>0</v>
      </c>
      <c r="AZ83" s="41">
        <f>-'PRA110'!AY83</f>
        <v>0</v>
      </c>
      <c r="BA83" s="41">
        <f>-'PRA110'!AZ83</f>
        <v>0</v>
      </c>
      <c r="BB83" s="41">
        <f>-'PRA110'!BA83</f>
        <v>0</v>
      </c>
      <c r="BC83" s="41">
        <f>-'PRA110'!BB83</f>
        <v>0</v>
      </c>
      <c r="BD83" s="41">
        <f>-'PRA110'!BC83</f>
        <v>0</v>
      </c>
      <c r="BE83" s="41">
        <f>-'PRA110'!BD83</f>
        <v>0</v>
      </c>
      <c r="BF83" s="41">
        <f>-'PRA110'!BE83</f>
        <v>0</v>
      </c>
      <c r="BG83" s="41">
        <f>-'PRA110'!BF83</f>
        <v>0</v>
      </c>
      <c r="BH83" s="41">
        <f>-'PRA110'!BG83</f>
        <v>0</v>
      </c>
      <c r="BI83" s="41">
        <f>-'PRA110'!BH83</f>
        <v>0</v>
      </c>
      <c r="BJ83" s="41">
        <f>-'PRA110'!BI83</f>
        <v>0</v>
      </c>
      <c r="BK83" s="41">
        <f>-'PRA110'!BJ83</f>
        <v>0</v>
      </c>
      <c r="BL83" s="41">
        <f>-'PRA110'!BK83</f>
        <v>0</v>
      </c>
      <c r="BM83" s="41">
        <f>-'PRA110'!BL83</f>
        <v>0</v>
      </c>
      <c r="BN83" s="41">
        <f>-'PRA110'!BM83</f>
        <v>0</v>
      </c>
      <c r="BO83" s="41">
        <f>-'PRA110'!BN83</f>
        <v>0</v>
      </c>
      <c r="BP83" s="41">
        <f>-'PRA110'!BO83</f>
        <v>0</v>
      </c>
      <c r="BQ83" s="41">
        <f>-'PRA110'!BP83</f>
        <v>0</v>
      </c>
      <c r="BR83" s="41">
        <f>-'PRA110'!BQ83</f>
        <v>0</v>
      </c>
      <c r="BS83" s="41">
        <f>-'PRA110'!BR83</f>
        <v>0</v>
      </c>
      <c r="BT83" s="41">
        <f>-'PRA110'!BS83</f>
        <v>0</v>
      </c>
      <c r="BU83" s="41">
        <f>-'PRA110'!BT83</f>
        <v>0</v>
      </c>
      <c r="BV83" s="41">
        <f>-'PRA110'!BU83</f>
        <v>0</v>
      </c>
      <c r="BW83" s="41">
        <f>-'PRA110'!BV83</f>
        <v>0</v>
      </c>
      <c r="BX83" s="41">
        <f>-'PRA110'!BW83</f>
        <v>0</v>
      </c>
      <c r="BY83" s="41">
        <f>-'PRA110'!BX83</f>
        <v>0</v>
      </c>
      <c r="BZ83" s="41">
        <f>-'PRA110'!BY83</f>
        <v>0</v>
      </c>
      <c r="CA83" s="41">
        <f>-'PRA110'!BZ83</f>
        <v>0</v>
      </c>
      <c r="CB83" s="41">
        <f>-'PRA110'!CA83</f>
        <v>0</v>
      </c>
      <c r="CC83" s="41">
        <f>-'PRA110'!CB83</f>
        <v>0</v>
      </c>
      <c r="CD83" s="41">
        <f>-'PRA110'!CC83</f>
        <v>0</v>
      </c>
      <c r="CE83" s="41">
        <f>-'PRA110'!CD83</f>
        <v>0</v>
      </c>
      <c r="CF83" s="41">
        <f>-'PRA110'!CE83</f>
        <v>0</v>
      </c>
      <c r="CG83" s="41">
        <f>-'PRA110'!CF83</f>
        <v>0</v>
      </c>
      <c r="CH83" s="41">
        <f>-'PRA110'!CG83</f>
        <v>0</v>
      </c>
      <c r="CI83" s="41">
        <f>-'PRA110'!CH83</f>
        <v>0</v>
      </c>
      <c r="CJ83" s="41">
        <f>-'PRA110'!CI83</f>
        <v>0</v>
      </c>
      <c r="CK83" s="41">
        <f>-'PRA110'!CJ83</f>
        <v>0</v>
      </c>
      <c r="CL83" s="41">
        <f>-'PRA110'!CK83</f>
        <v>0</v>
      </c>
      <c r="CM83" s="41">
        <f>-'PRA110'!CL83</f>
        <v>0</v>
      </c>
      <c r="CN83" s="41">
        <f>-'PRA110'!CM83</f>
        <v>0</v>
      </c>
      <c r="CO83" s="41">
        <f>-'PRA110'!CN83</f>
        <v>0</v>
      </c>
      <c r="CP83" s="41">
        <f>-'PRA110'!CO83</f>
        <v>0</v>
      </c>
      <c r="CQ83" s="41">
        <f>-'PRA110'!CP83</f>
        <v>0</v>
      </c>
      <c r="CR83" s="41">
        <f>-'PRA110'!CQ83</f>
        <v>0</v>
      </c>
      <c r="CS83" s="41">
        <f>-'PRA110'!CR83</f>
        <v>0</v>
      </c>
      <c r="CT83" s="41">
        <f>-'PRA110'!CS83</f>
        <v>0</v>
      </c>
      <c r="CU83" s="41">
        <f>-'PRA110'!CT83</f>
        <v>0</v>
      </c>
      <c r="CV83" s="41">
        <f>-'PRA110'!CU83</f>
        <v>0</v>
      </c>
      <c r="CW83" s="41">
        <f>-'PRA110'!CV83</f>
        <v>0</v>
      </c>
      <c r="CX83" s="41">
        <f>-'PRA110'!CW83</f>
        <v>0</v>
      </c>
      <c r="CY83" s="41">
        <f>-'PRA110'!CX83</f>
        <v>0</v>
      </c>
      <c r="CZ83" s="41">
        <f>-'PRA110'!CY83</f>
        <v>0</v>
      </c>
      <c r="DA83" s="41">
        <f>-'PRA110'!CZ83</f>
        <v>0</v>
      </c>
      <c r="DB83" s="41">
        <f>-'PRA110'!DA83</f>
        <v>0</v>
      </c>
      <c r="DC83" s="41">
        <f>-'PRA110'!DB83</f>
        <v>0</v>
      </c>
      <c r="DD83" s="41">
        <f>-'PRA110'!DC83</f>
        <v>0</v>
      </c>
      <c r="DE83" s="41">
        <f>-'PRA110'!DD83</f>
        <v>0</v>
      </c>
      <c r="DF83" s="41">
        <f>-'PRA110'!DE83</f>
        <v>0</v>
      </c>
      <c r="DG83" s="41">
        <f>-'PRA110'!DF83</f>
        <v>0</v>
      </c>
      <c r="DH83" s="41">
        <f>-'PRA110'!DG83</f>
        <v>0</v>
      </c>
      <c r="DI83" s="41">
        <f>-'PRA110'!DH83</f>
        <v>0</v>
      </c>
      <c r="DJ83" s="41">
        <f>-'PRA110'!DI83</f>
        <v>0</v>
      </c>
      <c r="DK83" s="41">
        <f>-'PRA110'!DJ83</f>
        <v>0</v>
      </c>
      <c r="DL83" s="44">
        <f>-'PRA110'!DK83</f>
        <v>0</v>
      </c>
    </row>
    <row r="84" spans="1:116" s="332" customFormat="1" ht="30.75" customHeight="1">
      <c r="A84" s="1082"/>
      <c r="B84" s="1083"/>
      <c r="C84" s="300"/>
      <c r="D84" s="1060"/>
      <c r="E84" s="1076" t="s">
        <v>717</v>
      </c>
      <c r="F84" s="1095" t="s">
        <v>138</v>
      </c>
      <c r="G84" s="1109" t="str">
        <f>G$13</f>
        <v>Weight - open</v>
      </c>
      <c r="H84" s="1097" t="str">
        <f>H$13</f>
        <v>Weight term</v>
      </c>
      <c r="I84" s="1099" t="s">
        <v>35</v>
      </c>
      <c r="J84" s="1120" t="str">
        <f>J$13</f>
        <v>Open</v>
      </c>
      <c r="K84" s="1120" t="str">
        <f>K$13</f>
        <v>Overnight (excl. open)</v>
      </c>
      <c r="L84" s="1101" t="s">
        <v>37</v>
      </c>
      <c r="M84" s="1101" t="s">
        <v>38</v>
      </c>
      <c r="N84" s="1101" t="s">
        <v>39</v>
      </c>
      <c r="O84" s="1101" t="s">
        <v>40</v>
      </c>
      <c r="P84" s="1101" t="s">
        <v>41</v>
      </c>
      <c r="Q84" s="1101" t="s">
        <v>42</v>
      </c>
      <c r="R84" s="1106"/>
      <c r="S84" s="1106"/>
      <c r="T84" s="1106"/>
      <c r="U84" s="1106"/>
      <c r="V84" s="1106"/>
      <c r="W84" s="1106"/>
      <c r="X84" s="1099"/>
      <c r="Y84" s="1106"/>
      <c r="Z84" s="1106"/>
      <c r="AA84" s="1106"/>
      <c r="AB84" s="1106"/>
      <c r="AC84" s="1106"/>
      <c r="AD84" s="1106"/>
      <c r="AE84" s="1099"/>
      <c r="AF84" s="1106"/>
      <c r="AG84" s="1106"/>
      <c r="AH84" s="1106"/>
      <c r="AI84" s="1106"/>
      <c r="AJ84" s="1106"/>
      <c r="AK84" s="1106"/>
      <c r="AL84" s="1099"/>
      <c r="AM84" s="1106"/>
      <c r="AN84" s="1106"/>
      <c r="AO84" s="1106"/>
      <c r="AP84" s="1106"/>
      <c r="AQ84" s="1106"/>
      <c r="AR84" s="1106"/>
      <c r="AS84" s="1099"/>
      <c r="AT84" s="1106"/>
      <c r="AU84" s="1106"/>
      <c r="AV84" s="1106"/>
      <c r="AW84" s="1106"/>
      <c r="AX84" s="1106"/>
      <c r="AY84" s="1106"/>
      <c r="AZ84" s="1106"/>
      <c r="BA84" s="1106"/>
      <c r="BB84" s="1106"/>
      <c r="BC84" s="1106"/>
      <c r="BD84" s="1106"/>
      <c r="BE84" s="1106"/>
      <c r="BF84" s="1106"/>
      <c r="BG84" s="1106"/>
      <c r="BH84" s="1106"/>
      <c r="BI84" s="1106"/>
      <c r="BJ84" s="1106"/>
      <c r="BK84" s="1106"/>
      <c r="BL84" s="1106"/>
      <c r="BM84" s="1106"/>
      <c r="BN84" s="1106"/>
      <c r="BO84" s="1106"/>
      <c r="BP84" s="1106"/>
      <c r="BQ84" s="1106"/>
      <c r="BR84" s="1106"/>
      <c r="BS84" s="1106"/>
      <c r="BT84" s="1099"/>
      <c r="BU84" s="1106"/>
      <c r="BV84" s="1106"/>
      <c r="BW84" s="1106"/>
      <c r="BX84" s="1106"/>
      <c r="BY84" s="1106"/>
      <c r="BZ84" s="1106"/>
      <c r="CA84" s="1106"/>
      <c r="CB84" s="1106"/>
      <c r="CC84" s="1106"/>
      <c r="CD84" s="1106"/>
      <c r="CE84" s="1106"/>
      <c r="CF84" s="1106"/>
      <c r="CG84" s="1106"/>
      <c r="CH84" s="1106"/>
      <c r="CI84" s="1106"/>
      <c r="CJ84" s="1106"/>
      <c r="CK84" s="1106"/>
      <c r="CL84" s="1106"/>
      <c r="CM84" s="1106"/>
      <c r="CN84" s="1106"/>
      <c r="CO84" s="1106"/>
      <c r="CP84" s="1106"/>
      <c r="CQ84" s="1106"/>
      <c r="CR84" s="1106"/>
      <c r="CS84" s="1106"/>
      <c r="CT84" s="1106"/>
      <c r="CU84" s="1106"/>
      <c r="CV84" s="1106"/>
      <c r="CW84" s="1106"/>
      <c r="CX84" s="1099"/>
      <c r="CY84" s="1105" t="s">
        <v>43</v>
      </c>
      <c r="CZ84" s="1105" t="s">
        <v>44</v>
      </c>
      <c r="DA84" s="1105" t="s">
        <v>763</v>
      </c>
      <c r="DB84" s="1105" t="s">
        <v>764</v>
      </c>
      <c r="DC84" s="1105" t="s">
        <v>45</v>
      </c>
      <c r="DD84" s="1105" t="s">
        <v>46</v>
      </c>
      <c r="DE84" s="1101" t="s">
        <v>47</v>
      </c>
      <c r="DF84" s="1101" t="s">
        <v>48</v>
      </c>
      <c r="DG84" s="1101" t="s">
        <v>49</v>
      </c>
      <c r="DH84" s="1101" t="s">
        <v>50</v>
      </c>
      <c r="DI84" s="1101" t="s">
        <v>51</v>
      </c>
      <c r="DJ84" s="1101" t="s">
        <v>52</v>
      </c>
      <c r="DK84" s="1101" t="s">
        <v>53</v>
      </c>
      <c r="DL84" s="1103" t="s">
        <v>54</v>
      </c>
    </row>
    <row r="85" spans="1:116" s="332" customFormat="1" ht="30.75" customHeight="1">
      <c r="A85" s="1082"/>
      <c r="B85" s="1083"/>
      <c r="C85" s="300"/>
      <c r="D85" s="1085"/>
      <c r="E85" s="1081"/>
      <c r="F85" s="1096"/>
      <c r="G85" s="1110"/>
      <c r="H85" s="1098"/>
      <c r="I85" s="1100"/>
      <c r="J85" s="1121"/>
      <c r="K85" s="1121"/>
      <c r="L85" s="1102"/>
      <c r="M85" s="1102"/>
      <c r="N85" s="1102"/>
      <c r="O85" s="1102"/>
      <c r="P85" s="1102"/>
      <c r="Q85" s="1102"/>
      <c r="R85" s="369" t="s">
        <v>373</v>
      </c>
      <c r="S85" s="369" t="s">
        <v>374</v>
      </c>
      <c r="T85" s="369" t="s">
        <v>375</v>
      </c>
      <c r="U85" s="369" t="s">
        <v>376</v>
      </c>
      <c r="V85" s="369" t="s">
        <v>377</v>
      </c>
      <c r="W85" s="369" t="s">
        <v>378</v>
      </c>
      <c r="X85" s="369" t="s">
        <v>379</v>
      </c>
      <c r="Y85" s="369" t="s">
        <v>380</v>
      </c>
      <c r="Z85" s="369" t="s">
        <v>381</v>
      </c>
      <c r="AA85" s="369" t="s">
        <v>382</v>
      </c>
      <c r="AB85" s="369" t="s">
        <v>383</v>
      </c>
      <c r="AC85" s="369" t="s">
        <v>384</v>
      </c>
      <c r="AD85" s="369" t="s">
        <v>385</v>
      </c>
      <c r="AE85" s="369" t="s">
        <v>386</v>
      </c>
      <c r="AF85" s="369" t="s">
        <v>387</v>
      </c>
      <c r="AG85" s="369" t="s">
        <v>388</v>
      </c>
      <c r="AH85" s="369" t="s">
        <v>389</v>
      </c>
      <c r="AI85" s="369" t="s">
        <v>390</v>
      </c>
      <c r="AJ85" s="369" t="s">
        <v>391</v>
      </c>
      <c r="AK85" s="369" t="s">
        <v>392</v>
      </c>
      <c r="AL85" s="369" t="s">
        <v>393</v>
      </c>
      <c r="AM85" s="369" t="s">
        <v>394</v>
      </c>
      <c r="AN85" s="369" t="s">
        <v>395</v>
      </c>
      <c r="AO85" s="369" t="s">
        <v>396</v>
      </c>
      <c r="AP85" s="369" t="s">
        <v>397</v>
      </c>
      <c r="AQ85" s="369" t="s">
        <v>398</v>
      </c>
      <c r="AR85" s="369" t="s">
        <v>399</v>
      </c>
      <c r="AS85" s="369" t="s">
        <v>400</v>
      </c>
      <c r="AT85" s="369" t="s">
        <v>401</v>
      </c>
      <c r="AU85" s="369" t="s">
        <v>402</v>
      </c>
      <c r="AV85" s="369" t="s">
        <v>403</v>
      </c>
      <c r="AW85" s="369" t="s">
        <v>404</v>
      </c>
      <c r="AX85" s="369" t="s">
        <v>405</v>
      </c>
      <c r="AY85" s="369" t="s">
        <v>406</v>
      </c>
      <c r="AZ85" s="369" t="s">
        <v>407</v>
      </c>
      <c r="BA85" s="369" t="s">
        <v>408</v>
      </c>
      <c r="BB85" s="369" t="s">
        <v>409</v>
      </c>
      <c r="BC85" s="369" t="s">
        <v>410</v>
      </c>
      <c r="BD85" s="369" t="s">
        <v>411</v>
      </c>
      <c r="BE85" s="369" t="s">
        <v>412</v>
      </c>
      <c r="BF85" s="369" t="s">
        <v>413</v>
      </c>
      <c r="BG85" s="369" t="s">
        <v>414</v>
      </c>
      <c r="BH85" s="369" t="s">
        <v>415</v>
      </c>
      <c r="BI85" s="369" t="s">
        <v>416</v>
      </c>
      <c r="BJ85" s="369" t="s">
        <v>417</v>
      </c>
      <c r="BK85" s="369" t="s">
        <v>418</v>
      </c>
      <c r="BL85" s="369" t="s">
        <v>419</v>
      </c>
      <c r="BM85" s="369" t="s">
        <v>420</v>
      </c>
      <c r="BN85" s="369" t="s">
        <v>421</v>
      </c>
      <c r="BO85" s="369" t="s">
        <v>422</v>
      </c>
      <c r="BP85" s="369" t="s">
        <v>423</v>
      </c>
      <c r="BQ85" s="369" t="s">
        <v>424</v>
      </c>
      <c r="BR85" s="369" t="s">
        <v>425</v>
      </c>
      <c r="BS85" s="369" t="s">
        <v>426</v>
      </c>
      <c r="BT85" s="369" t="s">
        <v>427</v>
      </c>
      <c r="BU85" s="369" t="s">
        <v>428</v>
      </c>
      <c r="BV85" s="369" t="s">
        <v>429</v>
      </c>
      <c r="BW85" s="369" t="s">
        <v>430</v>
      </c>
      <c r="BX85" s="369" t="s">
        <v>431</v>
      </c>
      <c r="BY85" s="369" t="s">
        <v>432</v>
      </c>
      <c r="BZ85" s="369" t="s">
        <v>433</v>
      </c>
      <c r="CA85" s="369" t="s">
        <v>434</v>
      </c>
      <c r="CB85" s="369" t="s">
        <v>435</v>
      </c>
      <c r="CC85" s="369" t="s">
        <v>436</v>
      </c>
      <c r="CD85" s="369" t="s">
        <v>437</v>
      </c>
      <c r="CE85" s="369" t="s">
        <v>438</v>
      </c>
      <c r="CF85" s="369" t="s">
        <v>439</v>
      </c>
      <c r="CG85" s="369" t="s">
        <v>440</v>
      </c>
      <c r="CH85" s="369" t="s">
        <v>441</v>
      </c>
      <c r="CI85" s="369" t="s">
        <v>442</v>
      </c>
      <c r="CJ85" s="369" t="s">
        <v>443</v>
      </c>
      <c r="CK85" s="369" t="s">
        <v>444</v>
      </c>
      <c r="CL85" s="369" t="s">
        <v>445</v>
      </c>
      <c r="CM85" s="369" t="s">
        <v>446</v>
      </c>
      <c r="CN85" s="369" t="s">
        <v>447</v>
      </c>
      <c r="CO85" s="369" t="s">
        <v>448</v>
      </c>
      <c r="CP85" s="369" t="s">
        <v>449</v>
      </c>
      <c r="CQ85" s="369" t="s">
        <v>450</v>
      </c>
      <c r="CR85" s="369" t="s">
        <v>451</v>
      </c>
      <c r="CS85" s="369" t="s">
        <v>452</v>
      </c>
      <c r="CT85" s="369" t="s">
        <v>453</v>
      </c>
      <c r="CU85" s="369" t="s">
        <v>454</v>
      </c>
      <c r="CV85" s="369" t="s">
        <v>455</v>
      </c>
      <c r="CW85" s="369" t="s">
        <v>456</v>
      </c>
      <c r="CX85" s="369" t="s">
        <v>457</v>
      </c>
      <c r="CY85" s="1102"/>
      <c r="CZ85" s="1102"/>
      <c r="DA85" s="1102"/>
      <c r="DB85" s="1102"/>
      <c r="DC85" s="1102"/>
      <c r="DD85" s="1102"/>
      <c r="DE85" s="1102"/>
      <c r="DF85" s="1102"/>
      <c r="DG85" s="1102"/>
      <c r="DH85" s="1102"/>
      <c r="DI85" s="1102"/>
      <c r="DJ85" s="1102"/>
      <c r="DK85" s="1102"/>
      <c r="DL85" s="1104"/>
    </row>
    <row r="86" spans="1:116" s="332" customFormat="1" ht="49.5">
      <c r="A86" s="333"/>
      <c r="B86" s="333"/>
      <c r="C86" s="300"/>
      <c r="D86" s="87"/>
      <c r="E86" s="92"/>
      <c r="F86" s="334" t="s">
        <v>1131</v>
      </c>
      <c r="G86" s="335"/>
      <c r="H86" s="328"/>
      <c r="I86" s="370"/>
      <c r="J86" s="371">
        <f>'PRA110'!J86+'PRA110'!J107</f>
        <v>0</v>
      </c>
      <c r="K86" s="372">
        <f>('PRA110'!I86-'PRA110'!J86)+('PRA110'!I107-'PRA110'!J107)</f>
        <v>0</v>
      </c>
      <c r="L86" s="372">
        <f>'PRA110'!K86+'PRA110'!K107</f>
        <v>0</v>
      </c>
      <c r="M86" s="41">
        <f>'PRA110'!L86+'PRA110'!L107</f>
        <v>0</v>
      </c>
      <c r="N86" s="41">
        <f>'PRA110'!M86+'PRA110'!M107</f>
        <v>0</v>
      </c>
      <c r="O86" s="41">
        <f>'PRA110'!N86+'PRA110'!N107</f>
        <v>0</v>
      </c>
      <c r="P86" s="41">
        <f>'PRA110'!O86+'PRA110'!O107</f>
        <v>0</v>
      </c>
      <c r="Q86" s="41">
        <f>'PRA110'!P86+'PRA110'!P107</f>
        <v>0</v>
      </c>
      <c r="R86" s="41">
        <f>'PRA110'!Q86+'PRA110'!Q107</f>
        <v>0</v>
      </c>
      <c r="S86" s="41">
        <f>'PRA110'!R86+'PRA110'!R107</f>
        <v>0</v>
      </c>
      <c r="T86" s="41">
        <f>'PRA110'!S86+'PRA110'!S107</f>
        <v>0</v>
      </c>
      <c r="U86" s="41">
        <f>'PRA110'!T86+'PRA110'!T107</f>
        <v>0</v>
      </c>
      <c r="V86" s="41">
        <f>'PRA110'!U86+'PRA110'!U107</f>
        <v>0</v>
      </c>
      <c r="W86" s="41">
        <f>'PRA110'!V86+'PRA110'!V107</f>
        <v>0</v>
      </c>
      <c r="X86" s="41">
        <f>'PRA110'!W86+'PRA110'!W107</f>
        <v>0</v>
      </c>
      <c r="Y86" s="41">
        <f>'PRA110'!X86+'PRA110'!X107</f>
        <v>0</v>
      </c>
      <c r="Z86" s="41">
        <f>'PRA110'!Y86+'PRA110'!Y107</f>
        <v>0</v>
      </c>
      <c r="AA86" s="41">
        <f>'PRA110'!Z86+'PRA110'!Z107</f>
        <v>0</v>
      </c>
      <c r="AB86" s="41">
        <f>'PRA110'!AA86+'PRA110'!AA107</f>
        <v>0</v>
      </c>
      <c r="AC86" s="41">
        <f>'PRA110'!AB86+'PRA110'!AB107</f>
        <v>0</v>
      </c>
      <c r="AD86" s="41">
        <f>'PRA110'!AC86+'PRA110'!AC107</f>
        <v>0</v>
      </c>
      <c r="AE86" s="41">
        <f>'PRA110'!AD86+'PRA110'!AD107</f>
        <v>0</v>
      </c>
      <c r="AF86" s="41">
        <f>'PRA110'!AE86+'PRA110'!AE107</f>
        <v>0</v>
      </c>
      <c r="AG86" s="41">
        <f>'PRA110'!AF86+'PRA110'!AF107</f>
        <v>0</v>
      </c>
      <c r="AH86" s="41">
        <f>'PRA110'!AG86+'PRA110'!AG107</f>
        <v>0</v>
      </c>
      <c r="AI86" s="41">
        <f>'PRA110'!AH86+'PRA110'!AH107</f>
        <v>0</v>
      </c>
      <c r="AJ86" s="41">
        <f>'PRA110'!AI86+'PRA110'!AI107</f>
        <v>0</v>
      </c>
      <c r="AK86" s="41">
        <f>'PRA110'!AJ86+'PRA110'!AJ107</f>
        <v>0</v>
      </c>
      <c r="AL86" s="41">
        <f>'PRA110'!AK86+'PRA110'!AK107</f>
        <v>0</v>
      </c>
      <c r="AM86" s="41">
        <f>'PRA110'!AL86+'PRA110'!AL107</f>
        <v>0</v>
      </c>
      <c r="AN86" s="41">
        <f>'PRA110'!AM86+'PRA110'!AM107</f>
        <v>0</v>
      </c>
      <c r="AO86" s="41">
        <f>'PRA110'!AN86+'PRA110'!AN107</f>
        <v>0</v>
      </c>
      <c r="AP86" s="41">
        <f>'PRA110'!AO86+'PRA110'!AO107</f>
        <v>0</v>
      </c>
      <c r="AQ86" s="41">
        <f>'PRA110'!AP86+'PRA110'!AP107</f>
        <v>0</v>
      </c>
      <c r="AR86" s="41">
        <f>'PRA110'!AQ86+'PRA110'!AQ107</f>
        <v>0</v>
      </c>
      <c r="AS86" s="41">
        <f>'PRA110'!AR86+'PRA110'!AR107</f>
        <v>0</v>
      </c>
      <c r="AT86" s="41">
        <f>'PRA110'!AS86+'PRA110'!AS107</f>
        <v>0</v>
      </c>
      <c r="AU86" s="41">
        <f>'PRA110'!AT86+'PRA110'!AT107</f>
        <v>0</v>
      </c>
      <c r="AV86" s="41">
        <f>'PRA110'!AU86+'PRA110'!AU107</f>
        <v>0</v>
      </c>
      <c r="AW86" s="41">
        <f>'PRA110'!AV86+'PRA110'!AV107</f>
        <v>0</v>
      </c>
      <c r="AX86" s="41">
        <f>'PRA110'!AW86+'PRA110'!AW107</f>
        <v>0</v>
      </c>
      <c r="AY86" s="41">
        <f>'PRA110'!AX86+'PRA110'!AX107</f>
        <v>0</v>
      </c>
      <c r="AZ86" s="41">
        <f>'PRA110'!AY86+'PRA110'!AY107</f>
        <v>0</v>
      </c>
      <c r="BA86" s="41">
        <f>'PRA110'!AZ86+'PRA110'!AZ107</f>
        <v>0</v>
      </c>
      <c r="BB86" s="41">
        <f>'PRA110'!BA86+'PRA110'!BA107</f>
        <v>0</v>
      </c>
      <c r="BC86" s="41">
        <f>'PRA110'!BB86+'PRA110'!BB107</f>
        <v>0</v>
      </c>
      <c r="BD86" s="41">
        <f>'PRA110'!BC86+'PRA110'!BC107</f>
        <v>0</v>
      </c>
      <c r="BE86" s="41">
        <f>'PRA110'!BD86+'PRA110'!BD107</f>
        <v>0</v>
      </c>
      <c r="BF86" s="41">
        <f>'PRA110'!BE86+'PRA110'!BE107</f>
        <v>0</v>
      </c>
      <c r="BG86" s="41">
        <f>'PRA110'!BF86+'PRA110'!BF107</f>
        <v>0</v>
      </c>
      <c r="BH86" s="41">
        <f>'PRA110'!BG86+'PRA110'!BG107</f>
        <v>0</v>
      </c>
      <c r="BI86" s="41">
        <f>'PRA110'!BH86+'PRA110'!BH107</f>
        <v>0</v>
      </c>
      <c r="BJ86" s="41">
        <f>'PRA110'!BI86+'PRA110'!BI107</f>
        <v>0</v>
      </c>
      <c r="BK86" s="41">
        <f>'PRA110'!BJ86+'PRA110'!BJ107</f>
        <v>0</v>
      </c>
      <c r="BL86" s="41">
        <f>'PRA110'!BK86+'PRA110'!BK107</f>
        <v>0</v>
      </c>
      <c r="BM86" s="41">
        <f>'PRA110'!BL86+'PRA110'!BL107</f>
        <v>0</v>
      </c>
      <c r="BN86" s="41">
        <f>'PRA110'!BM86+'PRA110'!BM107</f>
        <v>0</v>
      </c>
      <c r="BO86" s="41">
        <f>'PRA110'!BN86+'PRA110'!BN107</f>
        <v>0</v>
      </c>
      <c r="BP86" s="41">
        <f>'PRA110'!BO86+'PRA110'!BO107</f>
        <v>0</v>
      </c>
      <c r="BQ86" s="41">
        <f>'PRA110'!BP86+'PRA110'!BP107</f>
        <v>0</v>
      </c>
      <c r="BR86" s="41">
        <f>'PRA110'!BQ86+'PRA110'!BQ107</f>
        <v>0</v>
      </c>
      <c r="BS86" s="41">
        <f>'PRA110'!BR86+'PRA110'!BR107</f>
        <v>0</v>
      </c>
      <c r="BT86" s="41">
        <f>'PRA110'!BS86+'PRA110'!BS107</f>
        <v>0</v>
      </c>
      <c r="BU86" s="41">
        <f>'PRA110'!BT86+'PRA110'!BT107</f>
        <v>0</v>
      </c>
      <c r="BV86" s="41">
        <f>'PRA110'!BU86+'PRA110'!BU107</f>
        <v>0</v>
      </c>
      <c r="BW86" s="41">
        <f>'PRA110'!BV86+'PRA110'!BV107</f>
        <v>0</v>
      </c>
      <c r="BX86" s="41">
        <f>'PRA110'!BW86+'PRA110'!BW107</f>
        <v>0</v>
      </c>
      <c r="BY86" s="41">
        <f>'PRA110'!BX86+'PRA110'!BX107</f>
        <v>0</v>
      </c>
      <c r="BZ86" s="41">
        <f>'PRA110'!BY86+'PRA110'!BY107</f>
        <v>0</v>
      </c>
      <c r="CA86" s="41">
        <f>'PRA110'!BZ86+'PRA110'!BZ107</f>
        <v>0</v>
      </c>
      <c r="CB86" s="41">
        <f>'PRA110'!CA86+'PRA110'!CA107</f>
        <v>0</v>
      </c>
      <c r="CC86" s="41">
        <f>'PRA110'!CB86+'PRA110'!CB107</f>
        <v>0</v>
      </c>
      <c r="CD86" s="41">
        <f>'PRA110'!CC86+'PRA110'!CC107</f>
        <v>0</v>
      </c>
      <c r="CE86" s="41">
        <f>'PRA110'!CD86+'PRA110'!CD107</f>
        <v>0</v>
      </c>
      <c r="CF86" s="41">
        <f>'PRA110'!CE86+'PRA110'!CE107</f>
        <v>0</v>
      </c>
      <c r="CG86" s="41">
        <f>'PRA110'!CF86+'PRA110'!CF107</f>
        <v>0</v>
      </c>
      <c r="CH86" s="41">
        <f>'PRA110'!CG86+'PRA110'!CG107</f>
        <v>0</v>
      </c>
      <c r="CI86" s="41">
        <f>'PRA110'!CH86+'PRA110'!CH107</f>
        <v>0</v>
      </c>
      <c r="CJ86" s="41">
        <f>'PRA110'!CI86+'PRA110'!CI107</f>
        <v>0</v>
      </c>
      <c r="CK86" s="41">
        <f>'PRA110'!CJ86+'PRA110'!CJ107</f>
        <v>0</v>
      </c>
      <c r="CL86" s="41">
        <f>'PRA110'!CK86+'PRA110'!CK107</f>
        <v>0</v>
      </c>
      <c r="CM86" s="41">
        <f>'PRA110'!CL86+'PRA110'!CL107</f>
        <v>0</v>
      </c>
      <c r="CN86" s="41">
        <f>'PRA110'!CM86+'PRA110'!CM107</f>
        <v>0</v>
      </c>
      <c r="CO86" s="41">
        <f>'PRA110'!CN86+'PRA110'!CN107</f>
        <v>0</v>
      </c>
      <c r="CP86" s="41">
        <f>'PRA110'!CO86+'PRA110'!CO107</f>
        <v>0</v>
      </c>
      <c r="CQ86" s="41">
        <f>'PRA110'!CP86+'PRA110'!CP107</f>
        <v>0</v>
      </c>
      <c r="CR86" s="41">
        <f>'PRA110'!CQ86+'PRA110'!CQ107</f>
        <v>0</v>
      </c>
      <c r="CS86" s="41">
        <f>'PRA110'!CR86+'PRA110'!CR107</f>
        <v>0</v>
      </c>
      <c r="CT86" s="41">
        <f>'PRA110'!CS86+'PRA110'!CS107</f>
        <v>0</v>
      </c>
      <c r="CU86" s="41">
        <f>'PRA110'!CT86+'PRA110'!CT107</f>
        <v>0</v>
      </c>
      <c r="CV86" s="41">
        <f>'PRA110'!CU86+'PRA110'!CU107</f>
        <v>0</v>
      </c>
      <c r="CW86" s="41">
        <f>'PRA110'!CV86+'PRA110'!CV107</f>
        <v>0</v>
      </c>
      <c r="CX86" s="41">
        <f>'PRA110'!CW86+'PRA110'!CW107</f>
        <v>0</v>
      </c>
      <c r="CY86" s="41">
        <f>'PRA110'!CX86+'PRA110'!CX107</f>
        <v>0</v>
      </c>
      <c r="CZ86" s="41">
        <f>'PRA110'!CY86+'PRA110'!CY107</f>
        <v>0</v>
      </c>
      <c r="DA86" s="41">
        <f>'PRA110'!CZ86+'PRA110'!CZ107</f>
        <v>0</v>
      </c>
      <c r="DB86" s="41">
        <f>'PRA110'!DA86+'PRA110'!DA107</f>
        <v>0</v>
      </c>
      <c r="DC86" s="41">
        <f>'PRA110'!DB86+'PRA110'!DB107</f>
        <v>0</v>
      </c>
      <c r="DD86" s="41">
        <f>'PRA110'!DC86+'PRA110'!DC107</f>
        <v>0</v>
      </c>
      <c r="DE86" s="41">
        <f>'PRA110'!DD86+'PRA110'!DD107</f>
        <v>0</v>
      </c>
      <c r="DF86" s="41">
        <f>'PRA110'!DE86+'PRA110'!DE107</f>
        <v>0</v>
      </c>
      <c r="DG86" s="41">
        <f>'PRA110'!DF86+'PRA110'!DF107</f>
        <v>0</v>
      </c>
      <c r="DH86" s="41">
        <f>'PRA110'!DG86+'PRA110'!DG107</f>
        <v>0</v>
      </c>
      <c r="DI86" s="41">
        <f>'PRA110'!DH86+'PRA110'!DH107</f>
        <v>0</v>
      </c>
      <c r="DJ86" s="41">
        <f>'PRA110'!DI86+'PRA110'!DI107</f>
        <v>0</v>
      </c>
      <c r="DK86" s="41">
        <f>'PRA110'!DJ86+'PRA110'!DJ107</f>
        <v>0</v>
      </c>
      <c r="DL86" s="44">
        <f>'PRA110'!DK86+'PRA110'!DK107</f>
        <v>0</v>
      </c>
    </row>
    <row r="87" spans="1:116" s="332" customFormat="1" ht="19.899999999999999" customHeight="1">
      <c r="A87" s="333"/>
      <c r="B87" s="340"/>
      <c r="C87" s="300"/>
      <c r="D87" s="87"/>
      <c r="E87" s="93"/>
      <c r="F87" s="346" t="s">
        <v>67</v>
      </c>
      <c r="G87" s="335"/>
      <c r="H87" s="328"/>
      <c r="I87" s="329"/>
      <c r="J87" s="371">
        <f>'PRA110'!J87+'PRA110'!J108</f>
        <v>0</v>
      </c>
      <c r="K87" s="372">
        <f>('PRA110'!I87-'PRA110'!J87)+('PRA110'!I108-'PRA110'!J108)</f>
        <v>0</v>
      </c>
      <c r="L87" s="372">
        <f>'PRA110'!K87+'PRA110'!K108</f>
        <v>0</v>
      </c>
      <c r="M87" s="41">
        <f>'PRA110'!L87+'PRA110'!L108</f>
        <v>0</v>
      </c>
      <c r="N87" s="41">
        <f>'PRA110'!M87+'PRA110'!M108</f>
        <v>0</v>
      </c>
      <c r="O87" s="41">
        <f>'PRA110'!N87+'PRA110'!N108</f>
        <v>0</v>
      </c>
      <c r="P87" s="41">
        <f>'PRA110'!O87+'PRA110'!O108</f>
        <v>0</v>
      </c>
      <c r="Q87" s="41">
        <f>'PRA110'!P87+'PRA110'!P108</f>
        <v>0</v>
      </c>
      <c r="R87" s="41">
        <f>'PRA110'!Q87+'PRA110'!Q108</f>
        <v>0</v>
      </c>
      <c r="S87" s="41">
        <f>'PRA110'!R87+'PRA110'!R108</f>
        <v>0</v>
      </c>
      <c r="T87" s="41">
        <f>'PRA110'!S87+'PRA110'!S108</f>
        <v>0</v>
      </c>
      <c r="U87" s="41">
        <f>'PRA110'!T87+'PRA110'!T108</f>
        <v>0</v>
      </c>
      <c r="V87" s="41">
        <f>'PRA110'!U87+'PRA110'!U108</f>
        <v>0</v>
      </c>
      <c r="W87" s="41">
        <f>'PRA110'!V87+'PRA110'!V108</f>
        <v>0</v>
      </c>
      <c r="X87" s="41">
        <f>'PRA110'!W87+'PRA110'!W108</f>
        <v>0</v>
      </c>
      <c r="Y87" s="41">
        <f>'PRA110'!X87+'PRA110'!X108</f>
        <v>0</v>
      </c>
      <c r="Z87" s="41">
        <f>'PRA110'!Y87+'PRA110'!Y108</f>
        <v>0</v>
      </c>
      <c r="AA87" s="41">
        <f>'PRA110'!Z87+'PRA110'!Z108</f>
        <v>0</v>
      </c>
      <c r="AB87" s="41">
        <f>'PRA110'!AA87+'PRA110'!AA108</f>
        <v>0</v>
      </c>
      <c r="AC87" s="41">
        <f>'PRA110'!AB87+'PRA110'!AB108</f>
        <v>0</v>
      </c>
      <c r="AD87" s="41">
        <f>'PRA110'!AC87+'PRA110'!AC108</f>
        <v>0</v>
      </c>
      <c r="AE87" s="41">
        <f>'PRA110'!AD87+'PRA110'!AD108</f>
        <v>0</v>
      </c>
      <c r="AF87" s="41">
        <f>'PRA110'!AE87+'PRA110'!AE108</f>
        <v>0</v>
      </c>
      <c r="AG87" s="41">
        <f>'PRA110'!AF87+'PRA110'!AF108</f>
        <v>0</v>
      </c>
      <c r="AH87" s="41">
        <f>'PRA110'!AG87+'PRA110'!AG108</f>
        <v>0</v>
      </c>
      <c r="AI87" s="41">
        <f>'PRA110'!AH87+'PRA110'!AH108</f>
        <v>0</v>
      </c>
      <c r="AJ87" s="41">
        <f>'PRA110'!AI87+'PRA110'!AI108</f>
        <v>0</v>
      </c>
      <c r="AK87" s="41">
        <f>'PRA110'!AJ87+'PRA110'!AJ108</f>
        <v>0</v>
      </c>
      <c r="AL87" s="41">
        <f>'PRA110'!AK87+'PRA110'!AK108</f>
        <v>0</v>
      </c>
      <c r="AM87" s="41">
        <f>'PRA110'!AL87+'PRA110'!AL108</f>
        <v>0</v>
      </c>
      <c r="AN87" s="41">
        <f>'PRA110'!AM87+'PRA110'!AM108</f>
        <v>0</v>
      </c>
      <c r="AO87" s="41">
        <f>'PRA110'!AN87+'PRA110'!AN108</f>
        <v>0</v>
      </c>
      <c r="AP87" s="41">
        <f>'PRA110'!AO87+'PRA110'!AO108</f>
        <v>0</v>
      </c>
      <c r="AQ87" s="41">
        <f>'PRA110'!AP87+'PRA110'!AP108</f>
        <v>0</v>
      </c>
      <c r="AR87" s="41">
        <f>'PRA110'!AQ87+'PRA110'!AQ108</f>
        <v>0</v>
      </c>
      <c r="AS87" s="41">
        <f>'PRA110'!AR87+'PRA110'!AR108</f>
        <v>0</v>
      </c>
      <c r="AT87" s="41">
        <f>'PRA110'!AS87+'PRA110'!AS108</f>
        <v>0</v>
      </c>
      <c r="AU87" s="41">
        <f>'PRA110'!AT87+'PRA110'!AT108</f>
        <v>0</v>
      </c>
      <c r="AV87" s="41">
        <f>'PRA110'!AU87+'PRA110'!AU108</f>
        <v>0</v>
      </c>
      <c r="AW87" s="41">
        <f>'PRA110'!AV87+'PRA110'!AV108</f>
        <v>0</v>
      </c>
      <c r="AX87" s="41">
        <f>'PRA110'!AW87+'PRA110'!AW108</f>
        <v>0</v>
      </c>
      <c r="AY87" s="41">
        <f>'PRA110'!AX87+'PRA110'!AX108</f>
        <v>0</v>
      </c>
      <c r="AZ87" s="41">
        <f>'PRA110'!AY87+'PRA110'!AY108</f>
        <v>0</v>
      </c>
      <c r="BA87" s="41">
        <f>'PRA110'!AZ87+'PRA110'!AZ108</f>
        <v>0</v>
      </c>
      <c r="BB87" s="41">
        <f>'PRA110'!BA87+'PRA110'!BA108</f>
        <v>0</v>
      </c>
      <c r="BC87" s="41">
        <f>'PRA110'!BB87+'PRA110'!BB108</f>
        <v>0</v>
      </c>
      <c r="BD87" s="41">
        <f>'PRA110'!BC87+'PRA110'!BC108</f>
        <v>0</v>
      </c>
      <c r="BE87" s="41">
        <f>'PRA110'!BD87+'PRA110'!BD108</f>
        <v>0</v>
      </c>
      <c r="BF87" s="41">
        <f>'PRA110'!BE87+'PRA110'!BE108</f>
        <v>0</v>
      </c>
      <c r="BG87" s="41">
        <f>'PRA110'!BF87+'PRA110'!BF108</f>
        <v>0</v>
      </c>
      <c r="BH87" s="41">
        <f>'PRA110'!BG87+'PRA110'!BG108</f>
        <v>0</v>
      </c>
      <c r="BI87" s="41">
        <f>'PRA110'!BH87+'PRA110'!BH108</f>
        <v>0</v>
      </c>
      <c r="BJ87" s="41">
        <f>'PRA110'!BI87+'PRA110'!BI108</f>
        <v>0</v>
      </c>
      <c r="BK87" s="41">
        <f>'PRA110'!BJ87+'PRA110'!BJ108</f>
        <v>0</v>
      </c>
      <c r="BL87" s="41">
        <f>'PRA110'!BK87+'PRA110'!BK108</f>
        <v>0</v>
      </c>
      <c r="BM87" s="41">
        <f>'PRA110'!BL87+'PRA110'!BL108</f>
        <v>0</v>
      </c>
      <c r="BN87" s="41">
        <f>'PRA110'!BM87+'PRA110'!BM108</f>
        <v>0</v>
      </c>
      <c r="BO87" s="41">
        <f>'PRA110'!BN87+'PRA110'!BN108</f>
        <v>0</v>
      </c>
      <c r="BP87" s="41">
        <f>'PRA110'!BO87+'PRA110'!BO108</f>
        <v>0</v>
      </c>
      <c r="BQ87" s="41">
        <f>'PRA110'!BP87+'PRA110'!BP108</f>
        <v>0</v>
      </c>
      <c r="BR87" s="41">
        <f>'PRA110'!BQ87+'PRA110'!BQ108</f>
        <v>0</v>
      </c>
      <c r="BS87" s="41">
        <f>'PRA110'!BR87+'PRA110'!BR108</f>
        <v>0</v>
      </c>
      <c r="BT87" s="41">
        <f>'PRA110'!BS87+'PRA110'!BS108</f>
        <v>0</v>
      </c>
      <c r="BU87" s="41">
        <f>'PRA110'!BT87+'PRA110'!BT108</f>
        <v>0</v>
      </c>
      <c r="BV87" s="41">
        <f>'PRA110'!BU87+'PRA110'!BU108</f>
        <v>0</v>
      </c>
      <c r="BW87" s="41">
        <f>'PRA110'!BV87+'PRA110'!BV108</f>
        <v>0</v>
      </c>
      <c r="BX87" s="41">
        <f>'PRA110'!BW87+'PRA110'!BW108</f>
        <v>0</v>
      </c>
      <c r="BY87" s="41">
        <f>'PRA110'!BX87+'PRA110'!BX108</f>
        <v>0</v>
      </c>
      <c r="BZ87" s="41">
        <f>'PRA110'!BY87+'PRA110'!BY108</f>
        <v>0</v>
      </c>
      <c r="CA87" s="41">
        <f>'PRA110'!BZ87+'PRA110'!BZ108</f>
        <v>0</v>
      </c>
      <c r="CB87" s="41">
        <f>'PRA110'!CA87+'PRA110'!CA108</f>
        <v>0</v>
      </c>
      <c r="CC87" s="41">
        <f>'PRA110'!CB87+'PRA110'!CB108</f>
        <v>0</v>
      </c>
      <c r="CD87" s="41">
        <f>'PRA110'!CC87+'PRA110'!CC108</f>
        <v>0</v>
      </c>
      <c r="CE87" s="41">
        <f>'PRA110'!CD87+'PRA110'!CD108</f>
        <v>0</v>
      </c>
      <c r="CF87" s="41">
        <f>'PRA110'!CE87+'PRA110'!CE108</f>
        <v>0</v>
      </c>
      <c r="CG87" s="41">
        <f>'PRA110'!CF87+'PRA110'!CF108</f>
        <v>0</v>
      </c>
      <c r="CH87" s="41">
        <f>'PRA110'!CG87+'PRA110'!CG108</f>
        <v>0</v>
      </c>
      <c r="CI87" s="41">
        <f>'PRA110'!CH87+'PRA110'!CH108</f>
        <v>0</v>
      </c>
      <c r="CJ87" s="41">
        <f>'PRA110'!CI87+'PRA110'!CI108</f>
        <v>0</v>
      </c>
      <c r="CK87" s="41">
        <f>'PRA110'!CJ87+'PRA110'!CJ108</f>
        <v>0</v>
      </c>
      <c r="CL87" s="41">
        <f>'PRA110'!CK87+'PRA110'!CK108</f>
        <v>0</v>
      </c>
      <c r="CM87" s="41">
        <f>'PRA110'!CL87+'PRA110'!CL108</f>
        <v>0</v>
      </c>
      <c r="CN87" s="41">
        <f>'PRA110'!CM87+'PRA110'!CM108</f>
        <v>0</v>
      </c>
      <c r="CO87" s="41">
        <f>'PRA110'!CN87+'PRA110'!CN108</f>
        <v>0</v>
      </c>
      <c r="CP87" s="41">
        <f>'PRA110'!CO87+'PRA110'!CO108</f>
        <v>0</v>
      </c>
      <c r="CQ87" s="41">
        <f>'PRA110'!CP87+'PRA110'!CP108</f>
        <v>0</v>
      </c>
      <c r="CR87" s="41">
        <f>'PRA110'!CQ87+'PRA110'!CQ108</f>
        <v>0</v>
      </c>
      <c r="CS87" s="41">
        <f>'PRA110'!CR87+'PRA110'!CR108</f>
        <v>0</v>
      </c>
      <c r="CT87" s="41">
        <f>'PRA110'!CS87+'PRA110'!CS108</f>
        <v>0</v>
      </c>
      <c r="CU87" s="41">
        <f>'PRA110'!CT87+'PRA110'!CT108</f>
        <v>0</v>
      </c>
      <c r="CV87" s="41">
        <f>'PRA110'!CU87+'PRA110'!CU108</f>
        <v>0</v>
      </c>
      <c r="CW87" s="41">
        <f>'PRA110'!CV87+'PRA110'!CV108</f>
        <v>0</v>
      </c>
      <c r="CX87" s="41">
        <f>'PRA110'!CW87+'PRA110'!CW108</f>
        <v>0</v>
      </c>
      <c r="CY87" s="41">
        <f>'PRA110'!CX87+'PRA110'!CX108</f>
        <v>0</v>
      </c>
      <c r="CZ87" s="41">
        <f>'PRA110'!CY87+'PRA110'!CY108</f>
        <v>0</v>
      </c>
      <c r="DA87" s="41">
        <f>'PRA110'!CZ87+'PRA110'!CZ108</f>
        <v>0</v>
      </c>
      <c r="DB87" s="41">
        <f>'PRA110'!DA87+'PRA110'!DA108</f>
        <v>0</v>
      </c>
      <c r="DC87" s="41">
        <f>'PRA110'!DB87+'PRA110'!DB108</f>
        <v>0</v>
      </c>
      <c r="DD87" s="41">
        <f>'PRA110'!DC87+'PRA110'!DC108</f>
        <v>0</v>
      </c>
      <c r="DE87" s="41">
        <f>'PRA110'!DD87+'PRA110'!DD108</f>
        <v>0</v>
      </c>
      <c r="DF87" s="41">
        <f>'PRA110'!DE87+'PRA110'!DE108</f>
        <v>0</v>
      </c>
      <c r="DG87" s="41">
        <f>'PRA110'!DF87+'PRA110'!DF108</f>
        <v>0</v>
      </c>
      <c r="DH87" s="41">
        <f>'PRA110'!DG87+'PRA110'!DG108</f>
        <v>0</v>
      </c>
      <c r="DI87" s="41">
        <f>'PRA110'!DH87+'PRA110'!DH108</f>
        <v>0</v>
      </c>
      <c r="DJ87" s="41">
        <f>'PRA110'!DI87+'PRA110'!DI108</f>
        <v>0</v>
      </c>
      <c r="DK87" s="41">
        <f>'PRA110'!DJ87+'PRA110'!DJ108</f>
        <v>0</v>
      </c>
      <c r="DL87" s="44">
        <f>'PRA110'!DK87+'PRA110'!DK108</f>
        <v>0</v>
      </c>
    </row>
    <row r="88" spans="1:116" s="332" customFormat="1" ht="18" customHeight="1">
      <c r="A88" s="333"/>
      <c r="B88" s="340"/>
      <c r="C88" s="300"/>
      <c r="D88" s="87"/>
      <c r="E88" s="93"/>
      <c r="F88" s="346" t="s">
        <v>991</v>
      </c>
      <c r="G88" s="335"/>
      <c r="H88" s="328"/>
      <c r="I88" s="338"/>
      <c r="J88" s="372">
        <f>('PRA110'!J88-'PRA110'!J90)+('PRA110'!J109-'PRA110'!J110)</f>
        <v>0</v>
      </c>
      <c r="K88" s="372">
        <f>(('PRA110'!I88-'PRA110'!J88)-('PRA110'!I90-'PRA110'!J90))+(('PRA110'!I109-'PRA110'!J109)-('PRA110'!I110-'PRA110'!J110))</f>
        <v>0</v>
      </c>
      <c r="L88" s="372">
        <f>('PRA110'!K88-'PRA110'!K90)+('PRA110'!K109-'PRA110'!K110)</f>
        <v>0</v>
      </c>
      <c r="M88" s="372">
        <f>('PRA110'!L88-'PRA110'!L90)+('PRA110'!L109-'PRA110'!L110)</f>
        <v>0</v>
      </c>
      <c r="N88" s="372">
        <f>('PRA110'!M88-'PRA110'!M90)+('PRA110'!M109-'PRA110'!M110)</f>
        <v>0</v>
      </c>
      <c r="O88" s="372">
        <f>('PRA110'!N88-'PRA110'!N90)+('PRA110'!N109-'PRA110'!N110)</f>
        <v>0</v>
      </c>
      <c r="P88" s="372">
        <f>('PRA110'!O88-'PRA110'!O90)+('PRA110'!O109-'PRA110'!O110)</f>
        <v>0</v>
      </c>
      <c r="Q88" s="372">
        <f>('PRA110'!P88-'PRA110'!P90)+('PRA110'!P109-'PRA110'!P110)</f>
        <v>0</v>
      </c>
      <c r="R88" s="372">
        <f>('PRA110'!Q88-'PRA110'!Q90)+('PRA110'!Q109-'PRA110'!Q110)</f>
        <v>0</v>
      </c>
      <c r="S88" s="372">
        <f>('PRA110'!R88-'PRA110'!R90)+('PRA110'!R109-'PRA110'!R110)</f>
        <v>0</v>
      </c>
      <c r="T88" s="372">
        <f>('PRA110'!S88-'PRA110'!S90)+('PRA110'!S109-'PRA110'!S110)</f>
        <v>0</v>
      </c>
      <c r="U88" s="372">
        <f>('PRA110'!T88-'PRA110'!T90)+('PRA110'!T109-'PRA110'!T110)</f>
        <v>0</v>
      </c>
      <c r="V88" s="372">
        <f>('PRA110'!U88-'PRA110'!U90)+('PRA110'!U109-'PRA110'!U110)</f>
        <v>0</v>
      </c>
      <c r="W88" s="372">
        <f>('PRA110'!V88-'PRA110'!V90)+('PRA110'!V109-'PRA110'!V110)</f>
        <v>0</v>
      </c>
      <c r="X88" s="372">
        <f>('PRA110'!W88-'PRA110'!W90)+('PRA110'!W109-'PRA110'!W110)</f>
        <v>0</v>
      </c>
      <c r="Y88" s="372">
        <f>('PRA110'!X88-'PRA110'!X90)+('PRA110'!X109-'PRA110'!X110)</f>
        <v>0</v>
      </c>
      <c r="Z88" s="372">
        <f>('PRA110'!Y88-'PRA110'!Y90)+('PRA110'!Y109-'PRA110'!Y110)</f>
        <v>0</v>
      </c>
      <c r="AA88" s="372">
        <f>('PRA110'!Z88-'PRA110'!Z90)+('PRA110'!Z109-'PRA110'!Z110)</f>
        <v>0</v>
      </c>
      <c r="AB88" s="372">
        <f>('PRA110'!AA88-'PRA110'!AA90)+('PRA110'!AA109-'PRA110'!AA110)</f>
        <v>0</v>
      </c>
      <c r="AC88" s="372">
        <f>('PRA110'!AB88-'PRA110'!AB90)+('PRA110'!AB109-'PRA110'!AB110)</f>
        <v>0</v>
      </c>
      <c r="AD88" s="372">
        <f>('PRA110'!AC88-'PRA110'!AC90)+('PRA110'!AC109-'PRA110'!AC110)</f>
        <v>0</v>
      </c>
      <c r="AE88" s="372">
        <f>('PRA110'!AD88-'PRA110'!AD90)+('PRA110'!AD109-'PRA110'!AD110)</f>
        <v>0</v>
      </c>
      <c r="AF88" s="372">
        <f>('PRA110'!AE88-'PRA110'!AE90)+('PRA110'!AE109-'PRA110'!AE110)</f>
        <v>0</v>
      </c>
      <c r="AG88" s="372">
        <f>('PRA110'!AF88-'PRA110'!AF90)+('PRA110'!AF109-'PRA110'!AF110)</f>
        <v>0</v>
      </c>
      <c r="AH88" s="372">
        <f>('PRA110'!AG88-'PRA110'!AG90)+('PRA110'!AG109-'PRA110'!AG110)</f>
        <v>0</v>
      </c>
      <c r="AI88" s="372">
        <f>('PRA110'!AH88-'PRA110'!AH90)+('PRA110'!AH109-'PRA110'!AH110)</f>
        <v>0</v>
      </c>
      <c r="AJ88" s="372">
        <f>('PRA110'!AI88-'PRA110'!AI90)+('PRA110'!AI109-'PRA110'!AI110)</f>
        <v>0</v>
      </c>
      <c r="AK88" s="372">
        <f>('PRA110'!AJ88-'PRA110'!AJ90)+('PRA110'!AJ109-'PRA110'!AJ110)</f>
        <v>0</v>
      </c>
      <c r="AL88" s="372">
        <f>('PRA110'!AK88-'PRA110'!AK90)+('PRA110'!AK109-'PRA110'!AK110)</f>
        <v>0</v>
      </c>
      <c r="AM88" s="372">
        <f>('PRA110'!AL88-'PRA110'!AL90)+('PRA110'!AL109-'PRA110'!AL110)</f>
        <v>0</v>
      </c>
      <c r="AN88" s="372">
        <f>('PRA110'!AM88-'PRA110'!AM90)+('PRA110'!AM109-'PRA110'!AM110)</f>
        <v>0</v>
      </c>
      <c r="AO88" s="372">
        <f>('PRA110'!AN88-'PRA110'!AN90)+('PRA110'!AN109-'PRA110'!AN110)</f>
        <v>0</v>
      </c>
      <c r="AP88" s="372">
        <f>('PRA110'!AO88-'PRA110'!AO90)+('PRA110'!AO109-'PRA110'!AO110)</f>
        <v>0</v>
      </c>
      <c r="AQ88" s="372">
        <f>('PRA110'!AP88-'PRA110'!AP90)+('PRA110'!AP109-'PRA110'!AP110)</f>
        <v>0</v>
      </c>
      <c r="AR88" s="372">
        <f>('PRA110'!AQ88-'PRA110'!AQ90)+('PRA110'!AQ109-'PRA110'!AQ110)</f>
        <v>0</v>
      </c>
      <c r="AS88" s="372">
        <f>('PRA110'!AR88-'PRA110'!AR90)+('PRA110'!AR109-'PRA110'!AR110)</f>
        <v>0</v>
      </c>
      <c r="AT88" s="372">
        <f>('PRA110'!AS88-'PRA110'!AS90)+('PRA110'!AS109-'PRA110'!AS110)</f>
        <v>0</v>
      </c>
      <c r="AU88" s="372">
        <f>('PRA110'!AT88-'PRA110'!AT90)+('PRA110'!AT109-'PRA110'!AT110)</f>
        <v>0</v>
      </c>
      <c r="AV88" s="372">
        <f>('PRA110'!AU88-'PRA110'!AU90)+('PRA110'!AU109-'PRA110'!AU110)</f>
        <v>0</v>
      </c>
      <c r="AW88" s="372">
        <f>('PRA110'!AV88-'PRA110'!AV90)+('PRA110'!AV109-'PRA110'!AV110)</f>
        <v>0</v>
      </c>
      <c r="AX88" s="372">
        <f>('PRA110'!AW88-'PRA110'!AW90)+('PRA110'!AW109-'PRA110'!AW110)</f>
        <v>0</v>
      </c>
      <c r="AY88" s="372">
        <f>('PRA110'!AX88-'PRA110'!AX90)+('PRA110'!AX109-'PRA110'!AX110)</f>
        <v>0</v>
      </c>
      <c r="AZ88" s="372">
        <f>('PRA110'!AY88-'PRA110'!AY90)+('PRA110'!AY109-'PRA110'!AY110)</f>
        <v>0</v>
      </c>
      <c r="BA88" s="372">
        <f>('PRA110'!AZ88-'PRA110'!AZ90)+('PRA110'!AZ109-'PRA110'!AZ110)</f>
        <v>0</v>
      </c>
      <c r="BB88" s="372">
        <f>('PRA110'!BA88-'PRA110'!BA90)+('PRA110'!BA109-'PRA110'!BA110)</f>
        <v>0</v>
      </c>
      <c r="BC88" s="372">
        <f>('PRA110'!BB88-'PRA110'!BB90)+('PRA110'!BB109-'PRA110'!BB110)</f>
        <v>0</v>
      </c>
      <c r="BD88" s="372">
        <f>('PRA110'!BC88-'PRA110'!BC90)+('PRA110'!BC109-'PRA110'!BC110)</f>
        <v>0</v>
      </c>
      <c r="BE88" s="372">
        <f>('PRA110'!BD88-'PRA110'!BD90)+('PRA110'!BD109-'PRA110'!BD110)</f>
        <v>0</v>
      </c>
      <c r="BF88" s="372">
        <f>('PRA110'!BE88-'PRA110'!BE90)+('PRA110'!BE109-'PRA110'!BE110)</f>
        <v>0</v>
      </c>
      <c r="BG88" s="372">
        <f>('PRA110'!BF88-'PRA110'!BF90)+('PRA110'!BF109-'PRA110'!BF110)</f>
        <v>0</v>
      </c>
      <c r="BH88" s="372">
        <f>('PRA110'!BG88-'PRA110'!BG90)+('PRA110'!BG109-'PRA110'!BG110)</f>
        <v>0</v>
      </c>
      <c r="BI88" s="372">
        <f>('PRA110'!BH88-'PRA110'!BH90)+('PRA110'!BH109-'PRA110'!BH110)</f>
        <v>0</v>
      </c>
      <c r="BJ88" s="372">
        <f>('PRA110'!BI88-'PRA110'!BI90)+('PRA110'!BI109-'PRA110'!BI110)</f>
        <v>0</v>
      </c>
      <c r="BK88" s="372">
        <f>('PRA110'!BJ88-'PRA110'!BJ90)+('PRA110'!BJ109-'PRA110'!BJ110)</f>
        <v>0</v>
      </c>
      <c r="BL88" s="372">
        <f>('PRA110'!BK88-'PRA110'!BK90)+('PRA110'!BK109-'PRA110'!BK110)</f>
        <v>0</v>
      </c>
      <c r="BM88" s="372">
        <f>('PRA110'!BL88-'PRA110'!BL90)+('PRA110'!BL109-'PRA110'!BL110)</f>
        <v>0</v>
      </c>
      <c r="BN88" s="372">
        <f>('PRA110'!BM88-'PRA110'!BM90)+('PRA110'!BM109-'PRA110'!BM110)</f>
        <v>0</v>
      </c>
      <c r="BO88" s="372">
        <f>('PRA110'!BN88-'PRA110'!BN90)+('PRA110'!BN109-'PRA110'!BN110)</f>
        <v>0</v>
      </c>
      <c r="BP88" s="372">
        <f>('PRA110'!BO88-'PRA110'!BO90)+('PRA110'!BO109-'PRA110'!BO110)</f>
        <v>0</v>
      </c>
      <c r="BQ88" s="372">
        <f>('PRA110'!BP88-'PRA110'!BP90)+('PRA110'!BP109-'PRA110'!BP110)</f>
        <v>0</v>
      </c>
      <c r="BR88" s="372">
        <f>('PRA110'!BQ88-'PRA110'!BQ90)+('PRA110'!BQ109-'PRA110'!BQ110)</f>
        <v>0</v>
      </c>
      <c r="BS88" s="372">
        <f>('PRA110'!BR88-'PRA110'!BR90)+('PRA110'!BR109-'PRA110'!BR110)</f>
        <v>0</v>
      </c>
      <c r="BT88" s="372">
        <f>('PRA110'!BS88-'PRA110'!BS90)+('PRA110'!BS109-'PRA110'!BS110)</f>
        <v>0</v>
      </c>
      <c r="BU88" s="372">
        <f>('PRA110'!BT88-'PRA110'!BT90)+('PRA110'!BT109-'PRA110'!BT110)</f>
        <v>0</v>
      </c>
      <c r="BV88" s="372">
        <f>('PRA110'!BU88-'PRA110'!BU90)+('PRA110'!BU109-'PRA110'!BU110)</f>
        <v>0</v>
      </c>
      <c r="BW88" s="372">
        <f>('PRA110'!BV88-'PRA110'!BV90)+('PRA110'!BV109-'PRA110'!BV110)</f>
        <v>0</v>
      </c>
      <c r="BX88" s="372">
        <f>('PRA110'!BW88-'PRA110'!BW90)+('PRA110'!BW109-'PRA110'!BW110)</f>
        <v>0</v>
      </c>
      <c r="BY88" s="372">
        <f>('PRA110'!BX88-'PRA110'!BX90)+('PRA110'!BX109-'PRA110'!BX110)</f>
        <v>0</v>
      </c>
      <c r="BZ88" s="372">
        <f>('PRA110'!BY88-'PRA110'!BY90)+('PRA110'!BY109-'PRA110'!BY110)</f>
        <v>0</v>
      </c>
      <c r="CA88" s="372">
        <f>('PRA110'!BZ88-'PRA110'!BZ90)+('PRA110'!BZ109-'PRA110'!BZ110)</f>
        <v>0</v>
      </c>
      <c r="CB88" s="372">
        <f>('PRA110'!CA88-'PRA110'!CA90)+('PRA110'!CA109-'PRA110'!CA110)</f>
        <v>0</v>
      </c>
      <c r="CC88" s="372">
        <f>('PRA110'!CB88-'PRA110'!CB90)+('PRA110'!CB109-'PRA110'!CB110)</f>
        <v>0</v>
      </c>
      <c r="CD88" s="372">
        <f>('PRA110'!CC88-'PRA110'!CC90)+('PRA110'!CC109-'PRA110'!CC110)</f>
        <v>0</v>
      </c>
      <c r="CE88" s="372">
        <f>('PRA110'!CD88-'PRA110'!CD90)+('PRA110'!CD109-'PRA110'!CD110)</f>
        <v>0</v>
      </c>
      <c r="CF88" s="372">
        <f>('PRA110'!CE88-'PRA110'!CE90)+('PRA110'!CE109-'PRA110'!CE110)</f>
        <v>0</v>
      </c>
      <c r="CG88" s="372">
        <f>('PRA110'!CF88-'PRA110'!CF90)+('PRA110'!CF109-'PRA110'!CF110)</f>
        <v>0</v>
      </c>
      <c r="CH88" s="372">
        <f>('PRA110'!CG88-'PRA110'!CG90)+('PRA110'!CG109-'PRA110'!CG110)</f>
        <v>0</v>
      </c>
      <c r="CI88" s="372">
        <f>('PRA110'!CH88-'PRA110'!CH90)+('PRA110'!CH109-'PRA110'!CH110)</f>
        <v>0</v>
      </c>
      <c r="CJ88" s="372">
        <f>('PRA110'!CI88-'PRA110'!CI90)+('PRA110'!CI109-'PRA110'!CI110)</f>
        <v>0</v>
      </c>
      <c r="CK88" s="372">
        <f>('PRA110'!CJ88-'PRA110'!CJ90)+('PRA110'!CJ109-'PRA110'!CJ110)</f>
        <v>0</v>
      </c>
      <c r="CL88" s="372">
        <f>('PRA110'!CK88-'PRA110'!CK90)+('PRA110'!CK109-'PRA110'!CK110)</f>
        <v>0</v>
      </c>
      <c r="CM88" s="372">
        <f>('PRA110'!CL88-'PRA110'!CL90)+('PRA110'!CL109-'PRA110'!CL110)</f>
        <v>0</v>
      </c>
      <c r="CN88" s="372">
        <f>('PRA110'!CM88-'PRA110'!CM90)+('PRA110'!CM109-'PRA110'!CM110)</f>
        <v>0</v>
      </c>
      <c r="CO88" s="372">
        <f>('PRA110'!CN88-'PRA110'!CN90)+('PRA110'!CN109-'PRA110'!CN110)</f>
        <v>0</v>
      </c>
      <c r="CP88" s="372">
        <f>('PRA110'!CO88-'PRA110'!CO90)+('PRA110'!CO109-'PRA110'!CO110)</f>
        <v>0</v>
      </c>
      <c r="CQ88" s="372">
        <f>('PRA110'!CP88-'PRA110'!CP90)+('PRA110'!CP109-'PRA110'!CP110)</f>
        <v>0</v>
      </c>
      <c r="CR88" s="372">
        <f>('PRA110'!CQ88-'PRA110'!CQ90)+('PRA110'!CQ109-'PRA110'!CQ110)</f>
        <v>0</v>
      </c>
      <c r="CS88" s="372">
        <f>('PRA110'!CR88-'PRA110'!CR90)+('PRA110'!CR109-'PRA110'!CR110)</f>
        <v>0</v>
      </c>
      <c r="CT88" s="372">
        <f>('PRA110'!CS88-'PRA110'!CS90)+('PRA110'!CS109-'PRA110'!CS110)</f>
        <v>0</v>
      </c>
      <c r="CU88" s="372">
        <f>('PRA110'!CT88-'PRA110'!CT90)+('PRA110'!CT109-'PRA110'!CT110)</f>
        <v>0</v>
      </c>
      <c r="CV88" s="372">
        <f>('PRA110'!CU88-'PRA110'!CU90)+('PRA110'!CU109-'PRA110'!CU110)</f>
        <v>0</v>
      </c>
      <c r="CW88" s="372">
        <f>('PRA110'!CV88-'PRA110'!CV90)+('PRA110'!CV109-'PRA110'!CV110)</f>
        <v>0</v>
      </c>
      <c r="CX88" s="372">
        <f>('PRA110'!CW88-'PRA110'!CW90)+('PRA110'!CW109-'PRA110'!CW110)</f>
        <v>0</v>
      </c>
      <c r="CY88" s="372">
        <f>('PRA110'!CX88-'PRA110'!CX90)+('PRA110'!CX109-'PRA110'!CX110)</f>
        <v>0</v>
      </c>
      <c r="CZ88" s="372">
        <f>('PRA110'!CY88-'PRA110'!CY90)+('PRA110'!CY109-'PRA110'!CY110)</f>
        <v>0</v>
      </c>
      <c r="DA88" s="372">
        <f>('PRA110'!CZ88-'PRA110'!CZ90)+('PRA110'!CZ109-'PRA110'!CZ110)</f>
        <v>0</v>
      </c>
      <c r="DB88" s="372">
        <f>('PRA110'!DA88-'PRA110'!DA90)+('PRA110'!DA109-'PRA110'!DA110)</f>
        <v>0</v>
      </c>
      <c r="DC88" s="372">
        <f>('PRA110'!DB88-'PRA110'!DB90)+('PRA110'!DB109-'PRA110'!DB110)</f>
        <v>0</v>
      </c>
      <c r="DD88" s="372">
        <f>('PRA110'!DC88-'PRA110'!DC90)+('PRA110'!DC109-'PRA110'!DC110)</f>
        <v>0</v>
      </c>
      <c r="DE88" s="372">
        <f>('PRA110'!DD88-'PRA110'!DD90)+('PRA110'!DD109-'PRA110'!DD110)</f>
        <v>0</v>
      </c>
      <c r="DF88" s="372">
        <f>('PRA110'!DE88-'PRA110'!DE90)+('PRA110'!DE109-'PRA110'!DE110)</f>
        <v>0</v>
      </c>
      <c r="DG88" s="372">
        <f>('PRA110'!DF88-'PRA110'!DF90)+('PRA110'!DF109-'PRA110'!DF110)</f>
        <v>0</v>
      </c>
      <c r="DH88" s="372">
        <f>('PRA110'!DG88-'PRA110'!DG90)+('PRA110'!DG109-'PRA110'!DG110)</f>
        <v>0</v>
      </c>
      <c r="DI88" s="372">
        <f>('PRA110'!DH88-'PRA110'!DH90)+('PRA110'!DH109-'PRA110'!DH110)</f>
        <v>0</v>
      </c>
      <c r="DJ88" s="372">
        <f>('PRA110'!DI88-'PRA110'!DI90)+('PRA110'!DI109-'PRA110'!DI110)</f>
        <v>0</v>
      </c>
      <c r="DK88" s="372">
        <f>('PRA110'!DJ88-'PRA110'!DJ90)+('PRA110'!DJ109-'PRA110'!DJ110)</f>
        <v>0</v>
      </c>
      <c r="DL88" s="358">
        <f>('PRA110'!DK88-'PRA110'!DK90)+('PRA110'!DK109-'PRA110'!DK110)</f>
        <v>0</v>
      </c>
    </row>
    <row r="89" spans="1:116" s="348" customFormat="1" ht="11.25" customHeight="1">
      <c r="A89" s="342"/>
      <c r="B89" s="340"/>
      <c r="C89" s="343"/>
      <c r="D89" s="344"/>
      <c r="E89" s="345"/>
      <c r="F89" s="351" t="s">
        <v>71</v>
      </c>
      <c r="G89" s="335"/>
      <c r="H89" s="328"/>
      <c r="I89" s="347"/>
      <c r="J89" s="954"/>
      <c r="K89" s="955"/>
      <c r="L89" s="955"/>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3"/>
      <c r="AY89" s="353"/>
      <c r="AZ89" s="353"/>
      <c r="BA89" s="353"/>
      <c r="BB89" s="353"/>
      <c r="BC89" s="353"/>
      <c r="BD89" s="353"/>
      <c r="BE89" s="353"/>
      <c r="BF89" s="353"/>
      <c r="BG89" s="353"/>
      <c r="BH89" s="353"/>
      <c r="BI89" s="353"/>
      <c r="BJ89" s="353"/>
      <c r="BK89" s="353"/>
      <c r="BL89" s="353"/>
      <c r="BM89" s="353"/>
      <c r="BN89" s="353"/>
      <c r="BO89" s="353"/>
      <c r="BP89" s="353"/>
      <c r="BQ89" s="353"/>
      <c r="BR89" s="353"/>
      <c r="BS89" s="353"/>
      <c r="BT89" s="353"/>
      <c r="BU89" s="353"/>
      <c r="BV89" s="353"/>
      <c r="BW89" s="353"/>
      <c r="BX89" s="353"/>
      <c r="BY89" s="353"/>
      <c r="BZ89" s="353"/>
      <c r="CA89" s="353"/>
      <c r="CB89" s="353"/>
      <c r="CC89" s="353"/>
      <c r="CD89" s="353"/>
      <c r="CE89" s="353"/>
      <c r="CF89" s="353"/>
      <c r="CG89" s="353"/>
      <c r="CH89" s="353"/>
      <c r="CI89" s="353"/>
      <c r="CJ89" s="353"/>
      <c r="CK89" s="353"/>
      <c r="CL89" s="353"/>
      <c r="CM89" s="353"/>
      <c r="CN89" s="353"/>
      <c r="CO89" s="353"/>
      <c r="CP89" s="353"/>
      <c r="CQ89" s="353"/>
      <c r="CR89" s="353"/>
      <c r="CS89" s="353"/>
      <c r="CT89" s="353"/>
      <c r="CU89" s="353"/>
      <c r="CV89" s="353"/>
      <c r="CW89" s="353"/>
      <c r="CX89" s="353"/>
      <c r="CY89" s="353"/>
      <c r="CZ89" s="353"/>
      <c r="DA89" s="353"/>
      <c r="DB89" s="353"/>
      <c r="DC89" s="353"/>
      <c r="DD89" s="353"/>
      <c r="DE89" s="353"/>
      <c r="DF89" s="353"/>
      <c r="DG89" s="353"/>
      <c r="DH89" s="353"/>
      <c r="DI89" s="353"/>
      <c r="DJ89" s="353"/>
      <c r="DK89" s="353"/>
      <c r="DL89" s="354"/>
    </row>
    <row r="90" spans="1:116" s="332" customFormat="1" ht="19.5" customHeight="1">
      <c r="A90" s="342"/>
      <c r="B90" s="340"/>
      <c r="C90" s="343"/>
      <c r="D90" s="344"/>
      <c r="E90" s="345"/>
      <c r="F90" s="346" t="s">
        <v>992</v>
      </c>
      <c r="G90" s="335"/>
      <c r="H90" s="328"/>
      <c r="I90" s="347"/>
      <c r="J90" s="372">
        <f>'PRA110'!J90+'PRA110'!J110</f>
        <v>0</v>
      </c>
      <c r="K90" s="372">
        <f>(('PRA110'!I90-'PRA110'!J90)+('PRA110'!I110-'PRA110'!J110))</f>
        <v>0</v>
      </c>
      <c r="L90" s="372">
        <f>'PRA110'!K90+'PRA110'!K110</f>
        <v>0</v>
      </c>
      <c r="M90" s="41">
        <f>'PRA110'!L90+'PRA110'!L110</f>
        <v>0</v>
      </c>
      <c r="N90" s="41">
        <f>'PRA110'!M90+'PRA110'!M110</f>
        <v>0</v>
      </c>
      <c r="O90" s="41">
        <f>'PRA110'!N90+'PRA110'!N110</f>
        <v>0</v>
      </c>
      <c r="P90" s="41">
        <f>'PRA110'!O90+'PRA110'!O110</f>
        <v>0</v>
      </c>
      <c r="Q90" s="41">
        <f>'PRA110'!P90+'PRA110'!P110</f>
        <v>0</v>
      </c>
      <c r="R90" s="41">
        <f>'PRA110'!Q90+'PRA110'!Q110</f>
        <v>0</v>
      </c>
      <c r="S90" s="41">
        <f>'PRA110'!R90+'PRA110'!R110</f>
        <v>0</v>
      </c>
      <c r="T90" s="41">
        <f>'PRA110'!S90+'PRA110'!S110</f>
        <v>0</v>
      </c>
      <c r="U90" s="41">
        <f>'PRA110'!T90+'PRA110'!T110</f>
        <v>0</v>
      </c>
      <c r="V90" s="41">
        <f>'PRA110'!U90+'PRA110'!U110</f>
        <v>0</v>
      </c>
      <c r="W90" s="41">
        <f>'PRA110'!V90+'PRA110'!V110</f>
        <v>0</v>
      </c>
      <c r="X90" s="41">
        <f>'PRA110'!W90+'PRA110'!W110</f>
        <v>0</v>
      </c>
      <c r="Y90" s="41">
        <f>'PRA110'!X90+'PRA110'!X110</f>
        <v>0</v>
      </c>
      <c r="Z90" s="41">
        <f>'PRA110'!Y90+'PRA110'!Y110</f>
        <v>0</v>
      </c>
      <c r="AA90" s="41">
        <f>'PRA110'!Z90+'PRA110'!Z110</f>
        <v>0</v>
      </c>
      <c r="AB90" s="41">
        <f>'PRA110'!AA90+'PRA110'!AA110</f>
        <v>0</v>
      </c>
      <c r="AC90" s="41">
        <f>'PRA110'!AB90+'PRA110'!AB110</f>
        <v>0</v>
      </c>
      <c r="AD90" s="41">
        <f>'PRA110'!AC90+'PRA110'!AC110</f>
        <v>0</v>
      </c>
      <c r="AE90" s="41">
        <f>'PRA110'!AD90+'PRA110'!AD110</f>
        <v>0</v>
      </c>
      <c r="AF90" s="41">
        <f>'PRA110'!AE90+'PRA110'!AE110</f>
        <v>0</v>
      </c>
      <c r="AG90" s="41">
        <f>'PRA110'!AF90+'PRA110'!AF110</f>
        <v>0</v>
      </c>
      <c r="AH90" s="41">
        <f>'PRA110'!AG90+'PRA110'!AG110</f>
        <v>0</v>
      </c>
      <c r="AI90" s="41">
        <f>'PRA110'!AH90+'PRA110'!AH110</f>
        <v>0</v>
      </c>
      <c r="AJ90" s="41">
        <f>'PRA110'!AI90+'PRA110'!AI110</f>
        <v>0</v>
      </c>
      <c r="AK90" s="41">
        <f>'PRA110'!AJ90+'PRA110'!AJ110</f>
        <v>0</v>
      </c>
      <c r="AL90" s="41">
        <f>'PRA110'!AK90+'PRA110'!AK110</f>
        <v>0</v>
      </c>
      <c r="AM90" s="41">
        <f>'PRA110'!AL90+'PRA110'!AL110</f>
        <v>0</v>
      </c>
      <c r="AN90" s="41">
        <f>'PRA110'!AM90+'PRA110'!AM110</f>
        <v>0</v>
      </c>
      <c r="AO90" s="41">
        <f>'PRA110'!AN90+'PRA110'!AN110</f>
        <v>0</v>
      </c>
      <c r="AP90" s="41">
        <f>'PRA110'!AO90+'PRA110'!AO110</f>
        <v>0</v>
      </c>
      <c r="AQ90" s="41">
        <f>'PRA110'!AP90+'PRA110'!AP110</f>
        <v>0</v>
      </c>
      <c r="AR90" s="41">
        <f>'PRA110'!AQ90+'PRA110'!AQ110</f>
        <v>0</v>
      </c>
      <c r="AS90" s="41">
        <f>'PRA110'!AR90+'PRA110'!AR110</f>
        <v>0</v>
      </c>
      <c r="AT90" s="41">
        <f>'PRA110'!AS90+'PRA110'!AS110</f>
        <v>0</v>
      </c>
      <c r="AU90" s="41">
        <f>'PRA110'!AT90+'PRA110'!AT110</f>
        <v>0</v>
      </c>
      <c r="AV90" s="41">
        <f>'PRA110'!AU90+'PRA110'!AU110</f>
        <v>0</v>
      </c>
      <c r="AW90" s="41">
        <f>'PRA110'!AV90+'PRA110'!AV110</f>
        <v>0</v>
      </c>
      <c r="AX90" s="41">
        <f>'PRA110'!AW90+'PRA110'!AW110</f>
        <v>0</v>
      </c>
      <c r="AY90" s="41">
        <f>'PRA110'!AX90+'PRA110'!AX110</f>
        <v>0</v>
      </c>
      <c r="AZ90" s="41">
        <f>'PRA110'!AY90+'PRA110'!AY110</f>
        <v>0</v>
      </c>
      <c r="BA90" s="41">
        <f>'PRA110'!AZ90+'PRA110'!AZ110</f>
        <v>0</v>
      </c>
      <c r="BB90" s="41">
        <f>'PRA110'!BA90+'PRA110'!BA110</f>
        <v>0</v>
      </c>
      <c r="BC90" s="41">
        <f>'PRA110'!BB90+'PRA110'!BB110</f>
        <v>0</v>
      </c>
      <c r="BD90" s="41">
        <f>'PRA110'!BC90+'PRA110'!BC110</f>
        <v>0</v>
      </c>
      <c r="BE90" s="41">
        <f>'PRA110'!BD90+'PRA110'!BD110</f>
        <v>0</v>
      </c>
      <c r="BF90" s="41">
        <f>'PRA110'!BE90+'PRA110'!BE110</f>
        <v>0</v>
      </c>
      <c r="BG90" s="41">
        <f>'PRA110'!BF90+'PRA110'!BF110</f>
        <v>0</v>
      </c>
      <c r="BH90" s="41">
        <f>'PRA110'!BG90+'PRA110'!BG110</f>
        <v>0</v>
      </c>
      <c r="BI90" s="41">
        <f>'PRA110'!BH90+'PRA110'!BH110</f>
        <v>0</v>
      </c>
      <c r="BJ90" s="41">
        <f>'PRA110'!BI90+'PRA110'!BI110</f>
        <v>0</v>
      </c>
      <c r="BK90" s="41">
        <f>'PRA110'!BJ90+'PRA110'!BJ110</f>
        <v>0</v>
      </c>
      <c r="BL90" s="41">
        <f>'PRA110'!BK90+'PRA110'!BK110</f>
        <v>0</v>
      </c>
      <c r="BM90" s="41">
        <f>'PRA110'!BL90+'PRA110'!BL110</f>
        <v>0</v>
      </c>
      <c r="BN90" s="41">
        <f>'PRA110'!BM90+'PRA110'!BM110</f>
        <v>0</v>
      </c>
      <c r="BO90" s="41">
        <f>'PRA110'!BN90+'PRA110'!BN110</f>
        <v>0</v>
      </c>
      <c r="BP90" s="41">
        <f>'PRA110'!BO90+'PRA110'!BO110</f>
        <v>0</v>
      </c>
      <c r="BQ90" s="41">
        <f>'PRA110'!BP90+'PRA110'!BP110</f>
        <v>0</v>
      </c>
      <c r="BR90" s="41">
        <f>'PRA110'!BQ90+'PRA110'!BQ110</f>
        <v>0</v>
      </c>
      <c r="BS90" s="41">
        <f>'PRA110'!BR90+'PRA110'!BR110</f>
        <v>0</v>
      </c>
      <c r="BT90" s="41">
        <f>'PRA110'!BS90+'PRA110'!BS110</f>
        <v>0</v>
      </c>
      <c r="BU90" s="41">
        <f>'PRA110'!BT90+'PRA110'!BT110</f>
        <v>0</v>
      </c>
      <c r="BV90" s="41">
        <f>'PRA110'!BU90+'PRA110'!BU110</f>
        <v>0</v>
      </c>
      <c r="BW90" s="41">
        <f>'PRA110'!BV90+'PRA110'!BV110</f>
        <v>0</v>
      </c>
      <c r="BX90" s="41">
        <f>'PRA110'!BW90+'PRA110'!BW110</f>
        <v>0</v>
      </c>
      <c r="BY90" s="41">
        <f>'PRA110'!BX90+'PRA110'!BX110</f>
        <v>0</v>
      </c>
      <c r="BZ90" s="41">
        <f>'PRA110'!BY90+'PRA110'!BY110</f>
        <v>0</v>
      </c>
      <c r="CA90" s="41">
        <f>'PRA110'!BZ90+'PRA110'!BZ110</f>
        <v>0</v>
      </c>
      <c r="CB90" s="41">
        <f>'PRA110'!CA90+'PRA110'!CA110</f>
        <v>0</v>
      </c>
      <c r="CC90" s="41">
        <f>'PRA110'!CB90+'PRA110'!CB110</f>
        <v>0</v>
      </c>
      <c r="CD90" s="41">
        <f>'PRA110'!CC90+'PRA110'!CC110</f>
        <v>0</v>
      </c>
      <c r="CE90" s="41">
        <f>'PRA110'!CD90+'PRA110'!CD110</f>
        <v>0</v>
      </c>
      <c r="CF90" s="41">
        <f>'PRA110'!CE90+'PRA110'!CE110</f>
        <v>0</v>
      </c>
      <c r="CG90" s="41">
        <f>'PRA110'!CF90+'PRA110'!CF110</f>
        <v>0</v>
      </c>
      <c r="CH90" s="41">
        <f>'PRA110'!CG90+'PRA110'!CG110</f>
        <v>0</v>
      </c>
      <c r="CI90" s="41">
        <f>'PRA110'!CH90+'PRA110'!CH110</f>
        <v>0</v>
      </c>
      <c r="CJ90" s="41">
        <f>'PRA110'!CI90+'PRA110'!CI110</f>
        <v>0</v>
      </c>
      <c r="CK90" s="41">
        <f>'PRA110'!CJ90+'PRA110'!CJ110</f>
        <v>0</v>
      </c>
      <c r="CL90" s="41">
        <f>'PRA110'!CK90+'PRA110'!CK110</f>
        <v>0</v>
      </c>
      <c r="CM90" s="41">
        <f>'PRA110'!CL90+'PRA110'!CL110</f>
        <v>0</v>
      </c>
      <c r="CN90" s="41">
        <f>'PRA110'!CM90+'PRA110'!CM110</f>
        <v>0</v>
      </c>
      <c r="CO90" s="41">
        <f>'PRA110'!CN90+'PRA110'!CN110</f>
        <v>0</v>
      </c>
      <c r="CP90" s="41">
        <f>'PRA110'!CO90+'PRA110'!CO110</f>
        <v>0</v>
      </c>
      <c r="CQ90" s="41">
        <f>'PRA110'!CP90+'PRA110'!CP110</f>
        <v>0</v>
      </c>
      <c r="CR90" s="41">
        <f>'PRA110'!CQ90+'PRA110'!CQ110</f>
        <v>0</v>
      </c>
      <c r="CS90" s="41">
        <f>'PRA110'!CR90+'PRA110'!CR110</f>
        <v>0</v>
      </c>
      <c r="CT90" s="41">
        <f>'PRA110'!CS90+'PRA110'!CS110</f>
        <v>0</v>
      </c>
      <c r="CU90" s="41">
        <f>'PRA110'!CT90+'PRA110'!CT110</f>
        <v>0</v>
      </c>
      <c r="CV90" s="41">
        <f>'PRA110'!CU90+'PRA110'!CU110</f>
        <v>0</v>
      </c>
      <c r="CW90" s="41">
        <f>'PRA110'!CV90+'PRA110'!CV110</f>
        <v>0</v>
      </c>
      <c r="CX90" s="41">
        <f>'PRA110'!CW90+'PRA110'!CW110</f>
        <v>0</v>
      </c>
      <c r="CY90" s="41">
        <f>'PRA110'!CX90+'PRA110'!CX110</f>
        <v>0</v>
      </c>
      <c r="CZ90" s="41">
        <f>'PRA110'!CY90+'PRA110'!CY110</f>
        <v>0</v>
      </c>
      <c r="DA90" s="41">
        <f>'PRA110'!CZ90+'PRA110'!CZ110</f>
        <v>0</v>
      </c>
      <c r="DB90" s="41">
        <f>'PRA110'!DA90+'PRA110'!DA110</f>
        <v>0</v>
      </c>
      <c r="DC90" s="41">
        <f>'PRA110'!DB90+'PRA110'!DB110</f>
        <v>0</v>
      </c>
      <c r="DD90" s="41">
        <f>'PRA110'!DC90+'PRA110'!DC110</f>
        <v>0</v>
      </c>
      <c r="DE90" s="41">
        <f>'PRA110'!DD90+'PRA110'!DD110</f>
        <v>0</v>
      </c>
      <c r="DF90" s="41">
        <f>'PRA110'!DE90+'PRA110'!DE110</f>
        <v>0</v>
      </c>
      <c r="DG90" s="41">
        <f>'PRA110'!DF90+'PRA110'!DF110</f>
        <v>0</v>
      </c>
      <c r="DH90" s="41">
        <f>'PRA110'!DG90+'PRA110'!DG110</f>
        <v>0</v>
      </c>
      <c r="DI90" s="41">
        <f>'PRA110'!DH90+'PRA110'!DH110</f>
        <v>0</v>
      </c>
      <c r="DJ90" s="41">
        <f>'PRA110'!DI90+'PRA110'!DI110</f>
        <v>0</v>
      </c>
      <c r="DK90" s="41">
        <f>'PRA110'!DJ90+'PRA110'!DJ110</f>
        <v>0</v>
      </c>
      <c r="DL90" s="44">
        <f>'PRA110'!DK90+'PRA110'!DK110</f>
        <v>0</v>
      </c>
    </row>
    <row r="91" spans="1:116" s="348" customFormat="1" ht="11.25" customHeight="1">
      <c r="A91" s="342"/>
      <c r="B91" s="340"/>
      <c r="C91" s="343"/>
      <c r="D91" s="344"/>
      <c r="E91" s="345"/>
      <c r="F91" s="351" t="s">
        <v>75</v>
      </c>
      <c r="G91" s="335"/>
      <c r="H91" s="328"/>
      <c r="I91" s="347"/>
      <c r="J91" s="954"/>
      <c r="K91" s="955"/>
      <c r="L91" s="955"/>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3"/>
      <c r="AZ91" s="353"/>
      <c r="BA91" s="353"/>
      <c r="BB91" s="353"/>
      <c r="BC91" s="353"/>
      <c r="BD91" s="353"/>
      <c r="BE91" s="353"/>
      <c r="BF91" s="353"/>
      <c r="BG91" s="353"/>
      <c r="BH91" s="353"/>
      <c r="BI91" s="353"/>
      <c r="BJ91" s="353"/>
      <c r="BK91" s="353"/>
      <c r="BL91" s="353"/>
      <c r="BM91" s="353"/>
      <c r="BN91" s="353"/>
      <c r="BO91" s="353"/>
      <c r="BP91" s="353"/>
      <c r="BQ91" s="353"/>
      <c r="BR91" s="353"/>
      <c r="BS91" s="353"/>
      <c r="BT91" s="353"/>
      <c r="BU91" s="353"/>
      <c r="BV91" s="353"/>
      <c r="BW91" s="353"/>
      <c r="BX91" s="353"/>
      <c r="BY91" s="353"/>
      <c r="BZ91" s="353"/>
      <c r="CA91" s="353"/>
      <c r="CB91" s="353"/>
      <c r="CC91" s="353"/>
      <c r="CD91" s="353"/>
      <c r="CE91" s="353"/>
      <c r="CF91" s="353"/>
      <c r="CG91" s="353"/>
      <c r="CH91" s="353"/>
      <c r="CI91" s="353"/>
      <c r="CJ91" s="353"/>
      <c r="CK91" s="353"/>
      <c r="CL91" s="353"/>
      <c r="CM91" s="353"/>
      <c r="CN91" s="353"/>
      <c r="CO91" s="353"/>
      <c r="CP91" s="353"/>
      <c r="CQ91" s="353"/>
      <c r="CR91" s="353"/>
      <c r="CS91" s="353"/>
      <c r="CT91" s="353"/>
      <c r="CU91" s="353"/>
      <c r="CV91" s="353"/>
      <c r="CW91" s="353"/>
      <c r="CX91" s="353"/>
      <c r="CY91" s="353"/>
      <c r="CZ91" s="353"/>
      <c r="DA91" s="353"/>
      <c r="DB91" s="353"/>
      <c r="DC91" s="353"/>
      <c r="DD91" s="353"/>
      <c r="DE91" s="353"/>
      <c r="DF91" s="353"/>
      <c r="DG91" s="353"/>
      <c r="DH91" s="353"/>
      <c r="DI91" s="353"/>
      <c r="DJ91" s="353"/>
      <c r="DK91" s="353"/>
      <c r="DL91" s="354"/>
    </row>
    <row r="92" spans="1:116" s="348" customFormat="1" ht="11.25" customHeight="1">
      <c r="A92" s="342"/>
      <c r="B92" s="340"/>
      <c r="C92" s="343"/>
      <c r="D92" s="344"/>
      <c r="E92" s="345"/>
      <c r="F92" s="351" t="s">
        <v>77</v>
      </c>
      <c r="G92" s="335"/>
      <c r="H92" s="328"/>
      <c r="I92" s="347"/>
      <c r="J92" s="954"/>
      <c r="K92" s="955"/>
      <c r="L92" s="955"/>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3"/>
      <c r="AZ92" s="353"/>
      <c r="BA92" s="353"/>
      <c r="BB92" s="353"/>
      <c r="BC92" s="353"/>
      <c r="BD92" s="353"/>
      <c r="BE92" s="353"/>
      <c r="BF92" s="353"/>
      <c r="BG92" s="353"/>
      <c r="BH92" s="353"/>
      <c r="BI92" s="353"/>
      <c r="BJ92" s="353"/>
      <c r="BK92" s="353"/>
      <c r="BL92" s="353"/>
      <c r="BM92" s="353"/>
      <c r="BN92" s="353"/>
      <c r="BO92" s="353"/>
      <c r="BP92" s="353"/>
      <c r="BQ92" s="353"/>
      <c r="BR92" s="353"/>
      <c r="BS92" s="353"/>
      <c r="BT92" s="353"/>
      <c r="BU92" s="353"/>
      <c r="BV92" s="353"/>
      <c r="BW92" s="353"/>
      <c r="BX92" s="353"/>
      <c r="BY92" s="353"/>
      <c r="BZ92" s="353"/>
      <c r="CA92" s="353"/>
      <c r="CB92" s="353"/>
      <c r="CC92" s="353"/>
      <c r="CD92" s="353"/>
      <c r="CE92" s="353"/>
      <c r="CF92" s="353"/>
      <c r="CG92" s="353"/>
      <c r="CH92" s="353"/>
      <c r="CI92" s="353"/>
      <c r="CJ92" s="353"/>
      <c r="CK92" s="353"/>
      <c r="CL92" s="353"/>
      <c r="CM92" s="353"/>
      <c r="CN92" s="353"/>
      <c r="CO92" s="353"/>
      <c r="CP92" s="353"/>
      <c r="CQ92" s="353"/>
      <c r="CR92" s="353"/>
      <c r="CS92" s="353"/>
      <c r="CT92" s="353"/>
      <c r="CU92" s="353"/>
      <c r="CV92" s="353"/>
      <c r="CW92" s="353"/>
      <c r="CX92" s="353"/>
      <c r="CY92" s="353"/>
      <c r="CZ92" s="353"/>
      <c r="DA92" s="353"/>
      <c r="DB92" s="353"/>
      <c r="DC92" s="353"/>
      <c r="DD92" s="353"/>
      <c r="DE92" s="353"/>
      <c r="DF92" s="353"/>
      <c r="DG92" s="353"/>
      <c r="DH92" s="353"/>
      <c r="DI92" s="353"/>
      <c r="DJ92" s="353"/>
      <c r="DK92" s="353"/>
      <c r="DL92" s="354"/>
    </row>
    <row r="93" spans="1:116" s="332" customFormat="1" ht="19.5" customHeight="1">
      <c r="A93" s="356"/>
      <c r="B93" s="340"/>
      <c r="C93" s="300"/>
      <c r="D93" s="87"/>
      <c r="E93" s="93"/>
      <c r="F93" s="346" t="s">
        <v>79</v>
      </c>
      <c r="G93" s="335"/>
      <c r="H93" s="328"/>
      <c r="I93" s="373"/>
      <c r="J93" s="371">
        <f>'PRA110'!J93+'PRA110'!J111</f>
        <v>0</v>
      </c>
      <c r="K93" s="372">
        <f>('PRA110'!I93-'PRA110'!J93)+('PRA110'!I111-'PRA110'!J111)</f>
        <v>0</v>
      </c>
      <c r="L93" s="372">
        <f>'PRA110'!K93+'PRA110'!K111</f>
        <v>0</v>
      </c>
      <c r="M93" s="41">
        <f>'PRA110'!L93+'PRA110'!L111</f>
        <v>0</v>
      </c>
      <c r="N93" s="41">
        <f>'PRA110'!M93+'PRA110'!M111</f>
        <v>0</v>
      </c>
      <c r="O93" s="41">
        <f>'PRA110'!N93+'PRA110'!N111</f>
        <v>0</v>
      </c>
      <c r="P93" s="41">
        <f>'PRA110'!O93+'PRA110'!O111</f>
        <v>0</v>
      </c>
      <c r="Q93" s="41">
        <f>'PRA110'!P93+'PRA110'!P111</f>
        <v>0</v>
      </c>
      <c r="R93" s="41">
        <f>'PRA110'!Q93+'PRA110'!Q111</f>
        <v>0</v>
      </c>
      <c r="S93" s="41">
        <f>'PRA110'!R93+'PRA110'!R111</f>
        <v>0</v>
      </c>
      <c r="T93" s="41">
        <f>'PRA110'!S93+'PRA110'!S111</f>
        <v>0</v>
      </c>
      <c r="U93" s="41">
        <f>'PRA110'!T93+'PRA110'!T111</f>
        <v>0</v>
      </c>
      <c r="V93" s="41">
        <f>'PRA110'!U93+'PRA110'!U111</f>
        <v>0</v>
      </c>
      <c r="W93" s="41">
        <f>'PRA110'!V93+'PRA110'!V111</f>
        <v>0</v>
      </c>
      <c r="X93" s="41">
        <f>'PRA110'!W93+'PRA110'!W111</f>
        <v>0</v>
      </c>
      <c r="Y93" s="41">
        <f>'PRA110'!X93+'PRA110'!X111</f>
        <v>0</v>
      </c>
      <c r="Z93" s="41">
        <f>'PRA110'!Y93+'PRA110'!Y111</f>
        <v>0</v>
      </c>
      <c r="AA93" s="41">
        <f>'PRA110'!Z93+'PRA110'!Z111</f>
        <v>0</v>
      </c>
      <c r="AB93" s="41">
        <f>'PRA110'!AA93+'PRA110'!AA111</f>
        <v>0</v>
      </c>
      <c r="AC93" s="41">
        <f>'PRA110'!AB93+'PRA110'!AB111</f>
        <v>0</v>
      </c>
      <c r="AD93" s="41">
        <f>'PRA110'!AC93+'PRA110'!AC111</f>
        <v>0</v>
      </c>
      <c r="AE93" s="41">
        <f>'PRA110'!AD93+'PRA110'!AD111</f>
        <v>0</v>
      </c>
      <c r="AF93" s="41">
        <f>'PRA110'!AE93+'PRA110'!AE111</f>
        <v>0</v>
      </c>
      <c r="AG93" s="41">
        <f>'PRA110'!AF93+'PRA110'!AF111</f>
        <v>0</v>
      </c>
      <c r="AH93" s="41">
        <f>'PRA110'!AG93+'PRA110'!AG111</f>
        <v>0</v>
      </c>
      <c r="AI93" s="41">
        <f>'PRA110'!AH93+'PRA110'!AH111</f>
        <v>0</v>
      </c>
      <c r="AJ93" s="41">
        <f>'PRA110'!AI93+'PRA110'!AI111</f>
        <v>0</v>
      </c>
      <c r="AK93" s="41">
        <f>'PRA110'!AJ93+'PRA110'!AJ111</f>
        <v>0</v>
      </c>
      <c r="AL93" s="41">
        <f>'PRA110'!AK93+'PRA110'!AK111</f>
        <v>0</v>
      </c>
      <c r="AM93" s="41">
        <f>'PRA110'!AL93+'PRA110'!AL111</f>
        <v>0</v>
      </c>
      <c r="AN93" s="41">
        <f>'PRA110'!AM93+'PRA110'!AM111</f>
        <v>0</v>
      </c>
      <c r="AO93" s="41">
        <f>'PRA110'!AN93+'PRA110'!AN111</f>
        <v>0</v>
      </c>
      <c r="AP93" s="41">
        <f>'PRA110'!AO93+'PRA110'!AO111</f>
        <v>0</v>
      </c>
      <c r="AQ93" s="41">
        <f>'PRA110'!AP93+'PRA110'!AP111</f>
        <v>0</v>
      </c>
      <c r="AR93" s="41">
        <f>'PRA110'!AQ93+'PRA110'!AQ111</f>
        <v>0</v>
      </c>
      <c r="AS93" s="41">
        <f>'PRA110'!AR93+'PRA110'!AR111</f>
        <v>0</v>
      </c>
      <c r="AT93" s="41">
        <f>'PRA110'!AS93+'PRA110'!AS111</f>
        <v>0</v>
      </c>
      <c r="AU93" s="41">
        <f>'PRA110'!AT93+'PRA110'!AT111</f>
        <v>0</v>
      </c>
      <c r="AV93" s="41">
        <f>'PRA110'!AU93+'PRA110'!AU111</f>
        <v>0</v>
      </c>
      <c r="AW93" s="41">
        <f>'PRA110'!AV93+'PRA110'!AV111</f>
        <v>0</v>
      </c>
      <c r="AX93" s="41">
        <f>'PRA110'!AW93+'PRA110'!AW111</f>
        <v>0</v>
      </c>
      <c r="AY93" s="41">
        <f>'PRA110'!AX93+'PRA110'!AX111</f>
        <v>0</v>
      </c>
      <c r="AZ93" s="41">
        <f>'PRA110'!AY93+'PRA110'!AY111</f>
        <v>0</v>
      </c>
      <c r="BA93" s="41">
        <f>'PRA110'!AZ93+'PRA110'!AZ111</f>
        <v>0</v>
      </c>
      <c r="BB93" s="41">
        <f>'PRA110'!BA93+'PRA110'!BA111</f>
        <v>0</v>
      </c>
      <c r="BC93" s="41">
        <f>'PRA110'!BB93+'PRA110'!BB111</f>
        <v>0</v>
      </c>
      <c r="BD93" s="41">
        <f>'PRA110'!BC93+'PRA110'!BC111</f>
        <v>0</v>
      </c>
      <c r="BE93" s="41">
        <f>'PRA110'!BD93+'PRA110'!BD111</f>
        <v>0</v>
      </c>
      <c r="BF93" s="41">
        <f>'PRA110'!BE93+'PRA110'!BE111</f>
        <v>0</v>
      </c>
      <c r="BG93" s="41">
        <f>'PRA110'!BF93+'PRA110'!BF111</f>
        <v>0</v>
      </c>
      <c r="BH93" s="41">
        <f>'PRA110'!BG93+'PRA110'!BG111</f>
        <v>0</v>
      </c>
      <c r="BI93" s="41">
        <f>'PRA110'!BH93+'PRA110'!BH111</f>
        <v>0</v>
      </c>
      <c r="BJ93" s="41">
        <f>'PRA110'!BI93+'PRA110'!BI111</f>
        <v>0</v>
      </c>
      <c r="BK93" s="41">
        <f>'PRA110'!BJ93+'PRA110'!BJ111</f>
        <v>0</v>
      </c>
      <c r="BL93" s="41">
        <f>'PRA110'!BK93+'PRA110'!BK111</f>
        <v>0</v>
      </c>
      <c r="BM93" s="41">
        <f>'PRA110'!BL93+'PRA110'!BL111</f>
        <v>0</v>
      </c>
      <c r="BN93" s="41">
        <f>'PRA110'!BM93+'PRA110'!BM111</f>
        <v>0</v>
      </c>
      <c r="BO93" s="41">
        <f>'PRA110'!BN93+'PRA110'!BN111</f>
        <v>0</v>
      </c>
      <c r="BP93" s="41">
        <f>'PRA110'!BO93+'PRA110'!BO111</f>
        <v>0</v>
      </c>
      <c r="BQ93" s="41">
        <f>'PRA110'!BP93+'PRA110'!BP111</f>
        <v>0</v>
      </c>
      <c r="BR93" s="41">
        <f>'PRA110'!BQ93+'PRA110'!BQ111</f>
        <v>0</v>
      </c>
      <c r="BS93" s="41">
        <f>'PRA110'!BR93+'PRA110'!BR111</f>
        <v>0</v>
      </c>
      <c r="BT93" s="41">
        <f>'PRA110'!BS93+'PRA110'!BS111</f>
        <v>0</v>
      </c>
      <c r="BU93" s="41">
        <f>'PRA110'!BT93+'PRA110'!BT111</f>
        <v>0</v>
      </c>
      <c r="BV93" s="41">
        <f>'PRA110'!BU93+'PRA110'!BU111</f>
        <v>0</v>
      </c>
      <c r="BW93" s="41">
        <f>'PRA110'!BV93+'PRA110'!BV111</f>
        <v>0</v>
      </c>
      <c r="BX93" s="41">
        <f>'PRA110'!BW93+'PRA110'!BW111</f>
        <v>0</v>
      </c>
      <c r="BY93" s="41">
        <f>'PRA110'!BX93+'PRA110'!BX111</f>
        <v>0</v>
      </c>
      <c r="BZ93" s="41">
        <f>'PRA110'!BY93+'PRA110'!BY111</f>
        <v>0</v>
      </c>
      <c r="CA93" s="41">
        <f>'PRA110'!BZ93+'PRA110'!BZ111</f>
        <v>0</v>
      </c>
      <c r="CB93" s="41">
        <f>'PRA110'!CA93+'PRA110'!CA111</f>
        <v>0</v>
      </c>
      <c r="CC93" s="41">
        <f>'PRA110'!CB93+'PRA110'!CB111</f>
        <v>0</v>
      </c>
      <c r="CD93" s="41">
        <f>'PRA110'!CC93+'PRA110'!CC111</f>
        <v>0</v>
      </c>
      <c r="CE93" s="41">
        <f>'PRA110'!CD93+'PRA110'!CD111</f>
        <v>0</v>
      </c>
      <c r="CF93" s="41">
        <f>'PRA110'!CE93+'PRA110'!CE111</f>
        <v>0</v>
      </c>
      <c r="CG93" s="41">
        <f>'PRA110'!CF93+'PRA110'!CF111</f>
        <v>0</v>
      </c>
      <c r="CH93" s="41">
        <f>'PRA110'!CG93+'PRA110'!CG111</f>
        <v>0</v>
      </c>
      <c r="CI93" s="41">
        <f>'PRA110'!CH93+'PRA110'!CH111</f>
        <v>0</v>
      </c>
      <c r="CJ93" s="41">
        <f>'PRA110'!CI93+'PRA110'!CI111</f>
        <v>0</v>
      </c>
      <c r="CK93" s="41">
        <f>'PRA110'!CJ93+'PRA110'!CJ111</f>
        <v>0</v>
      </c>
      <c r="CL93" s="41">
        <f>'PRA110'!CK93+'PRA110'!CK111</f>
        <v>0</v>
      </c>
      <c r="CM93" s="41">
        <f>'PRA110'!CL93+'PRA110'!CL111</f>
        <v>0</v>
      </c>
      <c r="CN93" s="41">
        <f>'PRA110'!CM93+'PRA110'!CM111</f>
        <v>0</v>
      </c>
      <c r="CO93" s="41">
        <f>'PRA110'!CN93+'PRA110'!CN111</f>
        <v>0</v>
      </c>
      <c r="CP93" s="41">
        <f>'PRA110'!CO93+'PRA110'!CO111</f>
        <v>0</v>
      </c>
      <c r="CQ93" s="41">
        <f>'PRA110'!CP93+'PRA110'!CP111</f>
        <v>0</v>
      </c>
      <c r="CR93" s="41">
        <f>'PRA110'!CQ93+'PRA110'!CQ111</f>
        <v>0</v>
      </c>
      <c r="CS93" s="41">
        <f>'PRA110'!CR93+'PRA110'!CR111</f>
        <v>0</v>
      </c>
      <c r="CT93" s="41">
        <f>'PRA110'!CS93+'PRA110'!CS111</f>
        <v>0</v>
      </c>
      <c r="CU93" s="41">
        <f>'PRA110'!CT93+'PRA110'!CT111</f>
        <v>0</v>
      </c>
      <c r="CV93" s="41">
        <f>'PRA110'!CU93+'PRA110'!CU111</f>
        <v>0</v>
      </c>
      <c r="CW93" s="41">
        <f>'PRA110'!CV93+'PRA110'!CV111</f>
        <v>0</v>
      </c>
      <c r="CX93" s="41">
        <f>'PRA110'!CW93+'PRA110'!CW111</f>
        <v>0</v>
      </c>
      <c r="CY93" s="41">
        <f>'PRA110'!CX93+'PRA110'!CX111</f>
        <v>0</v>
      </c>
      <c r="CZ93" s="41">
        <f>'PRA110'!CY93+'PRA110'!CY111</f>
        <v>0</v>
      </c>
      <c r="DA93" s="41">
        <f>'PRA110'!CZ93+'PRA110'!CZ111</f>
        <v>0</v>
      </c>
      <c r="DB93" s="41">
        <f>'PRA110'!DA93+'PRA110'!DA111</f>
        <v>0</v>
      </c>
      <c r="DC93" s="41">
        <f>'PRA110'!DB93+'PRA110'!DB111</f>
        <v>0</v>
      </c>
      <c r="DD93" s="41">
        <f>'PRA110'!DC93+'PRA110'!DC111</f>
        <v>0</v>
      </c>
      <c r="DE93" s="41">
        <f>'PRA110'!DD93+'PRA110'!DD111</f>
        <v>0</v>
      </c>
      <c r="DF93" s="41">
        <f>'PRA110'!DE93+'PRA110'!DE111</f>
        <v>0</v>
      </c>
      <c r="DG93" s="41">
        <f>'PRA110'!DF93+'PRA110'!DF111</f>
        <v>0</v>
      </c>
      <c r="DH93" s="41">
        <f>'PRA110'!DG93+'PRA110'!DG111</f>
        <v>0</v>
      </c>
      <c r="DI93" s="41">
        <f>'PRA110'!DH93+'PRA110'!DH111</f>
        <v>0</v>
      </c>
      <c r="DJ93" s="41">
        <f>'PRA110'!DI93+'PRA110'!DI111</f>
        <v>0</v>
      </c>
      <c r="DK93" s="41">
        <f>'PRA110'!DJ93+'PRA110'!DJ111</f>
        <v>0</v>
      </c>
      <c r="DL93" s="44">
        <f>'PRA110'!DK93+'PRA110'!DK111</f>
        <v>0</v>
      </c>
    </row>
    <row r="94" spans="1:116" s="332" customFormat="1" ht="19.5" customHeight="1">
      <c r="A94" s="333"/>
      <c r="B94" s="340"/>
      <c r="C94" s="300"/>
      <c r="D94" s="87"/>
      <c r="E94" s="93"/>
      <c r="F94" s="346" t="s">
        <v>81</v>
      </c>
      <c r="G94" s="335"/>
      <c r="H94" s="328"/>
      <c r="I94" s="338"/>
      <c r="J94" s="371">
        <f>'PRA110'!J94+'PRA110'!J112</f>
        <v>0</v>
      </c>
      <c r="K94" s="372">
        <f>('PRA110'!I94-'PRA110'!J94)+('PRA110'!I112-'PRA110'!J112)</f>
        <v>0</v>
      </c>
      <c r="L94" s="372">
        <f>'PRA110'!K94+'PRA110'!K112</f>
        <v>0</v>
      </c>
      <c r="M94" s="41">
        <f>'PRA110'!L94+'PRA110'!L112</f>
        <v>0</v>
      </c>
      <c r="N94" s="41">
        <f>'PRA110'!M94+'PRA110'!M112</f>
        <v>0</v>
      </c>
      <c r="O94" s="41">
        <f>'PRA110'!N94+'PRA110'!N112</f>
        <v>0</v>
      </c>
      <c r="P94" s="41">
        <f>'PRA110'!O94+'PRA110'!O112</f>
        <v>0</v>
      </c>
      <c r="Q94" s="41">
        <f>'PRA110'!P94+'PRA110'!P112</f>
        <v>0</v>
      </c>
      <c r="R94" s="41">
        <f>'PRA110'!Q94+'PRA110'!Q112</f>
        <v>0</v>
      </c>
      <c r="S94" s="41">
        <f>'PRA110'!R94+'PRA110'!R112</f>
        <v>0</v>
      </c>
      <c r="T94" s="41">
        <f>'PRA110'!S94+'PRA110'!S112</f>
        <v>0</v>
      </c>
      <c r="U94" s="41">
        <f>'PRA110'!T94+'PRA110'!T112</f>
        <v>0</v>
      </c>
      <c r="V94" s="41">
        <f>'PRA110'!U94+'PRA110'!U112</f>
        <v>0</v>
      </c>
      <c r="W94" s="41">
        <f>'PRA110'!V94+'PRA110'!V112</f>
        <v>0</v>
      </c>
      <c r="X94" s="41">
        <f>'PRA110'!W94+'PRA110'!W112</f>
        <v>0</v>
      </c>
      <c r="Y94" s="41">
        <f>'PRA110'!X94+'PRA110'!X112</f>
        <v>0</v>
      </c>
      <c r="Z94" s="41">
        <f>'PRA110'!Y94+'PRA110'!Y112</f>
        <v>0</v>
      </c>
      <c r="AA94" s="41">
        <f>'PRA110'!Z94+'PRA110'!Z112</f>
        <v>0</v>
      </c>
      <c r="AB94" s="41">
        <f>'PRA110'!AA94+'PRA110'!AA112</f>
        <v>0</v>
      </c>
      <c r="AC94" s="41">
        <f>'PRA110'!AB94+'PRA110'!AB112</f>
        <v>0</v>
      </c>
      <c r="AD94" s="41">
        <f>'PRA110'!AC94+'PRA110'!AC112</f>
        <v>0</v>
      </c>
      <c r="AE94" s="41">
        <f>'PRA110'!AD94+'PRA110'!AD112</f>
        <v>0</v>
      </c>
      <c r="AF94" s="41">
        <f>'PRA110'!AE94+'PRA110'!AE112</f>
        <v>0</v>
      </c>
      <c r="AG94" s="41">
        <f>'PRA110'!AF94+'PRA110'!AF112</f>
        <v>0</v>
      </c>
      <c r="AH94" s="41">
        <f>'PRA110'!AG94+'PRA110'!AG112</f>
        <v>0</v>
      </c>
      <c r="AI94" s="41">
        <f>'PRA110'!AH94+'PRA110'!AH112</f>
        <v>0</v>
      </c>
      <c r="AJ94" s="41">
        <f>'PRA110'!AI94+'PRA110'!AI112</f>
        <v>0</v>
      </c>
      <c r="AK94" s="41">
        <f>'PRA110'!AJ94+'PRA110'!AJ112</f>
        <v>0</v>
      </c>
      <c r="AL94" s="41">
        <f>'PRA110'!AK94+'PRA110'!AK112</f>
        <v>0</v>
      </c>
      <c r="AM94" s="41">
        <f>'PRA110'!AL94+'PRA110'!AL112</f>
        <v>0</v>
      </c>
      <c r="AN94" s="41">
        <f>'PRA110'!AM94+'PRA110'!AM112</f>
        <v>0</v>
      </c>
      <c r="AO94" s="41">
        <f>'PRA110'!AN94+'PRA110'!AN112</f>
        <v>0</v>
      </c>
      <c r="AP94" s="41">
        <f>'PRA110'!AO94+'PRA110'!AO112</f>
        <v>0</v>
      </c>
      <c r="AQ94" s="41">
        <f>'PRA110'!AP94+'PRA110'!AP112</f>
        <v>0</v>
      </c>
      <c r="AR94" s="41">
        <f>'PRA110'!AQ94+'PRA110'!AQ112</f>
        <v>0</v>
      </c>
      <c r="AS94" s="41">
        <f>'PRA110'!AR94+'PRA110'!AR112</f>
        <v>0</v>
      </c>
      <c r="AT94" s="41">
        <f>'PRA110'!AS94+'PRA110'!AS112</f>
        <v>0</v>
      </c>
      <c r="AU94" s="41">
        <f>'PRA110'!AT94+'PRA110'!AT112</f>
        <v>0</v>
      </c>
      <c r="AV94" s="41">
        <f>'PRA110'!AU94+'PRA110'!AU112</f>
        <v>0</v>
      </c>
      <c r="AW94" s="41">
        <f>'PRA110'!AV94+'PRA110'!AV112</f>
        <v>0</v>
      </c>
      <c r="AX94" s="41">
        <f>'PRA110'!AW94+'PRA110'!AW112</f>
        <v>0</v>
      </c>
      <c r="AY94" s="41">
        <f>'PRA110'!AX94+'PRA110'!AX112</f>
        <v>0</v>
      </c>
      <c r="AZ94" s="41">
        <f>'PRA110'!AY94+'PRA110'!AY112</f>
        <v>0</v>
      </c>
      <c r="BA94" s="41">
        <f>'PRA110'!AZ94+'PRA110'!AZ112</f>
        <v>0</v>
      </c>
      <c r="BB94" s="41">
        <f>'PRA110'!BA94+'PRA110'!BA112</f>
        <v>0</v>
      </c>
      <c r="BC94" s="41">
        <f>'PRA110'!BB94+'PRA110'!BB112</f>
        <v>0</v>
      </c>
      <c r="BD94" s="41">
        <f>'PRA110'!BC94+'PRA110'!BC112</f>
        <v>0</v>
      </c>
      <c r="BE94" s="41">
        <f>'PRA110'!BD94+'PRA110'!BD112</f>
        <v>0</v>
      </c>
      <c r="BF94" s="41">
        <f>'PRA110'!BE94+'PRA110'!BE112</f>
        <v>0</v>
      </c>
      <c r="BG94" s="41">
        <f>'PRA110'!BF94+'PRA110'!BF112</f>
        <v>0</v>
      </c>
      <c r="BH94" s="41">
        <f>'PRA110'!BG94+'PRA110'!BG112</f>
        <v>0</v>
      </c>
      <c r="BI94" s="41">
        <f>'PRA110'!BH94+'PRA110'!BH112</f>
        <v>0</v>
      </c>
      <c r="BJ94" s="41">
        <f>'PRA110'!BI94+'PRA110'!BI112</f>
        <v>0</v>
      </c>
      <c r="BK94" s="41">
        <f>'PRA110'!BJ94+'PRA110'!BJ112</f>
        <v>0</v>
      </c>
      <c r="BL94" s="41">
        <f>'PRA110'!BK94+'PRA110'!BK112</f>
        <v>0</v>
      </c>
      <c r="BM94" s="41">
        <f>'PRA110'!BL94+'PRA110'!BL112</f>
        <v>0</v>
      </c>
      <c r="BN94" s="41">
        <f>'PRA110'!BM94+'PRA110'!BM112</f>
        <v>0</v>
      </c>
      <c r="BO94" s="41">
        <f>'PRA110'!BN94+'PRA110'!BN112</f>
        <v>0</v>
      </c>
      <c r="BP94" s="41">
        <f>'PRA110'!BO94+'PRA110'!BO112</f>
        <v>0</v>
      </c>
      <c r="BQ94" s="41">
        <f>'PRA110'!BP94+'PRA110'!BP112</f>
        <v>0</v>
      </c>
      <c r="BR94" s="41">
        <f>'PRA110'!BQ94+'PRA110'!BQ112</f>
        <v>0</v>
      </c>
      <c r="BS94" s="41">
        <f>'PRA110'!BR94+'PRA110'!BR112</f>
        <v>0</v>
      </c>
      <c r="BT94" s="41">
        <f>'PRA110'!BS94+'PRA110'!BS112</f>
        <v>0</v>
      </c>
      <c r="BU94" s="41">
        <f>'PRA110'!BT94+'PRA110'!BT112</f>
        <v>0</v>
      </c>
      <c r="BV94" s="41">
        <f>'PRA110'!BU94+'PRA110'!BU112</f>
        <v>0</v>
      </c>
      <c r="BW94" s="41">
        <f>'PRA110'!BV94+'PRA110'!BV112</f>
        <v>0</v>
      </c>
      <c r="BX94" s="41">
        <f>'PRA110'!BW94+'PRA110'!BW112</f>
        <v>0</v>
      </c>
      <c r="BY94" s="41">
        <f>'PRA110'!BX94+'PRA110'!BX112</f>
        <v>0</v>
      </c>
      <c r="BZ94" s="41">
        <f>'PRA110'!BY94+'PRA110'!BY112</f>
        <v>0</v>
      </c>
      <c r="CA94" s="41">
        <f>'PRA110'!BZ94+'PRA110'!BZ112</f>
        <v>0</v>
      </c>
      <c r="CB94" s="41">
        <f>'PRA110'!CA94+'PRA110'!CA112</f>
        <v>0</v>
      </c>
      <c r="CC94" s="41">
        <f>'PRA110'!CB94+'PRA110'!CB112</f>
        <v>0</v>
      </c>
      <c r="CD94" s="41">
        <f>'PRA110'!CC94+'PRA110'!CC112</f>
        <v>0</v>
      </c>
      <c r="CE94" s="41">
        <f>'PRA110'!CD94+'PRA110'!CD112</f>
        <v>0</v>
      </c>
      <c r="CF94" s="41">
        <f>'PRA110'!CE94+'PRA110'!CE112</f>
        <v>0</v>
      </c>
      <c r="CG94" s="41">
        <f>'PRA110'!CF94+'PRA110'!CF112</f>
        <v>0</v>
      </c>
      <c r="CH94" s="41">
        <f>'PRA110'!CG94+'PRA110'!CG112</f>
        <v>0</v>
      </c>
      <c r="CI94" s="41">
        <f>'PRA110'!CH94+'PRA110'!CH112</f>
        <v>0</v>
      </c>
      <c r="CJ94" s="41">
        <f>'PRA110'!CI94+'PRA110'!CI112</f>
        <v>0</v>
      </c>
      <c r="CK94" s="41">
        <f>'PRA110'!CJ94+'PRA110'!CJ112</f>
        <v>0</v>
      </c>
      <c r="CL94" s="41">
        <f>'PRA110'!CK94+'PRA110'!CK112</f>
        <v>0</v>
      </c>
      <c r="CM94" s="41">
        <f>'PRA110'!CL94+'PRA110'!CL112</f>
        <v>0</v>
      </c>
      <c r="CN94" s="41">
        <f>'PRA110'!CM94+'PRA110'!CM112</f>
        <v>0</v>
      </c>
      <c r="CO94" s="41">
        <f>'PRA110'!CN94+'PRA110'!CN112</f>
        <v>0</v>
      </c>
      <c r="CP94" s="41">
        <f>'PRA110'!CO94+'PRA110'!CO112</f>
        <v>0</v>
      </c>
      <c r="CQ94" s="41">
        <f>'PRA110'!CP94+'PRA110'!CP112</f>
        <v>0</v>
      </c>
      <c r="CR94" s="41">
        <f>'PRA110'!CQ94+'PRA110'!CQ112</f>
        <v>0</v>
      </c>
      <c r="CS94" s="41">
        <f>'PRA110'!CR94+'PRA110'!CR112</f>
        <v>0</v>
      </c>
      <c r="CT94" s="41">
        <f>'PRA110'!CS94+'PRA110'!CS112</f>
        <v>0</v>
      </c>
      <c r="CU94" s="41">
        <f>'PRA110'!CT94+'PRA110'!CT112</f>
        <v>0</v>
      </c>
      <c r="CV94" s="41">
        <f>'PRA110'!CU94+'PRA110'!CU112</f>
        <v>0</v>
      </c>
      <c r="CW94" s="41">
        <f>'PRA110'!CV94+'PRA110'!CV112</f>
        <v>0</v>
      </c>
      <c r="CX94" s="41">
        <f>'PRA110'!CW94+'PRA110'!CW112</f>
        <v>0</v>
      </c>
      <c r="CY94" s="41">
        <f>'PRA110'!CX94+'PRA110'!CX112</f>
        <v>0</v>
      </c>
      <c r="CZ94" s="41">
        <f>'PRA110'!CY94+'PRA110'!CY112</f>
        <v>0</v>
      </c>
      <c r="DA94" s="41">
        <f>'PRA110'!CZ94+'PRA110'!CZ112</f>
        <v>0</v>
      </c>
      <c r="DB94" s="41">
        <f>'PRA110'!DA94+'PRA110'!DA112</f>
        <v>0</v>
      </c>
      <c r="DC94" s="41">
        <f>'PRA110'!DB94+'PRA110'!DB112</f>
        <v>0</v>
      </c>
      <c r="DD94" s="41">
        <f>'PRA110'!DC94+'PRA110'!DC112</f>
        <v>0</v>
      </c>
      <c r="DE94" s="41">
        <f>'PRA110'!DD94+'PRA110'!DD112</f>
        <v>0</v>
      </c>
      <c r="DF94" s="41">
        <f>'PRA110'!DE94+'PRA110'!DE112</f>
        <v>0</v>
      </c>
      <c r="DG94" s="41">
        <f>'PRA110'!DF94+'PRA110'!DF112</f>
        <v>0</v>
      </c>
      <c r="DH94" s="41">
        <f>'PRA110'!DG94+'PRA110'!DG112</f>
        <v>0</v>
      </c>
      <c r="DI94" s="41">
        <f>'PRA110'!DH94+'PRA110'!DH112</f>
        <v>0</v>
      </c>
      <c r="DJ94" s="41">
        <f>'PRA110'!DI94+'PRA110'!DI112</f>
        <v>0</v>
      </c>
      <c r="DK94" s="41">
        <f>'PRA110'!DJ94+'PRA110'!DJ112</f>
        <v>0</v>
      </c>
      <c r="DL94" s="44">
        <f>'PRA110'!DK94+'PRA110'!DK112</f>
        <v>0</v>
      </c>
    </row>
    <row r="95" spans="1:116" s="348" customFormat="1" ht="11.25" customHeight="1">
      <c r="A95" s="342"/>
      <c r="B95" s="340"/>
      <c r="C95" s="343"/>
      <c r="D95" s="344"/>
      <c r="E95" s="345"/>
      <c r="F95" s="351" t="s">
        <v>83</v>
      </c>
      <c r="G95" s="335"/>
      <c r="H95" s="328"/>
      <c r="I95" s="347"/>
      <c r="J95" s="954"/>
      <c r="K95" s="955"/>
      <c r="L95" s="955"/>
      <c r="M95" s="353"/>
      <c r="N95" s="353"/>
      <c r="O95" s="353"/>
      <c r="P95" s="353"/>
      <c r="Q95" s="353"/>
      <c r="R95" s="353"/>
      <c r="S95" s="353"/>
      <c r="T95" s="353"/>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c r="CO95" s="353"/>
      <c r="CP95" s="353"/>
      <c r="CQ95" s="353"/>
      <c r="CR95" s="353"/>
      <c r="CS95" s="353"/>
      <c r="CT95" s="353"/>
      <c r="CU95" s="353"/>
      <c r="CV95" s="353"/>
      <c r="CW95" s="353"/>
      <c r="CX95" s="353"/>
      <c r="CY95" s="353"/>
      <c r="CZ95" s="353"/>
      <c r="DA95" s="353"/>
      <c r="DB95" s="353"/>
      <c r="DC95" s="353"/>
      <c r="DD95" s="353"/>
      <c r="DE95" s="353"/>
      <c r="DF95" s="353"/>
      <c r="DG95" s="353"/>
      <c r="DH95" s="353"/>
      <c r="DI95" s="353"/>
      <c r="DJ95" s="353"/>
      <c r="DK95" s="353"/>
      <c r="DL95" s="354"/>
    </row>
    <row r="96" spans="1:116" s="348" customFormat="1" ht="11.25" customHeight="1">
      <c r="A96" s="342"/>
      <c r="B96" s="340"/>
      <c r="C96" s="343"/>
      <c r="D96" s="344"/>
      <c r="E96" s="345"/>
      <c r="F96" s="351" t="s">
        <v>85</v>
      </c>
      <c r="G96" s="335"/>
      <c r="H96" s="328"/>
      <c r="I96" s="347"/>
      <c r="J96" s="954"/>
      <c r="K96" s="955"/>
      <c r="L96" s="955"/>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c r="CO96" s="353"/>
      <c r="CP96" s="353"/>
      <c r="CQ96" s="353"/>
      <c r="CR96" s="353"/>
      <c r="CS96" s="353"/>
      <c r="CT96" s="353"/>
      <c r="CU96" s="353"/>
      <c r="CV96" s="353"/>
      <c r="CW96" s="353"/>
      <c r="CX96" s="353"/>
      <c r="CY96" s="353"/>
      <c r="CZ96" s="353"/>
      <c r="DA96" s="353"/>
      <c r="DB96" s="353"/>
      <c r="DC96" s="353"/>
      <c r="DD96" s="353"/>
      <c r="DE96" s="353"/>
      <c r="DF96" s="353"/>
      <c r="DG96" s="353"/>
      <c r="DH96" s="353"/>
      <c r="DI96" s="353"/>
      <c r="DJ96" s="353"/>
      <c r="DK96" s="353"/>
      <c r="DL96" s="354"/>
    </row>
    <row r="97" spans="1:116" s="348" customFormat="1" ht="11.25" customHeight="1">
      <c r="A97" s="342"/>
      <c r="B97" s="340"/>
      <c r="C97" s="343"/>
      <c r="D97" s="344"/>
      <c r="E97" s="345"/>
      <c r="F97" s="351" t="s">
        <v>87</v>
      </c>
      <c r="G97" s="335"/>
      <c r="H97" s="328"/>
      <c r="I97" s="347"/>
      <c r="J97" s="954"/>
      <c r="K97" s="955"/>
      <c r="L97" s="955"/>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c r="CO97" s="353"/>
      <c r="CP97" s="353"/>
      <c r="CQ97" s="353"/>
      <c r="CR97" s="353"/>
      <c r="CS97" s="353"/>
      <c r="CT97" s="353"/>
      <c r="CU97" s="353"/>
      <c r="CV97" s="353"/>
      <c r="CW97" s="353"/>
      <c r="CX97" s="353"/>
      <c r="CY97" s="353"/>
      <c r="CZ97" s="353"/>
      <c r="DA97" s="353"/>
      <c r="DB97" s="353"/>
      <c r="DC97" s="353"/>
      <c r="DD97" s="353"/>
      <c r="DE97" s="353"/>
      <c r="DF97" s="353"/>
      <c r="DG97" s="353"/>
      <c r="DH97" s="353"/>
      <c r="DI97" s="353"/>
      <c r="DJ97" s="353"/>
      <c r="DK97" s="353"/>
      <c r="DL97" s="354"/>
    </row>
    <row r="98" spans="1:116" s="332" customFormat="1" ht="19.5" customHeight="1">
      <c r="A98" s="333"/>
      <c r="B98" s="340"/>
      <c r="C98" s="300"/>
      <c r="D98" s="87"/>
      <c r="E98" s="93"/>
      <c r="F98" s="346" t="s">
        <v>89</v>
      </c>
      <c r="G98" s="335"/>
      <c r="H98" s="328"/>
      <c r="I98" s="338"/>
      <c r="J98" s="371">
        <f>'PRA110'!J98+'PRA110'!J113</f>
        <v>0</v>
      </c>
      <c r="K98" s="372">
        <f>('PRA110'!I98-'PRA110'!J98)+('PRA110'!I113-'PRA110'!J113)</f>
        <v>0</v>
      </c>
      <c r="L98" s="372">
        <f>'PRA110'!K98+'PRA110'!K113</f>
        <v>0</v>
      </c>
      <c r="M98" s="41">
        <f>'PRA110'!L98+'PRA110'!L113</f>
        <v>0</v>
      </c>
      <c r="N98" s="41">
        <f>'PRA110'!M98+'PRA110'!M113</f>
        <v>0</v>
      </c>
      <c r="O98" s="41">
        <f>'PRA110'!N98+'PRA110'!N113</f>
        <v>0</v>
      </c>
      <c r="P98" s="41">
        <f>'PRA110'!O98+'PRA110'!O113</f>
        <v>0</v>
      </c>
      <c r="Q98" s="41">
        <f>'PRA110'!P98+'PRA110'!P113</f>
        <v>0</v>
      </c>
      <c r="R98" s="41">
        <f>'PRA110'!Q98+'PRA110'!Q113</f>
        <v>0</v>
      </c>
      <c r="S98" s="41">
        <f>'PRA110'!R98+'PRA110'!R113</f>
        <v>0</v>
      </c>
      <c r="T98" s="41">
        <f>'PRA110'!S98+'PRA110'!S113</f>
        <v>0</v>
      </c>
      <c r="U98" s="41">
        <f>'PRA110'!T98+'PRA110'!T113</f>
        <v>0</v>
      </c>
      <c r="V98" s="41">
        <f>'PRA110'!U98+'PRA110'!U113</f>
        <v>0</v>
      </c>
      <c r="W98" s="41">
        <f>'PRA110'!V98+'PRA110'!V113</f>
        <v>0</v>
      </c>
      <c r="X98" s="41">
        <f>'PRA110'!W98+'PRA110'!W113</f>
        <v>0</v>
      </c>
      <c r="Y98" s="41">
        <f>'PRA110'!X98+'PRA110'!X113</f>
        <v>0</v>
      </c>
      <c r="Z98" s="41">
        <f>'PRA110'!Y98+'PRA110'!Y113</f>
        <v>0</v>
      </c>
      <c r="AA98" s="41">
        <f>'PRA110'!Z98+'PRA110'!Z113</f>
        <v>0</v>
      </c>
      <c r="AB98" s="41">
        <f>'PRA110'!AA98+'PRA110'!AA113</f>
        <v>0</v>
      </c>
      <c r="AC98" s="41">
        <f>'PRA110'!AB98+'PRA110'!AB113</f>
        <v>0</v>
      </c>
      <c r="AD98" s="41">
        <f>'PRA110'!AC98+'PRA110'!AC113</f>
        <v>0</v>
      </c>
      <c r="AE98" s="41">
        <f>'PRA110'!AD98+'PRA110'!AD113</f>
        <v>0</v>
      </c>
      <c r="AF98" s="41">
        <f>'PRA110'!AE98+'PRA110'!AE113</f>
        <v>0</v>
      </c>
      <c r="AG98" s="41">
        <f>'PRA110'!AF98+'PRA110'!AF113</f>
        <v>0</v>
      </c>
      <c r="AH98" s="41">
        <f>'PRA110'!AG98+'PRA110'!AG113</f>
        <v>0</v>
      </c>
      <c r="AI98" s="41">
        <f>'PRA110'!AH98+'PRA110'!AH113</f>
        <v>0</v>
      </c>
      <c r="AJ98" s="41">
        <f>'PRA110'!AI98+'PRA110'!AI113</f>
        <v>0</v>
      </c>
      <c r="AK98" s="41">
        <f>'PRA110'!AJ98+'PRA110'!AJ113</f>
        <v>0</v>
      </c>
      <c r="AL98" s="41">
        <f>'PRA110'!AK98+'PRA110'!AK113</f>
        <v>0</v>
      </c>
      <c r="AM98" s="41">
        <f>'PRA110'!AL98+'PRA110'!AL113</f>
        <v>0</v>
      </c>
      <c r="AN98" s="41">
        <f>'PRA110'!AM98+'PRA110'!AM113</f>
        <v>0</v>
      </c>
      <c r="AO98" s="41">
        <f>'PRA110'!AN98+'PRA110'!AN113</f>
        <v>0</v>
      </c>
      <c r="AP98" s="41">
        <f>'PRA110'!AO98+'PRA110'!AO113</f>
        <v>0</v>
      </c>
      <c r="AQ98" s="41">
        <f>'PRA110'!AP98+'PRA110'!AP113</f>
        <v>0</v>
      </c>
      <c r="AR98" s="41">
        <f>'PRA110'!AQ98+'PRA110'!AQ113</f>
        <v>0</v>
      </c>
      <c r="AS98" s="41">
        <f>'PRA110'!AR98+'PRA110'!AR113</f>
        <v>0</v>
      </c>
      <c r="AT98" s="41">
        <f>'PRA110'!AS98+'PRA110'!AS113</f>
        <v>0</v>
      </c>
      <c r="AU98" s="41">
        <f>'PRA110'!AT98+'PRA110'!AT113</f>
        <v>0</v>
      </c>
      <c r="AV98" s="41">
        <f>'PRA110'!AU98+'PRA110'!AU113</f>
        <v>0</v>
      </c>
      <c r="AW98" s="41">
        <f>'PRA110'!AV98+'PRA110'!AV113</f>
        <v>0</v>
      </c>
      <c r="AX98" s="41">
        <f>'PRA110'!AW98+'PRA110'!AW113</f>
        <v>0</v>
      </c>
      <c r="AY98" s="41">
        <f>'PRA110'!AX98+'PRA110'!AX113</f>
        <v>0</v>
      </c>
      <c r="AZ98" s="41">
        <f>'PRA110'!AY98+'PRA110'!AY113</f>
        <v>0</v>
      </c>
      <c r="BA98" s="41">
        <f>'PRA110'!AZ98+'PRA110'!AZ113</f>
        <v>0</v>
      </c>
      <c r="BB98" s="41">
        <f>'PRA110'!BA98+'PRA110'!BA113</f>
        <v>0</v>
      </c>
      <c r="BC98" s="41">
        <f>'PRA110'!BB98+'PRA110'!BB113</f>
        <v>0</v>
      </c>
      <c r="BD98" s="41">
        <f>'PRA110'!BC98+'PRA110'!BC113</f>
        <v>0</v>
      </c>
      <c r="BE98" s="41">
        <f>'PRA110'!BD98+'PRA110'!BD113</f>
        <v>0</v>
      </c>
      <c r="BF98" s="41">
        <f>'PRA110'!BE98+'PRA110'!BE113</f>
        <v>0</v>
      </c>
      <c r="BG98" s="41">
        <f>'PRA110'!BF98+'PRA110'!BF113</f>
        <v>0</v>
      </c>
      <c r="BH98" s="41">
        <f>'PRA110'!BG98+'PRA110'!BG113</f>
        <v>0</v>
      </c>
      <c r="BI98" s="41">
        <f>'PRA110'!BH98+'PRA110'!BH113</f>
        <v>0</v>
      </c>
      <c r="BJ98" s="41">
        <f>'PRA110'!BI98+'PRA110'!BI113</f>
        <v>0</v>
      </c>
      <c r="BK98" s="41">
        <f>'PRA110'!BJ98+'PRA110'!BJ113</f>
        <v>0</v>
      </c>
      <c r="BL98" s="41">
        <f>'PRA110'!BK98+'PRA110'!BK113</f>
        <v>0</v>
      </c>
      <c r="BM98" s="41">
        <f>'PRA110'!BL98+'PRA110'!BL113</f>
        <v>0</v>
      </c>
      <c r="BN98" s="41">
        <f>'PRA110'!BM98+'PRA110'!BM113</f>
        <v>0</v>
      </c>
      <c r="BO98" s="41">
        <f>'PRA110'!BN98+'PRA110'!BN113</f>
        <v>0</v>
      </c>
      <c r="BP98" s="41">
        <f>'PRA110'!BO98+'PRA110'!BO113</f>
        <v>0</v>
      </c>
      <c r="BQ98" s="41">
        <f>'PRA110'!BP98+'PRA110'!BP113</f>
        <v>0</v>
      </c>
      <c r="BR98" s="41">
        <f>'PRA110'!BQ98+'PRA110'!BQ113</f>
        <v>0</v>
      </c>
      <c r="BS98" s="41">
        <f>'PRA110'!BR98+'PRA110'!BR113</f>
        <v>0</v>
      </c>
      <c r="BT98" s="41">
        <f>'PRA110'!BS98+'PRA110'!BS113</f>
        <v>0</v>
      </c>
      <c r="BU98" s="41">
        <f>'PRA110'!BT98+'PRA110'!BT113</f>
        <v>0</v>
      </c>
      <c r="BV98" s="41">
        <f>'PRA110'!BU98+'PRA110'!BU113</f>
        <v>0</v>
      </c>
      <c r="BW98" s="41">
        <f>'PRA110'!BV98+'PRA110'!BV113</f>
        <v>0</v>
      </c>
      <c r="BX98" s="41">
        <f>'PRA110'!BW98+'PRA110'!BW113</f>
        <v>0</v>
      </c>
      <c r="BY98" s="41">
        <f>'PRA110'!BX98+'PRA110'!BX113</f>
        <v>0</v>
      </c>
      <c r="BZ98" s="41">
        <f>'PRA110'!BY98+'PRA110'!BY113</f>
        <v>0</v>
      </c>
      <c r="CA98" s="41">
        <f>'PRA110'!BZ98+'PRA110'!BZ113</f>
        <v>0</v>
      </c>
      <c r="CB98" s="41">
        <f>'PRA110'!CA98+'PRA110'!CA113</f>
        <v>0</v>
      </c>
      <c r="CC98" s="41">
        <f>'PRA110'!CB98+'PRA110'!CB113</f>
        <v>0</v>
      </c>
      <c r="CD98" s="41">
        <f>'PRA110'!CC98+'PRA110'!CC113</f>
        <v>0</v>
      </c>
      <c r="CE98" s="41">
        <f>'PRA110'!CD98+'PRA110'!CD113</f>
        <v>0</v>
      </c>
      <c r="CF98" s="41">
        <f>'PRA110'!CE98+'PRA110'!CE113</f>
        <v>0</v>
      </c>
      <c r="CG98" s="41">
        <f>'PRA110'!CF98+'PRA110'!CF113</f>
        <v>0</v>
      </c>
      <c r="CH98" s="41">
        <f>'PRA110'!CG98+'PRA110'!CG113</f>
        <v>0</v>
      </c>
      <c r="CI98" s="41">
        <f>'PRA110'!CH98+'PRA110'!CH113</f>
        <v>0</v>
      </c>
      <c r="CJ98" s="41">
        <f>'PRA110'!CI98+'PRA110'!CI113</f>
        <v>0</v>
      </c>
      <c r="CK98" s="41">
        <f>'PRA110'!CJ98+'PRA110'!CJ113</f>
        <v>0</v>
      </c>
      <c r="CL98" s="41">
        <f>'PRA110'!CK98+'PRA110'!CK113</f>
        <v>0</v>
      </c>
      <c r="CM98" s="41">
        <f>'PRA110'!CL98+'PRA110'!CL113</f>
        <v>0</v>
      </c>
      <c r="CN98" s="41">
        <f>'PRA110'!CM98+'PRA110'!CM113</f>
        <v>0</v>
      </c>
      <c r="CO98" s="41">
        <f>'PRA110'!CN98+'PRA110'!CN113</f>
        <v>0</v>
      </c>
      <c r="CP98" s="41">
        <f>'PRA110'!CO98+'PRA110'!CO113</f>
        <v>0</v>
      </c>
      <c r="CQ98" s="41">
        <f>'PRA110'!CP98+'PRA110'!CP113</f>
        <v>0</v>
      </c>
      <c r="CR98" s="41">
        <f>'PRA110'!CQ98+'PRA110'!CQ113</f>
        <v>0</v>
      </c>
      <c r="CS98" s="41">
        <f>'PRA110'!CR98+'PRA110'!CR113</f>
        <v>0</v>
      </c>
      <c r="CT98" s="41">
        <f>'PRA110'!CS98+'PRA110'!CS113</f>
        <v>0</v>
      </c>
      <c r="CU98" s="41">
        <f>'PRA110'!CT98+'PRA110'!CT113</f>
        <v>0</v>
      </c>
      <c r="CV98" s="41">
        <f>'PRA110'!CU98+'PRA110'!CU113</f>
        <v>0</v>
      </c>
      <c r="CW98" s="41">
        <f>'PRA110'!CV98+'PRA110'!CV113</f>
        <v>0</v>
      </c>
      <c r="CX98" s="41">
        <f>'PRA110'!CW98+'PRA110'!CW113</f>
        <v>0</v>
      </c>
      <c r="CY98" s="41">
        <f>'PRA110'!CX98+'PRA110'!CX113</f>
        <v>0</v>
      </c>
      <c r="CZ98" s="41">
        <f>'PRA110'!CY98+'PRA110'!CY113</f>
        <v>0</v>
      </c>
      <c r="DA98" s="41">
        <f>'PRA110'!CZ98+'PRA110'!CZ113</f>
        <v>0</v>
      </c>
      <c r="DB98" s="41">
        <f>'PRA110'!DA98+'PRA110'!DA113</f>
        <v>0</v>
      </c>
      <c r="DC98" s="41">
        <f>'PRA110'!DB98+'PRA110'!DB113</f>
        <v>0</v>
      </c>
      <c r="DD98" s="41">
        <f>'PRA110'!DC98+'PRA110'!DC113</f>
        <v>0</v>
      </c>
      <c r="DE98" s="41">
        <f>'PRA110'!DD98+'PRA110'!DD113</f>
        <v>0</v>
      </c>
      <c r="DF98" s="41">
        <f>'PRA110'!DE98+'PRA110'!DE113</f>
        <v>0</v>
      </c>
      <c r="DG98" s="41">
        <f>'PRA110'!DF98+'PRA110'!DF113</f>
        <v>0</v>
      </c>
      <c r="DH98" s="41">
        <f>'PRA110'!DG98+'PRA110'!DG113</f>
        <v>0</v>
      </c>
      <c r="DI98" s="41">
        <f>'PRA110'!DH98+'PRA110'!DH113</f>
        <v>0</v>
      </c>
      <c r="DJ98" s="41">
        <f>'PRA110'!DI98+'PRA110'!DI113</f>
        <v>0</v>
      </c>
      <c r="DK98" s="41">
        <f>'PRA110'!DJ98+'PRA110'!DJ113</f>
        <v>0</v>
      </c>
      <c r="DL98" s="44">
        <f>'PRA110'!DK98+'PRA110'!DK113</f>
        <v>0</v>
      </c>
    </row>
    <row r="99" spans="1:116" s="332" customFormat="1" ht="19.5" customHeight="1">
      <c r="A99" s="333"/>
      <c r="B99" s="340"/>
      <c r="C99" s="300"/>
      <c r="D99" s="87"/>
      <c r="E99" s="93"/>
      <c r="F99" s="359" t="s">
        <v>91</v>
      </c>
      <c r="G99" s="335"/>
      <c r="H99" s="328"/>
      <c r="I99" s="338"/>
      <c r="J99" s="371">
        <f>'PRA110'!J99+'PRA110'!J114</f>
        <v>0</v>
      </c>
      <c r="K99" s="372">
        <f>('PRA110'!I99-'PRA110'!J99)+('PRA110'!I114-'PRA110'!J114)</f>
        <v>0</v>
      </c>
      <c r="L99" s="372">
        <f>'PRA110'!K99+'PRA110'!K114</f>
        <v>0</v>
      </c>
      <c r="M99" s="41">
        <f>'PRA110'!L99+'PRA110'!L114</f>
        <v>0</v>
      </c>
      <c r="N99" s="41">
        <f>'PRA110'!M99+'PRA110'!M114</f>
        <v>0</v>
      </c>
      <c r="O99" s="41">
        <f>'PRA110'!N99+'PRA110'!N114</f>
        <v>0</v>
      </c>
      <c r="P99" s="41">
        <f>'PRA110'!O99+'PRA110'!O114</f>
        <v>0</v>
      </c>
      <c r="Q99" s="41">
        <f>'PRA110'!P99+'PRA110'!P114</f>
        <v>0</v>
      </c>
      <c r="R99" s="41">
        <f>'PRA110'!Q99+'PRA110'!Q114</f>
        <v>0</v>
      </c>
      <c r="S99" s="41">
        <f>'PRA110'!R99+'PRA110'!R114</f>
        <v>0</v>
      </c>
      <c r="T99" s="41">
        <f>'PRA110'!S99+'PRA110'!S114</f>
        <v>0</v>
      </c>
      <c r="U99" s="41">
        <f>'PRA110'!T99+'PRA110'!T114</f>
        <v>0</v>
      </c>
      <c r="V99" s="41">
        <f>'PRA110'!U99+'PRA110'!U114</f>
        <v>0</v>
      </c>
      <c r="W99" s="41">
        <f>'PRA110'!V99+'PRA110'!V114</f>
        <v>0</v>
      </c>
      <c r="X99" s="41">
        <f>'PRA110'!W99+'PRA110'!W114</f>
        <v>0</v>
      </c>
      <c r="Y99" s="41">
        <f>'PRA110'!X99+'PRA110'!X114</f>
        <v>0</v>
      </c>
      <c r="Z99" s="41">
        <f>'PRA110'!Y99+'PRA110'!Y114</f>
        <v>0</v>
      </c>
      <c r="AA99" s="41">
        <f>'PRA110'!Z99+'PRA110'!Z114</f>
        <v>0</v>
      </c>
      <c r="AB99" s="41">
        <f>'PRA110'!AA99+'PRA110'!AA114</f>
        <v>0</v>
      </c>
      <c r="AC99" s="41">
        <f>'PRA110'!AB99+'PRA110'!AB114</f>
        <v>0</v>
      </c>
      <c r="AD99" s="41">
        <f>'PRA110'!AC99+'PRA110'!AC114</f>
        <v>0</v>
      </c>
      <c r="AE99" s="41">
        <f>'PRA110'!AD99+'PRA110'!AD114</f>
        <v>0</v>
      </c>
      <c r="AF99" s="41">
        <f>'PRA110'!AE99+'PRA110'!AE114</f>
        <v>0</v>
      </c>
      <c r="AG99" s="41">
        <f>'PRA110'!AF99+'PRA110'!AF114</f>
        <v>0</v>
      </c>
      <c r="AH99" s="41">
        <f>'PRA110'!AG99+'PRA110'!AG114</f>
        <v>0</v>
      </c>
      <c r="AI99" s="41">
        <f>'PRA110'!AH99+'PRA110'!AH114</f>
        <v>0</v>
      </c>
      <c r="AJ99" s="41">
        <f>'PRA110'!AI99+'PRA110'!AI114</f>
        <v>0</v>
      </c>
      <c r="AK99" s="41">
        <f>'PRA110'!AJ99+'PRA110'!AJ114</f>
        <v>0</v>
      </c>
      <c r="AL99" s="41">
        <f>'PRA110'!AK99+'PRA110'!AK114</f>
        <v>0</v>
      </c>
      <c r="AM99" s="41">
        <f>'PRA110'!AL99+'PRA110'!AL114</f>
        <v>0</v>
      </c>
      <c r="AN99" s="41">
        <f>'PRA110'!AM99+'PRA110'!AM114</f>
        <v>0</v>
      </c>
      <c r="AO99" s="41">
        <f>'PRA110'!AN99+'PRA110'!AN114</f>
        <v>0</v>
      </c>
      <c r="AP99" s="41">
        <f>'PRA110'!AO99+'PRA110'!AO114</f>
        <v>0</v>
      </c>
      <c r="AQ99" s="41">
        <f>'PRA110'!AP99+'PRA110'!AP114</f>
        <v>0</v>
      </c>
      <c r="AR99" s="41">
        <f>'PRA110'!AQ99+'PRA110'!AQ114</f>
        <v>0</v>
      </c>
      <c r="AS99" s="41">
        <f>'PRA110'!AR99+'PRA110'!AR114</f>
        <v>0</v>
      </c>
      <c r="AT99" s="41">
        <f>'PRA110'!AS99+'PRA110'!AS114</f>
        <v>0</v>
      </c>
      <c r="AU99" s="41">
        <f>'PRA110'!AT99+'PRA110'!AT114</f>
        <v>0</v>
      </c>
      <c r="AV99" s="41">
        <f>'PRA110'!AU99+'PRA110'!AU114</f>
        <v>0</v>
      </c>
      <c r="AW99" s="41">
        <f>'PRA110'!AV99+'PRA110'!AV114</f>
        <v>0</v>
      </c>
      <c r="AX99" s="41">
        <f>'PRA110'!AW99+'PRA110'!AW114</f>
        <v>0</v>
      </c>
      <c r="AY99" s="41">
        <f>'PRA110'!AX99+'PRA110'!AX114</f>
        <v>0</v>
      </c>
      <c r="AZ99" s="41">
        <f>'PRA110'!AY99+'PRA110'!AY114</f>
        <v>0</v>
      </c>
      <c r="BA99" s="41">
        <f>'PRA110'!AZ99+'PRA110'!AZ114</f>
        <v>0</v>
      </c>
      <c r="BB99" s="41">
        <f>'PRA110'!BA99+'PRA110'!BA114</f>
        <v>0</v>
      </c>
      <c r="BC99" s="41">
        <f>'PRA110'!BB99+'PRA110'!BB114</f>
        <v>0</v>
      </c>
      <c r="BD99" s="41">
        <f>'PRA110'!BC99+'PRA110'!BC114</f>
        <v>0</v>
      </c>
      <c r="BE99" s="41">
        <f>'PRA110'!BD99+'PRA110'!BD114</f>
        <v>0</v>
      </c>
      <c r="BF99" s="41">
        <f>'PRA110'!BE99+'PRA110'!BE114</f>
        <v>0</v>
      </c>
      <c r="BG99" s="41">
        <f>'PRA110'!BF99+'PRA110'!BF114</f>
        <v>0</v>
      </c>
      <c r="BH99" s="41">
        <f>'PRA110'!BG99+'PRA110'!BG114</f>
        <v>0</v>
      </c>
      <c r="BI99" s="41">
        <f>'PRA110'!BH99+'PRA110'!BH114</f>
        <v>0</v>
      </c>
      <c r="BJ99" s="41">
        <f>'PRA110'!BI99+'PRA110'!BI114</f>
        <v>0</v>
      </c>
      <c r="BK99" s="41">
        <f>'PRA110'!BJ99+'PRA110'!BJ114</f>
        <v>0</v>
      </c>
      <c r="BL99" s="41">
        <f>'PRA110'!BK99+'PRA110'!BK114</f>
        <v>0</v>
      </c>
      <c r="BM99" s="41">
        <f>'PRA110'!BL99+'PRA110'!BL114</f>
        <v>0</v>
      </c>
      <c r="BN99" s="41">
        <f>'PRA110'!BM99+'PRA110'!BM114</f>
        <v>0</v>
      </c>
      <c r="BO99" s="41">
        <f>'PRA110'!BN99+'PRA110'!BN114</f>
        <v>0</v>
      </c>
      <c r="BP99" s="41">
        <f>'PRA110'!BO99+'PRA110'!BO114</f>
        <v>0</v>
      </c>
      <c r="BQ99" s="41">
        <f>'PRA110'!BP99+'PRA110'!BP114</f>
        <v>0</v>
      </c>
      <c r="BR99" s="41">
        <f>'PRA110'!BQ99+'PRA110'!BQ114</f>
        <v>0</v>
      </c>
      <c r="BS99" s="41">
        <f>'PRA110'!BR99+'PRA110'!BR114</f>
        <v>0</v>
      </c>
      <c r="BT99" s="41">
        <f>'PRA110'!BS99+'PRA110'!BS114</f>
        <v>0</v>
      </c>
      <c r="BU99" s="41">
        <f>'PRA110'!BT99+'PRA110'!BT114</f>
        <v>0</v>
      </c>
      <c r="BV99" s="41">
        <f>'PRA110'!BU99+'PRA110'!BU114</f>
        <v>0</v>
      </c>
      <c r="BW99" s="41">
        <f>'PRA110'!BV99+'PRA110'!BV114</f>
        <v>0</v>
      </c>
      <c r="BX99" s="41">
        <f>'PRA110'!BW99+'PRA110'!BW114</f>
        <v>0</v>
      </c>
      <c r="BY99" s="41">
        <f>'PRA110'!BX99+'PRA110'!BX114</f>
        <v>0</v>
      </c>
      <c r="BZ99" s="41">
        <f>'PRA110'!BY99+'PRA110'!BY114</f>
        <v>0</v>
      </c>
      <c r="CA99" s="41">
        <f>'PRA110'!BZ99+'PRA110'!BZ114</f>
        <v>0</v>
      </c>
      <c r="CB99" s="41">
        <f>'PRA110'!CA99+'PRA110'!CA114</f>
        <v>0</v>
      </c>
      <c r="CC99" s="41">
        <f>'PRA110'!CB99+'PRA110'!CB114</f>
        <v>0</v>
      </c>
      <c r="CD99" s="41">
        <f>'PRA110'!CC99+'PRA110'!CC114</f>
        <v>0</v>
      </c>
      <c r="CE99" s="41">
        <f>'PRA110'!CD99+'PRA110'!CD114</f>
        <v>0</v>
      </c>
      <c r="CF99" s="41">
        <f>'PRA110'!CE99+'PRA110'!CE114</f>
        <v>0</v>
      </c>
      <c r="CG99" s="41">
        <f>'PRA110'!CF99+'PRA110'!CF114</f>
        <v>0</v>
      </c>
      <c r="CH99" s="41">
        <f>'PRA110'!CG99+'PRA110'!CG114</f>
        <v>0</v>
      </c>
      <c r="CI99" s="41">
        <f>'PRA110'!CH99+'PRA110'!CH114</f>
        <v>0</v>
      </c>
      <c r="CJ99" s="41">
        <f>'PRA110'!CI99+'PRA110'!CI114</f>
        <v>0</v>
      </c>
      <c r="CK99" s="41">
        <f>'PRA110'!CJ99+'PRA110'!CJ114</f>
        <v>0</v>
      </c>
      <c r="CL99" s="41">
        <f>'PRA110'!CK99+'PRA110'!CK114</f>
        <v>0</v>
      </c>
      <c r="CM99" s="41">
        <f>'PRA110'!CL99+'PRA110'!CL114</f>
        <v>0</v>
      </c>
      <c r="CN99" s="41">
        <f>'PRA110'!CM99+'PRA110'!CM114</f>
        <v>0</v>
      </c>
      <c r="CO99" s="41">
        <f>'PRA110'!CN99+'PRA110'!CN114</f>
        <v>0</v>
      </c>
      <c r="CP99" s="41">
        <f>'PRA110'!CO99+'PRA110'!CO114</f>
        <v>0</v>
      </c>
      <c r="CQ99" s="41">
        <f>'PRA110'!CP99+'PRA110'!CP114</f>
        <v>0</v>
      </c>
      <c r="CR99" s="41">
        <f>'PRA110'!CQ99+'PRA110'!CQ114</f>
        <v>0</v>
      </c>
      <c r="CS99" s="41">
        <f>'PRA110'!CR99+'PRA110'!CR114</f>
        <v>0</v>
      </c>
      <c r="CT99" s="41">
        <f>'PRA110'!CS99+'PRA110'!CS114</f>
        <v>0</v>
      </c>
      <c r="CU99" s="41">
        <f>'PRA110'!CT99+'PRA110'!CT114</f>
        <v>0</v>
      </c>
      <c r="CV99" s="41">
        <f>'PRA110'!CU99+'PRA110'!CU114</f>
        <v>0</v>
      </c>
      <c r="CW99" s="41">
        <f>'PRA110'!CV99+'PRA110'!CV114</f>
        <v>0</v>
      </c>
      <c r="CX99" s="41">
        <f>'PRA110'!CW99+'PRA110'!CW114</f>
        <v>0</v>
      </c>
      <c r="CY99" s="41">
        <f>'PRA110'!CX99+'PRA110'!CX114</f>
        <v>0</v>
      </c>
      <c r="CZ99" s="41">
        <f>'PRA110'!CY99+'PRA110'!CY114</f>
        <v>0</v>
      </c>
      <c r="DA99" s="41">
        <f>'PRA110'!CZ99+'PRA110'!CZ114</f>
        <v>0</v>
      </c>
      <c r="DB99" s="41">
        <f>'PRA110'!DA99+'PRA110'!DA114</f>
        <v>0</v>
      </c>
      <c r="DC99" s="41">
        <f>'PRA110'!DB99+'PRA110'!DB114</f>
        <v>0</v>
      </c>
      <c r="DD99" s="41">
        <f>'PRA110'!DC99+'PRA110'!DC114</f>
        <v>0</v>
      </c>
      <c r="DE99" s="41">
        <f>'PRA110'!DD99+'PRA110'!DD114</f>
        <v>0</v>
      </c>
      <c r="DF99" s="41">
        <f>'PRA110'!DE99+'PRA110'!DE114</f>
        <v>0</v>
      </c>
      <c r="DG99" s="41">
        <f>'PRA110'!DF99+'PRA110'!DF114</f>
        <v>0</v>
      </c>
      <c r="DH99" s="41">
        <f>'PRA110'!DG99+'PRA110'!DG114</f>
        <v>0</v>
      </c>
      <c r="DI99" s="41">
        <f>'PRA110'!DH99+'PRA110'!DH114</f>
        <v>0</v>
      </c>
      <c r="DJ99" s="41">
        <f>'PRA110'!DI99+'PRA110'!DI114</f>
        <v>0</v>
      </c>
      <c r="DK99" s="41">
        <f>'PRA110'!DJ99+'PRA110'!DJ114</f>
        <v>0</v>
      </c>
      <c r="DL99" s="44">
        <f>'PRA110'!DK99+'PRA110'!DK114</f>
        <v>0</v>
      </c>
    </row>
    <row r="100" spans="1:116" s="332" customFormat="1" ht="19.5" customHeight="1">
      <c r="A100" s="333"/>
      <c r="B100" s="340"/>
      <c r="C100" s="300"/>
      <c r="D100" s="87"/>
      <c r="E100" s="93"/>
      <c r="F100" s="359" t="s">
        <v>93</v>
      </c>
      <c r="G100" s="335"/>
      <c r="H100" s="328"/>
      <c r="I100" s="338"/>
      <c r="J100" s="371">
        <f>'PRA110'!J100+'PRA110'!J115</f>
        <v>0</v>
      </c>
      <c r="K100" s="372">
        <f>('PRA110'!I100-'PRA110'!J100)+('PRA110'!I115-'PRA110'!J115)</f>
        <v>0</v>
      </c>
      <c r="L100" s="372">
        <f>'PRA110'!K100+'PRA110'!K115</f>
        <v>0</v>
      </c>
      <c r="M100" s="41">
        <f>'PRA110'!L100+'PRA110'!L115</f>
        <v>0</v>
      </c>
      <c r="N100" s="41">
        <f>'PRA110'!M100+'PRA110'!M115</f>
        <v>0</v>
      </c>
      <c r="O100" s="41">
        <f>'PRA110'!N100+'PRA110'!N115</f>
        <v>0</v>
      </c>
      <c r="P100" s="41">
        <f>'PRA110'!O100+'PRA110'!O115</f>
        <v>0</v>
      </c>
      <c r="Q100" s="41">
        <f>'PRA110'!P100+'PRA110'!P115</f>
        <v>0</v>
      </c>
      <c r="R100" s="41">
        <f>'PRA110'!Q100+'PRA110'!Q115</f>
        <v>0</v>
      </c>
      <c r="S100" s="41">
        <f>'PRA110'!R100+'PRA110'!R115</f>
        <v>0</v>
      </c>
      <c r="T100" s="41">
        <f>'PRA110'!S100+'PRA110'!S115</f>
        <v>0</v>
      </c>
      <c r="U100" s="41">
        <f>'PRA110'!T100+'PRA110'!T115</f>
        <v>0</v>
      </c>
      <c r="V100" s="41">
        <f>'PRA110'!U100+'PRA110'!U115</f>
        <v>0</v>
      </c>
      <c r="W100" s="41">
        <f>'PRA110'!V100+'PRA110'!V115</f>
        <v>0</v>
      </c>
      <c r="X100" s="41">
        <f>'PRA110'!W100+'PRA110'!W115</f>
        <v>0</v>
      </c>
      <c r="Y100" s="41">
        <f>'PRA110'!X100+'PRA110'!X115</f>
        <v>0</v>
      </c>
      <c r="Z100" s="41">
        <f>'PRA110'!Y100+'PRA110'!Y115</f>
        <v>0</v>
      </c>
      <c r="AA100" s="41">
        <f>'PRA110'!Z100+'PRA110'!Z115</f>
        <v>0</v>
      </c>
      <c r="AB100" s="41">
        <f>'PRA110'!AA100+'PRA110'!AA115</f>
        <v>0</v>
      </c>
      <c r="AC100" s="41">
        <f>'PRA110'!AB100+'PRA110'!AB115</f>
        <v>0</v>
      </c>
      <c r="AD100" s="41">
        <f>'PRA110'!AC100+'PRA110'!AC115</f>
        <v>0</v>
      </c>
      <c r="AE100" s="41">
        <f>'PRA110'!AD100+'PRA110'!AD115</f>
        <v>0</v>
      </c>
      <c r="AF100" s="41">
        <f>'PRA110'!AE100+'PRA110'!AE115</f>
        <v>0</v>
      </c>
      <c r="AG100" s="41">
        <f>'PRA110'!AF100+'PRA110'!AF115</f>
        <v>0</v>
      </c>
      <c r="AH100" s="41">
        <f>'PRA110'!AG100+'PRA110'!AG115</f>
        <v>0</v>
      </c>
      <c r="AI100" s="41">
        <f>'PRA110'!AH100+'PRA110'!AH115</f>
        <v>0</v>
      </c>
      <c r="AJ100" s="41">
        <f>'PRA110'!AI100+'PRA110'!AI115</f>
        <v>0</v>
      </c>
      <c r="AK100" s="41">
        <f>'PRA110'!AJ100+'PRA110'!AJ115</f>
        <v>0</v>
      </c>
      <c r="AL100" s="41">
        <f>'PRA110'!AK100+'PRA110'!AK115</f>
        <v>0</v>
      </c>
      <c r="AM100" s="41">
        <f>'PRA110'!AL100+'PRA110'!AL115</f>
        <v>0</v>
      </c>
      <c r="AN100" s="41">
        <f>'PRA110'!AM100+'PRA110'!AM115</f>
        <v>0</v>
      </c>
      <c r="AO100" s="41">
        <f>'PRA110'!AN100+'PRA110'!AN115</f>
        <v>0</v>
      </c>
      <c r="AP100" s="41">
        <f>'PRA110'!AO100+'PRA110'!AO115</f>
        <v>0</v>
      </c>
      <c r="AQ100" s="41">
        <f>'PRA110'!AP100+'PRA110'!AP115</f>
        <v>0</v>
      </c>
      <c r="AR100" s="41">
        <f>'PRA110'!AQ100+'PRA110'!AQ115</f>
        <v>0</v>
      </c>
      <c r="AS100" s="41">
        <f>'PRA110'!AR100+'PRA110'!AR115</f>
        <v>0</v>
      </c>
      <c r="AT100" s="41">
        <f>'PRA110'!AS100+'PRA110'!AS115</f>
        <v>0</v>
      </c>
      <c r="AU100" s="41">
        <f>'PRA110'!AT100+'PRA110'!AT115</f>
        <v>0</v>
      </c>
      <c r="AV100" s="41">
        <f>'PRA110'!AU100+'PRA110'!AU115</f>
        <v>0</v>
      </c>
      <c r="AW100" s="41">
        <f>'PRA110'!AV100+'PRA110'!AV115</f>
        <v>0</v>
      </c>
      <c r="AX100" s="41">
        <f>'PRA110'!AW100+'PRA110'!AW115</f>
        <v>0</v>
      </c>
      <c r="AY100" s="41">
        <f>'PRA110'!AX100+'PRA110'!AX115</f>
        <v>0</v>
      </c>
      <c r="AZ100" s="41">
        <f>'PRA110'!AY100+'PRA110'!AY115</f>
        <v>0</v>
      </c>
      <c r="BA100" s="41">
        <f>'PRA110'!AZ100+'PRA110'!AZ115</f>
        <v>0</v>
      </c>
      <c r="BB100" s="41">
        <f>'PRA110'!BA100+'PRA110'!BA115</f>
        <v>0</v>
      </c>
      <c r="BC100" s="41">
        <f>'PRA110'!BB100+'PRA110'!BB115</f>
        <v>0</v>
      </c>
      <c r="BD100" s="41">
        <f>'PRA110'!BC100+'PRA110'!BC115</f>
        <v>0</v>
      </c>
      <c r="BE100" s="41">
        <f>'PRA110'!BD100+'PRA110'!BD115</f>
        <v>0</v>
      </c>
      <c r="BF100" s="41">
        <f>'PRA110'!BE100+'PRA110'!BE115</f>
        <v>0</v>
      </c>
      <c r="BG100" s="41">
        <f>'PRA110'!BF100+'PRA110'!BF115</f>
        <v>0</v>
      </c>
      <c r="BH100" s="41">
        <f>'PRA110'!BG100+'PRA110'!BG115</f>
        <v>0</v>
      </c>
      <c r="BI100" s="41">
        <f>'PRA110'!BH100+'PRA110'!BH115</f>
        <v>0</v>
      </c>
      <c r="BJ100" s="41">
        <f>'PRA110'!BI100+'PRA110'!BI115</f>
        <v>0</v>
      </c>
      <c r="BK100" s="41">
        <f>'PRA110'!BJ100+'PRA110'!BJ115</f>
        <v>0</v>
      </c>
      <c r="BL100" s="41">
        <f>'PRA110'!BK100+'PRA110'!BK115</f>
        <v>0</v>
      </c>
      <c r="BM100" s="41">
        <f>'PRA110'!BL100+'PRA110'!BL115</f>
        <v>0</v>
      </c>
      <c r="BN100" s="41">
        <f>'PRA110'!BM100+'PRA110'!BM115</f>
        <v>0</v>
      </c>
      <c r="BO100" s="41">
        <f>'PRA110'!BN100+'PRA110'!BN115</f>
        <v>0</v>
      </c>
      <c r="BP100" s="41">
        <f>'PRA110'!BO100+'PRA110'!BO115</f>
        <v>0</v>
      </c>
      <c r="BQ100" s="41">
        <f>'PRA110'!BP100+'PRA110'!BP115</f>
        <v>0</v>
      </c>
      <c r="BR100" s="41">
        <f>'PRA110'!BQ100+'PRA110'!BQ115</f>
        <v>0</v>
      </c>
      <c r="BS100" s="41">
        <f>'PRA110'!BR100+'PRA110'!BR115</f>
        <v>0</v>
      </c>
      <c r="BT100" s="41">
        <f>'PRA110'!BS100+'PRA110'!BS115</f>
        <v>0</v>
      </c>
      <c r="BU100" s="41">
        <f>'PRA110'!BT100+'PRA110'!BT115</f>
        <v>0</v>
      </c>
      <c r="BV100" s="41">
        <f>'PRA110'!BU100+'PRA110'!BU115</f>
        <v>0</v>
      </c>
      <c r="BW100" s="41">
        <f>'PRA110'!BV100+'PRA110'!BV115</f>
        <v>0</v>
      </c>
      <c r="BX100" s="41">
        <f>'PRA110'!BW100+'PRA110'!BW115</f>
        <v>0</v>
      </c>
      <c r="BY100" s="41">
        <f>'PRA110'!BX100+'PRA110'!BX115</f>
        <v>0</v>
      </c>
      <c r="BZ100" s="41">
        <f>'PRA110'!BY100+'PRA110'!BY115</f>
        <v>0</v>
      </c>
      <c r="CA100" s="41">
        <f>'PRA110'!BZ100+'PRA110'!BZ115</f>
        <v>0</v>
      </c>
      <c r="CB100" s="41">
        <f>'PRA110'!CA100+'PRA110'!CA115</f>
        <v>0</v>
      </c>
      <c r="CC100" s="41">
        <f>'PRA110'!CB100+'PRA110'!CB115</f>
        <v>0</v>
      </c>
      <c r="CD100" s="41">
        <f>'PRA110'!CC100+'PRA110'!CC115</f>
        <v>0</v>
      </c>
      <c r="CE100" s="41">
        <f>'PRA110'!CD100+'PRA110'!CD115</f>
        <v>0</v>
      </c>
      <c r="CF100" s="41">
        <f>'PRA110'!CE100+'PRA110'!CE115</f>
        <v>0</v>
      </c>
      <c r="CG100" s="41">
        <f>'PRA110'!CF100+'PRA110'!CF115</f>
        <v>0</v>
      </c>
      <c r="CH100" s="41">
        <f>'PRA110'!CG100+'PRA110'!CG115</f>
        <v>0</v>
      </c>
      <c r="CI100" s="41">
        <f>'PRA110'!CH100+'PRA110'!CH115</f>
        <v>0</v>
      </c>
      <c r="CJ100" s="41">
        <f>'PRA110'!CI100+'PRA110'!CI115</f>
        <v>0</v>
      </c>
      <c r="CK100" s="41">
        <f>'PRA110'!CJ100+'PRA110'!CJ115</f>
        <v>0</v>
      </c>
      <c r="CL100" s="41">
        <f>'PRA110'!CK100+'PRA110'!CK115</f>
        <v>0</v>
      </c>
      <c r="CM100" s="41">
        <f>'PRA110'!CL100+'PRA110'!CL115</f>
        <v>0</v>
      </c>
      <c r="CN100" s="41">
        <f>'PRA110'!CM100+'PRA110'!CM115</f>
        <v>0</v>
      </c>
      <c r="CO100" s="41">
        <f>'PRA110'!CN100+'PRA110'!CN115</f>
        <v>0</v>
      </c>
      <c r="CP100" s="41">
        <f>'PRA110'!CO100+'PRA110'!CO115</f>
        <v>0</v>
      </c>
      <c r="CQ100" s="41">
        <f>'PRA110'!CP100+'PRA110'!CP115</f>
        <v>0</v>
      </c>
      <c r="CR100" s="41">
        <f>'PRA110'!CQ100+'PRA110'!CQ115</f>
        <v>0</v>
      </c>
      <c r="CS100" s="41">
        <f>'PRA110'!CR100+'PRA110'!CR115</f>
        <v>0</v>
      </c>
      <c r="CT100" s="41">
        <f>'PRA110'!CS100+'PRA110'!CS115</f>
        <v>0</v>
      </c>
      <c r="CU100" s="41">
        <f>'PRA110'!CT100+'PRA110'!CT115</f>
        <v>0</v>
      </c>
      <c r="CV100" s="41">
        <f>'PRA110'!CU100+'PRA110'!CU115</f>
        <v>0</v>
      </c>
      <c r="CW100" s="41">
        <f>'PRA110'!CV100+'PRA110'!CV115</f>
        <v>0</v>
      </c>
      <c r="CX100" s="41">
        <f>'PRA110'!CW100+'PRA110'!CW115</f>
        <v>0</v>
      </c>
      <c r="CY100" s="41">
        <f>'PRA110'!CX100+'PRA110'!CX115</f>
        <v>0</v>
      </c>
      <c r="CZ100" s="41">
        <f>'PRA110'!CY100+'PRA110'!CY115</f>
        <v>0</v>
      </c>
      <c r="DA100" s="41">
        <f>'PRA110'!CZ100+'PRA110'!CZ115</f>
        <v>0</v>
      </c>
      <c r="DB100" s="41">
        <f>'PRA110'!DA100+'PRA110'!DA115</f>
        <v>0</v>
      </c>
      <c r="DC100" s="41">
        <f>'PRA110'!DB100+'PRA110'!DB115</f>
        <v>0</v>
      </c>
      <c r="DD100" s="41">
        <f>'PRA110'!DC100+'PRA110'!DC115</f>
        <v>0</v>
      </c>
      <c r="DE100" s="41">
        <f>'PRA110'!DD100+'PRA110'!DD115</f>
        <v>0</v>
      </c>
      <c r="DF100" s="41">
        <f>'PRA110'!DE100+'PRA110'!DE115</f>
        <v>0</v>
      </c>
      <c r="DG100" s="41">
        <f>'PRA110'!DF100+'PRA110'!DF115</f>
        <v>0</v>
      </c>
      <c r="DH100" s="41">
        <f>'PRA110'!DG100+'PRA110'!DG115</f>
        <v>0</v>
      </c>
      <c r="DI100" s="41">
        <f>'PRA110'!DH100+'PRA110'!DH115</f>
        <v>0</v>
      </c>
      <c r="DJ100" s="41">
        <f>'PRA110'!DI100+'PRA110'!DI115</f>
        <v>0</v>
      </c>
      <c r="DK100" s="41">
        <f>'PRA110'!DJ100+'PRA110'!DJ115</f>
        <v>0</v>
      </c>
      <c r="DL100" s="44">
        <f>'PRA110'!DK100+'PRA110'!DK115</f>
        <v>0</v>
      </c>
    </row>
    <row r="101" spans="1:116" s="332" customFormat="1" ht="19.5" customHeight="1">
      <c r="A101" s="333"/>
      <c r="B101" s="340"/>
      <c r="C101" s="300"/>
      <c r="D101" s="87"/>
      <c r="E101" s="93"/>
      <c r="F101" s="359" t="s">
        <v>95</v>
      </c>
      <c r="G101" s="335"/>
      <c r="H101" s="328"/>
      <c r="I101" s="338"/>
      <c r="J101" s="371">
        <f>'PRA110'!J101+'PRA110'!J116</f>
        <v>0</v>
      </c>
      <c r="K101" s="372">
        <f>('PRA110'!I101-'PRA110'!J101)+('PRA110'!I116-'PRA110'!J116)</f>
        <v>0</v>
      </c>
      <c r="L101" s="372">
        <f>'PRA110'!K101+'PRA110'!K116</f>
        <v>0</v>
      </c>
      <c r="M101" s="41">
        <f>'PRA110'!L101+'PRA110'!L116</f>
        <v>0</v>
      </c>
      <c r="N101" s="41">
        <f>'PRA110'!M101+'PRA110'!M116</f>
        <v>0</v>
      </c>
      <c r="O101" s="41">
        <f>'PRA110'!N101+'PRA110'!N116</f>
        <v>0</v>
      </c>
      <c r="P101" s="41">
        <f>'PRA110'!O101+'PRA110'!O116</f>
        <v>0</v>
      </c>
      <c r="Q101" s="41">
        <f>'PRA110'!P101+'PRA110'!P116</f>
        <v>0</v>
      </c>
      <c r="R101" s="41">
        <f>'PRA110'!Q101+'PRA110'!Q116</f>
        <v>0</v>
      </c>
      <c r="S101" s="41">
        <f>'PRA110'!R101+'PRA110'!R116</f>
        <v>0</v>
      </c>
      <c r="T101" s="41">
        <f>'PRA110'!S101+'PRA110'!S116</f>
        <v>0</v>
      </c>
      <c r="U101" s="41">
        <f>'PRA110'!T101+'PRA110'!T116</f>
        <v>0</v>
      </c>
      <c r="V101" s="41">
        <f>'PRA110'!U101+'PRA110'!U116</f>
        <v>0</v>
      </c>
      <c r="W101" s="41">
        <f>'PRA110'!V101+'PRA110'!V116</f>
        <v>0</v>
      </c>
      <c r="X101" s="41">
        <f>'PRA110'!W101+'PRA110'!W116</f>
        <v>0</v>
      </c>
      <c r="Y101" s="41">
        <f>'PRA110'!X101+'PRA110'!X116</f>
        <v>0</v>
      </c>
      <c r="Z101" s="41">
        <f>'PRA110'!Y101+'PRA110'!Y116</f>
        <v>0</v>
      </c>
      <c r="AA101" s="41">
        <f>'PRA110'!Z101+'PRA110'!Z116</f>
        <v>0</v>
      </c>
      <c r="AB101" s="41">
        <f>'PRA110'!AA101+'PRA110'!AA116</f>
        <v>0</v>
      </c>
      <c r="AC101" s="41">
        <f>'PRA110'!AB101+'PRA110'!AB116</f>
        <v>0</v>
      </c>
      <c r="AD101" s="41">
        <f>'PRA110'!AC101+'PRA110'!AC116</f>
        <v>0</v>
      </c>
      <c r="AE101" s="41">
        <f>'PRA110'!AD101+'PRA110'!AD116</f>
        <v>0</v>
      </c>
      <c r="AF101" s="41">
        <f>'PRA110'!AE101+'PRA110'!AE116</f>
        <v>0</v>
      </c>
      <c r="AG101" s="41">
        <f>'PRA110'!AF101+'PRA110'!AF116</f>
        <v>0</v>
      </c>
      <c r="AH101" s="41">
        <f>'PRA110'!AG101+'PRA110'!AG116</f>
        <v>0</v>
      </c>
      <c r="AI101" s="41">
        <f>'PRA110'!AH101+'PRA110'!AH116</f>
        <v>0</v>
      </c>
      <c r="AJ101" s="41">
        <f>'PRA110'!AI101+'PRA110'!AI116</f>
        <v>0</v>
      </c>
      <c r="AK101" s="41">
        <f>'PRA110'!AJ101+'PRA110'!AJ116</f>
        <v>0</v>
      </c>
      <c r="AL101" s="41">
        <f>'PRA110'!AK101+'PRA110'!AK116</f>
        <v>0</v>
      </c>
      <c r="AM101" s="41">
        <f>'PRA110'!AL101+'PRA110'!AL116</f>
        <v>0</v>
      </c>
      <c r="AN101" s="41">
        <f>'PRA110'!AM101+'PRA110'!AM116</f>
        <v>0</v>
      </c>
      <c r="AO101" s="41">
        <f>'PRA110'!AN101+'PRA110'!AN116</f>
        <v>0</v>
      </c>
      <c r="AP101" s="41">
        <f>'PRA110'!AO101+'PRA110'!AO116</f>
        <v>0</v>
      </c>
      <c r="AQ101" s="41">
        <f>'PRA110'!AP101+'PRA110'!AP116</f>
        <v>0</v>
      </c>
      <c r="AR101" s="41">
        <f>'PRA110'!AQ101+'PRA110'!AQ116</f>
        <v>0</v>
      </c>
      <c r="AS101" s="41">
        <f>'PRA110'!AR101+'PRA110'!AR116</f>
        <v>0</v>
      </c>
      <c r="AT101" s="41">
        <f>'PRA110'!AS101+'PRA110'!AS116</f>
        <v>0</v>
      </c>
      <c r="AU101" s="41">
        <f>'PRA110'!AT101+'PRA110'!AT116</f>
        <v>0</v>
      </c>
      <c r="AV101" s="41">
        <f>'PRA110'!AU101+'PRA110'!AU116</f>
        <v>0</v>
      </c>
      <c r="AW101" s="41">
        <f>'PRA110'!AV101+'PRA110'!AV116</f>
        <v>0</v>
      </c>
      <c r="AX101" s="41">
        <f>'PRA110'!AW101+'PRA110'!AW116</f>
        <v>0</v>
      </c>
      <c r="AY101" s="41">
        <f>'PRA110'!AX101+'PRA110'!AX116</f>
        <v>0</v>
      </c>
      <c r="AZ101" s="41">
        <f>'PRA110'!AY101+'PRA110'!AY116</f>
        <v>0</v>
      </c>
      <c r="BA101" s="41">
        <f>'PRA110'!AZ101+'PRA110'!AZ116</f>
        <v>0</v>
      </c>
      <c r="BB101" s="41">
        <f>'PRA110'!BA101+'PRA110'!BA116</f>
        <v>0</v>
      </c>
      <c r="BC101" s="41">
        <f>'PRA110'!BB101+'PRA110'!BB116</f>
        <v>0</v>
      </c>
      <c r="BD101" s="41">
        <f>'PRA110'!BC101+'PRA110'!BC116</f>
        <v>0</v>
      </c>
      <c r="BE101" s="41">
        <f>'PRA110'!BD101+'PRA110'!BD116</f>
        <v>0</v>
      </c>
      <c r="BF101" s="41">
        <f>'PRA110'!BE101+'PRA110'!BE116</f>
        <v>0</v>
      </c>
      <c r="BG101" s="41">
        <f>'PRA110'!BF101+'PRA110'!BF116</f>
        <v>0</v>
      </c>
      <c r="BH101" s="41">
        <f>'PRA110'!BG101+'PRA110'!BG116</f>
        <v>0</v>
      </c>
      <c r="BI101" s="41">
        <f>'PRA110'!BH101+'PRA110'!BH116</f>
        <v>0</v>
      </c>
      <c r="BJ101" s="41">
        <f>'PRA110'!BI101+'PRA110'!BI116</f>
        <v>0</v>
      </c>
      <c r="BK101" s="41">
        <f>'PRA110'!BJ101+'PRA110'!BJ116</f>
        <v>0</v>
      </c>
      <c r="BL101" s="41">
        <f>'PRA110'!BK101+'PRA110'!BK116</f>
        <v>0</v>
      </c>
      <c r="BM101" s="41">
        <f>'PRA110'!BL101+'PRA110'!BL116</f>
        <v>0</v>
      </c>
      <c r="BN101" s="41">
        <f>'PRA110'!BM101+'PRA110'!BM116</f>
        <v>0</v>
      </c>
      <c r="BO101" s="41">
        <f>'PRA110'!BN101+'PRA110'!BN116</f>
        <v>0</v>
      </c>
      <c r="BP101" s="41">
        <f>'PRA110'!BO101+'PRA110'!BO116</f>
        <v>0</v>
      </c>
      <c r="BQ101" s="41">
        <f>'PRA110'!BP101+'PRA110'!BP116</f>
        <v>0</v>
      </c>
      <c r="BR101" s="41">
        <f>'PRA110'!BQ101+'PRA110'!BQ116</f>
        <v>0</v>
      </c>
      <c r="BS101" s="41">
        <f>'PRA110'!BR101+'PRA110'!BR116</f>
        <v>0</v>
      </c>
      <c r="BT101" s="41">
        <f>'PRA110'!BS101+'PRA110'!BS116</f>
        <v>0</v>
      </c>
      <c r="BU101" s="41">
        <f>'PRA110'!BT101+'PRA110'!BT116</f>
        <v>0</v>
      </c>
      <c r="BV101" s="41">
        <f>'PRA110'!BU101+'PRA110'!BU116</f>
        <v>0</v>
      </c>
      <c r="BW101" s="41">
        <f>'PRA110'!BV101+'PRA110'!BV116</f>
        <v>0</v>
      </c>
      <c r="BX101" s="41">
        <f>'PRA110'!BW101+'PRA110'!BW116</f>
        <v>0</v>
      </c>
      <c r="BY101" s="41">
        <f>'PRA110'!BX101+'PRA110'!BX116</f>
        <v>0</v>
      </c>
      <c r="BZ101" s="41">
        <f>'PRA110'!BY101+'PRA110'!BY116</f>
        <v>0</v>
      </c>
      <c r="CA101" s="41">
        <f>'PRA110'!BZ101+'PRA110'!BZ116</f>
        <v>0</v>
      </c>
      <c r="CB101" s="41">
        <f>'PRA110'!CA101+'PRA110'!CA116</f>
        <v>0</v>
      </c>
      <c r="CC101" s="41">
        <f>'PRA110'!CB101+'PRA110'!CB116</f>
        <v>0</v>
      </c>
      <c r="CD101" s="41">
        <f>'PRA110'!CC101+'PRA110'!CC116</f>
        <v>0</v>
      </c>
      <c r="CE101" s="41">
        <f>'PRA110'!CD101+'PRA110'!CD116</f>
        <v>0</v>
      </c>
      <c r="CF101" s="41">
        <f>'PRA110'!CE101+'PRA110'!CE116</f>
        <v>0</v>
      </c>
      <c r="CG101" s="41">
        <f>'PRA110'!CF101+'PRA110'!CF116</f>
        <v>0</v>
      </c>
      <c r="CH101" s="41">
        <f>'PRA110'!CG101+'PRA110'!CG116</f>
        <v>0</v>
      </c>
      <c r="CI101" s="41">
        <f>'PRA110'!CH101+'PRA110'!CH116</f>
        <v>0</v>
      </c>
      <c r="CJ101" s="41">
        <f>'PRA110'!CI101+'PRA110'!CI116</f>
        <v>0</v>
      </c>
      <c r="CK101" s="41">
        <f>'PRA110'!CJ101+'PRA110'!CJ116</f>
        <v>0</v>
      </c>
      <c r="CL101" s="41">
        <f>'PRA110'!CK101+'PRA110'!CK116</f>
        <v>0</v>
      </c>
      <c r="CM101" s="41">
        <f>'PRA110'!CL101+'PRA110'!CL116</f>
        <v>0</v>
      </c>
      <c r="CN101" s="41">
        <f>'PRA110'!CM101+'PRA110'!CM116</f>
        <v>0</v>
      </c>
      <c r="CO101" s="41">
        <f>'PRA110'!CN101+'PRA110'!CN116</f>
        <v>0</v>
      </c>
      <c r="CP101" s="41">
        <f>'PRA110'!CO101+'PRA110'!CO116</f>
        <v>0</v>
      </c>
      <c r="CQ101" s="41">
        <f>'PRA110'!CP101+'PRA110'!CP116</f>
        <v>0</v>
      </c>
      <c r="CR101" s="41">
        <f>'PRA110'!CQ101+'PRA110'!CQ116</f>
        <v>0</v>
      </c>
      <c r="CS101" s="41">
        <f>'PRA110'!CR101+'PRA110'!CR116</f>
        <v>0</v>
      </c>
      <c r="CT101" s="41">
        <f>'PRA110'!CS101+'PRA110'!CS116</f>
        <v>0</v>
      </c>
      <c r="CU101" s="41">
        <f>'PRA110'!CT101+'PRA110'!CT116</f>
        <v>0</v>
      </c>
      <c r="CV101" s="41">
        <f>'PRA110'!CU101+'PRA110'!CU116</f>
        <v>0</v>
      </c>
      <c r="CW101" s="41">
        <f>'PRA110'!CV101+'PRA110'!CV116</f>
        <v>0</v>
      </c>
      <c r="CX101" s="41">
        <f>'PRA110'!CW101+'PRA110'!CW116</f>
        <v>0</v>
      </c>
      <c r="CY101" s="41">
        <f>'PRA110'!CX101+'PRA110'!CX116</f>
        <v>0</v>
      </c>
      <c r="CZ101" s="41">
        <f>'PRA110'!CY101+'PRA110'!CY116</f>
        <v>0</v>
      </c>
      <c r="DA101" s="41">
        <f>'PRA110'!CZ101+'PRA110'!CZ116</f>
        <v>0</v>
      </c>
      <c r="DB101" s="41">
        <f>'PRA110'!DA101+'PRA110'!DA116</f>
        <v>0</v>
      </c>
      <c r="DC101" s="41">
        <f>'PRA110'!DB101+'PRA110'!DB116</f>
        <v>0</v>
      </c>
      <c r="DD101" s="41">
        <f>'PRA110'!DC101+'PRA110'!DC116</f>
        <v>0</v>
      </c>
      <c r="DE101" s="41">
        <f>'PRA110'!DD101+'PRA110'!DD116</f>
        <v>0</v>
      </c>
      <c r="DF101" s="41">
        <f>'PRA110'!DE101+'PRA110'!DE116</f>
        <v>0</v>
      </c>
      <c r="DG101" s="41">
        <f>'PRA110'!DF101+'PRA110'!DF116</f>
        <v>0</v>
      </c>
      <c r="DH101" s="41">
        <f>'PRA110'!DG101+'PRA110'!DG116</f>
        <v>0</v>
      </c>
      <c r="DI101" s="41">
        <f>'PRA110'!DH101+'PRA110'!DH116</f>
        <v>0</v>
      </c>
      <c r="DJ101" s="41">
        <f>'PRA110'!DI101+'PRA110'!DI116</f>
        <v>0</v>
      </c>
      <c r="DK101" s="41">
        <f>'PRA110'!DJ101+'PRA110'!DJ116</f>
        <v>0</v>
      </c>
      <c r="DL101" s="44">
        <f>'PRA110'!DK101+'PRA110'!DK116</f>
        <v>0</v>
      </c>
    </row>
    <row r="102" spans="1:116" s="332" customFormat="1" ht="19.5" customHeight="1">
      <c r="A102" s="333"/>
      <c r="B102" s="340"/>
      <c r="C102" s="300"/>
      <c r="D102" s="87"/>
      <c r="E102" s="93"/>
      <c r="F102" s="359" t="s">
        <v>97</v>
      </c>
      <c r="G102" s="335"/>
      <c r="H102" s="328"/>
      <c r="I102" s="338"/>
      <c r="J102" s="371">
        <f>'PRA110'!J102+'PRA110'!J117</f>
        <v>0</v>
      </c>
      <c r="K102" s="372">
        <f>('PRA110'!I102-'PRA110'!J102)+('PRA110'!I117-'PRA110'!J117)</f>
        <v>0</v>
      </c>
      <c r="L102" s="372">
        <f>'PRA110'!K102+'PRA110'!K117</f>
        <v>0</v>
      </c>
      <c r="M102" s="41">
        <f>'PRA110'!L102+'PRA110'!L117</f>
        <v>0</v>
      </c>
      <c r="N102" s="41">
        <f>'PRA110'!M102+'PRA110'!M117</f>
        <v>0</v>
      </c>
      <c r="O102" s="41">
        <f>'PRA110'!N102+'PRA110'!N117</f>
        <v>0</v>
      </c>
      <c r="P102" s="41">
        <f>'PRA110'!O102+'PRA110'!O117</f>
        <v>0</v>
      </c>
      <c r="Q102" s="41">
        <f>'PRA110'!P102+'PRA110'!P117</f>
        <v>0</v>
      </c>
      <c r="R102" s="41">
        <f>'PRA110'!Q102+'PRA110'!Q117</f>
        <v>0</v>
      </c>
      <c r="S102" s="41">
        <f>'PRA110'!R102+'PRA110'!R117</f>
        <v>0</v>
      </c>
      <c r="T102" s="41">
        <f>'PRA110'!S102+'PRA110'!S117</f>
        <v>0</v>
      </c>
      <c r="U102" s="41">
        <f>'PRA110'!T102+'PRA110'!T117</f>
        <v>0</v>
      </c>
      <c r="V102" s="41">
        <f>'PRA110'!U102+'PRA110'!U117</f>
        <v>0</v>
      </c>
      <c r="W102" s="41">
        <f>'PRA110'!V102+'PRA110'!V117</f>
        <v>0</v>
      </c>
      <c r="X102" s="41">
        <f>'PRA110'!W102+'PRA110'!W117</f>
        <v>0</v>
      </c>
      <c r="Y102" s="41">
        <f>'PRA110'!X102+'PRA110'!X117</f>
        <v>0</v>
      </c>
      <c r="Z102" s="41">
        <f>'PRA110'!Y102+'PRA110'!Y117</f>
        <v>0</v>
      </c>
      <c r="AA102" s="41">
        <f>'PRA110'!Z102+'PRA110'!Z117</f>
        <v>0</v>
      </c>
      <c r="AB102" s="41">
        <f>'PRA110'!AA102+'PRA110'!AA117</f>
        <v>0</v>
      </c>
      <c r="AC102" s="41">
        <f>'PRA110'!AB102+'PRA110'!AB117</f>
        <v>0</v>
      </c>
      <c r="AD102" s="41">
        <f>'PRA110'!AC102+'PRA110'!AC117</f>
        <v>0</v>
      </c>
      <c r="AE102" s="41">
        <f>'PRA110'!AD102+'PRA110'!AD117</f>
        <v>0</v>
      </c>
      <c r="AF102" s="41">
        <f>'PRA110'!AE102+'PRA110'!AE117</f>
        <v>0</v>
      </c>
      <c r="AG102" s="41">
        <f>'PRA110'!AF102+'PRA110'!AF117</f>
        <v>0</v>
      </c>
      <c r="AH102" s="41">
        <f>'PRA110'!AG102+'PRA110'!AG117</f>
        <v>0</v>
      </c>
      <c r="AI102" s="41">
        <f>'PRA110'!AH102+'PRA110'!AH117</f>
        <v>0</v>
      </c>
      <c r="AJ102" s="41">
        <f>'PRA110'!AI102+'PRA110'!AI117</f>
        <v>0</v>
      </c>
      <c r="AK102" s="41">
        <f>'PRA110'!AJ102+'PRA110'!AJ117</f>
        <v>0</v>
      </c>
      <c r="AL102" s="41">
        <f>'PRA110'!AK102+'PRA110'!AK117</f>
        <v>0</v>
      </c>
      <c r="AM102" s="41">
        <f>'PRA110'!AL102+'PRA110'!AL117</f>
        <v>0</v>
      </c>
      <c r="AN102" s="41">
        <f>'PRA110'!AM102+'PRA110'!AM117</f>
        <v>0</v>
      </c>
      <c r="AO102" s="41">
        <f>'PRA110'!AN102+'PRA110'!AN117</f>
        <v>0</v>
      </c>
      <c r="AP102" s="41">
        <f>'PRA110'!AO102+'PRA110'!AO117</f>
        <v>0</v>
      </c>
      <c r="AQ102" s="41">
        <f>'PRA110'!AP102+'PRA110'!AP117</f>
        <v>0</v>
      </c>
      <c r="AR102" s="41">
        <f>'PRA110'!AQ102+'PRA110'!AQ117</f>
        <v>0</v>
      </c>
      <c r="AS102" s="41">
        <f>'PRA110'!AR102+'PRA110'!AR117</f>
        <v>0</v>
      </c>
      <c r="AT102" s="41">
        <f>'PRA110'!AS102+'PRA110'!AS117</f>
        <v>0</v>
      </c>
      <c r="AU102" s="41">
        <f>'PRA110'!AT102+'PRA110'!AT117</f>
        <v>0</v>
      </c>
      <c r="AV102" s="41">
        <f>'PRA110'!AU102+'PRA110'!AU117</f>
        <v>0</v>
      </c>
      <c r="AW102" s="41">
        <f>'PRA110'!AV102+'PRA110'!AV117</f>
        <v>0</v>
      </c>
      <c r="AX102" s="41">
        <f>'PRA110'!AW102+'PRA110'!AW117</f>
        <v>0</v>
      </c>
      <c r="AY102" s="41">
        <f>'PRA110'!AX102+'PRA110'!AX117</f>
        <v>0</v>
      </c>
      <c r="AZ102" s="41">
        <f>'PRA110'!AY102+'PRA110'!AY117</f>
        <v>0</v>
      </c>
      <c r="BA102" s="41">
        <f>'PRA110'!AZ102+'PRA110'!AZ117</f>
        <v>0</v>
      </c>
      <c r="BB102" s="41">
        <f>'PRA110'!BA102+'PRA110'!BA117</f>
        <v>0</v>
      </c>
      <c r="BC102" s="41">
        <f>'PRA110'!BB102+'PRA110'!BB117</f>
        <v>0</v>
      </c>
      <c r="BD102" s="41">
        <f>'PRA110'!BC102+'PRA110'!BC117</f>
        <v>0</v>
      </c>
      <c r="BE102" s="41">
        <f>'PRA110'!BD102+'PRA110'!BD117</f>
        <v>0</v>
      </c>
      <c r="BF102" s="41">
        <f>'PRA110'!BE102+'PRA110'!BE117</f>
        <v>0</v>
      </c>
      <c r="BG102" s="41">
        <f>'PRA110'!BF102+'PRA110'!BF117</f>
        <v>0</v>
      </c>
      <c r="BH102" s="41">
        <f>'PRA110'!BG102+'PRA110'!BG117</f>
        <v>0</v>
      </c>
      <c r="BI102" s="41">
        <f>'PRA110'!BH102+'PRA110'!BH117</f>
        <v>0</v>
      </c>
      <c r="BJ102" s="41">
        <f>'PRA110'!BI102+'PRA110'!BI117</f>
        <v>0</v>
      </c>
      <c r="BK102" s="41">
        <f>'PRA110'!BJ102+'PRA110'!BJ117</f>
        <v>0</v>
      </c>
      <c r="BL102" s="41">
        <f>'PRA110'!BK102+'PRA110'!BK117</f>
        <v>0</v>
      </c>
      <c r="BM102" s="41">
        <f>'PRA110'!BL102+'PRA110'!BL117</f>
        <v>0</v>
      </c>
      <c r="BN102" s="41">
        <f>'PRA110'!BM102+'PRA110'!BM117</f>
        <v>0</v>
      </c>
      <c r="BO102" s="41">
        <f>'PRA110'!BN102+'PRA110'!BN117</f>
        <v>0</v>
      </c>
      <c r="BP102" s="41">
        <f>'PRA110'!BO102+'PRA110'!BO117</f>
        <v>0</v>
      </c>
      <c r="BQ102" s="41">
        <f>'PRA110'!BP102+'PRA110'!BP117</f>
        <v>0</v>
      </c>
      <c r="BR102" s="41">
        <f>'PRA110'!BQ102+'PRA110'!BQ117</f>
        <v>0</v>
      </c>
      <c r="BS102" s="41">
        <f>'PRA110'!BR102+'PRA110'!BR117</f>
        <v>0</v>
      </c>
      <c r="BT102" s="41">
        <f>'PRA110'!BS102+'PRA110'!BS117</f>
        <v>0</v>
      </c>
      <c r="BU102" s="41">
        <f>'PRA110'!BT102+'PRA110'!BT117</f>
        <v>0</v>
      </c>
      <c r="BV102" s="41">
        <f>'PRA110'!BU102+'PRA110'!BU117</f>
        <v>0</v>
      </c>
      <c r="BW102" s="41">
        <f>'PRA110'!BV102+'PRA110'!BV117</f>
        <v>0</v>
      </c>
      <c r="BX102" s="41">
        <f>'PRA110'!BW102+'PRA110'!BW117</f>
        <v>0</v>
      </c>
      <c r="BY102" s="41">
        <f>'PRA110'!BX102+'PRA110'!BX117</f>
        <v>0</v>
      </c>
      <c r="BZ102" s="41">
        <f>'PRA110'!BY102+'PRA110'!BY117</f>
        <v>0</v>
      </c>
      <c r="CA102" s="41">
        <f>'PRA110'!BZ102+'PRA110'!BZ117</f>
        <v>0</v>
      </c>
      <c r="CB102" s="41">
        <f>'PRA110'!CA102+'PRA110'!CA117</f>
        <v>0</v>
      </c>
      <c r="CC102" s="41">
        <f>'PRA110'!CB102+'PRA110'!CB117</f>
        <v>0</v>
      </c>
      <c r="CD102" s="41">
        <f>'PRA110'!CC102+'PRA110'!CC117</f>
        <v>0</v>
      </c>
      <c r="CE102" s="41">
        <f>'PRA110'!CD102+'PRA110'!CD117</f>
        <v>0</v>
      </c>
      <c r="CF102" s="41">
        <f>'PRA110'!CE102+'PRA110'!CE117</f>
        <v>0</v>
      </c>
      <c r="CG102" s="41">
        <f>'PRA110'!CF102+'PRA110'!CF117</f>
        <v>0</v>
      </c>
      <c r="CH102" s="41">
        <f>'PRA110'!CG102+'PRA110'!CG117</f>
        <v>0</v>
      </c>
      <c r="CI102" s="41">
        <f>'PRA110'!CH102+'PRA110'!CH117</f>
        <v>0</v>
      </c>
      <c r="CJ102" s="41">
        <f>'PRA110'!CI102+'PRA110'!CI117</f>
        <v>0</v>
      </c>
      <c r="CK102" s="41">
        <f>'PRA110'!CJ102+'PRA110'!CJ117</f>
        <v>0</v>
      </c>
      <c r="CL102" s="41">
        <f>'PRA110'!CK102+'PRA110'!CK117</f>
        <v>0</v>
      </c>
      <c r="CM102" s="41">
        <f>'PRA110'!CL102+'PRA110'!CL117</f>
        <v>0</v>
      </c>
      <c r="CN102" s="41">
        <f>'PRA110'!CM102+'PRA110'!CM117</f>
        <v>0</v>
      </c>
      <c r="CO102" s="41">
        <f>'PRA110'!CN102+'PRA110'!CN117</f>
        <v>0</v>
      </c>
      <c r="CP102" s="41">
        <f>'PRA110'!CO102+'PRA110'!CO117</f>
        <v>0</v>
      </c>
      <c r="CQ102" s="41">
        <f>'PRA110'!CP102+'PRA110'!CP117</f>
        <v>0</v>
      </c>
      <c r="CR102" s="41">
        <f>'PRA110'!CQ102+'PRA110'!CQ117</f>
        <v>0</v>
      </c>
      <c r="CS102" s="41">
        <f>'PRA110'!CR102+'PRA110'!CR117</f>
        <v>0</v>
      </c>
      <c r="CT102" s="41">
        <f>'PRA110'!CS102+'PRA110'!CS117</f>
        <v>0</v>
      </c>
      <c r="CU102" s="41">
        <f>'PRA110'!CT102+'PRA110'!CT117</f>
        <v>0</v>
      </c>
      <c r="CV102" s="41">
        <f>'PRA110'!CU102+'PRA110'!CU117</f>
        <v>0</v>
      </c>
      <c r="CW102" s="41">
        <f>'PRA110'!CV102+'PRA110'!CV117</f>
        <v>0</v>
      </c>
      <c r="CX102" s="41">
        <f>'PRA110'!CW102+'PRA110'!CW117</f>
        <v>0</v>
      </c>
      <c r="CY102" s="41">
        <f>'PRA110'!CX102+'PRA110'!CX117</f>
        <v>0</v>
      </c>
      <c r="CZ102" s="41">
        <f>'PRA110'!CY102+'PRA110'!CY117</f>
        <v>0</v>
      </c>
      <c r="DA102" s="41">
        <f>'PRA110'!CZ102+'PRA110'!CZ117</f>
        <v>0</v>
      </c>
      <c r="DB102" s="41">
        <f>'PRA110'!DA102+'PRA110'!DA117</f>
        <v>0</v>
      </c>
      <c r="DC102" s="41">
        <f>'PRA110'!DB102+'PRA110'!DB117</f>
        <v>0</v>
      </c>
      <c r="DD102" s="41">
        <f>'PRA110'!DC102+'PRA110'!DC117</f>
        <v>0</v>
      </c>
      <c r="DE102" s="41">
        <f>'PRA110'!DD102+'PRA110'!DD117</f>
        <v>0</v>
      </c>
      <c r="DF102" s="41">
        <f>'PRA110'!DE102+'PRA110'!DE117</f>
        <v>0</v>
      </c>
      <c r="DG102" s="41">
        <f>'PRA110'!DF102+'PRA110'!DF117</f>
        <v>0</v>
      </c>
      <c r="DH102" s="41">
        <f>'PRA110'!DG102+'PRA110'!DG117</f>
        <v>0</v>
      </c>
      <c r="DI102" s="41">
        <f>'PRA110'!DH102+'PRA110'!DH117</f>
        <v>0</v>
      </c>
      <c r="DJ102" s="41">
        <f>'PRA110'!DI102+'PRA110'!DI117</f>
        <v>0</v>
      </c>
      <c r="DK102" s="41">
        <f>'PRA110'!DJ102+'PRA110'!DJ117</f>
        <v>0</v>
      </c>
      <c r="DL102" s="44">
        <f>'PRA110'!DK102+'PRA110'!DK117</f>
        <v>0</v>
      </c>
    </row>
    <row r="103" spans="1:116" s="332" customFormat="1" ht="19.5" customHeight="1">
      <c r="A103" s="333"/>
      <c r="B103" s="340"/>
      <c r="C103" s="300"/>
      <c r="D103" s="87"/>
      <c r="E103" s="93"/>
      <c r="F103" s="359" t="s">
        <v>100</v>
      </c>
      <c r="G103" s="335"/>
      <c r="H103" s="328"/>
      <c r="I103" s="338"/>
      <c r="J103" s="371">
        <f>'PRA110'!J103+'PRA110'!J118</f>
        <v>0</v>
      </c>
      <c r="K103" s="372">
        <f>('PRA110'!I103-'PRA110'!J103)+('PRA110'!I118-'PRA110'!J118)</f>
        <v>0</v>
      </c>
      <c r="L103" s="372">
        <f>'PRA110'!K103+'PRA110'!K118</f>
        <v>0</v>
      </c>
      <c r="M103" s="41">
        <f>'PRA110'!L103+'PRA110'!L118</f>
        <v>0</v>
      </c>
      <c r="N103" s="41">
        <f>'PRA110'!M103+'PRA110'!M118</f>
        <v>0</v>
      </c>
      <c r="O103" s="41">
        <f>'PRA110'!N103+'PRA110'!N118</f>
        <v>0</v>
      </c>
      <c r="P103" s="41">
        <f>'PRA110'!O103+'PRA110'!O118</f>
        <v>0</v>
      </c>
      <c r="Q103" s="41">
        <f>'PRA110'!P103+'PRA110'!P118</f>
        <v>0</v>
      </c>
      <c r="R103" s="41">
        <f>'PRA110'!Q103+'PRA110'!Q118</f>
        <v>0</v>
      </c>
      <c r="S103" s="41">
        <f>'PRA110'!R103+'PRA110'!R118</f>
        <v>0</v>
      </c>
      <c r="T103" s="41">
        <f>'PRA110'!S103+'PRA110'!S118</f>
        <v>0</v>
      </c>
      <c r="U103" s="41">
        <f>'PRA110'!T103+'PRA110'!T118</f>
        <v>0</v>
      </c>
      <c r="V103" s="41">
        <f>'PRA110'!U103+'PRA110'!U118</f>
        <v>0</v>
      </c>
      <c r="W103" s="41">
        <f>'PRA110'!V103+'PRA110'!V118</f>
        <v>0</v>
      </c>
      <c r="X103" s="41">
        <f>'PRA110'!W103+'PRA110'!W118</f>
        <v>0</v>
      </c>
      <c r="Y103" s="41">
        <f>'PRA110'!X103+'PRA110'!X118</f>
        <v>0</v>
      </c>
      <c r="Z103" s="41">
        <f>'PRA110'!Y103+'PRA110'!Y118</f>
        <v>0</v>
      </c>
      <c r="AA103" s="41">
        <f>'PRA110'!Z103+'PRA110'!Z118</f>
        <v>0</v>
      </c>
      <c r="AB103" s="41">
        <f>'PRA110'!AA103+'PRA110'!AA118</f>
        <v>0</v>
      </c>
      <c r="AC103" s="41">
        <f>'PRA110'!AB103+'PRA110'!AB118</f>
        <v>0</v>
      </c>
      <c r="AD103" s="41">
        <f>'PRA110'!AC103+'PRA110'!AC118</f>
        <v>0</v>
      </c>
      <c r="AE103" s="41">
        <f>'PRA110'!AD103+'PRA110'!AD118</f>
        <v>0</v>
      </c>
      <c r="AF103" s="41">
        <f>'PRA110'!AE103+'PRA110'!AE118</f>
        <v>0</v>
      </c>
      <c r="AG103" s="41">
        <f>'PRA110'!AF103+'PRA110'!AF118</f>
        <v>0</v>
      </c>
      <c r="AH103" s="41">
        <f>'PRA110'!AG103+'PRA110'!AG118</f>
        <v>0</v>
      </c>
      <c r="AI103" s="41">
        <f>'PRA110'!AH103+'PRA110'!AH118</f>
        <v>0</v>
      </c>
      <c r="AJ103" s="41">
        <f>'PRA110'!AI103+'PRA110'!AI118</f>
        <v>0</v>
      </c>
      <c r="AK103" s="41">
        <f>'PRA110'!AJ103+'PRA110'!AJ118</f>
        <v>0</v>
      </c>
      <c r="AL103" s="41">
        <f>'PRA110'!AK103+'PRA110'!AK118</f>
        <v>0</v>
      </c>
      <c r="AM103" s="41">
        <f>'PRA110'!AL103+'PRA110'!AL118</f>
        <v>0</v>
      </c>
      <c r="AN103" s="41">
        <f>'PRA110'!AM103+'PRA110'!AM118</f>
        <v>0</v>
      </c>
      <c r="AO103" s="41">
        <f>'PRA110'!AN103+'PRA110'!AN118</f>
        <v>0</v>
      </c>
      <c r="AP103" s="41">
        <f>'PRA110'!AO103+'PRA110'!AO118</f>
        <v>0</v>
      </c>
      <c r="AQ103" s="41">
        <f>'PRA110'!AP103+'PRA110'!AP118</f>
        <v>0</v>
      </c>
      <c r="AR103" s="41">
        <f>'PRA110'!AQ103+'PRA110'!AQ118</f>
        <v>0</v>
      </c>
      <c r="AS103" s="41">
        <f>'PRA110'!AR103+'PRA110'!AR118</f>
        <v>0</v>
      </c>
      <c r="AT103" s="41">
        <f>'PRA110'!AS103+'PRA110'!AS118</f>
        <v>0</v>
      </c>
      <c r="AU103" s="41">
        <f>'PRA110'!AT103+'PRA110'!AT118</f>
        <v>0</v>
      </c>
      <c r="AV103" s="41">
        <f>'PRA110'!AU103+'PRA110'!AU118</f>
        <v>0</v>
      </c>
      <c r="AW103" s="41">
        <f>'PRA110'!AV103+'PRA110'!AV118</f>
        <v>0</v>
      </c>
      <c r="AX103" s="41">
        <f>'PRA110'!AW103+'PRA110'!AW118</f>
        <v>0</v>
      </c>
      <c r="AY103" s="41">
        <f>'PRA110'!AX103+'PRA110'!AX118</f>
        <v>0</v>
      </c>
      <c r="AZ103" s="41">
        <f>'PRA110'!AY103+'PRA110'!AY118</f>
        <v>0</v>
      </c>
      <c r="BA103" s="41">
        <f>'PRA110'!AZ103+'PRA110'!AZ118</f>
        <v>0</v>
      </c>
      <c r="BB103" s="41">
        <f>'PRA110'!BA103+'PRA110'!BA118</f>
        <v>0</v>
      </c>
      <c r="BC103" s="41">
        <f>'PRA110'!BB103+'PRA110'!BB118</f>
        <v>0</v>
      </c>
      <c r="BD103" s="41">
        <f>'PRA110'!BC103+'PRA110'!BC118</f>
        <v>0</v>
      </c>
      <c r="BE103" s="41">
        <f>'PRA110'!BD103+'PRA110'!BD118</f>
        <v>0</v>
      </c>
      <c r="BF103" s="41">
        <f>'PRA110'!BE103+'PRA110'!BE118</f>
        <v>0</v>
      </c>
      <c r="BG103" s="41">
        <f>'PRA110'!BF103+'PRA110'!BF118</f>
        <v>0</v>
      </c>
      <c r="BH103" s="41">
        <f>'PRA110'!BG103+'PRA110'!BG118</f>
        <v>0</v>
      </c>
      <c r="BI103" s="41">
        <f>'PRA110'!BH103+'PRA110'!BH118</f>
        <v>0</v>
      </c>
      <c r="BJ103" s="41">
        <f>'PRA110'!BI103+'PRA110'!BI118</f>
        <v>0</v>
      </c>
      <c r="BK103" s="41">
        <f>'PRA110'!BJ103+'PRA110'!BJ118</f>
        <v>0</v>
      </c>
      <c r="BL103" s="41">
        <f>'PRA110'!BK103+'PRA110'!BK118</f>
        <v>0</v>
      </c>
      <c r="BM103" s="41">
        <f>'PRA110'!BL103+'PRA110'!BL118</f>
        <v>0</v>
      </c>
      <c r="BN103" s="41">
        <f>'PRA110'!BM103+'PRA110'!BM118</f>
        <v>0</v>
      </c>
      <c r="BO103" s="41">
        <f>'PRA110'!BN103+'PRA110'!BN118</f>
        <v>0</v>
      </c>
      <c r="BP103" s="41">
        <f>'PRA110'!BO103+'PRA110'!BO118</f>
        <v>0</v>
      </c>
      <c r="BQ103" s="41">
        <f>'PRA110'!BP103+'PRA110'!BP118</f>
        <v>0</v>
      </c>
      <c r="BR103" s="41">
        <f>'PRA110'!BQ103+'PRA110'!BQ118</f>
        <v>0</v>
      </c>
      <c r="BS103" s="41">
        <f>'PRA110'!BR103+'PRA110'!BR118</f>
        <v>0</v>
      </c>
      <c r="BT103" s="41">
        <f>'PRA110'!BS103+'PRA110'!BS118</f>
        <v>0</v>
      </c>
      <c r="BU103" s="41">
        <f>'PRA110'!BT103+'PRA110'!BT118</f>
        <v>0</v>
      </c>
      <c r="BV103" s="41">
        <f>'PRA110'!BU103+'PRA110'!BU118</f>
        <v>0</v>
      </c>
      <c r="BW103" s="41">
        <f>'PRA110'!BV103+'PRA110'!BV118</f>
        <v>0</v>
      </c>
      <c r="BX103" s="41">
        <f>'PRA110'!BW103+'PRA110'!BW118</f>
        <v>0</v>
      </c>
      <c r="BY103" s="41">
        <f>'PRA110'!BX103+'PRA110'!BX118</f>
        <v>0</v>
      </c>
      <c r="BZ103" s="41">
        <f>'PRA110'!BY103+'PRA110'!BY118</f>
        <v>0</v>
      </c>
      <c r="CA103" s="41">
        <f>'PRA110'!BZ103+'PRA110'!BZ118</f>
        <v>0</v>
      </c>
      <c r="CB103" s="41">
        <f>'PRA110'!CA103+'PRA110'!CA118</f>
        <v>0</v>
      </c>
      <c r="CC103" s="41">
        <f>'PRA110'!CB103+'PRA110'!CB118</f>
        <v>0</v>
      </c>
      <c r="CD103" s="41">
        <f>'PRA110'!CC103+'PRA110'!CC118</f>
        <v>0</v>
      </c>
      <c r="CE103" s="41">
        <f>'PRA110'!CD103+'PRA110'!CD118</f>
        <v>0</v>
      </c>
      <c r="CF103" s="41">
        <f>'PRA110'!CE103+'PRA110'!CE118</f>
        <v>0</v>
      </c>
      <c r="CG103" s="41">
        <f>'PRA110'!CF103+'PRA110'!CF118</f>
        <v>0</v>
      </c>
      <c r="CH103" s="41">
        <f>'PRA110'!CG103+'PRA110'!CG118</f>
        <v>0</v>
      </c>
      <c r="CI103" s="41">
        <f>'PRA110'!CH103+'PRA110'!CH118</f>
        <v>0</v>
      </c>
      <c r="CJ103" s="41">
        <f>'PRA110'!CI103+'PRA110'!CI118</f>
        <v>0</v>
      </c>
      <c r="CK103" s="41">
        <f>'PRA110'!CJ103+'PRA110'!CJ118</f>
        <v>0</v>
      </c>
      <c r="CL103" s="41">
        <f>'PRA110'!CK103+'PRA110'!CK118</f>
        <v>0</v>
      </c>
      <c r="CM103" s="41">
        <f>'PRA110'!CL103+'PRA110'!CL118</f>
        <v>0</v>
      </c>
      <c r="CN103" s="41">
        <f>'PRA110'!CM103+'PRA110'!CM118</f>
        <v>0</v>
      </c>
      <c r="CO103" s="41">
        <f>'PRA110'!CN103+'PRA110'!CN118</f>
        <v>0</v>
      </c>
      <c r="CP103" s="41">
        <f>'PRA110'!CO103+'PRA110'!CO118</f>
        <v>0</v>
      </c>
      <c r="CQ103" s="41">
        <f>'PRA110'!CP103+'PRA110'!CP118</f>
        <v>0</v>
      </c>
      <c r="CR103" s="41">
        <f>'PRA110'!CQ103+'PRA110'!CQ118</f>
        <v>0</v>
      </c>
      <c r="CS103" s="41">
        <f>'PRA110'!CR103+'PRA110'!CR118</f>
        <v>0</v>
      </c>
      <c r="CT103" s="41">
        <f>'PRA110'!CS103+'PRA110'!CS118</f>
        <v>0</v>
      </c>
      <c r="CU103" s="41">
        <f>'PRA110'!CT103+'PRA110'!CT118</f>
        <v>0</v>
      </c>
      <c r="CV103" s="41">
        <f>'PRA110'!CU103+'PRA110'!CU118</f>
        <v>0</v>
      </c>
      <c r="CW103" s="41">
        <f>'PRA110'!CV103+'PRA110'!CV118</f>
        <v>0</v>
      </c>
      <c r="CX103" s="41">
        <f>'PRA110'!CW103+'PRA110'!CW118</f>
        <v>0</v>
      </c>
      <c r="CY103" s="41">
        <f>'PRA110'!CX103+'PRA110'!CX118</f>
        <v>0</v>
      </c>
      <c r="CZ103" s="41">
        <f>'PRA110'!CY103+'PRA110'!CY118</f>
        <v>0</v>
      </c>
      <c r="DA103" s="41">
        <f>'PRA110'!CZ103+'PRA110'!CZ118</f>
        <v>0</v>
      </c>
      <c r="DB103" s="41">
        <f>'PRA110'!DA103+'PRA110'!DA118</f>
        <v>0</v>
      </c>
      <c r="DC103" s="41">
        <f>'PRA110'!DB103+'PRA110'!DB118</f>
        <v>0</v>
      </c>
      <c r="DD103" s="41">
        <f>'PRA110'!DC103+'PRA110'!DC118</f>
        <v>0</v>
      </c>
      <c r="DE103" s="41">
        <f>'PRA110'!DD103+'PRA110'!DD118</f>
        <v>0</v>
      </c>
      <c r="DF103" s="41">
        <f>'PRA110'!DE103+'PRA110'!DE118</f>
        <v>0</v>
      </c>
      <c r="DG103" s="41">
        <f>'PRA110'!DF103+'PRA110'!DF118</f>
        <v>0</v>
      </c>
      <c r="DH103" s="41">
        <f>'PRA110'!DG103+'PRA110'!DG118</f>
        <v>0</v>
      </c>
      <c r="DI103" s="41">
        <f>'PRA110'!DH103+'PRA110'!DH118</f>
        <v>0</v>
      </c>
      <c r="DJ103" s="41">
        <f>'PRA110'!DI103+'PRA110'!DI118</f>
        <v>0</v>
      </c>
      <c r="DK103" s="41">
        <f>'PRA110'!DJ103+'PRA110'!DJ118</f>
        <v>0</v>
      </c>
      <c r="DL103" s="44">
        <f>'PRA110'!DK103+'PRA110'!DK118</f>
        <v>0</v>
      </c>
    </row>
    <row r="104" spans="1:116" s="332" customFormat="1" ht="19.5" customHeight="1">
      <c r="A104" s="333"/>
      <c r="B104" s="340"/>
      <c r="C104" s="300"/>
      <c r="D104" s="87"/>
      <c r="E104" s="93"/>
      <c r="F104" s="359" t="s">
        <v>965</v>
      </c>
      <c r="G104" s="335"/>
      <c r="H104" s="328"/>
      <c r="I104" s="338"/>
      <c r="J104" s="371">
        <f>('PRA110'!J104-'PRA110'!J105)+('PRA110'!J119-'PRA110'!J120)</f>
        <v>0</v>
      </c>
      <c r="K104" s="372">
        <f>(('PRA110'!I104-'PRA110'!J104)-('PRA110'!I105-'PRA110'!J105))+(('PRA110'!I119-'PRA110'!J119)-('PRA110'!I120-'PRA110'!J120))</f>
        <v>0</v>
      </c>
      <c r="L104" s="372">
        <f>('PRA110'!K104-'PRA110'!K105)+('PRA110'!K119-'PRA110'!K120)</f>
        <v>0</v>
      </c>
      <c r="M104" s="372">
        <f>('PRA110'!L104-'PRA110'!L105)+('PRA110'!L119-'PRA110'!L120)</f>
        <v>0</v>
      </c>
      <c r="N104" s="372">
        <f>('PRA110'!M104-'PRA110'!M105)+('PRA110'!M119-'PRA110'!M120)</f>
        <v>0</v>
      </c>
      <c r="O104" s="372">
        <f>('PRA110'!N104-'PRA110'!N105)+('PRA110'!N119-'PRA110'!N120)</f>
        <v>0</v>
      </c>
      <c r="P104" s="372">
        <f>('PRA110'!O104-'PRA110'!O105)+('PRA110'!O119-'PRA110'!O120)</f>
        <v>0</v>
      </c>
      <c r="Q104" s="372">
        <f>('PRA110'!P104-'PRA110'!P105)+('PRA110'!P119-'PRA110'!P120)</f>
        <v>0</v>
      </c>
      <c r="R104" s="372">
        <f>('PRA110'!Q104-'PRA110'!Q105)+('PRA110'!Q119-'PRA110'!Q120)</f>
        <v>0</v>
      </c>
      <c r="S104" s="372">
        <f>('PRA110'!R104-'PRA110'!R105)+('PRA110'!R119-'PRA110'!R120)</f>
        <v>0</v>
      </c>
      <c r="T104" s="372">
        <f>('PRA110'!S104-'PRA110'!S105)+('PRA110'!S119-'PRA110'!S120)</f>
        <v>0</v>
      </c>
      <c r="U104" s="372">
        <f>('PRA110'!T104-'PRA110'!T105)+('PRA110'!T119-'PRA110'!T120)</f>
        <v>0</v>
      </c>
      <c r="V104" s="372">
        <f>('PRA110'!U104-'PRA110'!U105)+('PRA110'!U119-'PRA110'!U120)</f>
        <v>0</v>
      </c>
      <c r="W104" s="372">
        <f>('PRA110'!V104-'PRA110'!V105)+('PRA110'!V119-'PRA110'!V120)</f>
        <v>0</v>
      </c>
      <c r="X104" s="372">
        <f>('PRA110'!W104-'PRA110'!W105)+('PRA110'!W119-'PRA110'!W120)</f>
        <v>0</v>
      </c>
      <c r="Y104" s="372">
        <f>('PRA110'!X104-'PRA110'!X105)+('PRA110'!X119-'PRA110'!X120)</f>
        <v>0</v>
      </c>
      <c r="Z104" s="372">
        <f>('PRA110'!Y104-'PRA110'!Y105)+('PRA110'!Y119-'PRA110'!Y120)</f>
        <v>0</v>
      </c>
      <c r="AA104" s="372">
        <f>('PRA110'!Z104-'PRA110'!Z105)+('PRA110'!Z119-'PRA110'!Z120)</f>
        <v>0</v>
      </c>
      <c r="AB104" s="372">
        <f>('PRA110'!AA104-'PRA110'!AA105)+('PRA110'!AA119-'PRA110'!AA120)</f>
        <v>0</v>
      </c>
      <c r="AC104" s="372">
        <f>('PRA110'!AB104-'PRA110'!AB105)+('PRA110'!AB119-'PRA110'!AB120)</f>
        <v>0</v>
      </c>
      <c r="AD104" s="372">
        <f>('PRA110'!AC104-'PRA110'!AC105)+('PRA110'!AC119-'PRA110'!AC120)</f>
        <v>0</v>
      </c>
      <c r="AE104" s="372">
        <f>('PRA110'!AD104-'PRA110'!AD105)+('PRA110'!AD119-'PRA110'!AD120)</f>
        <v>0</v>
      </c>
      <c r="AF104" s="372">
        <f>('PRA110'!AE104-'PRA110'!AE105)+('PRA110'!AE119-'PRA110'!AE120)</f>
        <v>0</v>
      </c>
      <c r="AG104" s="372">
        <f>('PRA110'!AF104-'PRA110'!AF105)+('PRA110'!AF119-'PRA110'!AF120)</f>
        <v>0</v>
      </c>
      <c r="AH104" s="372">
        <f>('PRA110'!AG104-'PRA110'!AG105)+('PRA110'!AG119-'PRA110'!AG120)</f>
        <v>0</v>
      </c>
      <c r="AI104" s="372">
        <f>('PRA110'!AH104-'PRA110'!AH105)+('PRA110'!AH119-'PRA110'!AH120)</f>
        <v>0</v>
      </c>
      <c r="AJ104" s="372">
        <f>('PRA110'!AI104-'PRA110'!AI105)+('PRA110'!AI119-'PRA110'!AI120)</f>
        <v>0</v>
      </c>
      <c r="AK104" s="372">
        <f>('PRA110'!AJ104-'PRA110'!AJ105)+('PRA110'!AJ119-'PRA110'!AJ120)</f>
        <v>0</v>
      </c>
      <c r="AL104" s="372">
        <f>('PRA110'!AK104-'PRA110'!AK105)+('PRA110'!AK119-'PRA110'!AK120)</f>
        <v>0</v>
      </c>
      <c r="AM104" s="372">
        <f>('PRA110'!AL104-'PRA110'!AL105)+('PRA110'!AL119-'PRA110'!AL120)</f>
        <v>0</v>
      </c>
      <c r="AN104" s="372">
        <f>('PRA110'!AM104-'PRA110'!AM105)+('PRA110'!AM119-'PRA110'!AM120)</f>
        <v>0</v>
      </c>
      <c r="AO104" s="372">
        <f>('PRA110'!AN104-'PRA110'!AN105)+('PRA110'!AN119-'PRA110'!AN120)</f>
        <v>0</v>
      </c>
      <c r="AP104" s="372">
        <f>('PRA110'!AO104-'PRA110'!AO105)+('PRA110'!AO119-'PRA110'!AO120)</f>
        <v>0</v>
      </c>
      <c r="AQ104" s="372">
        <f>('PRA110'!AP104-'PRA110'!AP105)+('PRA110'!AP119-'PRA110'!AP120)</f>
        <v>0</v>
      </c>
      <c r="AR104" s="372">
        <f>('PRA110'!AQ104-'PRA110'!AQ105)+('PRA110'!AQ119-'PRA110'!AQ120)</f>
        <v>0</v>
      </c>
      <c r="AS104" s="372">
        <f>('PRA110'!AR104-'PRA110'!AR105)+('PRA110'!AR119-'PRA110'!AR120)</f>
        <v>0</v>
      </c>
      <c r="AT104" s="372">
        <f>('PRA110'!AS104-'PRA110'!AS105)+('PRA110'!AS119-'PRA110'!AS120)</f>
        <v>0</v>
      </c>
      <c r="AU104" s="372">
        <f>('PRA110'!AT104-'PRA110'!AT105)+('PRA110'!AT119-'PRA110'!AT120)</f>
        <v>0</v>
      </c>
      <c r="AV104" s="372">
        <f>('PRA110'!AU104-'PRA110'!AU105)+('PRA110'!AU119-'PRA110'!AU120)</f>
        <v>0</v>
      </c>
      <c r="AW104" s="372">
        <f>('PRA110'!AV104-'PRA110'!AV105)+('PRA110'!AV119-'PRA110'!AV120)</f>
        <v>0</v>
      </c>
      <c r="AX104" s="372">
        <f>('PRA110'!AW104-'PRA110'!AW105)+('PRA110'!AW119-'PRA110'!AW120)</f>
        <v>0</v>
      </c>
      <c r="AY104" s="372">
        <f>('PRA110'!AX104-'PRA110'!AX105)+('PRA110'!AX119-'PRA110'!AX120)</f>
        <v>0</v>
      </c>
      <c r="AZ104" s="372">
        <f>('PRA110'!AY104-'PRA110'!AY105)+('PRA110'!AY119-'PRA110'!AY120)</f>
        <v>0</v>
      </c>
      <c r="BA104" s="372">
        <f>('PRA110'!AZ104-'PRA110'!AZ105)+('PRA110'!AZ119-'PRA110'!AZ120)</f>
        <v>0</v>
      </c>
      <c r="BB104" s="372">
        <f>('PRA110'!BA104-'PRA110'!BA105)+('PRA110'!BA119-'PRA110'!BA120)</f>
        <v>0</v>
      </c>
      <c r="BC104" s="372">
        <f>('PRA110'!BB104-'PRA110'!BB105)+('PRA110'!BB119-'PRA110'!BB120)</f>
        <v>0</v>
      </c>
      <c r="BD104" s="372">
        <f>('PRA110'!BC104-'PRA110'!BC105)+('PRA110'!BC119-'PRA110'!BC120)</f>
        <v>0</v>
      </c>
      <c r="BE104" s="372">
        <f>('PRA110'!BD104-'PRA110'!BD105)+('PRA110'!BD119-'PRA110'!BD120)</f>
        <v>0</v>
      </c>
      <c r="BF104" s="372">
        <f>('PRA110'!BE104-'PRA110'!BE105)+('PRA110'!BE119-'PRA110'!BE120)</f>
        <v>0</v>
      </c>
      <c r="BG104" s="372">
        <f>('PRA110'!BF104-'PRA110'!BF105)+('PRA110'!BF119-'PRA110'!BF120)</f>
        <v>0</v>
      </c>
      <c r="BH104" s="372">
        <f>('PRA110'!BG104-'PRA110'!BG105)+('PRA110'!BG119-'PRA110'!BG120)</f>
        <v>0</v>
      </c>
      <c r="BI104" s="372">
        <f>('PRA110'!BH104-'PRA110'!BH105)+('PRA110'!BH119-'PRA110'!BH120)</f>
        <v>0</v>
      </c>
      <c r="BJ104" s="372">
        <f>('PRA110'!BI104-'PRA110'!BI105)+('PRA110'!BI119-'PRA110'!BI120)</f>
        <v>0</v>
      </c>
      <c r="BK104" s="372">
        <f>('PRA110'!BJ104-'PRA110'!BJ105)+('PRA110'!BJ119-'PRA110'!BJ120)</f>
        <v>0</v>
      </c>
      <c r="BL104" s="372">
        <f>('PRA110'!BK104-'PRA110'!BK105)+('PRA110'!BK119-'PRA110'!BK120)</f>
        <v>0</v>
      </c>
      <c r="BM104" s="372">
        <f>('PRA110'!BL104-'PRA110'!BL105)+('PRA110'!BL119-'PRA110'!BL120)</f>
        <v>0</v>
      </c>
      <c r="BN104" s="372">
        <f>('PRA110'!BM104-'PRA110'!BM105)+('PRA110'!BM119-'PRA110'!BM120)</f>
        <v>0</v>
      </c>
      <c r="BO104" s="372">
        <f>('PRA110'!BN104-'PRA110'!BN105)+('PRA110'!BN119-'PRA110'!BN120)</f>
        <v>0</v>
      </c>
      <c r="BP104" s="372">
        <f>('PRA110'!BO104-'PRA110'!BO105)+('PRA110'!BO119-'PRA110'!BO120)</f>
        <v>0</v>
      </c>
      <c r="BQ104" s="372">
        <f>('PRA110'!BP104-'PRA110'!BP105)+('PRA110'!BP119-'PRA110'!BP120)</f>
        <v>0</v>
      </c>
      <c r="BR104" s="372">
        <f>('PRA110'!BQ104-'PRA110'!BQ105)+('PRA110'!BQ119-'PRA110'!BQ120)</f>
        <v>0</v>
      </c>
      <c r="BS104" s="372">
        <f>('PRA110'!BR104-'PRA110'!BR105)+('PRA110'!BR119-'PRA110'!BR120)</f>
        <v>0</v>
      </c>
      <c r="BT104" s="372">
        <f>('PRA110'!BS104-'PRA110'!BS105)+('PRA110'!BS119-'PRA110'!BS120)</f>
        <v>0</v>
      </c>
      <c r="BU104" s="372">
        <f>('PRA110'!BT104-'PRA110'!BT105)+('PRA110'!BT119-'PRA110'!BT120)</f>
        <v>0</v>
      </c>
      <c r="BV104" s="372">
        <f>('PRA110'!BU104-'PRA110'!BU105)+('PRA110'!BU119-'PRA110'!BU120)</f>
        <v>0</v>
      </c>
      <c r="BW104" s="372">
        <f>('PRA110'!BV104-'PRA110'!BV105)+('PRA110'!BV119-'PRA110'!BV120)</f>
        <v>0</v>
      </c>
      <c r="BX104" s="372">
        <f>('PRA110'!BW104-'PRA110'!BW105)+('PRA110'!BW119-'PRA110'!BW120)</f>
        <v>0</v>
      </c>
      <c r="BY104" s="372">
        <f>('PRA110'!BX104-'PRA110'!BX105)+('PRA110'!BX119-'PRA110'!BX120)</f>
        <v>0</v>
      </c>
      <c r="BZ104" s="372">
        <f>('PRA110'!BY104-'PRA110'!BY105)+('PRA110'!BY119-'PRA110'!BY120)</f>
        <v>0</v>
      </c>
      <c r="CA104" s="372">
        <f>('PRA110'!BZ104-'PRA110'!BZ105)+('PRA110'!BZ119-'PRA110'!BZ120)</f>
        <v>0</v>
      </c>
      <c r="CB104" s="372">
        <f>('PRA110'!CA104-'PRA110'!CA105)+('PRA110'!CA119-'PRA110'!CA120)</f>
        <v>0</v>
      </c>
      <c r="CC104" s="372">
        <f>('PRA110'!CB104-'PRA110'!CB105)+('PRA110'!CB119-'PRA110'!CB120)</f>
        <v>0</v>
      </c>
      <c r="CD104" s="372">
        <f>('PRA110'!CC104-'PRA110'!CC105)+('PRA110'!CC119-'PRA110'!CC120)</f>
        <v>0</v>
      </c>
      <c r="CE104" s="372">
        <f>('PRA110'!CD104-'PRA110'!CD105)+('PRA110'!CD119-'PRA110'!CD120)</f>
        <v>0</v>
      </c>
      <c r="CF104" s="372">
        <f>('PRA110'!CE104-'PRA110'!CE105)+('PRA110'!CE119-'PRA110'!CE120)</f>
        <v>0</v>
      </c>
      <c r="CG104" s="372">
        <f>('PRA110'!CF104-'PRA110'!CF105)+('PRA110'!CF119-'PRA110'!CF120)</f>
        <v>0</v>
      </c>
      <c r="CH104" s="372">
        <f>('PRA110'!CG104-'PRA110'!CG105)+('PRA110'!CG119-'PRA110'!CG120)</f>
        <v>0</v>
      </c>
      <c r="CI104" s="372">
        <f>('PRA110'!CH104-'PRA110'!CH105)+('PRA110'!CH119-'PRA110'!CH120)</f>
        <v>0</v>
      </c>
      <c r="CJ104" s="372">
        <f>('PRA110'!CI104-'PRA110'!CI105)+('PRA110'!CI119-'PRA110'!CI120)</f>
        <v>0</v>
      </c>
      <c r="CK104" s="372">
        <f>('PRA110'!CJ104-'PRA110'!CJ105)+('PRA110'!CJ119-'PRA110'!CJ120)</f>
        <v>0</v>
      </c>
      <c r="CL104" s="372">
        <f>('PRA110'!CK104-'PRA110'!CK105)+('PRA110'!CK119-'PRA110'!CK120)</f>
        <v>0</v>
      </c>
      <c r="CM104" s="372">
        <f>('PRA110'!CL104-'PRA110'!CL105)+('PRA110'!CL119-'PRA110'!CL120)</f>
        <v>0</v>
      </c>
      <c r="CN104" s="372">
        <f>('PRA110'!CM104-'PRA110'!CM105)+('PRA110'!CM119-'PRA110'!CM120)</f>
        <v>0</v>
      </c>
      <c r="CO104" s="372">
        <f>('PRA110'!CN104-'PRA110'!CN105)+('PRA110'!CN119-'PRA110'!CN120)</f>
        <v>0</v>
      </c>
      <c r="CP104" s="372">
        <f>('PRA110'!CO104-'PRA110'!CO105)+('PRA110'!CO119-'PRA110'!CO120)</f>
        <v>0</v>
      </c>
      <c r="CQ104" s="372">
        <f>('PRA110'!CP104-'PRA110'!CP105)+('PRA110'!CP119-'PRA110'!CP120)</f>
        <v>0</v>
      </c>
      <c r="CR104" s="372">
        <f>('PRA110'!CQ104-'PRA110'!CQ105)+('PRA110'!CQ119-'PRA110'!CQ120)</f>
        <v>0</v>
      </c>
      <c r="CS104" s="372">
        <f>('PRA110'!CR104-'PRA110'!CR105)+('PRA110'!CR119-'PRA110'!CR120)</f>
        <v>0</v>
      </c>
      <c r="CT104" s="372">
        <f>('PRA110'!CS104-'PRA110'!CS105)+('PRA110'!CS119-'PRA110'!CS120)</f>
        <v>0</v>
      </c>
      <c r="CU104" s="372">
        <f>('PRA110'!CT104-'PRA110'!CT105)+('PRA110'!CT119-'PRA110'!CT120)</f>
        <v>0</v>
      </c>
      <c r="CV104" s="372">
        <f>('PRA110'!CU104-'PRA110'!CU105)+('PRA110'!CU119-'PRA110'!CU120)</f>
        <v>0</v>
      </c>
      <c r="CW104" s="372">
        <f>('PRA110'!CV104-'PRA110'!CV105)+('PRA110'!CV119-'PRA110'!CV120)</f>
        <v>0</v>
      </c>
      <c r="CX104" s="372">
        <f>('PRA110'!CW104-'PRA110'!CW105)+('PRA110'!CW119-'PRA110'!CW120)</f>
        <v>0</v>
      </c>
      <c r="CY104" s="372">
        <f>('PRA110'!CX104-'PRA110'!CX105)+('PRA110'!CX119-'PRA110'!CX120)</f>
        <v>0</v>
      </c>
      <c r="CZ104" s="372">
        <f>('PRA110'!CY104-'PRA110'!CY105)+('PRA110'!CY119-'PRA110'!CY120)</f>
        <v>0</v>
      </c>
      <c r="DA104" s="372">
        <f>('PRA110'!CZ104-'PRA110'!CZ105)+('PRA110'!CZ119-'PRA110'!CZ120)</f>
        <v>0</v>
      </c>
      <c r="DB104" s="372">
        <f>('PRA110'!DA104-'PRA110'!DA105)+('PRA110'!DA119-'PRA110'!DA120)</f>
        <v>0</v>
      </c>
      <c r="DC104" s="372">
        <f>('PRA110'!DB104-'PRA110'!DB105)+('PRA110'!DB119-'PRA110'!DB120)</f>
        <v>0</v>
      </c>
      <c r="DD104" s="372">
        <f>('PRA110'!DC104-'PRA110'!DC105)+('PRA110'!DC119-'PRA110'!DC120)</f>
        <v>0</v>
      </c>
      <c r="DE104" s="372">
        <f>('PRA110'!DD104-'PRA110'!DD105)+('PRA110'!DD119-'PRA110'!DD120)</f>
        <v>0</v>
      </c>
      <c r="DF104" s="372">
        <f>('PRA110'!DE104-'PRA110'!DE105)+('PRA110'!DE119-'PRA110'!DE120)</f>
        <v>0</v>
      </c>
      <c r="DG104" s="372">
        <f>('PRA110'!DF104-'PRA110'!DF105)+('PRA110'!DF119-'PRA110'!DF120)</f>
        <v>0</v>
      </c>
      <c r="DH104" s="372">
        <f>('PRA110'!DG104-'PRA110'!DG105)+('PRA110'!DG119-'PRA110'!DG120)</f>
        <v>0</v>
      </c>
      <c r="DI104" s="372">
        <f>('PRA110'!DH104-'PRA110'!DH105)+('PRA110'!DH119-'PRA110'!DH120)</f>
        <v>0</v>
      </c>
      <c r="DJ104" s="372">
        <f>('PRA110'!DI104-'PRA110'!DI105)+('PRA110'!DI119-'PRA110'!DI120)</f>
        <v>0</v>
      </c>
      <c r="DK104" s="372">
        <f>('PRA110'!DJ104-'PRA110'!DJ105)+('PRA110'!DJ119-'PRA110'!DJ120)</f>
        <v>0</v>
      </c>
      <c r="DL104" s="358">
        <f>('PRA110'!DK104-'PRA110'!DK105)+('PRA110'!DK119-'PRA110'!DK120)</f>
        <v>0</v>
      </c>
    </row>
    <row r="105" spans="1:116" s="332" customFormat="1" ht="19.5" customHeight="1">
      <c r="A105" s="333"/>
      <c r="B105" s="340"/>
      <c r="C105" s="300"/>
      <c r="D105" s="87"/>
      <c r="E105" s="93"/>
      <c r="F105" s="359" t="s">
        <v>964</v>
      </c>
      <c r="G105" s="335"/>
      <c r="H105" s="328"/>
      <c r="I105" s="338"/>
      <c r="J105" s="371">
        <f>'PRA110'!J105+'PRA110'!J120</f>
        <v>0</v>
      </c>
      <c r="K105" s="372">
        <f>('PRA110'!I105-'PRA110'!J105)+('PRA110'!I120-'PRA110'!J120)</f>
        <v>0</v>
      </c>
      <c r="L105" s="372">
        <f>'PRA110'!K105+'PRA110'!K120</f>
        <v>0</v>
      </c>
      <c r="M105" s="41">
        <f>'PRA110'!L105+'PRA110'!L120</f>
        <v>0</v>
      </c>
      <c r="N105" s="41">
        <f>'PRA110'!M105+'PRA110'!M120</f>
        <v>0</v>
      </c>
      <c r="O105" s="41">
        <f>'PRA110'!N105+'PRA110'!N120</f>
        <v>0</v>
      </c>
      <c r="P105" s="41">
        <f>'PRA110'!O105+'PRA110'!O120</f>
        <v>0</v>
      </c>
      <c r="Q105" s="41">
        <f>'PRA110'!P105+'PRA110'!P120</f>
        <v>0</v>
      </c>
      <c r="R105" s="41">
        <f>'PRA110'!Q105+'PRA110'!Q120</f>
        <v>0</v>
      </c>
      <c r="S105" s="41">
        <f>'PRA110'!R105+'PRA110'!R120</f>
        <v>0</v>
      </c>
      <c r="T105" s="41">
        <f>'PRA110'!S105+'PRA110'!S120</f>
        <v>0</v>
      </c>
      <c r="U105" s="41">
        <f>'PRA110'!T105+'PRA110'!T120</f>
        <v>0</v>
      </c>
      <c r="V105" s="41">
        <f>'PRA110'!U105+'PRA110'!U120</f>
        <v>0</v>
      </c>
      <c r="W105" s="41">
        <f>'PRA110'!V105+'PRA110'!V120</f>
        <v>0</v>
      </c>
      <c r="X105" s="41">
        <f>'PRA110'!W105+'PRA110'!W120</f>
        <v>0</v>
      </c>
      <c r="Y105" s="41">
        <f>'PRA110'!X105+'PRA110'!X120</f>
        <v>0</v>
      </c>
      <c r="Z105" s="41">
        <f>'PRA110'!Y105+'PRA110'!Y120</f>
        <v>0</v>
      </c>
      <c r="AA105" s="41">
        <f>'PRA110'!Z105+'PRA110'!Z120</f>
        <v>0</v>
      </c>
      <c r="AB105" s="41">
        <f>'PRA110'!AA105+'PRA110'!AA120</f>
        <v>0</v>
      </c>
      <c r="AC105" s="41">
        <f>'PRA110'!AB105+'PRA110'!AB120</f>
        <v>0</v>
      </c>
      <c r="AD105" s="41">
        <f>'PRA110'!AC105+'PRA110'!AC120</f>
        <v>0</v>
      </c>
      <c r="AE105" s="41">
        <f>'PRA110'!AD105+'PRA110'!AD120</f>
        <v>0</v>
      </c>
      <c r="AF105" s="41">
        <f>'PRA110'!AE105+'PRA110'!AE120</f>
        <v>0</v>
      </c>
      <c r="AG105" s="41">
        <f>'PRA110'!AF105+'PRA110'!AF120</f>
        <v>0</v>
      </c>
      <c r="AH105" s="41">
        <f>'PRA110'!AG105+'PRA110'!AG120</f>
        <v>0</v>
      </c>
      <c r="AI105" s="41">
        <f>'PRA110'!AH105+'PRA110'!AH120</f>
        <v>0</v>
      </c>
      <c r="AJ105" s="41">
        <f>'PRA110'!AI105+'PRA110'!AI120</f>
        <v>0</v>
      </c>
      <c r="AK105" s="41">
        <f>'PRA110'!AJ105+'PRA110'!AJ120</f>
        <v>0</v>
      </c>
      <c r="AL105" s="41">
        <f>'PRA110'!AK105+'PRA110'!AK120</f>
        <v>0</v>
      </c>
      <c r="AM105" s="41">
        <f>'PRA110'!AL105+'PRA110'!AL120</f>
        <v>0</v>
      </c>
      <c r="AN105" s="41">
        <f>'PRA110'!AM105+'PRA110'!AM120</f>
        <v>0</v>
      </c>
      <c r="AO105" s="41">
        <f>'PRA110'!AN105+'PRA110'!AN120</f>
        <v>0</v>
      </c>
      <c r="AP105" s="41">
        <f>'PRA110'!AO105+'PRA110'!AO120</f>
        <v>0</v>
      </c>
      <c r="AQ105" s="41">
        <f>'PRA110'!AP105+'PRA110'!AP120</f>
        <v>0</v>
      </c>
      <c r="AR105" s="41">
        <f>'PRA110'!AQ105+'PRA110'!AQ120</f>
        <v>0</v>
      </c>
      <c r="AS105" s="41">
        <f>'PRA110'!AR105+'PRA110'!AR120</f>
        <v>0</v>
      </c>
      <c r="AT105" s="41">
        <f>'PRA110'!AS105+'PRA110'!AS120</f>
        <v>0</v>
      </c>
      <c r="AU105" s="41">
        <f>'PRA110'!AT105+'PRA110'!AT120</f>
        <v>0</v>
      </c>
      <c r="AV105" s="41">
        <f>'PRA110'!AU105+'PRA110'!AU120</f>
        <v>0</v>
      </c>
      <c r="AW105" s="41">
        <f>'PRA110'!AV105+'PRA110'!AV120</f>
        <v>0</v>
      </c>
      <c r="AX105" s="41">
        <f>'PRA110'!AW105+'PRA110'!AW120</f>
        <v>0</v>
      </c>
      <c r="AY105" s="41">
        <f>'PRA110'!AX105+'PRA110'!AX120</f>
        <v>0</v>
      </c>
      <c r="AZ105" s="41">
        <f>'PRA110'!AY105+'PRA110'!AY120</f>
        <v>0</v>
      </c>
      <c r="BA105" s="41">
        <f>'PRA110'!AZ105+'PRA110'!AZ120</f>
        <v>0</v>
      </c>
      <c r="BB105" s="41">
        <f>'PRA110'!BA105+'PRA110'!BA120</f>
        <v>0</v>
      </c>
      <c r="BC105" s="41">
        <f>'PRA110'!BB105+'PRA110'!BB120</f>
        <v>0</v>
      </c>
      <c r="BD105" s="41">
        <f>'PRA110'!BC105+'PRA110'!BC120</f>
        <v>0</v>
      </c>
      <c r="BE105" s="41">
        <f>'PRA110'!BD105+'PRA110'!BD120</f>
        <v>0</v>
      </c>
      <c r="BF105" s="41">
        <f>'PRA110'!BE105+'PRA110'!BE120</f>
        <v>0</v>
      </c>
      <c r="BG105" s="41">
        <f>'PRA110'!BF105+'PRA110'!BF120</f>
        <v>0</v>
      </c>
      <c r="BH105" s="41">
        <f>'PRA110'!BG105+'PRA110'!BG120</f>
        <v>0</v>
      </c>
      <c r="BI105" s="41">
        <f>'PRA110'!BH105+'PRA110'!BH120</f>
        <v>0</v>
      </c>
      <c r="BJ105" s="41">
        <f>'PRA110'!BI105+'PRA110'!BI120</f>
        <v>0</v>
      </c>
      <c r="BK105" s="41">
        <f>'PRA110'!BJ105+'PRA110'!BJ120</f>
        <v>0</v>
      </c>
      <c r="BL105" s="41">
        <f>'PRA110'!BK105+'PRA110'!BK120</f>
        <v>0</v>
      </c>
      <c r="BM105" s="41">
        <f>'PRA110'!BL105+'PRA110'!BL120</f>
        <v>0</v>
      </c>
      <c r="BN105" s="41">
        <f>'PRA110'!BM105+'PRA110'!BM120</f>
        <v>0</v>
      </c>
      <c r="BO105" s="41">
        <f>'PRA110'!BN105+'PRA110'!BN120</f>
        <v>0</v>
      </c>
      <c r="BP105" s="41">
        <f>'PRA110'!BO105+'PRA110'!BO120</f>
        <v>0</v>
      </c>
      <c r="BQ105" s="41">
        <f>'PRA110'!BP105+'PRA110'!BP120</f>
        <v>0</v>
      </c>
      <c r="BR105" s="41">
        <f>'PRA110'!BQ105+'PRA110'!BQ120</f>
        <v>0</v>
      </c>
      <c r="BS105" s="41">
        <f>'PRA110'!BR105+'PRA110'!BR120</f>
        <v>0</v>
      </c>
      <c r="BT105" s="41">
        <f>'PRA110'!BS105+'PRA110'!BS120</f>
        <v>0</v>
      </c>
      <c r="BU105" s="41">
        <f>'PRA110'!BT105+'PRA110'!BT120</f>
        <v>0</v>
      </c>
      <c r="BV105" s="41">
        <f>'PRA110'!BU105+'PRA110'!BU120</f>
        <v>0</v>
      </c>
      <c r="BW105" s="41">
        <f>'PRA110'!BV105+'PRA110'!BV120</f>
        <v>0</v>
      </c>
      <c r="BX105" s="41">
        <f>'PRA110'!BW105+'PRA110'!BW120</f>
        <v>0</v>
      </c>
      <c r="BY105" s="41">
        <f>'PRA110'!BX105+'PRA110'!BX120</f>
        <v>0</v>
      </c>
      <c r="BZ105" s="41">
        <f>'PRA110'!BY105+'PRA110'!BY120</f>
        <v>0</v>
      </c>
      <c r="CA105" s="41">
        <f>'PRA110'!BZ105+'PRA110'!BZ120</f>
        <v>0</v>
      </c>
      <c r="CB105" s="41">
        <f>'PRA110'!CA105+'PRA110'!CA120</f>
        <v>0</v>
      </c>
      <c r="CC105" s="41">
        <f>'PRA110'!CB105+'PRA110'!CB120</f>
        <v>0</v>
      </c>
      <c r="CD105" s="41">
        <f>'PRA110'!CC105+'PRA110'!CC120</f>
        <v>0</v>
      </c>
      <c r="CE105" s="41">
        <f>'PRA110'!CD105+'PRA110'!CD120</f>
        <v>0</v>
      </c>
      <c r="CF105" s="41">
        <f>'PRA110'!CE105+'PRA110'!CE120</f>
        <v>0</v>
      </c>
      <c r="CG105" s="41">
        <f>'PRA110'!CF105+'PRA110'!CF120</f>
        <v>0</v>
      </c>
      <c r="CH105" s="41">
        <f>'PRA110'!CG105+'PRA110'!CG120</f>
        <v>0</v>
      </c>
      <c r="CI105" s="41">
        <f>'PRA110'!CH105+'PRA110'!CH120</f>
        <v>0</v>
      </c>
      <c r="CJ105" s="41">
        <f>'PRA110'!CI105+'PRA110'!CI120</f>
        <v>0</v>
      </c>
      <c r="CK105" s="41">
        <f>'PRA110'!CJ105+'PRA110'!CJ120</f>
        <v>0</v>
      </c>
      <c r="CL105" s="41">
        <f>'PRA110'!CK105+'PRA110'!CK120</f>
        <v>0</v>
      </c>
      <c r="CM105" s="41">
        <f>'PRA110'!CL105+'PRA110'!CL120</f>
        <v>0</v>
      </c>
      <c r="CN105" s="41">
        <f>'PRA110'!CM105+'PRA110'!CM120</f>
        <v>0</v>
      </c>
      <c r="CO105" s="41">
        <f>'PRA110'!CN105+'PRA110'!CN120</f>
        <v>0</v>
      </c>
      <c r="CP105" s="41">
        <f>'PRA110'!CO105+'PRA110'!CO120</f>
        <v>0</v>
      </c>
      <c r="CQ105" s="41">
        <f>'PRA110'!CP105+'PRA110'!CP120</f>
        <v>0</v>
      </c>
      <c r="CR105" s="41">
        <f>'PRA110'!CQ105+'PRA110'!CQ120</f>
        <v>0</v>
      </c>
      <c r="CS105" s="41">
        <f>'PRA110'!CR105+'PRA110'!CR120</f>
        <v>0</v>
      </c>
      <c r="CT105" s="41">
        <f>'PRA110'!CS105+'PRA110'!CS120</f>
        <v>0</v>
      </c>
      <c r="CU105" s="41">
        <f>'PRA110'!CT105+'PRA110'!CT120</f>
        <v>0</v>
      </c>
      <c r="CV105" s="41">
        <f>'PRA110'!CU105+'PRA110'!CU120</f>
        <v>0</v>
      </c>
      <c r="CW105" s="41">
        <f>'PRA110'!CV105+'PRA110'!CV120</f>
        <v>0</v>
      </c>
      <c r="CX105" s="41">
        <f>'PRA110'!CW105+'PRA110'!CW120</f>
        <v>0</v>
      </c>
      <c r="CY105" s="41">
        <f>'PRA110'!CX105+'PRA110'!CX120</f>
        <v>0</v>
      </c>
      <c r="CZ105" s="41">
        <f>'PRA110'!CY105+'PRA110'!CY120</f>
        <v>0</v>
      </c>
      <c r="DA105" s="41">
        <f>'PRA110'!CZ105+'PRA110'!CZ120</f>
        <v>0</v>
      </c>
      <c r="DB105" s="41">
        <f>'PRA110'!DA105+'PRA110'!DA120</f>
        <v>0</v>
      </c>
      <c r="DC105" s="41">
        <f>'PRA110'!DB105+'PRA110'!DB120</f>
        <v>0</v>
      </c>
      <c r="DD105" s="41">
        <f>'PRA110'!DC105+'PRA110'!DC120</f>
        <v>0</v>
      </c>
      <c r="DE105" s="41">
        <f>'PRA110'!DD105+'PRA110'!DD120</f>
        <v>0</v>
      </c>
      <c r="DF105" s="41">
        <f>'PRA110'!DE105+'PRA110'!DE120</f>
        <v>0</v>
      </c>
      <c r="DG105" s="41">
        <f>'PRA110'!DF105+'PRA110'!DF120</f>
        <v>0</v>
      </c>
      <c r="DH105" s="41">
        <f>'PRA110'!DG105+'PRA110'!DG120</f>
        <v>0</v>
      </c>
      <c r="DI105" s="41">
        <f>'PRA110'!DH105+'PRA110'!DH120</f>
        <v>0</v>
      </c>
      <c r="DJ105" s="41">
        <f>'PRA110'!DI105+'PRA110'!DI120</f>
        <v>0</v>
      </c>
      <c r="DK105" s="41">
        <f>'PRA110'!DJ105+'PRA110'!DJ120</f>
        <v>0</v>
      </c>
      <c r="DL105" s="44">
        <f>'PRA110'!DK105+'PRA110'!DK120</f>
        <v>0</v>
      </c>
    </row>
    <row r="106" spans="1:116" s="332" customFormat="1" ht="19.5" customHeight="1">
      <c r="A106" s="333"/>
      <c r="B106" s="340"/>
      <c r="C106" s="300"/>
      <c r="D106" s="87"/>
      <c r="E106" s="93"/>
      <c r="F106" s="95" t="s">
        <v>106</v>
      </c>
      <c r="G106" s="335"/>
      <c r="H106" s="328"/>
      <c r="I106" s="338"/>
      <c r="J106" s="371">
        <f>'PRA110'!J106+'PRA110'!J121</f>
        <v>0</v>
      </c>
      <c r="K106" s="372">
        <f>('PRA110'!I106-'PRA110'!J106)+('PRA110'!I121-'PRA110'!J121)</f>
        <v>0</v>
      </c>
      <c r="L106" s="372">
        <f>'PRA110'!K106+'PRA110'!K121</f>
        <v>0</v>
      </c>
      <c r="M106" s="41">
        <f>'PRA110'!L106+'PRA110'!L121</f>
        <v>0</v>
      </c>
      <c r="N106" s="41">
        <f>'PRA110'!M106+'PRA110'!M121</f>
        <v>0</v>
      </c>
      <c r="O106" s="41">
        <f>'PRA110'!N106+'PRA110'!N121</f>
        <v>0</v>
      </c>
      <c r="P106" s="41">
        <f>'PRA110'!O106+'PRA110'!O121</f>
        <v>0</v>
      </c>
      <c r="Q106" s="41">
        <f>'PRA110'!P106+'PRA110'!P121</f>
        <v>0</v>
      </c>
      <c r="R106" s="41">
        <f>'PRA110'!Q106+'PRA110'!Q121</f>
        <v>0</v>
      </c>
      <c r="S106" s="41">
        <f>'PRA110'!R106+'PRA110'!R121</f>
        <v>0</v>
      </c>
      <c r="T106" s="41">
        <f>'PRA110'!S106+'PRA110'!S121</f>
        <v>0</v>
      </c>
      <c r="U106" s="41">
        <f>'PRA110'!T106+'PRA110'!T121</f>
        <v>0</v>
      </c>
      <c r="V106" s="41">
        <f>'PRA110'!U106+'PRA110'!U121</f>
        <v>0</v>
      </c>
      <c r="W106" s="41">
        <f>'PRA110'!V106+'PRA110'!V121</f>
        <v>0</v>
      </c>
      <c r="X106" s="41">
        <f>'PRA110'!W106+'PRA110'!W121</f>
        <v>0</v>
      </c>
      <c r="Y106" s="41">
        <f>'PRA110'!X106+'PRA110'!X121</f>
        <v>0</v>
      </c>
      <c r="Z106" s="41">
        <f>'PRA110'!Y106+'PRA110'!Y121</f>
        <v>0</v>
      </c>
      <c r="AA106" s="41">
        <f>'PRA110'!Z106+'PRA110'!Z121</f>
        <v>0</v>
      </c>
      <c r="AB106" s="41">
        <f>'PRA110'!AA106+'PRA110'!AA121</f>
        <v>0</v>
      </c>
      <c r="AC106" s="41">
        <f>'PRA110'!AB106+'PRA110'!AB121</f>
        <v>0</v>
      </c>
      <c r="AD106" s="41">
        <f>'PRA110'!AC106+'PRA110'!AC121</f>
        <v>0</v>
      </c>
      <c r="AE106" s="41">
        <f>'PRA110'!AD106+'PRA110'!AD121</f>
        <v>0</v>
      </c>
      <c r="AF106" s="41">
        <f>'PRA110'!AE106+'PRA110'!AE121</f>
        <v>0</v>
      </c>
      <c r="AG106" s="41">
        <f>'PRA110'!AF106+'PRA110'!AF121</f>
        <v>0</v>
      </c>
      <c r="AH106" s="41">
        <f>'PRA110'!AG106+'PRA110'!AG121</f>
        <v>0</v>
      </c>
      <c r="AI106" s="41">
        <f>'PRA110'!AH106+'PRA110'!AH121</f>
        <v>0</v>
      </c>
      <c r="AJ106" s="41">
        <f>'PRA110'!AI106+'PRA110'!AI121</f>
        <v>0</v>
      </c>
      <c r="AK106" s="41">
        <f>'PRA110'!AJ106+'PRA110'!AJ121</f>
        <v>0</v>
      </c>
      <c r="AL106" s="41">
        <f>'PRA110'!AK106+'PRA110'!AK121</f>
        <v>0</v>
      </c>
      <c r="AM106" s="41">
        <f>'PRA110'!AL106+'PRA110'!AL121</f>
        <v>0</v>
      </c>
      <c r="AN106" s="41">
        <f>'PRA110'!AM106+'PRA110'!AM121</f>
        <v>0</v>
      </c>
      <c r="AO106" s="41">
        <f>'PRA110'!AN106+'PRA110'!AN121</f>
        <v>0</v>
      </c>
      <c r="AP106" s="41">
        <f>'PRA110'!AO106+'PRA110'!AO121</f>
        <v>0</v>
      </c>
      <c r="AQ106" s="41">
        <f>'PRA110'!AP106+'PRA110'!AP121</f>
        <v>0</v>
      </c>
      <c r="AR106" s="41">
        <f>'PRA110'!AQ106+'PRA110'!AQ121</f>
        <v>0</v>
      </c>
      <c r="AS106" s="41">
        <f>'PRA110'!AR106+'PRA110'!AR121</f>
        <v>0</v>
      </c>
      <c r="AT106" s="41">
        <f>'PRA110'!AS106+'PRA110'!AS121</f>
        <v>0</v>
      </c>
      <c r="AU106" s="41">
        <f>'PRA110'!AT106+'PRA110'!AT121</f>
        <v>0</v>
      </c>
      <c r="AV106" s="41">
        <f>'PRA110'!AU106+'PRA110'!AU121</f>
        <v>0</v>
      </c>
      <c r="AW106" s="41">
        <f>'PRA110'!AV106+'PRA110'!AV121</f>
        <v>0</v>
      </c>
      <c r="AX106" s="41">
        <f>'PRA110'!AW106+'PRA110'!AW121</f>
        <v>0</v>
      </c>
      <c r="AY106" s="41">
        <f>'PRA110'!AX106+'PRA110'!AX121</f>
        <v>0</v>
      </c>
      <c r="AZ106" s="41">
        <f>'PRA110'!AY106+'PRA110'!AY121</f>
        <v>0</v>
      </c>
      <c r="BA106" s="41">
        <f>'PRA110'!AZ106+'PRA110'!AZ121</f>
        <v>0</v>
      </c>
      <c r="BB106" s="41">
        <f>'PRA110'!BA106+'PRA110'!BA121</f>
        <v>0</v>
      </c>
      <c r="BC106" s="41">
        <f>'PRA110'!BB106+'PRA110'!BB121</f>
        <v>0</v>
      </c>
      <c r="BD106" s="41">
        <f>'PRA110'!BC106+'PRA110'!BC121</f>
        <v>0</v>
      </c>
      <c r="BE106" s="41">
        <f>'PRA110'!BD106+'PRA110'!BD121</f>
        <v>0</v>
      </c>
      <c r="BF106" s="41">
        <f>'PRA110'!BE106+'PRA110'!BE121</f>
        <v>0</v>
      </c>
      <c r="BG106" s="41">
        <f>'PRA110'!BF106+'PRA110'!BF121</f>
        <v>0</v>
      </c>
      <c r="BH106" s="41">
        <f>'PRA110'!BG106+'PRA110'!BG121</f>
        <v>0</v>
      </c>
      <c r="BI106" s="41">
        <f>'PRA110'!BH106+'PRA110'!BH121</f>
        <v>0</v>
      </c>
      <c r="BJ106" s="41">
        <f>'PRA110'!BI106+'PRA110'!BI121</f>
        <v>0</v>
      </c>
      <c r="BK106" s="41">
        <f>'PRA110'!BJ106+'PRA110'!BJ121</f>
        <v>0</v>
      </c>
      <c r="BL106" s="41">
        <f>'PRA110'!BK106+'PRA110'!BK121</f>
        <v>0</v>
      </c>
      <c r="BM106" s="41">
        <f>'PRA110'!BL106+'PRA110'!BL121</f>
        <v>0</v>
      </c>
      <c r="BN106" s="41">
        <f>'PRA110'!BM106+'PRA110'!BM121</f>
        <v>0</v>
      </c>
      <c r="BO106" s="41">
        <f>'PRA110'!BN106+'PRA110'!BN121</f>
        <v>0</v>
      </c>
      <c r="BP106" s="41">
        <f>'PRA110'!BO106+'PRA110'!BO121</f>
        <v>0</v>
      </c>
      <c r="BQ106" s="41">
        <f>'PRA110'!BP106+'PRA110'!BP121</f>
        <v>0</v>
      </c>
      <c r="BR106" s="41">
        <f>'PRA110'!BQ106+'PRA110'!BQ121</f>
        <v>0</v>
      </c>
      <c r="BS106" s="41">
        <f>'PRA110'!BR106+'PRA110'!BR121</f>
        <v>0</v>
      </c>
      <c r="BT106" s="41">
        <f>'PRA110'!BS106+'PRA110'!BS121</f>
        <v>0</v>
      </c>
      <c r="BU106" s="41">
        <f>'PRA110'!BT106+'PRA110'!BT121</f>
        <v>0</v>
      </c>
      <c r="BV106" s="41">
        <f>'PRA110'!BU106+'PRA110'!BU121</f>
        <v>0</v>
      </c>
      <c r="BW106" s="41">
        <f>'PRA110'!BV106+'PRA110'!BV121</f>
        <v>0</v>
      </c>
      <c r="BX106" s="41">
        <f>'PRA110'!BW106+'PRA110'!BW121</f>
        <v>0</v>
      </c>
      <c r="BY106" s="41">
        <f>'PRA110'!BX106+'PRA110'!BX121</f>
        <v>0</v>
      </c>
      <c r="BZ106" s="41">
        <f>'PRA110'!BY106+'PRA110'!BY121</f>
        <v>0</v>
      </c>
      <c r="CA106" s="41">
        <f>'PRA110'!BZ106+'PRA110'!BZ121</f>
        <v>0</v>
      </c>
      <c r="CB106" s="41">
        <f>'PRA110'!CA106+'PRA110'!CA121</f>
        <v>0</v>
      </c>
      <c r="CC106" s="41">
        <f>'PRA110'!CB106+'PRA110'!CB121</f>
        <v>0</v>
      </c>
      <c r="CD106" s="41">
        <f>'PRA110'!CC106+'PRA110'!CC121</f>
        <v>0</v>
      </c>
      <c r="CE106" s="41">
        <f>'PRA110'!CD106+'PRA110'!CD121</f>
        <v>0</v>
      </c>
      <c r="CF106" s="41">
        <f>'PRA110'!CE106+'PRA110'!CE121</f>
        <v>0</v>
      </c>
      <c r="CG106" s="41">
        <f>'PRA110'!CF106+'PRA110'!CF121</f>
        <v>0</v>
      </c>
      <c r="CH106" s="41">
        <f>'PRA110'!CG106+'PRA110'!CG121</f>
        <v>0</v>
      </c>
      <c r="CI106" s="41">
        <f>'PRA110'!CH106+'PRA110'!CH121</f>
        <v>0</v>
      </c>
      <c r="CJ106" s="41">
        <f>'PRA110'!CI106+'PRA110'!CI121</f>
        <v>0</v>
      </c>
      <c r="CK106" s="41">
        <f>'PRA110'!CJ106+'PRA110'!CJ121</f>
        <v>0</v>
      </c>
      <c r="CL106" s="41">
        <f>'PRA110'!CK106+'PRA110'!CK121</f>
        <v>0</v>
      </c>
      <c r="CM106" s="41">
        <f>'PRA110'!CL106+'PRA110'!CL121</f>
        <v>0</v>
      </c>
      <c r="CN106" s="41">
        <f>'PRA110'!CM106+'PRA110'!CM121</f>
        <v>0</v>
      </c>
      <c r="CO106" s="41">
        <f>'PRA110'!CN106+'PRA110'!CN121</f>
        <v>0</v>
      </c>
      <c r="CP106" s="41">
        <f>'PRA110'!CO106+'PRA110'!CO121</f>
        <v>0</v>
      </c>
      <c r="CQ106" s="41">
        <f>'PRA110'!CP106+'PRA110'!CP121</f>
        <v>0</v>
      </c>
      <c r="CR106" s="41">
        <f>'PRA110'!CQ106+'PRA110'!CQ121</f>
        <v>0</v>
      </c>
      <c r="CS106" s="41">
        <f>'PRA110'!CR106+'PRA110'!CR121</f>
        <v>0</v>
      </c>
      <c r="CT106" s="41">
        <f>'PRA110'!CS106+'PRA110'!CS121</f>
        <v>0</v>
      </c>
      <c r="CU106" s="41">
        <f>'PRA110'!CT106+'PRA110'!CT121</f>
        <v>0</v>
      </c>
      <c r="CV106" s="41">
        <f>'PRA110'!CU106+'PRA110'!CU121</f>
        <v>0</v>
      </c>
      <c r="CW106" s="41">
        <f>'PRA110'!CV106+'PRA110'!CV121</f>
        <v>0</v>
      </c>
      <c r="CX106" s="41">
        <f>'PRA110'!CW106+'PRA110'!CW121</f>
        <v>0</v>
      </c>
      <c r="CY106" s="41">
        <f>'PRA110'!CX106+'PRA110'!CX121</f>
        <v>0</v>
      </c>
      <c r="CZ106" s="41">
        <f>'PRA110'!CY106+'PRA110'!CY121</f>
        <v>0</v>
      </c>
      <c r="DA106" s="41">
        <f>'PRA110'!CZ106+'PRA110'!CZ121</f>
        <v>0</v>
      </c>
      <c r="DB106" s="41">
        <f>'PRA110'!DA106+'PRA110'!DA121</f>
        <v>0</v>
      </c>
      <c r="DC106" s="41">
        <f>'PRA110'!DB106+'PRA110'!DB121</f>
        <v>0</v>
      </c>
      <c r="DD106" s="41">
        <f>'PRA110'!DC106+'PRA110'!DC121</f>
        <v>0</v>
      </c>
      <c r="DE106" s="41">
        <f>'PRA110'!DD106+'PRA110'!DD121</f>
        <v>0</v>
      </c>
      <c r="DF106" s="41">
        <f>'PRA110'!DE106+'PRA110'!DE121</f>
        <v>0</v>
      </c>
      <c r="DG106" s="41">
        <f>'PRA110'!DF106+'PRA110'!DF121</f>
        <v>0</v>
      </c>
      <c r="DH106" s="41">
        <f>'PRA110'!DG106+'PRA110'!DG121</f>
        <v>0</v>
      </c>
      <c r="DI106" s="41">
        <f>'PRA110'!DH106+'PRA110'!DH121</f>
        <v>0</v>
      </c>
      <c r="DJ106" s="41">
        <f>'PRA110'!DI106+'PRA110'!DI121</f>
        <v>0</v>
      </c>
      <c r="DK106" s="41">
        <f>'PRA110'!DJ106+'PRA110'!DJ121</f>
        <v>0</v>
      </c>
      <c r="DL106" s="44">
        <f>'PRA110'!DK106+'PRA110'!DK121</f>
        <v>0</v>
      </c>
    </row>
    <row r="107" spans="1:116" s="332" customFormat="1" ht="38.25" customHeight="1">
      <c r="A107" s="333"/>
      <c r="B107" s="340"/>
      <c r="C107" s="300"/>
      <c r="D107" s="87" t="s">
        <v>586</v>
      </c>
      <c r="E107" s="93" t="s">
        <v>795</v>
      </c>
      <c r="F107" s="361" t="s">
        <v>934</v>
      </c>
      <c r="G107" s="335"/>
      <c r="H107" s="328"/>
      <c r="I107" s="338"/>
      <c r="J107" s="956">
        <f>-'PRA110'!J107</f>
        <v>0</v>
      </c>
      <c r="K107" s="957">
        <f>-('PRA110'!I107-'PRA110'!J107)</f>
        <v>0</v>
      </c>
      <c r="L107" s="957">
        <f>-'PRA110'!K107</f>
        <v>0</v>
      </c>
      <c r="M107" s="40">
        <f>-'PRA110'!L107</f>
        <v>0</v>
      </c>
      <c r="N107" s="40">
        <f>-'PRA110'!M107</f>
        <v>0</v>
      </c>
      <c r="O107" s="40">
        <f>-'PRA110'!N107</f>
        <v>0</v>
      </c>
      <c r="P107" s="40">
        <f>-'PRA110'!O107</f>
        <v>0</v>
      </c>
      <c r="Q107" s="40">
        <f>-'PRA110'!P107</f>
        <v>0</v>
      </c>
      <c r="R107" s="40">
        <f>-'PRA110'!Q107</f>
        <v>0</v>
      </c>
      <c r="S107" s="40">
        <f>-'PRA110'!R107</f>
        <v>0</v>
      </c>
      <c r="T107" s="40">
        <f>-'PRA110'!S107</f>
        <v>0</v>
      </c>
      <c r="U107" s="40">
        <f>-'PRA110'!T107</f>
        <v>0</v>
      </c>
      <c r="V107" s="40">
        <f>-'PRA110'!U107</f>
        <v>0</v>
      </c>
      <c r="W107" s="40">
        <f>-'PRA110'!V107</f>
        <v>0</v>
      </c>
      <c r="X107" s="40">
        <f>-'PRA110'!W107</f>
        <v>0</v>
      </c>
      <c r="Y107" s="40">
        <f>-'PRA110'!X107</f>
        <v>0</v>
      </c>
      <c r="Z107" s="40">
        <f>-'PRA110'!Y107</f>
        <v>0</v>
      </c>
      <c r="AA107" s="40">
        <f>-'PRA110'!Z107</f>
        <v>0</v>
      </c>
      <c r="AB107" s="40">
        <f>-'PRA110'!AA107</f>
        <v>0</v>
      </c>
      <c r="AC107" s="40">
        <f>-'PRA110'!AB107</f>
        <v>0</v>
      </c>
      <c r="AD107" s="40">
        <f>-'PRA110'!AC107</f>
        <v>0</v>
      </c>
      <c r="AE107" s="40">
        <f>-'PRA110'!AD107</f>
        <v>0</v>
      </c>
      <c r="AF107" s="40">
        <f>-'PRA110'!AE107</f>
        <v>0</v>
      </c>
      <c r="AG107" s="40">
        <f>-'PRA110'!AF107</f>
        <v>0</v>
      </c>
      <c r="AH107" s="40">
        <f>-'PRA110'!AG107</f>
        <v>0</v>
      </c>
      <c r="AI107" s="40">
        <f>-'PRA110'!AH107</f>
        <v>0</v>
      </c>
      <c r="AJ107" s="40">
        <f>-'PRA110'!AI107</f>
        <v>0</v>
      </c>
      <c r="AK107" s="40">
        <f>-'PRA110'!AJ107</f>
        <v>0</v>
      </c>
      <c r="AL107" s="40">
        <f>-'PRA110'!AK107</f>
        <v>0</v>
      </c>
      <c r="AM107" s="40">
        <f>-'PRA110'!AL107</f>
        <v>0</v>
      </c>
      <c r="AN107" s="40">
        <f>-'PRA110'!AM107</f>
        <v>0</v>
      </c>
      <c r="AO107" s="40">
        <f>-'PRA110'!AN107</f>
        <v>0</v>
      </c>
      <c r="AP107" s="40">
        <f>-'PRA110'!AO107</f>
        <v>0</v>
      </c>
      <c r="AQ107" s="40">
        <f>-'PRA110'!AP107</f>
        <v>0</v>
      </c>
      <c r="AR107" s="40">
        <f>-'PRA110'!AQ107</f>
        <v>0</v>
      </c>
      <c r="AS107" s="40">
        <f>-'PRA110'!AR107</f>
        <v>0</v>
      </c>
      <c r="AT107" s="40">
        <f>-'PRA110'!AS107</f>
        <v>0</v>
      </c>
      <c r="AU107" s="40">
        <f>-'PRA110'!AT107</f>
        <v>0</v>
      </c>
      <c r="AV107" s="40">
        <f>-'PRA110'!AU107</f>
        <v>0</v>
      </c>
      <c r="AW107" s="40">
        <f>-'PRA110'!AV107</f>
        <v>0</v>
      </c>
      <c r="AX107" s="40">
        <f>-'PRA110'!AW107</f>
        <v>0</v>
      </c>
      <c r="AY107" s="40">
        <f>-'PRA110'!AX107</f>
        <v>0</v>
      </c>
      <c r="AZ107" s="40">
        <f>-'PRA110'!AY107</f>
        <v>0</v>
      </c>
      <c r="BA107" s="40">
        <f>-'PRA110'!AZ107</f>
        <v>0</v>
      </c>
      <c r="BB107" s="40">
        <f>-'PRA110'!BA107</f>
        <v>0</v>
      </c>
      <c r="BC107" s="40">
        <f>-'PRA110'!BB107</f>
        <v>0</v>
      </c>
      <c r="BD107" s="40">
        <f>-'PRA110'!BC107</f>
        <v>0</v>
      </c>
      <c r="BE107" s="40">
        <f>-'PRA110'!BD107</f>
        <v>0</v>
      </c>
      <c r="BF107" s="40">
        <f>-'PRA110'!BE107</f>
        <v>0</v>
      </c>
      <c r="BG107" s="40">
        <f>-'PRA110'!BF107</f>
        <v>0</v>
      </c>
      <c r="BH107" s="40">
        <f>-'PRA110'!BG107</f>
        <v>0</v>
      </c>
      <c r="BI107" s="40">
        <f>-'PRA110'!BH107</f>
        <v>0</v>
      </c>
      <c r="BJ107" s="40">
        <f>-'PRA110'!BI107</f>
        <v>0</v>
      </c>
      <c r="BK107" s="40">
        <f>-'PRA110'!BJ107</f>
        <v>0</v>
      </c>
      <c r="BL107" s="40">
        <f>-'PRA110'!BK107</f>
        <v>0</v>
      </c>
      <c r="BM107" s="40">
        <f>-'PRA110'!BL107</f>
        <v>0</v>
      </c>
      <c r="BN107" s="40">
        <f>-'PRA110'!BM107</f>
        <v>0</v>
      </c>
      <c r="BO107" s="40">
        <f>-'PRA110'!BN107</f>
        <v>0</v>
      </c>
      <c r="BP107" s="40">
        <f>-'PRA110'!BO107</f>
        <v>0</v>
      </c>
      <c r="BQ107" s="40">
        <f>-'PRA110'!BP107</f>
        <v>0</v>
      </c>
      <c r="BR107" s="40">
        <f>-'PRA110'!BQ107</f>
        <v>0</v>
      </c>
      <c r="BS107" s="40">
        <f>-'PRA110'!BR107</f>
        <v>0</v>
      </c>
      <c r="BT107" s="40">
        <f>-'PRA110'!BS107</f>
        <v>0</v>
      </c>
      <c r="BU107" s="40">
        <f>-'PRA110'!BT107</f>
        <v>0</v>
      </c>
      <c r="BV107" s="40">
        <f>-'PRA110'!BU107</f>
        <v>0</v>
      </c>
      <c r="BW107" s="40">
        <f>-'PRA110'!BV107</f>
        <v>0</v>
      </c>
      <c r="BX107" s="40">
        <f>-'PRA110'!BW107</f>
        <v>0</v>
      </c>
      <c r="BY107" s="40">
        <f>-'PRA110'!BX107</f>
        <v>0</v>
      </c>
      <c r="BZ107" s="40">
        <f>-'PRA110'!BY107</f>
        <v>0</v>
      </c>
      <c r="CA107" s="40">
        <f>-'PRA110'!BZ107</f>
        <v>0</v>
      </c>
      <c r="CB107" s="40">
        <f>-'PRA110'!CA107</f>
        <v>0</v>
      </c>
      <c r="CC107" s="40">
        <f>-'PRA110'!CB107</f>
        <v>0</v>
      </c>
      <c r="CD107" s="40">
        <f>-'PRA110'!CC107</f>
        <v>0</v>
      </c>
      <c r="CE107" s="40">
        <f>-'PRA110'!CD107</f>
        <v>0</v>
      </c>
      <c r="CF107" s="40">
        <f>-'PRA110'!CE107</f>
        <v>0</v>
      </c>
      <c r="CG107" s="40">
        <f>-'PRA110'!CF107</f>
        <v>0</v>
      </c>
      <c r="CH107" s="40">
        <f>-'PRA110'!CG107</f>
        <v>0</v>
      </c>
      <c r="CI107" s="40">
        <f>-'PRA110'!CH107</f>
        <v>0</v>
      </c>
      <c r="CJ107" s="40">
        <f>-'PRA110'!CI107</f>
        <v>0</v>
      </c>
      <c r="CK107" s="40">
        <f>-'PRA110'!CJ107</f>
        <v>0</v>
      </c>
      <c r="CL107" s="40">
        <f>-'PRA110'!CK107</f>
        <v>0</v>
      </c>
      <c r="CM107" s="40">
        <f>-'PRA110'!CL107</f>
        <v>0</v>
      </c>
      <c r="CN107" s="40">
        <f>-'PRA110'!CM107</f>
        <v>0</v>
      </c>
      <c r="CO107" s="40">
        <f>-'PRA110'!CN107</f>
        <v>0</v>
      </c>
      <c r="CP107" s="40">
        <f>-'PRA110'!CO107</f>
        <v>0</v>
      </c>
      <c r="CQ107" s="40">
        <f>-'PRA110'!CP107</f>
        <v>0</v>
      </c>
      <c r="CR107" s="40">
        <f>-'PRA110'!CQ107</f>
        <v>0</v>
      </c>
      <c r="CS107" s="40">
        <f>-'PRA110'!CR107</f>
        <v>0</v>
      </c>
      <c r="CT107" s="40">
        <f>-'PRA110'!CS107</f>
        <v>0</v>
      </c>
      <c r="CU107" s="40">
        <f>-'PRA110'!CT107</f>
        <v>0</v>
      </c>
      <c r="CV107" s="40">
        <f>-'PRA110'!CU107</f>
        <v>0</v>
      </c>
      <c r="CW107" s="40">
        <f>-'PRA110'!CV107</f>
        <v>0</v>
      </c>
      <c r="CX107" s="40">
        <f>-'PRA110'!CW107</f>
        <v>0</v>
      </c>
      <c r="CY107" s="40">
        <f>-'PRA110'!CX107</f>
        <v>0</v>
      </c>
      <c r="CZ107" s="40">
        <f>-'PRA110'!CY107</f>
        <v>0</v>
      </c>
      <c r="DA107" s="40">
        <f>-'PRA110'!CZ107</f>
        <v>0</v>
      </c>
      <c r="DB107" s="40">
        <f>-'PRA110'!DA107</f>
        <v>0</v>
      </c>
      <c r="DC107" s="40">
        <f>-'PRA110'!DB107</f>
        <v>0</v>
      </c>
      <c r="DD107" s="40">
        <f>-'PRA110'!DC107</f>
        <v>0</v>
      </c>
      <c r="DE107" s="40">
        <f>-'PRA110'!DD107</f>
        <v>0</v>
      </c>
      <c r="DF107" s="40">
        <f>-'PRA110'!DE107</f>
        <v>0</v>
      </c>
      <c r="DG107" s="40">
        <f>-'PRA110'!DF107</f>
        <v>0</v>
      </c>
      <c r="DH107" s="40">
        <f>-'PRA110'!DG107</f>
        <v>0</v>
      </c>
      <c r="DI107" s="40">
        <f>-'PRA110'!DH107</f>
        <v>0</v>
      </c>
      <c r="DJ107" s="40">
        <f>-'PRA110'!DI107</f>
        <v>0</v>
      </c>
      <c r="DK107" s="40">
        <f>-'PRA110'!DJ107</f>
        <v>0</v>
      </c>
      <c r="DL107" s="44">
        <f>-'PRA110'!DK107</f>
        <v>0</v>
      </c>
    </row>
    <row r="108" spans="1:116" s="332" customFormat="1" ht="16.5" customHeight="1">
      <c r="A108" s="333"/>
      <c r="B108" s="340"/>
      <c r="C108" s="300"/>
      <c r="D108" s="87" t="s">
        <v>587</v>
      </c>
      <c r="E108" s="93" t="s">
        <v>796</v>
      </c>
      <c r="F108" s="346" t="s">
        <v>67</v>
      </c>
      <c r="G108" s="335"/>
      <c r="H108" s="328"/>
      <c r="I108" s="329"/>
      <c r="J108" s="956">
        <f>-'PRA110'!J108</f>
        <v>0</v>
      </c>
      <c r="K108" s="957">
        <f>-('PRA110'!I108-'PRA110'!J108)</f>
        <v>0</v>
      </c>
      <c r="L108" s="957">
        <f>-'PRA110'!K108</f>
        <v>0</v>
      </c>
      <c r="M108" s="40">
        <f>-'PRA110'!L108</f>
        <v>0</v>
      </c>
      <c r="N108" s="40">
        <f>-'PRA110'!M108</f>
        <v>0</v>
      </c>
      <c r="O108" s="40">
        <f>-'PRA110'!N108</f>
        <v>0</v>
      </c>
      <c r="P108" s="40">
        <f>-'PRA110'!O108</f>
        <v>0</v>
      </c>
      <c r="Q108" s="40">
        <f>-'PRA110'!P108</f>
        <v>0</v>
      </c>
      <c r="R108" s="40">
        <f>-'PRA110'!Q108</f>
        <v>0</v>
      </c>
      <c r="S108" s="40">
        <f>-'PRA110'!R108</f>
        <v>0</v>
      </c>
      <c r="T108" s="40">
        <f>-'PRA110'!S108</f>
        <v>0</v>
      </c>
      <c r="U108" s="40">
        <f>-'PRA110'!T108</f>
        <v>0</v>
      </c>
      <c r="V108" s="40">
        <f>-'PRA110'!U108</f>
        <v>0</v>
      </c>
      <c r="W108" s="40">
        <f>-'PRA110'!V108</f>
        <v>0</v>
      </c>
      <c r="X108" s="40">
        <f>-'PRA110'!W108</f>
        <v>0</v>
      </c>
      <c r="Y108" s="40">
        <f>-'PRA110'!X108</f>
        <v>0</v>
      </c>
      <c r="Z108" s="40">
        <f>-'PRA110'!Y108</f>
        <v>0</v>
      </c>
      <c r="AA108" s="40">
        <f>-'PRA110'!Z108</f>
        <v>0</v>
      </c>
      <c r="AB108" s="40">
        <f>-'PRA110'!AA108</f>
        <v>0</v>
      </c>
      <c r="AC108" s="40">
        <f>-'PRA110'!AB108</f>
        <v>0</v>
      </c>
      <c r="AD108" s="40">
        <f>-'PRA110'!AC108</f>
        <v>0</v>
      </c>
      <c r="AE108" s="40">
        <f>-'PRA110'!AD108</f>
        <v>0</v>
      </c>
      <c r="AF108" s="40">
        <f>-'PRA110'!AE108</f>
        <v>0</v>
      </c>
      <c r="AG108" s="40">
        <f>-'PRA110'!AF108</f>
        <v>0</v>
      </c>
      <c r="AH108" s="40">
        <f>-'PRA110'!AG108</f>
        <v>0</v>
      </c>
      <c r="AI108" s="40">
        <f>-'PRA110'!AH108</f>
        <v>0</v>
      </c>
      <c r="AJ108" s="40">
        <f>-'PRA110'!AI108</f>
        <v>0</v>
      </c>
      <c r="AK108" s="40">
        <f>-'PRA110'!AJ108</f>
        <v>0</v>
      </c>
      <c r="AL108" s="40">
        <f>-'PRA110'!AK108</f>
        <v>0</v>
      </c>
      <c r="AM108" s="40">
        <f>-'PRA110'!AL108</f>
        <v>0</v>
      </c>
      <c r="AN108" s="40">
        <f>-'PRA110'!AM108</f>
        <v>0</v>
      </c>
      <c r="AO108" s="40">
        <f>-'PRA110'!AN108</f>
        <v>0</v>
      </c>
      <c r="AP108" s="40">
        <f>-'PRA110'!AO108</f>
        <v>0</v>
      </c>
      <c r="AQ108" s="40">
        <f>-'PRA110'!AP108</f>
        <v>0</v>
      </c>
      <c r="AR108" s="40">
        <f>-'PRA110'!AQ108</f>
        <v>0</v>
      </c>
      <c r="AS108" s="40">
        <f>-'PRA110'!AR108</f>
        <v>0</v>
      </c>
      <c r="AT108" s="40">
        <f>-'PRA110'!AS108</f>
        <v>0</v>
      </c>
      <c r="AU108" s="40">
        <f>-'PRA110'!AT108</f>
        <v>0</v>
      </c>
      <c r="AV108" s="40">
        <f>-'PRA110'!AU108</f>
        <v>0</v>
      </c>
      <c r="AW108" s="40">
        <f>-'PRA110'!AV108</f>
        <v>0</v>
      </c>
      <c r="AX108" s="40">
        <f>-'PRA110'!AW108</f>
        <v>0</v>
      </c>
      <c r="AY108" s="40">
        <f>-'PRA110'!AX108</f>
        <v>0</v>
      </c>
      <c r="AZ108" s="40">
        <f>-'PRA110'!AY108</f>
        <v>0</v>
      </c>
      <c r="BA108" s="40">
        <f>-'PRA110'!AZ108</f>
        <v>0</v>
      </c>
      <c r="BB108" s="40">
        <f>-'PRA110'!BA108</f>
        <v>0</v>
      </c>
      <c r="BC108" s="40">
        <f>-'PRA110'!BB108</f>
        <v>0</v>
      </c>
      <c r="BD108" s="40">
        <f>-'PRA110'!BC108</f>
        <v>0</v>
      </c>
      <c r="BE108" s="40">
        <f>-'PRA110'!BD108</f>
        <v>0</v>
      </c>
      <c r="BF108" s="40">
        <f>-'PRA110'!BE108</f>
        <v>0</v>
      </c>
      <c r="BG108" s="40">
        <f>-'PRA110'!BF108</f>
        <v>0</v>
      </c>
      <c r="BH108" s="40">
        <f>-'PRA110'!BG108</f>
        <v>0</v>
      </c>
      <c r="BI108" s="40">
        <f>-'PRA110'!BH108</f>
        <v>0</v>
      </c>
      <c r="BJ108" s="40">
        <f>-'PRA110'!BI108</f>
        <v>0</v>
      </c>
      <c r="BK108" s="40">
        <f>-'PRA110'!BJ108</f>
        <v>0</v>
      </c>
      <c r="BL108" s="40">
        <f>-'PRA110'!BK108</f>
        <v>0</v>
      </c>
      <c r="BM108" s="40">
        <f>-'PRA110'!BL108</f>
        <v>0</v>
      </c>
      <c r="BN108" s="40">
        <f>-'PRA110'!BM108</f>
        <v>0</v>
      </c>
      <c r="BO108" s="40">
        <f>-'PRA110'!BN108</f>
        <v>0</v>
      </c>
      <c r="BP108" s="40">
        <f>-'PRA110'!BO108</f>
        <v>0</v>
      </c>
      <c r="BQ108" s="40">
        <f>-'PRA110'!BP108</f>
        <v>0</v>
      </c>
      <c r="BR108" s="40">
        <f>-'PRA110'!BQ108</f>
        <v>0</v>
      </c>
      <c r="BS108" s="40">
        <f>-'PRA110'!BR108</f>
        <v>0</v>
      </c>
      <c r="BT108" s="40">
        <f>-'PRA110'!BS108</f>
        <v>0</v>
      </c>
      <c r="BU108" s="40">
        <f>-'PRA110'!BT108</f>
        <v>0</v>
      </c>
      <c r="BV108" s="40">
        <f>-'PRA110'!BU108</f>
        <v>0</v>
      </c>
      <c r="BW108" s="40">
        <f>-'PRA110'!BV108</f>
        <v>0</v>
      </c>
      <c r="BX108" s="40">
        <f>-'PRA110'!BW108</f>
        <v>0</v>
      </c>
      <c r="BY108" s="40">
        <f>-'PRA110'!BX108</f>
        <v>0</v>
      </c>
      <c r="BZ108" s="40">
        <f>-'PRA110'!BY108</f>
        <v>0</v>
      </c>
      <c r="CA108" s="40">
        <f>-'PRA110'!BZ108</f>
        <v>0</v>
      </c>
      <c r="CB108" s="40">
        <f>-'PRA110'!CA108</f>
        <v>0</v>
      </c>
      <c r="CC108" s="40">
        <f>-'PRA110'!CB108</f>
        <v>0</v>
      </c>
      <c r="CD108" s="40">
        <f>-'PRA110'!CC108</f>
        <v>0</v>
      </c>
      <c r="CE108" s="40">
        <f>-'PRA110'!CD108</f>
        <v>0</v>
      </c>
      <c r="CF108" s="40">
        <f>-'PRA110'!CE108</f>
        <v>0</v>
      </c>
      <c r="CG108" s="40">
        <f>-'PRA110'!CF108</f>
        <v>0</v>
      </c>
      <c r="CH108" s="40">
        <f>-'PRA110'!CG108</f>
        <v>0</v>
      </c>
      <c r="CI108" s="40">
        <f>-'PRA110'!CH108</f>
        <v>0</v>
      </c>
      <c r="CJ108" s="40">
        <f>-'PRA110'!CI108</f>
        <v>0</v>
      </c>
      <c r="CK108" s="40">
        <f>-'PRA110'!CJ108</f>
        <v>0</v>
      </c>
      <c r="CL108" s="40">
        <f>-'PRA110'!CK108</f>
        <v>0</v>
      </c>
      <c r="CM108" s="40">
        <f>-'PRA110'!CL108</f>
        <v>0</v>
      </c>
      <c r="CN108" s="40">
        <f>-'PRA110'!CM108</f>
        <v>0</v>
      </c>
      <c r="CO108" s="40">
        <f>-'PRA110'!CN108</f>
        <v>0</v>
      </c>
      <c r="CP108" s="40">
        <f>-'PRA110'!CO108</f>
        <v>0</v>
      </c>
      <c r="CQ108" s="40">
        <f>-'PRA110'!CP108</f>
        <v>0</v>
      </c>
      <c r="CR108" s="40">
        <f>-'PRA110'!CQ108</f>
        <v>0</v>
      </c>
      <c r="CS108" s="40">
        <f>-'PRA110'!CR108</f>
        <v>0</v>
      </c>
      <c r="CT108" s="40">
        <f>-'PRA110'!CS108</f>
        <v>0</v>
      </c>
      <c r="CU108" s="40">
        <f>-'PRA110'!CT108</f>
        <v>0</v>
      </c>
      <c r="CV108" s="40">
        <f>-'PRA110'!CU108</f>
        <v>0</v>
      </c>
      <c r="CW108" s="40">
        <f>-'PRA110'!CV108</f>
        <v>0</v>
      </c>
      <c r="CX108" s="40">
        <f>-'PRA110'!CW108</f>
        <v>0</v>
      </c>
      <c r="CY108" s="40">
        <f>-'PRA110'!CX108</f>
        <v>0</v>
      </c>
      <c r="CZ108" s="40">
        <f>-'PRA110'!CY108</f>
        <v>0</v>
      </c>
      <c r="DA108" s="40">
        <f>-'PRA110'!CZ108</f>
        <v>0</v>
      </c>
      <c r="DB108" s="40">
        <f>-'PRA110'!DA108</f>
        <v>0</v>
      </c>
      <c r="DC108" s="40">
        <f>-'PRA110'!DB108</f>
        <v>0</v>
      </c>
      <c r="DD108" s="40">
        <f>-'PRA110'!DC108</f>
        <v>0</v>
      </c>
      <c r="DE108" s="40">
        <f>-'PRA110'!DD108</f>
        <v>0</v>
      </c>
      <c r="DF108" s="40">
        <f>-'PRA110'!DE108</f>
        <v>0</v>
      </c>
      <c r="DG108" s="40">
        <f>-'PRA110'!DF108</f>
        <v>0</v>
      </c>
      <c r="DH108" s="40">
        <f>-'PRA110'!DG108</f>
        <v>0</v>
      </c>
      <c r="DI108" s="40">
        <f>-'PRA110'!DH108</f>
        <v>0</v>
      </c>
      <c r="DJ108" s="40">
        <f>-'PRA110'!DI108</f>
        <v>0</v>
      </c>
      <c r="DK108" s="40">
        <f>-'PRA110'!DJ108</f>
        <v>0</v>
      </c>
      <c r="DL108" s="50">
        <f>-'PRA110'!DK108</f>
        <v>0</v>
      </c>
    </row>
    <row r="109" spans="1:116" s="332" customFormat="1" ht="18" customHeight="1">
      <c r="A109" s="333"/>
      <c r="B109" s="340"/>
      <c r="C109" s="300"/>
      <c r="D109" s="87"/>
      <c r="E109" s="93"/>
      <c r="F109" s="346" t="s">
        <v>966</v>
      </c>
      <c r="G109" s="335"/>
      <c r="H109" s="328"/>
      <c r="I109" s="338"/>
      <c r="J109" s="956">
        <f>-('PRA110'!J109-'PRA110'!J110)</f>
        <v>0</v>
      </c>
      <c r="K109" s="957">
        <f>-(('PRA110'!I109-'PRA110'!J109)-('PRA110'!I110-'PRA110'!J110))</f>
        <v>0</v>
      </c>
      <c r="L109" s="957">
        <f>-('PRA110'!K109-'PRA110'!K110)</f>
        <v>0</v>
      </c>
      <c r="M109" s="40">
        <f>-('PRA110'!L109-'PRA110'!L110)</f>
        <v>0</v>
      </c>
      <c r="N109" s="40">
        <f>-('PRA110'!M109-'PRA110'!M110)</f>
        <v>0</v>
      </c>
      <c r="O109" s="40">
        <f>-('PRA110'!N109-'PRA110'!N110)</f>
        <v>0</v>
      </c>
      <c r="P109" s="40">
        <f>-('PRA110'!O109-'PRA110'!O110)</f>
        <v>0</v>
      </c>
      <c r="Q109" s="40">
        <f>-('PRA110'!P109-'PRA110'!P110)</f>
        <v>0</v>
      </c>
      <c r="R109" s="40">
        <f>-('PRA110'!Q109-'PRA110'!Q110)</f>
        <v>0</v>
      </c>
      <c r="S109" s="40">
        <f>-('PRA110'!R109-'PRA110'!R110)</f>
        <v>0</v>
      </c>
      <c r="T109" s="40">
        <f>-('PRA110'!S109-'PRA110'!S110)</f>
        <v>0</v>
      </c>
      <c r="U109" s="40">
        <f>-('PRA110'!T109-'PRA110'!T110)</f>
        <v>0</v>
      </c>
      <c r="V109" s="40">
        <f>-('PRA110'!U109-'PRA110'!U110)</f>
        <v>0</v>
      </c>
      <c r="W109" s="40">
        <f>-('PRA110'!V109-'PRA110'!V110)</f>
        <v>0</v>
      </c>
      <c r="X109" s="40">
        <f>-('PRA110'!W109-'PRA110'!W110)</f>
        <v>0</v>
      </c>
      <c r="Y109" s="40">
        <f>-('PRA110'!X109-'PRA110'!X110)</f>
        <v>0</v>
      </c>
      <c r="Z109" s="40">
        <f>-('PRA110'!Y109-'PRA110'!Y110)</f>
        <v>0</v>
      </c>
      <c r="AA109" s="40">
        <f>-('PRA110'!Z109-'PRA110'!Z110)</f>
        <v>0</v>
      </c>
      <c r="AB109" s="40">
        <f>-('PRA110'!AA109-'PRA110'!AA110)</f>
        <v>0</v>
      </c>
      <c r="AC109" s="40">
        <f>-('PRA110'!AB109-'PRA110'!AB110)</f>
        <v>0</v>
      </c>
      <c r="AD109" s="40">
        <f>-('PRA110'!AC109-'PRA110'!AC110)</f>
        <v>0</v>
      </c>
      <c r="AE109" s="40">
        <f>-('PRA110'!AD109-'PRA110'!AD110)</f>
        <v>0</v>
      </c>
      <c r="AF109" s="40">
        <f>-('PRA110'!AE109-'PRA110'!AE110)</f>
        <v>0</v>
      </c>
      <c r="AG109" s="40">
        <f>-('PRA110'!AF109-'PRA110'!AF110)</f>
        <v>0</v>
      </c>
      <c r="AH109" s="40">
        <f>-('PRA110'!AG109-'PRA110'!AG110)</f>
        <v>0</v>
      </c>
      <c r="AI109" s="40">
        <f>-('PRA110'!AH109-'PRA110'!AH110)</f>
        <v>0</v>
      </c>
      <c r="AJ109" s="40">
        <f>-('PRA110'!AI109-'PRA110'!AI110)</f>
        <v>0</v>
      </c>
      <c r="AK109" s="40">
        <f>-('PRA110'!AJ109-'PRA110'!AJ110)</f>
        <v>0</v>
      </c>
      <c r="AL109" s="40">
        <f>-('PRA110'!AK109-'PRA110'!AK110)</f>
        <v>0</v>
      </c>
      <c r="AM109" s="40">
        <f>-('PRA110'!AL109-'PRA110'!AL110)</f>
        <v>0</v>
      </c>
      <c r="AN109" s="40">
        <f>-('PRA110'!AM109-'PRA110'!AM110)</f>
        <v>0</v>
      </c>
      <c r="AO109" s="40">
        <f>-('PRA110'!AN109-'PRA110'!AN110)</f>
        <v>0</v>
      </c>
      <c r="AP109" s="40">
        <f>-('PRA110'!AO109-'PRA110'!AO110)</f>
        <v>0</v>
      </c>
      <c r="AQ109" s="40">
        <f>-('PRA110'!AP109-'PRA110'!AP110)</f>
        <v>0</v>
      </c>
      <c r="AR109" s="40">
        <f>-('PRA110'!AQ109-'PRA110'!AQ110)</f>
        <v>0</v>
      </c>
      <c r="AS109" s="40">
        <f>-('PRA110'!AR109-'PRA110'!AR110)</f>
        <v>0</v>
      </c>
      <c r="AT109" s="40">
        <f>-('PRA110'!AS109-'PRA110'!AS110)</f>
        <v>0</v>
      </c>
      <c r="AU109" s="40">
        <f>-('PRA110'!AT109-'PRA110'!AT110)</f>
        <v>0</v>
      </c>
      <c r="AV109" s="40">
        <f>-('PRA110'!AU109-'PRA110'!AU110)</f>
        <v>0</v>
      </c>
      <c r="AW109" s="40">
        <f>-('PRA110'!AV109-'PRA110'!AV110)</f>
        <v>0</v>
      </c>
      <c r="AX109" s="40">
        <f>-('PRA110'!AW109-'PRA110'!AW110)</f>
        <v>0</v>
      </c>
      <c r="AY109" s="40">
        <f>-('PRA110'!AX109-'PRA110'!AX110)</f>
        <v>0</v>
      </c>
      <c r="AZ109" s="40">
        <f>-('PRA110'!AY109-'PRA110'!AY110)</f>
        <v>0</v>
      </c>
      <c r="BA109" s="40">
        <f>-('PRA110'!AZ109-'PRA110'!AZ110)</f>
        <v>0</v>
      </c>
      <c r="BB109" s="40">
        <f>-('PRA110'!BA109-'PRA110'!BA110)</f>
        <v>0</v>
      </c>
      <c r="BC109" s="40">
        <f>-('PRA110'!BB109-'PRA110'!BB110)</f>
        <v>0</v>
      </c>
      <c r="BD109" s="40">
        <f>-('PRA110'!BC109-'PRA110'!BC110)</f>
        <v>0</v>
      </c>
      <c r="BE109" s="40">
        <f>-('PRA110'!BD109-'PRA110'!BD110)</f>
        <v>0</v>
      </c>
      <c r="BF109" s="40">
        <f>-('PRA110'!BE109-'PRA110'!BE110)</f>
        <v>0</v>
      </c>
      <c r="BG109" s="40">
        <f>-('PRA110'!BF109-'PRA110'!BF110)</f>
        <v>0</v>
      </c>
      <c r="BH109" s="40">
        <f>-('PRA110'!BG109-'PRA110'!BG110)</f>
        <v>0</v>
      </c>
      <c r="BI109" s="40">
        <f>-('PRA110'!BH109-'PRA110'!BH110)</f>
        <v>0</v>
      </c>
      <c r="BJ109" s="40">
        <f>-('PRA110'!BI109-'PRA110'!BI110)</f>
        <v>0</v>
      </c>
      <c r="BK109" s="40">
        <f>-('PRA110'!BJ109-'PRA110'!BJ110)</f>
        <v>0</v>
      </c>
      <c r="BL109" s="40">
        <f>-('PRA110'!BK109-'PRA110'!BK110)</f>
        <v>0</v>
      </c>
      <c r="BM109" s="40">
        <f>-('PRA110'!BL109-'PRA110'!BL110)</f>
        <v>0</v>
      </c>
      <c r="BN109" s="40">
        <f>-('PRA110'!BM109-'PRA110'!BM110)</f>
        <v>0</v>
      </c>
      <c r="BO109" s="40">
        <f>-('PRA110'!BN109-'PRA110'!BN110)</f>
        <v>0</v>
      </c>
      <c r="BP109" s="40">
        <f>-('PRA110'!BO109-'PRA110'!BO110)</f>
        <v>0</v>
      </c>
      <c r="BQ109" s="40">
        <f>-('PRA110'!BP109-'PRA110'!BP110)</f>
        <v>0</v>
      </c>
      <c r="BR109" s="40">
        <f>-('PRA110'!BQ109-'PRA110'!BQ110)</f>
        <v>0</v>
      </c>
      <c r="BS109" s="40">
        <f>-('PRA110'!BR109-'PRA110'!BR110)</f>
        <v>0</v>
      </c>
      <c r="BT109" s="40">
        <f>-('PRA110'!BS109-'PRA110'!BS110)</f>
        <v>0</v>
      </c>
      <c r="BU109" s="40">
        <f>-('PRA110'!BT109-'PRA110'!BT110)</f>
        <v>0</v>
      </c>
      <c r="BV109" s="40">
        <f>-('PRA110'!BU109-'PRA110'!BU110)</f>
        <v>0</v>
      </c>
      <c r="BW109" s="40">
        <f>-('PRA110'!BV109-'PRA110'!BV110)</f>
        <v>0</v>
      </c>
      <c r="BX109" s="40">
        <f>-('PRA110'!BW109-'PRA110'!BW110)</f>
        <v>0</v>
      </c>
      <c r="BY109" s="40">
        <f>-('PRA110'!BX109-'PRA110'!BX110)</f>
        <v>0</v>
      </c>
      <c r="BZ109" s="40">
        <f>-('PRA110'!BY109-'PRA110'!BY110)</f>
        <v>0</v>
      </c>
      <c r="CA109" s="40">
        <f>-('PRA110'!BZ109-'PRA110'!BZ110)</f>
        <v>0</v>
      </c>
      <c r="CB109" s="40">
        <f>-('PRA110'!CA109-'PRA110'!CA110)</f>
        <v>0</v>
      </c>
      <c r="CC109" s="40">
        <f>-('PRA110'!CB109-'PRA110'!CB110)</f>
        <v>0</v>
      </c>
      <c r="CD109" s="40">
        <f>-('PRA110'!CC109-'PRA110'!CC110)</f>
        <v>0</v>
      </c>
      <c r="CE109" s="40">
        <f>-('PRA110'!CD109-'PRA110'!CD110)</f>
        <v>0</v>
      </c>
      <c r="CF109" s="40">
        <f>-('PRA110'!CE109-'PRA110'!CE110)</f>
        <v>0</v>
      </c>
      <c r="CG109" s="40">
        <f>-('PRA110'!CF109-'PRA110'!CF110)</f>
        <v>0</v>
      </c>
      <c r="CH109" s="40">
        <f>-('PRA110'!CG109-'PRA110'!CG110)</f>
        <v>0</v>
      </c>
      <c r="CI109" s="40">
        <f>-('PRA110'!CH109-'PRA110'!CH110)</f>
        <v>0</v>
      </c>
      <c r="CJ109" s="40">
        <f>-('PRA110'!CI109-'PRA110'!CI110)</f>
        <v>0</v>
      </c>
      <c r="CK109" s="40">
        <f>-('PRA110'!CJ109-'PRA110'!CJ110)</f>
        <v>0</v>
      </c>
      <c r="CL109" s="40">
        <f>-('PRA110'!CK109-'PRA110'!CK110)</f>
        <v>0</v>
      </c>
      <c r="CM109" s="40">
        <f>-('PRA110'!CL109-'PRA110'!CL110)</f>
        <v>0</v>
      </c>
      <c r="CN109" s="40">
        <f>-('PRA110'!CM109-'PRA110'!CM110)</f>
        <v>0</v>
      </c>
      <c r="CO109" s="40">
        <f>-('PRA110'!CN109-'PRA110'!CN110)</f>
        <v>0</v>
      </c>
      <c r="CP109" s="40">
        <f>-('PRA110'!CO109-'PRA110'!CO110)</f>
        <v>0</v>
      </c>
      <c r="CQ109" s="40">
        <f>-('PRA110'!CP109-'PRA110'!CP110)</f>
        <v>0</v>
      </c>
      <c r="CR109" s="40">
        <f>-('PRA110'!CQ109-'PRA110'!CQ110)</f>
        <v>0</v>
      </c>
      <c r="CS109" s="40">
        <f>-('PRA110'!CR109-'PRA110'!CR110)</f>
        <v>0</v>
      </c>
      <c r="CT109" s="40">
        <f>-('PRA110'!CS109-'PRA110'!CS110)</f>
        <v>0</v>
      </c>
      <c r="CU109" s="40">
        <f>-('PRA110'!CT109-'PRA110'!CT110)</f>
        <v>0</v>
      </c>
      <c r="CV109" s="40">
        <f>-('PRA110'!CU109-'PRA110'!CU110)</f>
        <v>0</v>
      </c>
      <c r="CW109" s="40">
        <f>-('PRA110'!CV109-'PRA110'!CV110)</f>
        <v>0</v>
      </c>
      <c r="CX109" s="40">
        <f>-('PRA110'!CW109-'PRA110'!CW110)</f>
        <v>0</v>
      </c>
      <c r="CY109" s="40">
        <f>-('PRA110'!CX109-'PRA110'!CX110)</f>
        <v>0</v>
      </c>
      <c r="CZ109" s="40">
        <f>-('PRA110'!CY109-'PRA110'!CY110)</f>
        <v>0</v>
      </c>
      <c r="DA109" s="40">
        <f>-('PRA110'!CZ109-'PRA110'!CZ110)</f>
        <v>0</v>
      </c>
      <c r="DB109" s="40">
        <f>-('PRA110'!DA109-'PRA110'!DA110)</f>
        <v>0</v>
      </c>
      <c r="DC109" s="40">
        <f>-('PRA110'!DB109-'PRA110'!DB110)</f>
        <v>0</v>
      </c>
      <c r="DD109" s="40">
        <f>-('PRA110'!DC109-'PRA110'!DC110)</f>
        <v>0</v>
      </c>
      <c r="DE109" s="40">
        <f>-('PRA110'!DD109-'PRA110'!DD110)</f>
        <v>0</v>
      </c>
      <c r="DF109" s="40">
        <f>-('PRA110'!DE109-'PRA110'!DE110)</f>
        <v>0</v>
      </c>
      <c r="DG109" s="40">
        <f>-('PRA110'!DF109-'PRA110'!DF110)</f>
        <v>0</v>
      </c>
      <c r="DH109" s="40">
        <f>-('PRA110'!DG109-'PRA110'!DG110)</f>
        <v>0</v>
      </c>
      <c r="DI109" s="40">
        <f>-('PRA110'!DH109-'PRA110'!DH110)</f>
        <v>0</v>
      </c>
      <c r="DJ109" s="40">
        <f>-('PRA110'!DI109-'PRA110'!DI110)</f>
        <v>0</v>
      </c>
      <c r="DK109" s="40">
        <f>-('PRA110'!DJ109-'PRA110'!DJ110)</f>
        <v>0</v>
      </c>
      <c r="DL109" s="50">
        <f>-('PRA110'!DK109-'PRA110'!DK110)</f>
        <v>0</v>
      </c>
    </row>
    <row r="110" spans="1:116" s="332" customFormat="1" ht="19.899999999999999" customHeight="1">
      <c r="A110" s="333"/>
      <c r="B110" s="340"/>
      <c r="C110" s="300"/>
      <c r="D110" s="87" t="s">
        <v>589</v>
      </c>
      <c r="E110" s="93" t="s">
        <v>798</v>
      </c>
      <c r="F110" s="359" t="s">
        <v>997</v>
      </c>
      <c r="G110" s="335"/>
      <c r="H110" s="328"/>
      <c r="I110" s="338"/>
      <c r="J110" s="956">
        <f>-'PRA110'!J110</f>
        <v>0</v>
      </c>
      <c r="K110" s="957">
        <f>-('PRA110'!I110-'PRA110'!J110)</f>
        <v>0</v>
      </c>
      <c r="L110" s="957">
        <f>-'PRA110'!K110</f>
        <v>0</v>
      </c>
      <c r="M110" s="40">
        <f>-'PRA110'!L110</f>
        <v>0</v>
      </c>
      <c r="N110" s="40">
        <f>-'PRA110'!M110</f>
        <v>0</v>
      </c>
      <c r="O110" s="40">
        <f>-'PRA110'!N110</f>
        <v>0</v>
      </c>
      <c r="P110" s="40">
        <f>-'PRA110'!O110</f>
        <v>0</v>
      </c>
      <c r="Q110" s="40">
        <f>-'PRA110'!P110</f>
        <v>0</v>
      </c>
      <c r="R110" s="40">
        <f>-'PRA110'!Q110</f>
        <v>0</v>
      </c>
      <c r="S110" s="40">
        <f>-'PRA110'!R110</f>
        <v>0</v>
      </c>
      <c r="T110" s="40">
        <f>-'PRA110'!S110</f>
        <v>0</v>
      </c>
      <c r="U110" s="40">
        <f>-'PRA110'!T110</f>
        <v>0</v>
      </c>
      <c r="V110" s="40">
        <f>-'PRA110'!U110</f>
        <v>0</v>
      </c>
      <c r="W110" s="40">
        <f>-'PRA110'!V110</f>
        <v>0</v>
      </c>
      <c r="X110" s="40">
        <f>-'PRA110'!W110</f>
        <v>0</v>
      </c>
      <c r="Y110" s="40">
        <f>-'PRA110'!X110</f>
        <v>0</v>
      </c>
      <c r="Z110" s="40">
        <f>-'PRA110'!Y110</f>
        <v>0</v>
      </c>
      <c r="AA110" s="40">
        <f>-'PRA110'!Z110</f>
        <v>0</v>
      </c>
      <c r="AB110" s="40">
        <f>-'PRA110'!AA110</f>
        <v>0</v>
      </c>
      <c r="AC110" s="40">
        <f>-'PRA110'!AB110</f>
        <v>0</v>
      </c>
      <c r="AD110" s="40">
        <f>-'PRA110'!AC110</f>
        <v>0</v>
      </c>
      <c r="AE110" s="40">
        <f>-'PRA110'!AD110</f>
        <v>0</v>
      </c>
      <c r="AF110" s="40">
        <f>-'PRA110'!AE110</f>
        <v>0</v>
      </c>
      <c r="AG110" s="40">
        <f>-'PRA110'!AF110</f>
        <v>0</v>
      </c>
      <c r="AH110" s="40">
        <f>-'PRA110'!AG110</f>
        <v>0</v>
      </c>
      <c r="AI110" s="40">
        <f>-'PRA110'!AH110</f>
        <v>0</v>
      </c>
      <c r="AJ110" s="40">
        <f>-'PRA110'!AI110</f>
        <v>0</v>
      </c>
      <c r="AK110" s="40">
        <f>-'PRA110'!AJ110</f>
        <v>0</v>
      </c>
      <c r="AL110" s="40">
        <f>-'PRA110'!AK110</f>
        <v>0</v>
      </c>
      <c r="AM110" s="40">
        <f>-'PRA110'!AL110</f>
        <v>0</v>
      </c>
      <c r="AN110" s="40">
        <f>-'PRA110'!AM110</f>
        <v>0</v>
      </c>
      <c r="AO110" s="40">
        <f>-'PRA110'!AN110</f>
        <v>0</v>
      </c>
      <c r="AP110" s="40">
        <f>-'PRA110'!AO110</f>
        <v>0</v>
      </c>
      <c r="AQ110" s="40">
        <f>-'PRA110'!AP110</f>
        <v>0</v>
      </c>
      <c r="AR110" s="40">
        <f>-'PRA110'!AQ110</f>
        <v>0</v>
      </c>
      <c r="AS110" s="40">
        <f>-'PRA110'!AR110</f>
        <v>0</v>
      </c>
      <c r="AT110" s="40">
        <f>-'PRA110'!AS110</f>
        <v>0</v>
      </c>
      <c r="AU110" s="40">
        <f>-'PRA110'!AT110</f>
        <v>0</v>
      </c>
      <c r="AV110" s="40">
        <f>-'PRA110'!AU110</f>
        <v>0</v>
      </c>
      <c r="AW110" s="40">
        <f>-'PRA110'!AV110</f>
        <v>0</v>
      </c>
      <c r="AX110" s="40">
        <f>-'PRA110'!AW110</f>
        <v>0</v>
      </c>
      <c r="AY110" s="40">
        <f>-'PRA110'!AX110</f>
        <v>0</v>
      </c>
      <c r="AZ110" s="40">
        <f>-'PRA110'!AY110</f>
        <v>0</v>
      </c>
      <c r="BA110" s="40">
        <f>-'PRA110'!AZ110</f>
        <v>0</v>
      </c>
      <c r="BB110" s="40">
        <f>-'PRA110'!BA110</f>
        <v>0</v>
      </c>
      <c r="BC110" s="40">
        <f>-'PRA110'!BB110</f>
        <v>0</v>
      </c>
      <c r="BD110" s="40">
        <f>-'PRA110'!BC110</f>
        <v>0</v>
      </c>
      <c r="BE110" s="40">
        <f>-'PRA110'!BD110</f>
        <v>0</v>
      </c>
      <c r="BF110" s="40">
        <f>-'PRA110'!BE110</f>
        <v>0</v>
      </c>
      <c r="BG110" s="40">
        <f>-'PRA110'!BF110</f>
        <v>0</v>
      </c>
      <c r="BH110" s="40">
        <f>-'PRA110'!BG110</f>
        <v>0</v>
      </c>
      <c r="BI110" s="40">
        <f>-'PRA110'!BH110</f>
        <v>0</v>
      </c>
      <c r="BJ110" s="40">
        <f>-'PRA110'!BI110</f>
        <v>0</v>
      </c>
      <c r="BK110" s="40">
        <f>-'PRA110'!BJ110</f>
        <v>0</v>
      </c>
      <c r="BL110" s="40">
        <f>-'PRA110'!BK110</f>
        <v>0</v>
      </c>
      <c r="BM110" s="40">
        <f>-'PRA110'!BL110</f>
        <v>0</v>
      </c>
      <c r="BN110" s="40">
        <f>-'PRA110'!BM110</f>
        <v>0</v>
      </c>
      <c r="BO110" s="40">
        <f>-'PRA110'!BN110</f>
        <v>0</v>
      </c>
      <c r="BP110" s="40">
        <f>-'PRA110'!BO110</f>
        <v>0</v>
      </c>
      <c r="BQ110" s="40">
        <f>-'PRA110'!BP110</f>
        <v>0</v>
      </c>
      <c r="BR110" s="40">
        <f>-'PRA110'!BQ110</f>
        <v>0</v>
      </c>
      <c r="BS110" s="40">
        <f>-'PRA110'!BR110</f>
        <v>0</v>
      </c>
      <c r="BT110" s="40">
        <f>-'PRA110'!BS110</f>
        <v>0</v>
      </c>
      <c r="BU110" s="40">
        <f>-'PRA110'!BT110</f>
        <v>0</v>
      </c>
      <c r="BV110" s="40">
        <f>-'PRA110'!BU110</f>
        <v>0</v>
      </c>
      <c r="BW110" s="40">
        <f>-'PRA110'!BV110</f>
        <v>0</v>
      </c>
      <c r="BX110" s="40">
        <f>-'PRA110'!BW110</f>
        <v>0</v>
      </c>
      <c r="BY110" s="40">
        <f>-'PRA110'!BX110</f>
        <v>0</v>
      </c>
      <c r="BZ110" s="40">
        <f>-'PRA110'!BY110</f>
        <v>0</v>
      </c>
      <c r="CA110" s="40">
        <f>-'PRA110'!BZ110</f>
        <v>0</v>
      </c>
      <c r="CB110" s="40">
        <f>-'PRA110'!CA110</f>
        <v>0</v>
      </c>
      <c r="CC110" s="40">
        <f>-'PRA110'!CB110</f>
        <v>0</v>
      </c>
      <c r="CD110" s="40">
        <f>-'PRA110'!CC110</f>
        <v>0</v>
      </c>
      <c r="CE110" s="40">
        <f>-'PRA110'!CD110</f>
        <v>0</v>
      </c>
      <c r="CF110" s="40">
        <f>-'PRA110'!CE110</f>
        <v>0</v>
      </c>
      <c r="CG110" s="40">
        <f>-'PRA110'!CF110</f>
        <v>0</v>
      </c>
      <c r="CH110" s="40">
        <f>-'PRA110'!CG110</f>
        <v>0</v>
      </c>
      <c r="CI110" s="40">
        <f>-'PRA110'!CH110</f>
        <v>0</v>
      </c>
      <c r="CJ110" s="40">
        <f>-'PRA110'!CI110</f>
        <v>0</v>
      </c>
      <c r="CK110" s="40">
        <f>-'PRA110'!CJ110</f>
        <v>0</v>
      </c>
      <c r="CL110" s="40">
        <f>-'PRA110'!CK110</f>
        <v>0</v>
      </c>
      <c r="CM110" s="40">
        <f>-'PRA110'!CL110</f>
        <v>0</v>
      </c>
      <c r="CN110" s="40">
        <f>-'PRA110'!CM110</f>
        <v>0</v>
      </c>
      <c r="CO110" s="40">
        <f>-'PRA110'!CN110</f>
        <v>0</v>
      </c>
      <c r="CP110" s="40">
        <f>-'PRA110'!CO110</f>
        <v>0</v>
      </c>
      <c r="CQ110" s="40">
        <f>-'PRA110'!CP110</f>
        <v>0</v>
      </c>
      <c r="CR110" s="40">
        <f>-'PRA110'!CQ110</f>
        <v>0</v>
      </c>
      <c r="CS110" s="40">
        <f>-'PRA110'!CR110</f>
        <v>0</v>
      </c>
      <c r="CT110" s="40">
        <f>-'PRA110'!CS110</f>
        <v>0</v>
      </c>
      <c r="CU110" s="40">
        <f>-'PRA110'!CT110</f>
        <v>0</v>
      </c>
      <c r="CV110" s="40">
        <f>-'PRA110'!CU110</f>
        <v>0</v>
      </c>
      <c r="CW110" s="40">
        <f>-'PRA110'!CV110</f>
        <v>0</v>
      </c>
      <c r="CX110" s="40">
        <f>-'PRA110'!CW110</f>
        <v>0</v>
      </c>
      <c r="CY110" s="40">
        <f>-'PRA110'!CX110</f>
        <v>0</v>
      </c>
      <c r="CZ110" s="40">
        <f>-'PRA110'!CY110</f>
        <v>0</v>
      </c>
      <c r="DA110" s="40">
        <f>-'PRA110'!CZ110</f>
        <v>0</v>
      </c>
      <c r="DB110" s="40">
        <f>-'PRA110'!DA110</f>
        <v>0</v>
      </c>
      <c r="DC110" s="40">
        <f>-'PRA110'!DB110</f>
        <v>0</v>
      </c>
      <c r="DD110" s="40">
        <f>-'PRA110'!DC110</f>
        <v>0</v>
      </c>
      <c r="DE110" s="40">
        <f>-'PRA110'!DD110</f>
        <v>0</v>
      </c>
      <c r="DF110" s="40">
        <f>-'PRA110'!DE110</f>
        <v>0</v>
      </c>
      <c r="DG110" s="40">
        <f>-'PRA110'!DF110</f>
        <v>0</v>
      </c>
      <c r="DH110" s="40">
        <f>-'PRA110'!DG110</f>
        <v>0</v>
      </c>
      <c r="DI110" s="40">
        <f>-'PRA110'!DH110</f>
        <v>0</v>
      </c>
      <c r="DJ110" s="40">
        <f>-'PRA110'!DI110</f>
        <v>0</v>
      </c>
      <c r="DK110" s="40">
        <f>-'PRA110'!DJ110</f>
        <v>0</v>
      </c>
      <c r="DL110" s="50">
        <f>-'PRA110'!DK110</f>
        <v>0</v>
      </c>
    </row>
    <row r="111" spans="1:116" s="332" customFormat="1" ht="19.899999999999999" customHeight="1">
      <c r="A111" s="356"/>
      <c r="B111" s="340"/>
      <c r="C111" s="300"/>
      <c r="D111" s="87" t="s">
        <v>590</v>
      </c>
      <c r="E111" s="93" t="s">
        <v>799</v>
      </c>
      <c r="F111" s="346" t="s">
        <v>79</v>
      </c>
      <c r="G111" s="335"/>
      <c r="H111" s="328"/>
      <c r="I111" s="373"/>
      <c r="J111" s="956">
        <f>-'PRA110'!J111</f>
        <v>0</v>
      </c>
      <c r="K111" s="957">
        <f>-('PRA110'!I111-'PRA110'!J111)</f>
        <v>0</v>
      </c>
      <c r="L111" s="957">
        <f>-'PRA110'!K111</f>
        <v>0</v>
      </c>
      <c r="M111" s="40">
        <f>-'PRA110'!L111</f>
        <v>0</v>
      </c>
      <c r="N111" s="40">
        <f>-'PRA110'!M111</f>
        <v>0</v>
      </c>
      <c r="O111" s="40">
        <f>-'PRA110'!N111</f>
        <v>0</v>
      </c>
      <c r="P111" s="40">
        <f>-'PRA110'!O111</f>
        <v>0</v>
      </c>
      <c r="Q111" s="40">
        <f>-'PRA110'!P111</f>
        <v>0</v>
      </c>
      <c r="R111" s="40">
        <f>-'PRA110'!Q111</f>
        <v>0</v>
      </c>
      <c r="S111" s="40">
        <f>-'PRA110'!R111</f>
        <v>0</v>
      </c>
      <c r="T111" s="40">
        <f>-'PRA110'!S111</f>
        <v>0</v>
      </c>
      <c r="U111" s="40">
        <f>-'PRA110'!T111</f>
        <v>0</v>
      </c>
      <c r="V111" s="40">
        <f>-'PRA110'!U111</f>
        <v>0</v>
      </c>
      <c r="W111" s="40">
        <f>-'PRA110'!V111</f>
        <v>0</v>
      </c>
      <c r="X111" s="40">
        <f>-'PRA110'!W111</f>
        <v>0</v>
      </c>
      <c r="Y111" s="40">
        <f>-'PRA110'!X111</f>
        <v>0</v>
      </c>
      <c r="Z111" s="40">
        <f>-'PRA110'!Y111</f>
        <v>0</v>
      </c>
      <c r="AA111" s="40">
        <f>-'PRA110'!Z111</f>
        <v>0</v>
      </c>
      <c r="AB111" s="40">
        <f>-'PRA110'!AA111</f>
        <v>0</v>
      </c>
      <c r="AC111" s="40">
        <f>-'PRA110'!AB111</f>
        <v>0</v>
      </c>
      <c r="AD111" s="40">
        <f>-'PRA110'!AC111</f>
        <v>0</v>
      </c>
      <c r="AE111" s="40">
        <f>-'PRA110'!AD111</f>
        <v>0</v>
      </c>
      <c r="AF111" s="40">
        <f>-'PRA110'!AE111</f>
        <v>0</v>
      </c>
      <c r="AG111" s="40">
        <f>-'PRA110'!AF111</f>
        <v>0</v>
      </c>
      <c r="AH111" s="40">
        <f>-'PRA110'!AG111</f>
        <v>0</v>
      </c>
      <c r="AI111" s="40">
        <f>-'PRA110'!AH111</f>
        <v>0</v>
      </c>
      <c r="AJ111" s="40">
        <f>-'PRA110'!AI111</f>
        <v>0</v>
      </c>
      <c r="AK111" s="40">
        <f>-'PRA110'!AJ111</f>
        <v>0</v>
      </c>
      <c r="AL111" s="40">
        <f>-'PRA110'!AK111</f>
        <v>0</v>
      </c>
      <c r="AM111" s="40">
        <f>-'PRA110'!AL111</f>
        <v>0</v>
      </c>
      <c r="AN111" s="40">
        <f>-'PRA110'!AM111</f>
        <v>0</v>
      </c>
      <c r="AO111" s="40">
        <f>-'PRA110'!AN111</f>
        <v>0</v>
      </c>
      <c r="AP111" s="40">
        <f>-'PRA110'!AO111</f>
        <v>0</v>
      </c>
      <c r="AQ111" s="40">
        <f>-'PRA110'!AP111</f>
        <v>0</v>
      </c>
      <c r="AR111" s="40">
        <f>-'PRA110'!AQ111</f>
        <v>0</v>
      </c>
      <c r="AS111" s="40">
        <f>-'PRA110'!AR111</f>
        <v>0</v>
      </c>
      <c r="AT111" s="40">
        <f>-'PRA110'!AS111</f>
        <v>0</v>
      </c>
      <c r="AU111" s="40">
        <f>-'PRA110'!AT111</f>
        <v>0</v>
      </c>
      <c r="AV111" s="40">
        <f>-'PRA110'!AU111</f>
        <v>0</v>
      </c>
      <c r="AW111" s="40">
        <f>-'PRA110'!AV111</f>
        <v>0</v>
      </c>
      <c r="AX111" s="40">
        <f>-'PRA110'!AW111</f>
        <v>0</v>
      </c>
      <c r="AY111" s="40">
        <f>-'PRA110'!AX111</f>
        <v>0</v>
      </c>
      <c r="AZ111" s="40">
        <f>-'PRA110'!AY111</f>
        <v>0</v>
      </c>
      <c r="BA111" s="40">
        <f>-'PRA110'!AZ111</f>
        <v>0</v>
      </c>
      <c r="BB111" s="40">
        <f>-'PRA110'!BA111</f>
        <v>0</v>
      </c>
      <c r="BC111" s="40">
        <f>-'PRA110'!BB111</f>
        <v>0</v>
      </c>
      <c r="BD111" s="40">
        <f>-'PRA110'!BC111</f>
        <v>0</v>
      </c>
      <c r="BE111" s="40">
        <f>-'PRA110'!BD111</f>
        <v>0</v>
      </c>
      <c r="BF111" s="40">
        <f>-'PRA110'!BE111</f>
        <v>0</v>
      </c>
      <c r="BG111" s="40">
        <f>-'PRA110'!BF111</f>
        <v>0</v>
      </c>
      <c r="BH111" s="40">
        <f>-'PRA110'!BG111</f>
        <v>0</v>
      </c>
      <c r="BI111" s="40">
        <f>-'PRA110'!BH111</f>
        <v>0</v>
      </c>
      <c r="BJ111" s="40">
        <f>-'PRA110'!BI111</f>
        <v>0</v>
      </c>
      <c r="BK111" s="40">
        <f>-'PRA110'!BJ111</f>
        <v>0</v>
      </c>
      <c r="BL111" s="40">
        <f>-'PRA110'!BK111</f>
        <v>0</v>
      </c>
      <c r="BM111" s="40">
        <f>-'PRA110'!BL111</f>
        <v>0</v>
      </c>
      <c r="BN111" s="40">
        <f>-'PRA110'!BM111</f>
        <v>0</v>
      </c>
      <c r="BO111" s="40">
        <f>-'PRA110'!BN111</f>
        <v>0</v>
      </c>
      <c r="BP111" s="40">
        <f>-'PRA110'!BO111</f>
        <v>0</v>
      </c>
      <c r="BQ111" s="40">
        <f>-'PRA110'!BP111</f>
        <v>0</v>
      </c>
      <c r="BR111" s="40">
        <f>-'PRA110'!BQ111</f>
        <v>0</v>
      </c>
      <c r="BS111" s="40">
        <f>-'PRA110'!BR111</f>
        <v>0</v>
      </c>
      <c r="BT111" s="40">
        <f>-'PRA110'!BS111</f>
        <v>0</v>
      </c>
      <c r="BU111" s="40">
        <f>-'PRA110'!BT111</f>
        <v>0</v>
      </c>
      <c r="BV111" s="40">
        <f>-'PRA110'!BU111</f>
        <v>0</v>
      </c>
      <c r="BW111" s="40">
        <f>-'PRA110'!BV111</f>
        <v>0</v>
      </c>
      <c r="BX111" s="40">
        <f>-'PRA110'!BW111</f>
        <v>0</v>
      </c>
      <c r="BY111" s="40">
        <f>-'PRA110'!BX111</f>
        <v>0</v>
      </c>
      <c r="BZ111" s="40">
        <f>-'PRA110'!BY111</f>
        <v>0</v>
      </c>
      <c r="CA111" s="40">
        <f>-'PRA110'!BZ111</f>
        <v>0</v>
      </c>
      <c r="CB111" s="40">
        <f>-'PRA110'!CA111</f>
        <v>0</v>
      </c>
      <c r="CC111" s="40">
        <f>-'PRA110'!CB111</f>
        <v>0</v>
      </c>
      <c r="CD111" s="40">
        <f>-'PRA110'!CC111</f>
        <v>0</v>
      </c>
      <c r="CE111" s="40">
        <f>-'PRA110'!CD111</f>
        <v>0</v>
      </c>
      <c r="CF111" s="40">
        <f>-'PRA110'!CE111</f>
        <v>0</v>
      </c>
      <c r="CG111" s="40">
        <f>-'PRA110'!CF111</f>
        <v>0</v>
      </c>
      <c r="CH111" s="40">
        <f>-'PRA110'!CG111</f>
        <v>0</v>
      </c>
      <c r="CI111" s="40">
        <f>-'PRA110'!CH111</f>
        <v>0</v>
      </c>
      <c r="CJ111" s="40">
        <f>-'PRA110'!CI111</f>
        <v>0</v>
      </c>
      <c r="CK111" s="40">
        <f>-'PRA110'!CJ111</f>
        <v>0</v>
      </c>
      <c r="CL111" s="40">
        <f>-'PRA110'!CK111</f>
        <v>0</v>
      </c>
      <c r="CM111" s="40">
        <f>-'PRA110'!CL111</f>
        <v>0</v>
      </c>
      <c r="CN111" s="40">
        <f>-'PRA110'!CM111</f>
        <v>0</v>
      </c>
      <c r="CO111" s="40">
        <f>-'PRA110'!CN111</f>
        <v>0</v>
      </c>
      <c r="CP111" s="40">
        <f>-'PRA110'!CO111</f>
        <v>0</v>
      </c>
      <c r="CQ111" s="40">
        <f>-'PRA110'!CP111</f>
        <v>0</v>
      </c>
      <c r="CR111" s="40">
        <f>-'PRA110'!CQ111</f>
        <v>0</v>
      </c>
      <c r="CS111" s="40">
        <f>-'PRA110'!CR111</f>
        <v>0</v>
      </c>
      <c r="CT111" s="40">
        <f>-'PRA110'!CS111</f>
        <v>0</v>
      </c>
      <c r="CU111" s="40">
        <f>-'PRA110'!CT111</f>
        <v>0</v>
      </c>
      <c r="CV111" s="40">
        <f>-'PRA110'!CU111</f>
        <v>0</v>
      </c>
      <c r="CW111" s="40">
        <f>-'PRA110'!CV111</f>
        <v>0</v>
      </c>
      <c r="CX111" s="40">
        <f>-'PRA110'!CW111</f>
        <v>0</v>
      </c>
      <c r="CY111" s="40">
        <f>-'PRA110'!CX111</f>
        <v>0</v>
      </c>
      <c r="CZ111" s="40">
        <f>-'PRA110'!CY111</f>
        <v>0</v>
      </c>
      <c r="DA111" s="40">
        <f>-'PRA110'!CZ111</f>
        <v>0</v>
      </c>
      <c r="DB111" s="40">
        <f>-'PRA110'!DA111</f>
        <v>0</v>
      </c>
      <c r="DC111" s="40">
        <f>-'PRA110'!DB111</f>
        <v>0</v>
      </c>
      <c r="DD111" s="40">
        <f>-'PRA110'!DC111</f>
        <v>0</v>
      </c>
      <c r="DE111" s="40">
        <f>-'PRA110'!DD111</f>
        <v>0</v>
      </c>
      <c r="DF111" s="40">
        <f>-'PRA110'!DE111</f>
        <v>0</v>
      </c>
      <c r="DG111" s="40">
        <f>-'PRA110'!DF111</f>
        <v>0</v>
      </c>
      <c r="DH111" s="40">
        <f>-'PRA110'!DG111</f>
        <v>0</v>
      </c>
      <c r="DI111" s="40">
        <f>-'PRA110'!DH111</f>
        <v>0</v>
      </c>
      <c r="DJ111" s="40">
        <f>-'PRA110'!DI111</f>
        <v>0</v>
      </c>
      <c r="DK111" s="40">
        <f>-'PRA110'!DJ111</f>
        <v>0</v>
      </c>
      <c r="DL111" s="50">
        <f>-'PRA110'!DK111</f>
        <v>0</v>
      </c>
    </row>
    <row r="112" spans="1:116" s="332" customFormat="1" ht="17.25" customHeight="1">
      <c r="A112" s="333"/>
      <c r="B112" s="340"/>
      <c r="C112" s="300"/>
      <c r="D112" s="87" t="s">
        <v>591</v>
      </c>
      <c r="E112" s="93" t="s">
        <v>800</v>
      </c>
      <c r="F112" s="346" t="s">
        <v>81</v>
      </c>
      <c r="G112" s="335"/>
      <c r="H112" s="328"/>
      <c r="I112" s="338"/>
      <c r="J112" s="956">
        <f>-'PRA110'!J112</f>
        <v>0</v>
      </c>
      <c r="K112" s="957">
        <f>-('PRA110'!I112-'PRA110'!J112)</f>
        <v>0</v>
      </c>
      <c r="L112" s="957">
        <f>-'PRA110'!K112</f>
        <v>0</v>
      </c>
      <c r="M112" s="40">
        <f>-'PRA110'!L112</f>
        <v>0</v>
      </c>
      <c r="N112" s="40">
        <f>-'PRA110'!M112</f>
        <v>0</v>
      </c>
      <c r="O112" s="40">
        <f>-'PRA110'!N112</f>
        <v>0</v>
      </c>
      <c r="P112" s="40">
        <f>-'PRA110'!O112</f>
        <v>0</v>
      </c>
      <c r="Q112" s="40">
        <f>-'PRA110'!P112</f>
        <v>0</v>
      </c>
      <c r="R112" s="40">
        <f>-'PRA110'!Q112</f>
        <v>0</v>
      </c>
      <c r="S112" s="40">
        <f>-'PRA110'!R112</f>
        <v>0</v>
      </c>
      <c r="T112" s="40">
        <f>-'PRA110'!S112</f>
        <v>0</v>
      </c>
      <c r="U112" s="40">
        <f>-'PRA110'!T112</f>
        <v>0</v>
      </c>
      <c r="V112" s="40">
        <f>-'PRA110'!U112</f>
        <v>0</v>
      </c>
      <c r="W112" s="40">
        <f>-'PRA110'!V112</f>
        <v>0</v>
      </c>
      <c r="X112" s="40">
        <f>-'PRA110'!W112</f>
        <v>0</v>
      </c>
      <c r="Y112" s="40">
        <f>-'PRA110'!X112</f>
        <v>0</v>
      </c>
      <c r="Z112" s="40">
        <f>-'PRA110'!Y112</f>
        <v>0</v>
      </c>
      <c r="AA112" s="40">
        <f>-'PRA110'!Z112</f>
        <v>0</v>
      </c>
      <c r="AB112" s="40">
        <f>-'PRA110'!AA112</f>
        <v>0</v>
      </c>
      <c r="AC112" s="40">
        <f>-'PRA110'!AB112</f>
        <v>0</v>
      </c>
      <c r="AD112" s="40">
        <f>-'PRA110'!AC112</f>
        <v>0</v>
      </c>
      <c r="AE112" s="40">
        <f>-'PRA110'!AD112</f>
        <v>0</v>
      </c>
      <c r="AF112" s="40">
        <f>-'PRA110'!AE112</f>
        <v>0</v>
      </c>
      <c r="AG112" s="40">
        <f>-'PRA110'!AF112</f>
        <v>0</v>
      </c>
      <c r="AH112" s="40">
        <f>-'PRA110'!AG112</f>
        <v>0</v>
      </c>
      <c r="AI112" s="40">
        <f>-'PRA110'!AH112</f>
        <v>0</v>
      </c>
      <c r="AJ112" s="40">
        <f>-'PRA110'!AI112</f>
        <v>0</v>
      </c>
      <c r="AK112" s="40">
        <f>-'PRA110'!AJ112</f>
        <v>0</v>
      </c>
      <c r="AL112" s="40">
        <f>-'PRA110'!AK112</f>
        <v>0</v>
      </c>
      <c r="AM112" s="40">
        <f>-'PRA110'!AL112</f>
        <v>0</v>
      </c>
      <c r="AN112" s="40">
        <f>-'PRA110'!AM112</f>
        <v>0</v>
      </c>
      <c r="AO112" s="40">
        <f>-'PRA110'!AN112</f>
        <v>0</v>
      </c>
      <c r="AP112" s="40">
        <f>-'PRA110'!AO112</f>
        <v>0</v>
      </c>
      <c r="AQ112" s="40">
        <f>-'PRA110'!AP112</f>
        <v>0</v>
      </c>
      <c r="AR112" s="40">
        <f>-'PRA110'!AQ112</f>
        <v>0</v>
      </c>
      <c r="AS112" s="40">
        <f>-'PRA110'!AR112</f>
        <v>0</v>
      </c>
      <c r="AT112" s="40">
        <f>-'PRA110'!AS112</f>
        <v>0</v>
      </c>
      <c r="AU112" s="40">
        <f>-'PRA110'!AT112</f>
        <v>0</v>
      </c>
      <c r="AV112" s="40">
        <f>-'PRA110'!AU112</f>
        <v>0</v>
      </c>
      <c r="AW112" s="40">
        <f>-'PRA110'!AV112</f>
        <v>0</v>
      </c>
      <c r="AX112" s="40">
        <f>-'PRA110'!AW112</f>
        <v>0</v>
      </c>
      <c r="AY112" s="40">
        <f>-'PRA110'!AX112</f>
        <v>0</v>
      </c>
      <c r="AZ112" s="40">
        <f>-'PRA110'!AY112</f>
        <v>0</v>
      </c>
      <c r="BA112" s="40">
        <f>-'PRA110'!AZ112</f>
        <v>0</v>
      </c>
      <c r="BB112" s="40">
        <f>-'PRA110'!BA112</f>
        <v>0</v>
      </c>
      <c r="BC112" s="40">
        <f>-'PRA110'!BB112</f>
        <v>0</v>
      </c>
      <c r="BD112" s="40">
        <f>-'PRA110'!BC112</f>
        <v>0</v>
      </c>
      <c r="BE112" s="40">
        <f>-'PRA110'!BD112</f>
        <v>0</v>
      </c>
      <c r="BF112" s="40">
        <f>-'PRA110'!BE112</f>
        <v>0</v>
      </c>
      <c r="BG112" s="40">
        <f>-'PRA110'!BF112</f>
        <v>0</v>
      </c>
      <c r="BH112" s="40">
        <f>-'PRA110'!BG112</f>
        <v>0</v>
      </c>
      <c r="BI112" s="40">
        <f>-'PRA110'!BH112</f>
        <v>0</v>
      </c>
      <c r="BJ112" s="40">
        <f>-'PRA110'!BI112</f>
        <v>0</v>
      </c>
      <c r="BK112" s="40">
        <f>-'PRA110'!BJ112</f>
        <v>0</v>
      </c>
      <c r="BL112" s="40">
        <f>-'PRA110'!BK112</f>
        <v>0</v>
      </c>
      <c r="BM112" s="40">
        <f>-'PRA110'!BL112</f>
        <v>0</v>
      </c>
      <c r="BN112" s="40">
        <f>-'PRA110'!BM112</f>
        <v>0</v>
      </c>
      <c r="BO112" s="40">
        <f>-'PRA110'!BN112</f>
        <v>0</v>
      </c>
      <c r="BP112" s="40">
        <f>-'PRA110'!BO112</f>
        <v>0</v>
      </c>
      <c r="BQ112" s="40">
        <f>-'PRA110'!BP112</f>
        <v>0</v>
      </c>
      <c r="BR112" s="40">
        <f>-'PRA110'!BQ112</f>
        <v>0</v>
      </c>
      <c r="BS112" s="40">
        <f>-'PRA110'!BR112</f>
        <v>0</v>
      </c>
      <c r="BT112" s="40">
        <f>-'PRA110'!BS112</f>
        <v>0</v>
      </c>
      <c r="BU112" s="40">
        <f>-'PRA110'!BT112</f>
        <v>0</v>
      </c>
      <c r="BV112" s="40">
        <f>-'PRA110'!BU112</f>
        <v>0</v>
      </c>
      <c r="BW112" s="40">
        <f>-'PRA110'!BV112</f>
        <v>0</v>
      </c>
      <c r="BX112" s="40">
        <f>-'PRA110'!BW112</f>
        <v>0</v>
      </c>
      <c r="BY112" s="40">
        <f>-'PRA110'!BX112</f>
        <v>0</v>
      </c>
      <c r="BZ112" s="40">
        <f>-'PRA110'!BY112</f>
        <v>0</v>
      </c>
      <c r="CA112" s="40">
        <f>-'PRA110'!BZ112</f>
        <v>0</v>
      </c>
      <c r="CB112" s="40">
        <f>-'PRA110'!CA112</f>
        <v>0</v>
      </c>
      <c r="CC112" s="40">
        <f>-'PRA110'!CB112</f>
        <v>0</v>
      </c>
      <c r="CD112" s="40">
        <f>-'PRA110'!CC112</f>
        <v>0</v>
      </c>
      <c r="CE112" s="40">
        <f>-'PRA110'!CD112</f>
        <v>0</v>
      </c>
      <c r="CF112" s="40">
        <f>-'PRA110'!CE112</f>
        <v>0</v>
      </c>
      <c r="CG112" s="40">
        <f>-'PRA110'!CF112</f>
        <v>0</v>
      </c>
      <c r="CH112" s="40">
        <f>-'PRA110'!CG112</f>
        <v>0</v>
      </c>
      <c r="CI112" s="40">
        <f>-'PRA110'!CH112</f>
        <v>0</v>
      </c>
      <c r="CJ112" s="40">
        <f>-'PRA110'!CI112</f>
        <v>0</v>
      </c>
      <c r="CK112" s="40">
        <f>-'PRA110'!CJ112</f>
        <v>0</v>
      </c>
      <c r="CL112" s="40">
        <f>-'PRA110'!CK112</f>
        <v>0</v>
      </c>
      <c r="CM112" s="40">
        <f>-'PRA110'!CL112</f>
        <v>0</v>
      </c>
      <c r="CN112" s="40">
        <f>-'PRA110'!CM112</f>
        <v>0</v>
      </c>
      <c r="CO112" s="40">
        <f>-'PRA110'!CN112</f>
        <v>0</v>
      </c>
      <c r="CP112" s="40">
        <f>-'PRA110'!CO112</f>
        <v>0</v>
      </c>
      <c r="CQ112" s="40">
        <f>-'PRA110'!CP112</f>
        <v>0</v>
      </c>
      <c r="CR112" s="40">
        <f>-'PRA110'!CQ112</f>
        <v>0</v>
      </c>
      <c r="CS112" s="40">
        <f>-'PRA110'!CR112</f>
        <v>0</v>
      </c>
      <c r="CT112" s="40">
        <f>-'PRA110'!CS112</f>
        <v>0</v>
      </c>
      <c r="CU112" s="40">
        <f>-'PRA110'!CT112</f>
        <v>0</v>
      </c>
      <c r="CV112" s="40">
        <f>-'PRA110'!CU112</f>
        <v>0</v>
      </c>
      <c r="CW112" s="40">
        <f>-'PRA110'!CV112</f>
        <v>0</v>
      </c>
      <c r="CX112" s="40">
        <f>-'PRA110'!CW112</f>
        <v>0</v>
      </c>
      <c r="CY112" s="40">
        <f>-'PRA110'!CX112</f>
        <v>0</v>
      </c>
      <c r="CZ112" s="40">
        <f>-'PRA110'!CY112</f>
        <v>0</v>
      </c>
      <c r="DA112" s="40">
        <f>-'PRA110'!CZ112</f>
        <v>0</v>
      </c>
      <c r="DB112" s="40">
        <f>-'PRA110'!DA112</f>
        <v>0</v>
      </c>
      <c r="DC112" s="40">
        <f>-'PRA110'!DB112</f>
        <v>0</v>
      </c>
      <c r="DD112" s="40">
        <f>-'PRA110'!DC112</f>
        <v>0</v>
      </c>
      <c r="DE112" s="40">
        <f>-'PRA110'!DD112</f>
        <v>0</v>
      </c>
      <c r="DF112" s="40">
        <f>-'PRA110'!DE112</f>
        <v>0</v>
      </c>
      <c r="DG112" s="40">
        <f>-'PRA110'!DF112</f>
        <v>0</v>
      </c>
      <c r="DH112" s="40">
        <f>-'PRA110'!DG112</f>
        <v>0</v>
      </c>
      <c r="DI112" s="40">
        <f>-'PRA110'!DH112</f>
        <v>0</v>
      </c>
      <c r="DJ112" s="40">
        <f>-'PRA110'!DI112</f>
        <v>0</v>
      </c>
      <c r="DK112" s="40">
        <f>-'PRA110'!DJ112</f>
        <v>0</v>
      </c>
      <c r="DL112" s="50">
        <f>-'PRA110'!DK112</f>
        <v>0</v>
      </c>
    </row>
    <row r="113" spans="1:116" s="332" customFormat="1" ht="19.899999999999999" customHeight="1">
      <c r="A113" s="333"/>
      <c r="B113" s="340"/>
      <c r="C113" s="300"/>
      <c r="D113" s="87" t="s">
        <v>592</v>
      </c>
      <c r="E113" s="93" t="s">
        <v>801</v>
      </c>
      <c r="F113" s="346" t="s">
        <v>89</v>
      </c>
      <c r="G113" s="335"/>
      <c r="H113" s="328"/>
      <c r="I113" s="338"/>
      <c r="J113" s="956">
        <f>-'PRA110'!J113</f>
        <v>0</v>
      </c>
      <c r="K113" s="957">
        <f>-('PRA110'!I113-'PRA110'!J113)</f>
        <v>0</v>
      </c>
      <c r="L113" s="957">
        <f>-'PRA110'!K113</f>
        <v>0</v>
      </c>
      <c r="M113" s="40">
        <f>-'PRA110'!L113</f>
        <v>0</v>
      </c>
      <c r="N113" s="40">
        <f>-'PRA110'!M113</f>
        <v>0</v>
      </c>
      <c r="O113" s="40">
        <f>-'PRA110'!N113</f>
        <v>0</v>
      </c>
      <c r="P113" s="40">
        <f>-'PRA110'!O113</f>
        <v>0</v>
      </c>
      <c r="Q113" s="40">
        <f>-'PRA110'!P113</f>
        <v>0</v>
      </c>
      <c r="R113" s="40">
        <f>-'PRA110'!Q113</f>
        <v>0</v>
      </c>
      <c r="S113" s="40">
        <f>-'PRA110'!R113</f>
        <v>0</v>
      </c>
      <c r="T113" s="40">
        <f>-'PRA110'!S113</f>
        <v>0</v>
      </c>
      <c r="U113" s="40">
        <f>-'PRA110'!T113</f>
        <v>0</v>
      </c>
      <c r="V113" s="40">
        <f>-'PRA110'!U113</f>
        <v>0</v>
      </c>
      <c r="W113" s="40">
        <f>-'PRA110'!V113</f>
        <v>0</v>
      </c>
      <c r="X113" s="40">
        <f>-'PRA110'!W113</f>
        <v>0</v>
      </c>
      <c r="Y113" s="40">
        <f>-'PRA110'!X113</f>
        <v>0</v>
      </c>
      <c r="Z113" s="40">
        <f>-'PRA110'!Y113</f>
        <v>0</v>
      </c>
      <c r="AA113" s="40">
        <f>-'PRA110'!Z113</f>
        <v>0</v>
      </c>
      <c r="AB113" s="40">
        <f>-'PRA110'!AA113</f>
        <v>0</v>
      </c>
      <c r="AC113" s="40">
        <f>-'PRA110'!AB113</f>
        <v>0</v>
      </c>
      <c r="AD113" s="40">
        <f>-'PRA110'!AC113</f>
        <v>0</v>
      </c>
      <c r="AE113" s="40">
        <f>-'PRA110'!AD113</f>
        <v>0</v>
      </c>
      <c r="AF113" s="40">
        <f>-'PRA110'!AE113</f>
        <v>0</v>
      </c>
      <c r="AG113" s="40">
        <f>-'PRA110'!AF113</f>
        <v>0</v>
      </c>
      <c r="AH113" s="40">
        <f>-'PRA110'!AG113</f>
        <v>0</v>
      </c>
      <c r="AI113" s="40">
        <f>-'PRA110'!AH113</f>
        <v>0</v>
      </c>
      <c r="AJ113" s="40">
        <f>-'PRA110'!AI113</f>
        <v>0</v>
      </c>
      <c r="AK113" s="40">
        <f>-'PRA110'!AJ113</f>
        <v>0</v>
      </c>
      <c r="AL113" s="40">
        <f>-'PRA110'!AK113</f>
        <v>0</v>
      </c>
      <c r="AM113" s="40">
        <f>-'PRA110'!AL113</f>
        <v>0</v>
      </c>
      <c r="AN113" s="40">
        <f>-'PRA110'!AM113</f>
        <v>0</v>
      </c>
      <c r="AO113" s="40">
        <f>-'PRA110'!AN113</f>
        <v>0</v>
      </c>
      <c r="AP113" s="40">
        <f>-'PRA110'!AO113</f>
        <v>0</v>
      </c>
      <c r="AQ113" s="40">
        <f>-'PRA110'!AP113</f>
        <v>0</v>
      </c>
      <c r="AR113" s="40">
        <f>-'PRA110'!AQ113</f>
        <v>0</v>
      </c>
      <c r="AS113" s="40">
        <f>-'PRA110'!AR113</f>
        <v>0</v>
      </c>
      <c r="AT113" s="40">
        <f>-'PRA110'!AS113</f>
        <v>0</v>
      </c>
      <c r="AU113" s="40">
        <f>-'PRA110'!AT113</f>
        <v>0</v>
      </c>
      <c r="AV113" s="40">
        <f>-'PRA110'!AU113</f>
        <v>0</v>
      </c>
      <c r="AW113" s="40">
        <f>-'PRA110'!AV113</f>
        <v>0</v>
      </c>
      <c r="AX113" s="40">
        <f>-'PRA110'!AW113</f>
        <v>0</v>
      </c>
      <c r="AY113" s="40">
        <f>-'PRA110'!AX113</f>
        <v>0</v>
      </c>
      <c r="AZ113" s="40">
        <f>-'PRA110'!AY113</f>
        <v>0</v>
      </c>
      <c r="BA113" s="40">
        <f>-'PRA110'!AZ113</f>
        <v>0</v>
      </c>
      <c r="BB113" s="40">
        <f>-'PRA110'!BA113</f>
        <v>0</v>
      </c>
      <c r="BC113" s="40">
        <f>-'PRA110'!BB113</f>
        <v>0</v>
      </c>
      <c r="BD113" s="40">
        <f>-'PRA110'!BC113</f>
        <v>0</v>
      </c>
      <c r="BE113" s="40">
        <f>-'PRA110'!BD113</f>
        <v>0</v>
      </c>
      <c r="BF113" s="40">
        <f>-'PRA110'!BE113</f>
        <v>0</v>
      </c>
      <c r="BG113" s="40">
        <f>-'PRA110'!BF113</f>
        <v>0</v>
      </c>
      <c r="BH113" s="40">
        <f>-'PRA110'!BG113</f>
        <v>0</v>
      </c>
      <c r="BI113" s="40">
        <f>-'PRA110'!BH113</f>
        <v>0</v>
      </c>
      <c r="BJ113" s="40">
        <f>-'PRA110'!BI113</f>
        <v>0</v>
      </c>
      <c r="BK113" s="40">
        <f>-'PRA110'!BJ113</f>
        <v>0</v>
      </c>
      <c r="BL113" s="40">
        <f>-'PRA110'!BK113</f>
        <v>0</v>
      </c>
      <c r="BM113" s="40">
        <f>-'PRA110'!BL113</f>
        <v>0</v>
      </c>
      <c r="BN113" s="40">
        <f>-'PRA110'!BM113</f>
        <v>0</v>
      </c>
      <c r="BO113" s="40">
        <f>-'PRA110'!BN113</f>
        <v>0</v>
      </c>
      <c r="BP113" s="40">
        <f>-'PRA110'!BO113</f>
        <v>0</v>
      </c>
      <c r="BQ113" s="40">
        <f>-'PRA110'!BP113</f>
        <v>0</v>
      </c>
      <c r="BR113" s="40">
        <f>-'PRA110'!BQ113</f>
        <v>0</v>
      </c>
      <c r="BS113" s="40">
        <f>-'PRA110'!BR113</f>
        <v>0</v>
      </c>
      <c r="BT113" s="40">
        <f>-'PRA110'!BS113</f>
        <v>0</v>
      </c>
      <c r="BU113" s="40">
        <f>-'PRA110'!BT113</f>
        <v>0</v>
      </c>
      <c r="BV113" s="40">
        <f>-'PRA110'!BU113</f>
        <v>0</v>
      </c>
      <c r="BW113" s="40">
        <f>-'PRA110'!BV113</f>
        <v>0</v>
      </c>
      <c r="BX113" s="40">
        <f>-'PRA110'!BW113</f>
        <v>0</v>
      </c>
      <c r="BY113" s="40">
        <f>-'PRA110'!BX113</f>
        <v>0</v>
      </c>
      <c r="BZ113" s="40">
        <f>-'PRA110'!BY113</f>
        <v>0</v>
      </c>
      <c r="CA113" s="40">
        <f>-'PRA110'!BZ113</f>
        <v>0</v>
      </c>
      <c r="CB113" s="40">
        <f>-'PRA110'!CA113</f>
        <v>0</v>
      </c>
      <c r="CC113" s="40">
        <f>-'PRA110'!CB113</f>
        <v>0</v>
      </c>
      <c r="CD113" s="40">
        <f>-'PRA110'!CC113</f>
        <v>0</v>
      </c>
      <c r="CE113" s="40">
        <f>-'PRA110'!CD113</f>
        <v>0</v>
      </c>
      <c r="CF113" s="40">
        <f>-'PRA110'!CE113</f>
        <v>0</v>
      </c>
      <c r="CG113" s="40">
        <f>-'PRA110'!CF113</f>
        <v>0</v>
      </c>
      <c r="CH113" s="40">
        <f>-'PRA110'!CG113</f>
        <v>0</v>
      </c>
      <c r="CI113" s="40">
        <f>-'PRA110'!CH113</f>
        <v>0</v>
      </c>
      <c r="CJ113" s="40">
        <f>-'PRA110'!CI113</f>
        <v>0</v>
      </c>
      <c r="CK113" s="40">
        <f>-'PRA110'!CJ113</f>
        <v>0</v>
      </c>
      <c r="CL113" s="40">
        <f>-'PRA110'!CK113</f>
        <v>0</v>
      </c>
      <c r="CM113" s="40">
        <f>-'PRA110'!CL113</f>
        <v>0</v>
      </c>
      <c r="CN113" s="40">
        <f>-'PRA110'!CM113</f>
        <v>0</v>
      </c>
      <c r="CO113" s="40">
        <f>-'PRA110'!CN113</f>
        <v>0</v>
      </c>
      <c r="CP113" s="40">
        <f>-'PRA110'!CO113</f>
        <v>0</v>
      </c>
      <c r="CQ113" s="40">
        <f>-'PRA110'!CP113</f>
        <v>0</v>
      </c>
      <c r="CR113" s="40">
        <f>-'PRA110'!CQ113</f>
        <v>0</v>
      </c>
      <c r="CS113" s="40">
        <f>-'PRA110'!CR113</f>
        <v>0</v>
      </c>
      <c r="CT113" s="40">
        <f>-'PRA110'!CS113</f>
        <v>0</v>
      </c>
      <c r="CU113" s="40">
        <f>-'PRA110'!CT113</f>
        <v>0</v>
      </c>
      <c r="CV113" s="40">
        <f>-'PRA110'!CU113</f>
        <v>0</v>
      </c>
      <c r="CW113" s="40">
        <f>-'PRA110'!CV113</f>
        <v>0</v>
      </c>
      <c r="CX113" s="40">
        <f>-'PRA110'!CW113</f>
        <v>0</v>
      </c>
      <c r="CY113" s="40">
        <f>-'PRA110'!CX113</f>
        <v>0</v>
      </c>
      <c r="CZ113" s="40">
        <f>-'PRA110'!CY113</f>
        <v>0</v>
      </c>
      <c r="DA113" s="40">
        <f>-'PRA110'!CZ113</f>
        <v>0</v>
      </c>
      <c r="DB113" s="40">
        <f>-'PRA110'!DA113</f>
        <v>0</v>
      </c>
      <c r="DC113" s="40">
        <f>-'PRA110'!DB113</f>
        <v>0</v>
      </c>
      <c r="DD113" s="40">
        <f>-'PRA110'!DC113</f>
        <v>0</v>
      </c>
      <c r="DE113" s="40">
        <f>-'PRA110'!DD113</f>
        <v>0</v>
      </c>
      <c r="DF113" s="40">
        <f>-'PRA110'!DE113</f>
        <v>0</v>
      </c>
      <c r="DG113" s="40">
        <f>-'PRA110'!DF113</f>
        <v>0</v>
      </c>
      <c r="DH113" s="40">
        <f>-'PRA110'!DG113</f>
        <v>0</v>
      </c>
      <c r="DI113" s="40">
        <f>-'PRA110'!DH113</f>
        <v>0</v>
      </c>
      <c r="DJ113" s="40">
        <f>-'PRA110'!DI113</f>
        <v>0</v>
      </c>
      <c r="DK113" s="40">
        <f>-'PRA110'!DJ113</f>
        <v>0</v>
      </c>
      <c r="DL113" s="50">
        <f>-'PRA110'!DK113</f>
        <v>0</v>
      </c>
    </row>
    <row r="114" spans="1:116" s="332" customFormat="1" ht="19.899999999999999" customHeight="1">
      <c r="A114" s="333"/>
      <c r="B114" s="340"/>
      <c r="C114" s="300"/>
      <c r="D114" s="87" t="s">
        <v>593</v>
      </c>
      <c r="E114" s="93" t="s">
        <v>802</v>
      </c>
      <c r="F114" s="359" t="s">
        <v>91</v>
      </c>
      <c r="G114" s="335"/>
      <c r="H114" s="328"/>
      <c r="I114" s="338"/>
      <c r="J114" s="956">
        <f>-'PRA110'!J114</f>
        <v>0</v>
      </c>
      <c r="K114" s="957">
        <f>-('PRA110'!I114-'PRA110'!J114)</f>
        <v>0</v>
      </c>
      <c r="L114" s="957">
        <f>-'PRA110'!K114</f>
        <v>0</v>
      </c>
      <c r="M114" s="40">
        <f>-'PRA110'!L114</f>
        <v>0</v>
      </c>
      <c r="N114" s="40">
        <f>-'PRA110'!M114</f>
        <v>0</v>
      </c>
      <c r="O114" s="40">
        <f>-'PRA110'!N114</f>
        <v>0</v>
      </c>
      <c r="P114" s="40">
        <f>-'PRA110'!O114</f>
        <v>0</v>
      </c>
      <c r="Q114" s="40">
        <f>-'PRA110'!P114</f>
        <v>0</v>
      </c>
      <c r="R114" s="40">
        <f>-'PRA110'!Q114</f>
        <v>0</v>
      </c>
      <c r="S114" s="40">
        <f>-'PRA110'!R114</f>
        <v>0</v>
      </c>
      <c r="T114" s="40">
        <f>-'PRA110'!S114</f>
        <v>0</v>
      </c>
      <c r="U114" s="40">
        <f>-'PRA110'!T114</f>
        <v>0</v>
      </c>
      <c r="V114" s="40">
        <f>-'PRA110'!U114</f>
        <v>0</v>
      </c>
      <c r="W114" s="40">
        <f>-'PRA110'!V114</f>
        <v>0</v>
      </c>
      <c r="X114" s="40">
        <f>-'PRA110'!W114</f>
        <v>0</v>
      </c>
      <c r="Y114" s="40">
        <f>-'PRA110'!X114</f>
        <v>0</v>
      </c>
      <c r="Z114" s="40">
        <f>-'PRA110'!Y114</f>
        <v>0</v>
      </c>
      <c r="AA114" s="40">
        <f>-'PRA110'!Z114</f>
        <v>0</v>
      </c>
      <c r="AB114" s="40">
        <f>-'PRA110'!AA114</f>
        <v>0</v>
      </c>
      <c r="AC114" s="40">
        <f>-'PRA110'!AB114</f>
        <v>0</v>
      </c>
      <c r="AD114" s="40">
        <f>-'PRA110'!AC114</f>
        <v>0</v>
      </c>
      <c r="AE114" s="40">
        <f>-'PRA110'!AD114</f>
        <v>0</v>
      </c>
      <c r="AF114" s="40">
        <f>-'PRA110'!AE114</f>
        <v>0</v>
      </c>
      <c r="AG114" s="40">
        <f>-'PRA110'!AF114</f>
        <v>0</v>
      </c>
      <c r="AH114" s="40">
        <f>-'PRA110'!AG114</f>
        <v>0</v>
      </c>
      <c r="AI114" s="40">
        <f>-'PRA110'!AH114</f>
        <v>0</v>
      </c>
      <c r="AJ114" s="40">
        <f>-'PRA110'!AI114</f>
        <v>0</v>
      </c>
      <c r="AK114" s="40">
        <f>-'PRA110'!AJ114</f>
        <v>0</v>
      </c>
      <c r="AL114" s="40">
        <f>-'PRA110'!AK114</f>
        <v>0</v>
      </c>
      <c r="AM114" s="40">
        <f>-'PRA110'!AL114</f>
        <v>0</v>
      </c>
      <c r="AN114" s="40">
        <f>-'PRA110'!AM114</f>
        <v>0</v>
      </c>
      <c r="AO114" s="40">
        <f>-'PRA110'!AN114</f>
        <v>0</v>
      </c>
      <c r="AP114" s="40">
        <f>-'PRA110'!AO114</f>
        <v>0</v>
      </c>
      <c r="AQ114" s="40">
        <f>-'PRA110'!AP114</f>
        <v>0</v>
      </c>
      <c r="AR114" s="40">
        <f>-'PRA110'!AQ114</f>
        <v>0</v>
      </c>
      <c r="AS114" s="40">
        <f>-'PRA110'!AR114</f>
        <v>0</v>
      </c>
      <c r="AT114" s="40">
        <f>-'PRA110'!AS114</f>
        <v>0</v>
      </c>
      <c r="AU114" s="40">
        <f>-'PRA110'!AT114</f>
        <v>0</v>
      </c>
      <c r="AV114" s="40">
        <f>-'PRA110'!AU114</f>
        <v>0</v>
      </c>
      <c r="AW114" s="40">
        <f>-'PRA110'!AV114</f>
        <v>0</v>
      </c>
      <c r="AX114" s="40">
        <f>-'PRA110'!AW114</f>
        <v>0</v>
      </c>
      <c r="AY114" s="40">
        <f>-'PRA110'!AX114</f>
        <v>0</v>
      </c>
      <c r="AZ114" s="40">
        <f>-'PRA110'!AY114</f>
        <v>0</v>
      </c>
      <c r="BA114" s="40">
        <f>-'PRA110'!AZ114</f>
        <v>0</v>
      </c>
      <c r="BB114" s="40">
        <f>-'PRA110'!BA114</f>
        <v>0</v>
      </c>
      <c r="BC114" s="40">
        <f>-'PRA110'!BB114</f>
        <v>0</v>
      </c>
      <c r="BD114" s="40">
        <f>-'PRA110'!BC114</f>
        <v>0</v>
      </c>
      <c r="BE114" s="40">
        <f>-'PRA110'!BD114</f>
        <v>0</v>
      </c>
      <c r="BF114" s="40">
        <f>-'PRA110'!BE114</f>
        <v>0</v>
      </c>
      <c r="BG114" s="40">
        <f>-'PRA110'!BF114</f>
        <v>0</v>
      </c>
      <c r="BH114" s="40">
        <f>-'PRA110'!BG114</f>
        <v>0</v>
      </c>
      <c r="BI114" s="40">
        <f>-'PRA110'!BH114</f>
        <v>0</v>
      </c>
      <c r="BJ114" s="40">
        <f>-'PRA110'!BI114</f>
        <v>0</v>
      </c>
      <c r="BK114" s="40">
        <f>-'PRA110'!BJ114</f>
        <v>0</v>
      </c>
      <c r="BL114" s="40">
        <f>-'PRA110'!BK114</f>
        <v>0</v>
      </c>
      <c r="BM114" s="40">
        <f>-'PRA110'!BL114</f>
        <v>0</v>
      </c>
      <c r="BN114" s="40">
        <f>-'PRA110'!BM114</f>
        <v>0</v>
      </c>
      <c r="BO114" s="40">
        <f>-'PRA110'!BN114</f>
        <v>0</v>
      </c>
      <c r="BP114" s="40">
        <f>-'PRA110'!BO114</f>
        <v>0</v>
      </c>
      <c r="BQ114" s="40">
        <f>-'PRA110'!BP114</f>
        <v>0</v>
      </c>
      <c r="BR114" s="40">
        <f>-'PRA110'!BQ114</f>
        <v>0</v>
      </c>
      <c r="BS114" s="40">
        <f>-'PRA110'!BR114</f>
        <v>0</v>
      </c>
      <c r="BT114" s="40">
        <f>-'PRA110'!BS114</f>
        <v>0</v>
      </c>
      <c r="BU114" s="40">
        <f>-'PRA110'!BT114</f>
        <v>0</v>
      </c>
      <c r="BV114" s="40">
        <f>-'PRA110'!BU114</f>
        <v>0</v>
      </c>
      <c r="BW114" s="40">
        <f>-'PRA110'!BV114</f>
        <v>0</v>
      </c>
      <c r="BX114" s="40">
        <f>-'PRA110'!BW114</f>
        <v>0</v>
      </c>
      <c r="BY114" s="40">
        <f>-'PRA110'!BX114</f>
        <v>0</v>
      </c>
      <c r="BZ114" s="40">
        <f>-'PRA110'!BY114</f>
        <v>0</v>
      </c>
      <c r="CA114" s="40">
        <f>-'PRA110'!BZ114</f>
        <v>0</v>
      </c>
      <c r="CB114" s="40">
        <f>-'PRA110'!CA114</f>
        <v>0</v>
      </c>
      <c r="CC114" s="40">
        <f>-'PRA110'!CB114</f>
        <v>0</v>
      </c>
      <c r="CD114" s="40">
        <f>-'PRA110'!CC114</f>
        <v>0</v>
      </c>
      <c r="CE114" s="40">
        <f>-'PRA110'!CD114</f>
        <v>0</v>
      </c>
      <c r="CF114" s="40">
        <f>-'PRA110'!CE114</f>
        <v>0</v>
      </c>
      <c r="CG114" s="40">
        <f>-'PRA110'!CF114</f>
        <v>0</v>
      </c>
      <c r="CH114" s="40">
        <f>-'PRA110'!CG114</f>
        <v>0</v>
      </c>
      <c r="CI114" s="40">
        <f>-'PRA110'!CH114</f>
        <v>0</v>
      </c>
      <c r="CJ114" s="40">
        <f>-'PRA110'!CI114</f>
        <v>0</v>
      </c>
      <c r="CK114" s="40">
        <f>-'PRA110'!CJ114</f>
        <v>0</v>
      </c>
      <c r="CL114" s="40">
        <f>-'PRA110'!CK114</f>
        <v>0</v>
      </c>
      <c r="CM114" s="40">
        <f>-'PRA110'!CL114</f>
        <v>0</v>
      </c>
      <c r="CN114" s="40">
        <f>-'PRA110'!CM114</f>
        <v>0</v>
      </c>
      <c r="CO114" s="40">
        <f>-'PRA110'!CN114</f>
        <v>0</v>
      </c>
      <c r="CP114" s="40">
        <f>-'PRA110'!CO114</f>
        <v>0</v>
      </c>
      <c r="CQ114" s="40">
        <f>-'PRA110'!CP114</f>
        <v>0</v>
      </c>
      <c r="CR114" s="40">
        <f>-'PRA110'!CQ114</f>
        <v>0</v>
      </c>
      <c r="CS114" s="40">
        <f>-'PRA110'!CR114</f>
        <v>0</v>
      </c>
      <c r="CT114" s="40">
        <f>-'PRA110'!CS114</f>
        <v>0</v>
      </c>
      <c r="CU114" s="40">
        <f>-'PRA110'!CT114</f>
        <v>0</v>
      </c>
      <c r="CV114" s="40">
        <f>-'PRA110'!CU114</f>
        <v>0</v>
      </c>
      <c r="CW114" s="40">
        <f>-'PRA110'!CV114</f>
        <v>0</v>
      </c>
      <c r="CX114" s="40">
        <f>-'PRA110'!CW114</f>
        <v>0</v>
      </c>
      <c r="CY114" s="40">
        <f>-'PRA110'!CX114</f>
        <v>0</v>
      </c>
      <c r="CZ114" s="40">
        <f>-'PRA110'!CY114</f>
        <v>0</v>
      </c>
      <c r="DA114" s="40">
        <f>-'PRA110'!CZ114</f>
        <v>0</v>
      </c>
      <c r="DB114" s="40">
        <f>-'PRA110'!DA114</f>
        <v>0</v>
      </c>
      <c r="DC114" s="40">
        <f>-'PRA110'!DB114</f>
        <v>0</v>
      </c>
      <c r="DD114" s="40">
        <f>-'PRA110'!DC114</f>
        <v>0</v>
      </c>
      <c r="DE114" s="40">
        <f>-'PRA110'!DD114</f>
        <v>0</v>
      </c>
      <c r="DF114" s="40">
        <f>-'PRA110'!DE114</f>
        <v>0</v>
      </c>
      <c r="DG114" s="40">
        <f>-'PRA110'!DF114</f>
        <v>0</v>
      </c>
      <c r="DH114" s="40">
        <f>-'PRA110'!DG114</f>
        <v>0</v>
      </c>
      <c r="DI114" s="40">
        <f>-'PRA110'!DH114</f>
        <v>0</v>
      </c>
      <c r="DJ114" s="40">
        <f>-'PRA110'!DI114</f>
        <v>0</v>
      </c>
      <c r="DK114" s="40">
        <f>-'PRA110'!DJ114</f>
        <v>0</v>
      </c>
      <c r="DL114" s="50">
        <f>-'PRA110'!DK114</f>
        <v>0</v>
      </c>
    </row>
    <row r="115" spans="1:116" s="332" customFormat="1" ht="19.899999999999999" customHeight="1">
      <c r="A115" s="333"/>
      <c r="B115" s="340"/>
      <c r="C115" s="300"/>
      <c r="D115" s="87" t="s">
        <v>594</v>
      </c>
      <c r="E115" s="93" t="s">
        <v>803</v>
      </c>
      <c r="F115" s="359" t="s">
        <v>93</v>
      </c>
      <c r="G115" s="335"/>
      <c r="H115" s="328"/>
      <c r="I115" s="338"/>
      <c r="J115" s="956">
        <f>-'PRA110'!J115</f>
        <v>0</v>
      </c>
      <c r="K115" s="957">
        <f>-('PRA110'!I115-'PRA110'!J115)</f>
        <v>0</v>
      </c>
      <c r="L115" s="957">
        <f>-'PRA110'!K115</f>
        <v>0</v>
      </c>
      <c r="M115" s="40">
        <f>-'PRA110'!L115</f>
        <v>0</v>
      </c>
      <c r="N115" s="40">
        <f>-'PRA110'!M115</f>
        <v>0</v>
      </c>
      <c r="O115" s="40">
        <f>-'PRA110'!N115</f>
        <v>0</v>
      </c>
      <c r="P115" s="40">
        <f>-'PRA110'!O115</f>
        <v>0</v>
      </c>
      <c r="Q115" s="40">
        <f>-'PRA110'!P115</f>
        <v>0</v>
      </c>
      <c r="R115" s="40">
        <f>-'PRA110'!Q115</f>
        <v>0</v>
      </c>
      <c r="S115" s="40">
        <f>-'PRA110'!R115</f>
        <v>0</v>
      </c>
      <c r="T115" s="40">
        <f>-'PRA110'!S115</f>
        <v>0</v>
      </c>
      <c r="U115" s="40">
        <f>-'PRA110'!T115</f>
        <v>0</v>
      </c>
      <c r="V115" s="40">
        <f>-'PRA110'!U115</f>
        <v>0</v>
      </c>
      <c r="W115" s="40">
        <f>-'PRA110'!V115</f>
        <v>0</v>
      </c>
      <c r="X115" s="40">
        <f>-'PRA110'!W115</f>
        <v>0</v>
      </c>
      <c r="Y115" s="40">
        <f>-'PRA110'!X115</f>
        <v>0</v>
      </c>
      <c r="Z115" s="40">
        <f>-'PRA110'!Y115</f>
        <v>0</v>
      </c>
      <c r="AA115" s="40">
        <f>-'PRA110'!Z115</f>
        <v>0</v>
      </c>
      <c r="AB115" s="40">
        <f>-'PRA110'!AA115</f>
        <v>0</v>
      </c>
      <c r="AC115" s="40">
        <f>-'PRA110'!AB115</f>
        <v>0</v>
      </c>
      <c r="AD115" s="40">
        <f>-'PRA110'!AC115</f>
        <v>0</v>
      </c>
      <c r="AE115" s="40">
        <f>-'PRA110'!AD115</f>
        <v>0</v>
      </c>
      <c r="AF115" s="40">
        <f>-'PRA110'!AE115</f>
        <v>0</v>
      </c>
      <c r="AG115" s="40">
        <f>-'PRA110'!AF115</f>
        <v>0</v>
      </c>
      <c r="AH115" s="40">
        <f>-'PRA110'!AG115</f>
        <v>0</v>
      </c>
      <c r="AI115" s="40">
        <f>-'PRA110'!AH115</f>
        <v>0</v>
      </c>
      <c r="AJ115" s="40">
        <f>-'PRA110'!AI115</f>
        <v>0</v>
      </c>
      <c r="AK115" s="40">
        <f>-'PRA110'!AJ115</f>
        <v>0</v>
      </c>
      <c r="AL115" s="40">
        <f>-'PRA110'!AK115</f>
        <v>0</v>
      </c>
      <c r="AM115" s="40">
        <f>-'PRA110'!AL115</f>
        <v>0</v>
      </c>
      <c r="AN115" s="40">
        <f>-'PRA110'!AM115</f>
        <v>0</v>
      </c>
      <c r="AO115" s="40">
        <f>-'PRA110'!AN115</f>
        <v>0</v>
      </c>
      <c r="AP115" s="40">
        <f>-'PRA110'!AO115</f>
        <v>0</v>
      </c>
      <c r="AQ115" s="40">
        <f>-'PRA110'!AP115</f>
        <v>0</v>
      </c>
      <c r="AR115" s="40">
        <f>-'PRA110'!AQ115</f>
        <v>0</v>
      </c>
      <c r="AS115" s="40">
        <f>-'PRA110'!AR115</f>
        <v>0</v>
      </c>
      <c r="AT115" s="40">
        <f>-'PRA110'!AS115</f>
        <v>0</v>
      </c>
      <c r="AU115" s="40">
        <f>-'PRA110'!AT115</f>
        <v>0</v>
      </c>
      <c r="AV115" s="40">
        <f>-'PRA110'!AU115</f>
        <v>0</v>
      </c>
      <c r="AW115" s="40">
        <f>-'PRA110'!AV115</f>
        <v>0</v>
      </c>
      <c r="AX115" s="40">
        <f>-'PRA110'!AW115</f>
        <v>0</v>
      </c>
      <c r="AY115" s="40">
        <f>-'PRA110'!AX115</f>
        <v>0</v>
      </c>
      <c r="AZ115" s="40">
        <f>-'PRA110'!AY115</f>
        <v>0</v>
      </c>
      <c r="BA115" s="40">
        <f>-'PRA110'!AZ115</f>
        <v>0</v>
      </c>
      <c r="BB115" s="40">
        <f>-'PRA110'!BA115</f>
        <v>0</v>
      </c>
      <c r="BC115" s="40">
        <f>-'PRA110'!BB115</f>
        <v>0</v>
      </c>
      <c r="BD115" s="40">
        <f>-'PRA110'!BC115</f>
        <v>0</v>
      </c>
      <c r="BE115" s="40">
        <f>-'PRA110'!BD115</f>
        <v>0</v>
      </c>
      <c r="BF115" s="40">
        <f>-'PRA110'!BE115</f>
        <v>0</v>
      </c>
      <c r="BG115" s="40">
        <f>-'PRA110'!BF115</f>
        <v>0</v>
      </c>
      <c r="BH115" s="40">
        <f>-'PRA110'!BG115</f>
        <v>0</v>
      </c>
      <c r="BI115" s="40">
        <f>-'PRA110'!BH115</f>
        <v>0</v>
      </c>
      <c r="BJ115" s="40">
        <f>-'PRA110'!BI115</f>
        <v>0</v>
      </c>
      <c r="BK115" s="40">
        <f>-'PRA110'!BJ115</f>
        <v>0</v>
      </c>
      <c r="BL115" s="40">
        <f>-'PRA110'!BK115</f>
        <v>0</v>
      </c>
      <c r="BM115" s="40">
        <f>-'PRA110'!BL115</f>
        <v>0</v>
      </c>
      <c r="BN115" s="40">
        <f>-'PRA110'!BM115</f>
        <v>0</v>
      </c>
      <c r="BO115" s="40">
        <f>-'PRA110'!BN115</f>
        <v>0</v>
      </c>
      <c r="BP115" s="40">
        <f>-'PRA110'!BO115</f>
        <v>0</v>
      </c>
      <c r="BQ115" s="40">
        <f>-'PRA110'!BP115</f>
        <v>0</v>
      </c>
      <c r="BR115" s="40">
        <f>-'PRA110'!BQ115</f>
        <v>0</v>
      </c>
      <c r="BS115" s="40">
        <f>-'PRA110'!BR115</f>
        <v>0</v>
      </c>
      <c r="BT115" s="40">
        <f>-'PRA110'!BS115</f>
        <v>0</v>
      </c>
      <c r="BU115" s="40">
        <f>-'PRA110'!BT115</f>
        <v>0</v>
      </c>
      <c r="BV115" s="40">
        <f>-'PRA110'!BU115</f>
        <v>0</v>
      </c>
      <c r="BW115" s="40">
        <f>-'PRA110'!BV115</f>
        <v>0</v>
      </c>
      <c r="BX115" s="40">
        <f>-'PRA110'!BW115</f>
        <v>0</v>
      </c>
      <c r="BY115" s="40">
        <f>-'PRA110'!BX115</f>
        <v>0</v>
      </c>
      <c r="BZ115" s="40">
        <f>-'PRA110'!BY115</f>
        <v>0</v>
      </c>
      <c r="CA115" s="40">
        <f>-'PRA110'!BZ115</f>
        <v>0</v>
      </c>
      <c r="CB115" s="40">
        <f>-'PRA110'!CA115</f>
        <v>0</v>
      </c>
      <c r="CC115" s="40">
        <f>-'PRA110'!CB115</f>
        <v>0</v>
      </c>
      <c r="CD115" s="40">
        <f>-'PRA110'!CC115</f>
        <v>0</v>
      </c>
      <c r="CE115" s="40">
        <f>-'PRA110'!CD115</f>
        <v>0</v>
      </c>
      <c r="CF115" s="40">
        <f>-'PRA110'!CE115</f>
        <v>0</v>
      </c>
      <c r="CG115" s="40">
        <f>-'PRA110'!CF115</f>
        <v>0</v>
      </c>
      <c r="CH115" s="40">
        <f>-'PRA110'!CG115</f>
        <v>0</v>
      </c>
      <c r="CI115" s="40">
        <f>-'PRA110'!CH115</f>
        <v>0</v>
      </c>
      <c r="CJ115" s="40">
        <f>-'PRA110'!CI115</f>
        <v>0</v>
      </c>
      <c r="CK115" s="40">
        <f>-'PRA110'!CJ115</f>
        <v>0</v>
      </c>
      <c r="CL115" s="40">
        <f>-'PRA110'!CK115</f>
        <v>0</v>
      </c>
      <c r="CM115" s="40">
        <f>-'PRA110'!CL115</f>
        <v>0</v>
      </c>
      <c r="CN115" s="40">
        <f>-'PRA110'!CM115</f>
        <v>0</v>
      </c>
      <c r="CO115" s="40">
        <f>-'PRA110'!CN115</f>
        <v>0</v>
      </c>
      <c r="CP115" s="40">
        <f>-'PRA110'!CO115</f>
        <v>0</v>
      </c>
      <c r="CQ115" s="40">
        <f>-'PRA110'!CP115</f>
        <v>0</v>
      </c>
      <c r="CR115" s="40">
        <f>-'PRA110'!CQ115</f>
        <v>0</v>
      </c>
      <c r="CS115" s="40">
        <f>-'PRA110'!CR115</f>
        <v>0</v>
      </c>
      <c r="CT115" s="40">
        <f>-'PRA110'!CS115</f>
        <v>0</v>
      </c>
      <c r="CU115" s="40">
        <f>-'PRA110'!CT115</f>
        <v>0</v>
      </c>
      <c r="CV115" s="40">
        <f>-'PRA110'!CU115</f>
        <v>0</v>
      </c>
      <c r="CW115" s="40">
        <f>-'PRA110'!CV115</f>
        <v>0</v>
      </c>
      <c r="CX115" s="40">
        <f>-'PRA110'!CW115</f>
        <v>0</v>
      </c>
      <c r="CY115" s="40">
        <f>-'PRA110'!CX115</f>
        <v>0</v>
      </c>
      <c r="CZ115" s="40">
        <f>-'PRA110'!CY115</f>
        <v>0</v>
      </c>
      <c r="DA115" s="40">
        <f>-'PRA110'!CZ115</f>
        <v>0</v>
      </c>
      <c r="DB115" s="40">
        <f>-'PRA110'!DA115</f>
        <v>0</v>
      </c>
      <c r="DC115" s="40">
        <f>-'PRA110'!DB115</f>
        <v>0</v>
      </c>
      <c r="DD115" s="40">
        <f>-'PRA110'!DC115</f>
        <v>0</v>
      </c>
      <c r="DE115" s="40">
        <f>-'PRA110'!DD115</f>
        <v>0</v>
      </c>
      <c r="DF115" s="40">
        <f>-'PRA110'!DE115</f>
        <v>0</v>
      </c>
      <c r="DG115" s="40">
        <f>-'PRA110'!DF115</f>
        <v>0</v>
      </c>
      <c r="DH115" s="40">
        <f>-'PRA110'!DG115</f>
        <v>0</v>
      </c>
      <c r="DI115" s="40">
        <f>-'PRA110'!DH115</f>
        <v>0</v>
      </c>
      <c r="DJ115" s="40">
        <f>-'PRA110'!DI115</f>
        <v>0</v>
      </c>
      <c r="DK115" s="40">
        <f>-'PRA110'!DJ115</f>
        <v>0</v>
      </c>
      <c r="DL115" s="50">
        <f>-'PRA110'!DK115</f>
        <v>0</v>
      </c>
    </row>
    <row r="116" spans="1:116" s="332" customFormat="1" ht="19.899999999999999" customHeight="1">
      <c r="A116" s="333"/>
      <c r="B116" s="340"/>
      <c r="C116" s="300"/>
      <c r="D116" s="87" t="s">
        <v>595</v>
      </c>
      <c r="E116" s="93" t="s">
        <v>804</v>
      </c>
      <c r="F116" s="359" t="s">
        <v>251</v>
      </c>
      <c r="G116" s="335"/>
      <c r="H116" s="328"/>
      <c r="I116" s="338"/>
      <c r="J116" s="956">
        <f>-'PRA110'!J116</f>
        <v>0</v>
      </c>
      <c r="K116" s="957">
        <f>-('PRA110'!I116-'PRA110'!J116)</f>
        <v>0</v>
      </c>
      <c r="L116" s="957">
        <f>-'PRA110'!K116</f>
        <v>0</v>
      </c>
      <c r="M116" s="40">
        <f>-'PRA110'!L116</f>
        <v>0</v>
      </c>
      <c r="N116" s="40">
        <f>-'PRA110'!M116</f>
        <v>0</v>
      </c>
      <c r="O116" s="40">
        <f>-'PRA110'!N116</f>
        <v>0</v>
      </c>
      <c r="P116" s="40">
        <f>-'PRA110'!O116</f>
        <v>0</v>
      </c>
      <c r="Q116" s="40">
        <f>-'PRA110'!P116</f>
        <v>0</v>
      </c>
      <c r="R116" s="40">
        <f>-'PRA110'!Q116</f>
        <v>0</v>
      </c>
      <c r="S116" s="40">
        <f>-'PRA110'!R116</f>
        <v>0</v>
      </c>
      <c r="T116" s="40">
        <f>-'PRA110'!S116</f>
        <v>0</v>
      </c>
      <c r="U116" s="40">
        <f>-'PRA110'!T116</f>
        <v>0</v>
      </c>
      <c r="V116" s="40">
        <f>-'PRA110'!U116</f>
        <v>0</v>
      </c>
      <c r="W116" s="40">
        <f>-'PRA110'!V116</f>
        <v>0</v>
      </c>
      <c r="X116" s="40">
        <f>-'PRA110'!W116</f>
        <v>0</v>
      </c>
      <c r="Y116" s="40">
        <f>-'PRA110'!X116</f>
        <v>0</v>
      </c>
      <c r="Z116" s="40">
        <f>-'PRA110'!Y116</f>
        <v>0</v>
      </c>
      <c r="AA116" s="40">
        <f>-'PRA110'!Z116</f>
        <v>0</v>
      </c>
      <c r="AB116" s="40">
        <f>-'PRA110'!AA116</f>
        <v>0</v>
      </c>
      <c r="AC116" s="40">
        <f>-'PRA110'!AB116</f>
        <v>0</v>
      </c>
      <c r="AD116" s="40">
        <f>-'PRA110'!AC116</f>
        <v>0</v>
      </c>
      <c r="AE116" s="40">
        <f>-'PRA110'!AD116</f>
        <v>0</v>
      </c>
      <c r="AF116" s="40">
        <f>-'PRA110'!AE116</f>
        <v>0</v>
      </c>
      <c r="AG116" s="40">
        <f>-'PRA110'!AF116</f>
        <v>0</v>
      </c>
      <c r="AH116" s="40">
        <f>-'PRA110'!AG116</f>
        <v>0</v>
      </c>
      <c r="AI116" s="40">
        <f>-'PRA110'!AH116</f>
        <v>0</v>
      </c>
      <c r="AJ116" s="40">
        <f>-'PRA110'!AI116</f>
        <v>0</v>
      </c>
      <c r="AK116" s="40">
        <f>-'PRA110'!AJ116</f>
        <v>0</v>
      </c>
      <c r="AL116" s="40">
        <f>-'PRA110'!AK116</f>
        <v>0</v>
      </c>
      <c r="AM116" s="40">
        <f>-'PRA110'!AL116</f>
        <v>0</v>
      </c>
      <c r="AN116" s="40">
        <f>-'PRA110'!AM116</f>
        <v>0</v>
      </c>
      <c r="AO116" s="40">
        <f>-'PRA110'!AN116</f>
        <v>0</v>
      </c>
      <c r="AP116" s="40">
        <f>-'PRA110'!AO116</f>
        <v>0</v>
      </c>
      <c r="AQ116" s="40">
        <f>-'PRA110'!AP116</f>
        <v>0</v>
      </c>
      <c r="AR116" s="40">
        <f>-'PRA110'!AQ116</f>
        <v>0</v>
      </c>
      <c r="AS116" s="40">
        <f>-'PRA110'!AR116</f>
        <v>0</v>
      </c>
      <c r="AT116" s="40">
        <f>-'PRA110'!AS116</f>
        <v>0</v>
      </c>
      <c r="AU116" s="40">
        <f>-'PRA110'!AT116</f>
        <v>0</v>
      </c>
      <c r="AV116" s="40">
        <f>-'PRA110'!AU116</f>
        <v>0</v>
      </c>
      <c r="AW116" s="40">
        <f>-'PRA110'!AV116</f>
        <v>0</v>
      </c>
      <c r="AX116" s="40">
        <f>-'PRA110'!AW116</f>
        <v>0</v>
      </c>
      <c r="AY116" s="40">
        <f>-'PRA110'!AX116</f>
        <v>0</v>
      </c>
      <c r="AZ116" s="40">
        <f>-'PRA110'!AY116</f>
        <v>0</v>
      </c>
      <c r="BA116" s="40">
        <f>-'PRA110'!AZ116</f>
        <v>0</v>
      </c>
      <c r="BB116" s="40">
        <f>-'PRA110'!BA116</f>
        <v>0</v>
      </c>
      <c r="BC116" s="40">
        <f>-'PRA110'!BB116</f>
        <v>0</v>
      </c>
      <c r="BD116" s="40">
        <f>-'PRA110'!BC116</f>
        <v>0</v>
      </c>
      <c r="BE116" s="40">
        <f>-'PRA110'!BD116</f>
        <v>0</v>
      </c>
      <c r="BF116" s="40">
        <f>-'PRA110'!BE116</f>
        <v>0</v>
      </c>
      <c r="BG116" s="40">
        <f>-'PRA110'!BF116</f>
        <v>0</v>
      </c>
      <c r="BH116" s="40">
        <f>-'PRA110'!BG116</f>
        <v>0</v>
      </c>
      <c r="BI116" s="40">
        <f>-'PRA110'!BH116</f>
        <v>0</v>
      </c>
      <c r="BJ116" s="40">
        <f>-'PRA110'!BI116</f>
        <v>0</v>
      </c>
      <c r="BK116" s="40">
        <f>-'PRA110'!BJ116</f>
        <v>0</v>
      </c>
      <c r="BL116" s="40">
        <f>-'PRA110'!BK116</f>
        <v>0</v>
      </c>
      <c r="BM116" s="40">
        <f>-'PRA110'!BL116</f>
        <v>0</v>
      </c>
      <c r="BN116" s="40">
        <f>-'PRA110'!BM116</f>
        <v>0</v>
      </c>
      <c r="BO116" s="40">
        <f>-'PRA110'!BN116</f>
        <v>0</v>
      </c>
      <c r="BP116" s="40">
        <f>-'PRA110'!BO116</f>
        <v>0</v>
      </c>
      <c r="BQ116" s="40">
        <f>-'PRA110'!BP116</f>
        <v>0</v>
      </c>
      <c r="BR116" s="40">
        <f>-'PRA110'!BQ116</f>
        <v>0</v>
      </c>
      <c r="BS116" s="40">
        <f>-'PRA110'!BR116</f>
        <v>0</v>
      </c>
      <c r="BT116" s="40">
        <f>-'PRA110'!BS116</f>
        <v>0</v>
      </c>
      <c r="BU116" s="40">
        <f>-'PRA110'!BT116</f>
        <v>0</v>
      </c>
      <c r="BV116" s="40">
        <f>-'PRA110'!BU116</f>
        <v>0</v>
      </c>
      <c r="BW116" s="40">
        <f>-'PRA110'!BV116</f>
        <v>0</v>
      </c>
      <c r="BX116" s="40">
        <f>-'PRA110'!BW116</f>
        <v>0</v>
      </c>
      <c r="BY116" s="40">
        <f>-'PRA110'!BX116</f>
        <v>0</v>
      </c>
      <c r="BZ116" s="40">
        <f>-'PRA110'!BY116</f>
        <v>0</v>
      </c>
      <c r="CA116" s="40">
        <f>-'PRA110'!BZ116</f>
        <v>0</v>
      </c>
      <c r="CB116" s="40">
        <f>-'PRA110'!CA116</f>
        <v>0</v>
      </c>
      <c r="CC116" s="40">
        <f>-'PRA110'!CB116</f>
        <v>0</v>
      </c>
      <c r="CD116" s="40">
        <f>-'PRA110'!CC116</f>
        <v>0</v>
      </c>
      <c r="CE116" s="40">
        <f>-'PRA110'!CD116</f>
        <v>0</v>
      </c>
      <c r="CF116" s="40">
        <f>-'PRA110'!CE116</f>
        <v>0</v>
      </c>
      <c r="CG116" s="40">
        <f>-'PRA110'!CF116</f>
        <v>0</v>
      </c>
      <c r="CH116" s="40">
        <f>-'PRA110'!CG116</f>
        <v>0</v>
      </c>
      <c r="CI116" s="40">
        <f>-'PRA110'!CH116</f>
        <v>0</v>
      </c>
      <c r="CJ116" s="40">
        <f>-'PRA110'!CI116</f>
        <v>0</v>
      </c>
      <c r="CK116" s="40">
        <f>-'PRA110'!CJ116</f>
        <v>0</v>
      </c>
      <c r="CL116" s="40">
        <f>-'PRA110'!CK116</f>
        <v>0</v>
      </c>
      <c r="CM116" s="40">
        <f>-'PRA110'!CL116</f>
        <v>0</v>
      </c>
      <c r="CN116" s="40">
        <f>-'PRA110'!CM116</f>
        <v>0</v>
      </c>
      <c r="CO116" s="40">
        <f>-'PRA110'!CN116</f>
        <v>0</v>
      </c>
      <c r="CP116" s="40">
        <f>-'PRA110'!CO116</f>
        <v>0</v>
      </c>
      <c r="CQ116" s="40">
        <f>-'PRA110'!CP116</f>
        <v>0</v>
      </c>
      <c r="CR116" s="40">
        <f>-'PRA110'!CQ116</f>
        <v>0</v>
      </c>
      <c r="CS116" s="40">
        <f>-'PRA110'!CR116</f>
        <v>0</v>
      </c>
      <c r="CT116" s="40">
        <f>-'PRA110'!CS116</f>
        <v>0</v>
      </c>
      <c r="CU116" s="40">
        <f>-'PRA110'!CT116</f>
        <v>0</v>
      </c>
      <c r="CV116" s="40">
        <f>-'PRA110'!CU116</f>
        <v>0</v>
      </c>
      <c r="CW116" s="40">
        <f>-'PRA110'!CV116</f>
        <v>0</v>
      </c>
      <c r="CX116" s="40">
        <f>-'PRA110'!CW116</f>
        <v>0</v>
      </c>
      <c r="CY116" s="40">
        <f>-'PRA110'!CX116</f>
        <v>0</v>
      </c>
      <c r="CZ116" s="40">
        <f>-'PRA110'!CY116</f>
        <v>0</v>
      </c>
      <c r="DA116" s="40">
        <f>-'PRA110'!CZ116</f>
        <v>0</v>
      </c>
      <c r="DB116" s="40">
        <f>-'PRA110'!DA116</f>
        <v>0</v>
      </c>
      <c r="DC116" s="40">
        <f>-'PRA110'!DB116</f>
        <v>0</v>
      </c>
      <c r="DD116" s="40">
        <f>-'PRA110'!DC116</f>
        <v>0</v>
      </c>
      <c r="DE116" s="40">
        <f>-'PRA110'!DD116</f>
        <v>0</v>
      </c>
      <c r="DF116" s="40">
        <f>-'PRA110'!DE116</f>
        <v>0</v>
      </c>
      <c r="DG116" s="40">
        <f>-'PRA110'!DF116</f>
        <v>0</v>
      </c>
      <c r="DH116" s="40">
        <f>-'PRA110'!DG116</f>
        <v>0</v>
      </c>
      <c r="DI116" s="40">
        <f>-'PRA110'!DH116</f>
        <v>0</v>
      </c>
      <c r="DJ116" s="40">
        <f>-'PRA110'!DI116</f>
        <v>0</v>
      </c>
      <c r="DK116" s="40">
        <f>-'PRA110'!DJ116</f>
        <v>0</v>
      </c>
      <c r="DL116" s="50">
        <f>-'PRA110'!DK116</f>
        <v>0</v>
      </c>
    </row>
    <row r="117" spans="1:116" s="332" customFormat="1" ht="19.899999999999999" customHeight="1">
      <c r="A117" s="333"/>
      <c r="B117" s="340"/>
      <c r="C117" s="300"/>
      <c r="D117" s="87" t="s">
        <v>596</v>
      </c>
      <c r="E117" s="93" t="s">
        <v>805</v>
      </c>
      <c r="F117" s="359" t="s">
        <v>97</v>
      </c>
      <c r="G117" s="335"/>
      <c r="H117" s="328"/>
      <c r="I117" s="338"/>
      <c r="J117" s="956">
        <f>-'PRA110'!J117</f>
        <v>0</v>
      </c>
      <c r="K117" s="957">
        <f>-('PRA110'!I117-'PRA110'!J117)</f>
        <v>0</v>
      </c>
      <c r="L117" s="957">
        <f>-'PRA110'!K117</f>
        <v>0</v>
      </c>
      <c r="M117" s="40">
        <f>-'PRA110'!L117</f>
        <v>0</v>
      </c>
      <c r="N117" s="40">
        <f>-'PRA110'!M117</f>
        <v>0</v>
      </c>
      <c r="O117" s="40">
        <f>-'PRA110'!N117</f>
        <v>0</v>
      </c>
      <c r="P117" s="40">
        <f>-'PRA110'!O117</f>
        <v>0</v>
      </c>
      <c r="Q117" s="40">
        <f>-'PRA110'!P117</f>
        <v>0</v>
      </c>
      <c r="R117" s="40">
        <f>-'PRA110'!Q117</f>
        <v>0</v>
      </c>
      <c r="S117" s="40">
        <f>-'PRA110'!R117</f>
        <v>0</v>
      </c>
      <c r="T117" s="40">
        <f>-'PRA110'!S117</f>
        <v>0</v>
      </c>
      <c r="U117" s="40">
        <f>-'PRA110'!T117</f>
        <v>0</v>
      </c>
      <c r="V117" s="40">
        <f>-'PRA110'!U117</f>
        <v>0</v>
      </c>
      <c r="W117" s="40">
        <f>-'PRA110'!V117</f>
        <v>0</v>
      </c>
      <c r="X117" s="40">
        <f>-'PRA110'!W117</f>
        <v>0</v>
      </c>
      <c r="Y117" s="40">
        <f>-'PRA110'!X117</f>
        <v>0</v>
      </c>
      <c r="Z117" s="40">
        <f>-'PRA110'!Y117</f>
        <v>0</v>
      </c>
      <c r="AA117" s="40">
        <f>-'PRA110'!Z117</f>
        <v>0</v>
      </c>
      <c r="AB117" s="40">
        <f>-'PRA110'!AA117</f>
        <v>0</v>
      </c>
      <c r="AC117" s="40">
        <f>-'PRA110'!AB117</f>
        <v>0</v>
      </c>
      <c r="AD117" s="40">
        <f>-'PRA110'!AC117</f>
        <v>0</v>
      </c>
      <c r="AE117" s="40">
        <f>-'PRA110'!AD117</f>
        <v>0</v>
      </c>
      <c r="AF117" s="40">
        <f>-'PRA110'!AE117</f>
        <v>0</v>
      </c>
      <c r="AG117" s="40">
        <f>-'PRA110'!AF117</f>
        <v>0</v>
      </c>
      <c r="AH117" s="40">
        <f>-'PRA110'!AG117</f>
        <v>0</v>
      </c>
      <c r="AI117" s="40">
        <f>-'PRA110'!AH117</f>
        <v>0</v>
      </c>
      <c r="AJ117" s="40">
        <f>-'PRA110'!AI117</f>
        <v>0</v>
      </c>
      <c r="AK117" s="40">
        <f>-'PRA110'!AJ117</f>
        <v>0</v>
      </c>
      <c r="AL117" s="40">
        <f>-'PRA110'!AK117</f>
        <v>0</v>
      </c>
      <c r="AM117" s="40">
        <f>-'PRA110'!AL117</f>
        <v>0</v>
      </c>
      <c r="AN117" s="40">
        <f>-'PRA110'!AM117</f>
        <v>0</v>
      </c>
      <c r="AO117" s="40">
        <f>-'PRA110'!AN117</f>
        <v>0</v>
      </c>
      <c r="AP117" s="40">
        <f>-'PRA110'!AO117</f>
        <v>0</v>
      </c>
      <c r="AQ117" s="40">
        <f>-'PRA110'!AP117</f>
        <v>0</v>
      </c>
      <c r="AR117" s="40">
        <f>-'PRA110'!AQ117</f>
        <v>0</v>
      </c>
      <c r="AS117" s="40">
        <f>-'PRA110'!AR117</f>
        <v>0</v>
      </c>
      <c r="AT117" s="40">
        <f>-'PRA110'!AS117</f>
        <v>0</v>
      </c>
      <c r="AU117" s="40">
        <f>-'PRA110'!AT117</f>
        <v>0</v>
      </c>
      <c r="AV117" s="40">
        <f>-'PRA110'!AU117</f>
        <v>0</v>
      </c>
      <c r="AW117" s="40">
        <f>-'PRA110'!AV117</f>
        <v>0</v>
      </c>
      <c r="AX117" s="40">
        <f>-'PRA110'!AW117</f>
        <v>0</v>
      </c>
      <c r="AY117" s="40">
        <f>-'PRA110'!AX117</f>
        <v>0</v>
      </c>
      <c r="AZ117" s="40">
        <f>-'PRA110'!AY117</f>
        <v>0</v>
      </c>
      <c r="BA117" s="40">
        <f>-'PRA110'!AZ117</f>
        <v>0</v>
      </c>
      <c r="BB117" s="40">
        <f>-'PRA110'!BA117</f>
        <v>0</v>
      </c>
      <c r="BC117" s="40">
        <f>-'PRA110'!BB117</f>
        <v>0</v>
      </c>
      <c r="BD117" s="40">
        <f>-'PRA110'!BC117</f>
        <v>0</v>
      </c>
      <c r="BE117" s="40">
        <f>-'PRA110'!BD117</f>
        <v>0</v>
      </c>
      <c r="BF117" s="40">
        <f>-'PRA110'!BE117</f>
        <v>0</v>
      </c>
      <c r="BG117" s="40">
        <f>-'PRA110'!BF117</f>
        <v>0</v>
      </c>
      <c r="BH117" s="40">
        <f>-'PRA110'!BG117</f>
        <v>0</v>
      </c>
      <c r="BI117" s="40">
        <f>-'PRA110'!BH117</f>
        <v>0</v>
      </c>
      <c r="BJ117" s="40">
        <f>-'PRA110'!BI117</f>
        <v>0</v>
      </c>
      <c r="BK117" s="40">
        <f>-'PRA110'!BJ117</f>
        <v>0</v>
      </c>
      <c r="BL117" s="40">
        <f>-'PRA110'!BK117</f>
        <v>0</v>
      </c>
      <c r="BM117" s="40">
        <f>-'PRA110'!BL117</f>
        <v>0</v>
      </c>
      <c r="BN117" s="40">
        <f>-'PRA110'!BM117</f>
        <v>0</v>
      </c>
      <c r="BO117" s="40">
        <f>-'PRA110'!BN117</f>
        <v>0</v>
      </c>
      <c r="BP117" s="40">
        <f>-'PRA110'!BO117</f>
        <v>0</v>
      </c>
      <c r="BQ117" s="40">
        <f>-'PRA110'!BP117</f>
        <v>0</v>
      </c>
      <c r="BR117" s="40">
        <f>-'PRA110'!BQ117</f>
        <v>0</v>
      </c>
      <c r="BS117" s="40">
        <f>-'PRA110'!BR117</f>
        <v>0</v>
      </c>
      <c r="BT117" s="40">
        <f>-'PRA110'!BS117</f>
        <v>0</v>
      </c>
      <c r="BU117" s="40">
        <f>-'PRA110'!BT117</f>
        <v>0</v>
      </c>
      <c r="BV117" s="40">
        <f>-'PRA110'!BU117</f>
        <v>0</v>
      </c>
      <c r="BW117" s="40">
        <f>-'PRA110'!BV117</f>
        <v>0</v>
      </c>
      <c r="BX117" s="40">
        <f>-'PRA110'!BW117</f>
        <v>0</v>
      </c>
      <c r="BY117" s="40">
        <f>-'PRA110'!BX117</f>
        <v>0</v>
      </c>
      <c r="BZ117" s="40">
        <f>-'PRA110'!BY117</f>
        <v>0</v>
      </c>
      <c r="CA117" s="40">
        <f>-'PRA110'!BZ117</f>
        <v>0</v>
      </c>
      <c r="CB117" s="40">
        <f>-'PRA110'!CA117</f>
        <v>0</v>
      </c>
      <c r="CC117" s="40">
        <f>-'PRA110'!CB117</f>
        <v>0</v>
      </c>
      <c r="CD117" s="40">
        <f>-'PRA110'!CC117</f>
        <v>0</v>
      </c>
      <c r="CE117" s="40">
        <f>-'PRA110'!CD117</f>
        <v>0</v>
      </c>
      <c r="CF117" s="40">
        <f>-'PRA110'!CE117</f>
        <v>0</v>
      </c>
      <c r="CG117" s="40">
        <f>-'PRA110'!CF117</f>
        <v>0</v>
      </c>
      <c r="CH117" s="40">
        <f>-'PRA110'!CG117</f>
        <v>0</v>
      </c>
      <c r="CI117" s="40">
        <f>-'PRA110'!CH117</f>
        <v>0</v>
      </c>
      <c r="CJ117" s="40">
        <f>-'PRA110'!CI117</f>
        <v>0</v>
      </c>
      <c r="CK117" s="40">
        <f>-'PRA110'!CJ117</f>
        <v>0</v>
      </c>
      <c r="CL117" s="40">
        <f>-'PRA110'!CK117</f>
        <v>0</v>
      </c>
      <c r="CM117" s="40">
        <f>-'PRA110'!CL117</f>
        <v>0</v>
      </c>
      <c r="CN117" s="40">
        <f>-'PRA110'!CM117</f>
        <v>0</v>
      </c>
      <c r="CO117" s="40">
        <f>-'PRA110'!CN117</f>
        <v>0</v>
      </c>
      <c r="CP117" s="40">
        <f>-'PRA110'!CO117</f>
        <v>0</v>
      </c>
      <c r="CQ117" s="40">
        <f>-'PRA110'!CP117</f>
        <v>0</v>
      </c>
      <c r="CR117" s="40">
        <f>-'PRA110'!CQ117</f>
        <v>0</v>
      </c>
      <c r="CS117" s="40">
        <f>-'PRA110'!CR117</f>
        <v>0</v>
      </c>
      <c r="CT117" s="40">
        <f>-'PRA110'!CS117</f>
        <v>0</v>
      </c>
      <c r="CU117" s="40">
        <f>-'PRA110'!CT117</f>
        <v>0</v>
      </c>
      <c r="CV117" s="40">
        <f>-'PRA110'!CU117</f>
        <v>0</v>
      </c>
      <c r="CW117" s="40">
        <f>-'PRA110'!CV117</f>
        <v>0</v>
      </c>
      <c r="CX117" s="40">
        <f>-'PRA110'!CW117</f>
        <v>0</v>
      </c>
      <c r="CY117" s="40">
        <f>-'PRA110'!CX117</f>
        <v>0</v>
      </c>
      <c r="CZ117" s="40">
        <f>-'PRA110'!CY117</f>
        <v>0</v>
      </c>
      <c r="DA117" s="40">
        <f>-'PRA110'!CZ117</f>
        <v>0</v>
      </c>
      <c r="DB117" s="40">
        <f>-'PRA110'!DA117</f>
        <v>0</v>
      </c>
      <c r="DC117" s="40">
        <f>-'PRA110'!DB117</f>
        <v>0</v>
      </c>
      <c r="DD117" s="40">
        <f>-'PRA110'!DC117</f>
        <v>0</v>
      </c>
      <c r="DE117" s="40">
        <f>-'PRA110'!DD117</f>
        <v>0</v>
      </c>
      <c r="DF117" s="40">
        <f>-'PRA110'!DE117</f>
        <v>0</v>
      </c>
      <c r="DG117" s="40">
        <f>-'PRA110'!DF117</f>
        <v>0</v>
      </c>
      <c r="DH117" s="40">
        <f>-'PRA110'!DG117</f>
        <v>0</v>
      </c>
      <c r="DI117" s="40">
        <f>-'PRA110'!DH117</f>
        <v>0</v>
      </c>
      <c r="DJ117" s="40">
        <f>-'PRA110'!DI117</f>
        <v>0</v>
      </c>
      <c r="DK117" s="40">
        <f>-'PRA110'!DJ117</f>
        <v>0</v>
      </c>
      <c r="DL117" s="50">
        <f>-'PRA110'!DK117</f>
        <v>0</v>
      </c>
    </row>
    <row r="118" spans="1:116" s="332" customFormat="1" ht="19.899999999999999" customHeight="1">
      <c r="A118" s="333"/>
      <c r="B118" s="340"/>
      <c r="C118" s="300"/>
      <c r="D118" s="87" t="s">
        <v>597</v>
      </c>
      <c r="E118" s="93" t="s">
        <v>806</v>
      </c>
      <c r="F118" s="362" t="s">
        <v>100</v>
      </c>
      <c r="G118" s="335"/>
      <c r="H118" s="328"/>
      <c r="I118" s="338"/>
      <c r="J118" s="956">
        <f>-'PRA110'!J118</f>
        <v>0</v>
      </c>
      <c r="K118" s="957">
        <f>-('PRA110'!I118-'PRA110'!J118)</f>
        <v>0</v>
      </c>
      <c r="L118" s="957">
        <f>-'PRA110'!K118</f>
        <v>0</v>
      </c>
      <c r="M118" s="40">
        <f>-'PRA110'!L118</f>
        <v>0</v>
      </c>
      <c r="N118" s="40">
        <f>-'PRA110'!M118</f>
        <v>0</v>
      </c>
      <c r="O118" s="40">
        <f>-'PRA110'!N118</f>
        <v>0</v>
      </c>
      <c r="P118" s="40">
        <f>-'PRA110'!O118</f>
        <v>0</v>
      </c>
      <c r="Q118" s="40">
        <f>-'PRA110'!P118</f>
        <v>0</v>
      </c>
      <c r="R118" s="40">
        <f>-'PRA110'!Q118</f>
        <v>0</v>
      </c>
      <c r="S118" s="40">
        <f>-'PRA110'!R118</f>
        <v>0</v>
      </c>
      <c r="T118" s="40">
        <f>-'PRA110'!S118</f>
        <v>0</v>
      </c>
      <c r="U118" s="40">
        <f>-'PRA110'!T118</f>
        <v>0</v>
      </c>
      <c r="V118" s="40">
        <f>-'PRA110'!U118</f>
        <v>0</v>
      </c>
      <c r="W118" s="40">
        <f>-'PRA110'!V118</f>
        <v>0</v>
      </c>
      <c r="X118" s="40">
        <f>-'PRA110'!W118</f>
        <v>0</v>
      </c>
      <c r="Y118" s="40">
        <f>-'PRA110'!X118</f>
        <v>0</v>
      </c>
      <c r="Z118" s="40">
        <f>-'PRA110'!Y118</f>
        <v>0</v>
      </c>
      <c r="AA118" s="40">
        <f>-'PRA110'!Z118</f>
        <v>0</v>
      </c>
      <c r="AB118" s="40">
        <f>-'PRA110'!AA118</f>
        <v>0</v>
      </c>
      <c r="AC118" s="40">
        <f>-'PRA110'!AB118</f>
        <v>0</v>
      </c>
      <c r="AD118" s="40">
        <f>-'PRA110'!AC118</f>
        <v>0</v>
      </c>
      <c r="AE118" s="40">
        <f>-'PRA110'!AD118</f>
        <v>0</v>
      </c>
      <c r="AF118" s="40">
        <f>-'PRA110'!AE118</f>
        <v>0</v>
      </c>
      <c r="AG118" s="40">
        <f>-'PRA110'!AF118</f>
        <v>0</v>
      </c>
      <c r="AH118" s="40">
        <f>-'PRA110'!AG118</f>
        <v>0</v>
      </c>
      <c r="AI118" s="40">
        <f>-'PRA110'!AH118</f>
        <v>0</v>
      </c>
      <c r="AJ118" s="40">
        <f>-'PRA110'!AI118</f>
        <v>0</v>
      </c>
      <c r="AK118" s="40">
        <f>-'PRA110'!AJ118</f>
        <v>0</v>
      </c>
      <c r="AL118" s="40">
        <f>-'PRA110'!AK118</f>
        <v>0</v>
      </c>
      <c r="AM118" s="40">
        <f>-'PRA110'!AL118</f>
        <v>0</v>
      </c>
      <c r="AN118" s="40">
        <f>-'PRA110'!AM118</f>
        <v>0</v>
      </c>
      <c r="AO118" s="40">
        <f>-'PRA110'!AN118</f>
        <v>0</v>
      </c>
      <c r="AP118" s="40">
        <f>-'PRA110'!AO118</f>
        <v>0</v>
      </c>
      <c r="AQ118" s="40">
        <f>-'PRA110'!AP118</f>
        <v>0</v>
      </c>
      <c r="AR118" s="40">
        <f>-'PRA110'!AQ118</f>
        <v>0</v>
      </c>
      <c r="AS118" s="40">
        <f>-'PRA110'!AR118</f>
        <v>0</v>
      </c>
      <c r="AT118" s="40">
        <f>-'PRA110'!AS118</f>
        <v>0</v>
      </c>
      <c r="AU118" s="40">
        <f>-'PRA110'!AT118</f>
        <v>0</v>
      </c>
      <c r="AV118" s="40">
        <f>-'PRA110'!AU118</f>
        <v>0</v>
      </c>
      <c r="AW118" s="40">
        <f>-'PRA110'!AV118</f>
        <v>0</v>
      </c>
      <c r="AX118" s="40">
        <f>-'PRA110'!AW118</f>
        <v>0</v>
      </c>
      <c r="AY118" s="40">
        <f>-'PRA110'!AX118</f>
        <v>0</v>
      </c>
      <c r="AZ118" s="40">
        <f>-'PRA110'!AY118</f>
        <v>0</v>
      </c>
      <c r="BA118" s="40">
        <f>-'PRA110'!AZ118</f>
        <v>0</v>
      </c>
      <c r="BB118" s="40">
        <f>-'PRA110'!BA118</f>
        <v>0</v>
      </c>
      <c r="BC118" s="40">
        <f>-'PRA110'!BB118</f>
        <v>0</v>
      </c>
      <c r="BD118" s="40">
        <f>-'PRA110'!BC118</f>
        <v>0</v>
      </c>
      <c r="BE118" s="40">
        <f>-'PRA110'!BD118</f>
        <v>0</v>
      </c>
      <c r="BF118" s="40">
        <f>-'PRA110'!BE118</f>
        <v>0</v>
      </c>
      <c r="BG118" s="40">
        <f>-'PRA110'!BF118</f>
        <v>0</v>
      </c>
      <c r="BH118" s="40">
        <f>-'PRA110'!BG118</f>
        <v>0</v>
      </c>
      <c r="BI118" s="40">
        <f>-'PRA110'!BH118</f>
        <v>0</v>
      </c>
      <c r="BJ118" s="40">
        <f>-'PRA110'!BI118</f>
        <v>0</v>
      </c>
      <c r="BK118" s="40">
        <f>-'PRA110'!BJ118</f>
        <v>0</v>
      </c>
      <c r="BL118" s="40">
        <f>-'PRA110'!BK118</f>
        <v>0</v>
      </c>
      <c r="BM118" s="40">
        <f>-'PRA110'!BL118</f>
        <v>0</v>
      </c>
      <c r="BN118" s="40">
        <f>-'PRA110'!BM118</f>
        <v>0</v>
      </c>
      <c r="BO118" s="40">
        <f>-'PRA110'!BN118</f>
        <v>0</v>
      </c>
      <c r="BP118" s="40">
        <f>-'PRA110'!BO118</f>
        <v>0</v>
      </c>
      <c r="BQ118" s="40">
        <f>-'PRA110'!BP118</f>
        <v>0</v>
      </c>
      <c r="BR118" s="40">
        <f>-'PRA110'!BQ118</f>
        <v>0</v>
      </c>
      <c r="BS118" s="40">
        <f>-'PRA110'!BR118</f>
        <v>0</v>
      </c>
      <c r="BT118" s="40">
        <f>-'PRA110'!BS118</f>
        <v>0</v>
      </c>
      <c r="BU118" s="40">
        <f>-'PRA110'!BT118</f>
        <v>0</v>
      </c>
      <c r="BV118" s="40">
        <f>-'PRA110'!BU118</f>
        <v>0</v>
      </c>
      <c r="BW118" s="40">
        <f>-'PRA110'!BV118</f>
        <v>0</v>
      </c>
      <c r="BX118" s="40">
        <f>-'PRA110'!BW118</f>
        <v>0</v>
      </c>
      <c r="BY118" s="40">
        <f>-'PRA110'!BX118</f>
        <v>0</v>
      </c>
      <c r="BZ118" s="40">
        <f>-'PRA110'!BY118</f>
        <v>0</v>
      </c>
      <c r="CA118" s="40">
        <f>-'PRA110'!BZ118</f>
        <v>0</v>
      </c>
      <c r="CB118" s="40">
        <f>-'PRA110'!CA118</f>
        <v>0</v>
      </c>
      <c r="CC118" s="40">
        <f>-'PRA110'!CB118</f>
        <v>0</v>
      </c>
      <c r="CD118" s="40">
        <f>-'PRA110'!CC118</f>
        <v>0</v>
      </c>
      <c r="CE118" s="40">
        <f>-'PRA110'!CD118</f>
        <v>0</v>
      </c>
      <c r="CF118" s="40">
        <f>-'PRA110'!CE118</f>
        <v>0</v>
      </c>
      <c r="CG118" s="40">
        <f>-'PRA110'!CF118</f>
        <v>0</v>
      </c>
      <c r="CH118" s="40">
        <f>-'PRA110'!CG118</f>
        <v>0</v>
      </c>
      <c r="CI118" s="40">
        <f>-'PRA110'!CH118</f>
        <v>0</v>
      </c>
      <c r="CJ118" s="40">
        <f>-'PRA110'!CI118</f>
        <v>0</v>
      </c>
      <c r="CK118" s="40">
        <f>-'PRA110'!CJ118</f>
        <v>0</v>
      </c>
      <c r="CL118" s="40">
        <f>-'PRA110'!CK118</f>
        <v>0</v>
      </c>
      <c r="CM118" s="40">
        <f>-'PRA110'!CL118</f>
        <v>0</v>
      </c>
      <c r="CN118" s="40">
        <f>-'PRA110'!CM118</f>
        <v>0</v>
      </c>
      <c r="CO118" s="40">
        <f>-'PRA110'!CN118</f>
        <v>0</v>
      </c>
      <c r="CP118" s="40">
        <f>-'PRA110'!CO118</f>
        <v>0</v>
      </c>
      <c r="CQ118" s="40">
        <f>-'PRA110'!CP118</f>
        <v>0</v>
      </c>
      <c r="CR118" s="40">
        <f>-'PRA110'!CQ118</f>
        <v>0</v>
      </c>
      <c r="CS118" s="40">
        <f>-'PRA110'!CR118</f>
        <v>0</v>
      </c>
      <c r="CT118" s="40">
        <f>-'PRA110'!CS118</f>
        <v>0</v>
      </c>
      <c r="CU118" s="40">
        <f>-'PRA110'!CT118</f>
        <v>0</v>
      </c>
      <c r="CV118" s="40">
        <f>-'PRA110'!CU118</f>
        <v>0</v>
      </c>
      <c r="CW118" s="40">
        <f>-'PRA110'!CV118</f>
        <v>0</v>
      </c>
      <c r="CX118" s="40">
        <f>-'PRA110'!CW118</f>
        <v>0</v>
      </c>
      <c r="CY118" s="40">
        <f>-'PRA110'!CX118</f>
        <v>0</v>
      </c>
      <c r="CZ118" s="40">
        <f>-'PRA110'!CY118</f>
        <v>0</v>
      </c>
      <c r="DA118" s="40">
        <f>-'PRA110'!CZ118</f>
        <v>0</v>
      </c>
      <c r="DB118" s="40">
        <f>-'PRA110'!DA118</f>
        <v>0</v>
      </c>
      <c r="DC118" s="40">
        <f>-'PRA110'!DB118</f>
        <v>0</v>
      </c>
      <c r="DD118" s="40">
        <f>-'PRA110'!DC118</f>
        <v>0</v>
      </c>
      <c r="DE118" s="40">
        <f>-'PRA110'!DD118</f>
        <v>0</v>
      </c>
      <c r="DF118" s="40">
        <f>-'PRA110'!DE118</f>
        <v>0</v>
      </c>
      <c r="DG118" s="40">
        <f>-'PRA110'!DF118</f>
        <v>0</v>
      </c>
      <c r="DH118" s="40">
        <f>-'PRA110'!DG118</f>
        <v>0</v>
      </c>
      <c r="DI118" s="40">
        <f>-'PRA110'!DH118</f>
        <v>0</v>
      </c>
      <c r="DJ118" s="40">
        <f>-'PRA110'!DI118</f>
        <v>0</v>
      </c>
      <c r="DK118" s="40">
        <f>-'PRA110'!DJ118</f>
        <v>0</v>
      </c>
      <c r="DL118" s="50">
        <f>-'PRA110'!DK118</f>
        <v>0</v>
      </c>
    </row>
    <row r="119" spans="1:116" s="332" customFormat="1" ht="19.899999999999999" customHeight="1">
      <c r="A119" s="333"/>
      <c r="B119" s="340"/>
      <c r="C119" s="300"/>
      <c r="D119" s="87"/>
      <c r="E119" s="93"/>
      <c r="F119" s="359" t="s">
        <v>965</v>
      </c>
      <c r="G119" s="335"/>
      <c r="H119" s="328"/>
      <c r="I119" s="338"/>
      <c r="J119" s="956">
        <f>-('PRA110'!J119-'PRA110'!J120)</f>
        <v>0</v>
      </c>
      <c r="K119" s="957">
        <f>-(('PRA110'!I119-'PRA110'!J119)-('PRA110'!I120-'PRA110'!J120))</f>
        <v>0</v>
      </c>
      <c r="L119" s="957">
        <f>-('PRA110'!K119-'PRA110'!K120)</f>
        <v>0</v>
      </c>
      <c r="M119" s="40">
        <f>-('PRA110'!L119-'PRA110'!L120)</f>
        <v>0</v>
      </c>
      <c r="N119" s="40">
        <f>-('PRA110'!M119-'PRA110'!M120)</f>
        <v>0</v>
      </c>
      <c r="O119" s="40">
        <f>-('PRA110'!N119-'PRA110'!N120)</f>
        <v>0</v>
      </c>
      <c r="P119" s="40">
        <f>-('PRA110'!O119-'PRA110'!O120)</f>
        <v>0</v>
      </c>
      <c r="Q119" s="40">
        <f>-('PRA110'!P119-'PRA110'!P120)</f>
        <v>0</v>
      </c>
      <c r="R119" s="40">
        <f>-('PRA110'!Q119-'PRA110'!Q120)</f>
        <v>0</v>
      </c>
      <c r="S119" s="40">
        <f>-('PRA110'!R119-'PRA110'!R120)</f>
        <v>0</v>
      </c>
      <c r="T119" s="40">
        <f>-('PRA110'!S119-'PRA110'!S120)</f>
        <v>0</v>
      </c>
      <c r="U119" s="40">
        <f>-('PRA110'!T119-'PRA110'!T120)</f>
        <v>0</v>
      </c>
      <c r="V119" s="40">
        <f>-('PRA110'!U119-'PRA110'!U120)</f>
        <v>0</v>
      </c>
      <c r="W119" s="40">
        <f>-('PRA110'!V119-'PRA110'!V120)</f>
        <v>0</v>
      </c>
      <c r="X119" s="40">
        <f>-('PRA110'!W119-'PRA110'!W120)</f>
        <v>0</v>
      </c>
      <c r="Y119" s="40">
        <f>-('PRA110'!X119-'PRA110'!X120)</f>
        <v>0</v>
      </c>
      <c r="Z119" s="40">
        <f>-('PRA110'!Y119-'PRA110'!Y120)</f>
        <v>0</v>
      </c>
      <c r="AA119" s="40">
        <f>-('PRA110'!Z119-'PRA110'!Z120)</f>
        <v>0</v>
      </c>
      <c r="AB119" s="40">
        <f>-('PRA110'!AA119-'PRA110'!AA120)</f>
        <v>0</v>
      </c>
      <c r="AC119" s="40">
        <f>-('PRA110'!AB119-'PRA110'!AB120)</f>
        <v>0</v>
      </c>
      <c r="AD119" s="40">
        <f>-('PRA110'!AC119-'PRA110'!AC120)</f>
        <v>0</v>
      </c>
      <c r="AE119" s="40">
        <f>-('PRA110'!AD119-'PRA110'!AD120)</f>
        <v>0</v>
      </c>
      <c r="AF119" s="40">
        <f>-('PRA110'!AE119-'PRA110'!AE120)</f>
        <v>0</v>
      </c>
      <c r="AG119" s="40">
        <f>-('PRA110'!AF119-'PRA110'!AF120)</f>
        <v>0</v>
      </c>
      <c r="AH119" s="40">
        <f>-('PRA110'!AG119-'PRA110'!AG120)</f>
        <v>0</v>
      </c>
      <c r="AI119" s="40">
        <f>-('PRA110'!AH119-'PRA110'!AH120)</f>
        <v>0</v>
      </c>
      <c r="AJ119" s="40">
        <f>-('PRA110'!AI119-'PRA110'!AI120)</f>
        <v>0</v>
      </c>
      <c r="AK119" s="40">
        <f>-('PRA110'!AJ119-'PRA110'!AJ120)</f>
        <v>0</v>
      </c>
      <c r="AL119" s="40">
        <f>-('PRA110'!AK119-'PRA110'!AK120)</f>
        <v>0</v>
      </c>
      <c r="AM119" s="40">
        <f>-('PRA110'!AL119-'PRA110'!AL120)</f>
        <v>0</v>
      </c>
      <c r="AN119" s="40">
        <f>-('PRA110'!AM119-'PRA110'!AM120)</f>
        <v>0</v>
      </c>
      <c r="AO119" s="40">
        <f>-('PRA110'!AN119-'PRA110'!AN120)</f>
        <v>0</v>
      </c>
      <c r="AP119" s="40">
        <f>-('PRA110'!AO119-'PRA110'!AO120)</f>
        <v>0</v>
      </c>
      <c r="AQ119" s="40">
        <f>-('PRA110'!AP119-'PRA110'!AP120)</f>
        <v>0</v>
      </c>
      <c r="AR119" s="40">
        <f>-('PRA110'!AQ119-'PRA110'!AQ120)</f>
        <v>0</v>
      </c>
      <c r="AS119" s="40">
        <f>-('PRA110'!AR119-'PRA110'!AR120)</f>
        <v>0</v>
      </c>
      <c r="AT119" s="40">
        <f>-('PRA110'!AS119-'PRA110'!AS120)</f>
        <v>0</v>
      </c>
      <c r="AU119" s="40">
        <f>-('PRA110'!AT119-'PRA110'!AT120)</f>
        <v>0</v>
      </c>
      <c r="AV119" s="40">
        <f>-('PRA110'!AU119-'PRA110'!AU120)</f>
        <v>0</v>
      </c>
      <c r="AW119" s="40">
        <f>-('PRA110'!AV119-'PRA110'!AV120)</f>
        <v>0</v>
      </c>
      <c r="AX119" s="40">
        <f>-('PRA110'!AW119-'PRA110'!AW120)</f>
        <v>0</v>
      </c>
      <c r="AY119" s="40">
        <f>-('PRA110'!AX119-'PRA110'!AX120)</f>
        <v>0</v>
      </c>
      <c r="AZ119" s="40">
        <f>-('PRA110'!AY119-'PRA110'!AY120)</f>
        <v>0</v>
      </c>
      <c r="BA119" s="40">
        <f>-('PRA110'!AZ119-'PRA110'!AZ120)</f>
        <v>0</v>
      </c>
      <c r="BB119" s="40">
        <f>-('PRA110'!BA119-'PRA110'!BA120)</f>
        <v>0</v>
      </c>
      <c r="BC119" s="40">
        <f>-('PRA110'!BB119-'PRA110'!BB120)</f>
        <v>0</v>
      </c>
      <c r="BD119" s="40">
        <f>-('PRA110'!BC119-'PRA110'!BC120)</f>
        <v>0</v>
      </c>
      <c r="BE119" s="40">
        <f>-('PRA110'!BD119-'PRA110'!BD120)</f>
        <v>0</v>
      </c>
      <c r="BF119" s="40">
        <f>-('PRA110'!BE119-'PRA110'!BE120)</f>
        <v>0</v>
      </c>
      <c r="BG119" s="40">
        <f>-('PRA110'!BF119-'PRA110'!BF120)</f>
        <v>0</v>
      </c>
      <c r="BH119" s="40">
        <f>-('PRA110'!BG119-'PRA110'!BG120)</f>
        <v>0</v>
      </c>
      <c r="BI119" s="40">
        <f>-('PRA110'!BH119-'PRA110'!BH120)</f>
        <v>0</v>
      </c>
      <c r="BJ119" s="40">
        <f>-('PRA110'!BI119-'PRA110'!BI120)</f>
        <v>0</v>
      </c>
      <c r="BK119" s="40">
        <f>-('PRA110'!BJ119-'PRA110'!BJ120)</f>
        <v>0</v>
      </c>
      <c r="BL119" s="40">
        <f>-('PRA110'!BK119-'PRA110'!BK120)</f>
        <v>0</v>
      </c>
      <c r="BM119" s="40">
        <f>-('PRA110'!BL119-'PRA110'!BL120)</f>
        <v>0</v>
      </c>
      <c r="BN119" s="40">
        <f>-('PRA110'!BM119-'PRA110'!BM120)</f>
        <v>0</v>
      </c>
      <c r="BO119" s="40">
        <f>-('PRA110'!BN119-'PRA110'!BN120)</f>
        <v>0</v>
      </c>
      <c r="BP119" s="40">
        <f>-('PRA110'!BO119-'PRA110'!BO120)</f>
        <v>0</v>
      </c>
      <c r="BQ119" s="40">
        <f>-('PRA110'!BP119-'PRA110'!BP120)</f>
        <v>0</v>
      </c>
      <c r="BR119" s="40">
        <f>-('PRA110'!BQ119-'PRA110'!BQ120)</f>
        <v>0</v>
      </c>
      <c r="BS119" s="40">
        <f>-('PRA110'!BR119-'PRA110'!BR120)</f>
        <v>0</v>
      </c>
      <c r="BT119" s="40">
        <f>-('PRA110'!BS119-'PRA110'!BS120)</f>
        <v>0</v>
      </c>
      <c r="BU119" s="40">
        <f>-('PRA110'!BT119-'PRA110'!BT120)</f>
        <v>0</v>
      </c>
      <c r="BV119" s="40">
        <f>-('PRA110'!BU119-'PRA110'!BU120)</f>
        <v>0</v>
      </c>
      <c r="BW119" s="40">
        <f>-('PRA110'!BV119-'PRA110'!BV120)</f>
        <v>0</v>
      </c>
      <c r="BX119" s="40">
        <f>-('PRA110'!BW119-'PRA110'!BW120)</f>
        <v>0</v>
      </c>
      <c r="BY119" s="40">
        <f>-('PRA110'!BX119-'PRA110'!BX120)</f>
        <v>0</v>
      </c>
      <c r="BZ119" s="40">
        <f>-('PRA110'!BY119-'PRA110'!BY120)</f>
        <v>0</v>
      </c>
      <c r="CA119" s="40">
        <f>-('PRA110'!BZ119-'PRA110'!BZ120)</f>
        <v>0</v>
      </c>
      <c r="CB119" s="40">
        <f>-('PRA110'!CA119-'PRA110'!CA120)</f>
        <v>0</v>
      </c>
      <c r="CC119" s="40">
        <f>-('PRA110'!CB119-'PRA110'!CB120)</f>
        <v>0</v>
      </c>
      <c r="CD119" s="40">
        <f>-('PRA110'!CC119-'PRA110'!CC120)</f>
        <v>0</v>
      </c>
      <c r="CE119" s="40">
        <f>-('PRA110'!CD119-'PRA110'!CD120)</f>
        <v>0</v>
      </c>
      <c r="CF119" s="40">
        <f>-('PRA110'!CE119-'PRA110'!CE120)</f>
        <v>0</v>
      </c>
      <c r="CG119" s="40">
        <f>-('PRA110'!CF119-'PRA110'!CF120)</f>
        <v>0</v>
      </c>
      <c r="CH119" s="40">
        <f>-('PRA110'!CG119-'PRA110'!CG120)</f>
        <v>0</v>
      </c>
      <c r="CI119" s="40">
        <f>-('PRA110'!CH119-'PRA110'!CH120)</f>
        <v>0</v>
      </c>
      <c r="CJ119" s="40">
        <f>-('PRA110'!CI119-'PRA110'!CI120)</f>
        <v>0</v>
      </c>
      <c r="CK119" s="40">
        <f>-('PRA110'!CJ119-'PRA110'!CJ120)</f>
        <v>0</v>
      </c>
      <c r="CL119" s="40">
        <f>-('PRA110'!CK119-'PRA110'!CK120)</f>
        <v>0</v>
      </c>
      <c r="CM119" s="40">
        <f>-('PRA110'!CL119-'PRA110'!CL120)</f>
        <v>0</v>
      </c>
      <c r="CN119" s="40">
        <f>-('PRA110'!CM119-'PRA110'!CM120)</f>
        <v>0</v>
      </c>
      <c r="CO119" s="40">
        <f>-('PRA110'!CN119-'PRA110'!CN120)</f>
        <v>0</v>
      </c>
      <c r="CP119" s="40">
        <f>-('PRA110'!CO119-'PRA110'!CO120)</f>
        <v>0</v>
      </c>
      <c r="CQ119" s="40">
        <f>-('PRA110'!CP119-'PRA110'!CP120)</f>
        <v>0</v>
      </c>
      <c r="CR119" s="40">
        <f>-('PRA110'!CQ119-'PRA110'!CQ120)</f>
        <v>0</v>
      </c>
      <c r="CS119" s="40">
        <f>-('PRA110'!CR119-'PRA110'!CR120)</f>
        <v>0</v>
      </c>
      <c r="CT119" s="40">
        <f>-('PRA110'!CS119-'PRA110'!CS120)</f>
        <v>0</v>
      </c>
      <c r="CU119" s="40">
        <f>-('PRA110'!CT119-'PRA110'!CT120)</f>
        <v>0</v>
      </c>
      <c r="CV119" s="40">
        <f>-('PRA110'!CU119-'PRA110'!CU120)</f>
        <v>0</v>
      </c>
      <c r="CW119" s="40">
        <f>-('PRA110'!CV119-'PRA110'!CV120)</f>
        <v>0</v>
      </c>
      <c r="CX119" s="40">
        <f>-('PRA110'!CW119-'PRA110'!CW120)</f>
        <v>0</v>
      </c>
      <c r="CY119" s="40">
        <f>-('PRA110'!CX119-'PRA110'!CX120)</f>
        <v>0</v>
      </c>
      <c r="CZ119" s="40">
        <f>-('PRA110'!CY119-'PRA110'!CY120)</f>
        <v>0</v>
      </c>
      <c r="DA119" s="40">
        <f>-('PRA110'!CZ119-'PRA110'!CZ120)</f>
        <v>0</v>
      </c>
      <c r="DB119" s="40">
        <f>-('PRA110'!DA119-'PRA110'!DA120)</f>
        <v>0</v>
      </c>
      <c r="DC119" s="40">
        <f>-('PRA110'!DB119-'PRA110'!DB120)</f>
        <v>0</v>
      </c>
      <c r="DD119" s="40">
        <f>-('PRA110'!DC119-'PRA110'!DC120)</f>
        <v>0</v>
      </c>
      <c r="DE119" s="40">
        <f>-('PRA110'!DD119-'PRA110'!DD120)</f>
        <v>0</v>
      </c>
      <c r="DF119" s="40">
        <f>-('PRA110'!DE119-'PRA110'!DE120)</f>
        <v>0</v>
      </c>
      <c r="DG119" s="40">
        <f>-('PRA110'!DF119-'PRA110'!DF120)</f>
        <v>0</v>
      </c>
      <c r="DH119" s="40">
        <f>-('PRA110'!DG119-'PRA110'!DG120)</f>
        <v>0</v>
      </c>
      <c r="DI119" s="40">
        <f>-('PRA110'!DH119-'PRA110'!DH120)</f>
        <v>0</v>
      </c>
      <c r="DJ119" s="40">
        <f>-('PRA110'!DI119-'PRA110'!DI120)</f>
        <v>0</v>
      </c>
      <c r="DK119" s="40">
        <f>-('PRA110'!DJ119-'PRA110'!DJ120)</f>
        <v>0</v>
      </c>
      <c r="DL119" s="50">
        <f>-('PRA110'!DK119-'PRA110'!DK120)</f>
        <v>0</v>
      </c>
    </row>
    <row r="120" spans="1:116" s="332" customFormat="1" ht="19.899999999999999" customHeight="1">
      <c r="A120" s="333"/>
      <c r="B120" s="340"/>
      <c r="C120" s="300"/>
      <c r="D120" s="87" t="s">
        <v>599</v>
      </c>
      <c r="E120" s="93" t="s">
        <v>808</v>
      </c>
      <c r="F120" s="359" t="s">
        <v>964</v>
      </c>
      <c r="G120" s="335"/>
      <c r="H120" s="328"/>
      <c r="I120" s="338"/>
      <c r="J120" s="956">
        <f>-'PRA110'!J120</f>
        <v>0</v>
      </c>
      <c r="K120" s="957">
        <f>-('PRA110'!I120-'PRA110'!J120)</f>
        <v>0</v>
      </c>
      <c r="L120" s="957">
        <f>-'PRA110'!K120</f>
        <v>0</v>
      </c>
      <c r="M120" s="40">
        <f>-'PRA110'!L120</f>
        <v>0</v>
      </c>
      <c r="N120" s="40">
        <f>-'PRA110'!M120</f>
        <v>0</v>
      </c>
      <c r="O120" s="40">
        <f>-'PRA110'!N120</f>
        <v>0</v>
      </c>
      <c r="P120" s="40">
        <f>-'PRA110'!O120</f>
        <v>0</v>
      </c>
      <c r="Q120" s="40">
        <f>-'PRA110'!P120</f>
        <v>0</v>
      </c>
      <c r="R120" s="40">
        <f>-'PRA110'!Q120</f>
        <v>0</v>
      </c>
      <c r="S120" s="40">
        <f>-'PRA110'!R120</f>
        <v>0</v>
      </c>
      <c r="T120" s="40">
        <f>-'PRA110'!S120</f>
        <v>0</v>
      </c>
      <c r="U120" s="40">
        <f>-'PRA110'!T120</f>
        <v>0</v>
      </c>
      <c r="V120" s="40">
        <f>-'PRA110'!U120</f>
        <v>0</v>
      </c>
      <c r="W120" s="40">
        <f>-'PRA110'!V120</f>
        <v>0</v>
      </c>
      <c r="X120" s="40">
        <f>-'PRA110'!W120</f>
        <v>0</v>
      </c>
      <c r="Y120" s="40">
        <f>-'PRA110'!X120</f>
        <v>0</v>
      </c>
      <c r="Z120" s="40">
        <f>-'PRA110'!Y120</f>
        <v>0</v>
      </c>
      <c r="AA120" s="40">
        <f>-'PRA110'!Z120</f>
        <v>0</v>
      </c>
      <c r="AB120" s="40">
        <f>-'PRA110'!AA120</f>
        <v>0</v>
      </c>
      <c r="AC120" s="40">
        <f>-'PRA110'!AB120</f>
        <v>0</v>
      </c>
      <c r="AD120" s="40">
        <f>-'PRA110'!AC120</f>
        <v>0</v>
      </c>
      <c r="AE120" s="40">
        <f>-'PRA110'!AD120</f>
        <v>0</v>
      </c>
      <c r="AF120" s="40">
        <f>-'PRA110'!AE120</f>
        <v>0</v>
      </c>
      <c r="AG120" s="40">
        <f>-'PRA110'!AF120</f>
        <v>0</v>
      </c>
      <c r="AH120" s="40">
        <f>-'PRA110'!AG120</f>
        <v>0</v>
      </c>
      <c r="AI120" s="40">
        <f>-'PRA110'!AH120</f>
        <v>0</v>
      </c>
      <c r="AJ120" s="40">
        <f>-'PRA110'!AI120</f>
        <v>0</v>
      </c>
      <c r="AK120" s="40">
        <f>-'PRA110'!AJ120</f>
        <v>0</v>
      </c>
      <c r="AL120" s="40">
        <f>-'PRA110'!AK120</f>
        <v>0</v>
      </c>
      <c r="AM120" s="40">
        <f>-'PRA110'!AL120</f>
        <v>0</v>
      </c>
      <c r="AN120" s="40">
        <f>-'PRA110'!AM120</f>
        <v>0</v>
      </c>
      <c r="AO120" s="40">
        <f>-'PRA110'!AN120</f>
        <v>0</v>
      </c>
      <c r="AP120" s="40">
        <f>-'PRA110'!AO120</f>
        <v>0</v>
      </c>
      <c r="AQ120" s="40">
        <f>-'PRA110'!AP120</f>
        <v>0</v>
      </c>
      <c r="AR120" s="40">
        <f>-'PRA110'!AQ120</f>
        <v>0</v>
      </c>
      <c r="AS120" s="40">
        <f>-'PRA110'!AR120</f>
        <v>0</v>
      </c>
      <c r="AT120" s="40">
        <f>-'PRA110'!AS120</f>
        <v>0</v>
      </c>
      <c r="AU120" s="40">
        <f>-'PRA110'!AT120</f>
        <v>0</v>
      </c>
      <c r="AV120" s="40">
        <f>-'PRA110'!AU120</f>
        <v>0</v>
      </c>
      <c r="AW120" s="40">
        <f>-'PRA110'!AV120</f>
        <v>0</v>
      </c>
      <c r="AX120" s="40">
        <f>-'PRA110'!AW120</f>
        <v>0</v>
      </c>
      <c r="AY120" s="40">
        <f>-'PRA110'!AX120</f>
        <v>0</v>
      </c>
      <c r="AZ120" s="40">
        <f>-'PRA110'!AY120</f>
        <v>0</v>
      </c>
      <c r="BA120" s="40">
        <f>-'PRA110'!AZ120</f>
        <v>0</v>
      </c>
      <c r="BB120" s="40">
        <f>-'PRA110'!BA120</f>
        <v>0</v>
      </c>
      <c r="BC120" s="40">
        <f>-'PRA110'!BB120</f>
        <v>0</v>
      </c>
      <c r="BD120" s="40">
        <f>-'PRA110'!BC120</f>
        <v>0</v>
      </c>
      <c r="BE120" s="40">
        <f>-'PRA110'!BD120</f>
        <v>0</v>
      </c>
      <c r="BF120" s="40">
        <f>-'PRA110'!BE120</f>
        <v>0</v>
      </c>
      <c r="BG120" s="40">
        <f>-'PRA110'!BF120</f>
        <v>0</v>
      </c>
      <c r="BH120" s="40">
        <f>-'PRA110'!BG120</f>
        <v>0</v>
      </c>
      <c r="BI120" s="40">
        <f>-'PRA110'!BH120</f>
        <v>0</v>
      </c>
      <c r="BJ120" s="40">
        <f>-'PRA110'!BI120</f>
        <v>0</v>
      </c>
      <c r="BK120" s="40">
        <f>-'PRA110'!BJ120</f>
        <v>0</v>
      </c>
      <c r="BL120" s="40">
        <f>-'PRA110'!BK120</f>
        <v>0</v>
      </c>
      <c r="BM120" s="40">
        <f>-'PRA110'!BL120</f>
        <v>0</v>
      </c>
      <c r="BN120" s="40">
        <f>-'PRA110'!BM120</f>
        <v>0</v>
      </c>
      <c r="BO120" s="40">
        <f>-'PRA110'!BN120</f>
        <v>0</v>
      </c>
      <c r="BP120" s="40">
        <f>-'PRA110'!BO120</f>
        <v>0</v>
      </c>
      <c r="BQ120" s="40">
        <f>-'PRA110'!BP120</f>
        <v>0</v>
      </c>
      <c r="BR120" s="40">
        <f>-'PRA110'!BQ120</f>
        <v>0</v>
      </c>
      <c r="BS120" s="40">
        <f>-'PRA110'!BR120</f>
        <v>0</v>
      </c>
      <c r="BT120" s="40">
        <f>-'PRA110'!BS120</f>
        <v>0</v>
      </c>
      <c r="BU120" s="40">
        <f>-'PRA110'!BT120</f>
        <v>0</v>
      </c>
      <c r="BV120" s="40">
        <f>-'PRA110'!BU120</f>
        <v>0</v>
      </c>
      <c r="BW120" s="40">
        <f>-'PRA110'!BV120</f>
        <v>0</v>
      </c>
      <c r="BX120" s="40">
        <f>-'PRA110'!BW120</f>
        <v>0</v>
      </c>
      <c r="BY120" s="40">
        <f>-'PRA110'!BX120</f>
        <v>0</v>
      </c>
      <c r="BZ120" s="40">
        <f>-'PRA110'!BY120</f>
        <v>0</v>
      </c>
      <c r="CA120" s="40">
        <f>-'PRA110'!BZ120</f>
        <v>0</v>
      </c>
      <c r="CB120" s="40">
        <f>-'PRA110'!CA120</f>
        <v>0</v>
      </c>
      <c r="CC120" s="40">
        <f>-'PRA110'!CB120</f>
        <v>0</v>
      </c>
      <c r="CD120" s="40">
        <f>-'PRA110'!CC120</f>
        <v>0</v>
      </c>
      <c r="CE120" s="40">
        <f>-'PRA110'!CD120</f>
        <v>0</v>
      </c>
      <c r="CF120" s="40">
        <f>-'PRA110'!CE120</f>
        <v>0</v>
      </c>
      <c r="CG120" s="40">
        <f>-'PRA110'!CF120</f>
        <v>0</v>
      </c>
      <c r="CH120" s="40">
        <f>-'PRA110'!CG120</f>
        <v>0</v>
      </c>
      <c r="CI120" s="40">
        <f>-'PRA110'!CH120</f>
        <v>0</v>
      </c>
      <c r="CJ120" s="40">
        <f>-'PRA110'!CI120</f>
        <v>0</v>
      </c>
      <c r="CK120" s="40">
        <f>-'PRA110'!CJ120</f>
        <v>0</v>
      </c>
      <c r="CL120" s="40">
        <f>-'PRA110'!CK120</f>
        <v>0</v>
      </c>
      <c r="CM120" s="40">
        <f>-'PRA110'!CL120</f>
        <v>0</v>
      </c>
      <c r="CN120" s="40">
        <f>-'PRA110'!CM120</f>
        <v>0</v>
      </c>
      <c r="CO120" s="40">
        <f>-'PRA110'!CN120</f>
        <v>0</v>
      </c>
      <c r="CP120" s="40">
        <f>-'PRA110'!CO120</f>
        <v>0</v>
      </c>
      <c r="CQ120" s="40">
        <f>-'PRA110'!CP120</f>
        <v>0</v>
      </c>
      <c r="CR120" s="40">
        <f>-'PRA110'!CQ120</f>
        <v>0</v>
      </c>
      <c r="CS120" s="40">
        <f>-'PRA110'!CR120</f>
        <v>0</v>
      </c>
      <c r="CT120" s="40">
        <f>-'PRA110'!CS120</f>
        <v>0</v>
      </c>
      <c r="CU120" s="40">
        <f>-'PRA110'!CT120</f>
        <v>0</v>
      </c>
      <c r="CV120" s="40">
        <f>-'PRA110'!CU120</f>
        <v>0</v>
      </c>
      <c r="CW120" s="40">
        <f>-'PRA110'!CV120</f>
        <v>0</v>
      </c>
      <c r="CX120" s="40">
        <f>-'PRA110'!CW120</f>
        <v>0</v>
      </c>
      <c r="CY120" s="40">
        <f>-'PRA110'!CX120</f>
        <v>0</v>
      </c>
      <c r="CZ120" s="40">
        <f>-'PRA110'!CY120</f>
        <v>0</v>
      </c>
      <c r="DA120" s="40">
        <f>-'PRA110'!CZ120</f>
        <v>0</v>
      </c>
      <c r="DB120" s="40">
        <f>-'PRA110'!DA120</f>
        <v>0</v>
      </c>
      <c r="DC120" s="40">
        <f>-'PRA110'!DB120</f>
        <v>0</v>
      </c>
      <c r="DD120" s="40">
        <f>-'PRA110'!DC120</f>
        <v>0</v>
      </c>
      <c r="DE120" s="40">
        <f>-'PRA110'!DD120</f>
        <v>0</v>
      </c>
      <c r="DF120" s="40">
        <f>-'PRA110'!DE120</f>
        <v>0</v>
      </c>
      <c r="DG120" s="40">
        <f>-'PRA110'!DF120</f>
        <v>0</v>
      </c>
      <c r="DH120" s="40">
        <f>-'PRA110'!DG120</f>
        <v>0</v>
      </c>
      <c r="DI120" s="40">
        <f>-'PRA110'!DH120</f>
        <v>0</v>
      </c>
      <c r="DJ120" s="40">
        <f>-'PRA110'!DI120</f>
        <v>0</v>
      </c>
      <c r="DK120" s="40">
        <f>-'PRA110'!DJ120</f>
        <v>0</v>
      </c>
      <c r="DL120" s="50">
        <f>-'PRA110'!DK120</f>
        <v>0</v>
      </c>
    </row>
    <row r="121" spans="1:116" s="332" customFormat="1" ht="19.899999999999999" customHeight="1">
      <c r="A121" s="333"/>
      <c r="B121" s="340"/>
      <c r="C121" s="300"/>
      <c r="D121" s="87" t="s">
        <v>600</v>
      </c>
      <c r="E121" s="93" t="s">
        <v>809</v>
      </c>
      <c r="F121" s="359" t="s">
        <v>106</v>
      </c>
      <c r="G121" s="335"/>
      <c r="H121" s="328"/>
      <c r="I121" s="338"/>
      <c r="J121" s="39">
        <f>-'PRA110'!J121</f>
        <v>0</v>
      </c>
      <c r="K121" s="40">
        <f>-('PRA110'!I121-'PRA110'!J121)</f>
        <v>0</v>
      </c>
      <c r="L121" s="40">
        <f>-'PRA110'!K121</f>
        <v>0</v>
      </c>
      <c r="M121" s="40">
        <f>-'PRA110'!L121</f>
        <v>0</v>
      </c>
      <c r="N121" s="40">
        <f>-'PRA110'!M121</f>
        <v>0</v>
      </c>
      <c r="O121" s="40">
        <f>-'PRA110'!N121</f>
        <v>0</v>
      </c>
      <c r="P121" s="40">
        <f>-'PRA110'!O121</f>
        <v>0</v>
      </c>
      <c r="Q121" s="40">
        <f>-'PRA110'!P121</f>
        <v>0</v>
      </c>
      <c r="R121" s="40">
        <f>-'PRA110'!Q121</f>
        <v>0</v>
      </c>
      <c r="S121" s="40">
        <f>-'PRA110'!R121</f>
        <v>0</v>
      </c>
      <c r="T121" s="40">
        <f>-'PRA110'!S121</f>
        <v>0</v>
      </c>
      <c r="U121" s="40">
        <f>-'PRA110'!T121</f>
        <v>0</v>
      </c>
      <c r="V121" s="40">
        <f>-'PRA110'!U121</f>
        <v>0</v>
      </c>
      <c r="W121" s="40">
        <f>-'PRA110'!V121</f>
        <v>0</v>
      </c>
      <c r="X121" s="40">
        <f>-'PRA110'!W121</f>
        <v>0</v>
      </c>
      <c r="Y121" s="40">
        <f>-'PRA110'!X121</f>
        <v>0</v>
      </c>
      <c r="Z121" s="40">
        <f>-'PRA110'!Y121</f>
        <v>0</v>
      </c>
      <c r="AA121" s="40">
        <f>-'PRA110'!Z121</f>
        <v>0</v>
      </c>
      <c r="AB121" s="40">
        <f>-'PRA110'!AA121</f>
        <v>0</v>
      </c>
      <c r="AC121" s="40">
        <f>-'PRA110'!AB121</f>
        <v>0</v>
      </c>
      <c r="AD121" s="40">
        <f>-'PRA110'!AC121</f>
        <v>0</v>
      </c>
      <c r="AE121" s="40">
        <f>-'PRA110'!AD121</f>
        <v>0</v>
      </c>
      <c r="AF121" s="40">
        <f>-'PRA110'!AE121</f>
        <v>0</v>
      </c>
      <c r="AG121" s="40">
        <f>-'PRA110'!AF121</f>
        <v>0</v>
      </c>
      <c r="AH121" s="40">
        <f>-'PRA110'!AG121</f>
        <v>0</v>
      </c>
      <c r="AI121" s="40">
        <f>-'PRA110'!AH121</f>
        <v>0</v>
      </c>
      <c r="AJ121" s="40">
        <f>-'PRA110'!AI121</f>
        <v>0</v>
      </c>
      <c r="AK121" s="40">
        <f>-'PRA110'!AJ121</f>
        <v>0</v>
      </c>
      <c r="AL121" s="40">
        <f>-'PRA110'!AK121</f>
        <v>0</v>
      </c>
      <c r="AM121" s="40">
        <f>-'PRA110'!AL121</f>
        <v>0</v>
      </c>
      <c r="AN121" s="40">
        <f>-'PRA110'!AM121</f>
        <v>0</v>
      </c>
      <c r="AO121" s="40">
        <f>-'PRA110'!AN121</f>
        <v>0</v>
      </c>
      <c r="AP121" s="40">
        <f>-'PRA110'!AO121</f>
        <v>0</v>
      </c>
      <c r="AQ121" s="40">
        <f>-'PRA110'!AP121</f>
        <v>0</v>
      </c>
      <c r="AR121" s="40">
        <f>-'PRA110'!AQ121</f>
        <v>0</v>
      </c>
      <c r="AS121" s="40">
        <f>-'PRA110'!AR121</f>
        <v>0</v>
      </c>
      <c r="AT121" s="40">
        <f>-'PRA110'!AS121</f>
        <v>0</v>
      </c>
      <c r="AU121" s="40">
        <f>-'PRA110'!AT121</f>
        <v>0</v>
      </c>
      <c r="AV121" s="40">
        <f>-'PRA110'!AU121</f>
        <v>0</v>
      </c>
      <c r="AW121" s="40">
        <f>-'PRA110'!AV121</f>
        <v>0</v>
      </c>
      <c r="AX121" s="40">
        <f>-'PRA110'!AW121</f>
        <v>0</v>
      </c>
      <c r="AY121" s="40">
        <f>-'PRA110'!AX121</f>
        <v>0</v>
      </c>
      <c r="AZ121" s="40">
        <f>-'PRA110'!AY121</f>
        <v>0</v>
      </c>
      <c r="BA121" s="40">
        <f>-'PRA110'!AZ121</f>
        <v>0</v>
      </c>
      <c r="BB121" s="40">
        <f>-'PRA110'!BA121</f>
        <v>0</v>
      </c>
      <c r="BC121" s="40">
        <f>-'PRA110'!BB121</f>
        <v>0</v>
      </c>
      <c r="BD121" s="40">
        <f>-'PRA110'!BC121</f>
        <v>0</v>
      </c>
      <c r="BE121" s="40">
        <f>-'PRA110'!BD121</f>
        <v>0</v>
      </c>
      <c r="BF121" s="40">
        <f>-'PRA110'!BE121</f>
        <v>0</v>
      </c>
      <c r="BG121" s="40">
        <f>-'PRA110'!BF121</f>
        <v>0</v>
      </c>
      <c r="BH121" s="40">
        <f>-'PRA110'!BG121</f>
        <v>0</v>
      </c>
      <c r="BI121" s="40">
        <f>-'PRA110'!BH121</f>
        <v>0</v>
      </c>
      <c r="BJ121" s="40">
        <f>-'PRA110'!BI121</f>
        <v>0</v>
      </c>
      <c r="BK121" s="40">
        <f>-'PRA110'!BJ121</f>
        <v>0</v>
      </c>
      <c r="BL121" s="40">
        <f>-'PRA110'!BK121</f>
        <v>0</v>
      </c>
      <c r="BM121" s="40">
        <f>-'PRA110'!BL121</f>
        <v>0</v>
      </c>
      <c r="BN121" s="40">
        <f>-'PRA110'!BM121</f>
        <v>0</v>
      </c>
      <c r="BO121" s="40">
        <f>-'PRA110'!BN121</f>
        <v>0</v>
      </c>
      <c r="BP121" s="40">
        <f>-'PRA110'!BO121</f>
        <v>0</v>
      </c>
      <c r="BQ121" s="40">
        <f>-'PRA110'!BP121</f>
        <v>0</v>
      </c>
      <c r="BR121" s="40">
        <f>-'PRA110'!BQ121</f>
        <v>0</v>
      </c>
      <c r="BS121" s="40">
        <f>-'PRA110'!BR121</f>
        <v>0</v>
      </c>
      <c r="BT121" s="40">
        <f>-'PRA110'!BS121</f>
        <v>0</v>
      </c>
      <c r="BU121" s="40">
        <f>-'PRA110'!BT121</f>
        <v>0</v>
      </c>
      <c r="BV121" s="40">
        <f>-'PRA110'!BU121</f>
        <v>0</v>
      </c>
      <c r="BW121" s="40">
        <f>-'PRA110'!BV121</f>
        <v>0</v>
      </c>
      <c r="BX121" s="40">
        <f>-'PRA110'!BW121</f>
        <v>0</v>
      </c>
      <c r="BY121" s="40">
        <f>-'PRA110'!BX121</f>
        <v>0</v>
      </c>
      <c r="BZ121" s="40">
        <f>-'PRA110'!BY121</f>
        <v>0</v>
      </c>
      <c r="CA121" s="40">
        <f>-'PRA110'!BZ121</f>
        <v>0</v>
      </c>
      <c r="CB121" s="40">
        <f>-'PRA110'!CA121</f>
        <v>0</v>
      </c>
      <c r="CC121" s="40">
        <f>-'PRA110'!CB121</f>
        <v>0</v>
      </c>
      <c r="CD121" s="40">
        <f>-'PRA110'!CC121</f>
        <v>0</v>
      </c>
      <c r="CE121" s="40">
        <f>-'PRA110'!CD121</f>
        <v>0</v>
      </c>
      <c r="CF121" s="40">
        <f>-'PRA110'!CE121</f>
        <v>0</v>
      </c>
      <c r="CG121" s="40">
        <f>-'PRA110'!CF121</f>
        <v>0</v>
      </c>
      <c r="CH121" s="40">
        <f>-'PRA110'!CG121</f>
        <v>0</v>
      </c>
      <c r="CI121" s="40">
        <f>-'PRA110'!CH121</f>
        <v>0</v>
      </c>
      <c r="CJ121" s="40">
        <f>-'PRA110'!CI121</f>
        <v>0</v>
      </c>
      <c r="CK121" s="40">
        <f>-'PRA110'!CJ121</f>
        <v>0</v>
      </c>
      <c r="CL121" s="40">
        <f>-'PRA110'!CK121</f>
        <v>0</v>
      </c>
      <c r="CM121" s="40">
        <f>-'PRA110'!CL121</f>
        <v>0</v>
      </c>
      <c r="CN121" s="40">
        <f>-'PRA110'!CM121</f>
        <v>0</v>
      </c>
      <c r="CO121" s="40">
        <f>-'PRA110'!CN121</f>
        <v>0</v>
      </c>
      <c r="CP121" s="40">
        <f>-'PRA110'!CO121</f>
        <v>0</v>
      </c>
      <c r="CQ121" s="40">
        <f>-'PRA110'!CP121</f>
        <v>0</v>
      </c>
      <c r="CR121" s="40">
        <f>-'PRA110'!CQ121</f>
        <v>0</v>
      </c>
      <c r="CS121" s="40">
        <f>-'PRA110'!CR121</f>
        <v>0</v>
      </c>
      <c r="CT121" s="40">
        <f>-'PRA110'!CS121</f>
        <v>0</v>
      </c>
      <c r="CU121" s="40">
        <f>-'PRA110'!CT121</f>
        <v>0</v>
      </c>
      <c r="CV121" s="40">
        <f>-'PRA110'!CU121</f>
        <v>0</v>
      </c>
      <c r="CW121" s="40">
        <f>-'PRA110'!CV121</f>
        <v>0</v>
      </c>
      <c r="CX121" s="40">
        <f>-'PRA110'!CW121</f>
        <v>0</v>
      </c>
      <c r="CY121" s="40">
        <f>-'PRA110'!CX121</f>
        <v>0</v>
      </c>
      <c r="CZ121" s="40">
        <f>-'PRA110'!CY121</f>
        <v>0</v>
      </c>
      <c r="DA121" s="40">
        <f>-'PRA110'!CZ121</f>
        <v>0</v>
      </c>
      <c r="DB121" s="40">
        <f>-'PRA110'!DA121</f>
        <v>0</v>
      </c>
      <c r="DC121" s="40">
        <f>-'PRA110'!DB121</f>
        <v>0</v>
      </c>
      <c r="DD121" s="40">
        <f>-'PRA110'!DC121</f>
        <v>0</v>
      </c>
      <c r="DE121" s="40">
        <f>-'PRA110'!DD121</f>
        <v>0</v>
      </c>
      <c r="DF121" s="40">
        <f>-'PRA110'!DE121</f>
        <v>0</v>
      </c>
      <c r="DG121" s="40">
        <f>-'PRA110'!DF121</f>
        <v>0</v>
      </c>
      <c r="DH121" s="40">
        <f>-'PRA110'!DG121</f>
        <v>0</v>
      </c>
      <c r="DI121" s="40">
        <f>-'PRA110'!DH121</f>
        <v>0</v>
      </c>
      <c r="DJ121" s="40">
        <f>-'PRA110'!DI121</f>
        <v>0</v>
      </c>
      <c r="DK121" s="40">
        <f>-'PRA110'!DJ121</f>
        <v>0</v>
      </c>
      <c r="DL121" s="50">
        <f>-'PRA110'!DK121</f>
        <v>0</v>
      </c>
    </row>
    <row r="122" spans="1:116" s="332" customFormat="1" ht="19.5" customHeight="1">
      <c r="A122" s="333"/>
      <c r="B122" s="333"/>
      <c r="C122" s="300"/>
      <c r="D122" s="87" t="s">
        <v>180</v>
      </c>
      <c r="E122" s="92" t="s">
        <v>181</v>
      </c>
      <c r="F122" s="374" t="s">
        <v>601</v>
      </c>
      <c r="G122" s="335"/>
      <c r="H122" s="328"/>
      <c r="I122" s="338"/>
      <c r="J122" s="39">
        <f>'PRA110'!J122</f>
        <v>0</v>
      </c>
      <c r="K122" s="40">
        <f>'PRA110'!I122-'PRA110'!J122</f>
        <v>0</v>
      </c>
      <c r="L122" s="40">
        <f>'PRA110'!K122</f>
        <v>0</v>
      </c>
      <c r="M122" s="40">
        <f>'PRA110'!L122</f>
        <v>0</v>
      </c>
      <c r="N122" s="40">
        <f>'PRA110'!M122</f>
        <v>0</v>
      </c>
      <c r="O122" s="40">
        <f>'PRA110'!N122</f>
        <v>0</v>
      </c>
      <c r="P122" s="40">
        <f>'PRA110'!O122</f>
        <v>0</v>
      </c>
      <c r="Q122" s="40">
        <f>'PRA110'!P122</f>
        <v>0</v>
      </c>
      <c r="R122" s="40">
        <f>'PRA110'!Q122</f>
        <v>0</v>
      </c>
      <c r="S122" s="40">
        <f>'PRA110'!R122</f>
        <v>0</v>
      </c>
      <c r="T122" s="40">
        <f>'PRA110'!S122</f>
        <v>0</v>
      </c>
      <c r="U122" s="40">
        <f>'PRA110'!T122</f>
        <v>0</v>
      </c>
      <c r="V122" s="40">
        <f>'PRA110'!U122</f>
        <v>0</v>
      </c>
      <c r="W122" s="40">
        <f>'PRA110'!V122</f>
        <v>0</v>
      </c>
      <c r="X122" s="40">
        <f>'PRA110'!W122</f>
        <v>0</v>
      </c>
      <c r="Y122" s="40">
        <f>'PRA110'!X122</f>
        <v>0</v>
      </c>
      <c r="Z122" s="40">
        <f>'PRA110'!Y122</f>
        <v>0</v>
      </c>
      <c r="AA122" s="40">
        <f>'PRA110'!Z122</f>
        <v>0</v>
      </c>
      <c r="AB122" s="40">
        <f>'PRA110'!AA122</f>
        <v>0</v>
      </c>
      <c r="AC122" s="40">
        <f>'PRA110'!AB122</f>
        <v>0</v>
      </c>
      <c r="AD122" s="40">
        <f>'PRA110'!AC122</f>
        <v>0</v>
      </c>
      <c r="AE122" s="40">
        <f>'PRA110'!AD122</f>
        <v>0</v>
      </c>
      <c r="AF122" s="40">
        <f>'PRA110'!AE122</f>
        <v>0</v>
      </c>
      <c r="AG122" s="40">
        <f>'PRA110'!AF122</f>
        <v>0</v>
      </c>
      <c r="AH122" s="40">
        <f>'PRA110'!AG122</f>
        <v>0</v>
      </c>
      <c r="AI122" s="40">
        <f>'PRA110'!AH122</f>
        <v>0</v>
      </c>
      <c r="AJ122" s="40">
        <f>'PRA110'!AI122</f>
        <v>0</v>
      </c>
      <c r="AK122" s="40">
        <f>'PRA110'!AJ122</f>
        <v>0</v>
      </c>
      <c r="AL122" s="40">
        <f>'PRA110'!AK122</f>
        <v>0</v>
      </c>
      <c r="AM122" s="40">
        <f>'PRA110'!AL122</f>
        <v>0</v>
      </c>
      <c r="AN122" s="40">
        <f>'PRA110'!AM122</f>
        <v>0</v>
      </c>
      <c r="AO122" s="40">
        <f>'PRA110'!AN122</f>
        <v>0</v>
      </c>
      <c r="AP122" s="40">
        <f>'PRA110'!AO122</f>
        <v>0</v>
      </c>
      <c r="AQ122" s="40">
        <f>'PRA110'!AP122</f>
        <v>0</v>
      </c>
      <c r="AR122" s="40">
        <f>'PRA110'!AQ122</f>
        <v>0</v>
      </c>
      <c r="AS122" s="40">
        <f>'PRA110'!AR122</f>
        <v>0</v>
      </c>
      <c r="AT122" s="40">
        <f>'PRA110'!AS122</f>
        <v>0</v>
      </c>
      <c r="AU122" s="40">
        <f>'PRA110'!AT122</f>
        <v>0</v>
      </c>
      <c r="AV122" s="40">
        <f>'PRA110'!AU122</f>
        <v>0</v>
      </c>
      <c r="AW122" s="40">
        <f>'PRA110'!AV122</f>
        <v>0</v>
      </c>
      <c r="AX122" s="40">
        <f>'PRA110'!AW122</f>
        <v>0</v>
      </c>
      <c r="AY122" s="40">
        <f>'PRA110'!AX122</f>
        <v>0</v>
      </c>
      <c r="AZ122" s="40">
        <f>'PRA110'!AY122</f>
        <v>0</v>
      </c>
      <c r="BA122" s="40">
        <f>'PRA110'!AZ122</f>
        <v>0</v>
      </c>
      <c r="BB122" s="40">
        <f>'PRA110'!BA122</f>
        <v>0</v>
      </c>
      <c r="BC122" s="40">
        <f>'PRA110'!BB122</f>
        <v>0</v>
      </c>
      <c r="BD122" s="40">
        <f>'PRA110'!BC122</f>
        <v>0</v>
      </c>
      <c r="BE122" s="40">
        <f>'PRA110'!BD122</f>
        <v>0</v>
      </c>
      <c r="BF122" s="40">
        <f>'PRA110'!BE122</f>
        <v>0</v>
      </c>
      <c r="BG122" s="40">
        <f>'PRA110'!BF122</f>
        <v>0</v>
      </c>
      <c r="BH122" s="40">
        <f>'PRA110'!BG122</f>
        <v>0</v>
      </c>
      <c r="BI122" s="40">
        <f>'PRA110'!BH122</f>
        <v>0</v>
      </c>
      <c r="BJ122" s="40">
        <f>'PRA110'!BI122</f>
        <v>0</v>
      </c>
      <c r="BK122" s="40">
        <f>'PRA110'!BJ122</f>
        <v>0</v>
      </c>
      <c r="BL122" s="40">
        <f>'PRA110'!BK122</f>
        <v>0</v>
      </c>
      <c r="BM122" s="40">
        <f>'PRA110'!BL122</f>
        <v>0</v>
      </c>
      <c r="BN122" s="40">
        <f>'PRA110'!BM122</f>
        <v>0</v>
      </c>
      <c r="BO122" s="40">
        <f>'PRA110'!BN122</f>
        <v>0</v>
      </c>
      <c r="BP122" s="40">
        <f>'PRA110'!BO122</f>
        <v>0</v>
      </c>
      <c r="BQ122" s="40">
        <f>'PRA110'!BP122</f>
        <v>0</v>
      </c>
      <c r="BR122" s="40">
        <f>'PRA110'!BQ122</f>
        <v>0</v>
      </c>
      <c r="BS122" s="40">
        <f>'PRA110'!BR122</f>
        <v>0</v>
      </c>
      <c r="BT122" s="40">
        <f>'PRA110'!BS122</f>
        <v>0</v>
      </c>
      <c r="BU122" s="40">
        <f>'PRA110'!BT122</f>
        <v>0</v>
      </c>
      <c r="BV122" s="40">
        <f>'PRA110'!BU122</f>
        <v>0</v>
      </c>
      <c r="BW122" s="40">
        <f>'PRA110'!BV122</f>
        <v>0</v>
      </c>
      <c r="BX122" s="40">
        <f>'PRA110'!BW122</f>
        <v>0</v>
      </c>
      <c r="BY122" s="40">
        <f>'PRA110'!BX122</f>
        <v>0</v>
      </c>
      <c r="BZ122" s="40">
        <f>'PRA110'!BY122</f>
        <v>0</v>
      </c>
      <c r="CA122" s="40">
        <f>'PRA110'!BZ122</f>
        <v>0</v>
      </c>
      <c r="CB122" s="40">
        <f>'PRA110'!CA122</f>
        <v>0</v>
      </c>
      <c r="CC122" s="40">
        <f>'PRA110'!CB122</f>
        <v>0</v>
      </c>
      <c r="CD122" s="40">
        <f>'PRA110'!CC122</f>
        <v>0</v>
      </c>
      <c r="CE122" s="40">
        <f>'PRA110'!CD122</f>
        <v>0</v>
      </c>
      <c r="CF122" s="40">
        <f>'PRA110'!CE122</f>
        <v>0</v>
      </c>
      <c r="CG122" s="40">
        <f>'PRA110'!CF122</f>
        <v>0</v>
      </c>
      <c r="CH122" s="40">
        <f>'PRA110'!CG122</f>
        <v>0</v>
      </c>
      <c r="CI122" s="40">
        <f>'PRA110'!CH122</f>
        <v>0</v>
      </c>
      <c r="CJ122" s="40">
        <f>'PRA110'!CI122</f>
        <v>0</v>
      </c>
      <c r="CK122" s="40">
        <f>'PRA110'!CJ122</f>
        <v>0</v>
      </c>
      <c r="CL122" s="40">
        <f>'PRA110'!CK122</f>
        <v>0</v>
      </c>
      <c r="CM122" s="40">
        <f>'PRA110'!CL122</f>
        <v>0</v>
      </c>
      <c r="CN122" s="40">
        <f>'PRA110'!CM122</f>
        <v>0</v>
      </c>
      <c r="CO122" s="40">
        <f>'PRA110'!CN122</f>
        <v>0</v>
      </c>
      <c r="CP122" s="40">
        <f>'PRA110'!CO122</f>
        <v>0</v>
      </c>
      <c r="CQ122" s="40">
        <f>'PRA110'!CP122</f>
        <v>0</v>
      </c>
      <c r="CR122" s="40">
        <f>'PRA110'!CQ122</f>
        <v>0</v>
      </c>
      <c r="CS122" s="40">
        <f>'PRA110'!CR122</f>
        <v>0</v>
      </c>
      <c r="CT122" s="40">
        <f>'PRA110'!CS122</f>
        <v>0</v>
      </c>
      <c r="CU122" s="40">
        <f>'PRA110'!CT122</f>
        <v>0</v>
      </c>
      <c r="CV122" s="40">
        <f>'PRA110'!CU122</f>
        <v>0</v>
      </c>
      <c r="CW122" s="40">
        <f>'PRA110'!CV122</f>
        <v>0</v>
      </c>
      <c r="CX122" s="40">
        <f>'PRA110'!CW122</f>
        <v>0</v>
      </c>
      <c r="CY122" s="40">
        <f>'PRA110'!CX122</f>
        <v>0</v>
      </c>
      <c r="CZ122" s="40">
        <f>'PRA110'!CY122</f>
        <v>0</v>
      </c>
      <c r="DA122" s="40">
        <f>'PRA110'!CZ122</f>
        <v>0</v>
      </c>
      <c r="DB122" s="40">
        <f>'PRA110'!DA122</f>
        <v>0</v>
      </c>
      <c r="DC122" s="40">
        <f>'PRA110'!DB122</f>
        <v>0</v>
      </c>
      <c r="DD122" s="40">
        <f>'PRA110'!DC122</f>
        <v>0</v>
      </c>
      <c r="DE122" s="40">
        <f>'PRA110'!DD122</f>
        <v>0</v>
      </c>
      <c r="DF122" s="40">
        <f>'PRA110'!DE122</f>
        <v>0</v>
      </c>
      <c r="DG122" s="40">
        <f>'PRA110'!DF122</f>
        <v>0</v>
      </c>
      <c r="DH122" s="40">
        <f>'PRA110'!DG122</f>
        <v>0</v>
      </c>
      <c r="DI122" s="40">
        <f>'PRA110'!DH122</f>
        <v>0</v>
      </c>
      <c r="DJ122" s="40">
        <f>'PRA110'!DI122</f>
        <v>0</v>
      </c>
      <c r="DK122" s="40">
        <f>'PRA110'!DJ122</f>
        <v>0</v>
      </c>
      <c r="DL122" s="50">
        <f>'PRA110'!DK122</f>
        <v>0</v>
      </c>
    </row>
    <row r="123" spans="1:116" s="332" customFormat="1" ht="19.5" customHeight="1">
      <c r="A123" s="375"/>
      <c r="B123" s="375"/>
      <c r="C123" s="376"/>
      <c r="D123" s="87"/>
      <c r="E123" s="93"/>
      <c r="F123" s="337" t="s">
        <v>935</v>
      </c>
      <c r="G123" s="335"/>
      <c r="H123" s="328"/>
      <c r="I123" s="338"/>
      <c r="J123" s="39">
        <f>'PRA110'!J123-'PRA110'!J124</f>
        <v>0</v>
      </c>
      <c r="K123" s="41">
        <f>('PRA110'!I$123-'PRA110'!J$123)-('PRA110'!I$124-'PRA110'!J$124)</f>
        <v>0</v>
      </c>
      <c r="L123" s="41">
        <f>'PRA110'!K$123-'PRA110'!K$124</f>
        <v>0</v>
      </c>
      <c r="M123" s="41">
        <f>'PRA110'!L123-'PRA110'!L124</f>
        <v>0</v>
      </c>
      <c r="N123" s="41">
        <f>'PRA110'!M123-'PRA110'!M124</f>
        <v>0</v>
      </c>
      <c r="O123" s="41">
        <f>'PRA110'!N123-'PRA110'!N124</f>
        <v>0</v>
      </c>
      <c r="P123" s="41">
        <f>'PRA110'!O123-'PRA110'!O124</f>
        <v>0</v>
      </c>
      <c r="Q123" s="41">
        <f>'PRA110'!P123-'PRA110'!P124</f>
        <v>0</v>
      </c>
      <c r="R123" s="41">
        <f>'PRA110'!Q123-'PRA110'!Q124</f>
        <v>0</v>
      </c>
      <c r="S123" s="41">
        <f>'PRA110'!R123-'PRA110'!R124</f>
        <v>0</v>
      </c>
      <c r="T123" s="41">
        <f>'PRA110'!S123-'PRA110'!S124</f>
        <v>0</v>
      </c>
      <c r="U123" s="41">
        <f>'PRA110'!T123-'PRA110'!T124</f>
        <v>0</v>
      </c>
      <c r="V123" s="41">
        <f>'PRA110'!U123-'PRA110'!U124</f>
        <v>0</v>
      </c>
      <c r="W123" s="41">
        <f>'PRA110'!V123-'PRA110'!V124</f>
        <v>0</v>
      </c>
      <c r="X123" s="41">
        <f>'PRA110'!W123-'PRA110'!W124</f>
        <v>0</v>
      </c>
      <c r="Y123" s="41">
        <f>'PRA110'!X123-'PRA110'!X124</f>
        <v>0</v>
      </c>
      <c r="Z123" s="41">
        <f>'PRA110'!Y123-'PRA110'!Y124</f>
        <v>0</v>
      </c>
      <c r="AA123" s="41">
        <f>'PRA110'!Z123-'PRA110'!Z124</f>
        <v>0</v>
      </c>
      <c r="AB123" s="41">
        <f>'PRA110'!AA123-'PRA110'!AA124</f>
        <v>0</v>
      </c>
      <c r="AC123" s="41">
        <f>'PRA110'!AB123-'PRA110'!AB124</f>
        <v>0</v>
      </c>
      <c r="AD123" s="41">
        <f>'PRA110'!AC123-'PRA110'!AC124</f>
        <v>0</v>
      </c>
      <c r="AE123" s="41">
        <f>'PRA110'!AD123-'PRA110'!AD124</f>
        <v>0</v>
      </c>
      <c r="AF123" s="41">
        <f>'PRA110'!AE123-'PRA110'!AE124</f>
        <v>0</v>
      </c>
      <c r="AG123" s="41">
        <f>'PRA110'!AF123-'PRA110'!AF124</f>
        <v>0</v>
      </c>
      <c r="AH123" s="41">
        <f>'PRA110'!AG123-'PRA110'!AG124</f>
        <v>0</v>
      </c>
      <c r="AI123" s="41">
        <f>'PRA110'!AH123-'PRA110'!AH124</f>
        <v>0</v>
      </c>
      <c r="AJ123" s="41">
        <f>'PRA110'!AI123-'PRA110'!AI124</f>
        <v>0</v>
      </c>
      <c r="AK123" s="41">
        <f>'PRA110'!AJ123-'PRA110'!AJ124</f>
        <v>0</v>
      </c>
      <c r="AL123" s="41">
        <f>'PRA110'!AK123-'PRA110'!AK124</f>
        <v>0</v>
      </c>
      <c r="AM123" s="41">
        <f>'PRA110'!AL123-'PRA110'!AL124</f>
        <v>0</v>
      </c>
      <c r="AN123" s="41">
        <f>'PRA110'!AM123-'PRA110'!AM124</f>
        <v>0</v>
      </c>
      <c r="AO123" s="41">
        <f>'PRA110'!AN123-'PRA110'!AN124</f>
        <v>0</v>
      </c>
      <c r="AP123" s="41">
        <f>'PRA110'!AO123-'PRA110'!AO124</f>
        <v>0</v>
      </c>
      <c r="AQ123" s="41">
        <f>'PRA110'!AP123-'PRA110'!AP124</f>
        <v>0</v>
      </c>
      <c r="AR123" s="41">
        <f>'PRA110'!AQ123-'PRA110'!AQ124</f>
        <v>0</v>
      </c>
      <c r="AS123" s="41">
        <f>'PRA110'!AR123-'PRA110'!AR124</f>
        <v>0</v>
      </c>
      <c r="AT123" s="41">
        <f>'PRA110'!AS123-'PRA110'!AS124</f>
        <v>0</v>
      </c>
      <c r="AU123" s="41">
        <f>'PRA110'!AT123-'PRA110'!AT124</f>
        <v>0</v>
      </c>
      <c r="AV123" s="41">
        <f>'PRA110'!AU123-'PRA110'!AU124</f>
        <v>0</v>
      </c>
      <c r="AW123" s="41">
        <f>'PRA110'!AV123-'PRA110'!AV124</f>
        <v>0</v>
      </c>
      <c r="AX123" s="41">
        <f>'PRA110'!AW123-'PRA110'!AW124</f>
        <v>0</v>
      </c>
      <c r="AY123" s="41">
        <f>'PRA110'!AX123-'PRA110'!AX124</f>
        <v>0</v>
      </c>
      <c r="AZ123" s="41">
        <f>'PRA110'!AY123-'PRA110'!AY124</f>
        <v>0</v>
      </c>
      <c r="BA123" s="41">
        <f>'PRA110'!AZ123-'PRA110'!AZ124</f>
        <v>0</v>
      </c>
      <c r="BB123" s="41">
        <f>'PRA110'!BA123-'PRA110'!BA124</f>
        <v>0</v>
      </c>
      <c r="BC123" s="41">
        <f>'PRA110'!BB123-'PRA110'!BB124</f>
        <v>0</v>
      </c>
      <c r="BD123" s="41">
        <f>'PRA110'!BC123-'PRA110'!BC124</f>
        <v>0</v>
      </c>
      <c r="BE123" s="41">
        <f>'PRA110'!BD123-'PRA110'!BD124</f>
        <v>0</v>
      </c>
      <c r="BF123" s="41">
        <f>'PRA110'!BE123-'PRA110'!BE124</f>
        <v>0</v>
      </c>
      <c r="BG123" s="41">
        <f>'PRA110'!BF123-'PRA110'!BF124</f>
        <v>0</v>
      </c>
      <c r="BH123" s="41">
        <f>'PRA110'!BG123-'PRA110'!BG124</f>
        <v>0</v>
      </c>
      <c r="BI123" s="41">
        <f>'PRA110'!BH123-'PRA110'!BH124</f>
        <v>0</v>
      </c>
      <c r="BJ123" s="41">
        <f>'PRA110'!BI123-'PRA110'!BI124</f>
        <v>0</v>
      </c>
      <c r="BK123" s="41">
        <f>'PRA110'!BJ123-'PRA110'!BJ124</f>
        <v>0</v>
      </c>
      <c r="BL123" s="41">
        <f>'PRA110'!BK123-'PRA110'!BK124</f>
        <v>0</v>
      </c>
      <c r="BM123" s="41">
        <f>'PRA110'!BL123-'PRA110'!BL124</f>
        <v>0</v>
      </c>
      <c r="BN123" s="41">
        <f>'PRA110'!BM123-'PRA110'!BM124</f>
        <v>0</v>
      </c>
      <c r="BO123" s="41">
        <f>'PRA110'!BN123-'PRA110'!BN124</f>
        <v>0</v>
      </c>
      <c r="BP123" s="41">
        <f>'PRA110'!BO123-'PRA110'!BO124</f>
        <v>0</v>
      </c>
      <c r="BQ123" s="41">
        <f>'PRA110'!BP123-'PRA110'!BP124</f>
        <v>0</v>
      </c>
      <c r="BR123" s="41">
        <f>'PRA110'!BQ123-'PRA110'!BQ124</f>
        <v>0</v>
      </c>
      <c r="BS123" s="41">
        <f>'PRA110'!BR123-'PRA110'!BR124</f>
        <v>0</v>
      </c>
      <c r="BT123" s="41">
        <f>'PRA110'!BS123-'PRA110'!BS124</f>
        <v>0</v>
      </c>
      <c r="BU123" s="41">
        <f>'PRA110'!BT123-'PRA110'!BT124</f>
        <v>0</v>
      </c>
      <c r="BV123" s="41">
        <f>'PRA110'!BU123-'PRA110'!BU124</f>
        <v>0</v>
      </c>
      <c r="BW123" s="41">
        <f>'PRA110'!BV123-'PRA110'!BV124</f>
        <v>0</v>
      </c>
      <c r="BX123" s="41">
        <f>'PRA110'!BW123-'PRA110'!BW124</f>
        <v>0</v>
      </c>
      <c r="BY123" s="41">
        <f>'PRA110'!BX123-'PRA110'!BX124</f>
        <v>0</v>
      </c>
      <c r="BZ123" s="41">
        <f>'PRA110'!BY123-'PRA110'!BY124</f>
        <v>0</v>
      </c>
      <c r="CA123" s="41">
        <f>'PRA110'!BZ123-'PRA110'!BZ124</f>
        <v>0</v>
      </c>
      <c r="CB123" s="41">
        <f>'PRA110'!CA123-'PRA110'!CA124</f>
        <v>0</v>
      </c>
      <c r="CC123" s="41">
        <f>'PRA110'!CB123-'PRA110'!CB124</f>
        <v>0</v>
      </c>
      <c r="CD123" s="41">
        <f>'PRA110'!CC123-'PRA110'!CC124</f>
        <v>0</v>
      </c>
      <c r="CE123" s="41">
        <f>'PRA110'!CD123-'PRA110'!CD124</f>
        <v>0</v>
      </c>
      <c r="CF123" s="41">
        <f>'PRA110'!CE123-'PRA110'!CE124</f>
        <v>0</v>
      </c>
      <c r="CG123" s="41">
        <f>'PRA110'!CF123-'PRA110'!CF124</f>
        <v>0</v>
      </c>
      <c r="CH123" s="41">
        <f>'PRA110'!CG123-'PRA110'!CG124</f>
        <v>0</v>
      </c>
      <c r="CI123" s="41">
        <f>'PRA110'!CH123-'PRA110'!CH124</f>
        <v>0</v>
      </c>
      <c r="CJ123" s="41">
        <f>'PRA110'!CI123-'PRA110'!CI124</f>
        <v>0</v>
      </c>
      <c r="CK123" s="41">
        <f>'PRA110'!CJ123-'PRA110'!CJ124</f>
        <v>0</v>
      </c>
      <c r="CL123" s="41">
        <f>'PRA110'!CK123-'PRA110'!CK124</f>
        <v>0</v>
      </c>
      <c r="CM123" s="41">
        <f>'PRA110'!CL123-'PRA110'!CL124</f>
        <v>0</v>
      </c>
      <c r="CN123" s="41">
        <f>'PRA110'!CM123-'PRA110'!CM124</f>
        <v>0</v>
      </c>
      <c r="CO123" s="41">
        <f>'PRA110'!CN123-'PRA110'!CN124</f>
        <v>0</v>
      </c>
      <c r="CP123" s="41">
        <f>'PRA110'!CO123-'PRA110'!CO124</f>
        <v>0</v>
      </c>
      <c r="CQ123" s="41">
        <f>'PRA110'!CP123-'PRA110'!CP124</f>
        <v>0</v>
      </c>
      <c r="CR123" s="41">
        <f>'PRA110'!CQ123-'PRA110'!CQ124</f>
        <v>0</v>
      </c>
      <c r="CS123" s="41">
        <f>'PRA110'!CR123-'PRA110'!CR124</f>
        <v>0</v>
      </c>
      <c r="CT123" s="41">
        <f>'PRA110'!CS123-'PRA110'!CS124</f>
        <v>0</v>
      </c>
      <c r="CU123" s="41">
        <f>'PRA110'!CT123-'PRA110'!CT124</f>
        <v>0</v>
      </c>
      <c r="CV123" s="41">
        <f>'PRA110'!CU123-'PRA110'!CU124</f>
        <v>0</v>
      </c>
      <c r="CW123" s="41">
        <f>'PRA110'!CV123-'PRA110'!CV124</f>
        <v>0</v>
      </c>
      <c r="CX123" s="41">
        <f>'PRA110'!CW123-'PRA110'!CW124</f>
        <v>0</v>
      </c>
      <c r="CY123" s="41">
        <f>'PRA110'!CX123-'PRA110'!CX124</f>
        <v>0</v>
      </c>
      <c r="CZ123" s="41">
        <f>'PRA110'!CY123-'PRA110'!CY124</f>
        <v>0</v>
      </c>
      <c r="DA123" s="41">
        <f>'PRA110'!CZ123-'PRA110'!CZ124</f>
        <v>0</v>
      </c>
      <c r="DB123" s="41">
        <f>'PRA110'!DA123-'PRA110'!DA124</f>
        <v>0</v>
      </c>
      <c r="DC123" s="41">
        <f>'PRA110'!DB123-'PRA110'!DB124</f>
        <v>0</v>
      </c>
      <c r="DD123" s="41">
        <f>'PRA110'!DC123-'PRA110'!DC124</f>
        <v>0</v>
      </c>
      <c r="DE123" s="41">
        <f>'PRA110'!DD123-'PRA110'!DD124</f>
        <v>0</v>
      </c>
      <c r="DF123" s="41">
        <f>'PRA110'!DE123-'PRA110'!DE124</f>
        <v>0</v>
      </c>
      <c r="DG123" s="41">
        <f>'PRA110'!DF123-'PRA110'!DF124</f>
        <v>0</v>
      </c>
      <c r="DH123" s="41">
        <f>'PRA110'!DG123-'PRA110'!DG124</f>
        <v>0</v>
      </c>
      <c r="DI123" s="41">
        <f>'PRA110'!DH123-'PRA110'!DH124</f>
        <v>0</v>
      </c>
      <c r="DJ123" s="41">
        <f>'PRA110'!DI123-'PRA110'!DI124</f>
        <v>0</v>
      </c>
      <c r="DK123" s="41">
        <f>'PRA110'!DJ123-'PRA110'!DJ124</f>
        <v>0</v>
      </c>
      <c r="DL123" s="44">
        <f>'PRA110'!DK123-'PRA110'!DK124</f>
        <v>0</v>
      </c>
    </row>
    <row r="124" spans="1:116" s="332" customFormat="1" ht="19.5" customHeight="1">
      <c r="A124" s="375"/>
      <c r="B124" s="375"/>
      <c r="C124" s="376"/>
      <c r="D124" s="87" t="s">
        <v>603</v>
      </c>
      <c r="E124" s="93" t="s">
        <v>810</v>
      </c>
      <c r="F124" s="337" t="s">
        <v>936</v>
      </c>
      <c r="G124" s="335"/>
      <c r="H124" s="328"/>
      <c r="I124" s="338"/>
      <c r="J124" s="39">
        <f>'PRA110'!J124</f>
        <v>0</v>
      </c>
      <c r="K124" s="41">
        <f>'PRA110'!I124-'PRA110'!J124</f>
        <v>0</v>
      </c>
      <c r="L124" s="41">
        <f>'PRA110'!K124</f>
        <v>0</v>
      </c>
      <c r="M124" s="41">
        <f>'PRA110'!L124</f>
        <v>0</v>
      </c>
      <c r="N124" s="41">
        <f>'PRA110'!M124</f>
        <v>0</v>
      </c>
      <c r="O124" s="41">
        <f>'PRA110'!N124</f>
        <v>0</v>
      </c>
      <c r="P124" s="41">
        <f>'PRA110'!O124</f>
        <v>0</v>
      </c>
      <c r="Q124" s="41">
        <f>'PRA110'!P124</f>
        <v>0</v>
      </c>
      <c r="R124" s="41">
        <f>'PRA110'!Q124</f>
        <v>0</v>
      </c>
      <c r="S124" s="41">
        <f>'PRA110'!R124</f>
        <v>0</v>
      </c>
      <c r="T124" s="41">
        <f>'PRA110'!S124</f>
        <v>0</v>
      </c>
      <c r="U124" s="41">
        <f>'PRA110'!T124</f>
        <v>0</v>
      </c>
      <c r="V124" s="41">
        <f>'PRA110'!U124</f>
        <v>0</v>
      </c>
      <c r="W124" s="41">
        <f>'PRA110'!V124</f>
        <v>0</v>
      </c>
      <c r="X124" s="41">
        <f>'PRA110'!W124</f>
        <v>0</v>
      </c>
      <c r="Y124" s="41">
        <f>'PRA110'!X124</f>
        <v>0</v>
      </c>
      <c r="Z124" s="41">
        <f>'PRA110'!Y124</f>
        <v>0</v>
      </c>
      <c r="AA124" s="41">
        <f>'PRA110'!Z124</f>
        <v>0</v>
      </c>
      <c r="AB124" s="41">
        <f>'PRA110'!AA124</f>
        <v>0</v>
      </c>
      <c r="AC124" s="41">
        <f>'PRA110'!AB124</f>
        <v>0</v>
      </c>
      <c r="AD124" s="41">
        <f>'PRA110'!AC124</f>
        <v>0</v>
      </c>
      <c r="AE124" s="41">
        <f>'PRA110'!AD124</f>
        <v>0</v>
      </c>
      <c r="AF124" s="41">
        <f>'PRA110'!AE124</f>
        <v>0</v>
      </c>
      <c r="AG124" s="41">
        <f>'PRA110'!AF124</f>
        <v>0</v>
      </c>
      <c r="AH124" s="41">
        <f>'PRA110'!AG124</f>
        <v>0</v>
      </c>
      <c r="AI124" s="41">
        <f>'PRA110'!AH124</f>
        <v>0</v>
      </c>
      <c r="AJ124" s="41">
        <f>'PRA110'!AI124</f>
        <v>0</v>
      </c>
      <c r="AK124" s="41">
        <f>'PRA110'!AJ124</f>
        <v>0</v>
      </c>
      <c r="AL124" s="41">
        <f>'PRA110'!AK124</f>
        <v>0</v>
      </c>
      <c r="AM124" s="41">
        <f>'PRA110'!AL124</f>
        <v>0</v>
      </c>
      <c r="AN124" s="41">
        <f>'PRA110'!AM124</f>
        <v>0</v>
      </c>
      <c r="AO124" s="41">
        <f>'PRA110'!AN124</f>
        <v>0</v>
      </c>
      <c r="AP124" s="41">
        <f>'PRA110'!AO124</f>
        <v>0</v>
      </c>
      <c r="AQ124" s="41">
        <f>'PRA110'!AP124</f>
        <v>0</v>
      </c>
      <c r="AR124" s="41">
        <f>'PRA110'!AQ124</f>
        <v>0</v>
      </c>
      <c r="AS124" s="41">
        <f>'PRA110'!AR124</f>
        <v>0</v>
      </c>
      <c r="AT124" s="41">
        <f>'PRA110'!AS124</f>
        <v>0</v>
      </c>
      <c r="AU124" s="41">
        <f>'PRA110'!AT124</f>
        <v>0</v>
      </c>
      <c r="AV124" s="41">
        <f>'PRA110'!AU124</f>
        <v>0</v>
      </c>
      <c r="AW124" s="41">
        <f>'PRA110'!AV124</f>
        <v>0</v>
      </c>
      <c r="AX124" s="41">
        <f>'PRA110'!AW124</f>
        <v>0</v>
      </c>
      <c r="AY124" s="41">
        <f>'PRA110'!AX124</f>
        <v>0</v>
      </c>
      <c r="AZ124" s="41">
        <f>'PRA110'!AY124</f>
        <v>0</v>
      </c>
      <c r="BA124" s="41">
        <f>'PRA110'!AZ124</f>
        <v>0</v>
      </c>
      <c r="BB124" s="41">
        <f>'PRA110'!BA124</f>
        <v>0</v>
      </c>
      <c r="BC124" s="41">
        <f>'PRA110'!BB124</f>
        <v>0</v>
      </c>
      <c r="BD124" s="41">
        <f>'PRA110'!BC124</f>
        <v>0</v>
      </c>
      <c r="BE124" s="41">
        <f>'PRA110'!BD124</f>
        <v>0</v>
      </c>
      <c r="BF124" s="41">
        <f>'PRA110'!BE124</f>
        <v>0</v>
      </c>
      <c r="BG124" s="41">
        <f>'PRA110'!BF124</f>
        <v>0</v>
      </c>
      <c r="BH124" s="41">
        <f>'PRA110'!BG124</f>
        <v>0</v>
      </c>
      <c r="BI124" s="41">
        <f>'PRA110'!BH124</f>
        <v>0</v>
      </c>
      <c r="BJ124" s="41">
        <f>'PRA110'!BI124</f>
        <v>0</v>
      </c>
      <c r="BK124" s="41">
        <f>'PRA110'!BJ124</f>
        <v>0</v>
      </c>
      <c r="BL124" s="41">
        <f>'PRA110'!BK124</f>
        <v>0</v>
      </c>
      <c r="BM124" s="41">
        <f>'PRA110'!BL124</f>
        <v>0</v>
      </c>
      <c r="BN124" s="41">
        <f>'PRA110'!BM124</f>
        <v>0</v>
      </c>
      <c r="BO124" s="41">
        <f>'PRA110'!BN124</f>
        <v>0</v>
      </c>
      <c r="BP124" s="41">
        <f>'PRA110'!BO124</f>
        <v>0</v>
      </c>
      <c r="BQ124" s="41">
        <f>'PRA110'!BP124</f>
        <v>0</v>
      </c>
      <c r="BR124" s="41">
        <f>'PRA110'!BQ124</f>
        <v>0</v>
      </c>
      <c r="BS124" s="41">
        <f>'PRA110'!BR124</f>
        <v>0</v>
      </c>
      <c r="BT124" s="41">
        <f>'PRA110'!BS124</f>
        <v>0</v>
      </c>
      <c r="BU124" s="41">
        <f>'PRA110'!BT124</f>
        <v>0</v>
      </c>
      <c r="BV124" s="41">
        <f>'PRA110'!BU124</f>
        <v>0</v>
      </c>
      <c r="BW124" s="41">
        <f>'PRA110'!BV124</f>
        <v>0</v>
      </c>
      <c r="BX124" s="41">
        <f>'PRA110'!BW124</f>
        <v>0</v>
      </c>
      <c r="BY124" s="41">
        <f>'PRA110'!BX124</f>
        <v>0</v>
      </c>
      <c r="BZ124" s="41">
        <f>'PRA110'!BY124</f>
        <v>0</v>
      </c>
      <c r="CA124" s="41">
        <f>'PRA110'!BZ124</f>
        <v>0</v>
      </c>
      <c r="CB124" s="41">
        <f>'PRA110'!CA124</f>
        <v>0</v>
      </c>
      <c r="CC124" s="41">
        <f>'PRA110'!CB124</f>
        <v>0</v>
      </c>
      <c r="CD124" s="41">
        <f>'PRA110'!CC124</f>
        <v>0</v>
      </c>
      <c r="CE124" s="41">
        <f>'PRA110'!CD124</f>
        <v>0</v>
      </c>
      <c r="CF124" s="41">
        <f>'PRA110'!CE124</f>
        <v>0</v>
      </c>
      <c r="CG124" s="41">
        <f>'PRA110'!CF124</f>
        <v>0</v>
      </c>
      <c r="CH124" s="41">
        <f>'PRA110'!CG124</f>
        <v>0</v>
      </c>
      <c r="CI124" s="41">
        <f>'PRA110'!CH124</f>
        <v>0</v>
      </c>
      <c r="CJ124" s="41">
        <f>'PRA110'!CI124</f>
        <v>0</v>
      </c>
      <c r="CK124" s="41">
        <f>'PRA110'!CJ124</f>
        <v>0</v>
      </c>
      <c r="CL124" s="41">
        <f>'PRA110'!CK124</f>
        <v>0</v>
      </c>
      <c r="CM124" s="41">
        <f>'PRA110'!CL124</f>
        <v>0</v>
      </c>
      <c r="CN124" s="41">
        <f>'PRA110'!CM124</f>
        <v>0</v>
      </c>
      <c r="CO124" s="41">
        <f>'PRA110'!CN124</f>
        <v>0</v>
      </c>
      <c r="CP124" s="41">
        <f>'PRA110'!CO124</f>
        <v>0</v>
      </c>
      <c r="CQ124" s="41">
        <f>'PRA110'!CP124</f>
        <v>0</v>
      </c>
      <c r="CR124" s="41">
        <f>'PRA110'!CQ124</f>
        <v>0</v>
      </c>
      <c r="CS124" s="41">
        <f>'PRA110'!CR124</f>
        <v>0</v>
      </c>
      <c r="CT124" s="41">
        <f>'PRA110'!CS124</f>
        <v>0</v>
      </c>
      <c r="CU124" s="41">
        <f>'PRA110'!CT124</f>
        <v>0</v>
      </c>
      <c r="CV124" s="41">
        <f>'PRA110'!CU124</f>
        <v>0</v>
      </c>
      <c r="CW124" s="41">
        <f>'PRA110'!CV124</f>
        <v>0</v>
      </c>
      <c r="CX124" s="41">
        <f>'PRA110'!CW124</f>
        <v>0</v>
      </c>
      <c r="CY124" s="41">
        <f>'PRA110'!CX124</f>
        <v>0</v>
      </c>
      <c r="CZ124" s="41">
        <f>'PRA110'!CY124</f>
        <v>0</v>
      </c>
      <c r="DA124" s="41">
        <f>'PRA110'!CZ124</f>
        <v>0</v>
      </c>
      <c r="DB124" s="41">
        <f>'PRA110'!DA124</f>
        <v>0</v>
      </c>
      <c r="DC124" s="41">
        <f>'PRA110'!DB124</f>
        <v>0</v>
      </c>
      <c r="DD124" s="41">
        <f>'PRA110'!DC124</f>
        <v>0</v>
      </c>
      <c r="DE124" s="41">
        <f>'PRA110'!DD124</f>
        <v>0</v>
      </c>
      <c r="DF124" s="41">
        <f>'PRA110'!DE124</f>
        <v>0</v>
      </c>
      <c r="DG124" s="41">
        <f>'PRA110'!DF124</f>
        <v>0</v>
      </c>
      <c r="DH124" s="41">
        <f>'PRA110'!DG124</f>
        <v>0</v>
      </c>
      <c r="DI124" s="41">
        <f>'PRA110'!DH124</f>
        <v>0</v>
      </c>
      <c r="DJ124" s="41">
        <f>'PRA110'!DI124</f>
        <v>0</v>
      </c>
      <c r="DK124" s="41">
        <f>'PRA110'!DJ124</f>
        <v>0</v>
      </c>
      <c r="DL124" s="44">
        <f>'PRA110'!DK124</f>
        <v>0</v>
      </c>
    </row>
    <row r="125" spans="1:116" s="332" customFormat="1" ht="19.5" customHeight="1">
      <c r="A125" s="375"/>
      <c r="B125" s="375"/>
      <c r="C125" s="376"/>
      <c r="D125" s="87"/>
      <c r="E125" s="93"/>
      <c r="F125" s="337" t="s">
        <v>937</v>
      </c>
      <c r="G125" s="335"/>
      <c r="H125" s="328"/>
      <c r="I125" s="338"/>
      <c r="J125" s="39">
        <f>'PRA110'!J125-'PRA110'!J126</f>
        <v>0</v>
      </c>
      <c r="K125" s="41">
        <f>('PRA110'!I125-'PRA110'!J125)-('PRA110'!I126-'PRA110'!J126)</f>
        <v>0</v>
      </c>
      <c r="L125" s="41">
        <f>'PRA110'!K125-'PRA110'!K126</f>
        <v>0</v>
      </c>
      <c r="M125" s="41">
        <f>'PRA110'!L125-'PRA110'!L126</f>
        <v>0</v>
      </c>
      <c r="N125" s="41">
        <f>'PRA110'!M125-'PRA110'!M126</f>
        <v>0</v>
      </c>
      <c r="O125" s="41">
        <f>'PRA110'!N125-'PRA110'!N126</f>
        <v>0</v>
      </c>
      <c r="P125" s="41">
        <f>'PRA110'!O125-'PRA110'!O126</f>
        <v>0</v>
      </c>
      <c r="Q125" s="41">
        <f>'PRA110'!P125-'PRA110'!P126</f>
        <v>0</v>
      </c>
      <c r="R125" s="41">
        <f>'PRA110'!Q125-'PRA110'!Q126</f>
        <v>0</v>
      </c>
      <c r="S125" s="41">
        <f>'PRA110'!R125-'PRA110'!R126</f>
        <v>0</v>
      </c>
      <c r="T125" s="41">
        <f>'PRA110'!S125-'PRA110'!S126</f>
        <v>0</v>
      </c>
      <c r="U125" s="41">
        <f>'PRA110'!T125-'PRA110'!T126</f>
        <v>0</v>
      </c>
      <c r="V125" s="41">
        <f>'PRA110'!U125-'PRA110'!U126</f>
        <v>0</v>
      </c>
      <c r="W125" s="41">
        <f>'PRA110'!V125-'PRA110'!V126</f>
        <v>0</v>
      </c>
      <c r="X125" s="41">
        <f>'PRA110'!W125-'PRA110'!W126</f>
        <v>0</v>
      </c>
      <c r="Y125" s="41">
        <f>'PRA110'!X125-'PRA110'!X126</f>
        <v>0</v>
      </c>
      <c r="Z125" s="41">
        <f>'PRA110'!Y125-'PRA110'!Y126</f>
        <v>0</v>
      </c>
      <c r="AA125" s="41">
        <f>'PRA110'!Z125-'PRA110'!Z126</f>
        <v>0</v>
      </c>
      <c r="AB125" s="41">
        <f>'PRA110'!AA125-'PRA110'!AA126</f>
        <v>0</v>
      </c>
      <c r="AC125" s="41">
        <f>'PRA110'!AB125-'PRA110'!AB126</f>
        <v>0</v>
      </c>
      <c r="AD125" s="41">
        <f>'PRA110'!AC125-'PRA110'!AC126</f>
        <v>0</v>
      </c>
      <c r="AE125" s="41">
        <f>'PRA110'!AD125-'PRA110'!AD126</f>
        <v>0</v>
      </c>
      <c r="AF125" s="41">
        <f>'PRA110'!AE125-'PRA110'!AE126</f>
        <v>0</v>
      </c>
      <c r="AG125" s="41">
        <f>'PRA110'!AF125-'PRA110'!AF126</f>
        <v>0</v>
      </c>
      <c r="AH125" s="41">
        <f>'PRA110'!AG125-'PRA110'!AG126</f>
        <v>0</v>
      </c>
      <c r="AI125" s="41">
        <f>'PRA110'!AH125-'PRA110'!AH126</f>
        <v>0</v>
      </c>
      <c r="AJ125" s="41">
        <f>'PRA110'!AI125-'PRA110'!AI126</f>
        <v>0</v>
      </c>
      <c r="AK125" s="41">
        <f>'PRA110'!AJ125-'PRA110'!AJ126</f>
        <v>0</v>
      </c>
      <c r="AL125" s="41">
        <f>'PRA110'!AK125-'PRA110'!AK126</f>
        <v>0</v>
      </c>
      <c r="AM125" s="41">
        <f>'PRA110'!AL125-'PRA110'!AL126</f>
        <v>0</v>
      </c>
      <c r="AN125" s="41">
        <f>'PRA110'!AM125-'PRA110'!AM126</f>
        <v>0</v>
      </c>
      <c r="AO125" s="41">
        <f>'PRA110'!AN125-'PRA110'!AN126</f>
        <v>0</v>
      </c>
      <c r="AP125" s="41">
        <f>'PRA110'!AO125-'PRA110'!AO126</f>
        <v>0</v>
      </c>
      <c r="AQ125" s="41">
        <f>'PRA110'!AP125-'PRA110'!AP126</f>
        <v>0</v>
      </c>
      <c r="AR125" s="41">
        <f>'PRA110'!AQ125-'PRA110'!AQ126</f>
        <v>0</v>
      </c>
      <c r="AS125" s="41">
        <f>'PRA110'!AR125-'PRA110'!AR126</f>
        <v>0</v>
      </c>
      <c r="AT125" s="41">
        <f>'PRA110'!AS125-'PRA110'!AS126</f>
        <v>0</v>
      </c>
      <c r="AU125" s="41">
        <f>'PRA110'!AT125-'PRA110'!AT126</f>
        <v>0</v>
      </c>
      <c r="AV125" s="41">
        <f>'PRA110'!AU125-'PRA110'!AU126</f>
        <v>0</v>
      </c>
      <c r="AW125" s="41">
        <f>'PRA110'!AV125-'PRA110'!AV126</f>
        <v>0</v>
      </c>
      <c r="AX125" s="41">
        <f>'PRA110'!AW125-'PRA110'!AW126</f>
        <v>0</v>
      </c>
      <c r="AY125" s="41">
        <f>'PRA110'!AX125-'PRA110'!AX126</f>
        <v>0</v>
      </c>
      <c r="AZ125" s="41">
        <f>'PRA110'!AY125-'PRA110'!AY126</f>
        <v>0</v>
      </c>
      <c r="BA125" s="41">
        <f>'PRA110'!AZ125-'PRA110'!AZ126</f>
        <v>0</v>
      </c>
      <c r="BB125" s="41">
        <f>'PRA110'!BA125-'PRA110'!BA126</f>
        <v>0</v>
      </c>
      <c r="BC125" s="41">
        <f>'PRA110'!BB125-'PRA110'!BB126</f>
        <v>0</v>
      </c>
      <c r="BD125" s="41">
        <f>'PRA110'!BC125-'PRA110'!BC126</f>
        <v>0</v>
      </c>
      <c r="BE125" s="41">
        <f>'PRA110'!BD125-'PRA110'!BD126</f>
        <v>0</v>
      </c>
      <c r="BF125" s="41">
        <f>'PRA110'!BE125-'PRA110'!BE126</f>
        <v>0</v>
      </c>
      <c r="BG125" s="41">
        <f>'PRA110'!BF125-'PRA110'!BF126</f>
        <v>0</v>
      </c>
      <c r="BH125" s="41">
        <f>'PRA110'!BG125-'PRA110'!BG126</f>
        <v>0</v>
      </c>
      <c r="BI125" s="41">
        <f>'PRA110'!BH125-'PRA110'!BH126</f>
        <v>0</v>
      </c>
      <c r="BJ125" s="41">
        <f>'PRA110'!BI125-'PRA110'!BI126</f>
        <v>0</v>
      </c>
      <c r="BK125" s="41">
        <f>'PRA110'!BJ125-'PRA110'!BJ126</f>
        <v>0</v>
      </c>
      <c r="BL125" s="41">
        <f>'PRA110'!BK125-'PRA110'!BK126</f>
        <v>0</v>
      </c>
      <c r="BM125" s="41">
        <f>'PRA110'!BL125-'PRA110'!BL126</f>
        <v>0</v>
      </c>
      <c r="BN125" s="41">
        <f>'PRA110'!BM125-'PRA110'!BM126</f>
        <v>0</v>
      </c>
      <c r="BO125" s="41">
        <f>'PRA110'!BN125-'PRA110'!BN126</f>
        <v>0</v>
      </c>
      <c r="BP125" s="41">
        <f>'PRA110'!BO125-'PRA110'!BO126</f>
        <v>0</v>
      </c>
      <c r="BQ125" s="41">
        <f>'PRA110'!BP125-'PRA110'!BP126</f>
        <v>0</v>
      </c>
      <c r="BR125" s="41">
        <f>'PRA110'!BQ125-'PRA110'!BQ126</f>
        <v>0</v>
      </c>
      <c r="BS125" s="41">
        <f>'PRA110'!BR125-'PRA110'!BR126</f>
        <v>0</v>
      </c>
      <c r="BT125" s="41">
        <f>'PRA110'!BS125-'PRA110'!BS126</f>
        <v>0</v>
      </c>
      <c r="BU125" s="41">
        <f>'PRA110'!BT125-'PRA110'!BT126</f>
        <v>0</v>
      </c>
      <c r="BV125" s="41">
        <f>'PRA110'!BU125-'PRA110'!BU126</f>
        <v>0</v>
      </c>
      <c r="BW125" s="41">
        <f>'PRA110'!BV125-'PRA110'!BV126</f>
        <v>0</v>
      </c>
      <c r="BX125" s="41">
        <f>'PRA110'!BW125-'PRA110'!BW126</f>
        <v>0</v>
      </c>
      <c r="BY125" s="41">
        <f>'PRA110'!BX125-'PRA110'!BX126</f>
        <v>0</v>
      </c>
      <c r="BZ125" s="41">
        <f>'PRA110'!BY125-'PRA110'!BY126</f>
        <v>0</v>
      </c>
      <c r="CA125" s="41">
        <f>'PRA110'!BZ125-'PRA110'!BZ126</f>
        <v>0</v>
      </c>
      <c r="CB125" s="41">
        <f>'PRA110'!CA125-'PRA110'!CA126</f>
        <v>0</v>
      </c>
      <c r="CC125" s="41">
        <f>'PRA110'!CB125-'PRA110'!CB126</f>
        <v>0</v>
      </c>
      <c r="CD125" s="41">
        <f>'PRA110'!CC125-'PRA110'!CC126</f>
        <v>0</v>
      </c>
      <c r="CE125" s="41">
        <f>'PRA110'!CD125-'PRA110'!CD126</f>
        <v>0</v>
      </c>
      <c r="CF125" s="41">
        <f>'PRA110'!CE125-'PRA110'!CE126</f>
        <v>0</v>
      </c>
      <c r="CG125" s="41">
        <f>'PRA110'!CF125-'PRA110'!CF126</f>
        <v>0</v>
      </c>
      <c r="CH125" s="41">
        <f>'PRA110'!CG125-'PRA110'!CG126</f>
        <v>0</v>
      </c>
      <c r="CI125" s="41">
        <f>'PRA110'!CH125-'PRA110'!CH126</f>
        <v>0</v>
      </c>
      <c r="CJ125" s="41">
        <f>'PRA110'!CI125-'PRA110'!CI126</f>
        <v>0</v>
      </c>
      <c r="CK125" s="41">
        <f>'PRA110'!CJ125-'PRA110'!CJ126</f>
        <v>0</v>
      </c>
      <c r="CL125" s="41">
        <f>'PRA110'!CK125-'PRA110'!CK126</f>
        <v>0</v>
      </c>
      <c r="CM125" s="41">
        <f>'PRA110'!CL125-'PRA110'!CL126</f>
        <v>0</v>
      </c>
      <c r="CN125" s="41">
        <f>'PRA110'!CM125-'PRA110'!CM126</f>
        <v>0</v>
      </c>
      <c r="CO125" s="41">
        <f>'PRA110'!CN125-'PRA110'!CN126</f>
        <v>0</v>
      </c>
      <c r="CP125" s="41">
        <f>'PRA110'!CO125-'PRA110'!CO126</f>
        <v>0</v>
      </c>
      <c r="CQ125" s="41">
        <f>'PRA110'!CP125-'PRA110'!CP126</f>
        <v>0</v>
      </c>
      <c r="CR125" s="41">
        <f>'PRA110'!CQ125-'PRA110'!CQ126</f>
        <v>0</v>
      </c>
      <c r="CS125" s="41">
        <f>'PRA110'!CR125-'PRA110'!CR126</f>
        <v>0</v>
      </c>
      <c r="CT125" s="41">
        <f>'PRA110'!CS125-'PRA110'!CS126</f>
        <v>0</v>
      </c>
      <c r="CU125" s="41">
        <f>'PRA110'!CT125-'PRA110'!CT126</f>
        <v>0</v>
      </c>
      <c r="CV125" s="41">
        <f>'PRA110'!CU125-'PRA110'!CU126</f>
        <v>0</v>
      </c>
      <c r="CW125" s="41">
        <f>'PRA110'!CV125-'PRA110'!CV126</f>
        <v>0</v>
      </c>
      <c r="CX125" s="41">
        <f>'PRA110'!CW125-'PRA110'!CW126</f>
        <v>0</v>
      </c>
      <c r="CY125" s="41">
        <f>'PRA110'!CX125-'PRA110'!CX126</f>
        <v>0</v>
      </c>
      <c r="CZ125" s="41">
        <f>'PRA110'!CY125-'PRA110'!CY126</f>
        <v>0</v>
      </c>
      <c r="DA125" s="41">
        <f>'PRA110'!CZ125-'PRA110'!CZ126</f>
        <v>0</v>
      </c>
      <c r="DB125" s="41">
        <f>'PRA110'!DA125-'PRA110'!DA126</f>
        <v>0</v>
      </c>
      <c r="DC125" s="41">
        <f>'PRA110'!DB125-'PRA110'!DB126</f>
        <v>0</v>
      </c>
      <c r="DD125" s="41">
        <f>'PRA110'!DC125-'PRA110'!DC126</f>
        <v>0</v>
      </c>
      <c r="DE125" s="41">
        <f>'PRA110'!DD125-'PRA110'!DD126</f>
        <v>0</v>
      </c>
      <c r="DF125" s="41">
        <f>'PRA110'!DE125-'PRA110'!DE126</f>
        <v>0</v>
      </c>
      <c r="DG125" s="41">
        <f>'PRA110'!DF125-'PRA110'!DF126</f>
        <v>0</v>
      </c>
      <c r="DH125" s="41">
        <f>'PRA110'!DG125-'PRA110'!DG126</f>
        <v>0</v>
      </c>
      <c r="DI125" s="41">
        <f>'PRA110'!DH125-'PRA110'!DH126</f>
        <v>0</v>
      </c>
      <c r="DJ125" s="41">
        <f>'PRA110'!DI125-'PRA110'!DI126</f>
        <v>0</v>
      </c>
      <c r="DK125" s="41">
        <f>'PRA110'!DJ125-'PRA110'!DJ126</f>
        <v>0</v>
      </c>
      <c r="DL125" s="44">
        <f>'PRA110'!DK125-'PRA110'!DK126</f>
        <v>0</v>
      </c>
    </row>
    <row r="126" spans="1:116" s="332" customFormat="1" ht="24.75">
      <c r="A126" s="375"/>
      <c r="B126" s="375"/>
      <c r="C126" s="376"/>
      <c r="D126" s="87" t="s">
        <v>606</v>
      </c>
      <c r="E126" s="93" t="s">
        <v>811</v>
      </c>
      <c r="F126" s="337" t="s">
        <v>938</v>
      </c>
      <c r="G126" s="335"/>
      <c r="H126" s="328"/>
      <c r="I126" s="338"/>
      <c r="J126" s="39">
        <f>'PRA110'!J126</f>
        <v>0</v>
      </c>
      <c r="K126" s="41">
        <f>'PRA110'!I126-'PRA110'!J126</f>
        <v>0</v>
      </c>
      <c r="L126" s="41">
        <f>'PRA110'!K126</f>
        <v>0</v>
      </c>
      <c r="M126" s="41">
        <f>'PRA110'!L126</f>
        <v>0</v>
      </c>
      <c r="N126" s="41">
        <f>'PRA110'!M126</f>
        <v>0</v>
      </c>
      <c r="O126" s="41">
        <f>'PRA110'!N126</f>
        <v>0</v>
      </c>
      <c r="P126" s="41">
        <f>'PRA110'!O126</f>
        <v>0</v>
      </c>
      <c r="Q126" s="41">
        <f>'PRA110'!P126</f>
        <v>0</v>
      </c>
      <c r="R126" s="41">
        <f>'PRA110'!Q126</f>
        <v>0</v>
      </c>
      <c r="S126" s="41">
        <f>'PRA110'!R126</f>
        <v>0</v>
      </c>
      <c r="T126" s="41">
        <f>'PRA110'!S126</f>
        <v>0</v>
      </c>
      <c r="U126" s="41">
        <f>'PRA110'!T126</f>
        <v>0</v>
      </c>
      <c r="V126" s="41">
        <f>'PRA110'!U126</f>
        <v>0</v>
      </c>
      <c r="W126" s="41">
        <f>'PRA110'!V126</f>
        <v>0</v>
      </c>
      <c r="X126" s="41">
        <f>'PRA110'!W126</f>
        <v>0</v>
      </c>
      <c r="Y126" s="41">
        <f>'PRA110'!X126</f>
        <v>0</v>
      </c>
      <c r="Z126" s="41">
        <f>'PRA110'!Y126</f>
        <v>0</v>
      </c>
      <c r="AA126" s="41">
        <f>'PRA110'!Z126</f>
        <v>0</v>
      </c>
      <c r="AB126" s="41">
        <f>'PRA110'!AA126</f>
        <v>0</v>
      </c>
      <c r="AC126" s="41">
        <f>'PRA110'!AB126</f>
        <v>0</v>
      </c>
      <c r="AD126" s="41">
        <f>'PRA110'!AC126</f>
        <v>0</v>
      </c>
      <c r="AE126" s="41">
        <f>'PRA110'!AD126</f>
        <v>0</v>
      </c>
      <c r="AF126" s="41">
        <f>'PRA110'!AE126</f>
        <v>0</v>
      </c>
      <c r="AG126" s="41">
        <f>'PRA110'!AF126</f>
        <v>0</v>
      </c>
      <c r="AH126" s="41">
        <f>'PRA110'!AG126</f>
        <v>0</v>
      </c>
      <c r="AI126" s="41">
        <f>'PRA110'!AH126</f>
        <v>0</v>
      </c>
      <c r="AJ126" s="41">
        <f>'PRA110'!AI126</f>
        <v>0</v>
      </c>
      <c r="AK126" s="41">
        <f>'PRA110'!AJ126</f>
        <v>0</v>
      </c>
      <c r="AL126" s="41">
        <f>'PRA110'!AK126</f>
        <v>0</v>
      </c>
      <c r="AM126" s="41">
        <f>'PRA110'!AL126</f>
        <v>0</v>
      </c>
      <c r="AN126" s="41">
        <f>'PRA110'!AM126</f>
        <v>0</v>
      </c>
      <c r="AO126" s="41">
        <f>'PRA110'!AN126</f>
        <v>0</v>
      </c>
      <c r="AP126" s="41">
        <f>'PRA110'!AO126</f>
        <v>0</v>
      </c>
      <c r="AQ126" s="41">
        <f>'PRA110'!AP126</f>
        <v>0</v>
      </c>
      <c r="AR126" s="41">
        <f>'PRA110'!AQ126</f>
        <v>0</v>
      </c>
      <c r="AS126" s="41">
        <f>'PRA110'!AR126</f>
        <v>0</v>
      </c>
      <c r="AT126" s="41">
        <f>'PRA110'!AS126</f>
        <v>0</v>
      </c>
      <c r="AU126" s="41">
        <f>'PRA110'!AT126</f>
        <v>0</v>
      </c>
      <c r="AV126" s="41">
        <f>'PRA110'!AU126</f>
        <v>0</v>
      </c>
      <c r="AW126" s="41">
        <f>'PRA110'!AV126</f>
        <v>0</v>
      </c>
      <c r="AX126" s="41">
        <f>'PRA110'!AW126</f>
        <v>0</v>
      </c>
      <c r="AY126" s="41">
        <f>'PRA110'!AX126</f>
        <v>0</v>
      </c>
      <c r="AZ126" s="41">
        <f>'PRA110'!AY126</f>
        <v>0</v>
      </c>
      <c r="BA126" s="41">
        <f>'PRA110'!AZ126</f>
        <v>0</v>
      </c>
      <c r="BB126" s="41">
        <f>'PRA110'!BA126</f>
        <v>0</v>
      </c>
      <c r="BC126" s="41">
        <f>'PRA110'!BB126</f>
        <v>0</v>
      </c>
      <c r="BD126" s="41">
        <f>'PRA110'!BC126</f>
        <v>0</v>
      </c>
      <c r="BE126" s="41">
        <f>'PRA110'!BD126</f>
        <v>0</v>
      </c>
      <c r="BF126" s="41">
        <f>'PRA110'!BE126</f>
        <v>0</v>
      </c>
      <c r="BG126" s="41">
        <f>'PRA110'!BF126</f>
        <v>0</v>
      </c>
      <c r="BH126" s="41">
        <f>'PRA110'!BG126</f>
        <v>0</v>
      </c>
      <c r="BI126" s="41">
        <f>'PRA110'!BH126</f>
        <v>0</v>
      </c>
      <c r="BJ126" s="41">
        <f>'PRA110'!BI126</f>
        <v>0</v>
      </c>
      <c r="BK126" s="41">
        <f>'PRA110'!BJ126</f>
        <v>0</v>
      </c>
      <c r="BL126" s="41">
        <f>'PRA110'!BK126</f>
        <v>0</v>
      </c>
      <c r="BM126" s="41">
        <f>'PRA110'!BL126</f>
        <v>0</v>
      </c>
      <c r="BN126" s="41">
        <f>'PRA110'!BM126</f>
        <v>0</v>
      </c>
      <c r="BO126" s="41">
        <f>'PRA110'!BN126</f>
        <v>0</v>
      </c>
      <c r="BP126" s="41">
        <f>'PRA110'!BO126</f>
        <v>0</v>
      </c>
      <c r="BQ126" s="41">
        <f>'PRA110'!BP126</f>
        <v>0</v>
      </c>
      <c r="BR126" s="41">
        <f>'PRA110'!BQ126</f>
        <v>0</v>
      </c>
      <c r="BS126" s="41">
        <f>'PRA110'!BR126</f>
        <v>0</v>
      </c>
      <c r="BT126" s="41">
        <f>'PRA110'!BS126</f>
        <v>0</v>
      </c>
      <c r="BU126" s="41">
        <f>'PRA110'!BT126</f>
        <v>0</v>
      </c>
      <c r="BV126" s="41">
        <f>'PRA110'!BU126</f>
        <v>0</v>
      </c>
      <c r="BW126" s="41">
        <f>'PRA110'!BV126</f>
        <v>0</v>
      </c>
      <c r="BX126" s="41">
        <f>'PRA110'!BW126</f>
        <v>0</v>
      </c>
      <c r="BY126" s="41">
        <f>'PRA110'!BX126</f>
        <v>0</v>
      </c>
      <c r="BZ126" s="41">
        <f>'PRA110'!BY126</f>
        <v>0</v>
      </c>
      <c r="CA126" s="41">
        <f>'PRA110'!BZ126</f>
        <v>0</v>
      </c>
      <c r="CB126" s="41">
        <f>'PRA110'!CA126</f>
        <v>0</v>
      </c>
      <c r="CC126" s="41">
        <f>'PRA110'!CB126</f>
        <v>0</v>
      </c>
      <c r="CD126" s="41">
        <f>'PRA110'!CC126</f>
        <v>0</v>
      </c>
      <c r="CE126" s="41">
        <f>'PRA110'!CD126</f>
        <v>0</v>
      </c>
      <c r="CF126" s="41">
        <f>'PRA110'!CE126</f>
        <v>0</v>
      </c>
      <c r="CG126" s="41">
        <f>'PRA110'!CF126</f>
        <v>0</v>
      </c>
      <c r="CH126" s="41">
        <f>'PRA110'!CG126</f>
        <v>0</v>
      </c>
      <c r="CI126" s="41">
        <f>'PRA110'!CH126</f>
        <v>0</v>
      </c>
      <c r="CJ126" s="41">
        <f>'PRA110'!CI126</f>
        <v>0</v>
      </c>
      <c r="CK126" s="41">
        <f>'PRA110'!CJ126</f>
        <v>0</v>
      </c>
      <c r="CL126" s="41">
        <f>'PRA110'!CK126</f>
        <v>0</v>
      </c>
      <c r="CM126" s="41">
        <f>'PRA110'!CL126</f>
        <v>0</v>
      </c>
      <c r="CN126" s="41">
        <f>'PRA110'!CM126</f>
        <v>0</v>
      </c>
      <c r="CO126" s="41">
        <f>'PRA110'!CN126</f>
        <v>0</v>
      </c>
      <c r="CP126" s="41">
        <f>'PRA110'!CO126</f>
        <v>0</v>
      </c>
      <c r="CQ126" s="41">
        <f>'PRA110'!CP126</f>
        <v>0</v>
      </c>
      <c r="CR126" s="41">
        <f>'PRA110'!CQ126</f>
        <v>0</v>
      </c>
      <c r="CS126" s="41">
        <f>'PRA110'!CR126</f>
        <v>0</v>
      </c>
      <c r="CT126" s="41">
        <f>'PRA110'!CS126</f>
        <v>0</v>
      </c>
      <c r="CU126" s="41">
        <f>'PRA110'!CT126</f>
        <v>0</v>
      </c>
      <c r="CV126" s="41">
        <f>'PRA110'!CU126</f>
        <v>0</v>
      </c>
      <c r="CW126" s="41">
        <f>'PRA110'!CV126</f>
        <v>0</v>
      </c>
      <c r="CX126" s="41">
        <f>'PRA110'!CW126</f>
        <v>0</v>
      </c>
      <c r="CY126" s="41">
        <f>'PRA110'!CX126</f>
        <v>0</v>
      </c>
      <c r="CZ126" s="41">
        <f>'PRA110'!CY126</f>
        <v>0</v>
      </c>
      <c r="DA126" s="41">
        <f>'PRA110'!CZ126</f>
        <v>0</v>
      </c>
      <c r="DB126" s="41">
        <f>'PRA110'!DA126</f>
        <v>0</v>
      </c>
      <c r="DC126" s="41">
        <f>'PRA110'!DB126</f>
        <v>0</v>
      </c>
      <c r="DD126" s="41">
        <f>'PRA110'!DC126</f>
        <v>0</v>
      </c>
      <c r="DE126" s="41">
        <f>'PRA110'!DD126</f>
        <v>0</v>
      </c>
      <c r="DF126" s="41">
        <f>'PRA110'!DE126</f>
        <v>0</v>
      </c>
      <c r="DG126" s="41">
        <f>'PRA110'!DF126</f>
        <v>0</v>
      </c>
      <c r="DH126" s="41">
        <f>'PRA110'!DG126</f>
        <v>0</v>
      </c>
      <c r="DI126" s="41">
        <f>'PRA110'!DH126</f>
        <v>0</v>
      </c>
      <c r="DJ126" s="41">
        <f>'PRA110'!DI126</f>
        <v>0</v>
      </c>
      <c r="DK126" s="41">
        <f>'PRA110'!DJ126</f>
        <v>0</v>
      </c>
      <c r="DL126" s="44">
        <f>'PRA110'!DK126</f>
        <v>0</v>
      </c>
    </row>
    <row r="127" spans="1:116" s="332" customFormat="1" ht="19.5" customHeight="1">
      <c r="A127" s="333"/>
      <c r="B127" s="340"/>
      <c r="C127" s="300"/>
      <c r="D127" s="87"/>
      <c r="E127" s="93"/>
      <c r="F127" s="337" t="s">
        <v>939</v>
      </c>
      <c r="G127" s="335"/>
      <c r="H127" s="328"/>
      <c r="I127" s="338"/>
      <c r="J127" s="42">
        <f>'PRA110'!J127-'PRA110'!J128</f>
        <v>0</v>
      </c>
      <c r="K127" s="41">
        <f>('PRA110'!I127-'PRA110'!J127)-('PRA110'!I128-'PRA110'!J128)</f>
        <v>0</v>
      </c>
      <c r="L127" s="41">
        <f>'PRA110'!K127-'PRA110'!K128</f>
        <v>0</v>
      </c>
      <c r="M127" s="41">
        <f>'PRA110'!L127-'PRA110'!L128</f>
        <v>0</v>
      </c>
      <c r="N127" s="41">
        <f>'PRA110'!M127-'PRA110'!M128</f>
        <v>0</v>
      </c>
      <c r="O127" s="41">
        <f>'PRA110'!N127-'PRA110'!N128</f>
        <v>0</v>
      </c>
      <c r="P127" s="41">
        <f>'PRA110'!O127-'PRA110'!O128</f>
        <v>0</v>
      </c>
      <c r="Q127" s="41">
        <f>'PRA110'!P127-'PRA110'!P128</f>
        <v>0</v>
      </c>
      <c r="R127" s="41">
        <f>'PRA110'!Q127-'PRA110'!Q128</f>
        <v>0</v>
      </c>
      <c r="S127" s="41">
        <f>'PRA110'!R127-'PRA110'!R128</f>
        <v>0</v>
      </c>
      <c r="T127" s="41">
        <f>'PRA110'!S127-'PRA110'!S128</f>
        <v>0</v>
      </c>
      <c r="U127" s="41">
        <f>'PRA110'!T127-'PRA110'!T128</f>
        <v>0</v>
      </c>
      <c r="V127" s="41">
        <f>'PRA110'!U127-'PRA110'!U128</f>
        <v>0</v>
      </c>
      <c r="W127" s="41">
        <f>'PRA110'!V127-'PRA110'!V128</f>
        <v>0</v>
      </c>
      <c r="X127" s="41">
        <f>'PRA110'!W127-'PRA110'!W128</f>
        <v>0</v>
      </c>
      <c r="Y127" s="41">
        <f>'PRA110'!X127-'PRA110'!X128</f>
        <v>0</v>
      </c>
      <c r="Z127" s="41">
        <f>'PRA110'!Y127-'PRA110'!Y128</f>
        <v>0</v>
      </c>
      <c r="AA127" s="41">
        <f>'PRA110'!Z127-'PRA110'!Z128</f>
        <v>0</v>
      </c>
      <c r="AB127" s="41">
        <f>'PRA110'!AA127-'PRA110'!AA128</f>
        <v>0</v>
      </c>
      <c r="AC127" s="41">
        <f>'PRA110'!AB127-'PRA110'!AB128</f>
        <v>0</v>
      </c>
      <c r="AD127" s="41">
        <f>'PRA110'!AC127-'PRA110'!AC128</f>
        <v>0</v>
      </c>
      <c r="AE127" s="41">
        <f>'PRA110'!AD127-'PRA110'!AD128</f>
        <v>0</v>
      </c>
      <c r="AF127" s="41">
        <f>'PRA110'!AE127-'PRA110'!AE128</f>
        <v>0</v>
      </c>
      <c r="AG127" s="41">
        <f>'PRA110'!AF127-'PRA110'!AF128</f>
        <v>0</v>
      </c>
      <c r="AH127" s="41">
        <f>'PRA110'!AG127-'PRA110'!AG128</f>
        <v>0</v>
      </c>
      <c r="AI127" s="41">
        <f>'PRA110'!AH127-'PRA110'!AH128</f>
        <v>0</v>
      </c>
      <c r="AJ127" s="41">
        <f>'PRA110'!AI127-'PRA110'!AI128</f>
        <v>0</v>
      </c>
      <c r="AK127" s="41">
        <f>'PRA110'!AJ127-'PRA110'!AJ128</f>
        <v>0</v>
      </c>
      <c r="AL127" s="41">
        <f>'PRA110'!AK127-'PRA110'!AK128</f>
        <v>0</v>
      </c>
      <c r="AM127" s="41">
        <f>'PRA110'!AL127-'PRA110'!AL128</f>
        <v>0</v>
      </c>
      <c r="AN127" s="41">
        <f>'PRA110'!AM127-'PRA110'!AM128</f>
        <v>0</v>
      </c>
      <c r="AO127" s="41">
        <f>'PRA110'!AN127-'PRA110'!AN128</f>
        <v>0</v>
      </c>
      <c r="AP127" s="41">
        <f>'PRA110'!AO127-'PRA110'!AO128</f>
        <v>0</v>
      </c>
      <c r="AQ127" s="41">
        <f>'PRA110'!AP127-'PRA110'!AP128</f>
        <v>0</v>
      </c>
      <c r="AR127" s="41">
        <f>'PRA110'!AQ127-'PRA110'!AQ128</f>
        <v>0</v>
      </c>
      <c r="AS127" s="41">
        <f>'PRA110'!AR127-'PRA110'!AR128</f>
        <v>0</v>
      </c>
      <c r="AT127" s="41">
        <f>'PRA110'!AS127-'PRA110'!AS128</f>
        <v>0</v>
      </c>
      <c r="AU127" s="41">
        <f>'PRA110'!AT127-'PRA110'!AT128</f>
        <v>0</v>
      </c>
      <c r="AV127" s="41">
        <f>'PRA110'!AU127-'PRA110'!AU128</f>
        <v>0</v>
      </c>
      <c r="AW127" s="41">
        <f>'PRA110'!AV127-'PRA110'!AV128</f>
        <v>0</v>
      </c>
      <c r="AX127" s="41">
        <f>'PRA110'!AW127-'PRA110'!AW128</f>
        <v>0</v>
      </c>
      <c r="AY127" s="41">
        <f>'PRA110'!AX127-'PRA110'!AX128</f>
        <v>0</v>
      </c>
      <c r="AZ127" s="41">
        <f>'PRA110'!AY127-'PRA110'!AY128</f>
        <v>0</v>
      </c>
      <c r="BA127" s="41">
        <f>'PRA110'!AZ127-'PRA110'!AZ128</f>
        <v>0</v>
      </c>
      <c r="BB127" s="41">
        <f>'PRA110'!BA127-'PRA110'!BA128</f>
        <v>0</v>
      </c>
      <c r="BC127" s="41">
        <f>'PRA110'!BB127-'PRA110'!BB128</f>
        <v>0</v>
      </c>
      <c r="BD127" s="41">
        <f>'PRA110'!BC127-'PRA110'!BC128</f>
        <v>0</v>
      </c>
      <c r="BE127" s="41">
        <f>'PRA110'!BD127-'PRA110'!BD128</f>
        <v>0</v>
      </c>
      <c r="BF127" s="41">
        <f>'PRA110'!BE127-'PRA110'!BE128</f>
        <v>0</v>
      </c>
      <c r="BG127" s="41">
        <f>'PRA110'!BF127-'PRA110'!BF128</f>
        <v>0</v>
      </c>
      <c r="BH127" s="41">
        <f>'PRA110'!BG127-'PRA110'!BG128</f>
        <v>0</v>
      </c>
      <c r="BI127" s="41">
        <f>'PRA110'!BH127-'PRA110'!BH128</f>
        <v>0</v>
      </c>
      <c r="BJ127" s="41">
        <f>'PRA110'!BI127-'PRA110'!BI128</f>
        <v>0</v>
      </c>
      <c r="BK127" s="41">
        <f>'PRA110'!BJ127-'PRA110'!BJ128</f>
        <v>0</v>
      </c>
      <c r="BL127" s="41">
        <f>'PRA110'!BK127-'PRA110'!BK128</f>
        <v>0</v>
      </c>
      <c r="BM127" s="41">
        <f>'PRA110'!BL127-'PRA110'!BL128</f>
        <v>0</v>
      </c>
      <c r="BN127" s="41">
        <f>'PRA110'!BM127-'PRA110'!BM128</f>
        <v>0</v>
      </c>
      <c r="BO127" s="41">
        <f>'PRA110'!BN127-'PRA110'!BN128</f>
        <v>0</v>
      </c>
      <c r="BP127" s="41">
        <f>'PRA110'!BO127-'PRA110'!BO128</f>
        <v>0</v>
      </c>
      <c r="BQ127" s="41">
        <f>'PRA110'!BP127-'PRA110'!BP128</f>
        <v>0</v>
      </c>
      <c r="BR127" s="41">
        <f>'PRA110'!BQ127-'PRA110'!BQ128</f>
        <v>0</v>
      </c>
      <c r="BS127" s="41">
        <f>'PRA110'!BR127-'PRA110'!BR128</f>
        <v>0</v>
      </c>
      <c r="BT127" s="41">
        <f>'PRA110'!BS127-'PRA110'!BS128</f>
        <v>0</v>
      </c>
      <c r="BU127" s="41">
        <f>'PRA110'!BT127-'PRA110'!BT128</f>
        <v>0</v>
      </c>
      <c r="BV127" s="41">
        <f>'PRA110'!BU127-'PRA110'!BU128</f>
        <v>0</v>
      </c>
      <c r="BW127" s="41">
        <f>'PRA110'!BV127-'PRA110'!BV128</f>
        <v>0</v>
      </c>
      <c r="BX127" s="41">
        <f>'PRA110'!BW127-'PRA110'!BW128</f>
        <v>0</v>
      </c>
      <c r="BY127" s="41">
        <f>'PRA110'!BX127-'PRA110'!BX128</f>
        <v>0</v>
      </c>
      <c r="BZ127" s="41">
        <f>'PRA110'!BY127-'PRA110'!BY128</f>
        <v>0</v>
      </c>
      <c r="CA127" s="41">
        <f>'PRA110'!BZ127-'PRA110'!BZ128</f>
        <v>0</v>
      </c>
      <c r="CB127" s="41">
        <f>'PRA110'!CA127-'PRA110'!CA128</f>
        <v>0</v>
      </c>
      <c r="CC127" s="41">
        <f>'PRA110'!CB127-'PRA110'!CB128</f>
        <v>0</v>
      </c>
      <c r="CD127" s="41">
        <f>'PRA110'!CC127-'PRA110'!CC128</f>
        <v>0</v>
      </c>
      <c r="CE127" s="41">
        <f>'PRA110'!CD127-'PRA110'!CD128</f>
        <v>0</v>
      </c>
      <c r="CF127" s="41">
        <f>'PRA110'!CE127-'PRA110'!CE128</f>
        <v>0</v>
      </c>
      <c r="CG127" s="41">
        <f>'PRA110'!CF127-'PRA110'!CF128</f>
        <v>0</v>
      </c>
      <c r="CH127" s="41">
        <f>'PRA110'!CG127-'PRA110'!CG128</f>
        <v>0</v>
      </c>
      <c r="CI127" s="41">
        <f>'PRA110'!CH127-'PRA110'!CH128</f>
        <v>0</v>
      </c>
      <c r="CJ127" s="41">
        <f>'PRA110'!CI127-'PRA110'!CI128</f>
        <v>0</v>
      </c>
      <c r="CK127" s="41">
        <f>'PRA110'!CJ127-'PRA110'!CJ128</f>
        <v>0</v>
      </c>
      <c r="CL127" s="41">
        <f>'PRA110'!CK127-'PRA110'!CK128</f>
        <v>0</v>
      </c>
      <c r="CM127" s="41">
        <f>'PRA110'!CL127-'PRA110'!CL128</f>
        <v>0</v>
      </c>
      <c r="CN127" s="41">
        <f>'PRA110'!CM127-'PRA110'!CM128</f>
        <v>0</v>
      </c>
      <c r="CO127" s="41">
        <f>'PRA110'!CN127-'PRA110'!CN128</f>
        <v>0</v>
      </c>
      <c r="CP127" s="41">
        <f>'PRA110'!CO127-'PRA110'!CO128</f>
        <v>0</v>
      </c>
      <c r="CQ127" s="41">
        <f>'PRA110'!CP127-'PRA110'!CP128</f>
        <v>0</v>
      </c>
      <c r="CR127" s="41">
        <f>'PRA110'!CQ127-'PRA110'!CQ128</f>
        <v>0</v>
      </c>
      <c r="CS127" s="41">
        <f>'PRA110'!CR127-'PRA110'!CR128</f>
        <v>0</v>
      </c>
      <c r="CT127" s="41">
        <f>'PRA110'!CS127-'PRA110'!CS128</f>
        <v>0</v>
      </c>
      <c r="CU127" s="41">
        <f>'PRA110'!CT127-'PRA110'!CT128</f>
        <v>0</v>
      </c>
      <c r="CV127" s="41">
        <f>'PRA110'!CU127-'PRA110'!CU128</f>
        <v>0</v>
      </c>
      <c r="CW127" s="41">
        <f>'PRA110'!CV127-'PRA110'!CV128</f>
        <v>0</v>
      </c>
      <c r="CX127" s="41">
        <f>'PRA110'!CW127-'PRA110'!CW128</f>
        <v>0</v>
      </c>
      <c r="CY127" s="41">
        <f>'PRA110'!CX127-'PRA110'!CX128</f>
        <v>0</v>
      </c>
      <c r="CZ127" s="41">
        <f>'PRA110'!CY127-'PRA110'!CY128</f>
        <v>0</v>
      </c>
      <c r="DA127" s="41">
        <f>'PRA110'!CZ127-'PRA110'!CZ128</f>
        <v>0</v>
      </c>
      <c r="DB127" s="41">
        <f>'PRA110'!DA127-'PRA110'!DA128</f>
        <v>0</v>
      </c>
      <c r="DC127" s="41">
        <f>'PRA110'!DB127-'PRA110'!DB128</f>
        <v>0</v>
      </c>
      <c r="DD127" s="41">
        <f>'PRA110'!DC127-'PRA110'!DC128</f>
        <v>0</v>
      </c>
      <c r="DE127" s="41">
        <f>'PRA110'!DD127-'PRA110'!DD128</f>
        <v>0</v>
      </c>
      <c r="DF127" s="41">
        <f>'PRA110'!DE127-'PRA110'!DE128</f>
        <v>0</v>
      </c>
      <c r="DG127" s="41">
        <f>'PRA110'!DF127-'PRA110'!DF128</f>
        <v>0</v>
      </c>
      <c r="DH127" s="41">
        <f>'PRA110'!DG127-'PRA110'!DG128</f>
        <v>0</v>
      </c>
      <c r="DI127" s="41">
        <f>'PRA110'!DH127-'PRA110'!DH128</f>
        <v>0</v>
      </c>
      <c r="DJ127" s="41">
        <f>'PRA110'!DI127-'PRA110'!DI128</f>
        <v>0</v>
      </c>
      <c r="DK127" s="41">
        <f>'PRA110'!DJ127-'PRA110'!DJ128</f>
        <v>0</v>
      </c>
      <c r="DL127" s="44">
        <f>'PRA110'!DK127-'PRA110'!DK128</f>
        <v>0</v>
      </c>
    </row>
    <row r="128" spans="1:116" s="332" customFormat="1" ht="24.75">
      <c r="A128" s="333"/>
      <c r="B128" s="340"/>
      <c r="C128" s="300"/>
      <c r="D128" s="87" t="s">
        <v>608</v>
      </c>
      <c r="E128" s="93" t="s">
        <v>812</v>
      </c>
      <c r="F128" s="337" t="s">
        <v>940</v>
      </c>
      <c r="G128" s="335"/>
      <c r="H128" s="328"/>
      <c r="I128" s="338"/>
      <c r="J128" s="42">
        <f>'PRA110'!J128</f>
        <v>0</v>
      </c>
      <c r="K128" s="41">
        <f>'PRA110'!I128-'PRA110'!J128</f>
        <v>0</v>
      </c>
      <c r="L128" s="41">
        <f>'PRA110'!K128</f>
        <v>0</v>
      </c>
      <c r="M128" s="41">
        <f>'PRA110'!L128</f>
        <v>0</v>
      </c>
      <c r="N128" s="41">
        <f>'PRA110'!M128</f>
        <v>0</v>
      </c>
      <c r="O128" s="41">
        <f>'PRA110'!N128</f>
        <v>0</v>
      </c>
      <c r="P128" s="41">
        <f>'PRA110'!O128</f>
        <v>0</v>
      </c>
      <c r="Q128" s="41">
        <f>'PRA110'!P128</f>
        <v>0</v>
      </c>
      <c r="R128" s="41">
        <f>'PRA110'!Q128</f>
        <v>0</v>
      </c>
      <c r="S128" s="41">
        <f>'PRA110'!R128</f>
        <v>0</v>
      </c>
      <c r="T128" s="41">
        <f>'PRA110'!S128</f>
        <v>0</v>
      </c>
      <c r="U128" s="41">
        <f>'PRA110'!T128</f>
        <v>0</v>
      </c>
      <c r="V128" s="41">
        <f>'PRA110'!U128</f>
        <v>0</v>
      </c>
      <c r="W128" s="41">
        <f>'PRA110'!V128</f>
        <v>0</v>
      </c>
      <c r="X128" s="41">
        <f>'PRA110'!W128</f>
        <v>0</v>
      </c>
      <c r="Y128" s="41">
        <f>'PRA110'!X128</f>
        <v>0</v>
      </c>
      <c r="Z128" s="41">
        <f>'PRA110'!Y128</f>
        <v>0</v>
      </c>
      <c r="AA128" s="41">
        <f>'PRA110'!Z128</f>
        <v>0</v>
      </c>
      <c r="AB128" s="41">
        <f>'PRA110'!AA128</f>
        <v>0</v>
      </c>
      <c r="AC128" s="41">
        <f>'PRA110'!AB128</f>
        <v>0</v>
      </c>
      <c r="AD128" s="41">
        <f>'PRA110'!AC128</f>
        <v>0</v>
      </c>
      <c r="AE128" s="41">
        <f>'PRA110'!AD128</f>
        <v>0</v>
      </c>
      <c r="AF128" s="41">
        <f>'PRA110'!AE128</f>
        <v>0</v>
      </c>
      <c r="AG128" s="41">
        <f>'PRA110'!AF128</f>
        <v>0</v>
      </c>
      <c r="AH128" s="41">
        <f>'PRA110'!AG128</f>
        <v>0</v>
      </c>
      <c r="AI128" s="41">
        <f>'PRA110'!AH128</f>
        <v>0</v>
      </c>
      <c r="AJ128" s="41">
        <f>'PRA110'!AI128</f>
        <v>0</v>
      </c>
      <c r="AK128" s="41">
        <f>'PRA110'!AJ128</f>
        <v>0</v>
      </c>
      <c r="AL128" s="41">
        <f>'PRA110'!AK128</f>
        <v>0</v>
      </c>
      <c r="AM128" s="41">
        <f>'PRA110'!AL128</f>
        <v>0</v>
      </c>
      <c r="AN128" s="41">
        <f>'PRA110'!AM128</f>
        <v>0</v>
      </c>
      <c r="AO128" s="41">
        <f>'PRA110'!AN128</f>
        <v>0</v>
      </c>
      <c r="AP128" s="41">
        <f>'PRA110'!AO128</f>
        <v>0</v>
      </c>
      <c r="AQ128" s="41">
        <f>'PRA110'!AP128</f>
        <v>0</v>
      </c>
      <c r="AR128" s="41">
        <f>'PRA110'!AQ128</f>
        <v>0</v>
      </c>
      <c r="AS128" s="41">
        <f>'PRA110'!AR128</f>
        <v>0</v>
      </c>
      <c r="AT128" s="41">
        <f>'PRA110'!AS128</f>
        <v>0</v>
      </c>
      <c r="AU128" s="41">
        <f>'PRA110'!AT128</f>
        <v>0</v>
      </c>
      <c r="AV128" s="41">
        <f>'PRA110'!AU128</f>
        <v>0</v>
      </c>
      <c r="AW128" s="41">
        <f>'PRA110'!AV128</f>
        <v>0</v>
      </c>
      <c r="AX128" s="41">
        <f>'PRA110'!AW128</f>
        <v>0</v>
      </c>
      <c r="AY128" s="41">
        <f>'PRA110'!AX128</f>
        <v>0</v>
      </c>
      <c r="AZ128" s="41">
        <f>'PRA110'!AY128</f>
        <v>0</v>
      </c>
      <c r="BA128" s="41">
        <f>'PRA110'!AZ128</f>
        <v>0</v>
      </c>
      <c r="BB128" s="41">
        <f>'PRA110'!BA128</f>
        <v>0</v>
      </c>
      <c r="BC128" s="41">
        <f>'PRA110'!BB128</f>
        <v>0</v>
      </c>
      <c r="BD128" s="41">
        <f>'PRA110'!BC128</f>
        <v>0</v>
      </c>
      <c r="BE128" s="41">
        <f>'PRA110'!BD128</f>
        <v>0</v>
      </c>
      <c r="BF128" s="41">
        <f>'PRA110'!BE128</f>
        <v>0</v>
      </c>
      <c r="BG128" s="41">
        <f>'PRA110'!BF128</f>
        <v>0</v>
      </c>
      <c r="BH128" s="41">
        <f>'PRA110'!BG128</f>
        <v>0</v>
      </c>
      <c r="BI128" s="41">
        <f>'PRA110'!BH128</f>
        <v>0</v>
      </c>
      <c r="BJ128" s="41">
        <f>'PRA110'!BI128</f>
        <v>0</v>
      </c>
      <c r="BK128" s="41">
        <f>'PRA110'!BJ128</f>
        <v>0</v>
      </c>
      <c r="BL128" s="41">
        <f>'PRA110'!BK128</f>
        <v>0</v>
      </c>
      <c r="BM128" s="41">
        <f>'PRA110'!BL128</f>
        <v>0</v>
      </c>
      <c r="BN128" s="41">
        <f>'PRA110'!BM128</f>
        <v>0</v>
      </c>
      <c r="BO128" s="41">
        <f>'PRA110'!BN128</f>
        <v>0</v>
      </c>
      <c r="BP128" s="41">
        <f>'PRA110'!BO128</f>
        <v>0</v>
      </c>
      <c r="BQ128" s="41">
        <f>'PRA110'!BP128</f>
        <v>0</v>
      </c>
      <c r="BR128" s="41">
        <f>'PRA110'!BQ128</f>
        <v>0</v>
      </c>
      <c r="BS128" s="41">
        <f>'PRA110'!BR128</f>
        <v>0</v>
      </c>
      <c r="BT128" s="41">
        <f>'PRA110'!BS128</f>
        <v>0</v>
      </c>
      <c r="BU128" s="41">
        <f>'PRA110'!BT128</f>
        <v>0</v>
      </c>
      <c r="BV128" s="41">
        <f>'PRA110'!BU128</f>
        <v>0</v>
      </c>
      <c r="BW128" s="41">
        <f>'PRA110'!BV128</f>
        <v>0</v>
      </c>
      <c r="BX128" s="41">
        <f>'PRA110'!BW128</f>
        <v>0</v>
      </c>
      <c r="BY128" s="41">
        <f>'PRA110'!BX128</f>
        <v>0</v>
      </c>
      <c r="BZ128" s="41">
        <f>'PRA110'!BY128</f>
        <v>0</v>
      </c>
      <c r="CA128" s="41">
        <f>'PRA110'!BZ128</f>
        <v>0</v>
      </c>
      <c r="CB128" s="41">
        <f>'PRA110'!CA128</f>
        <v>0</v>
      </c>
      <c r="CC128" s="41">
        <f>'PRA110'!CB128</f>
        <v>0</v>
      </c>
      <c r="CD128" s="41">
        <f>'PRA110'!CC128</f>
        <v>0</v>
      </c>
      <c r="CE128" s="41">
        <f>'PRA110'!CD128</f>
        <v>0</v>
      </c>
      <c r="CF128" s="41">
        <f>'PRA110'!CE128</f>
        <v>0</v>
      </c>
      <c r="CG128" s="41">
        <f>'PRA110'!CF128</f>
        <v>0</v>
      </c>
      <c r="CH128" s="41">
        <f>'PRA110'!CG128</f>
        <v>0</v>
      </c>
      <c r="CI128" s="41">
        <f>'PRA110'!CH128</f>
        <v>0</v>
      </c>
      <c r="CJ128" s="41">
        <f>'PRA110'!CI128</f>
        <v>0</v>
      </c>
      <c r="CK128" s="41">
        <f>'PRA110'!CJ128</f>
        <v>0</v>
      </c>
      <c r="CL128" s="41">
        <f>'PRA110'!CK128</f>
        <v>0</v>
      </c>
      <c r="CM128" s="41">
        <f>'PRA110'!CL128</f>
        <v>0</v>
      </c>
      <c r="CN128" s="41">
        <f>'PRA110'!CM128</f>
        <v>0</v>
      </c>
      <c r="CO128" s="41">
        <f>'PRA110'!CN128</f>
        <v>0</v>
      </c>
      <c r="CP128" s="41">
        <f>'PRA110'!CO128</f>
        <v>0</v>
      </c>
      <c r="CQ128" s="41">
        <f>'PRA110'!CP128</f>
        <v>0</v>
      </c>
      <c r="CR128" s="41">
        <f>'PRA110'!CQ128</f>
        <v>0</v>
      </c>
      <c r="CS128" s="41">
        <f>'PRA110'!CR128</f>
        <v>0</v>
      </c>
      <c r="CT128" s="41">
        <f>'PRA110'!CS128</f>
        <v>0</v>
      </c>
      <c r="CU128" s="41">
        <f>'PRA110'!CT128</f>
        <v>0</v>
      </c>
      <c r="CV128" s="41">
        <f>'PRA110'!CU128</f>
        <v>0</v>
      </c>
      <c r="CW128" s="41">
        <f>'PRA110'!CV128</f>
        <v>0</v>
      </c>
      <c r="CX128" s="41">
        <f>'PRA110'!CW128</f>
        <v>0</v>
      </c>
      <c r="CY128" s="41">
        <f>'PRA110'!CX128</f>
        <v>0</v>
      </c>
      <c r="CZ128" s="41">
        <f>'PRA110'!CY128</f>
        <v>0</v>
      </c>
      <c r="DA128" s="41">
        <f>'PRA110'!CZ128</f>
        <v>0</v>
      </c>
      <c r="DB128" s="41">
        <f>'PRA110'!DA128</f>
        <v>0</v>
      </c>
      <c r="DC128" s="41">
        <f>'PRA110'!DB128</f>
        <v>0</v>
      </c>
      <c r="DD128" s="41">
        <f>'PRA110'!DC128</f>
        <v>0</v>
      </c>
      <c r="DE128" s="41">
        <f>'PRA110'!DD128</f>
        <v>0</v>
      </c>
      <c r="DF128" s="41">
        <f>'PRA110'!DE128</f>
        <v>0</v>
      </c>
      <c r="DG128" s="41">
        <f>'PRA110'!DF128</f>
        <v>0</v>
      </c>
      <c r="DH128" s="41">
        <f>'PRA110'!DG128</f>
        <v>0</v>
      </c>
      <c r="DI128" s="41">
        <f>'PRA110'!DH128</f>
        <v>0</v>
      </c>
      <c r="DJ128" s="41">
        <f>'PRA110'!DI128</f>
        <v>0</v>
      </c>
      <c r="DK128" s="41">
        <f>'PRA110'!DJ128</f>
        <v>0</v>
      </c>
      <c r="DL128" s="44">
        <f>'PRA110'!DK128</f>
        <v>0</v>
      </c>
    </row>
    <row r="129" spans="1:116" s="332" customFormat="1" ht="19.5" customHeight="1">
      <c r="A129" s="333"/>
      <c r="B129" s="377"/>
      <c r="C129" s="300"/>
      <c r="D129" s="87"/>
      <c r="E129" s="93"/>
      <c r="F129" s="337" t="s">
        <v>941</v>
      </c>
      <c r="G129" s="335"/>
      <c r="H129" s="328"/>
      <c r="I129" s="338"/>
      <c r="J129" s="42">
        <f>'PRA110'!J129-'PRA110'!J130</f>
        <v>0</v>
      </c>
      <c r="K129" s="41">
        <f>('PRA110'!I129-'PRA110'!J129)-('PRA110'!I130-'PRA110'!J130)</f>
        <v>0</v>
      </c>
      <c r="L129" s="41">
        <f>'PRA110'!K129-'PRA110'!K130</f>
        <v>0</v>
      </c>
      <c r="M129" s="41">
        <f>'PRA110'!L129-'PRA110'!L130</f>
        <v>0</v>
      </c>
      <c r="N129" s="41">
        <f>'PRA110'!M129-'PRA110'!M130</f>
        <v>0</v>
      </c>
      <c r="O129" s="41">
        <f>'PRA110'!N129-'PRA110'!N130</f>
        <v>0</v>
      </c>
      <c r="P129" s="41">
        <f>'PRA110'!O129-'PRA110'!O130</f>
        <v>0</v>
      </c>
      <c r="Q129" s="41">
        <f>'PRA110'!P129-'PRA110'!P130</f>
        <v>0</v>
      </c>
      <c r="R129" s="41">
        <f>'PRA110'!Q129-'PRA110'!Q130</f>
        <v>0</v>
      </c>
      <c r="S129" s="41">
        <f>'PRA110'!R129-'PRA110'!R130</f>
        <v>0</v>
      </c>
      <c r="T129" s="41">
        <f>'PRA110'!S129-'PRA110'!S130</f>
        <v>0</v>
      </c>
      <c r="U129" s="41">
        <f>'PRA110'!T129-'PRA110'!T130</f>
        <v>0</v>
      </c>
      <c r="V129" s="41">
        <f>'PRA110'!U129-'PRA110'!U130</f>
        <v>0</v>
      </c>
      <c r="W129" s="41">
        <f>'PRA110'!V129-'PRA110'!V130</f>
        <v>0</v>
      </c>
      <c r="X129" s="41">
        <f>'PRA110'!W129-'PRA110'!W130</f>
        <v>0</v>
      </c>
      <c r="Y129" s="41">
        <f>'PRA110'!X129-'PRA110'!X130</f>
        <v>0</v>
      </c>
      <c r="Z129" s="41">
        <f>'PRA110'!Y129-'PRA110'!Y130</f>
        <v>0</v>
      </c>
      <c r="AA129" s="41">
        <f>'PRA110'!Z129-'PRA110'!Z130</f>
        <v>0</v>
      </c>
      <c r="AB129" s="41">
        <f>'PRA110'!AA129-'PRA110'!AA130</f>
        <v>0</v>
      </c>
      <c r="AC129" s="41">
        <f>'PRA110'!AB129-'PRA110'!AB130</f>
        <v>0</v>
      </c>
      <c r="AD129" s="41">
        <f>'PRA110'!AC129-'PRA110'!AC130</f>
        <v>0</v>
      </c>
      <c r="AE129" s="41">
        <f>'PRA110'!AD129-'PRA110'!AD130</f>
        <v>0</v>
      </c>
      <c r="AF129" s="41">
        <f>'PRA110'!AE129-'PRA110'!AE130</f>
        <v>0</v>
      </c>
      <c r="AG129" s="41">
        <f>'PRA110'!AF129-'PRA110'!AF130</f>
        <v>0</v>
      </c>
      <c r="AH129" s="41">
        <f>'PRA110'!AG129-'PRA110'!AG130</f>
        <v>0</v>
      </c>
      <c r="AI129" s="41">
        <f>'PRA110'!AH129-'PRA110'!AH130</f>
        <v>0</v>
      </c>
      <c r="AJ129" s="41">
        <f>'PRA110'!AI129-'PRA110'!AI130</f>
        <v>0</v>
      </c>
      <c r="AK129" s="41">
        <f>'PRA110'!AJ129-'PRA110'!AJ130</f>
        <v>0</v>
      </c>
      <c r="AL129" s="41">
        <f>'PRA110'!AK129-'PRA110'!AK130</f>
        <v>0</v>
      </c>
      <c r="AM129" s="41">
        <f>'PRA110'!AL129-'PRA110'!AL130</f>
        <v>0</v>
      </c>
      <c r="AN129" s="41">
        <f>'PRA110'!AM129-'PRA110'!AM130</f>
        <v>0</v>
      </c>
      <c r="AO129" s="41">
        <f>'PRA110'!AN129-'PRA110'!AN130</f>
        <v>0</v>
      </c>
      <c r="AP129" s="41">
        <f>'PRA110'!AO129-'PRA110'!AO130</f>
        <v>0</v>
      </c>
      <c r="AQ129" s="41">
        <f>'PRA110'!AP129-'PRA110'!AP130</f>
        <v>0</v>
      </c>
      <c r="AR129" s="41">
        <f>'PRA110'!AQ129-'PRA110'!AQ130</f>
        <v>0</v>
      </c>
      <c r="AS129" s="41">
        <f>'PRA110'!AR129-'PRA110'!AR130</f>
        <v>0</v>
      </c>
      <c r="AT129" s="41">
        <f>'PRA110'!AS129-'PRA110'!AS130</f>
        <v>0</v>
      </c>
      <c r="AU129" s="41">
        <f>'PRA110'!AT129-'PRA110'!AT130</f>
        <v>0</v>
      </c>
      <c r="AV129" s="41">
        <f>'PRA110'!AU129-'PRA110'!AU130</f>
        <v>0</v>
      </c>
      <c r="AW129" s="41">
        <f>'PRA110'!AV129-'PRA110'!AV130</f>
        <v>0</v>
      </c>
      <c r="AX129" s="41">
        <f>'PRA110'!AW129-'PRA110'!AW130</f>
        <v>0</v>
      </c>
      <c r="AY129" s="41">
        <f>'PRA110'!AX129-'PRA110'!AX130</f>
        <v>0</v>
      </c>
      <c r="AZ129" s="41">
        <f>'PRA110'!AY129-'PRA110'!AY130</f>
        <v>0</v>
      </c>
      <c r="BA129" s="41">
        <f>'PRA110'!AZ129-'PRA110'!AZ130</f>
        <v>0</v>
      </c>
      <c r="BB129" s="41">
        <f>'PRA110'!BA129-'PRA110'!BA130</f>
        <v>0</v>
      </c>
      <c r="BC129" s="41">
        <f>'PRA110'!BB129-'PRA110'!BB130</f>
        <v>0</v>
      </c>
      <c r="BD129" s="41">
        <f>'PRA110'!BC129-'PRA110'!BC130</f>
        <v>0</v>
      </c>
      <c r="BE129" s="41">
        <f>'PRA110'!BD129-'PRA110'!BD130</f>
        <v>0</v>
      </c>
      <c r="BF129" s="41">
        <f>'PRA110'!BE129-'PRA110'!BE130</f>
        <v>0</v>
      </c>
      <c r="BG129" s="41">
        <f>'PRA110'!BF129-'PRA110'!BF130</f>
        <v>0</v>
      </c>
      <c r="BH129" s="41">
        <f>'PRA110'!BG129-'PRA110'!BG130</f>
        <v>0</v>
      </c>
      <c r="BI129" s="41">
        <f>'PRA110'!BH129-'PRA110'!BH130</f>
        <v>0</v>
      </c>
      <c r="BJ129" s="41">
        <f>'PRA110'!BI129-'PRA110'!BI130</f>
        <v>0</v>
      </c>
      <c r="BK129" s="41">
        <f>'PRA110'!BJ129-'PRA110'!BJ130</f>
        <v>0</v>
      </c>
      <c r="BL129" s="41">
        <f>'PRA110'!BK129-'PRA110'!BK130</f>
        <v>0</v>
      </c>
      <c r="BM129" s="41">
        <f>'PRA110'!BL129-'PRA110'!BL130</f>
        <v>0</v>
      </c>
      <c r="BN129" s="41">
        <f>'PRA110'!BM129-'PRA110'!BM130</f>
        <v>0</v>
      </c>
      <c r="BO129" s="41">
        <f>'PRA110'!BN129-'PRA110'!BN130</f>
        <v>0</v>
      </c>
      <c r="BP129" s="41">
        <f>'PRA110'!BO129-'PRA110'!BO130</f>
        <v>0</v>
      </c>
      <c r="BQ129" s="41">
        <f>'PRA110'!BP129-'PRA110'!BP130</f>
        <v>0</v>
      </c>
      <c r="BR129" s="41">
        <f>'PRA110'!BQ129-'PRA110'!BQ130</f>
        <v>0</v>
      </c>
      <c r="BS129" s="41">
        <f>'PRA110'!BR129-'PRA110'!BR130</f>
        <v>0</v>
      </c>
      <c r="BT129" s="41">
        <f>'PRA110'!BS129-'PRA110'!BS130</f>
        <v>0</v>
      </c>
      <c r="BU129" s="41">
        <f>'PRA110'!BT129-'PRA110'!BT130</f>
        <v>0</v>
      </c>
      <c r="BV129" s="41">
        <f>'PRA110'!BU129-'PRA110'!BU130</f>
        <v>0</v>
      </c>
      <c r="BW129" s="41">
        <f>'PRA110'!BV129-'PRA110'!BV130</f>
        <v>0</v>
      </c>
      <c r="BX129" s="41">
        <f>'PRA110'!BW129-'PRA110'!BW130</f>
        <v>0</v>
      </c>
      <c r="BY129" s="41">
        <f>'PRA110'!BX129-'PRA110'!BX130</f>
        <v>0</v>
      </c>
      <c r="BZ129" s="41">
        <f>'PRA110'!BY129-'PRA110'!BY130</f>
        <v>0</v>
      </c>
      <c r="CA129" s="41">
        <f>'PRA110'!BZ129-'PRA110'!BZ130</f>
        <v>0</v>
      </c>
      <c r="CB129" s="41">
        <f>'PRA110'!CA129-'PRA110'!CA130</f>
        <v>0</v>
      </c>
      <c r="CC129" s="41">
        <f>'PRA110'!CB129-'PRA110'!CB130</f>
        <v>0</v>
      </c>
      <c r="CD129" s="41">
        <f>'PRA110'!CC129-'PRA110'!CC130</f>
        <v>0</v>
      </c>
      <c r="CE129" s="41">
        <f>'PRA110'!CD129-'PRA110'!CD130</f>
        <v>0</v>
      </c>
      <c r="CF129" s="41">
        <f>'PRA110'!CE129-'PRA110'!CE130</f>
        <v>0</v>
      </c>
      <c r="CG129" s="41">
        <f>'PRA110'!CF129-'PRA110'!CF130</f>
        <v>0</v>
      </c>
      <c r="CH129" s="41">
        <f>'PRA110'!CG129-'PRA110'!CG130</f>
        <v>0</v>
      </c>
      <c r="CI129" s="41">
        <f>'PRA110'!CH129-'PRA110'!CH130</f>
        <v>0</v>
      </c>
      <c r="CJ129" s="41">
        <f>'PRA110'!CI129-'PRA110'!CI130</f>
        <v>0</v>
      </c>
      <c r="CK129" s="41">
        <f>'PRA110'!CJ129-'PRA110'!CJ130</f>
        <v>0</v>
      </c>
      <c r="CL129" s="41">
        <f>'PRA110'!CK129-'PRA110'!CK130</f>
        <v>0</v>
      </c>
      <c r="CM129" s="41">
        <f>'PRA110'!CL129-'PRA110'!CL130</f>
        <v>0</v>
      </c>
      <c r="CN129" s="41">
        <f>'PRA110'!CM129-'PRA110'!CM130</f>
        <v>0</v>
      </c>
      <c r="CO129" s="41">
        <f>'PRA110'!CN129-'PRA110'!CN130</f>
        <v>0</v>
      </c>
      <c r="CP129" s="41">
        <f>'PRA110'!CO129-'PRA110'!CO130</f>
        <v>0</v>
      </c>
      <c r="CQ129" s="41">
        <f>'PRA110'!CP129-'PRA110'!CP130</f>
        <v>0</v>
      </c>
      <c r="CR129" s="41">
        <f>'PRA110'!CQ129-'PRA110'!CQ130</f>
        <v>0</v>
      </c>
      <c r="CS129" s="41">
        <f>'PRA110'!CR129-'PRA110'!CR130</f>
        <v>0</v>
      </c>
      <c r="CT129" s="41">
        <f>'PRA110'!CS129-'PRA110'!CS130</f>
        <v>0</v>
      </c>
      <c r="CU129" s="41">
        <f>'PRA110'!CT129-'PRA110'!CT130</f>
        <v>0</v>
      </c>
      <c r="CV129" s="41">
        <f>'PRA110'!CU129-'PRA110'!CU130</f>
        <v>0</v>
      </c>
      <c r="CW129" s="41">
        <f>'PRA110'!CV129-'PRA110'!CV130</f>
        <v>0</v>
      </c>
      <c r="CX129" s="41">
        <f>'PRA110'!CW129-'PRA110'!CW130</f>
        <v>0</v>
      </c>
      <c r="CY129" s="41">
        <f>'PRA110'!CX129-'PRA110'!CX130</f>
        <v>0</v>
      </c>
      <c r="CZ129" s="41">
        <f>'PRA110'!CY129-'PRA110'!CY130</f>
        <v>0</v>
      </c>
      <c r="DA129" s="41">
        <f>'PRA110'!CZ129-'PRA110'!CZ130</f>
        <v>0</v>
      </c>
      <c r="DB129" s="41">
        <f>'PRA110'!DA129-'PRA110'!DA130</f>
        <v>0</v>
      </c>
      <c r="DC129" s="41">
        <f>'PRA110'!DB129-'PRA110'!DB130</f>
        <v>0</v>
      </c>
      <c r="DD129" s="41">
        <f>'PRA110'!DC129-'PRA110'!DC130</f>
        <v>0</v>
      </c>
      <c r="DE129" s="41">
        <f>'PRA110'!DD129-'PRA110'!DD130</f>
        <v>0</v>
      </c>
      <c r="DF129" s="41">
        <f>'PRA110'!DE129-'PRA110'!DE130</f>
        <v>0</v>
      </c>
      <c r="DG129" s="41">
        <f>'PRA110'!DF129-'PRA110'!DF130</f>
        <v>0</v>
      </c>
      <c r="DH129" s="41">
        <f>'PRA110'!DG129-'PRA110'!DG130</f>
        <v>0</v>
      </c>
      <c r="DI129" s="41">
        <f>'PRA110'!DH129-'PRA110'!DH130</f>
        <v>0</v>
      </c>
      <c r="DJ129" s="41">
        <f>'PRA110'!DI129-'PRA110'!DI130</f>
        <v>0</v>
      </c>
      <c r="DK129" s="41">
        <f>'PRA110'!DJ129-'PRA110'!DJ130</f>
        <v>0</v>
      </c>
      <c r="DL129" s="44">
        <f>'PRA110'!DK129-'PRA110'!DK130</f>
        <v>0</v>
      </c>
    </row>
    <row r="130" spans="1:116" s="332" customFormat="1" ht="24.75">
      <c r="A130" s="333"/>
      <c r="B130" s="340"/>
      <c r="C130" s="300"/>
      <c r="D130" s="87" t="s">
        <v>611</v>
      </c>
      <c r="E130" s="93" t="s">
        <v>813</v>
      </c>
      <c r="F130" s="337" t="s">
        <v>942</v>
      </c>
      <c r="G130" s="335"/>
      <c r="H130" s="328"/>
      <c r="I130" s="338"/>
      <c r="J130" s="42">
        <f>'PRA110'!J130</f>
        <v>0</v>
      </c>
      <c r="K130" s="41">
        <f>'PRA110'!I130-'PRA110'!J130</f>
        <v>0</v>
      </c>
      <c r="L130" s="41">
        <f>'PRA110'!K130</f>
        <v>0</v>
      </c>
      <c r="M130" s="41">
        <f>'PRA110'!L130</f>
        <v>0</v>
      </c>
      <c r="N130" s="41">
        <f>'PRA110'!M130</f>
        <v>0</v>
      </c>
      <c r="O130" s="41">
        <f>'PRA110'!N130</f>
        <v>0</v>
      </c>
      <c r="P130" s="41">
        <f>'PRA110'!O130</f>
        <v>0</v>
      </c>
      <c r="Q130" s="41">
        <f>'PRA110'!P130</f>
        <v>0</v>
      </c>
      <c r="R130" s="41">
        <f>'PRA110'!Q130</f>
        <v>0</v>
      </c>
      <c r="S130" s="41">
        <f>'PRA110'!R130</f>
        <v>0</v>
      </c>
      <c r="T130" s="41">
        <f>'PRA110'!S130</f>
        <v>0</v>
      </c>
      <c r="U130" s="41">
        <f>'PRA110'!T130</f>
        <v>0</v>
      </c>
      <c r="V130" s="41">
        <f>'PRA110'!U130</f>
        <v>0</v>
      </c>
      <c r="W130" s="41">
        <f>'PRA110'!V130</f>
        <v>0</v>
      </c>
      <c r="X130" s="41">
        <f>'PRA110'!W130</f>
        <v>0</v>
      </c>
      <c r="Y130" s="41">
        <f>'PRA110'!X130</f>
        <v>0</v>
      </c>
      <c r="Z130" s="41">
        <f>'PRA110'!Y130</f>
        <v>0</v>
      </c>
      <c r="AA130" s="41">
        <f>'PRA110'!Z130</f>
        <v>0</v>
      </c>
      <c r="AB130" s="41">
        <f>'PRA110'!AA130</f>
        <v>0</v>
      </c>
      <c r="AC130" s="41">
        <f>'PRA110'!AB130</f>
        <v>0</v>
      </c>
      <c r="AD130" s="41">
        <f>'PRA110'!AC130</f>
        <v>0</v>
      </c>
      <c r="AE130" s="41">
        <f>'PRA110'!AD130</f>
        <v>0</v>
      </c>
      <c r="AF130" s="41">
        <f>'PRA110'!AE130</f>
        <v>0</v>
      </c>
      <c r="AG130" s="41">
        <f>'PRA110'!AF130</f>
        <v>0</v>
      </c>
      <c r="AH130" s="41">
        <f>'PRA110'!AG130</f>
        <v>0</v>
      </c>
      <c r="AI130" s="41">
        <f>'PRA110'!AH130</f>
        <v>0</v>
      </c>
      <c r="AJ130" s="41">
        <f>'PRA110'!AI130</f>
        <v>0</v>
      </c>
      <c r="AK130" s="41">
        <f>'PRA110'!AJ130</f>
        <v>0</v>
      </c>
      <c r="AL130" s="41">
        <f>'PRA110'!AK130</f>
        <v>0</v>
      </c>
      <c r="AM130" s="41">
        <f>'PRA110'!AL130</f>
        <v>0</v>
      </c>
      <c r="AN130" s="41">
        <f>'PRA110'!AM130</f>
        <v>0</v>
      </c>
      <c r="AO130" s="41">
        <f>'PRA110'!AN130</f>
        <v>0</v>
      </c>
      <c r="AP130" s="41">
        <f>'PRA110'!AO130</f>
        <v>0</v>
      </c>
      <c r="AQ130" s="41">
        <f>'PRA110'!AP130</f>
        <v>0</v>
      </c>
      <c r="AR130" s="41">
        <f>'PRA110'!AQ130</f>
        <v>0</v>
      </c>
      <c r="AS130" s="41">
        <f>'PRA110'!AR130</f>
        <v>0</v>
      </c>
      <c r="AT130" s="41">
        <f>'PRA110'!AS130</f>
        <v>0</v>
      </c>
      <c r="AU130" s="41">
        <f>'PRA110'!AT130</f>
        <v>0</v>
      </c>
      <c r="AV130" s="41">
        <f>'PRA110'!AU130</f>
        <v>0</v>
      </c>
      <c r="AW130" s="41">
        <f>'PRA110'!AV130</f>
        <v>0</v>
      </c>
      <c r="AX130" s="41">
        <f>'PRA110'!AW130</f>
        <v>0</v>
      </c>
      <c r="AY130" s="41">
        <f>'PRA110'!AX130</f>
        <v>0</v>
      </c>
      <c r="AZ130" s="41">
        <f>'PRA110'!AY130</f>
        <v>0</v>
      </c>
      <c r="BA130" s="41">
        <f>'PRA110'!AZ130</f>
        <v>0</v>
      </c>
      <c r="BB130" s="41">
        <f>'PRA110'!BA130</f>
        <v>0</v>
      </c>
      <c r="BC130" s="41">
        <f>'PRA110'!BB130</f>
        <v>0</v>
      </c>
      <c r="BD130" s="41">
        <f>'PRA110'!BC130</f>
        <v>0</v>
      </c>
      <c r="BE130" s="41">
        <f>'PRA110'!BD130</f>
        <v>0</v>
      </c>
      <c r="BF130" s="41">
        <f>'PRA110'!BE130</f>
        <v>0</v>
      </c>
      <c r="BG130" s="41">
        <f>'PRA110'!BF130</f>
        <v>0</v>
      </c>
      <c r="BH130" s="41">
        <f>'PRA110'!BG130</f>
        <v>0</v>
      </c>
      <c r="BI130" s="41">
        <f>'PRA110'!BH130</f>
        <v>0</v>
      </c>
      <c r="BJ130" s="41">
        <f>'PRA110'!BI130</f>
        <v>0</v>
      </c>
      <c r="BK130" s="41">
        <f>'PRA110'!BJ130</f>
        <v>0</v>
      </c>
      <c r="BL130" s="41">
        <f>'PRA110'!BK130</f>
        <v>0</v>
      </c>
      <c r="BM130" s="41">
        <f>'PRA110'!BL130</f>
        <v>0</v>
      </c>
      <c r="BN130" s="41">
        <f>'PRA110'!BM130</f>
        <v>0</v>
      </c>
      <c r="BO130" s="41">
        <f>'PRA110'!BN130</f>
        <v>0</v>
      </c>
      <c r="BP130" s="41">
        <f>'PRA110'!BO130</f>
        <v>0</v>
      </c>
      <c r="BQ130" s="41">
        <f>'PRA110'!BP130</f>
        <v>0</v>
      </c>
      <c r="BR130" s="41">
        <f>'PRA110'!BQ130</f>
        <v>0</v>
      </c>
      <c r="BS130" s="41">
        <f>'PRA110'!BR130</f>
        <v>0</v>
      </c>
      <c r="BT130" s="41">
        <f>'PRA110'!BS130</f>
        <v>0</v>
      </c>
      <c r="BU130" s="41">
        <f>'PRA110'!BT130</f>
        <v>0</v>
      </c>
      <c r="BV130" s="41">
        <f>'PRA110'!BU130</f>
        <v>0</v>
      </c>
      <c r="BW130" s="41">
        <f>'PRA110'!BV130</f>
        <v>0</v>
      </c>
      <c r="BX130" s="41">
        <f>'PRA110'!BW130</f>
        <v>0</v>
      </c>
      <c r="BY130" s="41">
        <f>'PRA110'!BX130</f>
        <v>0</v>
      </c>
      <c r="BZ130" s="41">
        <f>'PRA110'!BY130</f>
        <v>0</v>
      </c>
      <c r="CA130" s="41">
        <f>'PRA110'!BZ130</f>
        <v>0</v>
      </c>
      <c r="CB130" s="41">
        <f>'PRA110'!CA130</f>
        <v>0</v>
      </c>
      <c r="CC130" s="41">
        <f>'PRA110'!CB130</f>
        <v>0</v>
      </c>
      <c r="CD130" s="41">
        <f>'PRA110'!CC130</f>
        <v>0</v>
      </c>
      <c r="CE130" s="41">
        <f>'PRA110'!CD130</f>
        <v>0</v>
      </c>
      <c r="CF130" s="41">
        <f>'PRA110'!CE130</f>
        <v>0</v>
      </c>
      <c r="CG130" s="41">
        <f>'PRA110'!CF130</f>
        <v>0</v>
      </c>
      <c r="CH130" s="41">
        <f>'PRA110'!CG130</f>
        <v>0</v>
      </c>
      <c r="CI130" s="41">
        <f>'PRA110'!CH130</f>
        <v>0</v>
      </c>
      <c r="CJ130" s="41">
        <f>'PRA110'!CI130</f>
        <v>0</v>
      </c>
      <c r="CK130" s="41">
        <f>'PRA110'!CJ130</f>
        <v>0</v>
      </c>
      <c r="CL130" s="41">
        <f>'PRA110'!CK130</f>
        <v>0</v>
      </c>
      <c r="CM130" s="41">
        <f>'PRA110'!CL130</f>
        <v>0</v>
      </c>
      <c r="CN130" s="41">
        <f>'PRA110'!CM130</f>
        <v>0</v>
      </c>
      <c r="CO130" s="41">
        <f>'PRA110'!CN130</f>
        <v>0</v>
      </c>
      <c r="CP130" s="41">
        <f>'PRA110'!CO130</f>
        <v>0</v>
      </c>
      <c r="CQ130" s="41">
        <f>'PRA110'!CP130</f>
        <v>0</v>
      </c>
      <c r="CR130" s="41">
        <f>'PRA110'!CQ130</f>
        <v>0</v>
      </c>
      <c r="CS130" s="41">
        <f>'PRA110'!CR130</f>
        <v>0</v>
      </c>
      <c r="CT130" s="41">
        <f>'PRA110'!CS130</f>
        <v>0</v>
      </c>
      <c r="CU130" s="41">
        <f>'PRA110'!CT130</f>
        <v>0</v>
      </c>
      <c r="CV130" s="41">
        <f>'PRA110'!CU130</f>
        <v>0</v>
      </c>
      <c r="CW130" s="41">
        <f>'PRA110'!CV130</f>
        <v>0</v>
      </c>
      <c r="CX130" s="41">
        <f>'PRA110'!CW130</f>
        <v>0</v>
      </c>
      <c r="CY130" s="41">
        <f>'PRA110'!CX130</f>
        <v>0</v>
      </c>
      <c r="CZ130" s="41">
        <f>'PRA110'!CY130</f>
        <v>0</v>
      </c>
      <c r="DA130" s="41">
        <f>'PRA110'!CZ130</f>
        <v>0</v>
      </c>
      <c r="DB130" s="41">
        <f>'PRA110'!DA130</f>
        <v>0</v>
      </c>
      <c r="DC130" s="41">
        <f>'PRA110'!DB130</f>
        <v>0</v>
      </c>
      <c r="DD130" s="41">
        <f>'PRA110'!DC130</f>
        <v>0</v>
      </c>
      <c r="DE130" s="41">
        <f>'PRA110'!DD130</f>
        <v>0</v>
      </c>
      <c r="DF130" s="41">
        <f>'PRA110'!DE130</f>
        <v>0</v>
      </c>
      <c r="DG130" s="41">
        <f>'PRA110'!DF130</f>
        <v>0</v>
      </c>
      <c r="DH130" s="41">
        <f>'PRA110'!DG130</f>
        <v>0</v>
      </c>
      <c r="DI130" s="41">
        <f>'PRA110'!DH130</f>
        <v>0</v>
      </c>
      <c r="DJ130" s="41">
        <f>'PRA110'!DI130</f>
        <v>0</v>
      </c>
      <c r="DK130" s="41">
        <f>'PRA110'!DJ130</f>
        <v>0</v>
      </c>
      <c r="DL130" s="44">
        <f>'PRA110'!DK130</f>
        <v>0</v>
      </c>
    </row>
    <row r="131" spans="1:116" s="332" customFormat="1" ht="19.5" customHeight="1">
      <c r="A131" s="333"/>
      <c r="B131" s="340"/>
      <c r="C131" s="300"/>
      <c r="D131" s="87"/>
      <c r="E131" s="93"/>
      <c r="F131" s="337" t="s">
        <v>1134</v>
      </c>
      <c r="G131" s="335"/>
      <c r="H131" s="328"/>
      <c r="I131" s="338"/>
      <c r="J131" s="42">
        <f>IF('PRA110'!J131&gt;=$I143,'PRA110'!J131-$I143,'PRA110'!J131)</f>
        <v>0</v>
      </c>
      <c r="K131" s="42">
        <f>IF(MAX('PRA110'!$J131)&gt;=$I143,'PRA110'!I131-'PRA110'!J131,IF('PRA110'!I131-'PRA110'!J131&gt;=$I143,'PRA110'!I131-'PRA110'!J131-$I143,'PRA110'!I131-'PRA110'!J131))</f>
        <v>0</v>
      </c>
      <c r="L131" s="42">
        <f>IF(MAX('PRA110'!$J131:'PRA110'!J131,'PRA110'!$I131-'PRA110'!$J131)&gt;=$I143,'PRA110'!K131,IF('PRA110'!K131&gt;=$I143,'PRA110'!K131-$I143,'PRA110'!K131))</f>
        <v>0</v>
      </c>
      <c r="M131" s="42">
        <f>IF(MAX('PRA110'!$J131:'PRA110'!K131,'PRA110'!$I131-'PRA110'!$J131)&gt;=$I143,'PRA110'!L131,IF('PRA110'!L131&gt;=$I143,'PRA110'!L131-$I143,'PRA110'!L131))</f>
        <v>0</v>
      </c>
      <c r="N131" s="42">
        <f>IF(MAX('PRA110'!$J131:'PRA110'!L131,'PRA110'!$I131-'PRA110'!$J131)&gt;=$I143,'PRA110'!M131,IF('PRA110'!M131&gt;=$I143,'PRA110'!M131-$I143,'PRA110'!M131))</f>
        <v>0</v>
      </c>
      <c r="O131" s="42">
        <f>IF(MAX('PRA110'!$J131:'PRA110'!M131,'PRA110'!$I131-'PRA110'!$J131)&gt;=$I143,'PRA110'!N131,IF('PRA110'!N131&gt;=$I143,'PRA110'!N131-$I143,'PRA110'!N131))</f>
        <v>0</v>
      </c>
      <c r="P131" s="41">
        <f>'PRA110'!O131</f>
        <v>0</v>
      </c>
      <c r="Q131" s="41">
        <f>'PRA110'!P131</f>
        <v>0</v>
      </c>
      <c r="R131" s="41">
        <f>'PRA110'!Q131</f>
        <v>0</v>
      </c>
      <c r="S131" s="41">
        <f>'PRA110'!R131</f>
        <v>0</v>
      </c>
      <c r="T131" s="41">
        <f>'PRA110'!S131</f>
        <v>0</v>
      </c>
      <c r="U131" s="41">
        <f>'PRA110'!T131</f>
        <v>0</v>
      </c>
      <c r="V131" s="41">
        <f>'PRA110'!U131</f>
        <v>0</v>
      </c>
      <c r="W131" s="41">
        <f>'PRA110'!V131</f>
        <v>0</v>
      </c>
      <c r="X131" s="41">
        <f>'PRA110'!W131</f>
        <v>0</v>
      </c>
      <c r="Y131" s="41">
        <f>'PRA110'!X131</f>
        <v>0</v>
      </c>
      <c r="Z131" s="41">
        <f>'PRA110'!Y131</f>
        <v>0</v>
      </c>
      <c r="AA131" s="41">
        <f>'PRA110'!Z131</f>
        <v>0</v>
      </c>
      <c r="AB131" s="41">
        <f>'PRA110'!AA131</f>
        <v>0</v>
      </c>
      <c r="AC131" s="41">
        <f>'PRA110'!AB131</f>
        <v>0</v>
      </c>
      <c r="AD131" s="41">
        <f>'PRA110'!AC131</f>
        <v>0</v>
      </c>
      <c r="AE131" s="41">
        <f>'PRA110'!AD131</f>
        <v>0</v>
      </c>
      <c r="AF131" s="41">
        <f>'PRA110'!AE131</f>
        <v>0</v>
      </c>
      <c r="AG131" s="41">
        <f>'PRA110'!AF131</f>
        <v>0</v>
      </c>
      <c r="AH131" s="41">
        <f>'PRA110'!AG131</f>
        <v>0</v>
      </c>
      <c r="AI131" s="41">
        <f>'PRA110'!AH131</f>
        <v>0</v>
      </c>
      <c r="AJ131" s="41">
        <f>'PRA110'!AI131</f>
        <v>0</v>
      </c>
      <c r="AK131" s="41">
        <f>'PRA110'!AJ131</f>
        <v>0</v>
      </c>
      <c r="AL131" s="41">
        <f>'PRA110'!AK131</f>
        <v>0</v>
      </c>
      <c r="AM131" s="41">
        <f>'PRA110'!AL131</f>
        <v>0</v>
      </c>
      <c r="AN131" s="41">
        <f>'PRA110'!AM131</f>
        <v>0</v>
      </c>
      <c r="AO131" s="41">
        <f>'PRA110'!AN131</f>
        <v>0</v>
      </c>
      <c r="AP131" s="41">
        <f>'PRA110'!AO131</f>
        <v>0</v>
      </c>
      <c r="AQ131" s="41">
        <f>'PRA110'!AP131</f>
        <v>0</v>
      </c>
      <c r="AR131" s="41">
        <f>'PRA110'!AQ131</f>
        <v>0</v>
      </c>
      <c r="AS131" s="41">
        <f>'PRA110'!AR131</f>
        <v>0</v>
      </c>
      <c r="AT131" s="41">
        <f>'PRA110'!AS131</f>
        <v>0</v>
      </c>
      <c r="AU131" s="41">
        <f>'PRA110'!AT131</f>
        <v>0</v>
      </c>
      <c r="AV131" s="41">
        <f>'PRA110'!AU131</f>
        <v>0</v>
      </c>
      <c r="AW131" s="41">
        <f>'PRA110'!AV131</f>
        <v>0</v>
      </c>
      <c r="AX131" s="41">
        <f>'PRA110'!AW131</f>
        <v>0</v>
      </c>
      <c r="AY131" s="41">
        <f>'PRA110'!AX131</f>
        <v>0</v>
      </c>
      <c r="AZ131" s="41">
        <f>'PRA110'!AY131</f>
        <v>0</v>
      </c>
      <c r="BA131" s="41">
        <f>'PRA110'!AZ131</f>
        <v>0</v>
      </c>
      <c r="BB131" s="41">
        <f>'PRA110'!BA131</f>
        <v>0</v>
      </c>
      <c r="BC131" s="41">
        <f>'PRA110'!BB131</f>
        <v>0</v>
      </c>
      <c r="BD131" s="41">
        <f>'PRA110'!BC131</f>
        <v>0</v>
      </c>
      <c r="BE131" s="41">
        <f>'PRA110'!BD131</f>
        <v>0</v>
      </c>
      <c r="BF131" s="41">
        <f>'PRA110'!BE131</f>
        <v>0</v>
      </c>
      <c r="BG131" s="41">
        <f>'PRA110'!BF131</f>
        <v>0</v>
      </c>
      <c r="BH131" s="41">
        <f>'PRA110'!BG131</f>
        <v>0</v>
      </c>
      <c r="BI131" s="41">
        <f>'PRA110'!BH131</f>
        <v>0</v>
      </c>
      <c r="BJ131" s="41">
        <f>'PRA110'!BI131</f>
        <v>0</v>
      </c>
      <c r="BK131" s="41">
        <f>'PRA110'!BJ131</f>
        <v>0</v>
      </c>
      <c r="BL131" s="41">
        <f>'PRA110'!BK131</f>
        <v>0</v>
      </c>
      <c r="BM131" s="41">
        <f>'PRA110'!BL131</f>
        <v>0</v>
      </c>
      <c r="BN131" s="41">
        <f>'PRA110'!BM131</f>
        <v>0</v>
      </c>
      <c r="BO131" s="41">
        <f>'PRA110'!BN131</f>
        <v>0</v>
      </c>
      <c r="BP131" s="41">
        <f>'PRA110'!BO131</f>
        <v>0</v>
      </c>
      <c r="BQ131" s="41">
        <f>'PRA110'!BP131</f>
        <v>0</v>
      </c>
      <c r="BR131" s="41">
        <f>'PRA110'!BQ131</f>
        <v>0</v>
      </c>
      <c r="BS131" s="41">
        <f>'PRA110'!BR131</f>
        <v>0</v>
      </c>
      <c r="BT131" s="41">
        <f>'PRA110'!BS131</f>
        <v>0</v>
      </c>
      <c r="BU131" s="41">
        <f>'PRA110'!BT131</f>
        <v>0</v>
      </c>
      <c r="BV131" s="41">
        <f>'PRA110'!BU131</f>
        <v>0</v>
      </c>
      <c r="BW131" s="41">
        <f>'PRA110'!BV131</f>
        <v>0</v>
      </c>
      <c r="BX131" s="41">
        <f>'PRA110'!BW131</f>
        <v>0</v>
      </c>
      <c r="BY131" s="41">
        <f>'PRA110'!BX131</f>
        <v>0</v>
      </c>
      <c r="BZ131" s="41">
        <f>'PRA110'!BY131</f>
        <v>0</v>
      </c>
      <c r="CA131" s="41">
        <f>'PRA110'!BZ131</f>
        <v>0</v>
      </c>
      <c r="CB131" s="41">
        <f>'PRA110'!CA131</f>
        <v>0</v>
      </c>
      <c r="CC131" s="41">
        <f>'PRA110'!CB131</f>
        <v>0</v>
      </c>
      <c r="CD131" s="41">
        <f>'PRA110'!CC131</f>
        <v>0</v>
      </c>
      <c r="CE131" s="41">
        <f>'PRA110'!CD131</f>
        <v>0</v>
      </c>
      <c r="CF131" s="41">
        <f>'PRA110'!CE131</f>
        <v>0</v>
      </c>
      <c r="CG131" s="41">
        <f>'PRA110'!CF131</f>
        <v>0</v>
      </c>
      <c r="CH131" s="41">
        <f>'PRA110'!CG131</f>
        <v>0</v>
      </c>
      <c r="CI131" s="41">
        <f>'PRA110'!CH131</f>
        <v>0</v>
      </c>
      <c r="CJ131" s="41">
        <f>'PRA110'!CI131</f>
        <v>0</v>
      </c>
      <c r="CK131" s="41">
        <f>'PRA110'!CJ131</f>
        <v>0</v>
      </c>
      <c r="CL131" s="41">
        <f>'PRA110'!CK131</f>
        <v>0</v>
      </c>
      <c r="CM131" s="41">
        <f>'PRA110'!CL131</f>
        <v>0</v>
      </c>
      <c r="CN131" s="41">
        <f>'PRA110'!CM131</f>
        <v>0</v>
      </c>
      <c r="CO131" s="41">
        <f>'PRA110'!CN131</f>
        <v>0</v>
      </c>
      <c r="CP131" s="41">
        <f>'PRA110'!CO131</f>
        <v>0</v>
      </c>
      <c r="CQ131" s="41">
        <f>'PRA110'!CP131</f>
        <v>0</v>
      </c>
      <c r="CR131" s="41">
        <f>'PRA110'!CQ131</f>
        <v>0</v>
      </c>
      <c r="CS131" s="41">
        <f>'PRA110'!CR131</f>
        <v>0</v>
      </c>
      <c r="CT131" s="41">
        <f>'PRA110'!CS131</f>
        <v>0</v>
      </c>
      <c r="CU131" s="41">
        <f>'PRA110'!CT131</f>
        <v>0</v>
      </c>
      <c r="CV131" s="41">
        <f>'PRA110'!CU131</f>
        <v>0</v>
      </c>
      <c r="CW131" s="41">
        <f>'PRA110'!CV131</f>
        <v>0</v>
      </c>
      <c r="CX131" s="41">
        <f>'PRA110'!CW131</f>
        <v>0</v>
      </c>
      <c r="CY131" s="41">
        <f>'PRA110'!CX131</f>
        <v>0</v>
      </c>
      <c r="CZ131" s="41">
        <f>'PRA110'!CY131</f>
        <v>0</v>
      </c>
      <c r="DA131" s="41">
        <f>'PRA110'!CZ131</f>
        <v>0</v>
      </c>
      <c r="DB131" s="41">
        <f>'PRA110'!DA131</f>
        <v>0</v>
      </c>
      <c r="DC131" s="41">
        <f>'PRA110'!DB131</f>
        <v>0</v>
      </c>
      <c r="DD131" s="41">
        <f>'PRA110'!DC131</f>
        <v>0</v>
      </c>
      <c r="DE131" s="41">
        <f>'PRA110'!DD131</f>
        <v>0</v>
      </c>
      <c r="DF131" s="41">
        <f>'PRA110'!DE131</f>
        <v>0</v>
      </c>
      <c r="DG131" s="41">
        <f>'PRA110'!DF131</f>
        <v>0</v>
      </c>
      <c r="DH131" s="41">
        <f>'PRA110'!DG131</f>
        <v>0</v>
      </c>
      <c r="DI131" s="41">
        <f>'PRA110'!DH131</f>
        <v>0</v>
      </c>
      <c r="DJ131" s="41">
        <f>'PRA110'!DI131</f>
        <v>0</v>
      </c>
      <c r="DK131" s="41">
        <f>'PRA110'!DJ131</f>
        <v>0</v>
      </c>
      <c r="DL131" s="44">
        <f>'PRA110'!DK131</f>
        <v>0</v>
      </c>
    </row>
    <row r="132" spans="1:116" s="332" customFormat="1" ht="19.5" customHeight="1">
      <c r="A132" s="378"/>
      <c r="B132" s="377"/>
      <c r="C132" s="300"/>
      <c r="D132" s="87" t="s">
        <v>192</v>
      </c>
      <c r="E132" s="93" t="s">
        <v>193</v>
      </c>
      <c r="F132" s="337" t="s">
        <v>613</v>
      </c>
      <c r="G132" s="335"/>
      <c r="H132" s="328"/>
      <c r="I132" s="338"/>
      <c r="J132" s="42">
        <f>'PRA110'!J132</f>
        <v>0</v>
      </c>
      <c r="K132" s="41">
        <f>'PRA110'!I132-'PRA110'!J132</f>
        <v>0</v>
      </c>
      <c r="L132" s="41">
        <f>'PRA110'!K132</f>
        <v>0</v>
      </c>
      <c r="M132" s="41">
        <f>'PRA110'!L132</f>
        <v>0</v>
      </c>
      <c r="N132" s="41">
        <f>'PRA110'!M132</f>
        <v>0</v>
      </c>
      <c r="O132" s="41">
        <f>'PRA110'!N132</f>
        <v>0</v>
      </c>
      <c r="P132" s="41">
        <f>'PRA110'!O132</f>
        <v>0</v>
      </c>
      <c r="Q132" s="41">
        <f>'PRA110'!P132</f>
        <v>0</v>
      </c>
      <c r="R132" s="41">
        <f>'PRA110'!Q132</f>
        <v>0</v>
      </c>
      <c r="S132" s="41">
        <f>'PRA110'!R132</f>
        <v>0</v>
      </c>
      <c r="T132" s="41">
        <f>'PRA110'!S132</f>
        <v>0</v>
      </c>
      <c r="U132" s="41">
        <f>'PRA110'!T132</f>
        <v>0</v>
      </c>
      <c r="V132" s="41">
        <f>'PRA110'!U132</f>
        <v>0</v>
      </c>
      <c r="W132" s="41">
        <f>'PRA110'!V132</f>
        <v>0</v>
      </c>
      <c r="X132" s="41">
        <f>'PRA110'!W132</f>
        <v>0</v>
      </c>
      <c r="Y132" s="41">
        <f>'PRA110'!X132</f>
        <v>0</v>
      </c>
      <c r="Z132" s="41">
        <f>'PRA110'!Y132</f>
        <v>0</v>
      </c>
      <c r="AA132" s="41">
        <f>'PRA110'!Z132</f>
        <v>0</v>
      </c>
      <c r="AB132" s="41">
        <f>'PRA110'!AA132</f>
        <v>0</v>
      </c>
      <c r="AC132" s="41">
        <f>'PRA110'!AB132</f>
        <v>0</v>
      </c>
      <c r="AD132" s="41">
        <f>'PRA110'!AC132</f>
        <v>0</v>
      </c>
      <c r="AE132" s="41">
        <f>'PRA110'!AD132</f>
        <v>0</v>
      </c>
      <c r="AF132" s="41">
        <f>'PRA110'!AE132</f>
        <v>0</v>
      </c>
      <c r="AG132" s="41">
        <f>'PRA110'!AF132</f>
        <v>0</v>
      </c>
      <c r="AH132" s="41">
        <f>'PRA110'!AG132</f>
        <v>0</v>
      </c>
      <c r="AI132" s="41">
        <f>'PRA110'!AH132</f>
        <v>0</v>
      </c>
      <c r="AJ132" s="41">
        <f>'PRA110'!AI132</f>
        <v>0</v>
      </c>
      <c r="AK132" s="41">
        <f>'PRA110'!AJ132</f>
        <v>0</v>
      </c>
      <c r="AL132" s="41">
        <f>'PRA110'!AK132</f>
        <v>0</v>
      </c>
      <c r="AM132" s="41">
        <f>'PRA110'!AL132</f>
        <v>0</v>
      </c>
      <c r="AN132" s="41">
        <f>'PRA110'!AM132</f>
        <v>0</v>
      </c>
      <c r="AO132" s="41">
        <f>'PRA110'!AN132</f>
        <v>0</v>
      </c>
      <c r="AP132" s="41">
        <f>'PRA110'!AO132</f>
        <v>0</v>
      </c>
      <c r="AQ132" s="41">
        <f>'PRA110'!AP132</f>
        <v>0</v>
      </c>
      <c r="AR132" s="41">
        <f>'PRA110'!AQ132</f>
        <v>0</v>
      </c>
      <c r="AS132" s="41">
        <f>'PRA110'!AR132</f>
        <v>0</v>
      </c>
      <c r="AT132" s="41">
        <f>'PRA110'!AS132</f>
        <v>0</v>
      </c>
      <c r="AU132" s="41">
        <f>'PRA110'!AT132</f>
        <v>0</v>
      </c>
      <c r="AV132" s="41">
        <f>'PRA110'!AU132</f>
        <v>0</v>
      </c>
      <c r="AW132" s="41">
        <f>'PRA110'!AV132</f>
        <v>0</v>
      </c>
      <c r="AX132" s="41">
        <f>'PRA110'!AW132</f>
        <v>0</v>
      </c>
      <c r="AY132" s="41">
        <f>'PRA110'!AX132</f>
        <v>0</v>
      </c>
      <c r="AZ132" s="41">
        <f>'PRA110'!AY132</f>
        <v>0</v>
      </c>
      <c r="BA132" s="41">
        <f>'PRA110'!AZ132</f>
        <v>0</v>
      </c>
      <c r="BB132" s="41">
        <f>'PRA110'!BA132</f>
        <v>0</v>
      </c>
      <c r="BC132" s="41">
        <f>'PRA110'!BB132</f>
        <v>0</v>
      </c>
      <c r="BD132" s="41">
        <f>'PRA110'!BC132</f>
        <v>0</v>
      </c>
      <c r="BE132" s="41">
        <f>'PRA110'!BD132</f>
        <v>0</v>
      </c>
      <c r="BF132" s="41">
        <f>'PRA110'!BE132</f>
        <v>0</v>
      </c>
      <c r="BG132" s="41">
        <f>'PRA110'!BF132</f>
        <v>0</v>
      </c>
      <c r="BH132" s="41">
        <f>'PRA110'!BG132</f>
        <v>0</v>
      </c>
      <c r="BI132" s="41">
        <f>'PRA110'!BH132</f>
        <v>0</v>
      </c>
      <c r="BJ132" s="41">
        <f>'PRA110'!BI132</f>
        <v>0</v>
      </c>
      <c r="BK132" s="41">
        <f>'PRA110'!BJ132</f>
        <v>0</v>
      </c>
      <c r="BL132" s="41">
        <f>'PRA110'!BK132</f>
        <v>0</v>
      </c>
      <c r="BM132" s="41">
        <f>'PRA110'!BL132</f>
        <v>0</v>
      </c>
      <c r="BN132" s="41">
        <f>'PRA110'!BM132</f>
        <v>0</v>
      </c>
      <c r="BO132" s="41">
        <f>'PRA110'!BN132</f>
        <v>0</v>
      </c>
      <c r="BP132" s="41">
        <f>'PRA110'!BO132</f>
        <v>0</v>
      </c>
      <c r="BQ132" s="41">
        <f>'PRA110'!BP132</f>
        <v>0</v>
      </c>
      <c r="BR132" s="41">
        <f>'PRA110'!BQ132</f>
        <v>0</v>
      </c>
      <c r="BS132" s="41">
        <f>'PRA110'!BR132</f>
        <v>0</v>
      </c>
      <c r="BT132" s="41">
        <f>'PRA110'!BS132</f>
        <v>0</v>
      </c>
      <c r="BU132" s="41">
        <f>'PRA110'!BT132</f>
        <v>0</v>
      </c>
      <c r="BV132" s="41">
        <f>'PRA110'!BU132</f>
        <v>0</v>
      </c>
      <c r="BW132" s="41">
        <f>'PRA110'!BV132</f>
        <v>0</v>
      </c>
      <c r="BX132" s="41">
        <f>'PRA110'!BW132</f>
        <v>0</v>
      </c>
      <c r="BY132" s="41">
        <f>'PRA110'!BX132</f>
        <v>0</v>
      </c>
      <c r="BZ132" s="41">
        <f>'PRA110'!BY132</f>
        <v>0</v>
      </c>
      <c r="CA132" s="41">
        <f>'PRA110'!BZ132</f>
        <v>0</v>
      </c>
      <c r="CB132" s="41">
        <f>'PRA110'!CA132</f>
        <v>0</v>
      </c>
      <c r="CC132" s="41">
        <f>'PRA110'!CB132</f>
        <v>0</v>
      </c>
      <c r="CD132" s="41">
        <f>'PRA110'!CC132</f>
        <v>0</v>
      </c>
      <c r="CE132" s="41">
        <f>'PRA110'!CD132</f>
        <v>0</v>
      </c>
      <c r="CF132" s="41">
        <f>'PRA110'!CE132</f>
        <v>0</v>
      </c>
      <c r="CG132" s="41">
        <f>'PRA110'!CF132</f>
        <v>0</v>
      </c>
      <c r="CH132" s="41">
        <f>'PRA110'!CG132</f>
        <v>0</v>
      </c>
      <c r="CI132" s="41">
        <f>'PRA110'!CH132</f>
        <v>0</v>
      </c>
      <c r="CJ132" s="41">
        <f>'PRA110'!CI132</f>
        <v>0</v>
      </c>
      <c r="CK132" s="41">
        <f>'PRA110'!CJ132</f>
        <v>0</v>
      </c>
      <c r="CL132" s="41">
        <f>'PRA110'!CK132</f>
        <v>0</v>
      </c>
      <c r="CM132" s="41">
        <f>'PRA110'!CL132</f>
        <v>0</v>
      </c>
      <c r="CN132" s="41">
        <f>'PRA110'!CM132</f>
        <v>0</v>
      </c>
      <c r="CO132" s="41">
        <f>'PRA110'!CN132</f>
        <v>0</v>
      </c>
      <c r="CP132" s="41">
        <f>'PRA110'!CO132</f>
        <v>0</v>
      </c>
      <c r="CQ132" s="41">
        <f>'PRA110'!CP132</f>
        <v>0</v>
      </c>
      <c r="CR132" s="41">
        <f>'PRA110'!CQ132</f>
        <v>0</v>
      </c>
      <c r="CS132" s="41">
        <f>'PRA110'!CR132</f>
        <v>0</v>
      </c>
      <c r="CT132" s="41">
        <f>'PRA110'!CS132</f>
        <v>0</v>
      </c>
      <c r="CU132" s="41">
        <f>'PRA110'!CT132</f>
        <v>0</v>
      </c>
      <c r="CV132" s="41">
        <f>'PRA110'!CU132</f>
        <v>0</v>
      </c>
      <c r="CW132" s="41">
        <f>'PRA110'!CV132</f>
        <v>0</v>
      </c>
      <c r="CX132" s="41">
        <f>'PRA110'!CW132</f>
        <v>0</v>
      </c>
      <c r="CY132" s="41">
        <f>'PRA110'!CX132</f>
        <v>0</v>
      </c>
      <c r="CZ132" s="41">
        <f>'PRA110'!CY132</f>
        <v>0</v>
      </c>
      <c r="DA132" s="41">
        <f>'PRA110'!CZ132</f>
        <v>0</v>
      </c>
      <c r="DB132" s="41">
        <f>'PRA110'!DA132</f>
        <v>0</v>
      </c>
      <c r="DC132" s="41">
        <f>'PRA110'!DB132</f>
        <v>0</v>
      </c>
      <c r="DD132" s="41">
        <f>'PRA110'!DC132</f>
        <v>0</v>
      </c>
      <c r="DE132" s="41">
        <f>'PRA110'!DD132</f>
        <v>0</v>
      </c>
      <c r="DF132" s="41">
        <f>'PRA110'!DE132</f>
        <v>0</v>
      </c>
      <c r="DG132" s="41">
        <f>'PRA110'!DF132</f>
        <v>0</v>
      </c>
      <c r="DH132" s="41">
        <f>'PRA110'!DG132</f>
        <v>0</v>
      </c>
      <c r="DI132" s="41">
        <f>'PRA110'!DH132</f>
        <v>0</v>
      </c>
      <c r="DJ132" s="41">
        <f>'PRA110'!DI132</f>
        <v>0</v>
      </c>
      <c r="DK132" s="41">
        <f>'PRA110'!DJ132</f>
        <v>0</v>
      </c>
      <c r="DL132" s="44">
        <f>'PRA110'!DK132</f>
        <v>0</v>
      </c>
    </row>
    <row r="133" spans="1:116" s="332" customFormat="1" ht="18.75" customHeight="1">
      <c r="A133" s="333"/>
      <c r="B133" s="340"/>
      <c r="C133" s="300"/>
      <c r="D133" s="87" t="s">
        <v>194</v>
      </c>
      <c r="E133" s="88" t="s">
        <v>195</v>
      </c>
      <c r="F133" s="334" t="s">
        <v>128</v>
      </c>
      <c r="G133" s="335"/>
      <c r="H133" s="328"/>
      <c r="I133" s="338"/>
      <c r="J133" s="42">
        <f>'PRA110'!J133</f>
        <v>0</v>
      </c>
      <c r="K133" s="41">
        <f>'PRA110'!I133-'PRA110'!J133</f>
        <v>0</v>
      </c>
      <c r="L133" s="41">
        <f>'PRA110'!K133</f>
        <v>0</v>
      </c>
      <c r="M133" s="41">
        <f>'PRA110'!L133</f>
        <v>0</v>
      </c>
      <c r="N133" s="41">
        <f>'PRA110'!M133</f>
        <v>0</v>
      </c>
      <c r="O133" s="41">
        <f>'PRA110'!N133</f>
        <v>0</v>
      </c>
      <c r="P133" s="41">
        <f>'PRA110'!O133</f>
        <v>0</v>
      </c>
      <c r="Q133" s="41">
        <f>'PRA110'!P133</f>
        <v>0</v>
      </c>
      <c r="R133" s="41">
        <f>'PRA110'!Q133</f>
        <v>0</v>
      </c>
      <c r="S133" s="41">
        <f>'PRA110'!R133</f>
        <v>0</v>
      </c>
      <c r="T133" s="41">
        <f>'PRA110'!S133</f>
        <v>0</v>
      </c>
      <c r="U133" s="41">
        <f>'PRA110'!T133</f>
        <v>0</v>
      </c>
      <c r="V133" s="41">
        <f>'PRA110'!U133</f>
        <v>0</v>
      </c>
      <c r="W133" s="41">
        <f>'PRA110'!V133</f>
        <v>0</v>
      </c>
      <c r="X133" s="41">
        <f>'PRA110'!W133</f>
        <v>0</v>
      </c>
      <c r="Y133" s="41">
        <f>'PRA110'!X133</f>
        <v>0</v>
      </c>
      <c r="Z133" s="41">
        <f>'PRA110'!Y133</f>
        <v>0</v>
      </c>
      <c r="AA133" s="41">
        <f>'PRA110'!Z133</f>
        <v>0</v>
      </c>
      <c r="AB133" s="41">
        <f>'PRA110'!AA133</f>
        <v>0</v>
      </c>
      <c r="AC133" s="41">
        <f>'PRA110'!AB133</f>
        <v>0</v>
      </c>
      <c r="AD133" s="41">
        <f>'PRA110'!AC133</f>
        <v>0</v>
      </c>
      <c r="AE133" s="41">
        <f>'PRA110'!AD133</f>
        <v>0</v>
      </c>
      <c r="AF133" s="41">
        <f>'PRA110'!AE133</f>
        <v>0</v>
      </c>
      <c r="AG133" s="41">
        <f>'PRA110'!AF133</f>
        <v>0</v>
      </c>
      <c r="AH133" s="41">
        <f>'PRA110'!AG133</f>
        <v>0</v>
      </c>
      <c r="AI133" s="41">
        <f>'PRA110'!AH133</f>
        <v>0</v>
      </c>
      <c r="AJ133" s="41">
        <f>'PRA110'!AI133</f>
        <v>0</v>
      </c>
      <c r="AK133" s="41">
        <f>'PRA110'!AJ133</f>
        <v>0</v>
      </c>
      <c r="AL133" s="41">
        <f>'PRA110'!AK133</f>
        <v>0</v>
      </c>
      <c r="AM133" s="41">
        <f>'PRA110'!AL133</f>
        <v>0</v>
      </c>
      <c r="AN133" s="41">
        <f>'PRA110'!AM133</f>
        <v>0</v>
      </c>
      <c r="AO133" s="41">
        <f>'PRA110'!AN133</f>
        <v>0</v>
      </c>
      <c r="AP133" s="41">
        <f>'PRA110'!AO133</f>
        <v>0</v>
      </c>
      <c r="AQ133" s="41">
        <f>'PRA110'!AP133</f>
        <v>0</v>
      </c>
      <c r="AR133" s="41">
        <f>'PRA110'!AQ133</f>
        <v>0</v>
      </c>
      <c r="AS133" s="41">
        <f>'PRA110'!AR133</f>
        <v>0</v>
      </c>
      <c r="AT133" s="41">
        <f>'PRA110'!AS133</f>
        <v>0</v>
      </c>
      <c r="AU133" s="41">
        <f>'PRA110'!AT133</f>
        <v>0</v>
      </c>
      <c r="AV133" s="41">
        <f>'PRA110'!AU133</f>
        <v>0</v>
      </c>
      <c r="AW133" s="41">
        <f>'PRA110'!AV133</f>
        <v>0</v>
      </c>
      <c r="AX133" s="41">
        <f>'PRA110'!AW133</f>
        <v>0</v>
      </c>
      <c r="AY133" s="41">
        <f>'PRA110'!AX133</f>
        <v>0</v>
      </c>
      <c r="AZ133" s="41">
        <f>'PRA110'!AY133</f>
        <v>0</v>
      </c>
      <c r="BA133" s="41">
        <f>'PRA110'!AZ133</f>
        <v>0</v>
      </c>
      <c r="BB133" s="41">
        <f>'PRA110'!BA133</f>
        <v>0</v>
      </c>
      <c r="BC133" s="41">
        <f>'PRA110'!BB133</f>
        <v>0</v>
      </c>
      <c r="BD133" s="41">
        <f>'PRA110'!BC133</f>
        <v>0</v>
      </c>
      <c r="BE133" s="41">
        <f>'PRA110'!BD133</f>
        <v>0</v>
      </c>
      <c r="BF133" s="41">
        <f>'PRA110'!BE133</f>
        <v>0</v>
      </c>
      <c r="BG133" s="41">
        <f>'PRA110'!BF133</f>
        <v>0</v>
      </c>
      <c r="BH133" s="41">
        <f>'PRA110'!BG133</f>
        <v>0</v>
      </c>
      <c r="BI133" s="41">
        <f>'PRA110'!BH133</f>
        <v>0</v>
      </c>
      <c r="BJ133" s="41">
        <f>'PRA110'!BI133</f>
        <v>0</v>
      </c>
      <c r="BK133" s="41">
        <f>'PRA110'!BJ133</f>
        <v>0</v>
      </c>
      <c r="BL133" s="41">
        <f>'PRA110'!BK133</f>
        <v>0</v>
      </c>
      <c r="BM133" s="41">
        <f>'PRA110'!BL133</f>
        <v>0</v>
      </c>
      <c r="BN133" s="41">
        <f>'PRA110'!BM133</f>
        <v>0</v>
      </c>
      <c r="BO133" s="41">
        <f>'PRA110'!BN133</f>
        <v>0</v>
      </c>
      <c r="BP133" s="41">
        <f>'PRA110'!BO133</f>
        <v>0</v>
      </c>
      <c r="BQ133" s="41">
        <f>'PRA110'!BP133</f>
        <v>0</v>
      </c>
      <c r="BR133" s="41">
        <f>'PRA110'!BQ133</f>
        <v>0</v>
      </c>
      <c r="BS133" s="41">
        <f>'PRA110'!BR133</f>
        <v>0</v>
      </c>
      <c r="BT133" s="41">
        <f>'PRA110'!BS133</f>
        <v>0</v>
      </c>
      <c r="BU133" s="41">
        <f>'PRA110'!BT133</f>
        <v>0</v>
      </c>
      <c r="BV133" s="41">
        <f>'PRA110'!BU133</f>
        <v>0</v>
      </c>
      <c r="BW133" s="41">
        <f>'PRA110'!BV133</f>
        <v>0</v>
      </c>
      <c r="BX133" s="41">
        <f>'PRA110'!BW133</f>
        <v>0</v>
      </c>
      <c r="BY133" s="41">
        <f>'PRA110'!BX133</f>
        <v>0</v>
      </c>
      <c r="BZ133" s="41">
        <f>'PRA110'!BY133</f>
        <v>0</v>
      </c>
      <c r="CA133" s="41">
        <f>'PRA110'!BZ133</f>
        <v>0</v>
      </c>
      <c r="CB133" s="41">
        <f>'PRA110'!CA133</f>
        <v>0</v>
      </c>
      <c r="CC133" s="41">
        <f>'PRA110'!CB133</f>
        <v>0</v>
      </c>
      <c r="CD133" s="41">
        <f>'PRA110'!CC133</f>
        <v>0</v>
      </c>
      <c r="CE133" s="41">
        <f>'PRA110'!CD133</f>
        <v>0</v>
      </c>
      <c r="CF133" s="41">
        <f>'PRA110'!CE133</f>
        <v>0</v>
      </c>
      <c r="CG133" s="41">
        <f>'PRA110'!CF133</f>
        <v>0</v>
      </c>
      <c r="CH133" s="41">
        <f>'PRA110'!CG133</f>
        <v>0</v>
      </c>
      <c r="CI133" s="41">
        <f>'PRA110'!CH133</f>
        <v>0</v>
      </c>
      <c r="CJ133" s="41">
        <f>'PRA110'!CI133</f>
        <v>0</v>
      </c>
      <c r="CK133" s="41">
        <f>'PRA110'!CJ133</f>
        <v>0</v>
      </c>
      <c r="CL133" s="41">
        <f>'PRA110'!CK133</f>
        <v>0</v>
      </c>
      <c r="CM133" s="41">
        <f>'PRA110'!CL133</f>
        <v>0</v>
      </c>
      <c r="CN133" s="41">
        <f>'PRA110'!CM133</f>
        <v>0</v>
      </c>
      <c r="CO133" s="41">
        <f>'PRA110'!CN133</f>
        <v>0</v>
      </c>
      <c r="CP133" s="41">
        <f>'PRA110'!CO133</f>
        <v>0</v>
      </c>
      <c r="CQ133" s="41">
        <f>'PRA110'!CP133</f>
        <v>0</v>
      </c>
      <c r="CR133" s="41">
        <f>'PRA110'!CQ133</f>
        <v>0</v>
      </c>
      <c r="CS133" s="41">
        <f>'PRA110'!CR133</f>
        <v>0</v>
      </c>
      <c r="CT133" s="41">
        <f>'PRA110'!CS133</f>
        <v>0</v>
      </c>
      <c r="CU133" s="41">
        <f>'PRA110'!CT133</f>
        <v>0</v>
      </c>
      <c r="CV133" s="41">
        <f>'PRA110'!CU133</f>
        <v>0</v>
      </c>
      <c r="CW133" s="41">
        <f>'PRA110'!CV133</f>
        <v>0</v>
      </c>
      <c r="CX133" s="41">
        <f>'PRA110'!CW133</f>
        <v>0</v>
      </c>
      <c r="CY133" s="41">
        <f>'PRA110'!CX133</f>
        <v>0</v>
      </c>
      <c r="CZ133" s="41">
        <f>'PRA110'!CY133</f>
        <v>0</v>
      </c>
      <c r="DA133" s="41">
        <f>'PRA110'!CZ133</f>
        <v>0</v>
      </c>
      <c r="DB133" s="41">
        <f>'PRA110'!DA133</f>
        <v>0</v>
      </c>
      <c r="DC133" s="41">
        <f>'PRA110'!DB133</f>
        <v>0</v>
      </c>
      <c r="DD133" s="41">
        <f>'PRA110'!DC133</f>
        <v>0</v>
      </c>
      <c r="DE133" s="41">
        <f>'PRA110'!DD133</f>
        <v>0</v>
      </c>
      <c r="DF133" s="41">
        <f>'PRA110'!DE133</f>
        <v>0</v>
      </c>
      <c r="DG133" s="41">
        <f>'PRA110'!DF133</f>
        <v>0</v>
      </c>
      <c r="DH133" s="41">
        <f>'PRA110'!DG133</f>
        <v>0</v>
      </c>
      <c r="DI133" s="41">
        <f>'PRA110'!DH133</f>
        <v>0</v>
      </c>
      <c r="DJ133" s="41">
        <f>'PRA110'!DI133</f>
        <v>0</v>
      </c>
      <c r="DK133" s="41">
        <f>'PRA110'!DJ133</f>
        <v>0</v>
      </c>
      <c r="DL133" s="44">
        <f>'PRA110'!DK133</f>
        <v>0</v>
      </c>
    </row>
    <row r="134" spans="1:116" s="332" customFormat="1" ht="18.75" customHeight="1">
      <c r="A134" s="333"/>
      <c r="B134" s="340"/>
      <c r="C134" s="300"/>
      <c r="D134" s="87" t="s">
        <v>196</v>
      </c>
      <c r="E134" s="88" t="s">
        <v>197</v>
      </c>
      <c r="F134" s="334" t="s">
        <v>198</v>
      </c>
      <c r="G134" s="335"/>
      <c r="H134" s="328"/>
      <c r="I134" s="338"/>
      <c r="J134" s="42">
        <f>'PRA110'!J134</f>
        <v>0</v>
      </c>
      <c r="K134" s="41">
        <f>'PRA110'!I134-'PRA110'!J134</f>
        <v>0</v>
      </c>
      <c r="L134" s="41">
        <f>'PRA110'!K134</f>
        <v>0</v>
      </c>
      <c r="M134" s="41">
        <f>'PRA110'!L134</f>
        <v>0</v>
      </c>
      <c r="N134" s="41">
        <f>'PRA110'!M134</f>
        <v>0</v>
      </c>
      <c r="O134" s="41">
        <f>'PRA110'!N134</f>
        <v>0</v>
      </c>
      <c r="P134" s="41">
        <f>'PRA110'!O134</f>
        <v>0</v>
      </c>
      <c r="Q134" s="41">
        <f>'PRA110'!P134</f>
        <v>0</v>
      </c>
      <c r="R134" s="41">
        <f>'PRA110'!Q134</f>
        <v>0</v>
      </c>
      <c r="S134" s="41">
        <f>'PRA110'!R134</f>
        <v>0</v>
      </c>
      <c r="T134" s="41">
        <f>'PRA110'!S134</f>
        <v>0</v>
      </c>
      <c r="U134" s="41">
        <f>'PRA110'!T134</f>
        <v>0</v>
      </c>
      <c r="V134" s="41">
        <f>'PRA110'!U134</f>
        <v>0</v>
      </c>
      <c r="W134" s="41">
        <f>'PRA110'!V134</f>
        <v>0</v>
      </c>
      <c r="X134" s="41">
        <f>'PRA110'!W134</f>
        <v>0</v>
      </c>
      <c r="Y134" s="41">
        <f>'PRA110'!X134</f>
        <v>0</v>
      </c>
      <c r="Z134" s="41">
        <f>'PRA110'!Y134</f>
        <v>0</v>
      </c>
      <c r="AA134" s="41">
        <f>'PRA110'!Z134</f>
        <v>0</v>
      </c>
      <c r="AB134" s="41">
        <f>'PRA110'!AA134</f>
        <v>0</v>
      </c>
      <c r="AC134" s="41">
        <f>'PRA110'!AB134</f>
        <v>0</v>
      </c>
      <c r="AD134" s="41">
        <f>'PRA110'!AC134</f>
        <v>0</v>
      </c>
      <c r="AE134" s="41">
        <f>'PRA110'!AD134</f>
        <v>0</v>
      </c>
      <c r="AF134" s="41">
        <f>'PRA110'!AE134</f>
        <v>0</v>
      </c>
      <c r="AG134" s="41">
        <f>'PRA110'!AF134</f>
        <v>0</v>
      </c>
      <c r="AH134" s="41">
        <f>'PRA110'!AG134</f>
        <v>0</v>
      </c>
      <c r="AI134" s="41">
        <f>'PRA110'!AH134</f>
        <v>0</v>
      </c>
      <c r="AJ134" s="41">
        <f>'PRA110'!AI134</f>
        <v>0</v>
      </c>
      <c r="AK134" s="41">
        <f>'PRA110'!AJ134</f>
        <v>0</v>
      </c>
      <c r="AL134" s="41">
        <f>'PRA110'!AK134</f>
        <v>0</v>
      </c>
      <c r="AM134" s="41">
        <f>'PRA110'!AL134</f>
        <v>0</v>
      </c>
      <c r="AN134" s="41">
        <f>'PRA110'!AM134</f>
        <v>0</v>
      </c>
      <c r="AO134" s="41">
        <f>'PRA110'!AN134</f>
        <v>0</v>
      </c>
      <c r="AP134" s="41">
        <f>'PRA110'!AO134</f>
        <v>0</v>
      </c>
      <c r="AQ134" s="41">
        <f>'PRA110'!AP134</f>
        <v>0</v>
      </c>
      <c r="AR134" s="41">
        <f>'PRA110'!AQ134</f>
        <v>0</v>
      </c>
      <c r="AS134" s="41">
        <f>'PRA110'!AR134</f>
        <v>0</v>
      </c>
      <c r="AT134" s="41">
        <f>'PRA110'!AS134</f>
        <v>0</v>
      </c>
      <c r="AU134" s="41">
        <f>'PRA110'!AT134</f>
        <v>0</v>
      </c>
      <c r="AV134" s="41">
        <f>'PRA110'!AU134</f>
        <v>0</v>
      </c>
      <c r="AW134" s="41">
        <f>'PRA110'!AV134</f>
        <v>0</v>
      </c>
      <c r="AX134" s="41">
        <f>'PRA110'!AW134</f>
        <v>0</v>
      </c>
      <c r="AY134" s="41">
        <f>'PRA110'!AX134</f>
        <v>0</v>
      </c>
      <c r="AZ134" s="41">
        <f>'PRA110'!AY134</f>
        <v>0</v>
      </c>
      <c r="BA134" s="41">
        <f>'PRA110'!AZ134</f>
        <v>0</v>
      </c>
      <c r="BB134" s="41">
        <f>'PRA110'!BA134</f>
        <v>0</v>
      </c>
      <c r="BC134" s="41">
        <f>'PRA110'!BB134</f>
        <v>0</v>
      </c>
      <c r="BD134" s="41">
        <f>'PRA110'!BC134</f>
        <v>0</v>
      </c>
      <c r="BE134" s="41">
        <f>'PRA110'!BD134</f>
        <v>0</v>
      </c>
      <c r="BF134" s="41">
        <f>'PRA110'!BE134</f>
        <v>0</v>
      </c>
      <c r="BG134" s="41">
        <f>'PRA110'!BF134</f>
        <v>0</v>
      </c>
      <c r="BH134" s="41">
        <f>'PRA110'!BG134</f>
        <v>0</v>
      </c>
      <c r="BI134" s="41">
        <f>'PRA110'!BH134</f>
        <v>0</v>
      </c>
      <c r="BJ134" s="41">
        <f>'PRA110'!BI134</f>
        <v>0</v>
      </c>
      <c r="BK134" s="41">
        <f>'PRA110'!BJ134</f>
        <v>0</v>
      </c>
      <c r="BL134" s="41">
        <f>'PRA110'!BK134</f>
        <v>0</v>
      </c>
      <c r="BM134" s="41">
        <f>'PRA110'!BL134</f>
        <v>0</v>
      </c>
      <c r="BN134" s="41">
        <f>'PRA110'!BM134</f>
        <v>0</v>
      </c>
      <c r="BO134" s="41">
        <f>'PRA110'!BN134</f>
        <v>0</v>
      </c>
      <c r="BP134" s="41">
        <f>'PRA110'!BO134</f>
        <v>0</v>
      </c>
      <c r="BQ134" s="41">
        <f>'PRA110'!BP134</f>
        <v>0</v>
      </c>
      <c r="BR134" s="41">
        <f>'PRA110'!BQ134</f>
        <v>0</v>
      </c>
      <c r="BS134" s="41">
        <f>'PRA110'!BR134</f>
        <v>0</v>
      </c>
      <c r="BT134" s="41">
        <f>'PRA110'!BS134</f>
        <v>0</v>
      </c>
      <c r="BU134" s="41">
        <f>'PRA110'!BT134</f>
        <v>0</v>
      </c>
      <c r="BV134" s="41">
        <f>'PRA110'!BU134</f>
        <v>0</v>
      </c>
      <c r="BW134" s="41">
        <f>'PRA110'!BV134</f>
        <v>0</v>
      </c>
      <c r="BX134" s="41">
        <f>'PRA110'!BW134</f>
        <v>0</v>
      </c>
      <c r="BY134" s="41">
        <f>'PRA110'!BX134</f>
        <v>0</v>
      </c>
      <c r="BZ134" s="41">
        <f>'PRA110'!BY134</f>
        <v>0</v>
      </c>
      <c r="CA134" s="41">
        <f>'PRA110'!BZ134</f>
        <v>0</v>
      </c>
      <c r="CB134" s="41">
        <f>'PRA110'!CA134</f>
        <v>0</v>
      </c>
      <c r="CC134" s="41">
        <f>'PRA110'!CB134</f>
        <v>0</v>
      </c>
      <c r="CD134" s="41">
        <f>'PRA110'!CC134</f>
        <v>0</v>
      </c>
      <c r="CE134" s="41">
        <f>'PRA110'!CD134</f>
        <v>0</v>
      </c>
      <c r="CF134" s="41">
        <f>'PRA110'!CE134</f>
        <v>0</v>
      </c>
      <c r="CG134" s="41">
        <f>'PRA110'!CF134</f>
        <v>0</v>
      </c>
      <c r="CH134" s="41">
        <f>'PRA110'!CG134</f>
        <v>0</v>
      </c>
      <c r="CI134" s="41">
        <f>'PRA110'!CH134</f>
        <v>0</v>
      </c>
      <c r="CJ134" s="41">
        <f>'PRA110'!CI134</f>
        <v>0</v>
      </c>
      <c r="CK134" s="41">
        <f>'PRA110'!CJ134</f>
        <v>0</v>
      </c>
      <c r="CL134" s="41">
        <f>'PRA110'!CK134</f>
        <v>0</v>
      </c>
      <c r="CM134" s="41">
        <f>'PRA110'!CL134</f>
        <v>0</v>
      </c>
      <c r="CN134" s="41">
        <f>'PRA110'!CM134</f>
        <v>0</v>
      </c>
      <c r="CO134" s="41">
        <f>'PRA110'!CN134</f>
        <v>0</v>
      </c>
      <c r="CP134" s="41">
        <f>'PRA110'!CO134</f>
        <v>0</v>
      </c>
      <c r="CQ134" s="41">
        <f>'PRA110'!CP134</f>
        <v>0</v>
      </c>
      <c r="CR134" s="41">
        <f>'PRA110'!CQ134</f>
        <v>0</v>
      </c>
      <c r="CS134" s="41">
        <f>'PRA110'!CR134</f>
        <v>0</v>
      </c>
      <c r="CT134" s="41">
        <f>'PRA110'!CS134</f>
        <v>0</v>
      </c>
      <c r="CU134" s="41">
        <f>'PRA110'!CT134</f>
        <v>0</v>
      </c>
      <c r="CV134" s="41">
        <f>'PRA110'!CU134</f>
        <v>0</v>
      </c>
      <c r="CW134" s="41">
        <f>'PRA110'!CV134</f>
        <v>0</v>
      </c>
      <c r="CX134" s="41">
        <f>'PRA110'!CW134</f>
        <v>0</v>
      </c>
      <c r="CY134" s="41">
        <f>'PRA110'!CX134</f>
        <v>0</v>
      </c>
      <c r="CZ134" s="41">
        <f>'PRA110'!CY134</f>
        <v>0</v>
      </c>
      <c r="DA134" s="41">
        <f>'PRA110'!CZ134</f>
        <v>0</v>
      </c>
      <c r="DB134" s="41">
        <f>'PRA110'!DA134</f>
        <v>0</v>
      </c>
      <c r="DC134" s="41">
        <f>'PRA110'!DB134</f>
        <v>0</v>
      </c>
      <c r="DD134" s="41">
        <f>'PRA110'!DC134</f>
        <v>0</v>
      </c>
      <c r="DE134" s="41">
        <f>'PRA110'!DD134</f>
        <v>0</v>
      </c>
      <c r="DF134" s="41">
        <f>'PRA110'!DE134</f>
        <v>0</v>
      </c>
      <c r="DG134" s="41">
        <f>'PRA110'!DF134</f>
        <v>0</v>
      </c>
      <c r="DH134" s="41">
        <f>'PRA110'!DG134</f>
        <v>0</v>
      </c>
      <c r="DI134" s="41">
        <f>'PRA110'!DH134</f>
        <v>0</v>
      </c>
      <c r="DJ134" s="41">
        <f>'PRA110'!DI134</f>
        <v>0</v>
      </c>
      <c r="DK134" s="41">
        <f>'PRA110'!DJ134</f>
        <v>0</v>
      </c>
      <c r="DL134" s="44">
        <f>'PRA110'!DK134</f>
        <v>0</v>
      </c>
    </row>
    <row r="135" spans="1:116" s="332" customFormat="1" ht="18.75" customHeight="1">
      <c r="A135" s="333"/>
      <c r="B135" s="340"/>
      <c r="C135" s="300"/>
      <c r="D135" s="87" t="s">
        <v>199</v>
      </c>
      <c r="E135" s="88" t="s">
        <v>200</v>
      </c>
      <c r="F135" s="334" t="s">
        <v>201</v>
      </c>
      <c r="G135" s="335"/>
      <c r="H135" s="328"/>
      <c r="I135" s="338"/>
      <c r="J135" s="42">
        <f>'PRA110'!J135</f>
        <v>0</v>
      </c>
      <c r="K135" s="41">
        <f>'PRA110'!I135-'PRA110'!J135</f>
        <v>0</v>
      </c>
      <c r="L135" s="41">
        <f>'PRA110'!K135</f>
        <v>0</v>
      </c>
      <c r="M135" s="41">
        <f>'PRA110'!L135</f>
        <v>0</v>
      </c>
      <c r="N135" s="41">
        <f>'PRA110'!M135</f>
        <v>0</v>
      </c>
      <c r="O135" s="41">
        <f>'PRA110'!N135</f>
        <v>0</v>
      </c>
      <c r="P135" s="41">
        <f>'PRA110'!O135</f>
        <v>0</v>
      </c>
      <c r="Q135" s="41">
        <f>'PRA110'!P135</f>
        <v>0</v>
      </c>
      <c r="R135" s="41">
        <f>'PRA110'!Q135</f>
        <v>0</v>
      </c>
      <c r="S135" s="41">
        <f>'PRA110'!R135</f>
        <v>0</v>
      </c>
      <c r="T135" s="41">
        <f>'PRA110'!S135</f>
        <v>0</v>
      </c>
      <c r="U135" s="41">
        <f>'PRA110'!T135</f>
        <v>0</v>
      </c>
      <c r="V135" s="41">
        <f>'PRA110'!U135</f>
        <v>0</v>
      </c>
      <c r="W135" s="41">
        <f>'PRA110'!V135</f>
        <v>0</v>
      </c>
      <c r="X135" s="41">
        <f>'PRA110'!W135</f>
        <v>0</v>
      </c>
      <c r="Y135" s="41">
        <f>'PRA110'!X135</f>
        <v>0</v>
      </c>
      <c r="Z135" s="41">
        <f>'PRA110'!Y135</f>
        <v>0</v>
      </c>
      <c r="AA135" s="41">
        <f>'PRA110'!Z135</f>
        <v>0</v>
      </c>
      <c r="AB135" s="41">
        <f>'PRA110'!AA135</f>
        <v>0</v>
      </c>
      <c r="AC135" s="41">
        <f>'PRA110'!AB135</f>
        <v>0</v>
      </c>
      <c r="AD135" s="41">
        <f>'PRA110'!AC135</f>
        <v>0</v>
      </c>
      <c r="AE135" s="41">
        <f>'PRA110'!AD135</f>
        <v>0</v>
      </c>
      <c r="AF135" s="41">
        <f>'PRA110'!AE135</f>
        <v>0</v>
      </c>
      <c r="AG135" s="41">
        <f>'PRA110'!AF135</f>
        <v>0</v>
      </c>
      <c r="AH135" s="41">
        <f>'PRA110'!AG135</f>
        <v>0</v>
      </c>
      <c r="AI135" s="41">
        <f>'PRA110'!AH135</f>
        <v>0</v>
      </c>
      <c r="AJ135" s="41">
        <f>'PRA110'!AI135</f>
        <v>0</v>
      </c>
      <c r="AK135" s="41">
        <f>'PRA110'!AJ135</f>
        <v>0</v>
      </c>
      <c r="AL135" s="41">
        <f>'PRA110'!AK135</f>
        <v>0</v>
      </c>
      <c r="AM135" s="41">
        <f>'PRA110'!AL135</f>
        <v>0</v>
      </c>
      <c r="AN135" s="41">
        <f>'PRA110'!AM135</f>
        <v>0</v>
      </c>
      <c r="AO135" s="41">
        <f>'PRA110'!AN135</f>
        <v>0</v>
      </c>
      <c r="AP135" s="41">
        <f>'PRA110'!AO135</f>
        <v>0</v>
      </c>
      <c r="AQ135" s="41">
        <f>'PRA110'!AP135</f>
        <v>0</v>
      </c>
      <c r="AR135" s="41">
        <f>'PRA110'!AQ135</f>
        <v>0</v>
      </c>
      <c r="AS135" s="41">
        <f>'PRA110'!AR135</f>
        <v>0</v>
      </c>
      <c r="AT135" s="41">
        <f>'PRA110'!AS135</f>
        <v>0</v>
      </c>
      <c r="AU135" s="41">
        <f>'PRA110'!AT135</f>
        <v>0</v>
      </c>
      <c r="AV135" s="41">
        <f>'PRA110'!AU135</f>
        <v>0</v>
      </c>
      <c r="AW135" s="41">
        <f>'PRA110'!AV135</f>
        <v>0</v>
      </c>
      <c r="AX135" s="41">
        <f>'PRA110'!AW135</f>
        <v>0</v>
      </c>
      <c r="AY135" s="41">
        <f>'PRA110'!AX135</f>
        <v>0</v>
      </c>
      <c r="AZ135" s="41">
        <f>'PRA110'!AY135</f>
        <v>0</v>
      </c>
      <c r="BA135" s="41">
        <f>'PRA110'!AZ135</f>
        <v>0</v>
      </c>
      <c r="BB135" s="41">
        <f>'PRA110'!BA135</f>
        <v>0</v>
      </c>
      <c r="BC135" s="41">
        <f>'PRA110'!BB135</f>
        <v>0</v>
      </c>
      <c r="BD135" s="41">
        <f>'PRA110'!BC135</f>
        <v>0</v>
      </c>
      <c r="BE135" s="41">
        <f>'PRA110'!BD135</f>
        <v>0</v>
      </c>
      <c r="BF135" s="41">
        <f>'PRA110'!BE135</f>
        <v>0</v>
      </c>
      <c r="BG135" s="41">
        <f>'PRA110'!BF135</f>
        <v>0</v>
      </c>
      <c r="BH135" s="41">
        <f>'PRA110'!BG135</f>
        <v>0</v>
      </c>
      <c r="BI135" s="41">
        <f>'PRA110'!BH135</f>
        <v>0</v>
      </c>
      <c r="BJ135" s="41">
        <f>'PRA110'!BI135</f>
        <v>0</v>
      </c>
      <c r="BK135" s="41">
        <f>'PRA110'!BJ135</f>
        <v>0</v>
      </c>
      <c r="BL135" s="41">
        <f>'PRA110'!BK135</f>
        <v>0</v>
      </c>
      <c r="BM135" s="41">
        <f>'PRA110'!BL135</f>
        <v>0</v>
      </c>
      <c r="BN135" s="41">
        <f>'PRA110'!BM135</f>
        <v>0</v>
      </c>
      <c r="BO135" s="41">
        <f>'PRA110'!BN135</f>
        <v>0</v>
      </c>
      <c r="BP135" s="41">
        <f>'PRA110'!BO135</f>
        <v>0</v>
      </c>
      <c r="BQ135" s="41">
        <f>'PRA110'!BP135</f>
        <v>0</v>
      </c>
      <c r="BR135" s="41">
        <f>'PRA110'!BQ135</f>
        <v>0</v>
      </c>
      <c r="BS135" s="41">
        <f>'PRA110'!BR135</f>
        <v>0</v>
      </c>
      <c r="BT135" s="41">
        <f>'PRA110'!BS135</f>
        <v>0</v>
      </c>
      <c r="BU135" s="41">
        <f>'PRA110'!BT135</f>
        <v>0</v>
      </c>
      <c r="BV135" s="41">
        <f>'PRA110'!BU135</f>
        <v>0</v>
      </c>
      <c r="BW135" s="41">
        <f>'PRA110'!BV135</f>
        <v>0</v>
      </c>
      <c r="BX135" s="41">
        <f>'PRA110'!BW135</f>
        <v>0</v>
      </c>
      <c r="BY135" s="41">
        <f>'PRA110'!BX135</f>
        <v>0</v>
      </c>
      <c r="BZ135" s="41">
        <f>'PRA110'!BY135</f>
        <v>0</v>
      </c>
      <c r="CA135" s="41">
        <f>'PRA110'!BZ135</f>
        <v>0</v>
      </c>
      <c r="CB135" s="41">
        <f>'PRA110'!CA135</f>
        <v>0</v>
      </c>
      <c r="CC135" s="41">
        <f>'PRA110'!CB135</f>
        <v>0</v>
      </c>
      <c r="CD135" s="41">
        <f>'PRA110'!CC135</f>
        <v>0</v>
      </c>
      <c r="CE135" s="41">
        <f>'PRA110'!CD135</f>
        <v>0</v>
      </c>
      <c r="CF135" s="41">
        <f>'PRA110'!CE135</f>
        <v>0</v>
      </c>
      <c r="CG135" s="41">
        <f>'PRA110'!CF135</f>
        <v>0</v>
      </c>
      <c r="CH135" s="41">
        <f>'PRA110'!CG135</f>
        <v>0</v>
      </c>
      <c r="CI135" s="41">
        <f>'PRA110'!CH135</f>
        <v>0</v>
      </c>
      <c r="CJ135" s="41">
        <f>'PRA110'!CI135</f>
        <v>0</v>
      </c>
      <c r="CK135" s="41">
        <f>'PRA110'!CJ135</f>
        <v>0</v>
      </c>
      <c r="CL135" s="41">
        <f>'PRA110'!CK135</f>
        <v>0</v>
      </c>
      <c r="CM135" s="41">
        <f>'PRA110'!CL135</f>
        <v>0</v>
      </c>
      <c r="CN135" s="41">
        <f>'PRA110'!CM135</f>
        <v>0</v>
      </c>
      <c r="CO135" s="41">
        <f>'PRA110'!CN135</f>
        <v>0</v>
      </c>
      <c r="CP135" s="41">
        <f>'PRA110'!CO135</f>
        <v>0</v>
      </c>
      <c r="CQ135" s="41">
        <f>'PRA110'!CP135</f>
        <v>0</v>
      </c>
      <c r="CR135" s="41">
        <f>'PRA110'!CQ135</f>
        <v>0</v>
      </c>
      <c r="CS135" s="41">
        <f>'PRA110'!CR135</f>
        <v>0</v>
      </c>
      <c r="CT135" s="41">
        <f>'PRA110'!CS135</f>
        <v>0</v>
      </c>
      <c r="CU135" s="41">
        <f>'PRA110'!CT135</f>
        <v>0</v>
      </c>
      <c r="CV135" s="41">
        <f>'PRA110'!CU135</f>
        <v>0</v>
      </c>
      <c r="CW135" s="41">
        <f>'PRA110'!CV135</f>
        <v>0</v>
      </c>
      <c r="CX135" s="41">
        <f>'PRA110'!CW135</f>
        <v>0</v>
      </c>
      <c r="CY135" s="41">
        <f>'PRA110'!CX135</f>
        <v>0</v>
      </c>
      <c r="CZ135" s="41">
        <f>'PRA110'!CY135</f>
        <v>0</v>
      </c>
      <c r="DA135" s="41">
        <f>'PRA110'!CZ135</f>
        <v>0</v>
      </c>
      <c r="DB135" s="41">
        <f>'PRA110'!DA135</f>
        <v>0</v>
      </c>
      <c r="DC135" s="41">
        <f>'PRA110'!DB135</f>
        <v>0</v>
      </c>
      <c r="DD135" s="41">
        <f>'PRA110'!DC135</f>
        <v>0</v>
      </c>
      <c r="DE135" s="41">
        <f>'PRA110'!DD135</f>
        <v>0</v>
      </c>
      <c r="DF135" s="41">
        <f>'PRA110'!DE135</f>
        <v>0</v>
      </c>
      <c r="DG135" s="41">
        <f>'PRA110'!DF135</f>
        <v>0</v>
      </c>
      <c r="DH135" s="41">
        <f>'PRA110'!DG135</f>
        <v>0</v>
      </c>
      <c r="DI135" s="41">
        <f>'PRA110'!DH135</f>
        <v>0</v>
      </c>
      <c r="DJ135" s="41">
        <f>'PRA110'!DI135</f>
        <v>0</v>
      </c>
      <c r="DK135" s="41">
        <f>'PRA110'!DJ135</f>
        <v>0</v>
      </c>
      <c r="DL135" s="44">
        <f>'PRA110'!DK135</f>
        <v>0</v>
      </c>
    </row>
    <row r="136" spans="1:116" s="332" customFormat="1" ht="18.75" customHeight="1">
      <c r="A136" s="378"/>
      <c r="B136" s="377"/>
      <c r="C136" s="300"/>
      <c r="D136" s="87" t="s">
        <v>202</v>
      </c>
      <c r="E136" s="88" t="s">
        <v>203</v>
      </c>
      <c r="F136" s="334" t="s">
        <v>204</v>
      </c>
      <c r="G136" s="335"/>
      <c r="H136" s="328"/>
      <c r="I136" s="338"/>
      <c r="J136" s="42">
        <f>'PRA110'!J136</f>
        <v>0</v>
      </c>
      <c r="K136" s="41">
        <f>'PRA110'!I136-'PRA110'!J136</f>
        <v>0</v>
      </c>
      <c r="L136" s="41">
        <f>'PRA110'!K136</f>
        <v>0</v>
      </c>
      <c r="M136" s="41">
        <f>'PRA110'!L136</f>
        <v>0</v>
      </c>
      <c r="N136" s="41">
        <f>'PRA110'!M136</f>
        <v>0</v>
      </c>
      <c r="O136" s="41">
        <f>'PRA110'!N136</f>
        <v>0</v>
      </c>
      <c r="P136" s="41">
        <f>'PRA110'!O136</f>
        <v>0</v>
      </c>
      <c r="Q136" s="41">
        <f>'PRA110'!P136</f>
        <v>0</v>
      </c>
      <c r="R136" s="41">
        <f>'PRA110'!Q136</f>
        <v>0</v>
      </c>
      <c r="S136" s="41">
        <f>'PRA110'!R136</f>
        <v>0</v>
      </c>
      <c r="T136" s="41">
        <f>'PRA110'!S136</f>
        <v>0</v>
      </c>
      <c r="U136" s="41">
        <f>'PRA110'!T136</f>
        <v>0</v>
      </c>
      <c r="V136" s="41">
        <f>'PRA110'!U136</f>
        <v>0</v>
      </c>
      <c r="W136" s="41">
        <f>'PRA110'!V136</f>
        <v>0</v>
      </c>
      <c r="X136" s="41">
        <f>'PRA110'!W136</f>
        <v>0</v>
      </c>
      <c r="Y136" s="41">
        <f>'PRA110'!X136</f>
        <v>0</v>
      </c>
      <c r="Z136" s="41">
        <f>'PRA110'!Y136</f>
        <v>0</v>
      </c>
      <c r="AA136" s="41">
        <f>'PRA110'!Z136</f>
        <v>0</v>
      </c>
      <c r="AB136" s="41">
        <f>'PRA110'!AA136</f>
        <v>0</v>
      </c>
      <c r="AC136" s="41">
        <f>'PRA110'!AB136</f>
        <v>0</v>
      </c>
      <c r="AD136" s="41">
        <f>'PRA110'!AC136</f>
        <v>0</v>
      </c>
      <c r="AE136" s="41">
        <f>'PRA110'!AD136</f>
        <v>0</v>
      </c>
      <c r="AF136" s="41">
        <f>'PRA110'!AE136</f>
        <v>0</v>
      </c>
      <c r="AG136" s="41">
        <f>'PRA110'!AF136</f>
        <v>0</v>
      </c>
      <c r="AH136" s="41">
        <f>'PRA110'!AG136</f>
        <v>0</v>
      </c>
      <c r="AI136" s="41">
        <f>'PRA110'!AH136</f>
        <v>0</v>
      </c>
      <c r="AJ136" s="41">
        <f>'PRA110'!AI136</f>
        <v>0</v>
      </c>
      <c r="AK136" s="41">
        <f>'PRA110'!AJ136</f>
        <v>0</v>
      </c>
      <c r="AL136" s="41">
        <f>'PRA110'!AK136</f>
        <v>0</v>
      </c>
      <c r="AM136" s="41">
        <f>'PRA110'!AL136</f>
        <v>0</v>
      </c>
      <c r="AN136" s="41">
        <f>'PRA110'!AM136</f>
        <v>0</v>
      </c>
      <c r="AO136" s="41">
        <f>'PRA110'!AN136</f>
        <v>0</v>
      </c>
      <c r="AP136" s="41">
        <f>'PRA110'!AO136</f>
        <v>0</v>
      </c>
      <c r="AQ136" s="41">
        <f>'PRA110'!AP136</f>
        <v>0</v>
      </c>
      <c r="AR136" s="41">
        <f>'PRA110'!AQ136</f>
        <v>0</v>
      </c>
      <c r="AS136" s="41">
        <f>'PRA110'!AR136</f>
        <v>0</v>
      </c>
      <c r="AT136" s="41">
        <f>'PRA110'!AS136</f>
        <v>0</v>
      </c>
      <c r="AU136" s="41">
        <f>'PRA110'!AT136</f>
        <v>0</v>
      </c>
      <c r="AV136" s="41">
        <f>'PRA110'!AU136</f>
        <v>0</v>
      </c>
      <c r="AW136" s="41">
        <f>'PRA110'!AV136</f>
        <v>0</v>
      </c>
      <c r="AX136" s="41">
        <f>'PRA110'!AW136</f>
        <v>0</v>
      </c>
      <c r="AY136" s="41">
        <f>'PRA110'!AX136</f>
        <v>0</v>
      </c>
      <c r="AZ136" s="41">
        <f>'PRA110'!AY136</f>
        <v>0</v>
      </c>
      <c r="BA136" s="41">
        <f>'PRA110'!AZ136</f>
        <v>0</v>
      </c>
      <c r="BB136" s="41">
        <f>'PRA110'!BA136</f>
        <v>0</v>
      </c>
      <c r="BC136" s="41">
        <f>'PRA110'!BB136</f>
        <v>0</v>
      </c>
      <c r="BD136" s="41">
        <f>'PRA110'!BC136</f>
        <v>0</v>
      </c>
      <c r="BE136" s="41">
        <f>'PRA110'!BD136</f>
        <v>0</v>
      </c>
      <c r="BF136" s="41">
        <f>'PRA110'!BE136</f>
        <v>0</v>
      </c>
      <c r="BG136" s="41">
        <f>'PRA110'!BF136</f>
        <v>0</v>
      </c>
      <c r="BH136" s="41">
        <f>'PRA110'!BG136</f>
        <v>0</v>
      </c>
      <c r="BI136" s="41">
        <f>'PRA110'!BH136</f>
        <v>0</v>
      </c>
      <c r="BJ136" s="41">
        <f>'PRA110'!BI136</f>
        <v>0</v>
      </c>
      <c r="BK136" s="41">
        <f>'PRA110'!BJ136</f>
        <v>0</v>
      </c>
      <c r="BL136" s="41">
        <f>'PRA110'!BK136</f>
        <v>0</v>
      </c>
      <c r="BM136" s="41">
        <f>'PRA110'!BL136</f>
        <v>0</v>
      </c>
      <c r="BN136" s="41">
        <f>'PRA110'!BM136</f>
        <v>0</v>
      </c>
      <c r="BO136" s="41">
        <f>'PRA110'!BN136</f>
        <v>0</v>
      </c>
      <c r="BP136" s="41">
        <f>'PRA110'!BO136</f>
        <v>0</v>
      </c>
      <c r="BQ136" s="41">
        <f>'PRA110'!BP136</f>
        <v>0</v>
      </c>
      <c r="BR136" s="41">
        <f>'PRA110'!BQ136</f>
        <v>0</v>
      </c>
      <c r="BS136" s="41">
        <f>'PRA110'!BR136</f>
        <v>0</v>
      </c>
      <c r="BT136" s="41">
        <f>'PRA110'!BS136</f>
        <v>0</v>
      </c>
      <c r="BU136" s="41">
        <f>'PRA110'!BT136</f>
        <v>0</v>
      </c>
      <c r="BV136" s="41">
        <f>'PRA110'!BU136</f>
        <v>0</v>
      </c>
      <c r="BW136" s="41">
        <f>'PRA110'!BV136</f>
        <v>0</v>
      </c>
      <c r="BX136" s="41">
        <f>'PRA110'!BW136</f>
        <v>0</v>
      </c>
      <c r="BY136" s="41">
        <f>'PRA110'!BX136</f>
        <v>0</v>
      </c>
      <c r="BZ136" s="41">
        <f>'PRA110'!BY136</f>
        <v>0</v>
      </c>
      <c r="CA136" s="41">
        <f>'PRA110'!BZ136</f>
        <v>0</v>
      </c>
      <c r="CB136" s="41">
        <f>'PRA110'!CA136</f>
        <v>0</v>
      </c>
      <c r="CC136" s="41">
        <f>'PRA110'!CB136</f>
        <v>0</v>
      </c>
      <c r="CD136" s="41">
        <f>'PRA110'!CC136</f>
        <v>0</v>
      </c>
      <c r="CE136" s="41">
        <f>'PRA110'!CD136</f>
        <v>0</v>
      </c>
      <c r="CF136" s="41">
        <f>'PRA110'!CE136</f>
        <v>0</v>
      </c>
      <c r="CG136" s="41">
        <f>'PRA110'!CF136</f>
        <v>0</v>
      </c>
      <c r="CH136" s="41">
        <f>'PRA110'!CG136</f>
        <v>0</v>
      </c>
      <c r="CI136" s="41">
        <f>'PRA110'!CH136</f>
        <v>0</v>
      </c>
      <c r="CJ136" s="41">
        <f>'PRA110'!CI136</f>
        <v>0</v>
      </c>
      <c r="CK136" s="41">
        <f>'PRA110'!CJ136</f>
        <v>0</v>
      </c>
      <c r="CL136" s="41">
        <f>'PRA110'!CK136</f>
        <v>0</v>
      </c>
      <c r="CM136" s="41">
        <f>'PRA110'!CL136</f>
        <v>0</v>
      </c>
      <c r="CN136" s="41">
        <f>'PRA110'!CM136</f>
        <v>0</v>
      </c>
      <c r="CO136" s="41">
        <f>'PRA110'!CN136</f>
        <v>0</v>
      </c>
      <c r="CP136" s="41">
        <f>'PRA110'!CO136</f>
        <v>0</v>
      </c>
      <c r="CQ136" s="41">
        <f>'PRA110'!CP136</f>
        <v>0</v>
      </c>
      <c r="CR136" s="41">
        <f>'PRA110'!CQ136</f>
        <v>0</v>
      </c>
      <c r="CS136" s="41">
        <f>'PRA110'!CR136</f>
        <v>0</v>
      </c>
      <c r="CT136" s="41">
        <f>'PRA110'!CS136</f>
        <v>0</v>
      </c>
      <c r="CU136" s="41">
        <f>'PRA110'!CT136</f>
        <v>0</v>
      </c>
      <c r="CV136" s="41">
        <f>'PRA110'!CU136</f>
        <v>0</v>
      </c>
      <c r="CW136" s="41">
        <f>'PRA110'!CV136</f>
        <v>0</v>
      </c>
      <c r="CX136" s="41">
        <f>'PRA110'!CW136</f>
        <v>0</v>
      </c>
      <c r="CY136" s="41">
        <f>'PRA110'!CX136</f>
        <v>0</v>
      </c>
      <c r="CZ136" s="41">
        <f>'PRA110'!CY136</f>
        <v>0</v>
      </c>
      <c r="DA136" s="41">
        <f>'PRA110'!CZ136</f>
        <v>0</v>
      </c>
      <c r="DB136" s="41">
        <f>'PRA110'!DA136</f>
        <v>0</v>
      </c>
      <c r="DC136" s="41">
        <f>'PRA110'!DB136</f>
        <v>0</v>
      </c>
      <c r="DD136" s="41">
        <f>'PRA110'!DC136</f>
        <v>0</v>
      </c>
      <c r="DE136" s="41">
        <f>'PRA110'!DD136</f>
        <v>0</v>
      </c>
      <c r="DF136" s="41">
        <f>'PRA110'!DE136</f>
        <v>0</v>
      </c>
      <c r="DG136" s="41">
        <f>'PRA110'!DF136</f>
        <v>0</v>
      </c>
      <c r="DH136" s="41">
        <f>'PRA110'!DG136</f>
        <v>0</v>
      </c>
      <c r="DI136" s="41">
        <f>'PRA110'!DH136</f>
        <v>0</v>
      </c>
      <c r="DJ136" s="41">
        <f>'PRA110'!DI136</f>
        <v>0</v>
      </c>
      <c r="DK136" s="41">
        <f>'PRA110'!DJ136</f>
        <v>0</v>
      </c>
      <c r="DL136" s="44">
        <f>'PRA110'!DK136</f>
        <v>0</v>
      </c>
    </row>
    <row r="137" spans="1:116" s="332" customFormat="1" ht="18.75" customHeight="1">
      <c r="A137" s="333"/>
      <c r="B137" s="340"/>
      <c r="C137" s="300"/>
      <c r="D137" s="87" t="s">
        <v>205</v>
      </c>
      <c r="E137" s="88" t="s">
        <v>206</v>
      </c>
      <c r="F137" s="334" t="s">
        <v>999</v>
      </c>
      <c r="G137" s="335"/>
      <c r="H137" s="328"/>
      <c r="I137" s="338"/>
      <c r="J137" s="42">
        <f>'PRA110'!J137</f>
        <v>0</v>
      </c>
      <c r="K137" s="41">
        <f>'PRA110'!I137-'PRA110'!J137</f>
        <v>0</v>
      </c>
      <c r="L137" s="41">
        <f>'PRA110'!K137</f>
        <v>0</v>
      </c>
      <c r="M137" s="41">
        <f>'PRA110'!L137</f>
        <v>0</v>
      </c>
      <c r="N137" s="41">
        <f>'PRA110'!M137</f>
        <v>0</v>
      </c>
      <c r="O137" s="41">
        <f>'PRA110'!N137</f>
        <v>0</v>
      </c>
      <c r="P137" s="41">
        <f>'PRA110'!O137</f>
        <v>0</v>
      </c>
      <c r="Q137" s="41">
        <f>'PRA110'!P137</f>
        <v>0</v>
      </c>
      <c r="R137" s="41">
        <f>'PRA110'!Q137</f>
        <v>0</v>
      </c>
      <c r="S137" s="41">
        <f>'PRA110'!R137</f>
        <v>0</v>
      </c>
      <c r="T137" s="41">
        <f>'PRA110'!S137</f>
        <v>0</v>
      </c>
      <c r="U137" s="41">
        <f>'PRA110'!T137</f>
        <v>0</v>
      </c>
      <c r="V137" s="41">
        <f>'PRA110'!U137</f>
        <v>0</v>
      </c>
      <c r="W137" s="41">
        <f>'PRA110'!V137</f>
        <v>0</v>
      </c>
      <c r="X137" s="41">
        <f>'PRA110'!W137</f>
        <v>0</v>
      </c>
      <c r="Y137" s="41">
        <f>'PRA110'!X137</f>
        <v>0</v>
      </c>
      <c r="Z137" s="41">
        <f>'PRA110'!Y137</f>
        <v>0</v>
      </c>
      <c r="AA137" s="41">
        <f>'PRA110'!Z137</f>
        <v>0</v>
      </c>
      <c r="AB137" s="41">
        <f>'PRA110'!AA137</f>
        <v>0</v>
      </c>
      <c r="AC137" s="41">
        <f>'PRA110'!AB137</f>
        <v>0</v>
      </c>
      <c r="AD137" s="41">
        <f>'PRA110'!AC137</f>
        <v>0</v>
      </c>
      <c r="AE137" s="41">
        <f>'PRA110'!AD137</f>
        <v>0</v>
      </c>
      <c r="AF137" s="41">
        <f>'PRA110'!AE137</f>
        <v>0</v>
      </c>
      <c r="AG137" s="41">
        <f>'PRA110'!AF137</f>
        <v>0</v>
      </c>
      <c r="AH137" s="41">
        <f>'PRA110'!AG137</f>
        <v>0</v>
      </c>
      <c r="AI137" s="41">
        <f>'PRA110'!AH137</f>
        <v>0</v>
      </c>
      <c r="AJ137" s="41">
        <f>'PRA110'!AI137</f>
        <v>0</v>
      </c>
      <c r="AK137" s="41">
        <f>'PRA110'!AJ137</f>
        <v>0</v>
      </c>
      <c r="AL137" s="41">
        <f>'PRA110'!AK137</f>
        <v>0</v>
      </c>
      <c r="AM137" s="41">
        <f>'PRA110'!AL137</f>
        <v>0</v>
      </c>
      <c r="AN137" s="41">
        <f>'PRA110'!AM137</f>
        <v>0</v>
      </c>
      <c r="AO137" s="41">
        <f>'PRA110'!AN137</f>
        <v>0</v>
      </c>
      <c r="AP137" s="41">
        <f>'PRA110'!AO137</f>
        <v>0</v>
      </c>
      <c r="AQ137" s="41">
        <f>'PRA110'!AP137</f>
        <v>0</v>
      </c>
      <c r="AR137" s="41">
        <f>'PRA110'!AQ137</f>
        <v>0</v>
      </c>
      <c r="AS137" s="41">
        <f>'PRA110'!AR137</f>
        <v>0</v>
      </c>
      <c r="AT137" s="41">
        <f>'PRA110'!AS137</f>
        <v>0</v>
      </c>
      <c r="AU137" s="41">
        <f>'PRA110'!AT137</f>
        <v>0</v>
      </c>
      <c r="AV137" s="41">
        <f>'PRA110'!AU137</f>
        <v>0</v>
      </c>
      <c r="AW137" s="41">
        <f>'PRA110'!AV137</f>
        <v>0</v>
      </c>
      <c r="AX137" s="41">
        <f>'PRA110'!AW137</f>
        <v>0</v>
      </c>
      <c r="AY137" s="41">
        <f>'PRA110'!AX137</f>
        <v>0</v>
      </c>
      <c r="AZ137" s="41">
        <f>'PRA110'!AY137</f>
        <v>0</v>
      </c>
      <c r="BA137" s="41">
        <f>'PRA110'!AZ137</f>
        <v>0</v>
      </c>
      <c r="BB137" s="41">
        <f>'PRA110'!BA137</f>
        <v>0</v>
      </c>
      <c r="BC137" s="41">
        <f>'PRA110'!BB137</f>
        <v>0</v>
      </c>
      <c r="BD137" s="41">
        <f>'PRA110'!BC137</f>
        <v>0</v>
      </c>
      <c r="BE137" s="41">
        <f>'PRA110'!BD137</f>
        <v>0</v>
      </c>
      <c r="BF137" s="41">
        <f>'PRA110'!BE137</f>
        <v>0</v>
      </c>
      <c r="BG137" s="41">
        <f>'PRA110'!BF137</f>
        <v>0</v>
      </c>
      <c r="BH137" s="41">
        <f>'PRA110'!BG137</f>
        <v>0</v>
      </c>
      <c r="BI137" s="41">
        <f>'PRA110'!BH137</f>
        <v>0</v>
      </c>
      <c r="BJ137" s="41">
        <f>'PRA110'!BI137</f>
        <v>0</v>
      </c>
      <c r="BK137" s="41">
        <f>'PRA110'!BJ137</f>
        <v>0</v>
      </c>
      <c r="BL137" s="41">
        <f>'PRA110'!BK137</f>
        <v>0</v>
      </c>
      <c r="BM137" s="41">
        <f>'PRA110'!BL137</f>
        <v>0</v>
      </c>
      <c r="BN137" s="41">
        <f>'PRA110'!BM137</f>
        <v>0</v>
      </c>
      <c r="BO137" s="41">
        <f>'PRA110'!BN137</f>
        <v>0</v>
      </c>
      <c r="BP137" s="41">
        <f>'PRA110'!BO137</f>
        <v>0</v>
      </c>
      <c r="BQ137" s="41">
        <f>'PRA110'!BP137</f>
        <v>0</v>
      </c>
      <c r="BR137" s="41">
        <f>'PRA110'!BQ137</f>
        <v>0</v>
      </c>
      <c r="BS137" s="41">
        <f>'PRA110'!BR137</f>
        <v>0</v>
      </c>
      <c r="BT137" s="41">
        <f>'PRA110'!BS137</f>
        <v>0</v>
      </c>
      <c r="BU137" s="41">
        <f>'PRA110'!BT137</f>
        <v>0</v>
      </c>
      <c r="BV137" s="41">
        <f>'PRA110'!BU137</f>
        <v>0</v>
      </c>
      <c r="BW137" s="41">
        <f>'PRA110'!BV137</f>
        <v>0</v>
      </c>
      <c r="BX137" s="41">
        <f>'PRA110'!BW137</f>
        <v>0</v>
      </c>
      <c r="BY137" s="41">
        <f>'PRA110'!BX137</f>
        <v>0</v>
      </c>
      <c r="BZ137" s="41">
        <f>'PRA110'!BY137</f>
        <v>0</v>
      </c>
      <c r="CA137" s="41">
        <f>'PRA110'!BZ137</f>
        <v>0</v>
      </c>
      <c r="CB137" s="41">
        <f>'PRA110'!CA137</f>
        <v>0</v>
      </c>
      <c r="CC137" s="41">
        <f>'PRA110'!CB137</f>
        <v>0</v>
      </c>
      <c r="CD137" s="41">
        <f>'PRA110'!CC137</f>
        <v>0</v>
      </c>
      <c r="CE137" s="41">
        <f>'PRA110'!CD137</f>
        <v>0</v>
      </c>
      <c r="CF137" s="41">
        <f>'PRA110'!CE137</f>
        <v>0</v>
      </c>
      <c r="CG137" s="41">
        <f>'PRA110'!CF137</f>
        <v>0</v>
      </c>
      <c r="CH137" s="41">
        <f>'PRA110'!CG137</f>
        <v>0</v>
      </c>
      <c r="CI137" s="41">
        <f>'PRA110'!CH137</f>
        <v>0</v>
      </c>
      <c r="CJ137" s="41">
        <f>'PRA110'!CI137</f>
        <v>0</v>
      </c>
      <c r="CK137" s="41">
        <f>'PRA110'!CJ137</f>
        <v>0</v>
      </c>
      <c r="CL137" s="41">
        <f>'PRA110'!CK137</f>
        <v>0</v>
      </c>
      <c r="CM137" s="41">
        <f>'PRA110'!CL137</f>
        <v>0</v>
      </c>
      <c r="CN137" s="41">
        <f>'PRA110'!CM137</f>
        <v>0</v>
      </c>
      <c r="CO137" s="41">
        <f>'PRA110'!CN137</f>
        <v>0</v>
      </c>
      <c r="CP137" s="41">
        <f>'PRA110'!CO137</f>
        <v>0</v>
      </c>
      <c r="CQ137" s="41">
        <f>'PRA110'!CP137</f>
        <v>0</v>
      </c>
      <c r="CR137" s="41">
        <f>'PRA110'!CQ137</f>
        <v>0</v>
      </c>
      <c r="CS137" s="41">
        <f>'PRA110'!CR137</f>
        <v>0</v>
      </c>
      <c r="CT137" s="41">
        <f>'PRA110'!CS137</f>
        <v>0</v>
      </c>
      <c r="CU137" s="41">
        <f>'PRA110'!CT137</f>
        <v>0</v>
      </c>
      <c r="CV137" s="41">
        <f>'PRA110'!CU137</f>
        <v>0</v>
      </c>
      <c r="CW137" s="41">
        <f>'PRA110'!CV137</f>
        <v>0</v>
      </c>
      <c r="CX137" s="41">
        <f>'PRA110'!CW137</f>
        <v>0</v>
      </c>
      <c r="CY137" s="41">
        <f>'PRA110'!CX137</f>
        <v>0</v>
      </c>
      <c r="CZ137" s="41">
        <f>'PRA110'!CY137</f>
        <v>0</v>
      </c>
      <c r="DA137" s="41">
        <f>'PRA110'!CZ137</f>
        <v>0</v>
      </c>
      <c r="DB137" s="41">
        <f>'PRA110'!DA137</f>
        <v>0</v>
      </c>
      <c r="DC137" s="41">
        <f>'PRA110'!DB137</f>
        <v>0</v>
      </c>
      <c r="DD137" s="41">
        <f>'PRA110'!DC137</f>
        <v>0</v>
      </c>
      <c r="DE137" s="41">
        <f>'PRA110'!DD137</f>
        <v>0</v>
      </c>
      <c r="DF137" s="41">
        <f>'PRA110'!DE137</f>
        <v>0</v>
      </c>
      <c r="DG137" s="41">
        <f>'PRA110'!DF137</f>
        <v>0</v>
      </c>
      <c r="DH137" s="41">
        <f>'PRA110'!DG137</f>
        <v>0</v>
      </c>
      <c r="DI137" s="41">
        <f>'PRA110'!DH137</f>
        <v>0</v>
      </c>
      <c r="DJ137" s="41">
        <f>'PRA110'!DI137</f>
        <v>0</v>
      </c>
      <c r="DK137" s="41">
        <f>'PRA110'!DJ137</f>
        <v>0</v>
      </c>
      <c r="DL137" s="44">
        <f>'PRA110'!DK137</f>
        <v>0</v>
      </c>
    </row>
    <row r="138" spans="1:116" s="332" customFormat="1" ht="18.75" customHeight="1">
      <c r="A138" s="333"/>
      <c r="B138" s="333"/>
      <c r="C138" s="300"/>
      <c r="D138" s="87" t="s">
        <v>208</v>
      </c>
      <c r="E138" s="88" t="s">
        <v>209</v>
      </c>
      <c r="F138" s="334" t="s">
        <v>1000</v>
      </c>
      <c r="G138" s="335"/>
      <c r="H138" s="328"/>
      <c r="I138" s="338"/>
      <c r="J138" s="42">
        <f>'PRA110'!J138</f>
        <v>0</v>
      </c>
      <c r="K138" s="41">
        <f>'PRA110'!I138-'PRA110'!J138</f>
        <v>0</v>
      </c>
      <c r="L138" s="41">
        <f>'PRA110'!K138</f>
        <v>0</v>
      </c>
      <c r="M138" s="41">
        <f>'PRA110'!L138</f>
        <v>0</v>
      </c>
      <c r="N138" s="41">
        <f>'PRA110'!M138</f>
        <v>0</v>
      </c>
      <c r="O138" s="41">
        <f>'PRA110'!N138</f>
        <v>0</v>
      </c>
      <c r="P138" s="41">
        <f>'PRA110'!O138</f>
        <v>0</v>
      </c>
      <c r="Q138" s="41">
        <f>'PRA110'!P138</f>
        <v>0</v>
      </c>
      <c r="R138" s="41">
        <f>'PRA110'!Q138</f>
        <v>0</v>
      </c>
      <c r="S138" s="41">
        <f>'PRA110'!R138</f>
        <v>0</v>
      </c>
      <c r="T138" s="41">
        <f>'PRA110'!S138</f>
        <v>0</v>
      </c>
      <c r="U138" s="41">
        <f>'PRA110'!T138</f>
        <v>0</v>
      </c>
      <c r="V138" s="41">
        <f>'PRA110'!U138</f>
        <v>0</v>
      </c>
      <c r="W138" s="41">
        <f>'PRA110'!V138</f>
        <v>0</v>
      </c>
      <c r="X138" s="41">
        <f>'PRA110'!W138</f>
        <v>0</v>
      </c>
      <c r="Y138" s="41">
        <f>'PRA110'!X138</f>
        <v>0</v>
      </c>
      <c r="Z138" s="41">
        <f>'PRA110'!Y138</f>
        <v>0</v>
      </c>
      <c r="AA138" s="41">
        <f>'PRA110'!Z138</f>
        <v>0</v>
      </c>
      <c r="AB138" s="41">
        <f>'PRA110'!AA138</f>
        <v>0</v>
      </c>
      <c r="AC138" s="41">
        <f>'PRA110'!AB138</f>
        <v>0</v>
      </c>
      <c r="AD138" s="41">
        <f>'PRA110'!AC138</f>
        <v>0</v>
      </c>
      <c r="AE138" s="41">
        <f>'PRA110'!AD138</f>
        <v>0</v>
      </c>
      <c r="AF138" s="41">
        <f>'PRA110'!AE138</f>
        <v>0</v>
      </c>
      <c r="AG138" s="41">
        <f>'PRA110'!AF138</f>
        <v>0</v>
      </c>
      <c r="AH138" s="41">
        <f>'PRA110'!AG138</f>
        <v>0</v>
      </c>
      <c r="AI138" s="41">
        <f>'PRA110'!AH138</f>
        <v>0</v>
      </c>
      <c r="AJ138" s="41">
        <f>'PRA110'!AI138</f>
        <v>0</v>
      </c>
      <c r="AK138" s="41">
        <f>'PRA110'!AJ138</f>
        <v>0</v>
      </c>
      <c r="AL138" s="41">
        <f>'PRA110'!AK138</f>
        <v>0</v>
      </c>
      <c r="AM138" s="41">
        <f>'PRA110'!AL138</f>
        <v>0</v>
      </c>
      <c r="AN138" s="41">
        <f>'PRA110'!AM138</f>
        <v>0</v>
      </c>
      <c r="AO138" s="41">
        <f>'PRA110'!AN138</f>
        <v>0</v>
      </c>
      <c r="AP138" s="41">
        <f>'PRA110'!AO138</f>
        <v>0</v>
      </c>
      <c r="AQ138" s="41">
        <f>'PRA110'!AP138</f>
        <v>0</v>
      </c>
      <c r="AR138" s="41">
        <f>'PRA110'!AQ138</f>
        <v>0</v>
      </c>
      <c r="AS138" s="41">
        <f>'PRA110'!AR138</f>
        <v>0</v>
      </c>
      <c r="AT138" s="41">
        <f>'PRA110'!AS138</f>
        <v>0</v>
      </c>
      <c r="AU138" s="41">
        <f>'PRA110'!AT138</f>
        <v>0</v>
      </c>
      <c r="AV138" s="41">
        <f>'PRA110'!AU138</f>
        <v>0</v>
      </c>
      <c r="AW138" s="41">
        <f>'PRA110'!AV138</f>
        <v>0</v>
      </c>
      <c r="AX138" s="41">
        <f>'PRA110'!AW138</f>
        <v>0</v>
      </c>
      <c r="AY138" s="41">
        <f>'PRA110'!AX138</f>
        <v>0</v>
      </c>
      <c r="AZ138" s="41">
        <f>'PRA110'!AY138</f>
        <v>0</v>
      </c>
      <c r="BA138" s="41">
        <f>'PRA110'!AZ138</f>
        <v>0</v>
      </c>
      <c r="BB138" s="41">
        <f>'PRA110'!BA138</f>
        <v>0</v>
      </c>
      <c r="BC138" s="41">
        <f>'PRA110'!BB138</f>
        <v>0</v>
      </c>
      <c r="BD138" s="41">
        <f>'PRA110'!BC138</f>
        <v>0</v>
      </c>
      <c r="BE138" s="41">
        <f>'PRA110'!BD138</f>
        <v>0</v>
      </c>
      <c r="BF138" s="41">
        <f>'PRA110'!BE138</f>
        <v>0</v>
      </c>
      <c r="BG138" s="41">
        <f>'PRA110'!BF138</f>
        <v>0</v>
      </c>
      <c r="BH138" s="41">
        <f>'PRA110'!BG138</f>
        <v>0</v>
      </c>
      <c r="BI138" s="41">
        <f>'PRA110'!BH138</f>
        <v>0</v>
      </c>
      <c r="BJ138" s="41">
        <f>'PRA110'!BI138</f>
        <v>0</v>
      </c>
      <c r="BK138" s="41">
        <f>'PRA110'!BJ138</f>
        <v>0</v>
      </c>
      <c r="BL138" s="41">
        <f>'PRA110'!BK138</f>
        <v>0</v>
      </c>
      <c r="BM138" s="41">
        <f>'PRA110'!BL138</f>
        <v>0</v>
      </c>
      <c r="BN138" s="41">
        <f>'PRA110'!BM138</f>
        <v>0</v>
      </c>
      <c r="BO138" s="41">
        <f>'PRA110'!BN138</f>
        <v>0</v>
      </c>
      <c r="BP138" s="41">
        <f>'PRA110'!BO138</f>
        <v>0</v>
      </c>
      <c r="BQ138" s="41">
        <f>'PRA110'!BP138</f>
        <v>0</v>
      </c>
      <c r="BR138" s="41">
        <f>'PRA110'!BQ138</f>
        <v>0</v>
      </c>
      <c r="BS138" s="41">
        <f>'PRA110'!BR138</f>
        <v>0</v>
      </c>
      <c r="BT138" s="41">
        <f>'PRA110'!BS138</f>
        <v>0</v>
      </c>
      <c r="BU138" s="41">
        <f>'PRA110'!BT138</f>
        <v>0</v>
      </c>
      <c r="BV138" s="41">
        <f>'PRA110'!BU138</f>
        <v>0</v>
      </c>
      <c r="BW138" s="41">
        <f>'PRA110'!BV138</f>
        <v>0</v>
      </c>
      <c r="BX138" s="41">
        <f>'PRA110'!BW138</f>
        <v>0</v>
      </c>
      <c r="BY138" s="41">
        <f>'PRA110'!BX138</f>
        <v>0</v>
      </c>
      <c r="BZ138" s="41">
        <f>'PRA110'!BY138</f>
        <v>0</v>
      </c>
      <c r="CA138" s="41">
        <f>'PRA110'!BZ138</f>
        <v>0</v>
      </c>
      <c r="CB138" s="41">
        <f>'PRA110'!CA138</f>
        <v>0</v>
      </c>
      <c r="CC138" s="41">
        <f>'PRA110'!CB138</f>
        <v>0</v>
      </c>
      <c r="CD138" s="41">
        <f>'PRA110'!CC138</f>
        <v>0</v>
      </c>
      <c r="CE138" s="41">
        <f>'PRA110'!CD138</f>
        <v>0</v>
      </c>
      <c r="CF138" s="41">
        <f>'PRA110'!CE138</f>
        <v>0</v>
      </c>
      <c r="CG138" s="41">
        <f>'PRA110'!CF138</f>
        <v>0</v>
      </c>
      <c r="CH138" s="41">
        <f>'PRA110'!CG138</f>
        <v>0</v>
      </c>
      <c r="CI138" s="41">
        <f>'PRA110'!CH138</f>
        <v>0</v>
      </c>
      <c r="CJ138" s="41">
        <f>'PRA110'!CI138</f>
        <v>0</v>
      </c>
      <c r="CK138" s="41">
        <f>'PRA110'!CJ138</f>
        <v>0</v>
      </c>
      <c r="CL138" s="41">
        <f>'PRA110'!CK138</f>
        <v>0</v>
      </c>
      <c r="CM138" s="41">
        <f>'PRA110'!CL138</f>
        <v>0</v>
      </c>
      <c r="CN138" s="41">
        <f>'PRA110'!CM138</f>
        <v>0</v>
      </c>
      <c r="CO138" s="41">
        <f>'PRA110'!CN138</f>
        <v>0</v>
      </c>
      <c r="CP138" s="41">
        <f>'PRA110'!CO138</f>
        <v>0</v>
      </c>
      <c r="CQ138" s="41">
        <f>'PRA110'!CP138</f>
        <v>0</v>
      </c>
      <c r="CR138" s="41">
        <f>'PRA110'!CQ138</f>
        <v>0</v>
      </c>
      <c r="CS138" s="41">
        <f>'PRA110'!CR138</f>
        <v>0</v>
      </c>
      <c r="CT138" s="41">
        <f>'PRA110'!CS138</f>
        <v>0</v>
      </c>
      <c r="CU138" s="41">
        <f>'PRA110'!CT138</f>
        <v>0</v>
      </c>
      <c r="CV138" s="41">
        <f>'PRA110'!CU138</f>
        <v>0</v>
      </c>
      <c r="CW138" s="41">
        <f>'PRA110'!CV138</f>
        <v>0</v>
      </c>
      <c r="CX138" s="41">
        <f>'PRA110'!CW138</f>
        <v>0</v>
      </c>
      <c r="CY138" s="41">
        <f>'PRA110'!CX138</f>
        <v>0</v>
      </c>
      <c r="CZ138" s="41">
        <f>'PRA110'!CY138</f>
        <v>0</v>
      </c>
      <c r="DA138" s="41">
        <f>'PRA110'!CZ138</f>
        <v>0</v>
      </c>
      <c r="DB138" s="41">
        <f>'PRA110'!DA138</f>
        <v>0</v>
      </c>
      <c r="DC138" s="41">
        <f>'PRA110'!DB138</f>
        <v>0</v>
      </c>
      <c r="DD138" s="41">
        <f>'PRA110'!DC138</f>
        <v>0</v>
      </c>
      <c r="DE138" s="41">
        <f>'PRA110'!DD138</f>
        <v>0</v>
      </c>
      <c r="DF138" s="41">
        <f>'PRA110'!DE138</f>
        <v>0</v>
      </c>
      <c r="DG138" s="41">
        <f>'PRA110'!DF138</f>
        <v>0</v>
      </c>
      <c r="DH138" s="41">
        <f>'PRA110'!DG138</f>
        <v>0</v>
      </c>
      <c r="DI138" s="41">
        <f>'PRA110'!DH138</f>
        <v>0</v>
      </c>
      <c r="DJ138" s="41">
        <f>'PRA110'!DI138</f>
        <v>0</v>
      </c>
      <c r="DK138" s="41">
        <f>'PRA110'!DJ138</f>
        <v>0</v>
      </c>
      <c r="DL138" s="44">
        <f>'PRA110'!DK138</f>
        <v>0</v>
      </c>
    </row>
    <row r="139" spans="1:116" s="332" customFormat="1" ht="18.75" customHeight="1" thickBot="1">
      <c r="A139" s="333"/>
      <c r="B139" s="333"/>
      <c r="C139" s="300"/>
      <c r="D139" s="87" t="s">
        <v>211</v>
      </c>
      <c r="E139" s="88" t="s">
        <v>212</v>
      </c>
      <c r="F139" s="334" t="s">
        <v>213</v>
      </c>
      <c r="G139" s="379"/>
      <c r="H139" s="380"/>
      <c r="I139" s="366"/>
      <c r="J139" s="43">
        <f>'PRA110'!J139</f>
        <v>0</v>
      </c>
      <c r="K139" s="368">
        <f>'PRA110'!I139-'PRA110'!J139</f>
        <v>0</v>
      </c>
      <c r="L139" s="41">
        <f>'PRA110'!K139</f>
        <v>0</v>
      </c>
      <c r="M139" s="41">
        <f>'PRA110'!L139</f>
        <v>0</v>
      </c>
      <c r="N139" s="41">
        <f>'PRA110'!M139</f>
        <v>0</v>
      </c>
      <c r="O139" s="41">
        <f>'PRA110'!N139</f>
        <v>0</v>
      </c>
      <c r="P139" s="41">
        <f>'PRA110'!O139</f>
        <v>0</v>
      </c>
      <c r="Q139" s="41">
        <f>'PRA110'!P139</f>
        <v>0</v>
      </c>
      <c r="R139" s="41">
        <f>'PRA110'!Q139</f>
        <v>0</v>
      </c>
      <c r="S139" s="41">
        <f>'PRA110'!R139</f>
        <v>0</v>
      </c>
      <c r="T139" s="41">
        <f>'PRA110'!S139</f>
        <v>0</v>
      </c>
      <c r="U139" s="41">
        <f>'PRA110'!T139</f>
        <v>0</v>
      </c>
      <c r="V139" s="41">
        <f>'PRA110'!U139</f>
        <v>0</v>
      </c>
      <c r="W139" s="41">
        <f>'PRA110'!V139</f>
        <v>0</v>
      </c>
      <c r="X139" s="41">
        <f>'PRA110'!W139</f>
        <v>0</v>
      </c>
      <c r="Y139" s="41">
        <f>'PRA110'!X139</f>
        <v>0</v>
      </c>
      <c r="Z139" s="41">
        <f>'PRA110'!Y139</f>
        <v>0</v>
      </c>
      <c r="AA139" s="41">
        <f>'PRA110'!Z139</f>
        <v>0</v>
      </c>
      <c r="AB139" s="41">
        <f>'PRA110'!AA139</f>
        <v>0</v>
      </c>
      <c r="AC139" s="41">
        <f>'PRA110'!AB139</f>
        <v>0</v>
      </c>
      <c r="AD139" s="41">
        <f>'PRA110'!AC139</f>
        <v>0</v>
      </c>
      <c r="AE139" s="41">
        <f>'PRA110'!AD139</f>
        <v>0</v>
      </c>
      <c r="AF139" s="41">
        <f>'PRA110'!AE139</f>
        <v>0</v>
      </c>
      <c r="AG139" s="41">
        <f>'PRA110'!AF139</f>
        <v>0</v>
      </c>
      <c r="AH139" s="41">
        <f>'PRA110'!AG139</f>
        <v>0</v>
      </c>
      <c r="AI139" s="41">
        <f>'PRA110'!AH139</f>
        <v>0</v>
      </c>
      <c r="AJ139" s="41">
        <f>'PRA110'!AI139</f>
        <v>0</v>
      </c>
      <c r="AK139" s="41">
        <f>'PRA110'!AJ139</f>
        <v>0</v>
      </c>
      <c r="AL139" s="41">
        <f>'PRA110'!AK139</f>
        <v>0</v>
      </c>
      <c r="AM139" s="41">
        <f>'PRA110'!AL139</f>
        <v>0</v>
      </c>
      <c r="AN139" s="41">
        <f>'PRA110'!AM139</f>
        <v>0</v>
      </c>
      <c r="AO139" s="41">
        <f>'PRA110'!AN139</f>
        <v>0</v>
      </c>
      <c r="AP139" s="41">
        <f>'PRA110'!AO139</f>
        <v>0</v>
      </c>
      <c r="AQ139" s="41">
        <f>'PRA110'!AP139</f>
        <v>0</v>
      </c>
      <c r="AR139" s="41">
        <f>'PRA110'!AQ139</f>
        <v>0</v>
      </c>
      <c r="AS139" s="41">
        <f>'PRA110'!AR139</f>
        <v>0</v>
      </c>
      <c r="AT139" s="41">
        <f>'PRA110'!AS139</f>
        <v>0</v>
      </c>
      <c r="AU139" s="41">
        <f>'PRA110'!AT139</f>
        <v>0</v>
      </c>
      <c r="AV139" s="41">
        <f>'PRA110'!AU139</f>
        <v>0</v>
      </c>
      <c r="AW139" s="41">
        <f>'PRA110'!AV139</f>
        <v>0</v>
      </c>
      <c r="AX139" s="41">
        <f>'PRA110'!AW139</f>
        <v>0</v>
      </c>
      <c r="AY139" s="41">
        <f>'PRA110'!AX139</f>
        <v>0</v>
      </c>
      <c r="AZ139" s="41">
        <f>'PRA110'!AY139</f>
        <v>0</v>
      </c>
      <c r="BA139" s="41">
        <f>'PRA110'!AZ139</f>
        <v>0</v>
      </c>
      <c r="BB139" s="41">
        <f>'PRA110'!BA139</f>
        <v>0</v>
      </c>
      <c r="BC139" s="41">
        <f>'PRA110'!BB139</f>
        <v>0</v>
      </c>
      <c r="BD139" s="41">
        <f>'PRA110'!BC139</f>
        <v>0</v>
      </c>
      <c r="BE139" s="41">
        <f>'PRA110'!BD139</f>
        <v>0</v>
      </c>
      <c r="BF139" s="41">
        <f>'PRA110'!BE139</f>
        <v>0</v>
      </c>
      <c r="BG139" s="41">
        <f>'PRA110'!BF139</f>
        <v>0</v>
      </c>
      <c r="BH139" s="41">
        <f>'PRA110'!BG139</f>
        <v>0</v>
      </c>
      <c r="BI139" s="41">
        <f>'PRA110'!BH139</f>
        <v>0</v>
      </c>
      <c r="BJ139" s="41">
        <f>'PRA110'!BI139</f>
        <v>0</v>
      </c>
      <c r="BK139" s="41">
        <f>'PRA110'!BJ139</f>
        <v>0</v>
      </c>
      <c r="BL139" s="41">
        <f>'PRA110'!BK139</f>
        <v>0</v>
      </c>
      <c r="BM139" s="41">
        <f>'PRA110'!BL139</f>
        <v>0</v>
      </c>
      <c r="BN139" s="41">
        <f>'PRA110'!BM139</f>
        <v>0</v>
      </c>
      <c r="BO139" s="41">
        <f>'PRA110'!BN139</f>
        <v>0</v>
      </c>
      <c r="BP139" s="41">
        <f>'PRA110'!BO139</f>
        <v>0</v>
      </c>
      <c r="BQ139" s="41">
        <f>'PRA110'!BP139</f>
        <v>0</v>
      </c>
      <c r="BR139" s="41">
        <f>'PRA110'!BQ139</f>
        <v>0</v>
      </c>
      <c r="BS139" s="41">
        <f>'PRA110'!BR139</f>
        <v>0</v>
      </c>
      <c r="BT139" s="41">
        <f>'PRA110'!BS139</f>
        <v>0</v>
      </c>
      <c r="BU139" s="41">
        <f>'PRA110'!BT139</f>
        <v>0</v>
      </c>
      <c r="BV139" s="41">
        <f>'PRA110'!BU139</f>
        <v>0</v>
      </c>
      <c r="BW139" s="41">
        <f>'PRA110'!BV139</f>
        <v>0</v>
      </c>
      <c r="BX139" s="41">
        <f>'PRA110'!BW139</f>
        <v>0</v>
      </c>
      <c r="BY139" s="41">
        <f>'PRA110'!BX139</f>
        <v>0</v>
      </c>
      <c r="BZ139" s="41">
        <f>'PRA110'!BY139</f>
        <v>0</v>
      </c>
      <c r="CA139" s="41">
        <f>'PRA110'!BZ139</f>
        <v>0</v>
      </c>
      <c r="CB139" s="41">
        <f>'PRA110'!CA139</f>
        <v>0</v>
      </c>
      <c r="CC139" s="41">
        <f>'PRA110'!CB139</f>
        <v>0</v>
      </c>
      <c r="CD139" s="41">
        <f>'PRA110'!CC139</f>
        <v>0</v>
      </c>
      <c r="CE139" s="41">
        <f>'PRA110'!CD139</f>
        <v>0</v>
      </c>
      <c r="CF139" s="41">
        <f>'PRA110'!CE139</f>
        <v>0</v>
      </c>
      <c r="CG139" s="41">
        <f>'PRA110'!CF139</f>
        <v>0</v>
      </c>
      <c r="CH139" s="41">
        <f>'PRA110'!CG139</f>
        <v>0</v>
      </c>
      <c r="CI139" s="41">
        <f>'PRA110'!CH139</f>
        <v>0</v>
      </c>
      <c r="CJ139" s="41">
        <f>'PRA110'!CI139</f>
        <v>0</v>
      </c>
      <c r="CK139" s="41">
        <f>'PRA110'!CJ139</f>
        <v>0</v>
      </c>
      <c r="CL139" s="41">
        <f>'PRA110'!CK139</f>
        <v>0</v>
      </c>
      <c r="CM139" s="41">
        <f>'PRA110'!CL139</f>
        <v>0</v>
      </c>
      <c r="CN139" s="41">
        <f>'PRA110'!CM139</f>
        <v>0</v>
      </c>
      <c r="CO139" s="41">
        <f>'PRA110'!CN139</f>
        <v>0</v>
      </c>
      <c r="CP139" s="41">
        <f>'PRA110'!CO139</f>
        <v>0</v>
      </c>
      <c r="CQ139" s="41">
        <f>'PRA110'!CP139</f>
        <v>0</v>
      </c>
      <c r="CR139" s="41">
        <f>'PRA110'!CQ139</f>
        <v>0</v>
      </c>
      <c r="CS139" s="41">
        <f>'PRA110'!CR139</f>
        <v>0</v>
      </c>
      <c r="CT139" s="41">
        <f>'PRA110'!CS139</f>
        <v>0</v>
      </c>
      <c r="CU139" s="41">
        <f>'PRA110'!CT139</f>
        <v>0</v>
      </c>
      <c r="CV139" s="41">
        <f>'PRA110'!CU139</f>
        <v>0</v>
      </c>
      <c r="CW139" s="41">
        <f>'PRA110'!CV139</f>
        <v>0</v>
      </c>
      <c r="CX139" s="41">
        <f>'PRA110'!CW139</f>
        <v>0</v>
      </c>
      <c r="CY139" s="41">
        <f>'PRA110'!CX139</f>
        <v>0</v>
      </c>
      <c r="CZ139" s="41">
        <f>'PRA110'!CY139</f>
        <v>0</v>
      </c>
      <c r="DA139" s="41">
        <f>'PRA110'!CZ139</f>
        <v>0</v>
      </c>
      <c r="DB139" s="41">
        <f>'PRA110'!DA139</f>
        <v>0</v>
      </c>
      <c r="DC139" s="41">
        <f>'PRA110'!DB139</f>
        <v>0</v>
      </c>
      <c r="DD139" s="41">
        <f>'PRA110'!DC139</f>
        <v>0</v>
      </c>
      <c r="DE139" s="41">
        <f>'PRA110'!DD139</f>
        <v>0</v>
      </c>
      <c r="DF139" s="41">
        <f>'PRA110'!DE139</f>
        <v>0</v>
      </c>
      <c r="DG139" s="41">
        <f>'PRA110'!DF139</f>
        <v>0</v>
      </c>
      <c r="DH139" s="41">
        <f>'PRA110'!DG139</f>
        <v>0</v>
      </c>
      <c r="DI139" s="41">
        <f>'PRA110'!DH139</f>
        <v>0</v>
      </c>
      <c r="DJ139" s="41">
        <f>'PRA110'!DI139</f>
        <v>0</v>
      </c>
      <c r="DK139" s="41">
        <f>'PRA110'!DJ139</f>
        <v>0</v>
      </c>
      <c r="DL139" s="44">
        <f>'PRA110'!DK139</f>
        <v>0</v>
      </c>
    </row>
    <row r="140" spans="1:116" s="332" customFormat="1" ht="32.25" customHeight="1">
      <c r="A140" s="1082"/>
      <c r="B140" s="1083"/>
      <c r="C140" s="300"/>
      <c r="D140" s="1060"/>
      <c r="E140" s="1076">
        <v>3</v>
      </c>
      <c r="F140" s="1095" t="s">
        <v>214</v>
      </c>
      <c r="G140" s="1136" t="str">
        <f>G$13</f>
        <v>Weight - open</v>
      </c>
      <c r="H140" s="1107" t="str">
        <f>H$13</f>
        <v>Weight term</v>
      </c>
      <c r="I140" s="1108" t="s">
        <v>35</v>
      </c>
      <c r="J140" s="1120" t="str">
        <f>J$13</f>
        <v>Open</v>
      </c>
      <c r="K140" s="1120" t="str">
        <f>K$13</f>
        <v>Overnight (excl. open)</v>
      </c>
      <c r="L140" s="1101" t="s">
        <v>37</v>
      </c>
      <c r="M140" s="1101" t="s">
        <v>38</v>
      </c>
      <c r="N140" s="1101" t="s">
        <v>39</v>
      </c>
      <c r="O140" s="1101" t="s">
        <v>40</v>
      </c>
      <c r="P140" s="1101" t="s">
        <v>41</v>
      </c>
      <c r="Q140" s="1101" t="s">
        <v>42</v>
      </c>
      <c r="R140" s="1106"/>
      <c r="S140" s="1106"/>
      <c r="T140" s="1106"/>
      <c r="U140" s="1106"/>
      <c r="V140" s="1106"/>
      <c r="W140" s="1106"/>
      <c r="X140" s="1099"/>
      <c r="Y140" s="1106"/>
      <c r="Z140" s="1106"/>
      <c r="AA140" s="1106"/>
      <c r="AB140" s="1106"/>
      <c r="AC140" s="1106"/>
      <c r="AD140" s="1106"/>
      <c r="AE140" s="1099"/>
      <c r="AF140" s="1106"/>
      <c r="AG140" s="1106"/>
      <c r="AH140" s="1106"/>
      <c r="AI140" s="1106"/>
      <c r="AJ140" s="1106"/>
      <c r="AK140" s="1106"/>
      <c r="AL140" s="1099"/>
      <c r="AM140" s="1106"/>
      <c r="AN140" s="1106"/>
      <c r="AO140" s="1106"/>
      <c r="AP140" s="1106"/>
      <c r="AQ140" s="1106"/>
      <c r="AR140" s="1106"/>
      <c r="AS140" s="1099"/>
      <c r="AT140" s="1106"/>
      <c r="AU140" s="1106"/>
      <c r="AV140" s="1106"/>
      <c r="AW140" s="1106"/>
      <c r="AX140" s="1106"/>
      <c r="AY140" s="1106"/>
      <c r="AZ140" s="1106"/>
      <c r="BA140" s="1106"/>
      <c r="BB140" s="1106"/>
      <c r="BC140" s="1106"/>
      <c r="BD140" s="1106"/>
      <c r="BE140" s="1106"/>
      <c r="BF140" s="1106"/>
      <c r="BG140" s="1106"/>
      <c r="BH140" s="1106"/>
      <c r="BI140" s="1106"/>
      <c r="BJ140" s="1106"/>
      <c r="BK140" s="1106"/>
      <c r="BL140" s="1106"/>
      <c r="BM140" s="1106"/>
      <c r="BN140" s="1106"/>
      <c r="BO140" s="1106"/>
      <c r="BP140" s="1106"/>
      <c r="BQ140" s="1106"/>
      <c r="BR140" s="1106"/>
      <c r="BS140" s="1106"/>
      <c r="BT140" s="1099"/>
      <c r="BU140" s="1106"/>
      <c r="BV140" s="1106"/>
      <c r="BW140" s="1106"/>
      <c r="BX140" s="1106"/>
      <c r="BY140" s="1106"/>
      <c r="BZ140" s="1106"/>
      <c r="CA140" s="1106"/>
      <c r="CB140" s="1106"/>
      <c r="CC140" s="1106"/>
      <c r="CD140" s="1106"/>
      <c r="CE140" s="1106"/>
      <c r="CF140" s="1106"/>
      <c r="CG140" s="1106"/>
      <c r="CH140" s="1106"/>
      <c r="CI140" s="1106"/>
      <c r="CJ140" s="1106"/>
      <c r="CK140" s="1106"/>
      <c r="CL140" s="1106"/>
      <c r="CM140" s="1106"/>
      <c r="CN140" s="1106"/>
      <c r="CO140" s="1106"/>
      <c r="CP140" s="1106"/>
      <c r="CQ140" s="1106"/>
      <c r="CR140" s="1106"/>
      <c r="CS140" s="1106"/>
      <c r="CT140" s="1106"/>
      <c r="CU140" s="1106"/>
      <c r="CV140" s="1106"/>
      <c r="CW140" s="1106"/>
      <c r="CX140" s="1099"/>
      <c r="CY140" s="1105" t="s">
        <v>43</v>
      </c>
      <c r="CZ140" s="1105" t="s">
        <v>44</v>
      </c>
      <c r="DA140" s="1105" t="s">
        <v>763</v>
      </c>
      <c r="DB140" s="1105" t="s">
        <v>764</v>
      </c>
      <c r="DC140" s="1105" t="s">
        <v>45</v>
      </c>
      <c r="DD140" s="1105" t="s">
        <v>46</v>
      </c>
      <c r="DE140" s="1101" t="s">
        <v>47</v>
      </c>
      <c r="DF140" s="1101" t="s">
        <v>48</v>
      </c>
      <c r="DG140" s="1101" t="s">
        <v>49</v>
      </c>
      <c r="DH140" s="1101" t="s">
        <v>50</v>
      </c>
      <c r="DI140" s="1101" t="s">
        <v>51</v>
      </c>
      <c r="DJ140" s="1101" t="s">
        <v>52</v>
      </c>
      <c r="DK140" s="1101" t="s">
        <v>53</v>
      </c>
      <c r="DL140" s="1103" t="s">
        <v>54</v>
      </c>
    </row>
    <row r="141" spans="1:116" s="332" customFormat="1" ht="24.75" customHeight="1">
      <c r="A141" s="1082"/>
      <c r="B141" s="1083"/>
      <c r="C141" s="300"/>
      <c r="D141" s="1085"/>
      <c r="E141" s="1081"/>
      <c r="F141" s="1096"/>
      <c r="G141" s="1110"/>
      <c r="H141" s="1098"/>
      <c r="I141" s="1100"/>
      <c r="J141" s="1121"/>
      <c r="K141" s="1121"/>
      <c r="L141" s="1102"/>
      <c r="M141" s="1102"/>
      <c r="N141" s="1102"/>
      <c r="O141" s="1102"/>
      <c r="P141" s="1102"/>
      <c r="Q141" s="1102"/>
      <c r="R141" s="369" t="s">
        <v>373</v>
      </c>
      <c r="S141" s="369" t="s">
        <v>374</v>
      </c>
      <c r="T141" s="369" t="s">
        <v>375</v>
      </c>
      <c r="U141" s="369" t="s">
        <v>376</v>
      </c>
      <c r="V141" s="369" t="s">
        <v>377</v>
      </c>
      <c r="W141" s="369" t="s">
        <v>378</v>
      </c>
      <c r="X141" s="369" t="s">
        <v>379</v>
      </c>
      <c r="Y141" s="369" t="s">
        <v>380</v>
      </c>
      <c r="Z141" s="369" t="s">
        <v>381</v>
      </c>
      <c r="AA141" s="369" t="s">
        <v>382</v>
      </c>
      <c r="AB141" s="369" t="s">
        <v>383</v>
      </c>
      <c r="AC141" s="369" t="s">
        <v>384</v>
      </c>
      <c r="AD141" s="369" t="s">
        <v>385</v>
      </c>
      <c r="AE141" s="369" t="s">
        <v>386</v>
      </c>
      <c r="AF141" s="369" t="s">
        <v>387</v>
      </c>
      <c r="AG141" s="369" t="s">
        <v>388</v>
      </c>
      <c r="AH141" s="369" t="s">
        <v>389</v>
      </c>
      <c r="AI141" s="369" t="s">
        <v>390</v>
      </c>
      <c r="AJ141" s="369" t="s">
        <v>391</v>
      </c>
      <c r="AK141" s="369" t="s">
        <v>392</v>
      </c>
      <c r="AL141" s="369" t="s">
        <v>393</v>
      </c>
      <c r="AM141" s="369" t="s">
        <v>394</v>
      </c>
      <c r="AN141" s="369" t="s">
        <v>395</v>
      </c>
      <c r="AO141" s="369" t="s">
        <v>396</v>
      </c>
      <c r="AP141" s="369" t="s">
        <v>397</v>
      </c>
      <c r="AQ141" s="369" t="s">
        <v>398</v>
      </c>
      <c r="AR141" s="369" t="s">
        <v>399</v>
      </c>
      <c r="AS141" s="369" t="s">
        <v>400</v>
      </c>
      <c r="AT141" s="369" t="s">
        <v>401</v>
      </c>
      <c r="AU141" s="369" t="s">
        <v>402</v>
      </c>
      <c r="AV141" s="369" t="s">
        <v>403</v>
      </c>
      <c r="AW141" s="369" t="s">
        <v>404</v>
      </c>
      <c r="AX141" s="369" t="s">
        <v>405</v>
      </c>
      <c r="AY141" s="369" t="s">
        <v>406</v>
      </c>
      <c r="AZ141" s="369" t="s">
        <v>407</v>
      </c>
      <c r="BA141" s="369" t="s">
        <v>408</v>
      </c>
      <c r="BB141" s="369" t="s">
        <v>409</v>
      </c>
      <c r="BC141" s="369" t="s">
        <v>410</v>
      </c>
      <c r="BD141" s="369" t="s">
        <v>411</v>
      </c>
      <c r="BE141" s="369" t="s">
        <v>412</v>
      </c>
      <c r="BF141" s="369" t="s">
        <v>413</v>
      </c>
      <c r="BG141" s="369" t="s">
        <v>414</v>
      </c>
      <c r="BH141" s="369" t="s">
        <v>415</v>
      </c>
      <c r="BI141" s="369" t="s">
        <v>416</v>
      </c>
      <c r="BJ141" s="369" t="s">
        <v>417</v>
      </c>
      <c r="BK141" s="369" t="s">
        <v>418</v>
      </c>
      <c r="BL141" s="369" t="s">
        <v>419</v>
      </c>
      <c r="BM141" s="369" t="s">
        <v>420</v>
      </c>
      <c r="BN141" s="369" t="s">
        <v>421</v>
      </c>
      <c r="BO141" s="369" t="s">
        <v>422</v>
      </c>
      <c r="BP141" s="369" t="s">
        <v>423</v>
      </c>
      <c r="BQ141" s="369" t="s">
        <v>424</v>
      </c>
      <c r="BR141" s="369" t="s">
        <v>425</v>
      </c>
      <c r="BS141" s="369" t="s">
        <v>426</v>
      </c>
      <c r="BT141" s="369" t="s">
        <v>427</v>
      </c>
      <c r="BU141" s="369" t="s">
        <v>428</v>
      </c>
      <c r="BV141" s="369" t="s">
        <v>429</v>
      </c>
      <c r="BW141" s="369" t="s">
        <v>430</v>
      </c>
      <c r="BX141" s="369" t="s">
        <v>431</v>
      </c>
      <c r="BY141" s="369" t="s">
        <v>432</v>
      </c>
      <c r="BZ141" s="369" t="s">
        <v>433</v>
      </c>
      <c r="CA141" s="369" t="s">
        <v>434</v>
      </c>
      <c r="CB141" s="369" t="s">
        <v>435</v>
      </c>
      <c r="CC141" s="369" t="s">
        <v>436</v>
      </c>
      <c r="CD141" s="369" t="s">
        <v>437</v>
      </c>
      <c r="CE141" s="369" t="s">
        <v>438</v>
      </c>
      <c r="CF141" s="369" t="s">
        <v>439</v>
      </c>
      <c r="CG141" s="369" t="s">
        <v>440</v>
      </c>
      <c r="CH141" s="369" t="s">
        <v>441</v>
      </c>
      <c r="CI141" s="369" t="s">
        <v>442</v>
      </c>
      <c r="CJ141" s="369" t="s">
        <v>443</v>
      </c>
      <c r="CK141" s="369" t="s">
        <v>444</v>
      </c>
      <c r="CL141" s="369" t="s">
        <v>445</v>
      </c>
      <c r="CM141" s="369" t="s">
        <v>446</v>
      </c>
      <c r="CN141" s="369" t="s">
        <v>447</v>
      </c>
      <c r="CO141" s="369" t="s">
        <v>448</v>
      </c>
      <c r="CP141" s="369" t="s">
        <v>449</v>
      </c>
      <c r="CQ141" s="369" t="s">
        <v>450</v>
      </c>
      <c r="CR141" s="369" t="s">
        <v>451</v>
      </c>
      <c r="CS141" s="369" t="s">
        <v>452</v>
      </c>
      <c r="CT141" s="369" t="s">
        <v>453</v>
      </c>
      <c r="CU141" s="369" t="s">
        <v>454</v>
      </c>
      <c r="CV141" s="369" t="s">
        <v>455</v>
      </c>
      <c r="CW141" s="369" t="s">
        <v>456</v>
      </c>
      <c r="CX141" s="369" t="s">
        <v>457</v>
      </c>
      <c r="CY141" s="1102"/>
      <c r="CZ141" s="1102"/>
      <c r="DA141" s="1102"/>
      <c r="DB141" s="1102"/>
      <c r="DC141" s="1102"/>
      <c r="DD141" s="1102"/>
      <c r="DE141" s="1102"/>
      <c r="DF141" s="1102"/>
      <c r="DG141" s="1102"/>
      <c r="DH141" s="1102"/>
      <c r="DI141" s="1102"/>
      <c r="DJ141" s="1102"/>
      <c r="DK141" s="1102"/>
      <c r="DL141" s="1104"/>
    </row>
    <row r="142" spans="1:116" s="384" customFormat="1" ht="22.15" customHeight="1">
      <c r="A142" s="333"/>
      <c r="B142" s="381"/>
      <c r="C142" s="300"/>
      <c r="D142" s="87" t="s">
        <v>215</v>
      </c>
      <c r="E142" s="88" t="s">
        <v>216</v>
      </c>
      <c r="F142" s="382" t="s">
        <v>614</v>
      </c>
      <c r="G142" s="335"/>
      <c r="H142" s="328"/>
      <c r="I142" s="42">
        <f>'PRA110'!H142</f>
        <v>0</v>
      </c>
      <c r="J142" s="383"/>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339"/>
      <c r="AJ142" s="339"/>
      <c r="AK142" s="339"/>
      <c r="AL142" s="339"/>
      <c r="AM142" s="339"/>
      <c r="AN142" s="339"/>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P142" s="339"/>
      <c r="BQ142" s="339"/>
      <c r="BR142" s="339"/>
      <c r="BS142" s="339"/>
      <c r="BT142" s="339"/>
      <c r="BU142" s="339"/>
      <c r="BV142" s="339"/>
      <c r="BW142" s="339"/>
      <c r="BX142" s="339"/>
      <c r="BY142" s="339"/>
      <c r="BZ142" s="339"/>
      <c r="CA142" s="339"/>
      <c r="CB142" s="339"/>
      <c r="CC142" s="339"/>
      <c r="CD142" s="339"/>
      <c r="CE142" s="339"/>
      <c r="CF142" s="339"/>
      <c r="CG142" s="339"/>
      <c r="CH142" s="339"/>
      <c r="CI142" s="339"/>
      <c r="CJ142" s="339"/>
      <c r="CK142" s="339"/>
      <c r="CL142" s="339"/>
      <c r="CM142" s="339"/>
      <c r="CN142" s="339"/>
      <c r="CO142" s="339"/>
      <c r="CP142" s="339"/>
      <c r="CQ142" s="339"/>
      <c r="CR142" s="339"/>
      <c r="CS142" s="339"/>
      <c r="CT142" s="339"/>
      <c r="CU142" s="339"/>
      <c r="CV142" s="339"/>
      <c r="CW142" s="339"/>
      <c r="CX142" s="339"/>
      <c r="CY142" s="339"/>
      <c r="CZ142" s="339"/>
      <c r="DA142" s="339"/>
      <c r="DB142" s="339"/>
      <c r="DC142" s="339"/>
      <c r="DD142" s="339"/>
      <c r="DE142" s="339"/>
      <c r="DF142" s="339"/>
      <c r="DG142" s="339"/>
      <c r="DH142" s="339"/>
      <c r="DI142" s="339"/>
      <c r="DJ142" s="339"/>
      <c r="DK142" s="339"/>
      <c r="DL142" s="364"/>
    </row>
    <row r="143" spans="1:116" s="384" customFormat="1" ht="22.15" customHeight="1">
      <c r="A143" s="333"/>
      <c r="B143" s="381"/>
      <c r="C143" s="300"/>
      <c r="D143" s="87" t="s">
        <v>217</v>
      </c>
      <c r="E143" s="88" t="s">
        <v>218</v>
      </c>
      <c r="F143" s="382" t="s">
        <v>219</v>
      </c>
      <c r="G143" s="335"/>
      <c r="H143" s="328"/>
      <c r="I143" s="42">
        <f>'PRA110'!H143</f>
        <v>0</v>
      </c>
      <c r="J143" s="339"/>
      <c r="K143" s="42">
        <f>'PRA110'!I143</f>
        <v>0</v>
      </c>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339"/>
      <c r="AJ143" s="339"/>
      <c r="AK143" s="339"/>
      <c r="AL143" s="339"/>
      <c r="AM143" s="339"/>
      <c r="AN143" s="339"/>
      <c r="AO143" s="339"/>
      <c r="AP143" s="339"/>
      <c r="AQ143" s="339"/>
      <c r="AR143" s="339"/>
      <c r="AS143" s="339"/>
      <c r="AT143" s="339"/>
      <c r="AU143" s="339"/>
      <c r="AV143" s="339"/>
      <c r="AW143" s="339"/>
      <c r="AX143" s="339"/>
      <c r="AY143" s="339"/>
      <c r="AZ143" s="339"/>
      <c r="BA143" s="339"/>
      <c r="BB143" s="339"/>
      <c r="BC143" s="339"/>
      <c r="BD143" s="339"/>
      <c r="BE143" s="339"/>
      <c r="BF143" s="339"/>
      <c r="BG143" s="339"/>
      <c r="BH143" s="339"/>
      <c r="BI143" s="339"/>
      <c r="BJ143" s="339"/>
      <c r="BK143" s="339"/>
      <c r="BL143" s="339"/>
      <c r="BM143" s="339"/>
      <c r="BN143" s="339"/>
      <c r="BO143" s="339"/>
      <c r="BP143" s="339"/>
      <c r="BQ143" s="339"/>
      <c r="BR143" s="339"/>
      <c r="BS143" s="339"/>
      <c r="BT143" s="339"/>
      <c r="BU143" s="339"/>
      <c r="BV143" s="339"/>
      <c r="BW143" s="339"/>
      <c r="BX143" s="339"/>
      <c r="BY143" s="339"/>
      <c r="BZ143" s="339"/>
      <c r="CA143" s="339"/>
      <c r="CB143" s="339"/>
      <c r="CC143" s="339"/>
      <c r="CD143" s="339"/>
      <c r="CE143" s="339"/>
      <c r="CF143" s="339"/>
      <c r="CG143" s="339"/>
      <c r="CH143" s="339"/>
      <c r="CI143" s="339"/>
      <c r="CJ143" s="339"/>
      <c r="CK143" s="339"/>
      <c r="CL143" s="339"/>
      <c r="CM143" s="339"/>
      <c r="CN143" s="339"/>
      <c r="CO143" s="339"/>
      <c r="CP143" s="339"/>
      <c r="CQ143" s="339"/>
      <c r="CR143" s="339"/>
      <c r="CS143" s="339"/>
      <c r="CT143" s="339"/>
      <c r="CU143" s="339"/>
      <c r="CV143" s="339"/>
      <c r="CW143" s="339"/>
      <c r="CX143" s="339"/>
      <c r="CY143" s="339"/>
      <c r="CZ143" s="339"/>
      <c r="DA143" s="339"/>
      <c r="DB143" s="339"/>
      <c r="DC143" s="339"/>
      <c r="DD143" s="339"/>
      <c r="DE143" s="339"/>
      <c r="DF143" s="339"/>
      <c r="DG143" s="339"/>
      <c r="DH143" s="339"/>
      <c r="DI143" s="339"/>
      <c r="DJ143" s="339"/>
      <c r="DK143" s="339"/>
      <c r="DL143" s="364"/>
    </row>
    <row r="144" spans="1:116" s="384" customFormat="1" ht="22.15" customHeight="1">
      <c r="A144" s="333"/>
      <c r="B144" s="333"/>
      <c r="C144" s="300"/>
      <c r="D144" s="87" t="s">
        <v>220</v>
      </c>
      <c r="E144" s="88" t="s">
        <v>221</v>
      </c>
      <c r="F144" s="385" t="s">
        <v>67</v>
      </c>
      <c r="G144" s="335"/>
      <c r="H144" s="328"/>
      <c r="I144" s="42">
        <f>'PRA110'!H144</f>
        <v>0</v>
      </c>
      <c r="J144" s="42">
        <f>'PRA110'!J144</f>
        <v>0</v>
      </c>
      <c r="K144" s="42">
        <f>'PRA110'!I144-'PRA110'!J144</f>
        <v>0</v>
      </c>
      <c r="L144" s="42">
        <f>'PRA110'!K144</f>
        <v>0</v>
      </c>
      <c r="M144" s="42">
        <f>'PRA110'!L144</f>
        <v>0</v>
      </c>
      <c r="N144" s="42">
        <f>'PRA110'!M144</f>
        <v>0</v>
      </c>
      <c r="O144" s="42">
        <f>'PRA110'!N144</f>
        <v>0</v>
      </c>
      <c r="P144" s="42">
        <f>'PRA110'!O144</f>
        <v>0</v>
      </c>
      <c r="Q144" s="42">
        <f>'PRA110'!P144</f>
        <v>0</v>
      </c>
      <c r="R144" s="42">
        <f>'PRA110'!Q144</f>
        <v>0</v>
      </c>
      <c r="S144" s="42">
        <f>'PRA110'!R144</f>
        <v>0</v>
      </c>
      <c r="T144" s="42">
        <f>'PRA110'!S144</f>
        <v>0</v>
      </c>
      <c r="U144" s="42">
        <f>'PRA110'!T144</f>
        <v>0</v>
      </c>
      <c r="V144" s="42">
        <f>'PRA110'!U144</f>
        <v>0</v>
      </c>
      <c r="W144" s="42">
        <f>'PRA110'!V144</f>
        <v>0</v>
      </c>
      <c r="X144" s="42">
        <f>'PRA110'!W144</f>
        <v>0</v>
      </c>
      <c r="Y144" s="42">
        <f>'PRA110'!X144</f>
        <v>0</v>
      </c>
      <c r="Z144" s="42">
        <f>'PRA110'!Y144</f>
        <v>0</v>
      </c>
      <c r="AA144" s="42">
        <f>'PRA110'!Z144</f>
        <v>0</v>
      </c>
      <c r="AB144" s="42">
        <f>'PRA110'!AA144</f>
        <v>0</v>
      </c>
      <c r="AC144" s="42">
        <f>'PRA110'!AB144</f>
        <v>0</v>
      </c>
      <c r="AD144" s="42">
        <f>'PRA110'!AC144</f>
        <v>0</v>
      </c>
      <c r="AE144" s="42">
        <f>'PRA110'!AD144</f>
        <v>0</v>
      </c>
      <c r="AF144" s="42">
        <f>'PRA110'!AE144</f>
        <v>0</v>
      </c>
      <c r="AG144" s="42">
        <f>'PRA110'!AF144</f>
        <v>0</v>
      </c>
      <c r="AH144" s="42">
        <f>'PRA110'!AG144</f>
        <v>0</v>
      </c>
      <c r="AI144" s="42">
        <f>'PRA110'!AH144</f>
        <v>0</v>
      </c>
      <c r="AJ144" s="42">
        <f>'PRA110'!AI144</f>
        <v>0</v>
      </c>
      <c r="AK144" s="42">
        <f>'PRA110'!AJ144</f>
        <v>0</v>
      </c>
      <c r="AL144" s="42">
        <f>'PRA110'!AK144</f>
        <v>0</v>
      </c>
      <c r="AM144" s="42">
        <f>'PRA110'!AL144</f>
        <v>0</v>
      </c>
      <c r="AN144" s="42">
        <f>'PRA110'!AM144</f>
        <v>0</v>
      </c>
      <c r="AO144" s="42">
        <f>'PRA110'!AN144</f>
        <v>0</v>
      </c>
      <c r="AP144" s="42">
        <f>'PRA110'!AO144</f>
        <v>0</v>
      </c>
      <c r="AQ144" s="42">
        <f>'PRA110'!AP144</f>
        <v>0</v>
      </c>
      <c r="AR144" s="42">
        <f>'PRA110'!AQ144</f>
        <v>0</v>
      </c>
      <c r="AS144" s="42">
        <f>'PRA110'!AR144</f>
        <v>0</v>
      </c>
      <c r="AT144" s="42">
        <f>'PRA110'!AS144</f>
        <v>0</v>
      </c>
      <c r="AU144" s="42">
        <f>'PRA110'!AT144</f>
        <v>0</v>
      </c>
      <c r="AV144" s="42">
        <f>'PRA110'!AU144</f>
        <v>0</v>
      </c>
      <c r="AW144" s="42">
        <f>'PRA110'!AV144</f>
        <v>0</v>
      </c>
      <c r="AX144" s="42">
        <f>'PRA110'!AW144</f>
        <v>0</v>
      </c>
      <c r="AY144" s="42">
        <f>'PRA110'!AX144</f>
        <v>0</v>
      </c>
      <c r="AZ144" s="42">
        <f>'PRA110'!AY144</f>
        <v>0</v>
      </c>
      <c r="BA144" s="42">
        <f>'PRA110'!AZ144</f>
        <v>0</v>
      </c>
      <c r="BB144" s="42">
        <f>'PRA110'!BA144</f>
        <v>0</v>
      </c>
      <c r="BC144" s="42">
        <f>'PRA110'!BB144</f>
        <v>0</v>
      </c>
      <c r="BD144" s="42">
        <f>'PRA110'!BC144</f>
        <v>0</v>
      </c>
      <c r="BE144" s="42">
        <f>'PRA110'!BD144</f>
        <v>0</v>
      </c>
      <c r="BF144" s="42">
        <f>'PRA110'!BE144</f>
        <v>0</v>
      </c>
      <c r="BG144" s="42">
        <f>'PRA110'!BF144</f>
        <v>0</v>
      </c>
      <c r="BH144" s="42">
        <f>'PRA110'!BG144</f>
        <v>0</v>
      </c>
      <c r="BI144" s="42">
        <f>'PRA110'!BH144</f>
        <v>0</v>
      </c>
      <c r="BJ144" s="42">
        <f>'PRA110'!BI144</f>
        <v>0</v>
      </c>
      <c r="BK144" s="42">
        <f>'PRA110'!BJ144</f>
        <v>0</v>
      </c>
      <c r="BL144" s="42">
        <f>'PRA110'!BK144</f>
        <v>0</v>
      </c>
      <c r="BM144" s="42">
        <f>'PRA110'!BL144</f>
        <v>0</v>
      </c>
      <c r="BN144" s="42">
        <f>'PRA110'!BM144</f>
        <v>0</v>
      </c>
      <c r="BO144" s="42">
        <f>'PRA110'!BN144</f>
        <v>0</v>
      </c>
      <c r="BP144" s="42">
        <f>'PRA110'!BO144</f>
        <v>0</v>
      </c>
      <c r="BQ144" s="42">
        <f>'PRA110'!BP144</f>
        <v>0</v>
      </c>
      <c r="BR144" s="42">
        <f>'PRA110'!BQ144</f>
        <v>0</v>
      </c>
      <c r="BS144" s="42">
        <f>'PRA110'!BR144</f>
        <v>0</v>
      </c>
      <c r="BT144" s="42">
        <f>'PRA110'!BS144</f>
        <v>0</v>
      </c>
      <c r="BU144" s="42">
        <f>'PRA110'!BT144</f>
        <v>0</v>
      </c>
      <c r="BV144" s="42">
        <f>'PRA110'!BU144</f>
        <v>0</v>
      </c>
      <c r="BW144" s="42">
        <f>'PRA110'!BV144</f>
        <v>0</v>
      </c>
      <c r="BX144" s="42">
        <f>'PRA110'!BW144</f>
        <v>0</v>
      </c>
      <c r="BY144" s="42">
        <f>'PRA110'!BX144</f>
        <v>0</v>
      </c>
      <c r="BZ144" s="42">
        <f>'PRA110'!BY144</f>
        <v>0</v>
      </c>
      <c r="CA144" s="42">
        <f>'PRA110'!BZ144</f>
        <v>0</v>
      </c>
      <c r="CB144" s="42">
        <f>'PRA110'!CA144</f>
        <v>0</v>
      </c>
      <c r="CC144" s="42">
        <f>'PRA110'!CB144</f>
        <v>0</v>
      </c>
      <c r="CD144" s="42">
        <f>'PRA110'!CC144</f>
        <v>0</v>
      </c>
      <c r="CE144" s="42">
        <f>'PRA110'!CD144</f>
        <v>0</v>
      </c>
      <c r="CF144" s="42">
        <f>'PRA110'!CE144</f>
        <v>0</v>
      </c>
      <c r="CG144" s="42">
        <f>'PRA110'!CF144</f>
        <v>0</v>
      </c>
      <c r="CH144" s="42">
        <f>'PRA110'!CG144</f>
        <v>0</v>
      </c>
      <c r="CI144" s="42">
        <f>'PRA110'!CH144</f>
        <v>0</v>
      </c>
      <c r="CJ144" s="42">
        <f>'PRA110'!CI144</f>
        <v>0</v>
      </c>
      <c r="CK144" s="42">
        <f>'PRA110'!CJ144</f>
        <v>0</v>
      </c>
      <c r="CL144" s="42">
        <f>'PRA110'!CK144</f>
        <v>0</v>
      </c>
      <c r="CM144" s="42">
        <f>'PRA110'!CL144</f>
        <v>0</v>
      </c>
      <c r="CN144" s="42">
        <f>'PRA110'!CM144</f>
        <v>0</v>
      </c>
      <c r="CO144" s="42">
        <f>'PRA110'!CN144</f>
        <v>0</v>
      </c>
      <c r="CP144" s="42">
        <f>'PRA110'!CO144</f>
        <v>0</v>
      </c>
      <c r="CQ144" s="42">
        <f>'PRA110'!CP144</f>
        <v>0</v>
      </c>
      <c r="CR144" s="42">
        <f>'PRA110'!CQ144</f>
        <v>0</v>
      </c>
      <c r="CS144" s="42">
        <f>'PRA110'!CR144</f>
        <v>0</v>
      </c>
      <c r="CT144" s="42">
        <f>'PRA110'!CS144</f>
        <v>0</v>
      </c>
      <c r="CU144" s="42">
        <f>'PRA110'!CT144</f>
        <v>0</v>
      </c>
      <c r="CV144" s="42">
        <f>'PRA110'!CU144</f>
        <v>0</v>
      </c>
      <c r="CW144" s="42">
        <f>'PRA110'!CV144</f>
        <v>0</v>
      </c>
      <c r="CX144" s="42">
        <f>'PRA110'!CW144</f>
        <v>0</v>
      </c>
      <c r="CY144" s="42">
        <f>'PRA110'!CX144</f>
        <v>0</v>
      </c>
      <c r="CZ144" s="42">
        <f>'PRA110'!CY144</f>
        <v>0</v>
      </c>
      <c r="DA144" s="42">
        <f>'PRA110'!CZ144</f>
        <v>0</v>
      </c>
      <c r="DB144" s="42">
        <f>'PRA110'!DA144</f>
        <v>0</v>
      </c>
      <c r="DC144" s="42">
        <f>'PRA110'!DB144</f>
        <v>0</v>
      </c>
      <c r="DD144" s="42">
        <f>'PRA110'!DC144</f>
        <v>0</v>
      </c>
      <c r="DE144" s="42">
        <f>'PRA110'!DD144</f>
        <v>0</v>
      </c>
      <c r="DF144" s="42">
        <f>'PRA110'!DE144</f>
        <v>0</v>
      </c>
      <c r="DG144" s="42">
        <f>'PRA110'!DF144</f>
        <v>0</v>
      </c>
      <c r="DH144" s="42">
        <f>'PRA110'!DG144</f>
        <v>0</v>
      </c>
      <c r="DI144" s="42">
        <f>'PRA110'!DH144</f>
        <v>0</v>
      </c>
      <c r="DJ144" s="42">
        <f>'PRA110'!DI144</f>
        <v>0</v>
      </c>
      <c r="DK144" s="42">
        <f>'PRA110'!DJ144</f>
        <v>0</v>
      </c>
      <c r="DL144" s="45">
        <f>'PRA110'!DK144</f>
        <v>0</v>
      </c>
    </row>
    <row r="145" spans="1:116" s="384" customFormat="1" ht="19.149999999999999" customHeight="1">
      <c r="A145" s="333"/>
      <c r="B145" s="340"/>
      <c r="C145" s="300"/>
      <c r="D145" s="87" t="s">
        <v>222</v>
      </c>
      <c r="E145" s="93" t="s">
        <v>223</v>
      </c>
      <c r="F145" s="346" t="s">
        <v>69</v>
      </c>
      <c r="G145" s="335"/>
      <c r="H145" s="328"/>
      <c r="I145" s="42">
        <f>'PRA110'!H145</f>
        <v>0</v>
      </c>
      <c r="J145" s="42">
        <f>'PRA110'!J145</f>
        <v>0</v>
      </c>
      <c r="K145" s="42">
        <f>'PRA110'!I145-'PRA110'!J145</f>
        <v>0</v>
      </c>
      <c r="L145" s="42">
        <f>'PRA110'!K145</f>
        <v>0</v>
      </c>
      <c r="M145" s="42">
        <f>'PRA110'!L145</f>
        <v>0</v>
      </c>
      <c r="N145" s="42">
        <f>'PRA110'!M145</f>
        <v>0</v>
      </c>
      <c r="O145" s="42">
        <f>'PRA110'!N145</f>
        <v>0</v>
      </c>
      <c r="P145" s="42">
        <f>'PRA110'!O145</f>
        <v>0</v>
      </c>
      <c r="Q145" s="42">
        <f>'PRA110'!P145</f>
        <v>0</v>
      </c>
      <c r="R145" s="42">
        <f>'PRA110'!Q145</f>
        <v>0</v>
      </c>
      <c r="S145" s="42">
        <f>'PRA110'!R145</f>
        <v>0</v>
      </c>
      <c r="T145" s="42">
        <f>'PRA110'!S145</f>
        <v>0</v>
      </c>
      <c r="U145" s="42">
        <f>'PRA110'!T145</f>
        <v>0</v>
      </c>
      <c r="V145" s="42">
        <f>'PRA110'!U145</f>
        <v>0</v>
      </c>
      <c r="W145" s="42">
        <f>'PRA110'!V145</f>
        <v>0</v>
      </c>
      <c r="X145" s="42">
        <f>'PRA110'!W145</f>
        <v>0</v>
      </c>
      <c r="Y145" s="42">
        <f>'PRA110'!X145</f>
        <v>0</v>
      </c>
      <c r="Z145" s="42">
        <f>'PRA110'!Y145</f>
        <v>0</v>
      </c>
      <c r="AA145" s="42">
        <f>'PRA110'!Z145</f>
        <v>0</v>
      </c>
      <c r="AB145" s="42">
        <f>'PRA110'!AA145</f>
        <v>0</v>
      </c>
      <c r="AC145" s="42">
        <f>'PRA110'!AB145</f>
        <v>0</v>
      </c>
      <c r="AD145" s="42">
        <f>'PRA110'!AC145</f>
        <v>0</v>
      </c>
      <c r="AE145" s="42">
        <f>'PRA110'!AD145</f>
        <v>0</v>
      </c>
      <c r="AF145" s="42">
        <f>'PRA110'!AE145</f>
        <v>0</v>
      </c>
      <c r="AG145" s="42">
        <f>'PRA110'!AF145</f>
        <v>0</v>
      </c>
      <c r="AH145" s="42">
        <f>'PRA110'!AG145</f>
        <v>0</v>
      </c>
      <c r="AI145" s="42">
        <f>'PRA110'!AH145</f>
        <v>0</v>
      </c>
      <c r="AJ145" s="42">
        <f>'PRA110'!AI145</f>
        <v>0</v>
      </c>
      <c r="AK145" s="42">
        <f>'PRA110'!AJ145</f>
        <v>0</v>
      </c>
      <c r="AL145" s="42">
        <f>'PRA110'!AK145</f>
        <v>0</v>
      </c>
      <c r="AM145" s="42">
        <f>'PRA110'!AL145</f>
        <v>0</v>
      </c>
      <c r="AN145" s="42">
        <f>'PRA110'!AM145</f>
        <v>0</v>
      </c>
      <c r="AO145" s="42">
        <f>'PRA110'!AN145</f>
        <v>0</v>
      </c>
      <c r="AP145" s="42">
        <f>'PRA110'!AO145</f>
        <v>0</v>
      </c>
      <c r="AQ145" s="42">
        <f>'PRA110'!AP145</f>
        <v>0</v>
      </c>
      <c r="AR145" s="42">
        <f>'PRA110'!AQ145</f>
        <v>0</v>
      </c>
      <c r="AS145" s="42">
        <f>'PRA110'!AR145</f>
        <v>0</v>
      </c>
      <c r="AT145" s="42">
        <f>'PRA110'!AS145</f>
        <v>0</v>
      </c>
      <c r="AU145" s="42">
        <f>'PRA110'!AT145</f>
        <v>0</v>
      </c>
      <c r="AV145" s="42">
        <f>'PRA110'!AU145</f>
        <v>0</v>
      </c>
      <c r="AW145" s="42">
        <f>'PRA110'!AV145</f>
        <v>0</v>
      </c>
      <c r="AX145" s="42">
        <f>'PRA110'!AW145</f>
        <v>0</v>
      </c>
      <c r="AY145" s="42">
        <f>'PRA110'!AX145</f>
        <v>0</v>
      </c>
      <c r="AZ145" s="42">
        <f>'PRA110'!AY145</f>
        <v>0</v>
      </c>
      <c r="BA145" s="42">
        <f>'PRA110'!AZ145</f>
        <v>0</v>
      </c>
      <c r="BB145" s="42">
        <f>'PRA110'!BA145</f>
        <v>0</v>
      </c>
      <c r="BC145" s="42">
        <f>'PRA110'!BB145</f>
        <v>0</v>
      </c>
      <c r="BD145" s="42">
        <f>'PRA110'!BC145</f>
        <v>0</v>
      </c>
      <c r="BE145" s="42">
        <f>'PRA110'!BD145</f>
        <v>0</v>
      </c>
      <c r="BF145" s="42">
        <f>'PRA110'!BE145</f>
        <v>0</v>
      </c>
      <c r="BG145" s="42">
        <f>'PRA110'!BF145</f>
        <v>0</v>
      </c>
      <c r="BH145" s="42">
        <f>'PRA110'!BG145</f>
        <v>0</v>
      </c>
      <c r="BI145" s="42">
        <f>'PRA110'!BH145</f>
        <v>0</v>
      </c>
      <c r="BJ145" s="42">
        <f>'PRA110'!BI145</f>
        <v>0</v>
      </c>
      <c r="BK145" s="42">
        <f>'PRA110'!BJ145</f>
        <v>0</v>
      </c>
      <c r="BL145" s="42">
        <f>'PRA110'!BK145</f>
        <v>0</v>
      </c>
      <c r="BM145" s="42">
        <f>'PRA110'!BL145</f>
        <v>0</v>
      </c>
      <c r="BN145" s="42">
        <f>'PRA110'!BM145</f>
        <v>0</v>
      </c>
      <c r="BO145" s="42">
        <f>'PRA110'!BN145</f>
        <v>0</v>
      </c>
      <c r="BP145" s="42">
        <f>'PRA110'!BO145</f>
        <v>0</v>
      </c>
      <c r="BQ145" s="42">
        <f>'PRA110'!BP145</f>
        <v>0</v>
      </c>
      <c r="BR145" s="42">
        <f>'PRA110'!BQ145</f>
        <v>0</v>
      </c>
      <c r="BS145" s="42">
        <f>'PRA110'!BR145</f>
        <v>0</v>
      </c>
      <c r="BT145" s="42">
        <f>'PRA110'!BS145</f>
        <v>0</v>
      </c>
      <c r="BU145" s="42">
        <f>'PRA110'!BT145</f>
        <v>0</v>
      </c>
      <c r="BV145" s="42">
        <f>'PRA110'!BU145</f>
        <v>0</v>
      </c>
      <c r="BW145" s="42">
        <f>'PRA110'!BV145</f>
        <v>0</v>
      </c>
      <c r="BX145" s="42">
        <f>'PRA110'!BW145</f>
        <v>0</v>
      </c>
      <c r="BY145" s="42">
        <f>'PRA110'!BX145</f>
        <v>0</v>
      </c>
      <c r="BZ145" s="42">
        <f>'PRA110'!BY145</f>
        <v>0</v>
      </c>
      <c r="CA145" s="42">
        <f>'PRA110'!BZ145</f>
        <v>0</v>
      </c>
      <c r="CB145" s="42">
        <f>'PRA110'!CA145</f>
        <v>0</v>
      </c>
      <c r="CC145" s="42">
        <f>'PRA110'!CB145</f>
        <v>0</v>
      </c>
      <c r="CD145" s="42">
        <f>'PRA110'!CC145</f>
        <v>0</v>
      </c>
      <c r="CE145" s="42">
        <f>'PRA110'!CD145</f>
        <v>0</v>
      </c>
      <c r="CF145" s="42">
        <f>'PRA110'!CE145</f>
        <v>0</v>
      </c>
      <c r="CG145" s="42">
        <f>'PRA110'!CF145</f>
        <v>0</v>
      </c>
      <c r="CH145" s="42">
        <f>'PRA110'!CG145</f>
        <v>0</v>
      </c>
      <c r="CI145" s="42">
        <f>'PRA110'!CH145</f>
        <v>0</v>
      </c>
      <c r="CJ145" s="42">
        <f>'PRA110'!CI145</f>
        <v>0</v>
      </c>
      <c r="CK145" s="42">
        <f>'PRA110'!CJ145</f>
        <v>0</v>
      </c>
      <c r="CL145" s="42">
        <f>'PRA110'!CK145</f>
        <v>0</v>
      </c>
      <c r="CM145" s="42">
        <f>'PRA110'!CL145</f>
        <v>0</v>
      </c>
      <c r="CN145" s="42">
        <f>'PRA110'!CM145</f>
        <v>0</v>
      </c>
      <c r="CO145" s="42">
        <f>'PRA110'!CN145</f>
        <v>0</v>
      </c>
      <c r="CP145" s="42">
        <f>'PRA110'!CO145</f>
        <v>0</v>
      </c>
      <c r="CQ145" s="42">
        <f>'PRA110'!CP145</f>
        <v>0</v>
      </c>
      <c r="CR145" s="42">
        <f>'PRA110'!CQ145</f>
        <v>0</v>
      </c>
      <c r="CS145" s="42">
        <f>'PRA110'!CR145</f>
        <v>0</v>
      </c>
      <c r="CT145" s="42">
        <f>'PRA110'!CS145</f>
        <v>0</v>
      </c>
      <c r="CU145" s="42">
        <f>'PRA110'!CT145</f>
        <v>0</v>
      </c>
      <c r="CV145" s="42">
        <f>'PRA110'!CU145</f>
        <v>0</v>
      </c>
      <c r="CW145" s="42">
        <f>'PRA110'!CV145</f>
        <v>0</v>
      </c>
      <c r="CX145" s="42">
        <f>'PRA110'!CW145</f>
        <v>0</v>
      </c>
      <c r="CY145" s="42">
        <f>'PRA110'!CX145</f>
        <v>0</v>
      </c>
      <c r="CZ145" s="42">
        <f>'PRA110'!CY145</f>
        <v>0</v>
      </c>
      <c r="DA145" s="42">
        <f>'PRA110'!CZ145</f>
        <v>0</v>
      </c>
      <c r="DB145" s="42">
        <f>'PRA110'!DA145</f>
        <v>0</v>
      </c>
      <c r="DC145" s="42">
        <f>'PRA110'!DB145</f>
        <v>0</v>
      </c>
      <c r="DD145" s="42">
        <f>'PRA110'!DC145</f>
        <v>0</v>
      </c>
      <c r="DE145" s="42">
        <f>'PRA110'!DD145</f>
        <v>0</v>
      </c>
      <c r="DF145" s="42">
        <f>'PRA110'!DE145</f>
        <v>0</v>
      </c>
      <c r="DG145" s="42">
        <f>'PRA110'!DF145</f>
        <v>0</v>
      </c>
      <c r="DH145" s="42">
        <f>'PRA110'!DG145</f>
        <v>0</v>
      </c>
      <c r="DI145" s="42">
        <f>'PRA110'!DH145</f>
        <v>0</v>
      </c>
      <c r="DJ145" s="42">
        <f>'PRA110'!DI145</f>
        <v>0</v>
      </c>
      <c r="DK145" s="42">
        <f>'PRA110'!DJ145</f>
        <v>0</v>
      </c>
      <c r="DL145" s="45">
        <f>'PRA110'!DK145</f>
        <v>0</v>
      </c>
    </row>
    <row r="146" spans="1:116" s="384" customFormat="1" ht="21" customHeight="1">
      <c r="A146" s="333"/>
      <c r="B146" s="340"/>
      <c r="C146" s="300"/>
      <c r="D146" s="87" t="s">
        <v>615</v>
      </c>
      <c r="E146" s="93" t="s">
        <v>814</v>
      </c>
      <c r="F146" s="350" t="s">
        <v>616</v>
      </c>
      <c r="G146" s="335"/>
      <c r="H146" s="328"/>
      <c r="I146" s="42">
        <f>'PRA110'!H146</f>
        <v>0</v>
      </c>
      <c r="J146" s="42">
        <f>'PRA110'!J146</f>
        <v>0</v>
      </c>
      <c r="K146" s="42">
        <f>'PRA110'!I146-'PRA110'!J146</f>
        <v>0</v>
      </c>
      <c r="L146" s="42">
        <f>'PRA110'!K146</f>
        <v>0</v>
      </c>
      <c r="M146" s="42">
        <f>'PRA110'!L146</f>
        <v>0</v>
      </c>
      <c r="N146" s="42">
        <f>'PRA110'!M146</f>
        <v>0</v>
      </c>
      <c r="O146" s="42">
        <f>'PRA110'!N146</f>
        <v>0</v>
      </c>
      <c r="P146" s="42">
        <f>'PRA110'!O146</f>
        <v>0</v>
      </c>
      <c r="Q146" s="42">
        <f>'PRA110'!P146</f>
        <v>0</v>
      </c>
      <c r="R146" s="42">
        <f>'PRA110'!Q146</f>
        <v>0</v>
      </c>
      <c r="S146" s="42">
        <f>'PRA110'!R146</f>
        <v>0</v>
      </c>
      <c r="T146" s="42">
        <f>'PRA110'!S146</f>
        <v>0</v>
      </c>
      <c r="U146" s="42">
        <f>'PRA110'!T146</f>
        <v>0</v>
      </c>
      <c r="V146" s="42">
        <f>'PRA110'!U146</f>
        <v>0</v>
      </c>
      <c r="W146" s="42">
        <f>'PRA110'!V146</f>
        <v>0</v>
      </c>
      <c r="X146" s="42">
        <f>'PRA110'!W146</f>
        <v>0</v>
      </c>
      <c r="Y146" s="42">
        <f>'PRA110'!X146</f>
        <v>0</v>
      </c>
      <c r="Z146" s="42">
        <f>'PRA110'!Y146</f>
        <v>0</v>
      </c>
      <c r="AA146" s="42">
        <f>'PRA110'!Z146</f>
        <v>0</v>
      </c>
      <c r="AB146" s="42">
        <f>'PRA110'!AA146</f>
        <v>0</v>
      </c>
      <c r="AC146" s="42">
        <f>'PRA110'!AB146</f>
        <v>0</v>
      </c>
      <c r="AD146" s="42">
        <f>'PRA110'!AC146</f>
        <v>0</v>
      </c>
      <c r="AE146" s="42">
        <f>'PRA110'!AD146</f>
        <v>0</v>
      </c>
      <c r="AF146" s="42">
        <f>'PRA110'!AE146</f>
        <v>0</v>
      </c>
      <c r="AG146" s="42">
        <f>'PRA110'!AF146</f>
        <v>0</v>
      </c>
      <c r="AH146" s="42">
        <f>'PRA110'!AG146</f>
        <v>0</v>
      </c>
      <c r="AI146" s="42">
        <f>'PRA110'!AH146</f>
        <v>0</v>
      </c>
      <c r="AJ146" s="42">
        <f>'PRA110'!AI146</f>
        <v>0</v>
      </c>
      <c r="AK146" s="42">
        <f>'PRA110'!AJ146</f>
        <v>0</v>
      </c>
      <c r="AL146" s="42">
        <f>'PRA110'!AK146</f>
        <v>0</v>
      </c>
      <c r="AM146" s="42">
        <f>'PRA110'!AL146</f>
        <v>0</v>
      </c>
      <c r="AN146" s="42">
        <f>'PRA110'!AM146</f>
        <v>0</v>
      </c>
      <c r="AO146" s="42">
        <f>'PRA110'!AN146</f>
        <v>0</v>
      </c>
      <c r="AP146" s="42">
        <f>'PRA110'!AO146</f>
        <v>0</v>
      </c>
      <c r="AQ146" s="42">
        <f>'PRA110'!AP146</f>
        <v>0</v>
      </c>
      <c r="AR146" s="42">
        <f>'PRA110'!AQ146</f>
        <v>0</v>
      </c>
      <c r="AS146" s="42">
        <f>'PRA110'!AR146</f>
        <v>0</v>
      </c>
      <c r="AT146" s="42">
        <f>'PRA110'!AS146</f>
        <v>0</v>
      </c>
      <c r="AU146" s="42">
        <f>'PRA110'!AT146</f>
        <v>0</v>
      </c>
      <c r="AV146" s="42">
        <f>'PRA110'!AU146</f>
        <v>0</v>
      </c>
      <c r="AW146" s="42">
        <f>'PRA110'!AV146</f>
        <v>0</v>
      </c>
      <c r="AX146" s="42">
        <f>'PRA110'!AW146</f>
        <v>0</v>
      </c>
      <c r="AY146" s="42">
        <f>'PRA110'!AX146</f>
        <v>0</v>
      </c>
      <c r="AZ146" s="42">
        <f>'PRA110'!AY146</f>
        <v>0</v>
      </c>
      <c r="BA146" s="42">
        <f>'PRA110'!AZ146</f>
        <v>0</v>
      </c>
      <c r="BB146" s="42">
        <f>'PRA110'!BA146</f>
        <v>0</v>
      </c>
      <c r="BC146" s="42">
        <f>'PRA110'!BB146</f>
        <v>0</v>
      </c>
      <c r="BD146" s="42">
        <f>'PRA110'!BC146</f>
        <v>0</v>
      </c>
      <c r="BE146" s="42">
        <f>'PRA110'!BD146</f>
        <v>0</v>
      </c>
      <c r="BF146" s="42">
        <f>'PRA110'!BE146</f>
        <v>0</v>
      </c>
      <c r="BG146" s="42">
        <f>'PRA110'!BF146</f>
        <v>0</v>
      </c>
      <c r="BH146" s="42">
        <f>'PRA110'!BG146</f>
        <v>0</v>
      </c>
      <c r="BI146" s="42">
        <f>'PRA110'!BH146</f>
        <v>0</v>
      </c>
      <c r="BJ146" s="42">
        <f>'PRA110'!BI146</f>
        <v>0</v>
      </c>
      <c r="BK146" s="42">
        <f>'PRA110'!BJ146</f>
        <v>0</v>
      </c>
      <c r="BL146" s="42">
        <f>'PRA110'!BK146</f>
        <v>0</v>
      </c>
      <c r="BM146" s="42">
        <f>'PRA110'!BL146</f>
        <v>0</v>
      </c>
      <c r="BN146" s="42">
        <f>'PRA110'!BM146</f>
        <v>0</v>
      </c>
      <c r="BO146" s="42">
        <f>'PRA110'!BN146</f>
        <v>0</v>
      </c>
      <c r="BP146" s="42">
        <f>'PRA110'!BO146</f>
        <v>0</v>
      </c>
      <c r="BQ146" s="42">
        <f>'PRA110'!BP146</f>
        <v>0</v>
      </c>
      <c r="BR146" s="42">
        <f>'PRA110'!BQ146</f>
        <v>0</v>
      </c>
      <c r="BS146" s="42">
        <f>'PRA110'!BR146</f>
        <v>0</v>
      </c>
      <c r="BT146" s="42">
        <f>'PRA110'!BS146</f>
        <v>0</v>
      </c>
      <c r="BU146" s="42">
        <f>'PRA110'!BT146</f>
        <v>0</v>
      </c>
      <c r="BV146" s="42">
        <f>'PRA110'!BU146</f>
        <v>0</v>
      </c>
      <c r="BW146" s="42">
        <f>'PRA110'!BV146</f>
        <v>0</v>
      </c>
      <c r="BX146" s="42">
        <f>'PRA110'!BW146</f>
        <v>0</v>
      </c>
      <c r="BY146" s="42">
        <f>'PRA110'!BX146</f>
        <v>0</v>
      </c>
      <c r="BZ146" s="42">
        <f>'PRA110'!BY146</f>
        <v>0</v>
      </c>
      <c r="CA146" s="42">
        <f>'PRA110'!BZ146</f>
        <v>0</v>
      </c>
      <c r="CB146" s="42">
        <f>'PRA110'!CA146</f>
        <v>0</v>
      </c>
      <c r="CC146" s="42">
        <f>'PRA110'!CB146</f>
        <v>0</v>
      </c>
      <c r="CD146" s="42">
        <f>'PRA110'!CC146</f>
        <v>0</v>
      </c>
      <c r="CE146" s="42">
        <f>'PRA110'!CD146</f>
        <v>0</v>
      </c>
      <c r="CF146" s="42">
        <f>'PRA110'!CE146</f>
        <v>0</v>
      </c>
      <c r="CG146" s="42">
        <f>'PRA110'!CF146</f>
        <v>0</v>
      </c>
      <c r="CH146" s="42">
        <f>'PRA110'!CG146</f>
        <v>0</v>
      </c>
      <c r="CI146" s="42">
        <f>'PRA110'!CH146</f>
        <v>0</v>
      </c>
      <c r="CJ146" s="42">
        <f>'PRA110'!CI146</f>
        <v>0</v>
      </c>
      <c r="CK146" s="42">
        <f>'PRA110'!CJ146</f>
        <v>0</v>
      </c>
      <c r="CL146" s="42">
        <f>'PRA110'!CK146</f>
        <v>0</v>
      </c>
      <c r="CM146" s="42">
        <f>'PRA110'!CL146</f>
        <v>0</v>
      </c>
      <c r="CN146" s="42">
        <f>'PRA110'!CM146</f>
        <v>0</v>
      </c>
      <c r="CO146" s="42">
        <f>'PRA110'!CN146</f>
        <v>0</v>
      </c>
      <c r="CP146" s="42">
        <f>'PRA110'!CO146</f>
        <v>0</v>
      </c>
      <c r="CQ146" s="42">
        <f>'PRA110'!CP146</f>
        <v>0</v>
      </c>
      <c r="CR146" s="42">
        <f>'PRA110'!CQ146</f>
        <v>0</v>
      </c>
      <c r="CS146" s="42">
        <f>'PRA110'!CR146</f>
        <v>0</v>
      </c>
      <c r="CT146" s="42">
        <f>'PRA110'!CS146</f>
        <v>0</v>
      </c>
      <c r="CU146" s="42">
        <f>'PRA110'!CT146</f>
        <v>0</v>
      </c>
      <c r="CV146" s="42">
        <f>'PRA110'!CU146</f>
        <v>0</v>
      </c>
      <c r="CW146" s="42">
        <f>'PRA110'!CV146</f>
        <v>0</v>
      </c>
      <c r="CX146" s="42">
        <f>'PRA110'!CW146</f>
        <v>0</v>
      </c>
      <c r="CY146" s="42">
        <f>'PRA110'!CX146</f>
        <v>0</v>
      </c>
      <c r="CZ146" s="42">
        <f>'PRA110'!CY146</f>
        <v>0</v>
      </c>
      <c r="DA146" s="42">
        <f>'PRA110'!CZ146</f>
        <v>0</v>
      </c>
      <c r="DB146" s="42">
        <f>'PRA110'!DA146</f>
        <v>0</v>
      </c>
      <c r="DC146" s="42">
        <f>'PRA110'!DB146</f>
        <v>0</v>
      </c>
      <c r="DD146" s="42">
        <f>'PRA110'!DC146</f>
        <v>0</v>
      </c>
      <c r="DE146" s="42">
        <f>'PRA110'!DD146</f>
        <v>0</v>
      </c>
      <c r="DF146" s="42">
        <f>'PRA110'!DE146</f>
        <v>0</v>
      </c>
      <c r="DG146" s="42">
        <f>'PRA110'!DF146</f>
        <v>0</v>
      </c>
      <c r="DH146" s="42">
        <f>'PRA110'!DG146</f>
        <v>0</v>
      </c>
      <c r="DI146" s="42">
        <f>'PRA110'!DH146</f>
        <v>0</v>
      </c>
      <c r="DJ146" s="42">
        <f>'PRA110'!DI146</f>
        <v>0</v>
      </c>
      <c r="DK146" s="42">
        <f>'PRA110'!DJ146</f>
        <v>0</v>
      </c>
      <c r="DL146" s="45">
        <f>'PRA110'!DK146</f>
        <v>0</v>
      </c>
    </row>
    <row r="147" spans="1:116" s="384" customFormat="1" ht="19.899999999999999" customHeight="1">
      <c r="A147" s="333"/>
      <c r="B147" s="340"/>
      <c r="C147" s="300"/>
      <c r="D147" s="87" t="s">
        <v>224</v>
      </c>
      <c r="E147" s="93" t="s">
        <v>225</v>
      </c>
      <c r="F147" s="359" t="s">
        <v>71</v>
      </c>
      <c r="G147" s="335"/>
      <c r="H147" s="328"/>
      <c r="I147" s="42">
        <f>'PRA110'!H147</f>
        <v>0</v>
      </c>
      <c r="J147" s="42">
        <f>'PRA110'!J147</f>
        <v>0</v>
      </c>
      <c r="K147" s="42">
        <f>'PRA110'!I147-'PRA110'!J147</f>
        <v>0</v>
      </c>
      <c r="L147" s="42">
        <f>'PRA110'!K147</f>
        <v>0</v>
      </c>
      <c r="M147" s="42">
        <f>'PRA110'!L147</f>
        <v>0</v>
      </c>
      <c r="N147" s="42">
        <f>'PRA110'!M147</f>
        <v>0</v>
      </c>
      <c r="O147" s="42">
        <f>'PRA110'!N147</f>
        <v>0</v>
      </c>
      <c r="P147" s="42">
        <f>'PRA110'!O147</f>
        <v>0</v>
      </c>
      <c r="Q147" s="42">
        <f>'PRA110'!P147</f>
        <v>0</v>
      </c>
      <c r="R147" s="42">
        <f>'PRA110'!Q147</f>
        <v>0</v>
      </c>
      <c r="S147" s="42">
        <f>'PRA110'!R147</f>
        <v>0</v>
      </c>
      <c r="T147" s="42">
        <f>'PRA110'!S147</f>
        <v>0</v>
      </c>
      <c r="U147" s="42">
        <f>'PRA110'!T147</f>
        <v>0</v>
      </c>
      <c r="V147" s="42">
        <f>'PRA110'!U147</f>
        <v>0</v>
      </c>
      <c r="W147" s="42">
        <f>'PRA110'!V147</f>
        <v>0</v>
      </c>
      <c r="X147" s="42">
        <f>'PRA110'!W147</f>
        <v>0</v>
      </c>
      <c r="Y147" s="42">
        <f>'PRA110'!X147</f>
        <v>0</v>
      </c>
      <c r="Z147" s="42">
        <f>'PRA110'!Y147</f>
        <v>0</v>
      </c>
      <c r="AA147" s="42">
        <f>'PRA110'!Z147</f>
        <v>0</v>
      </c>
      <c r="AB147" s="42">
        <f>'PRA110'!AA147</f>
        <v>0</v>
      </c>
      <c r="AC147" s="42">
        <f>'PRA110'!AB147</f>
        <v>0</v>
      </c>
      <c r="AD147" s="42">
        <f>'PRA110'!AC147</f>
        <v>0</v>
      </c>
      <c r="AE147" s="42">
        <f>'PRA110'!AD147</f>
        <v>0</v>
      </c>
      <c r="AF147" s="42">
        <f>'PRA110'!AE147</f>
        <v>0</v>
      </c>
      <c r="AG147" s="42">
        <f>'PRA110'!AF147</f>
        <v>0</v>
      </c>
      <c r="AH147" s="42">
        <f>'PRA110'!AG147</f>
        <v>0</v>
      </c>
      <c r="AI147" s="42">
        <f>'PRA110'!AH147</f>
        <v>0</v>
      </c>
      <c r="AJ147" s="42">
        <f>'PRA110'!AI147</f>
        <v>0</v>
      </c>
      <c r="AK147" s="42">
        <f>'PRA110'!AJ147</f>
        <v>0</v>
      </c>
      <c r="AL147" s="42">
        <f>'PRA110'!AK147</f>
        <v>0</v>
      </c>
      <c r="AM147" s="42">
        <f>'PRA110'!AL147</f>
        <v>0</v>
      </c>
      <c r="AN147" s="42">
        <f>'PRA110'!AM147</f>
        <v>0</v>
      </c>
      <c r="AO147" s="42">
        <f>'PRA110'!AN147</f>
        <v>0</v>
      </c>
      <c r="AP147" s="42">
        <f>'PRA110'!AO147</f>
        <v>0</v>
      </c>
      <c r="AQ147" s="42">
        <f>'PRA110'!AP147</f>
        <v>0</v>
      </c>
      <c r="AR147" s="42">
        <f>'PRA110'!AQ147</f>
        <v>0</v>
      </c>
      <c r="AS147" s="42">
        <f>'PRA110'!AR147</f>
        <v>0</v>
      </c>
      <c r="AT147" s="42">
        <f>'PRA110'!AS147</f>
        <v>0</v>
      </c>
      <c r="AU147" s="42">
        <f>'PRA110'!AT147</f>
        <v>0</v>
      </c>
      <c r="AV147" s="42">
        <f>'PRA110'!AU147</f>
        <v>0</v>
      </c>
      <c r="AW147" s="42">
        <f>'PRA110'!AV147</f>
        <v>0</v>
      </c>
      <c r="AX147" s="42">
        <f>'PRA110'!AW147</f>
        <v>0</v>
      </c>
      <c r="AY147" s="42">
        <f>'PRA110'!AX147</f>
        <v>0</v>
      </c>
      <c r="AZ147" s="42">
        <f>'PRA110'!AY147</f>
        <v>0</v>
      </c>
      <c r="BA147" s="42">
        <f>'PRA110'!AZ147</f>
        <v>0</v>
      </c>
      <c r="BB147" s="42">
        <f>'PRA110'!BA147</f>
        <v>0</v>
      </c>
      <c r="BC147" s="42">
        <f>'PRA110'!BB147</f>
        <v>0</v>
      </c>
      <c r="BD147" s="42">
        <f>'PRA110'!BC147</f>
        <v>0</v>
      </c>
      <c r="BE147" s="42">
        <f>'PRA110'!BD147</f>
        <v>0</v>
      </c>
      <c r="BF147" s="42">
        <f>'PRA110'!BE147</f>
        <v>0</v>
      </c>
      <c r="BG147" s="42">
        <f>'PRA110'!BF147</f>
        <v>0</v>
      </c>
      <c r="BH147" s="42">
        <f>'PRA110'!BG147</f>
        <v>0</v>
      </c>
      <c r="BI147" s="42">
        <f>'PRA110'!BH147</f>
        <v>0</v>
      </c>
      <c r="BJ147" s="42">
        <f>'PRA110'!BI147</f>
        <v>0</v>
      </c>
      <c r="BK147" s="42">
        <f>'PRA110'!BJ147</f>
        <v>0</v>
      </c>
      <c r="BL147" s="42">
        <f>'PRA110'!BK147</f>
        <v>0</v>
      </c>
      <c r="BM147" s="42">
        <f>'PRA110'!BL147</f>
        <v>0</v>
      </c>
      <c r="BN147" s="42">
        <f>'PRA110'!BM147</f>
        <v>0</v>
      </c>
      <c r="BO147" s="42">
        <f>'PRA110'!BN147</f>
        <v>0</v>
      </c>
      <c r="BP147" s="42">
        <f>'PRA110'!BO147</f>
        <v>0</v>
      </c>
      <c r="BQ147" s="42">
        <f>'PRA110'!BP147</f>
        <v>0</v>
      </c>
      <c r="BR147" s="42">
        <f>'PRA110'!BQ147</f>
        <v>0</v>
      </c>
      <c r="BS147" s="42">
        <f>'PRA110'!BR147</f>
        <v>0</v>
      </c>
      <c r="BT147" s="42">
        <f>'PRA110'!BS147</f>
        <v>0</v>
      </c>
      <c r="BU147" s="42">
        <f>'PRA110'!BT147</f>
        <v>0</v>
      </c>
      <c r="BV147" s="42">
        <f>'PRA110'!BU147</f>
        <v>0</v>
      </c>
      <c r="BW147" s="42">
        <f>'PRA110'!BV147</f>
        <v>0</v>
      </c>
      <c r="BX147" s="42">
        <f>'PRA110'!BW147</f>
        <v>0</v>
      </c>
      <c r="BY147" s="42">
        <f>'PRA110'!BX147</f>
        <v>0</v>
      </c>
      <c r="BZ147" s="42">
        <f>'PRA110'!BY147</f>
        <v>0</v>
      </c>
      <c r="CA147" s="42">
        <f>'PRA110'!BZ147</f>
        <v>0</v>
      </c>
      <c r="CB147" s="42">
        <f>'PRA110'!CA147</f>
        <v>0</v>
      </c>
      <c r="CC147" s="42">
        <f>'PRA110'!CB147</f>
        <v>0</v>
      </c>
      <c r="CD147" s="42">
        <f>'PRA110'!CC147</f>
        <v>0</v>
      </c>
      <c r="CE147" s="42">
        <f>'PRA110'!CD147</f>
        <v>0</v>
      </c>
      <c r="CF147" s="42">
        <f>'PRA110'!CE147</f>
        <v>0</v>
      </c>
      <c r="CG147" s="42">
        <f>'PRA110'!CF147</f>
        <v>0</v>
      </c>
      <c r="CH147" s="42">
        <f>'PRA110'!CG147</f>
        <v>0</v>
      </c>
      <c r="CI147" s="42">
        <f>'PRA110'!CH147</f>
        <v>0</v>
      </c>
      <c r="CJ147" s="42">
        <f>'PRA110'!CI147</f>
        <v>0</v>
      </c>
      <c r="CK147" s="42">
        <f>'PRA110'!CJ147</f>
        <v>0</v>
      </c>
      <c r="CL147" s="42">
        <f>'PRA110'!CK147</f>
        <v>0</v>
      </c>
      <c r="CM147" s="42">
        <f>'PRA110'!CL147</f>
        <v>0</v>
      </c>
      <c r="CN147" s="42">
        <f>'PRA110'!CM147</f>
        <v>0</v>
      </c>
      <c r="CO147" s="42">
        <f>'PRA110'!CN147</f>
        <v>0</v>
      </c>
      <c r="CP147" s="42">
        <f>'PRA110'!CO147</f>
        <v>0</v>
      </c>
      <c r="CQ147" s="42">
        <f>'PRA110'!CP147</f>
        <v>0</v>
      </c>
      <c r="CR147" s="42">
        <f>'PRA110'!CQ147</f>
        <v>0</v>
      </c>
      <c r="CS147" s="42">
        <f>'PRA110'!CR147</f>
        <v>0</v>
      </c>
      <c r="CT147" s="42">
        <f>'PRA110'!CS147</f>
        <v>0</v>
      </c>
      <c r="CU147" s="42">
        <f>'PRA110'!CT147</f>
        <v>0</v>
      </c>
      <c r="CV147" s="42">
        <f>'PRA110'!CU147</f>
        <v>0</v>
      </c>
      <c r="CW147" s="42">
        <f>'PRA110'!CV147</f>
        <v>0</v>
      </c>
      <c r="CX147" s="42">
        <f>'PRA110'!CW147</f>
        <v>0</v>
      </c>
      <c r="CY147" s="42">
        <f>'PRA110'!CX147</f>
        <v>0</v>
      </c>
      <c r="CZ147" s="42">
        <f>'PRA110'!CY147</f>
        <v>0</v>
      </c>
      <c r="DA147" s="42">
        <f>'PRA110'!CZ147</f>
        <v>0</v>
      </c>
      <c r="DB147" s="42">
        <f>'PRA110'!DA147</f>
        <v>0</v>
      </c>
      <c r="DC147" s="42">
        <f>'PRA110'!DB147</f>
        <v>0</v>
      </c>
      <c r="DD147" s="42">
        <f>'PRA110'!DC147</f>
        <v>0</v>
      </c>
      <c r="DE147" s="42">
        <f>'PRA110'!DD147</f>
        <v>0</v>
      </c>
      <c r="DF147" s="42">
        <f>'PRA110'!DE147</f>
        <v>0</v>
      </c>
      <c r="DG147" s="42">
        <f>'PRA110'!DF147</f>
        <v>0</v>
      </c>
      <c r="DH147" s="42">
        <f>'PRA110'!DG147</f>
        <v>0</v>
      </c>
      <c r="DI147" s="42">
        <f>'PRA110'!DH147</f>
        <v>0</v>
      </c>
      <c r="DJ147" s="42">
        <f>'PRA110'!DI147</f>
        <v>0</v>
      </c>
      <c r="DK147" s="42">
        <f>'PRA110'!DJ147</f>
        <v>0</v>
      </c>
      <c r="DL147" s="45">
        <f>'PRA110'!DK147</f>
        <v>0</v>
      </c>
    </row>
    <row r="148" spans="1:116" s="384" customFormat="1" ht="19.899999999999999" customHeight="1">
      <c r="A148" s="333"/>
      <c r="B148" s="340"/>
      <c r="C148" s="300"/>
      <c r="D148" s="87" t="s">
        <v>226</v>
      </c>
      <c r="E148" s="93" t="s">
        <v>227</v>
      </c>
      <c r="F148" s="359" t="s">
        <v>73</v>
      </c>
      <c r="G148" s="335"/>
      <c r="H148" s="328"/>
      <c r="I148" s="42">
        <f>'PRA110'!H148</f>
        <v>0</v>
      </c>
      <c r="J148" s="42">
        <f>'PRA110'!J148</f>
        <v>0</v>
      </c>
      <c r="K148" s="42">
        <f>'PRA110'!I148-'PRA110'!J148</f>
        <v>0</v>
      </c>
      <c r="L148" s="42">
        <f>'PRA110'!K148</f>
        <v>0</v>
      </c>
      <c r="M148" s="42">
        <f>'PRA110'!L148</f>
        <v>0</v>
      </c>
      <c r="N148" s="42">
        <f>'PRA110'!M148</f>
        <v>0</v>
      </c>
      <c r="O148" s="42">
        <f>'PRA110'!N148</f>
        <v>0</v>
      </c>
      <c r="P148" s="42">
        <f>'PRA110'!O148</f>
        <v>0</v>
      </c>
      <c r="Q148" s="42">
        <f>'PRA110'!P148</f>
        <v>0</v>
      </c>
      <c r="R148" s="42">
        <f>'PRA110'!Q148</f>
        <v>0</v>
      </c>
      <c r="S148" s="42">
        <f>'PRA110'!R148</f>
        <v>0</v>
      </c>
      <c r="T148" s="42">
        <f>'PRA110'!S148</f>
        <v>0</v>
      </c>
      <c r="U148" s="42">
        <f>'PRA110'!T148</f>
        <v>0</v>
      </c>
      <c r="V148" s="42">
        <f>'PRA110'!U148</f>
        <v>0</v>
      </c>
      <c r="W148" s="42">
        <f>'PRA110'!V148</f>
        <v>0</v>
      </c>
      <c r="X148" s="42">
        <f>'PRA110'!W148</f>
        <v>0</v>
      </c>
      <c r="Y148" s="42">
        <f>'PRA110'!X148</f>
        <v>0</v>
      </c>
      <c r="Z148" s="42">
        <f>'PRA110'!Y148</f>
        <v>0</v>
      </c>
      <c r="AA148" s="42">
        <f>'PRA110'!Z148</f>
        <v>0</v>
      </c>
      <c r="AB148" s="42">
        <f>'PRA110'!AA148</f>
        <v>0</v>
      </c>
      <c r="AC148" s="42">
        <f>'PRA110'!AB148</f>
        <v>0</v>
      </c>
      <c r="AD148" s="42">
        <f>'PRA110'!AC148</f>
        <v>0</v>
      </c>
      <c r="AE148" s="42">
        <f>'PRA110'!AD148</f>
        <v>0</v>
      </c>
      <c r="AF148" s="42">
        <f>'PRA110'!AE148</f>
        <v>0</v>
      </c>
      <c r="AG148" s="42">
        <f>'PRA110'!AF148</f>
        <v>0</v>
      </c>
      <c r="AH148" s="42">
        <f>'PRA110'!AG148</f>
        <v>0</v>
      </c>
      <c r="AI148" s="42">
        <f>'PRA110'!AH148</f>
        <v>0</v>
      </c>
      <c r="AJ148" s="42">
        <f>'PRA110'!AI148</f>
        <v>0</v>
      </c>
      <c r="AK148" s="42">
        <f>'PRA110'!AJ148</f>
        <v>0</v>
      </c>
      <c r="AL148" s="42">
        <f>'PRA110'!AK148</f>
        <v>0</v>
      </c>
      <c r="AM148" s="42">
        <f>'PRA110'!AL148</f>
        <v>0</v>
      </c>
      <c r="AN148" s="42">
        <f>'PRA110'!AM148</f>
        <v>0</v>
      </c>
      <c r="AO148" s="42">
        <f>'PRA110'!AN148</f>
        <v>0</v>
      </c>
      <c r="AP148" s="42">
        <f>'PRA110'!AO148</f>
        <v>0</v>
      </c>
      <c r="AQ148" s="42">
        <f>'PRA110'!AP148</f>
        <v>0</v>
      </c>
      <c r="AR148" s="42">
        <f>'PRA110'!AQ148</f>
        <v>0</v>
      </c>
      <c r="AS148" s="42">
        <f>'PRA110'!AR148</f>
        <v>0</v>
      </c>
      <c r="AT148" s="42">
        <f>'PRA110'!AS148</f>
        <v>0</v>
      </c>
      <c r="AU148" s="42">
        <f>'PRA110'!AT148</f>
        <v>0</v>
      </c>
      <c r="AV148" s="42">
        <f>'PRA110'!AU148</f>
        <v>0</v>
      </c>
      <c r="AW148" s="42">
        <f>'PRA110'!AV148</f>
        <v>0</v>
      </c>
      <c r="AX148" s="42">
        <f>'PRA110'!AW148</f>
        <v>0</v>
      </c>
      <c r="AY148" s="42">
        <f>'PRA110'!AX148</f>
        <v>0</v>
      </c>
      <c r="AZ148" s="42">
        <f>'PRA110'!AY148</f>
        <v>0</v>
      </c>
      <c r="BA148" s="42">
        <f>'PRA110'!AZ148</f>
        <v>0</v>
      </c>
      <c r="BB148" s="42">
        <f>'PRA110'!BA148</f>
        <v>0</v>
      </c>
      <c r="BC148" s="42">
        <f>'PRA110'!BB148</f>
        <v>0</v>
      </c>
      <c r="BD148" s="42">
        <f>'PRA110'!BC148</f>
        <v>0</v>
      </c>
      <c r="BE148" s="42">
        <f>'PRA110'!BD148</f>
        <v>0</v>
      </c>
      <c r="BF148" s="42">
        <f>'PRA110'!BE148</f>
        <v>0</v>
      </c>
      <c r="BG148" s="42">
        <f>'PRA110'!BF148</f>
        <v>0</v>
      </c>
      <c r="BH148" s="42">
        <f>'PRA110'!BG148</f>
        <v>0</v>
      </c>
      <c r="BI148" s="42">
        <f>'PRA110'!BH148</f>
        <v>0</v>
      </c>
      <c r="BJ148" s="42">
        <f>'PRA110'!BI148</f>
        <v>0</v>
      </c>
      <c r="BK148" s="42">
        <f>'PRA110'!BJ148</f>
        <v>0</v>
      </c>
      <c r="BL148" s="42">
        <f>'PRA110'!BK148</f>
        <v>0</v>
      </c>
      <c r="BM148" s="42">
        <f>'PRA110'!BL148</f>
        <v>0</v>
      </c>
      <c r="BN148" s="42">
        <f>'PRA110'!BM148</f>
        <v>0</v>
      </c>
      <c r="BO148" s="42">
        <f>'PRA110'!BN148</f>
        <v>0</v>
      </c>
      <c r="BP148" s="42">
        <f>'PRA110'!BO148</f>
        <v>0</v>
      </c>
      <c r="BQ148" s="42">
        <f>'PRA110'!BP148</f>
        <v>0</v>
      </c>
      <c r="BR148" s="42">
        <f>'PRA110'!BQ148</f>
        <v>0</v>
      </c>
      <c r="BS148" s="42">
        <f>'PRA110'!BR148</f>
        <v>0</v>
      </c>
      <c r="BT148" s="42">
        <f>'PRA110'!BS148</f>
        <v>0</v>
      </c>
      <c r="BU148" s="42">
        <f>'PRA110'!BT148</f>
        <v>0</v>
      </c>
      <c r="BV148" s="42">
        <f>'PRA110'!BU148</f>
        <v>0</v>
      </c>
      <c r="BW148" s="42">
        <f>'PRA110'!BV148</f>
        <v>0</v>
      </c>
      <c r="BX148" s="42">
        <f>'PRA110'!BW148</f>
        <v>0</v>
      </c>
      <c r="BY148" s="42">
        <f>'PRA110'!BX148</f>
        <v>0</v>
      </c>
      <c r="BZ148" s="42">
        <f>'PRA110'!BY148</f>
        <v>0</v>
      </c>
      <c r="CA148" s="42">
        <f>'PRA110'!BZ148</f>
        <v>0</v>
      </c>
      <c r="CB148" s="42">
        <f>'PRA110'!CA148</f>
        <v>0</v>
      </c>
      <c r="CC148" s="42">
        <f>'PRA110'!CB148</f>
        <v>0</v>
      </c>
      <c r="CD148" s="42">
        <f>'PRA110'!CC148</f>
        <v>0</v>
      </c>
      <c r="CE148" s="42">
        <f>'PRA110'!CD148</f>
        <v>0</v>
      </c>
      <c r="CF148" s="42">
        <f>'PRA110'!CE148</f>
        <v>0</v>
      </c>
      <c r="CG148" s="42">
        <f>'PRA110'!CF148</f>
        <v>0</v>
      </c>
      <c r="CH148" s="42">
        <f>'PRA110'!CG148</f>
        <v>0</v>
      </c>
      <c r="CI148" s="42">
        <f>'PRA110'!CH148</f>
        <v>0</v>
      </c>
      <c r="CJ148" s="42">
        <f>'PRA110'!CI148</f>
        <v>0</v>
      </c>
      <c r="CK148" s="42">
        <f>'PRA110'!CJ148</f>
        <v>0</v>
      </c>
      <c r="CL148" s="42">
        <f>'PRA110'!CK148</f>
        <v>0</v>
      </c>
      <c r="CM148" s="42">
        <f>'PRA110'!CL148</f>
        <v>0</v>
      </c>
      <c r="CN148" s="42">
        <f>'PRA110'!CM148</f>
        <v>0</v>
      </c>
      <c r="CO148" s="42">
        <f>'PRA110'!CN148</f>
        <v>0</v>
      </c>
      <c r="CP148" s="42">
        <f>'PRA110'!CO148</f>
        <v>0</v>
      </c>
      <c r="CQ148" s="42">
        <f>'PRA110'!CP148</f>
        <v>0</v>
      </c>
      <c r="CR148" s="42">
        <f>'PRA110'!CQ148</f>
        <v>0</v>
      </c>
      <c r="CS148" s="42">
        <f>'PRA110'!CR148</f>
        <v>0</v>
      </c>
      <c r="CT148" s="42">
        <f>'PRA110'!CS148</f>
        <v>0</v>
      </c>
      <c r="CU148" s="42">
        <f>'PRA110'!CT148</f>
        <v>0</v>
      </c>
      <c r="CV148" s="42">
        <f>'PRA110'!CU148</f>
        <v>0</v>
      </c>
      <c r="CW148" s="42">
        <f>'PRA110'!CV148</f>
        <v>0</v>
      </c>
      <c r="CX148" s="42">
        <f>'PRA110'!CW148</f>
        <v>0</v>
      </c>
      <c r="CY148" s="42">
        <f>'PRA110'!CX148</f>
        <v>0</v>
      </c>
      <c r="CZ148" s="42">
        <f>'PRA110'!CY148</f>
        <v>0</v>
      </c>
      <c r="DA148" s="42">
        <f>'PRA110'!CZ148</f>
        <v>0</v>
      </c>
      <c r="DB148" s="42">
        <f>'PRA110'!DA148</f>
        <v>0</v>
      </c>
      <c r="DC148" s="42">
        <f>'PRA110'!DB148</f>
        <v>0</v>
      </c>
      <c r="DD148" s="42">
        <f>'PRA110'!DC148</f>
        <v>0</v>
      </c>
      <c r="DE148" s="42">
        <f>'PRA110'!DD148</f>
        <v>0</v>
      </c>
      <c r="DF148" s="42">
        <f>'PRA110'!DE148</f>
        <v>0</v>
      </c>
      <c r="DG148" s="42">
        <f>'PRA110'!DF148</f>
        <v>0</v>
      </c>
      <c r="DH148" s="42">
        <f>'PRA110'!DG148</f>
        <v>0</v>
      </c>
      <c r="DI148" s="42">
        <f>'PRA110'!DH148</f>
        <v>0</v>
      </c>
      <c r="DJ148" s="42">
        <f>'PRA110'!DI148</f>
        <v>0</v>
      </c>
      <c r="DK148" s="42">
        <f>'PRA110'!DJ148</f>
        <v>0</v>
      </c>
      <c r="DL148" s="45">
        <f>'PRA110'!DK148</f>
        <v>0</v>
      </c>
    </row>
    <row r="149" spans="1:116" s="384" customFormat="1" ht="19.899999999999999" customHeight="1">
      <c r="A149" s="333"/>
      <c r="B149" s="340"/>
      <c r="C149" s="300"/>
      <c r="D149" s="87" t="s">
        <v>228</v>
      </c>
      <c r="E149" s="93" t="s">
        <v>229</v>
      </c>
      <c r="F149" s="359" t="s">
        <v>75</v>
      </c>
      <c r="G149" s="335"/>
      <c r="H149" s="328"/>
      <c r="I149" s="42">
        <f>'PRA110'!H149</f>
        <v>0</v>
      </c>
      <c r="J149" s="42">
        <f>'PRA110'!J149</f>
        <v>0</v>
      </c>
      <c r="K149" s="42">
        <f>'PRA110'!I149-'PRA110'!J149</f>
        <v>0</v>
      </c>
      <c r="L149" s="42">
        <f>'PRA110'!K149</f>
        <v>0</v>
      </c>
      <c r="M149" s="42">
        <f>'PRA110'!L149</f>
        <v>0</v>
      </c>
      <c r="N149" s="42">
        <f>'PRA110'!M149</f>
        <v>0</v>
      </c>
      <c r="O149" s="42">
        <f>'PRA110'!N149</f>
        <v>0</v>
      </c>
      <c r="P149" s="42">
        <f>'PRA110'!O149</f>
        <v>0</v>
      </c>
      <c r="Q149" s="42">
        <f>'PRA110'!P149</f>
        <v>0</v>
      </c>
      <c r="R149" s="42">
        <f>'PRA110'!Q149</f>
        <v>0</v>
      </c>
      <c r="S149" s="42">
        <f>'PRA110'!R149</f>
        <v>0</v>
      </c>
      <c r="T149" s="42">
        <f>'PRA110'!S149</f>
        <v>0</v>
      </c>
      <c r="U149" s="42">
        <f>'PRA110'!T149</f>
        <v>0</v>
      </c>
      <c r="V149" s="42">
        <f>'PRA110'!U149</f>
        <v>0</v>
      </c>
      <c r="W149" s="42">
        <f>'PRA110'!V149</f>
        <v>0</v>
      </c>
      <c r="X149" s="42">
        <f>'PRA110'!W149</f>
        <v>0</v>
      </c>
      <c r="Y149" s="42">
        <f>'PRA110'!X149</f>
        <v>0</v>
      </c>
      <c r="Z149" s="42">
        <f>'PRA110'!Y149</f>
        <v>0</v>
      </c>
      <c r="AA149" s="42">
        <f>'PRA110'!Z149</f>
        <v>0</v>
      </c>
      <c r="AB149" s="42">
        <f>'PRA110'!AA149</f>
        <v>0</v>
      </c>
      <c r="AC149" s="42">
        <f>'PRA110'!AB149</f>
        <v>0</v>
      </c>
      <c r="AD149" s="42">
        <f>'PRA110'!AC149</f>
        <v>0</v>
      </c>
      <c r="AE149" s="42">
        <f>'PRA110'!AD149</f>
        <v>0</v>
      </c>
      <c r="AF149" s="42">
        <f>'PRA110'!AE149</f>
        <v>0</v>
      </c>
      <c r="AG149" s="42">
        <f>'PRA110'!AF149</f>
        <v>0</v>
      </c>
      <c r="AH149" s="42">
        <f>'PRA110'!AG149</f>
        <v>0</v>
      </c>
      <c r="AI149" s="42">
        <f>'PRA110'!AH149</f>
        <v>0</v>
      </c>
      <c r="AJ149" s="42">
        <f>'PRA110'!AI149</f>
        <v>0</v>
      </c>
      <c r="AK149" s="42">
        <f>'PRA110'!AJ149</f>
        <v>0</v>
      </c>
      <c r="AL149" s="42">
        <f>'PRA110'!AK149</f>
        <v>0</v>
      </c>
      <c r="AM149" s="42">
        <f>'PRA110'!AL149</f>
        <v>0</v>
      </c>
      <c r="AN149" s="42">
        <f>'PRA110'!AM149</f>
        <v>0</v>
      </c>
      <c r="AO149" s="42">
        <f>'PRA110'!AN149</f>
        <v>0</v>
      </c>
      <c r="AP149" s="42">
        <f>'PRA110'!AO149</f>
        <v>0</v>
      </c>
      <c r="AQ149" s="42">
        <f>'PRA110'!AP149</f>
        <v>0</v>
      </c>
      <c r="AR149" s="42">
        <f>'PRA110'!AQ149</f>
        <v>0</v>
      </c>
      <c r="AS149" s="42">
        <f>'PRA110'!AR149</f>
        <v>0</v>
      </c>
      <c r="AT149" s="42">
        <f>'PRA110'!AS149</f>
        <v>0</v>
      </c>
      <c r="AU149" s="42">
        <f>'PRA110'!AT149</f>
        <v>0</v>
      </c>
      <c r="AV149" s="42">
        <f>'PRA110'!AU149</f>
        <v>0</v>
      </c>
      <c r="AW149" s="42">
        <f>'PRA110'!AV149</f>
        <v>0</v>
      </c>
      <c r="AX149" s="42">
        <f>'PRA110'!AW149</f>
        <v>0</v>
      </c>
      <c r="AY149" s="42">
        <f>'PRA110'!AX149</f>
        <v>0</v>
      </c>
      <c r="AZ149" s="42">
        <f>'PRA110'!AY149</f>
        <v>0</v>
      </c>
      <c r="BA149" s="42">
        <f>'PRA110'!AZ149</f>
        <v>0</v>
      </c>
      <c r="BB149" s="42">
        <f>'PRA110'!BA149</f>
        <v>0</v>
      </c>
      <c r="BC149" s="42">
        <f>'PRA110'!BB149</f>
        <v>0</v>
      </c>
      <c r="BD149" s="42">
        <f>'PRA110'!BC149</f>
        <v>0</v>
      </c>
      <c r="BE149" s="42">
        <f>'PRA110'!BD149</f>
        <v>0</v>
      </c>
      <c r="BF149" s="42">
        <f>'PRA110'!BE149</f>
        <v>0</v>
      </c>
      <c r="BG149" s="42">
        <f>'PRA110'!BF149</f>
        <v>0</v>
      </c>
      <c r="BH149" s="42">
        <f>'PRA110'!BG149</f>
        <v>0</v>
      </c>
      <c r="BI149" s="42">
        <f>'PRA110'!BH149</f>
        <v>0</v>
      </c>
      <c r="BJ149" s="42">
        <f>'PRA110'!BI149</f>
        <v>0</v>
      </c>
      <c r="BK149" s="42">
        <f>'PRA110'!BJ149</f>
        <v>0</v>
      </c>
      <c r="BL149" s="42">
        <f>'PRA110'!BK149</f>
        <v>0</v>
      </c>
      <c r="BM149" s="42">
        <f>'PRA110'!BL149</f>
        <v>0</v>
      </c>
      <c r="BN149" s="42">
        <f>'PRA110'!BM149</f>
        <v>0</v>
      </c>
      <c r="BO149" s="42">
        <f>'PRA110'!BN149</f>
        <v>0</v>
      </c>
      <c r="BP149" s="42">
        <f>'PRA110'!BO149</f>
        <v>0</v>
      </c>
      <c r="BQ149" s="42">
        <f>'PRA110'!BP149</f>
        <v>0</v>
      </c>
      <c r="BR149" s="42">
        <f>'PRA110'!BQ149</f>
        <v>0</v>
      </c>
      <c r="BS149" s="42">
        <f>'PRA110'!BR149</f>
        <v>0</v>
      </c>
      <c r="BT149" s="42">
        <f>'PRA110'!BS149</f>
        <v>0</v>
      </c>
      <c r="BU149" s="42">
        <f>'PRA110'!BT149</f>
        <v>0</v>
      </c>
      <c r="BV149" s="42">
        <f>'PRA110'!BU149</f>
        <v>0</v>
      </c>
      <c r="BW149" s="42">
        <f>'PRA110'!BV149</f>
        <v>0</v>
      </c>
      <c r="BX149" s="42">
        <f>'PRA110'!BW149</f>
        <v>0</v>
      </c>
      <c r="BY149" s="42">
        <f>'PRA110'!BX149</f>
        <v>0</v>
      </c>
      <c r="BZ149" s="42">
        <f>'PRA110'!BY149</f>
        <v>0</v>
      </c>
      <c r="CA149" s="42">
        <f>'PRA110'!BZ149</f>
        <v>0</v>
      </c>
      <c r="CB149" s="42">
        <f>'PRA110'!CA149</f>
        <v>0</v>
      </c>
      <c r="CC149" s="42">
        <f>'PRA110'!CB149</f>
        <v>0</v>
      </c>
      <c r="CD149" s="42">
        <f>'PRA110'!CC149</f>
        <v>0</v>
      </c>
      <c r="CE149" s="42">
        <f>'PRA110'!CD149</f>
        <v>0</v>
      </c>
      <c r="CF149" s="42">
        <f>'PRA110'!CE149</f>
        <v>0</v>
      </c>
      <c r="CG149" s="42">
        <f>'PRA110'!CF149</f>
        <v>0</v>
      </c>
      <c r="CH149" s="42">
        <f>'PRA110'!CG149</f>
        <v>0</v>
      </c>
      <c r="CI149" s="42">
        <f>'PRA110'!CH149</f>
        <v>0</v>
      </c>
      <c r="CJ149" s="42">
        <f>'PRA110'!CI149</f>
        <v>0</v>
      </c>
      <c r="CK149" s="42">
        <f>'PRA110'!CJ149</f>
        <v>0</v>
      </c>
      <c r="CL149" s="42">
        <f>'PRA110'!CK149</f>
        <v>0</v>
      </c>
      <c r="CM149" s="42">
        <f>'PRA110'!CL149</f>
        <v>0</v>
      </c>
      <c r="CN149" s="42">
        <f>'PRA110'!CM149</f>
        <v>0</v>
      </c>
      <c r="CO149" s="42">
        <f>'PRA110'!CN149</f>
        <v>0</v>
      </c>
      <c r="CP149" s="42">
        <f>'PRA110'!CO149</f>
        <v>0</v>
      </c>
      <c r="CQ149" s="42">
        <f>'PRA110'!CP149</f>
        <v>0</v>
      </c>
      <c r="CR149" s="42">
        <f>'PRA110'!CQ149</f>
        <v>0</v>
      </c>
      <c r="CS149" s="42">
        <f>'PRA110'!CR149</f>
        <v>0</v>
      </c>
      <c r="CT149" s="42">
        <f>'PRA110'!CS149</f>
        <v>0</v>
      </c>
      <c r="CU149" s="42">
        <f>'PRA110'!CT149</f>
        <v>0</v>
      </c>
      <c r="CV149" s="42">
        <f>'PRA110'!CU149</f>
        <v>0</v>
      </c>
      <c r="CW149" s="42">
        <f>'PRA110'!CV149</f>
        <v>0</v>
      </c>
      <c r="CX149" s="42">
        <f>'PRA110'!CW149</f>
        <v>0</v>
      </c>
      <c r="CY149" s="42">
        <f>'PRA110'!CX149</f>
        <v>0</v>
      </c>
      <c r="CZ149" s="42">
        <f>'PRA110'!CY149</f>
        <v>0</v>
      </c>
      <c r="DA149" s="42">
        <f>'PRA110'!CZ149</f>
        <v>0</v>
      </c>
      <c r="DB149" s="42">
        <f>'PRA110'!DA149</f>
        <v>0</v>
      </c>
      <c r="DC149" s="42">
        <f>'PRA110'!DB149</f>
        <v>0</v>
      </c>
      <c r="DD149" s="42">
        <f>'PRA110'!DC149</f>
        <v>0</v>
      </c>
      <c r="DE149" s="42">
        <f>'PRA110'!DD149</f>
        <v>0</v>
      </c>
      <c r="DF149" s="42">
        <f>'PRA110'!DE149</f>
        <v>0</v>
      </c>
      <c r="DG149" s="42">
        <f>'PRA110'!DF149</f>
        <v>0</v>
      </c>
      <c r="DH149" s="42">
        <f>'PRA110'!DG149</f>
        <v>0</v>
      </c>
      <c r="DI149" s="42">
        <f>'PRA110'!DH149</f>
        <v>0</v>
      </c>
      <c r="DJ149" s="42">
        <f>'PRA110'!DI149</f>
        <v>0</v>
      </c>
      <c r="DK149" s="42">
        <f>'PRA110'!DJ149</f>
        <v>0</v>
      </c>
      <c r="DL149" s="45">
        <f>'PRA110'!DK149</f>
        <v>0</v>
      </c>
    </row>
    <row r="150" spans="1:116" s="384" customFormat="1" ht="19.899999999999999" customHeight="1">
      <c r="A150" s="333"/>
      <c r="B150" s="340"/>
      <c r="C150" s="300"/>
      <c r="D150" s="87" t="s">
        <v>230</v>
      </c>
      <c r="E150" s="93" t="s">
        <v>231</v>
      </c>
      <c r="F150" s="359" t="s">
        <v>77</v>
      </c>
      <c r="G150" s="335"/>
      <c r="H150" s="328"/>
      <c r="I150" s="42">
        <f>'PRA110'!H150</f>
        <v>0</v>
      </c>
      <c r="J150" s="42">
        <f>'PRA110'!J150</f>
        <v>0</v>
      </c>
      <c r="K150" s="42">
        <f>'PRA110'!I150-'PRA110'!J150</f>
        <v>0</v>
      </c>
      <c r="L150" s="42">
        <f>'PRA110'!K150</f>
        <v>0</v>
      </c>
      <c r="M150" s="42">
        <f>'PRA110'!L150</f>
        <v>0</v>
      </c>
      <c r="N150" s="42">
        <f>'PRA110'!M150</f>
        <v>0</v>
      </c>
      <c r="O150" s="42">
        <f>'PRA110'!N150</f>
        <v>0</v>
      </c>
      <c r="P150" s="42">
        <f>'PRA110'!O150</f>
        <v>0</v>
      </c>
      <c r="Q150" s="42">
        <f>'PRA110'!P150</f>
        <v>0</v>
      </c>
      <c r="R150" s="42">
        <f>'PRA110'!Q150</f>
        <v>0</v>
      </c>
      <c r="S150" s="42">
        <f>'PRA110'!R150</f>
        <v>0</v>
      </c>
      <c r="T150" s="42">
        <f>'PRA110'!S150</f>
        <v>0</v>
      </c>
      <c r="U150" s="42">
        <f>'PRA110'!T150</f>
        <v>0</v>
      </c>
      <c r="V150" s="42">
        <f>'PRA110'!U150</f>
        <v>0</v>
      </c>
      <c r="W150" s="42">
        <f>'PRA110'!V150</f>
        <v>0</v>
      </c>
      <c r="X150" s="42">
        <f>'PRA110'!W150</f>
        <v>0</v>
      </c>
      <c r="Y150" s="42">
        <f>'PRA110'!X150</f>
        <v>0</v>
      </c>
      <c r="Z150" s="42">
        <f>'PRA110'!Y150</f>
        <v>0</v>
      </c>
      <c r="AA150" s="42">
        <f>'PRA110'!Z150</f>
        <v>0</v>
      </c>
      <c r="AB150" s="42">
        <f>'PRA110'!AA150</f>
        <v>0</v>
      </c>
      <c r="AC150" s="42">
        <f>'PRA110'!AB150</f>
        <v>0</v>
      </c>
      <c r="AD150" s="42">
        <f>'PRA110'!AC150</f>
        <v>0</v>
      </c>
      <c r="AE150" s="42">
        <f>'PRA110'!AD150</f>
        <v>0</v>
      </c>
      <c r="AF150" s="42">
        <f>'PRA110'!AE150</f>
        <v>0</v>
      </c>
      <c r="AG150" s="42">
        <f>'PRA110'!AF150</f>
        <v>0</v>
      </c>
      <c r="AH150" s="42">
        <f>'PRA110'!AG150</f>
        <v>0</v>
      </c>
      <c r="AI150" s="42">
        <f>'PRA110'!AH150</f>
        <v>0</v>
      </c>
      <c r="AJ150" s="42">
        <f>'PRA110'!AI150</f>
        <v>0</v>
      </c>
      <c r="AK150" s="42">
        <f>'PRA110'!AJ150</f>
        <v>0</v>
      </c>
      <c r="AL150" s="42">
        <f>'PRA110'!AK150</f>
        <v>0</v>
      </c>
      <c r="AM150" s="42">
        <f>'PRA110'!AL150</f>
        <v>0</v>
      </c>
      <c r="AN150" s="42">
        <f>'PRA110'!AM150</f>
        <v>0</v>
      </c>
      <c r="AO150" s="42">
        <f>'PRA110'!AN150</f>
        <v>0</v>
      </c>
      <c r="AP150" s="42">
        <f>'PRA110'!AO150</f>
        <v>0</v>
      </c>
      <c r="AQ150" s="42">
        <f>'PRA110'!AP150</f>
        <v>0</v>
      </c>
      <c r="AR150" s="42">
        <f>'PRA110'!AQ150</f>
        <v>0</v>
      </c>
      <c r="AS150" s="42">
        <f>'PRA110'!AR150</f>
        <v>0</v>
      </c>
      <c r="AT150" s="42">
        <f>'PRA110'!AS150</f>
        <v>0</v>
      </c>
      <c r="AU150" s="42">
        <f>'PRA110'!AT150</f>
        <v>0</v>
      </c>
      <c r="AV150" s="42">
        <f>'PRA110'!AU150</f>
        <v>0</v>
      </c>
      <c r="AW150" s="42">
        <f>'PRA110'!AV150</f>
        <v>0</v>
      </c>
      <c r="AX150" s="42">
        <f>'PRA110'!AW150</f>
        <v>0</v>
      </c>
      <c r="AY150" s="42">
        <f>'PRA110'!AX150</f>
        <v>0</v>
      </c>
      <c r="AZ150" s="42">
        <f>'PRA110'!AY150</f>
        <v>0</v>
      </c>
      <c r="BA150" s="42">
        <f>'PRA110'!AZ150</f>
        <v>0</v>
      </c>
      <c r="BB150" s="42">
        <f>'PRA110'!BA150</f>
        <v>0</v>
      </c>
      <c r="BC150" s="42">
        <f>'PRA110'!BB150</f>
        <v>0</v>
      </c>
      <c r="BD150" s="42">
        <f>'PRA110'!BC150</f>
        <v>0</v>
      </c>
      <c r="BE150" s="42">
        <f>'PRA110'!BD150</f>
        <v>0</v>
      </c>
      <c r="BF150" s="42">
        <f>'PRA110'!BE150</f>
        <v>0</v>
      </c>
      <c r="BG150" s="42">
        <f>'PRA110'!BF150</f>
        <v>0</v>
      </c>
      <c r="BH150" s="42">
        <f>'PRA110'!BG150</f>
        <v>0</v>
      </c>
      <c r="BI150" s="42">
        <f>'PRA110'!BH150</f>
        <v>0</v>
      </c>
      <c r="BJ150" s="42">
        <f>'PRA110'!BI150</f>
        <v>0</v>
      </c>
      <c r="BK150" s="42">
        <f>'PRA110'!BJ150</f>
        <v>0</v>
      </c>
      <c r="BL150" s="42">
        <f>'PRA110'!BK150</f>
        <v>0</v>
      </c>
      <c r="BM150" s="42">
        <f>'PRA110'!BL150</f>
        <v>0</v>
      </c>
      <c r="BN150" s="42">
        <f>'PRA110'!BM150</f>
        <v>0</v>
      </c>
      <c r="BO150" s="42">
        <f>'PRA110'!BN150</f>
        <v>0</v>
      </c>
      <c r="BP150" s="42">
        <f>'PRA110'!BO150</f>
        <v>0</v>
      </c>
      <c r="BQ150" s="42">
        <f>'PRA110'!BP150</f>
        <v>0</v>
      </c>
      <c r="BR150" s="42">
        <f>'PRA110'!BQ150</f>
        <v>0</v>
      </c>
      <c r="BS150" s="42">
        <f>'PRA110'!BR150</f>
        <v>0</v>
      </c>
      <c r="BT150" s="42">
        <f>'PRA110'!BS150</f>
        <v>0</v>
      </c>
      <c r="BU150" s="42">
        <f>'PRA110'!BT150</f>
        <v>0</v>
      </c>
      <c r="BV150" s="42">
        <f>'PRA110'!BU150</f>
        <v>0</v>
      </c>
      <c r="BW150" s="42">
        <f>'PRA110'!BV150</f>
        <v>0</v>
      </c>
      <c r="BX150" s="42">
        <f>'PRA110'!BW150</f>
        <v>0</v>
      </c>
      <c r="BY150" s="42">
        <f>'PRA110'!BX150</f>
        <v>0</v>
      </c>
      <c r="BZ150" s="42">
        <f>'PRA110'!BY150</f>
        <v>0</v>
      </c>
      <c r="CA150" s="42">
        <f>'PRA110'!BZ150</f>
        <v>0</v>
      </c>
      <c r="CB150" s="42">
        <f>'PRA110'!CA150</f>
        <v>0</v>
      </c>
      <c r="CC150" s="42">
        <f>'PRA110'!CB150</f>
        <v>0</v>
      </c>
      <c r="CD150" s="42">
        <f>'PRA110'!CC150</f>
        <v>0</v>
      </c>
      <c r="CE150" s="42">
        <f>'PRA110'!CD150</f>
        <v>0</v>
      </c>
      <c r="CF150" s="42">
        <f>'PRA110'!CE150</f>
        <v>0</v>
      </c>
      <c r="CG150" s="42">
        <f>'PRA110'!CF150</f>
        <v>0</v>
      </c>
      <c r="CH150" s="42">
        <f>'PRA110'!CG150</f>
        <v>0</v>
      </c>
      <c r="CI150" s="42">
        <f>'PRA110'!CH150</f>
        <v>0</v>
      </c>
      <c r="CJ150" s="42">
        <f>'PRA110'!CI150</f>
        <v>0</v>
      </c>
      <c r="CK150" s="42">
        <f>'PRA110'!CJ150</f>
        <v>0</v>
      </c>
      <c r="CL150" s="42">
        <f>'PRA110'!CK150</f>
        <v>0</v>
      </c>
      <c r="CM150" s="42">
        <f>'PRA110'!CL150</f>
        <v>0</v>
      </c>
      <c r="CN150" s="42">
        <f>'PRA110'!CM150</f>
        <v>0</v>
      </c>
      <c r="CO150" s="42">
        <f>'PRA110'!CN150</f>
        <v>0</v>
      </c>
      <c r="CP150" s="42">
        <f>'PRA110'!CO150</f>
        <v>0</v>
      </c>
      <c r="CQ150" s="42">
        <f>'PRA110'!CP150</f>
        <v>0</v>
      </c>
      <c r="CR150" s="42">
        <f>'PRA110'!CQ150</f>
        <v>0</v>
      </c>
      <c r="CS150" s="42">
        <f>'PRA110'!CR150</f>
        <v>0</v>
      </c>
      <c r="CT150" s="42">
        <f>'PRA110'!CS150</f>
        <v>0</v>
      </c>
      <c r="CU150" s="42">
        <f>'PRA110'!CT150</f>
        <v>0</v>
      </c>
      <c r="CV150" s="42">
        <f>'PRA110'!CU150</f>
        <v>0</v>
      </c>
      <c r="CW150" s="42">
        <f>'PRA110'!CV150</f>
        <v>0</v>
      </c>
      <c r="CX150" s="42">
        <f>'PRA110'!CW150</f>
        <v>0</v>
      </c>
      <c r="CY150" s="42">
        <f>'PRA110'!CX150</f>
        <v>0</v>
      </c>
      <c r="CZ150" s="42">
        <f>'PRA110'!CY150</f>
        <v>0</v>
      </c>
      <c r="DA150" s="42">
        <f>'PRA110'!CZ150</f>
        <v>0</v>
      </c>
      <c r="DB150" s="42">
        <f>'PRA110'!DA150</f>
        <v>0</v>
      </c>
      <c r="DC150" s="42">
        <f>'PRA110'!DB150</f>
        <v>0</v>
      </c>
      <c r="DD150" s="42">
        <f>'PRA110'!DC150</f>
        <v>0</v>
      </c>
      <c r="DE150" s="42">
        <f>'PRA110'!DD150</f>
        <v>0</v>
      </c>
      <c r="DF150" s="42">
        <f>'PRA110'!DE150</f>
        <v>0</v>
      </c>
      <c r="DG150" s="42">
        <f>'PRA110'!DF150</f>
        <v>0</v>
      </c>
      <c r="DH150" s="42">
        <f>'PRA110'!DG150</f>
        <v>0</v>
      </c>
      <c r="DI150" s="42">
        <f>'PRA110'!DH150</f>
        <v>0</v>
      </c>
      <c r="DJ150" s="42">
        <f>'PRA110'!DI150</f>
        <v>0</v>
      </c>
      <c r="DK150" s="42">
        <f>'PRA110'!DJ150</f>
        <v>0</v>
      </c>
      <c r="DL150" s="45">
        <f>'PRA110'!DK150</f>
        <v>0</v>
      </c>
    </row>
    <row r="151" spans="1:116" s="384" customFormat="1" ht="18.75" customHeight="1">
      <c r="A151" s="333"/>
      <c r="B151" s="340"/>
      <c r="C151" s="300"/>
      <c r="D151" s="87" t="s">
        <v>232</v>
      </c>
      <c r="E151" s="93" t="s">
        <v>233</v>
      </c>
      <c r="F151" s="346" t="s">
        <v>79</v>
      </c>
      <c r="G151" s="335"/>
      <c r="H151" s="328"/>
      <c r="I151" s="42">
        <f>'PRA110'!H151</f>
        <v>0</v>
      </c>
      <c r="J151" s="42">
        <f>'PRA110'!J151</f>
        <v>0</v>
      </c>
      <c r="K151" s="42">
        <f>'PRA110'!I151-'PRA110'!J151</f>
        <v>0</v>
      </c>
      <c r="L151" s="42">
        <f>'PRA110'!K151</f>
        <v>0</v>
      </c>
      <c r="M151" s="42">
        <f>'PRA110'!L151</f>
        <v>0</v>
      </c>
      <c r="N151" s="42">
        <f>'PRA110'!M151</f>
        <v>0</v>
      </c>
      <c r="O151" s="42">
        <f>'PRA110'!N151</f>
        <v>0</v>
      </c>
      <c r="P151" s="42">
        <f>'PRA110'!O151</f>
        <v>0</v>
      </c>
      <c r="Q151" s="42">
        <f>'PRA110'!P151</f>
        <v>0</v>
      </c>
      <c r="R151" s="42">
        <f>'PRA110'!Q151</f>
        <v>0</v>
      </c>
      <c r="S151" s="42">
        <f>'PRA110'!R151</f>
        <v>0</v>
      </c>
      <c r="T151" s="42">
        <f>'PRA110'!S151</f>
        <v>0</v>
      </c>
      <c r="U151" s="42">
        <f>'PRA110'!T151</f>
        <v>0</v>
      </c>
      <c r="V151" s="42">
        <f>'PRA110'!U151</f>
        <v>0</v>
      </c>
      <c r="W151" s="42">
        <f>'PRA110'!V151</f>
        <v>0</v>
      </c>
      <c r="X151" s="42">
        <f>'PRA110'!W151</f>
        <v>0</v>
      </c>
      <c r="Y151" s="42">
        <f>'PRA110'!X151</f>
        <v>0</v>
      </c>
      <c r="Z151" s="42">
        <f>'PRA110'!Y151</f>
        <v>0</v>
      </c>
      <c r="AA151" s="42">
        <f>'PRA110'!Z151</f>
        <v>0</v>
      </c>
      <c r="AB151" s="42">
        <f>'PRA110'!AA151</f>
        <v>0</v>
      </c>
      <c r="AC151" s="42">
        <f>'PRA110'!AB151</f>
        <v>0</v>
      </c>
      <c r="AD151" s="42">
        <f>'PRA110'!AC151</f>
        <v>0</v>
      </c>
      <c r="AE151" s="42">
        <f>'PRA110'!AD151</f>
        <v>0</v>
      </c>
      <c r="AF151" s="42">
        <f>'PRA110'!AE151</f>
        <v>0</v>
      </c>
      <c r="AG151" s="42">
        <f>'PRA110'!AF151</f>
        <v>0</v>
      </c>
      <c r="AH151" s="42">
        <f>'PRA110'!AG151</f>
        <v>0</v>
      </c>
      <c r="AI151" s="42">
        <f>'PRA110'!AH151</f>
        <v>0</v>
      </c>
      <c r="AJ151" s="42">
        <f>'PRA110'!AI151</f>
        <v>0</v>
      </c>
      <c r="AK151" s="42">
        <f>'PRA110'!AJ151</f>
        <v>0</v>
      </c>
      <c r="AL151" s="42">
        <f>'PRA110'!AK151</f>
        <v>0</v>
      </c>
      <c r="AM151" s="42">
        <f>'PRA110'!AL151</f>
        <v>0</v>
      </c>
      <c r="AN151" s="42">
        <f>'PRA110'!AM151</f>
        <v>0</v>
      </c>
      <c r="AO151" s="42">
        <f>'PRA110'!AN151</f>
        <v>0</v>
      </c>
      <c r="AP151" s="42">
        <f>'PRA110'!AO151</f>
        <v>0</v>
      </c>
      <c r="AQ151" s="42">
        <f>'PRA110'!AP151</f>
        <v>0</v>
      </c>
      <c r="AR151" s="42">
        <f>'PRA110'!AQ151</f>
        <v>0</v>
      </c>
      <c r="AS151" s="42">
        <f>'PRA110'!AR151</f>
        <v>0</v>
      </c>
      <c r="AT151" s="42">
        <f>'PRA110'!AS151</f>
        <v>0</v>
      </c>
      <c r="AU151" s="42">
        <f>'PRA110'!AT151</f>
        <v>0</v>
      </c>
      <c r="AV151" s="42">
        <f>'PRA110'!AU151</f>
        <v>0</v>
      </c>
      <c r="AW151" s="42">
        <f>'PRA110'!AV151</f>
        <v>0</v>
      </c>
      <c r="AX151" s="42">
        <f>'PRA110'!AW151</f>
        <v>0</v>
      </c>
      <c r="AY151" s="42">
        <f>'PRA110'!AX151</f>
        <v>0</v>
      </c>
      <c r="AZ151" s="42">
        <f>'PRA110'!AY151</f>
        <v>0</v>
      </c>
      <c r="BA151" s="42">
        <f>'PRA110'!AZ151</f>
        <v>0</v>
      </c>
      <c r="BB151" s="42">
        <f>'PRA110'!BA151</f>
        <v>0</v>
      </c>
      <c r="BC151" s="42">
        <f>'PRA110'!BB151</f>
        <v>0</v>
      </c>
      <c r="BD151" s="42">
        <f>'PRA110'!BC151</f>
        <v>0</v>
      </c>
      <c r="BE151" s="42">
        <f>'PRA110'!BD151</f>
        <v>0</v>
      </c>
      <c r="BF151" s="42">
        <f>'PRA110'!BE151</f>
        <v>0</v>
      </c>
      <c r="BG151" s="42">
        <f>'PRA110'!BF151</f>
        <v>0</v>
      </c>
      <c r="BH151" s="42">
        <f>'PRA110'!BG151</f>
        <v>0</v>
      </c>
      <c r="BI151" s="42">
        <f>'PRA110'!BH151</f>
        <v>0</v>
      </c>
      <c r="BJ151" s="42">
        <f>'PRA110'!BI151</f>
        <v>0</v>
      </c>
      <c r="BK151" s="42">
        <f>'PRA110'!BJ151</f>
        <v>0</v>
      </c>
      <c r="BL151" s="42">
        <f>'PRA110'!BK151</f>
        <v>0</v>
      </c>
      <c r="BM151" s="42">
        <f>'PRA110'!BL151</f>
        <v>0</v>
      </c>
      <c r="BN151" s="42">
        <f>'PRA110'!BM151</f>
        <v>0</v>
      </c>
      <c r="BO151" s="42">
        <f>'PRA110'!BN151</f>
        <v>0</v>
      </c>
      <c r="BP151" s="42">
        <f>'PRA110'!BO151</f>
        <v>0</v>
      </c>
      <c r="BQ151" s="42">
        <f>'PRA110'!BP151</f>
        <v>0</v>
      </c>
      <c r="BR151" s="42">
        <f>'PRA110'!BQ151</f>
        <v>0</v>
      </c>
      <c r="BS151" s="42">
        <f>'PRA110'!BR151</f>
        <v>0</v>
      </c>
      <c r="BT151" s="42">
        <f>'PRA110'!BS151</f>
        <v>0</v>
      </c>
      <c r="BU151" s="42">
        <f>'PRA110'!BT151</f>
        <v>0</v>
      </c>
      <c r="BV151" s="42">
        <f>'PRA110'!BU151</f>
        <v>0</v>
      </c>
      <c r="BW151" s="42">
        <f>'PRA110'!BV151</f>
        <v>0</v>
      </c>
      <c r="BX151" s="42">
        <f>'PRA110'!BW151</f>
        <v>0</v>
      </c>
      <c r="BY151" s="42">
        <f>'PRA110'!BX151</f>
        <v>0</v>
      </c>
      <c r="BZ151" s="42">
        <f>'PRA110'!BY151</f>
        <v>0</v>
      </c>
      <c r="CA151" s="42">
        <f>'PRA110'!BZ151</f>
        <v>0</v>
      </c>
      <c r="CB151" s="42">
        <f>'PRA110'!CA151</f>
        <v>0</v>
      </c>
      <c r="CC151" s="42">
        <f>'PRA110'!CB151</f>
        <v>0</v>
      </c>
      <c r="CD151" s="42">
        <f>'PRA110'!CC151</f>
        <v>0</v>
      </c>
      <c r="CE151" s="42">
        <f>'PRA110'!CD151</f>
        <v>0</v>
      </c>
      <c r="CF151" s="42">
        <f>'PRA110'!CE151</f>
        <v>0</v>
      </c>
      <c r="CG151" s="42">
        <f>'PRA110'!CF151</f>
        <v>0</v>
      </c>
      <c r="CH151" s="42">
        <f>'PRA110'!CG151</f>
        <v>0</v>
      </c>
      <c r="CI151" s="42">
        <f>'PRA110'!CH151</f>
        <v>0</v>
      </c>
      <c r="CJ151" s="42">
        <f>'PRA110'!CI151</f>
        <v>0</v>
      </c>
      <c r="CK151" s="42">
        <f>'PRA110'!CJ151</f>
        <v>0</v>
      </c>
      <c r="CL151" s="42">
        <f>'PRA110'!CK151</f>
        <v>0</v>
      </c>
      <c r="CM151" s="42">
        <f>'PRA110'!CL151</f>
        <v>0</v>
      </c>
      <c r="CN151" s="42">
        <f>'PRA110'!CM151</f>
        <v>0</v>
      </c>
      <c r="CO151" s="42">
        <f>'PRA110'!CN151</f>
        <v>0</v>
      </c>
      <c r="CP151" s="42">
        <f>'PRA110'!CO151</f>
        <v>0</v>
      </c>
      <c r="CQ151" s="42">
        <f>'PRA110'!CP151</f>
        <v>0</v>
      </c>
      <c r="CR151" s="42">
        <f>'PRA110'!CQ151</f>
        <v>0</v>
      </c>
      <c r="CS151" s="42">
        <f>'PRA110'!CR151</f>
        <v>0</v>
      </c>
      <c r="CT151" s="42">
        <f>'PRA110'!CS151</f>
        <v>0</v>
      </c>
      <c r="CU151" s="42">
        <f>'PRA110'!CT151</f>
        <v>0</v>
      </c>
      <c r="CV151" s="42">
        <f>'PRA110'!CU151</f>
        <v>0</v>
      </c>
      <c r="CW151" s="42">
        <f>'PRA110'!CV151</f>
        <v>0</v>
      </c>
      <c r="CX151" s="42">
        <f>'PRA110'!CW151</f>
        <v>0</v>
      </c>
      <c r="CY151" s="42">
        <f>'PRA110'!CX151</f>
        <v>0</v>
      </c>
      <c r="CZ151" s="42">
        <f>'PRA110'!CY151</f>
        <v>0</v>
      </c>
      <c r="DA151" s="42">
        <f>'PRA110'!CZ151</f>
        <v>0</v>
      </c>
      <c r="DB151" s="42">
        <f>'PRA110'!DA151</f>
        <v>0</v>
      </c>
      <c r="DC151" s="42">
        <f>'PRA110'!DB151</f>
        <v>0</v>
      </c>
      <c r="DD151" s="42">
        <f>'PRA110'!DC151</f>
        <v>0</v>
      </c>
      <c r="DE151" s="42">
        <f>'PRA110'!DD151</f>
        <v>0</v>
      </c>
      <c r="DF151" s="42">
        <f>'PRA110'!DE151</f>
        <v>0</v>
      </c>
      <c r="DG151" s="42">
        <f>'PRA110'!DF151</f>
        <v>0</v>
      </c>
      <c r="DH151" s="42">
        <f>'PRA110'!DG151</f>
        <v>0</v>
      </c>
      <c r="DI151" s="42">
        <f>'PRA110'!DH151</f>
        <v>0</v>
      </c>
      <c r="DJ151" s="42">
        <f>'PRA110'!DI151</f>
        <v>0</v>
      </c>
      <c r="DK151" s="42">
        <f>'PRA110'!DJ151</f>
        <v>0</v>
      </c>
      <c r="DL151" s="45">
        <f>'PRA110'!DK151</f>
        <v>0</v>
      </c>
    </row>
    <row r="152" spans="1:116" s="384" customFormat="1" ht="21.6" customHeight="1">
      <c r="A152" s="333"/>
      <c r="B152" s="333"/>
      <c r="C152" s="300"/>
      <c r="D152" s="87" t="s">
        <v>234</v>
      </c>
      <c r="E152" s="88" t="s">
        <v>235</v>
      </c>
      <c r="F152" s="386" t="s">
        <v>81</v>
      </c>
      <c r="G152" s="335"/>
      <c r="H152" s="328"/>
      <c r="I152" s="42">
        <f>'PRA110'!H152</f>
        <v>0</v>
      </c>
      <c r="J152" s="42">
        <f>'PRA110'!J152</f>
        <v>0</v>
      </c>
      <c r="K152" s="42">
        <f>'PRA110'!I152-'PRA110'!J152</f>
        <v>0</v>
      </c>
      <c r="L152" s="42">
        <f>'PRA110'!K152</f>
        <v>0</v>
      </c>
      <c r="M152" s="42">
        <f>'PRA110'!L152</f>
        <v>0</v>
      </c>
      <c r="N152" s="42">
        <f>'PRA110'!M152</f>
        <v>0</v>
      </c>
      <c r="O152" s="42">
        <f>'PRA110'!N152</f>
        <v>0</v>
      </c>
      <c r="P152" s="42">
        <f>'PRA110'!O152</f>
        <v>0</v>
      </c>
      <c r="Q152" s="42">
        <f>'PRA110'!P152</f>
        <v>0</v>
      </c>
      <c r="R152" s="42">
        <f>'PRA110'!Q152</f>
        <v>0</v>
      </c>
      <c r="S152" s="42">
        <f>'PRA110'!R152</f>
        <v>0</v>
      </c>
      <c r="T152" s="42">
        <f>'PRA110'!S152</f>
        <v>0</v>
      </c>
      <c r="U152" s="42">
        <f>'PRA110'!T152</f>
        <v>0</v>
      </c>
      <c r="V152" s="42">
        <f>'PRA110'!U152</f>
        <v>0</v>
      </c>
      <c r="W152" s="42">
        <f>'PRA110'!V152</f>
        <v>0</v>
      </c>
      <c r="X152" s="42">
        <f>'PRA110'!W152</f>
        <v>0</v>
      </c>
      <c r="Y152" s="42">
        <f>'PRA110'!X152</f>
        <v>0</v>
      </c>
      <c r="Z152" s="42">
        <f>'PRA110'!Y152</f>
        <v>0</v>
      </c>
      <c r="AA152" s="42">
        <f>'PRA110'!Z152</f>
        <v>0</v>
      </c>
      <c r="AB152" s="42">
        <f>'PRA110'!AA152</f>
        <v>0</v>
      </c>
      <c r="AC152" s="42">
        <f>'PRA110'!AB152</f>
        <v>0</v>
      </c>
      <c r="AD152" s="42">
        <f>'PRA110'!AC152</f>
        <v>0</v>
      </c>
      <c r="AE152" s="42">
        <f>'PRA110'!AD152</f>
        <v>0</v>
      </c>
      <c r="AF152" s="42">
        <f>'PRA110'!AE152</f>
        <v>0</v>
      </c>
      <c r="AG152" s="42">
        <f>'PRA110'!AF152</f>
        <v>0</v>
      </c>
      <c r="AH152" s="42">
        <f>'PRA110'!AG152</f>
        <v>0</v>
      </c>
      <c r="AI152" s="42">
        <f>'PRA110'!AH152</f>
        <v>0</v>
      </c>
      <c r="AJ152" s="42">
        <f>'PRA110'!AI152</f>
        <v>0</v>
      </c>
      <c r="AK152" s="42">
        <f>'PRA110'!AJ152</f>
        <v>0</v>
      </c>
      <c r="AL152" s="42">
        <f>'PRA110'!AK152</f>
        <v>0</v>
      </c>
      <c r="AM152" s="42">
        <f>'PRA110'!AL152</f>
        <v>0</v>
      </c>
      <c r="AN152" s="42">
        <f>'PRA110'!AM152</f>
        <v>0</v>
      </c>
      <c r="AO152" s="42">
        <f>'PRA110'!AN152</f>
        <v>0</v>
      </c>
      <c r="AP152" s="42">
        <f>'PRA110'!AO152</f>
        <v>0</v>
      </c>
      <c r="AQ152" s="42">
        <f>'PRA110'!AP152</f>
        <v>0</v>
      </c>
      <c r="AR152" s="42">
        <f>'PRA110'!AQ152</f>
        <v>0</v>
      </c>
      <c r="AS152" s="42">
        <f>'PRA110'!AR152</f>
        <v>0</v>
      </c>
      <c r="AT152" s="42">
        <f>'PRA110'!AS152</f>
        <v>0</v>
      </c>
      <c r="AU152" s="42">
        <f>'PRA110'!AT152</f>
        <v>0</v>
      </c>
      <c r="AV152" s="42">
        <f>'PRA110'!AU152</f>
        <v>0</v>
      </c>
      <c r="AW152" s="42">
        <f>'PRA110'!AV152</f>
        <v>0</v>
      </c>
      <c r="AX152" s="42">
        <f>'PRA110'!AW152</f>
        <v>0</v>
      </c>
      <c r="AY152" s="42">
        <f>'PRA110'!AX152</f>
        <v>0</v>
      </c>
      <c r="AZ152" s="42">
        <f>'PRA110'!AY152</f>
        <v>0</v>
      </c>
      <c r="BA152" s="42">
        <f>'PRA110'!AZ152</f>
        <v>0</v>
      </c>
      <c r="BB152" s="42">
        <f>'PRA110'!BA152</f>
        <v>0</v>
      </c>
      <c r="BC152" s="42">
        <f>'PRA110'!BB152</f>
        <v>0</v>
      </c>
      <c r="BD152" s="42">
        <f>'PRA110'!BC152</f>
        <v>0</v>
      </c>
      <c r="BE152" s="42">
        <f>'PRA110'!BD152</f>
        <v>0</v>
      </c>
      <c r="BF152" s="42">
        <f>'PRA110'!BE152</f>
        <v>0</v>
      </c>
      <c r="BG152" s="42">
        <f>'PRA110'!BF152</f>
        <v>0</v>
      </c>
      <c r="BH152" s="42">
        <f>'PRA110'!BG152</f>
        <v>0</v>
      </c>
      <c r="BI152" s="42">
        <f>'PRA110'!BH152</f>
        <v>0</v>
      </c>
      <c r="BJ152" s="42">
        <f>'PRA110'!BI152</f>
        <v>0</v>
      </c>
      <c r="BK152" s="42">
        <f>'PRA110'!BJ152</f>
        <v>0</v>
      </c>
      <c r="BL152" s="42">
        <f>'PRA110'!BK152</f>
        <v>0</v>
      </c>
      <c r="BM152" s="42">
        <f>'PRA110'!BL152</f>
        <v>0</v>
      </c>
      <c r="BN152" s="42">
        <f>'PRA110'!BM152</f>
        <v>0</v>
      </c>
      <c r="BO152" s="42">
        <f>'PRA110'!BN152</f>
        <v>0</v>
      </c>
      <c r="BP152" s="42">
        <f>'PRA110'!BO152</f>
        <v>0</v>
      </c>
      <c r="BQ152" s="42">
        <f>'PRA110'!BP152</f>
        <v>0</v>
      </c>
      <c r="BR152" s="42">
        <f>'PRA110'!BQ152</f>
        <v>0</v>
      </c>
      <c r="BS152" s="42">
        <f>'PRA110'!BR152</f>
        <v>0</v>
      </c>
      <c r="BT152" s="42">
        <f>'PRA110'!BS152</f>
        <v>0</v>
      </c>
      <c r="BU152" s="42">
        <f>'PRA110'!BT152</f>
        <v>0</v>
      </c>
      <c r="BV152" s="42">
        <f>'PRA110'!BU152</f>
        <v>0</v>
      </c>
      <c r="BW152" s="42">
        <f>'PRA110'!BV152</f>
        <v>0</v>
      </c>
      <c r="BX152" s="42">
        <f>'PRA110'!BW152</f>
        <v>0</v>
      </c>
      <c r="BY152" s="42">
        <f>'PRA110'!BX152</f>
        <v>0</v>
      </c>
      <c r="BZ152" s="42">
        <f>'PRA110'!BY152</f>
        <v>0</v>
      </c>
      <c r="CA152" s="42">
        <f>'PRA110'!BZ152</f>
        <v>0</v>
      </c>
      <c r="CB152" s="42">
        <f>'PRA110'!CA152</f>
        <v>0</v>
      </c>
      <c r="CC152" s="42">
        <f>'PRA110'!CB152</f>
        <v>0</v>
      </c>
      <c r="CD152" s="42">
        <f>'PRA110'!CC152</f>
        <v>0</v>
      </c>
      <c r="CE152" s="42">
        <f>'PRA110'!CD152</f>
        <v>0</v>
      </c>
      <c r="CF152" s="42">
        <f>'PRA110'!CE152</f>
        <v>0</v>
      </c>
      <c r="CG152" s="42">
        <f>'PRA110'!CF152</f>
        <v>0</v>
      </c>
      <c r="CH152" s="42">
        <f>'PRA110'!CG152</f>
        <v>0</v>
      </c>
      <c r="CI152" s="42">
        <f>'PRA110'!CH152</f>
        <v>0</v>
      </c>
      <c r="CJ152" s="42">
        <f>'PRA110'!CI152</f>
        <v>0</v>
      </c>
      <c r="CK152" s="42">
        <f>'PRA110'!CJ152</f>
        <v>0</v>
      </c>
      <c r="CL152" s="42">
        <f>'PRA110'!CK152</f>
        <v>0</v>
      </c>
      <c r="CM152" s="42">
        <f>'PRA110'!CL152</f>
        <v>0</v>
      </c>
      <c r="CN152" s="42">
        <f>'PRA110'!CM152</f>
        <v>0</v>
      </c>
      <c r="CO152" s="42">
        <f>'PRA110'!CN152</f>
        <v>0</v>
      </c>
      <c r="CP152" s="42">
        <f>'PRA110'!CO152</f>
        <v>0</v>
      </c>
      <c r="CQ152" s="42">
        <f>'PRA110'!CP152</f>
        <v>0</v>
      </c>
      <c r="CR152" s="42">
        <f>'PRA110'!CQ152</f>
        <v>0</v>
      </c>
      <c r="CS152" s="42">
        <f>'PRA110'!CR152</f>
        <v>0</v>
      </c>
      <c r="CT152" s="42">
        <f>'PRA110'!CS152</f>
        <v>0</v>
      </c>
      <c r="CU152" s="42">
        <f>'PRA110'!CT152</f>
        <v>0</v>
      </c>
      <c r="CV152" s="42">
        <f>'PRA110'!CU152</f>
        <v>0</v>
      </c>
      <c r="CW152" s="42">
        <f>'PRA110'!CV152</f>
        <v>0</v>
      </c>
      <c r="CX152" s="42">
        <f>'PRA110'!CW152</f>
        <v>0</v>
      </c>
      <c r="CY152" s="42">
        <f>'PRA110'!CX152</f>
        <v>0</v>
      </c>
      <c r="CZ152" s="42">
        <f>'PRA110'!CY152</f>
        <v>0</v>
      </c>
      <c r="DA152" s="42">
        <f>'PRA110'!CZ152</f>
        <v>0</v>
      </c>
      <c r="DB152" s="42">
        <f>'PRA110'!DA152</f>
        <v>0</v>
      </c>
      <c r="DC152" s="42">
        <f>'PRA110'!DB152</f>
        <v>0</v>
      </c>
      <c r="DD152" s="42">
        <f>'PRA110'!DC152</f>
        <v>0</v>
      </c>
      <c r="DE152" s="42">
        <f>'PRA110'!DD152</f>
        <v>0</v>
      </c>
      <c r="DF152" s="42">
        <f>'PRA110'!DE152</f>
        <v>0</v>
      </c>
      <c r="DG152" s="42">
        <f>'PRA110'!DF152</f>
        <v>0</v>
      </c>
      <c r="DH152" s="42">
        <f>'PRA110'!DG152</f>
        <v>0</v>
      </c>
      <c r="DI152" s="42">
        <f>'PRA110'!DH152</f>
        <v>0</v>
      </c>
      <c r="DJ152" s="42">
        <f>'PRA110'!DI152</f>
        <v>0</v>
      </c>
      <c r="DK152" s="42">
        <f>'PRA110'!DJ152</f>
        <v>0</v>
      </c>
      <c r="DL152" s="45">
        <f>'PRA110'!DK152</f>
        <v>0</v>
      </c>
    </row>
    <row r="153" spans="1:116" s="384" customFormat="1" ht="21.6" customHeight="1">
      <c r="A153" s="333"/>
      <c r="B153" s="340"/>
      <c r="C153" s="300"/>
      <c r="D153" s="87" t="s">
        <v>236</v>
      </c>
      <c r="E153" s="90" t="s">
        <v>237</v>
      </c>
      <c r="F153" s="346" t="s">
        <v>83</v>
      </c>
      <c r="G153" s="335"/>
      <c r="H153" s="328"/>
      <c r="I153" s="42">
        <f>'PRA110'!H153</f>
        <v>0</v>
      </c>
      <c r="J153" s="42">
        <f>'PRA110'!J153</f>
        <v>0</v>
      </c>
      <c r="K153" s="42">
        <f>'PRA110'!I153-'PRA110'!J153</f>
        <v>0</v>
      </c>
      <c r="L153" s="42">
        <f>'PRA110'!K153</f>
        <v>0</v>
      </c>
      <c r="M153" s="42">
        <f>'PRA110'!L153</f>
        <v>0</v>
      </c>
      <c r="N153" s="42">
        <f>'PRA110'!M153</f>
        <v>0</v>
      </c>
      <c r="O153" s="42">
        <f>'PRA110'!N153</f>
        <v>0</v>
      </c>
      <c r="P153" s="42">
        <f>'PRA110'!O153</f>
        <v>0</v>
      </c>
      <c r="Q153" s="42">
        <f>'PRA110'!P153</f>
        <v>0</v>
      </c>
      <c r="R153" s="42">
        <f>'PRA110'!Q153</f>
        <v>0</v>
      </c>
      <c r="S153" s="42">
        <f>'PRA110'!R153</f>
        <v>0</v>
      </c>
      <c r="T153" s="42">
        <f>'PRA110'!S153</f>
        <v>0</v>
      </c>
      <c r="U153" s="42">
        <f>'PRA110'!T153</f>
        <v>0</v>
      </c>
      <c r="V153" s="42">
        <f>'PRA110'!U153</f>
        <v>0</v>
      </c>
      <c r="W153" s="42">
        <f>'PRA110'!V153</f>
        <v>0</v>
      </c>
      <c r="X153" s="42">
        <f>'PRA110'!W153</f>
        <v>0</v>
      </c>
      <c r="Y153" s="42">
        <f>'PRA110'!X153</f>
        <v>0</v>
      </c>
      <c r="Z153" s="42">
        <f>'PRA110'!Y153</f>
        <v>0</v>
      </c>
      <c r="AA153" s="42">
        <f>'PRA110'!Z153</f>
        <v>0</v>
      </c>
      <c r="AB153" s="42">
        <f>'PRA110'!AA153</f>
        <v>0</v>
      </c>
      <c r="AC153" s="42">
        <f>'PRA110'!AB153</f>
        <v>0</v>
      </c>
      <c r="AD153" s="42">
        <f>'PRA110'!AC153</f>
        <v>0</v>
      </c>
      <c r="AE153" s="42">
        <f>'PRA110'!AD153</f>
        <v>0</v>
      </c>
      <c r="AF153" s="42">
        <f>'PRA110'!AE153</f>
        <v>0</v>
      </c>
      <c r="AG153" s="42">
        <f>'PRA110'!AF153</f>
        <v>0</v>
      </c>
      <c r="AH153" s="42">
        <f>'PRA110'!AG153</f>
        <v>0</v>
      </c>
      <c r="AI153" s="42">
        <f>'PRA110'!AH153</f>
        <v>0</v>
      </c>
      <c r="AJ153" s="42">
        <f>'PRA110'!AI153</f>
        <v>0</v>
      </c>
      <c r="AK153" s="42">
        <f>'PRA110'!AJ153</f>
        <v>0</v>
      </c>
      <c r="AL153" s="42">
        <f>'PRA110'!AK153</f>
        <v>0</v>
      </c>
      <c r="AM153" s="42">
        <f>'PRA110'!AL153</f>
        <v>0</v>
      </c>
      <c r="AN153" s="42">
        <f>'PRA110'!AM153</f>
        <v>0</v>
      </c>
      <c r="AO153" s="42">
        <f>'PRA110'!AN153</f>
        <v>0</v>
      </c>
      <c r="AP153" s="42">
        <f>'PRA110'!AO153</f>
        <v>0</v>
      </c>
      <c r="AQ153" s="42">
        <f>'PRA110'!AP153</f>
        <v>0</v>
      </c>
      <c r="AR153" s="42">
        <f>'PRA110'!AQ153</f>
        <v>0</v>
      </c>
      <c r="AS153" s="42">
        <f>'PRA110'!AR153</f>
        <v>0</v>
      </c>
      <c r="AT153" s="42">
        <f>'PRA110'!AS153</f>
        <v>0</v>
      </c>
      <c r="AU153" s="42">
        <f>'PRA110'!AT153</f>
        <v>0</v>
      </c>
      <c r="AV153" s="42">
        <f>'PRA110'!AU153</f>
        <v>0</v>
      </c>
      <c r="AW153" s="42">
        <f>'PRA110'!AV153</f>
        <v>0</v>
      </c>
      <c r="AX153" s="42">
        <f>'PRA110'!AW153</f>
        <v>0</v>
      </c>
      <c r="AY153" s="42">
        <f>'PRA110'!AX153</f>
        <v>0</v>
      </c>
      <c r="AZ153" s="42">
        <f>'PRA110'!AY153</f>
        <v>0</v>
      </c>
      <c r="BA153" s="42">
        <f>'PRA110'!AZ153</f>
        <v>0</v>
      </c>
      <c r="BB153" s="42">
        <f>'PRA110'!BA153</f>
        <v>0</v>
      </c>
      <c r="BC153" s="42">
        <f>'PRA110'!BB153</f>
        <v>0</v>
      </c>
      <c r="BD153" s="42">
        <f>'PRA110'!BC153</f>
        <v>0</v>
      </c>
      <c r="BE153" s="42">
        <f>'PRA110'!BD153</f>
        <v>0</v>
      </c>
      <c r="BF153" s="42">
        <f>'PRA110'!BE153</f>
        <v>0</v>
      </c>
      <c r="BG153" s="42">
        <f>'PRA110'!BF153</f>
        <v>0</v>
      </c>
      <c r="BH153" s="42">
        <f>'PRA110'!BG153</f>
        <v>0</v>
      </c>
      <c r="BI153" s="42">
        <f>'PRA110'!BH153</f>
        <v>0</v>
      </c>
      <c r="BJ153" s="42">
        <f>'PRA110'!BI153</f>
        <v>0</v>
      </c>
      <c r="BK153" s="42">
        <f>'PRA110'!BJ153</f>
        <v>0</v>
      </c>
      <c r="BL153" s="42">
        <f>'PRA110'!BK153</f>
        <v>0</v>
      </c>
      <c r="BM153" s="42">
        <f>'PRA110'!BL153</f>
        <v>0</v>
      </c>
      <c r="BN153" s="42">
        <f>'PRA110'!BM153</f>
        <v>0</v>
      </c>
      <c r="BO153" s="42">
        <f>'PRA110'!BN153</f>
        <v>0</v>
      </c>
      <c r="BP153" s="42">
        <f>'PRA110'!BO153</f>
        <v>0</v>
      </c>
      <c r="BQ153" s="42">
        <f>'PRA110'!BP153</f>
        <v>0</v>
      </c>
      <c r="BR153" s="42">
        <f>'PRA110'!BQ153</f>
        <v>0</v>
      </c>
      <c r="BS153" s="42">
        <f>'PRA110'!BR153</f>
        <v>0</v>
      </c>
      <c r="BT153" s="42">
        <f>'PRA110'!BS153</f>
        <v>0</v>
      </c>
      <c r="BU153" s="42">
        <f>'PRA110'!BT153</f>
        <v>0</v>
      </c>
      <c r="BV153" s="42">
        <f>'PRA110'!BU153</f>
        <v>0</v>
      </c>
      <c r="BW153" s="42">
        <f>'PRA110'!BV153</f>
        <v>0</v>
      </c>
      <c r="BX153" s="42">
        <f>'PRA110'!BW153</f>
        <v>0</v>
      </c>
      <c r="BY153" s="42">
        <f>'PRA110'!BX153</f>
        <v>0</v>
      </c>
      <c r="BZ153" s="42">
        <f>'PRA110'!BY153</f>
        <v>0</v>
      </c>
      <c r="CA153" s="42">
        <f>'PRA110'!BZ153</f>
        <v>0</v>
      </c>
      <c r="CB153" s="42">
        <f>'PRA110'!CA153</f>
        <v>0</v>
      </c>
      <c r="CC153" s="42">
        <f>'PRA110'!CB153</f>
        <v>0</v>
      </c>
      <c r="CD153" s="42">
        <f>'PRA110'!CC153</f>
        <v>0</v>
      </c>
      <c r="CE153" s="42">
        <f>'PRA110'!CD153</f>
        <v>0</v>
      </c>
      <c r="CF153" s="42">
        <f>'PRA110'!CE153</f>
        <v>0</v>
      </c>
      <c r="CG153" s="42">
        <f>'PRA110'!CF153</f>
        <v>0</v>
      </c>
      <c r="CH153" s="42">
        <f>'PRA110'!CG153</f>
        <v>0</v>
      </c>
      <c r="CI153" s="42">
        <f>'PRA110'!CH153</f>
        <v>0</v>
      </c>
      <c r="CJ153" s="42">
        <f>'PRA110'!CI153</f>
        <v>0</v>
      </c>
      <c r="CK153" s="42">
        <f>'PRA110'!CJ153</f>
        <v>0</v>
      </c>
      <c r="CL153" s="42">
        <f>'PRA110'!CK153</f>
        <v>0</v>
      </c>
      <c r="CM153" s="42">
        <f>'PRA110'!CL153</f>
        <v>0</v>
      </c>
      <c r="CN153" s="42">
        <f>'PRA110'!CM153</f>
        <v>0</v>
      </c>
      <c r="CO153" s="42">
        <f>'PRA110'!CN153</f>
        <v>0</v>
      </c>
      <c r="CP153" s="42">
        <f>'PRA110'!CO153</f>
        <v>0</v>
      </c>
      <c r="CQ153" s="42">
        <f>'PRA110'!CP153</f>
        <v>0</v>
      </c>
      <c r="CR153" s="42">
        <f>'PRA110'!CQ153</f>
        <v>0</v>
      </c>
      <c r="CS153" s="42">
        <f>'PRA110'!CR153</f>
        <v>0</v>
      </c>
      <c r="CT153" s="42">
        <f>'PRA110'!CS153</f>
        <v>0</v>
      </c>
      <c r="CU153" s="42">
        <f>'PRA110'!CT153</f>
        <v>0</v>
      </c>
      <c r="CV153" s="42">
        <f>'PRA110'!CU153</f>
        <v>0</v>
      </c>
      <c r="CW153" s="42">
        <f>'PRA110'!CV153</f>
        <v>0</v>
      </c>
      <c r="CX153" s="42">
        <f>'PRA110'!CW153</f>
        <v>0</v>
      </c>
      <c r="CY153" s="42">
        <f>'PRA110'!CX153</f>
        <v>0</v>
      </c>
      <c r="CZ153" s="42">
        <f>'PRA110'!CY153</f>
        <v>0</v>
      </c>
      <c r="DA153" s="42">
        <f>'PRA110'!CZ153</f>
        <v>0</v>
      </c>
      <c r="DB153" s="42">
        <f>'PRA110'!DA153</f>
        <v>0</v>
      </c>
      <c r="DC153" s="42">
        <f>'PRA110'!DB153</f>
        <v>0</v>
      </c>
      <c r="DD153" s="42">
        <f>'PRA110'!DC153</f>
        <v>0</v>
      </c>
      <c r="DE153" s="42">
        <f>'PRA110'!DD153</f>
        <v>0</v>
      </c>
      <c r="DF153" s="42">
        <f>'PRA110'!DE153</f>
        <v>0</v>
      </c>
      <c r="DG153" s="42">
        <f>'PRA110'!DF153</f>
        <v>0</v>
      </c>
      <c r="DH153" s="42">
        <f>'PRA110'!DG153</f>
        <v>0</v>
      </c>
      <c r="DI153" s="42">
        <f>'PRA110'!DH153</f>
        <v>0</v>
      </c>
      <c r="DJ153" s="42">
        <f>'PRA110'!DI153</f>
        <v>0</v>
      </c>
      <c r="DK153" s="42">
        <f>'PRA110'!DJ153</f>
        <v>0</v>
      </c>
      <c r="DL153" s="45">
        <f>'PRA110'!DK153</f>
        <v>0</v>
      </c>
    </row>
    <row r="154" spans="1:116" s="384" customFormat="1" ht="19.899999999999999" customHeight="1">
      <c r="A154" s="333"/>
      <c r="B154" s="340"/>
      <c r="C154" s="300"/>
      <c r="D154" s="87" t="s">
        <v>238</v>
      </c>
      <c r="E154" s="90" t="s">
        <v>239</v>
      </c>
      <c r="F154" s="346" t="s">
        <v>240</v>
      </c>
      <c r="G154" s="335"/>
      <c r="H154" s="328"/>
      <c r="I154" s="42">
        <f>'PRA110'!H154</f>
        <v>0</v>
      </c>
      <c r="J154" s="42">
        <f>'PRA110'!J154</f>
        <v>0</v>
      </c>
      <c r="K154" s="42">
        <f>'PRA110'!I154-'PRA110'!J154</f>
        <v>0</v>
      </c>
      <c r="L154" s="42">
        <f>'PRA110'!K154</f>
        <v>0</v>
      </c>
      <c r="M154" s="42">
        <f>'PRA110'!L154</f>
        <v>0</v>
      </c>
      <c r="N154" s="42">
        <f>'PRA110'!M154</f>
        <v>0</v>
      </c>
      <c r="O154" s="42">
        <f>'PRA110'!N154</f>
        <v>0</v>
      </c>
      <c r="P154" s="42">
        <f>'PRA110'!O154</f>
        <v>0</v>
      </c>
      <c r="Q154" s="42">
        <f>'PRA110'!P154</f>
        <v>0</v>
      </c>
      <c r="R154" s="42">
        <f>'PRA110'!Q154</f>
        <v>0</v>
      </c>
      <c r="S154" s="42">
        <f>'PRA110'!R154</f>
        <v>0</v>
      </c>
      <c r="T154" s="42">
        <f>'PRA110'!S154</f>
        <v>0</v>
      </c>
      <c r="U154" s="42">
        <f>'PRA110'!T154</f>
        <v>0</v>
      </c>
      <c r="V154" s="42">
        <f>'PRA110'!U154</f>
        <v>0</v>
      </c>
      <c r="W154" s="42">
        <f>'PRA110'!V154</f>
        <v>0</v>
      </c>
      <c r="X154" s="42">
        <f>'PRA110'!W154</f>
        <v>0</v>
      </c>
      <c r="Y154" s="42">
        <f>'PRA110'!X154</f>
        <v>0</v>
      </c>
      <c r="Z154" s="42">
        <f>'PRA110'!Y154</f>
        <v>0</v>
      </c>
      <c r="AA154" s="42">
        <f>'PRA110'!Z154</f>
        <v>0</v>
      </c>
      <c r="AB154" s="42">
        <f>'PRA110'!AA154</f>
        <v>0</v>
      </c>
      <c r="AC154" s="42">
        <f>'PRA110'!AB154</f>
        <v>0</v>
      </c>
      <c r="AD154" s="42">
        <f>'PRA110'!AC154</f>
        <v>0</v>
      </c>
      <c r="AE154" s="42">
        <f>'PRA110'!AD154</f>
        <v>0</v>
      </c>
      <c r="AF154" s="42">
        <f>'PRA110'!AE154</f>
        <v>0</v>
      </c>
      <c r="AG154" s="42">
        <f>'PRA110'!AF154</f>
        <v>0</v>
      </c>
      <c r="AH154" s="42">
        <f>'PRA110'!AG154</f>
        <v>0</v>
      </c>
      <c r="AI154" s="42">
        <f>'PRA110'!AH154</f>
        <v>0</v>
      </c>
      <c r="AJ154" s="42">
        <f>'PRA110'!AI154</f>
        <v>0</v>
      </c>
      <c r="AK154" s="42">
        <f>'PRA110'!AJ154</f>
        <v>0</v>
      </c>
      <c r="AL154" s="42">
        <f>'PRA110'!AK154</f>
        <v>0</v>
      </c>
      <c r="AM154" s="42">
        <f>'PRA110'!AL154</f>
        <v>0</v>
      </c>
      <c r="AN154" s="42">
        <f>'PRA110'!AM154</f>
        <v>0</v>
      </c>
      <c r="AO154" s="42">
        <f>'PRA110'!AN154</f>
        <v>0</v>
      </c>
      <c r="AP154" s="42">
        <f>'PRA110'!AO154</f>
        <v>0</v>
      </c>
      <c r="AQ154" s="42">
        <f>'PRA110'!AP154</f>
        <v>0</v>
      </c>
      <c r="AR154" s="42">
        <f>'PRA110'!AQ154</f>
        <v>0</v>
      </c>
      <c r="AS154" s="42">
        <f>'PRA110'!AR154</f>
        <v>0</v>
      </c>
      <c r="AT154" s="42">
        <f>'PRA110'!AS154</f>
        <v>0</v>
      </c>
      <c r="AU154" s="42">
        <f>'PRA110'!AT154</f>
        <v>0</v>
      </c>
      <c r="AV154" s="42">
        <f>'PRA110'!AU154</f>
        <v>0</v>
      </c>
      <c r="AW154" s="42">
        <f>'PRA110'!AV154</f>
        <v>0</v>
      </c>
      <c r="AX154" s="42">
        <f>'PRA110'!AW154</f>
        <v>0</v>
      </c>
      <c r="AY154" s="42">
        <f>'PRA110'!AX154</f>
        <v>0</v>
      </c>
      <c r="AZ154" s="42">
        <f>'PRA110'!AY154</f>
        <v>0</v>
      </c>
      <c r="BA154" s="42">
        <f>'PRA110'!AZ154</f>
        <v>0</v>
      </c>
      <c r="BB154" s="42">
        <f>'PRA110'!BA154</f>
        <v>0</v>
      </c>
      <c r="BC154" s="42">
        <f>'PRA110'!BB154</f>
        <v>0</v>
      </c>
      <c r="BD154" s="42">
        <f>'PRA110'!BC154</f>
        <v>0</v>
      </c>
      <c r="BE154" s="42">
        <f>'PRA110'!BD154</f>
        <v>0</v>
      </c>
      <c r="BF154" s="42">
        <f>'PRA110'!BE154</f>
        <v>0</v>
      </c>
      <c r="BG154" s="42">
        <f>'PRA110'!BF154</f>
        <v>0</v>
      </c>
      <c r="BH154" s="42">
        <f>'PRA110'!BG154</f>
        <v>0</v>
      </c>
      <c r="BI154" s="42">
        <f>'PRA110'!BH154</f>
        <v>0</v>
      </c>
      <c r="BJ154" s="42">
        <f>'PRA110'!BI154</f>
        <v>0</v>
      </c>
      <c r="BK154" s="42">
        <f>'PRA110'!BJ154</f>
        <v>0</v>
      </c>
      <c r="BL154" s="42">
        <f>'PRA110'!BK154</f>
        <v>0</v>
      </c>
      <c r="BM154" s="42">
        <f>'PRA110'!BL154</f>
        <v>0</v>
      </c>
      <c r="BN154" s="42">
        <f>'PRA110'!BM154</f>
        <v>0</v>
      </c>
      <c r="BO154" s="42">
        <f>'PRA110'!BN154</f>
        <v>0</v>
      </c>
      <c r="BP154" s="42">
        <f>'PRA110'!BO154</f>
        <v>0</v>
      </c>
      <c r="BQ154" s="42">
        <f>'PRA110'!BP154</f>
        <v>0</v>
      </c>
      <c r="BR154" s="42">
        <f>'PRA110'!BQ154</f>
        <v>0</v>
      </c>
      <c r="BS154" s="42">
        <f>'PRA110'!BR154</f>
        <v>0</v>
      </c>
      <c r="BT154" s="42">
        <f>'PRA110'!BS154</f>
        <v>0</v>
      </c>
      <c r="BU154" s="42">
        <f>'PRA110'!BT154</f>
        <v>0</v>
      </c>
      <c r="BV154" s="42">
        <f>'PRA110'!BU154</f>
        <v>0</v>
      </c>
      <c r="BW154" s="42">
        <f>'PRA110'!BV154</f>
        <v>0</v>
      </c>
      <c r="BX154" s="42">
        <f>'PRA110'!BW154</f>
        <v>0</v>
      </c>
      <c r="BY154" s="42">
        <f>'PRA110'!BX154</f>
        <v>0</v>
      </c>
      <c r="BZ154" s="42">
        <f>'PRA110'!BY154</f>
        <v>0</v>
      </c>
      <c r="CA154" s="42">
        <f>'PRA110'!BZ154</f>
        <v>0</v>
      </c>
      <c r="CB154" s="42">
        <f>'PRA110'!CA154</f>
        <v>0</v>
      </c>
      <c r="CC154" s="42">
        <f>'PRA110'!CB154</f>
        <v>0</v>
      </c>
      <c r="CD154" s="42">
        <f>'PRA110'!CC154</f>
        <v>0</v>
      </c>
      <c r="CE154" s="42">
        <f>'PRA110'!CD154</f>
        <v>0</v>
      </c>
      <c r="CF154" s="42">
        <f>'PRA110'!CE154</f>
        <v>0</v>
      </c>
      <c r="CG154" s="42">
        <f>'PRA110'!CF154</f>
        <v>0</v>
      </c>
      <c r="CH154" s="42">
        <f>'PRA110'!CG154</f>
        <v>0</v>
      </c>
      <c r="CI154" s="42">
        <f>'PRA110'!CH154</f>
        <v>0</v>
      </c>
      <c r="CJ154" s="42">
        <f>'PRA110'!CI154</f>
        <v>0</v>
      </c>
      <c r="CK154" s="42">
        <f>'PRA110'!CJ154</f>
        <v>0</v>
      </c>
      <c r="CL154" s="42">
        <f>'PRA110'!CK154</f>
        <v>0</v>
      </c>
      <c r="CM154" s="42">
        <f>'PRA110'!CL154</f>
        <v>0</v>
      </c>
      <c r="CN154" s="42">
        <f>'PRA110'!CM154</f>
        <v>0</v>
      </c>
      <c r="CO154" s="42">
        <f>'PRA110'!CN154</f>
        <v>0</v>
      </c>
      <c r="CP154" s="42">
        <f>'PRA110'!CO154</f>
        <v>0</v>
      </c>
      <c r="CQ154" s="42">
        <f>'PRA110'!CP154</f>
        <v>0</v>
      </c>
      <c r="CR154" s="42">
        <f>'PRA110'!CQ154</f>
        <v>0</v>
      </c>
      <c r="CS154" s="42">
        <f>'PRA110'!CR154</f>
        <v>0</v>
      </c>
      <c r="CT154" s="42">
        <f>'PRA110'!CS154</f>
        <v>0</v>
      </c>
      <c r="CU154" s="42">
        <f>'PRA110'!CT154</f>
        <v>0</v>
      </c>
      <c r="CV154" s="42">
        <f>'PRA110'!CU154</f>
        <v>0</v>
      </c>
      <c r="CW154" s="42">
        <f>'PRA110'!CV154</f>
        <v>0</v>
      </c>
      <c r="CX154" s="42">
        <f>'PRA110'!CW154</f>
        <v>0</v>
      </c>
      <c r="CY154" s="42">
        <f>'PRA110'!CX154</f>
        <v>0</v>
      </c>
      <c r="CZ154" s="42">
        <f>'PRA110'!CY154</f>
        <v>0</v>
      </c>
      <c r="DA154" s="42">
        <f>'PRA110'!CZ154</f>
        <v>0</v>
      </c>
      <c r="DB154" s="42">
        <f>'PRA110'!DA154</f>
        <v>0</v>
      </c>
      <c r="DC154" s="42">
        <f>'PRA110'!DB154</f>
        <v>0</v>
      </c>
      <c r="DD154" s="42">
        <f>'PRA110'!DC154</f>
        <v>0</v>
      </c>
      <c r="DE154" s="42">
        <f>'PRA110'!DD154</f>
        <v>0</v>
      </c>
      <c r="DF154" s="42">
        <f>'PRA110'!DE154</f>
        <v>0</v>
      </c>
      <c r="DG154" s="42">
        <f>'PRA110'!DF154</f>
        <v>0</v>
      </c>
      <c r="DH154" s="42">
        <f>'PRA110'!DG154</f>
        <v>0</v>
      </c>
      <c r="DI154" s="42">
        <f>'PRA110'!DH154</f>
        <v>0</v>
      </c>
      <c r="DJ154" s="42">
        <f>'PRA110'!DI154</f>
        <v>0</v>
      </c>
      <c r="DK154" s="42">
        <f>'PRA110'!DJ154</f>
        <v>0</v>
      </c>
      <c r="DL154" s="45">
        <f>'PRA110'!DK154</f>
        <v>0</v>
      </c>
    </row>
    <row r="155" spans="1:116" s="384" customFormat="1" ht="19.899999999999999" customHeight="1">
      <c r="A155" s="333"/>
      <c r="B155" s="340"/>
      <c r="C155" s="300"/>
      <c r="D155" s="87" t="s">
        <v>241</v>
      </c>
      <c r="E155" s="90" t="s">
        <v>242</v>
      </c>
      <c r="F155" s="346" t="s">
        <v>87</v>
      </c>
      <c r="G155" s="335"/>
      <c r="H155" s="328"/>
      <c r="I155" s="42">
        <f>'PRA110'!H155</f>
        <v>0</v>
      </c>
      <c r="J155" s="42">
        <f>'PRA110'!J155</f>
        <v>0</v>
      </c>
      <c r="K155" s="42">
        <f>'PRA110'!I155-'PRA110'!J155</f>
        <v>0</v>
      </c>
      <c r="L155" s="42">
        <f>'PRA110'!K155</f>
        <v>0</v>
      </c>
      <c r="M155" s="42">
        <f>'PRA110'!L155</f>
        <v>0</v>
      </c>
      <c r="N155" s="42">
        <f>'PRA110'!M155</f>
        <v>0</v>
      </c>
      <c r="O155" s="42">
        <f>'PRA110'!N155</f>
        <v>0</v>
      </c>
      <c r="P155" s="42">
        <f>'PRA110'!O155</f>
        <v>0</v>
      </c>
      <c r="Q155" s="42">
        <f>'PRA110'!P155</f>
        <v>0</v>
      </c>
      <c r="R155" s="42">
        <f>'PRA110'!Q155</f>
        <v>0</v>
      </c>
      <c r="S155" s="42">
        <f>'PRA110'!R155</f>
        <v>0</v>
      </c>
      <c r="T155" s="42">
        <f>'PRA110'!S155</f>
        <v>0</v>
      </c>
      <c r="U155" s="42">
        <f>'PRA110'!T155</f>
        <v>0</v>
      </c>
      <c r="V155" s="42">
        <f>'PRA110'!U155</f>
        <v>0</v>
      </c>
      <c r="W155" s="42">
        <f>'PRA110'!V155</f>
        <v>0</v>
      </c>
      <c r="X155" s="42">
        <f>'PRA110'!W155</f>
        <v>0</v>
      </c>
      <c r="Y155" s="42">
        <f>'PRA110'!X155</f>
        <v>0</v>
      </c>
      <c r="Z155" s="42">
        <f>'PRA110'!Y155</f>
        <v>0</v>
      </c>
      <c r="AA155" s="42">
        <f>'PRA110'!Z155</f>
        <v>0</v>
      </c>
      <c r="AB155" s="42">
        <f>'PRA110'!AA155</f>
        <v>0</v>
      </c>
      <c r="AC155" s="42">
        <f>'PRA110'!AB155</f>
        <v>0</v>
      </c>
      <c r="AD155" s="42">
        <f>'PRA110'!AC155</f>
        <v>0</v>
      </c>
      <c r="AE155" s="42">
        <f>'PRA110'!AD155</f>
        <v>0</v>
      </c>
      <c r="AF155" s="42">
        <f>'PRA110'!AE155</f>
        <v>0</v>
      </c>
      <c r="AG155" s="42">
        <f>'PRA110'!AF155</f>
        <v>0</v>
      </c>
      <c r="AH155" s="42">
        <f>'PRA110'!AG155</f>
        <v>0</v>
      </c>
      <c r="AI155" s="42">
        <f>'PRA110'!AH155</f>
        <v>0</v>
      </c>
      <c r="AJ155" s="42">
        <f>'PRA110'!AI155</f>
        <v>0</v>
      </c>
      <c r="AK155" s="42">
        <f>'PRA110'!AJ155</f>
        <v>0</v>
      </c>
      <c r="AL155" s="42">
        <f>'PRA110'!AK155</f>
        <v>0</v>
      </c>
      <c r="AM155" s="42">
        <f>'PRA110'!AL155</f>
        <v>0</v>
      </c>
      <c r="AN155" s="42">
        <f>'PRA110'!AM155</f>
        <v>0</v>
      </c>
      <c r="AO155" s="42">
        <f>'PRA110'!AN155</f>
        <v>0</v>
      </c>
      <c r="AP155" s="42">
        <f>'PRA110'!AO155</f>
        <v>0</v>
      </c>
      <c r="AQ155" s="42">
        <f>'PRA110'!AP155</f>
        <v>0</v>
      </c>
      <c r="AR155" s="42">
        <f>'PRA110'!AQ155</f>
        <v>0</v>
      </c>
      <c r="AS155" s="42">
        <f>'PRA110'!AR155</f>
        <v>0</v>
      </c>
      <c r="AT155" s="42">
        <f>'PRA110'!AS155</f>
        <v>0</v>
      </c>
      <c r="AU155" s="42">
        <f>'PRA110'!AT155</f>
        <v>0</v>
      </c>
      <c r="AV155" s="42">
        <f>'PRA110'!AU155</f>
        <v>0</v>
      </c>
      <c r="AW155" s="42">
        <f>'PRA110'!AV155</f>
        <v>0</v>
      </c>
      <c r="AX155" s="42">
        <f>'PRA110'!AW155</f>
        <v>0</v>
      </c>
      <c r="AY155" s="42">
        <f>'PRA110'!AX155</f>
        <v>0</v>
      </c>
      <c r="AZ155" s="42">
        <f>'PRA110'!AY155</f>
        <v>0</v>
      </c>
      <c r="BA155" s="42">
        <f>'PRA110'!AZ155</f>
        <v>0</v>
      </c>
      <c r="BB155" s="42">
        <f>'PRA110'!BA155</f>
        <v>0</v>
      </c>
      <c r="BC155" s="42">
        <f>'PRA110'!BB155</f>
        <v>0</v>
      </c>
      <c r="BD155" s="42">
        <f>'PRA110'!BC155</f>
        <v>0</v>
      </c>
      <c r="BE155" s="42">
        <f>'PRA110'!BD155</f>
        <v>0</v>
      </c>
      <c r="BF155" s="42">
        <f>'PRA110'!BE155</f>
        <v>0</v>
      </c>
      <c r="BG155" s="42">
        <f>'PRA110'!BF155</f>
        <v>0</v>
      </c>
      <c r="BH155" s="42">
        <f>'PRA110'!BG155</f>
        <v>0</v>
      </c>
      <c r="BI155" s="42">
        <f>'PRA110'!BH155</f>
        <v>0</v>
      </c>
      <c r="BJ155" s="42">
        <f>'PRA110'!BI155</f>
        <v>0</v>
      </c>
      <c r="BK155" s="42">
        <f>'PRA110'!BJ155</f>
        <v>0</v>
      </c>
      <c r="BL155" s="42">
        <f>'PRA110'!BK155</f>
        <v>0</v>
      </c>
      <c r="BM155" s="42">
        <f>'PRA110'!BL155</f>
        <v>0</v>
      </c>
      <c r="BN155" s="42">
        <f>'PRA110'!BM155</f>
        <v>0</v>
      </c>
      <c r="BO155" s="42">
        <f>'PRA110'!BN155</f>
        <v>0</v>
      </c>
      <c r="BP155" s="42">
        <f>'PRA110'!BO155</f>
        <v>0</v>
      </c>
      <c r="BQ155" s="42">
        <f>'PRA110'!BP155</f>
        <v>0</v>
      </c>
      <c r="BR155" s="42">
        <f>'PRA110'!BQ155</f>
        <v>0</v>
      </c>
      <c r="BS155" s="42">
        <f>'PRA110'!BR155</f>
        <v>0</v>
      </c>
      <c r="BT155" s="42">
        <f>'PRA110'!BS155</f>
        <v>0</v>
      </c>
      <c r="BU155" s="42">
        <f>'PRA110'!BT155</f>
        <v>0</v>
      </c>
      <c r="BV155" s="42">
        <f>'PRA110'!BU155</f>
        <v>0</v>
      </c>
      <c r="BW155" s="42">
        <f>'PRA110'!BV155</f>
        <v>0</v>
      </c>
      <c r="BX155" s="42">
        <f>'PRA110'!BW155</f>
        <v>0</v>
      </c>
      <c r="BY155" s="42">
        <f>'PRA110'!BX155</f>
        <v>0</v>
      </c>
      <c r="BZ155" s="42">
        <f>'PRA110'!BY155</f>
        <v>0</v>
      </c>
      <c r="CA155" s="42">
        <f>'PRA110'!BZ155</f>
        <v>0</v>
      </c>
      <c r="CB155" s="42">
        <f>'PRA110'!CA155</f>
        <v>0</v>
      </c>
      <c r="CC155" s="42">
        <f>'PRA110'!CB155</f>
        <v>0</v>
      </c>
      <c r="CD155" s="42">
        <f>'PRA110'!CC155</f>
        <v>0</v>
      </c>
      <c r="CE155" s="42">
        <f>'PRA110'!CD155</f>
        <v>0</v>
      </c>
      <c r="CF155" s="42">
        <f>'PRA110'!CE155</f>
        <v>0</v>
      </c>
      <c r="CG155" s="42">
        <f>'PRA110'!CF155</f>
        <v>0</v>
      </c>
      <c r="CH155" s="42">
        <f>'PRA110'!CG155</f>
        <v>0</v>
      </c>
      <c r="CI155" s="42">
        <f>'PRA110'!CH155</f>
        <v>0</v>
      </c>
      <c r="CJ155" s="42">
        <f>'PRA110'!CI155</f>
        <v>0</v>
      </c>
      <c r="CK155" s="42">
        <f>'PRA110'!CJ155</f>
        <v>0</v>
      </c>
      <c r="CL155" s="42">
        <f>'PRA110'!CK155</f>
        <v>0</v>
      </c>
      <c r="CM155" s="42">
        <f>'PRA110'!CL155</f>
        <v>0</v>
      </c>
      <c r="CN155" s="42">
        <f>'PRA110'!CM155</f>
        <v>0</v>
      </c>
      <c r="CO155" s="42">
        <f>'PRA110'!CN155</f>
        <v>0</v>
      </c>
      <c r="CP155" s="42">
        <f>'PRA110'!CO155</f>
        <v>0</v>
      </c>
      <c r="CQ155" s="42">
        <f>'PRA110'!CP155</f>
        <v>0</v>
      </c>
      <c r="CR155" s="42">
        <f>'PRA110'!CQ155</f>
        <v>0</v>
      </c>
      <c r="CS155" s="42">
        <f>'PRA110'!CR155</f>
        <v>0</v>
      </c>
      <c r="CT155" s="42">
        <f>'PRA110'!CS155</f>
        <v>0</v>
      </c>
      <c r="CU155" s="42">
        <f>'PRA110'!CT155</f>
        <v>0</v>
      </c>
      <c r="CV155" s="42">
        <f>'PRA110'!CU155</f>
        <v>0</v>
      </c>
      <c r="CW155" s="42">
        <f>'PRA110'!CV155</f>
        <v>0</v>
      </c>
      <c r="CX155" s="42">
        <f>'PRA110'!CW155</f>
        <v>0</v>
      </c>
      <c r="CY155" s="42">
        <f>'PRA110'!CX155</f>
        <v>0</v>
      </c>
      <c r="CZ155" s="42">
        <f>'PRA110'!CY155</f>
        <v>0</v>
      </c>
      <c r="DA155" s="42">
        <f>'PRA110'!CZ155</f>
        <v>0</v>
      </c>
      <c r="DB155" s="42">
        <f>'PRA110'!DA155</f>
        <v>0</v>
      </c>
      <c r="DC155" s="42">
        <f>'PRA110'!DB155</f>
        <v>0</v>
      </c>
      <c r="DD155" s="42">
        <f>'PRA110'!DC155</f>
        <v>0</v>
      </c>
      <c r="DE155" s="42">
        <f>'PRA110'!DD155</f>
        <v>0</v>
      </c>
      <c r="DF155" s="42">
        <f>'PRA110'!DE155</f>
        <v>0</v>
      </c>
      <c r="DG155" s="42">
        <f>'PRA110'!DF155</f>
        <v>0</v>
      </c>
      <c r="DH155" s="42">
        <f>'PRA110'!DG155</f>
        <v>0</v>
      </c>
      <c r="DI155" s="42">
        <f>'PRA110'!DH155</f>
        <v>0</v>
      </c>
      <c r="DJ155" s="42">
        <f>'PRA110'!DI155</f>
        <v>0</v>
      </c>
      <c r="DK155" s="42">
        <f>'PRA110'!DJ155</f>
        <v>0</v>
      </c>
      <c r="DL155" s="45">
        <f>'PRA110'!DK155</f>
        <v>0</v>
      </c>
    </row>
    <row r="156" spans="1:116" s="384" customFormat="1" ht="22.15" customHeight="1">
      <c r="A156" s="333"/>
      <c r="B156" s="333"/>
      <c r="C156" s="300"/>
      <c r="D156" s="87" t="s">
        <v>243</v>
      </c>
      <c r="E156" s="88" t="s">
        <v>244</v>
      </c>
      <c r="F156" s="386" t="s">
        <v>89</v>
      </c>
      <c r="G156" s="335"/>
      <c r="H156" s="328"/>
      <c r="I156" s="42">
        <f>'PRA110'!H156</f>
        <v>0</v>
      </c>
      <c r="J156" s="42">
        <f>'PRA110'!J156</f>
        <v>0</v>
      </c>
      <c r="K156" s="42">
        <f>'PRA110'!I156-'PRA110'!J156</f>
        <v>0</v>
      </c>
      <c r="L156" s="42">
        <f>'PRA110'!K156</f>
        <v>0</v>
      </c>
      <c r="M156" s="42">
        <f>'PRA110'!L156</f>
        <v>0</v>
      </c>
      <c r="N156" s="42">
        <f>'PRA110'!M156</f>
        <v>0</v>
      </c>
      <c r="O156" s="42">
        <f>'PRA110'!N156</f>
        <v>0</v>
      </c>
      <c r="P156" s="42">
        <f>'PRA110'!O156</f>
        <v>0</v>
      </c>
      <c r="Q156" s="42">
        <f>'PRA110'!P156</f>
        <v>0</v>
      </c>
      <c r="R156" s="42">
        <f>'PRA110'!Q156</f>
        <v>0</v>
      </c>
      <c r="S156" s="42">
        <f>'PRA110'!R156</f>
        <v>0</v>
      </c>
      <c r="T156" s="42">
        <f>'PRA110'!S156</f>
        <v>0</v>
      </c>
      <c r="U156" s="42">
        <f>'PRA110'!T156</f>
        <v>0</v>
      </c>
      <c r="V156" s="42">
        <f>'PRA110'!U156</f>
        <v>0</v>
      </c>
      <c r="W156" s="42">
        <f>'PRA110'!V156</f>
        <v>0</v>
      </c>
      <c r="X156" s="42">
        <f>'PRA110'!W156</f>
        <v>0</v>
      </c>
      <c r="Y156" s="42">
        <f>'PRA110'!X156</f>
        <v>0</v>
      </c>
      <c r="Z156" s="42">
        <f>'PRA110'!Y156</f>
        <v>0</v>
      </c>
      <c r="AA156" s="42">
        <f>'PRA110'!Z156</f>
        <v>0</v>
      </c>
      <c r="AB156" s="42">
        <f>'PRA110'!AA156</f>
        <v>0</v>
      </c>
      <c r="AC156" s="42">
        <f>'PRA110'!AB156</f>
        <v>0</v>
      </c>
      <c r="AD156" s="42">
        <f>'PRA110'!AC156</f>
        <v>0</v>
      </c>
      <c r="AE156" s="42">
        <f>'PRA110'!AD156</f>
        <v>0</v>
      </c>
      <c r="AF156" s="42">
        <f>'PRA110'!AE156</f>
        <v>0</v>
      </c>
      <c r="AG156" s="42">
        <f>'PRA110'!AF156</f>
        <v>0</v>
      </c>
      <c r="AH156" s="42">
        <f>'PRA110'!AG156</f>
        <v>0</v>
      </c>
      <c r="AI156" s="42">
        <f>'PRA110'!AH156</f>
        <v>0</v>
      </c>
      <c r="AJ156" s="42">
        <f>'PRA110'!AI156</f>
        <v>0</v>
      </c>
      <c r="AK156" s="42">
        <f>'PRA110'!AJ156</f>
        <v>0</v>
      </c>
      <c r="AL156" s="42">
        <f>'PRA110'!AK156</f>
        <v>0</v>
      </c>
      <c r="AM156" s="42">
        <f>'PRA110'!AL156</f>
        <v>0</v>
      </c>
      <c r="AN156" s="42">
        <f>'PRA110'!AM156</f>
        <v>0</v>
      </c>
      <c r="AO156" s="42">
        <f>'PRA110'!AN156</f>
        <v>0</v>
      </c>
      <c r="AP156" s="42">
        <f>'PRA110'!AO156</f>
        <v>0</v>
      </c>
      <c r="AQ156" s="42">
        <f>'PRA110'!AP156</f>
        <v>0</v>
      </c>
      <c r="AR156" s="42">
        <f>'PRA110'!AQ156</f>
        <v>0</v>
      </c>
      <c r="AS156" s="42">
        <f>'PRA110'!AR156</f>
        <v>0</v>
      </c>
      <c r="AT156" s="42">
        <f>'PRA110'!AS156</f>
        <v>0</v>
      </c>
      <c r="AU156" s="42">
        <f>'PRA110'!AT156</f>
        <v>0</v>
      </c>
      <c r="AV156" s="42">
        <f>'PRA110'!AU156</f>
        <v>0</v>
      </c>
      <c r="AW156" s="42">
        <f>'PRA110'!AV156</f>
        <v>0</v>
      </c>
      <c r="AX156" s="42">
        <f>'PRA110'!AW156</f>
        <v>0</v>
      </c>
      <c r="AY156" s="42">
        <f>'PRA110'!AX156</f>
        <v>0</v>
      </c>
      <c r="AZ156" s="42">
        <f>'PRA110'!AY156</f>
        <v>0</v>
      </c>
      <c r="BA156" s="42">
        <f>'PRA110'!AZ156</f>
        <v>0</v>
      </c>
      <c r="BB156" s="42">
        <f>'PRA110'!BA156</f>
        <v>0</v>
      </c>
      <c r="BC156" s="42">
        <f>'PRA110'!BB156</f>
        <v>0</v>
      </c>
      <c r="BD156" s="42">
        <f>'PRA110'!BC156</f>
        <v>0</v>
      </c>
      <c r="BE156" s="42">
        <f>'PRA110'!BD156</f>
        <v>0</v>
      </c>
      <c r="BF156" s="42">
        <f>'PRA110'!BE156</f>
        <v>0</v>
      </c>
      <c r="BG156" s="42">
        <f>'PRA110'!BF156</f>
        <v>0</v>
      </c>
      <c r="BH156" s="42">
        <f>'PRA110'!BG156</f>
        <v>0</v>
      </c>
      <c r="BI156" s="42">
        <f>'PRA110'!BH156</f>
        <v>0</v>
      </c>
      <c r="BJ156" s="42">
        <f>'PRA110'!BI156</f>
        <v>0</v>
      </c>
      <c r="BK156" s="42">
        <f>'PRA110'!BJ156</f>
        <v>0</v>
      </c>
      <c r="BL156" s="42">
        <f>'PRA110'!BK156</f>
        <v>0</v>
      </c>
      <c r="BM156" s="42">
        <f>'PRA110'!BL156</f>
        <v>0</v>
      </c>
      <c r="BN156" s="42">
        <f>'PRA110'!BM156</f>
        <v>0</v>
      </c>
      <c r="BO156" s="42">
        <f>'PRA110'!BN156</f>
        <v>0</v>
      </c>
      <c r="BP156" s="42">
        <f>'PRA110'!BO156</f>
        <v>0</v>
      </c>
      <c r="BQ156" s="42">
        <f>'PRA110'!BP156</f>
        <v>0</v>
      </c>
      <c r="BR156" s="42">
        <f>'PRA110'!BQ156</f>
        <v>0</v>
      </c>
      <c r="BS156" s="42">
        <f>'PRA110'!BR156</f>
        <v>0</v>
      </c>
      <c r="BT156" s="42">
        <f>'PRA110'!BS156</f>
        <v>0</v>
      </c>
      <c r="BU156" s="42">
        <f>'PRA110'!BT156</f>
        <v>0</v>
      </c>
      <c r="BV156" s="42">
        <f>'PRA110'!BU156</f>
        <v>0</v>
      </c>
      <c r="BW156" s="42">
        <f>'PRA110'!BV156</f>
        <v>0</v>
      </c>
      <c r="BX156" s="42">
        <f>'PRA110'!BW156</f>
        <v>0</v>
      </c>
      <c r="BY156" s="42">
        <f>'PRA110'!BX156</f>
        <v>0</v>
      </c>
      <c r="BZ156" s="42">
        <f>'PRA110'!BY156</f>
        <v>0</v>
      </c>
      <c r="CA156" s="42">
        <f>'PRA110'!BZ156</f>
        <v>0</v>
      </c>
      <c r="CB156" s="42">
        <f>'PRA110'!CA156</f>
        <v>0</v>
      </c>
      <c r="CC156" s="42">
        <f>'PRA110'!CB156</f>
        <v>0</v>
      </c>
      <c r="CD156" s="42">
        <f>'PRA110'!CC156</f>
        <v>0</v>
      </c>
      <c r="CE156" s="42">
        <f>'PRA110'!CD156</f>
        <v>0</v>
      </c>
      <c r="CF156" s="42">
        <f>'PRA110'!CE156</f>
        <v>0</v>
      </c>
      <c r="CG156" s="42">
        <f>'PRA110'!CF156</f>
        <v>0</v>
      </c>
      <c r="CH156" s="42">
        <f>'PRA110'!CG156</f>
        <v>0</v>
      </c>
      <c r="CI156" s="42">
        <f>'PRA110'!CH156</f>
        <v>0</v>
      </c>
      <c r="CJ156" s="42">
        <f>'PRA110'!CI156</f>
        <v>0</v>
      </c>
      <c r="CK156" s="42">
        <f>'PRA110'!CJ156</f>
        <v>0</v>
      </c>
      <c r="CL156" s="42">
        <f>'PRA110'!CK156</f>
        <v>0</v>
      </c>
      <c r="CM156" s="42">
        <f>'PRA110'!CL156</f>
        <v>0</v>
      </c>
      <c r="CN156" s="42">
        <f>'PRA110'!CM156</f>
        <v>0</v>
      </c>
      <c r="CO156" s="42">
        <f>'PRA110'!CN156</f>
        <v>0</v>
      </c>
      <c r="CP156" s="42">
        <f>'PRA110'!CO156</f>
        <v>0</v>
      </c>
      <c r="CQ156" s="42">
        <f>'PRA110'!CP156</f>
        <v>0</v>
      </c>
      <c r="CR156" s="42">
        <f>'PRA110'!CQ156</f>
        <v>0</v>
      </c>
      <c r="CS156" s="42">
        <f>'PRA110'!CR156</f>
        <v>0</v>
      </c>
      <c r="CT156" s="42">
        <f>'PRA110'!CS156</f>
        <v>0</v>
      </c>
      <c r="CU156" s="42">
        <f>'PRA110'!CT156</f>
        <v>0</v>
      </c>
      <c r="CV156" s="42">
        <f>'PRA110'!CU156</f>
        <v>0</v>
      </c>
      <c r="CW156" s="42">
        <f>'PRA110'!CV156</f>
        <v>0</v>
      </c>
      <c r="CX156" s="42">
        <f>'PRA110'!CW156</f>
        <v>0</v>
      </c>
      <c r="CY156" s="42">
        <f>'PRA110'!CX156</f>
        <v>0</v>
      </c>
      <c r="CZ156" s="42">
        <f>'PRA110'!CY156</f>
        <v>0</v>
      </c>
      <c r="DA156" s="42">
        <f>'PRA110'!CZ156</f>
        <v>0</v>
      </c>
      <c r="DB156" s="42">
        <f>'PRA110'!DA156</f>
        <v>0</v>
      </c>
      <c r="DC156" s="42">
        <f>'PRA110'!DB156</f>
        <v>0</v>
      </c>
      <c r="DD156" s="42">
        <f>'PRA110'!DC156</f>
        <v>0</v>
      </c>
      <c r="DE156" s="42">
        <f>'PRA110'!DD156</f>
        <v>0</v>
      </c>
      <c r="DF156" s="42">
        <f>'PRA110'!DE156</f>
        <v>0</v>
      </c>
      <c r="DG156" s="42">
        <f>'PRA110'!DF156</f>
        <v>0</v>
      </c>
      <c r="DH156" s="42">
        <f>'PRA110'!DG156</f>
        <v>0</v>
      </c>
      <c r="DI156" s="42">
        <f>'PRA110'!DH156</f>
        <v>0</v>
      </c>
      <c r="DJ156" s="42">
        <f>'PRA110'!DI156</f>
        <v>0</v>
      </c>
      <c r="DK156" s="42">
        <f>'PRA110'!DJ156</f>
        <v>0</v>
      </c>
      <c r="DL156" s="45">
        <f>'PRA110'!DK156</f>
        <v>0</v>
      </c>
    </row>
    <row r="157" spans="1:116" s="384" customFormat="1" ht="19.149999999999999" customHeight="1">
      <c r="A157" s="333"/>
      <c r="B157" s="340"/>
      <c r="C157" s="300"/>
      <c r="D157" s="87" t="s">
        <v>245</v>
      </c>
      <c r="E157" s="90" t="s">
        <v>246</v>
      </c>
      <c r="F157" s="359" t="s">
        <v>91</v>
      </c>
      <c r="G157" s="335"/>
      <c r="H157" s="328"/>
      <c r="I157" s="42">
        <f>'PRA110'!H157</f>
        <v>0</v>
      </c>
      <c r="J157" s="42">
        <f>'PRA110'!J157</f>
        <v>0</v>
      </c>
      <c r="K157" s="42">
        <f>'PRA110'!I157-'PRA110'!J157</f>
        <v>0</v>
      </c>
      <c r="L157" s="42">
        <f>'PRA110'!K157</f>
        <v>0</v>
      </c>
      <c r="M157" s="42">
        <f>'PRA110'!L157</f>
        <v>0</v>
      </c>
      <c r="N157" s="42">
        <f>'PRA110'!M157</f>
        <v>0</v>
      </c>
      <c r="O157" s="42">
        <f>'PRA110'!N157</f>
        <v>0</v>
      </c>
      <c r="P157" s="42">
        <f>'PRA110'!O157</f>
        <v>0</v>
      </c>
      <c r="Q157" s="42">
        <f>'PRA110'!P157</f>
        <v>0</v>
      </c>
      <c r="R157" s="42">
        <f>'PRA110'!Q157</f>
        <v>0</v>
      </c>
      <c r="S157" s="42">
        <f>'PRA110'!R157</f>
        <v>0</v>
      </c>
      <c r="T157" s="42">
        <f>'PRA110'!S157</f>
        <v>0</v>
      </c>
      <c r="U157" s="42">
        <f>'PRA110'!T157</f>
        <v>0</v>
      </c>
      <c r="V157" s="42">
        <f>'PRA110'!U157</f>
        <v>0</v>
      </c>
      <c r="W157" s="42">
        <f>'PRA110'!V157</f>
        <v>0</v>
      </c>
      <c r="X157" s="42">
        <f>'PRA110'!W157</f>
        <v>0</v>
      </c>
      <c r="Y157" s="42">
        <f>'PRA110'!X157</f>
        <v>0</v>
      </c>
      <c r="Z157" s="42">
        <f>'PRA110'!Y157</f>
        <v>0</v>
      </c>
      <c r="AA157" s="42">
        <f>'PRA110'!Z157</f>
        <v>0</v>
      </c>
      <c r="AB157" s="42">
        <f>'PRA110'!AA157</f>
        <v>0</v>
      </c>
      <c r="AC157" s="42">
        <f>'PRA110'!AB157</f>
        <v>0</v>
      </c>
      <c r="AD157" s="42">
        <f>'PRA110'!AC157</f>
        <v>0</v>
      </c>
      <c r="AE157" s="42">
        <f>'PRA110'!AD157</f>
        <v>0</v>
      </c>
      <c r="AF157" s="42">
        <f>'PRA110'!AE157</f>
        <v>0</v>
      </c>
      <c r="AG157" s="42">
        <f>'PRA110'!AF157</f>
        <v>0</v>
      </c>
      <c r="AH157" s="42">
        <f>'PRA110'!AG157</f>
        <v>0</v>
      </c>
      <c r="AI157" s="42">
        <f>'PRA110'!AH157</f>
        <v>0</v>
      </c>
      <c r="AJ157" s="42">
        <f>'PRA110'!AI157</f>
        <v>0</v>
      </c>
      <c r="AK157" s="42">
        <f>'PRA110'!AJ157</f>
        <v>0</v>
      </c>
      <c r="AL157" s="42">
        <f>'PRA110'!AK157</f>
        <v>0</v>
      </c>
      <c r="AM157" s="42">
        <f>'PRA110'!AL157</f>
        <v>0</v>
      </c>
      <c r="AN157" s="42">
        <f>'PRA110'!AM157</f>
        <v>0</v>
      </c>
      <c r="AO157" s="42">
        <f>'PRA110'!AN157</f>
        <v>0</v>
      </c>
      <c r="AP157" s="42">
        <f>'PRA110'!AO157</f>
        <v>0</v>
      </c>
      <c r="AQ157" s="42">
        <f>'PRA110'!AP157</f>
        <v>0</v>
      </c>
      <c r="AR157" s="42">
        <f>'PRA110'!AQ157</f>
        <v>0</v>
      </c>
      <c r="AS157" s="42">
        <f>'PRA110'!AR157</f>
        <v>0</v>
      </c>
      <c r="AT157" s="42">
        <f>'PRA110'!AS157</f>
        <v>0</v>
      </c>
      <c r="AU157" s="42">
        <f>'PRA110'!AT157</f>
        <v>0</v>
      </c>
      <c r="AV157" s="42">
        <f>'PRA110'!AU157</f>
        <v>0</v>
      </c>
      <c r="AW157" s="42">
        <f>'PRA110'!AV157</f>
        <v>0</v>
      </c>
      <c r="AX157" s="42">
        <f>'PRA110'!AW157</f>
        <v>0</v>
      </c>
      <c r="AY157" s="42">
        <f>'PRA110'!AX157</f>
        <v>0</v>
      </c>
      <c r="AZ157" s="42">
        <f>'PRA110'!AY157</f>
        <v>0</v>
      </c>
      <c r="BA157" s="42">
        <f>'PRA110'!AZ157</f>
        <v>0</v>
      </c>
      <c r="BB157" s="42">
        <f>'PRA110'!BA157</f>
        <v>0</v>
      </c>
      <c r="BC157" s="42">
        <f>'PRA110'!BB157</f>
        <v>0</v>
      </c>
      <c r="BD157" s="42">
        <f>'PRA110'!BC157</f>
        <v>0</v>
      </c>
      <c r="BE157" s="42">
        <f>'PRA110'!BD157</f>
        <v>0</v>
      </c>
      <c r="BF157" s="42">
        <f>'PRA110'!BE157</f>
        <v>0</v>
      </c>
      <c r="BG157" s="42">
        <f>'PRA110'!BF157</f>
        <v>0</v>
      </c>
      <c r="BH157" s="42">
        <f>'PRA110'!BG157</f>
        <v>0</v>
      </c>
      <c r="BI157" s="42">
        <f>'PRA110'!BH157</f>
        <v>0</v>
      </c>
      <c r="BJ157" s="42">
        <f>'PRA110'!BI157</f>
        <v>0</v>
      </c>
      <c r="BK157" s="42">
        <f>'PRA110'!BJ157</f>
        <v>0</v>
      </c>
      <c r="BL157" s="42">
        <f>'PRA110'!BK157</f>
        <v>0</v>
      </c>
      <c r="BM157" s="42">
        <f>'PRA110'!BL157</f>
        <v>0</v>
      </c>
      <c r="BN157" s="42">
        <f>'PRA110'!BM157</f>
        <v>0</v>
      </c>
      <c r="BO157" s="42">
        <f>'PRA110'!BN157</f>
        <v>0</v>
      </c>
      <c r="BP157" s="42">
        <f>'PRA110'!BO157</f>
        <v>0</v>
      </c>
      <c r="BQ157" s="42">
        <f>'PRA110'!BP157</f>
        <v>0</v>
      </c>
      <c r="BR157" s="42">
        <f>'PRA110'!BQ157</f>
        <v>0</v>
      </c>
      <c r="BS157" s="42">
        <f>'PRA110'!BR157</f>
        <v>0</v>
      </c>
      <c r="BT157" s="42">
        <f>'PRA110'!BS157</f>
        <v>0</v>
      </c>
      <c r="BU157" s="42">
        <f>'PRA110'!BT157</f>
        <v>0</v>
      </c>
      <c r="BV157" s="42">
        <f>'PRA110'!BU157</f>
        <v>0</v>
      </c>
      <c r="BW157" s="42">
        <f>'PRA110'!BV157</f>
        <v>0</v>
      </c>
      <c r="BX157" s="42">
        <f>'PRA110'!BW157</f>
        <v>0</v>
      </c>
      <c r="BY157" s="42">
        <f>'PRA110'!BX157</f>
        <v>0</v>
      </c>
      <c r="BZ157" s="42">
        <f>'PRA110'!BY157</f>
        <v>0</v>
      </c>
      <c r="CA157" s="42">
        <f>'PRA110'!BZ157</f>
        <v>0</v>
      </c>
      <c r="CB157" s="42">
        <f>'PRA110'!CA157</f>
        <v>0</v>
      </c>
      <c r="CC157" s="42">
        <f>'PRA110'!CB157</f>
        <v>0</v>
      </c>
      <c r="CD157" s="42">
        <f>'PRA110'!CC157</f>
        <v>0</v>
      </c>
      <c r="CE157" s="42">
        <f>'PRA110'!CD157</f>
        <v>0</v>
      </c>
      <c r="CF157" s="42">
        <f>'PRA110'!CE157</f>
        <v>0</v>
      </c>
      <c r="CG157" s="42">
        <f>'PRA110'!CF157</f>
        <v>0</v>
      </c>
      <c r="CH157" s="42">
        <f>'PRA110'!CG157</f>
        <v>0</v>
      </c>
      <c r="CI157" s="42">
        <f>'PRA110'!CH157</f>
        <v>0</v>
      </c>
      <c r="CJ157" s="42">
        <f>'PRA110'!CI157</f>
        <v>0</v>
      </c>
      <c r="CK157" s="42">
        <f>'PRA110'!CJ157</f>
        <v>0</v>
      </c>
      <c r="CL157" s="42">
        <f>'PRA110'!CK157</f>
        <v>0</v>
      </c>
      <c r="CM157" s="42">
        <f>'PRA110'!CL157</f>
        <v>0</v>
      </c>
      <c r="CN157" s="42">
        <f>'PRA110'!CM157</f>
        <v>0</v>
      </c>
      <c r="CO157" s="42">
        <f>'PRA110'!CN157</f>
        <v>0</v>
      </c>
      <c r="CP157" s="42">
        <f>'PRA110'!CO157</f>
        <v>0</v>
      </c>
      <c r="CQ157" s="42">
        <f>'PRA110'!CP157</f>
        <v>0</v>
      </c>
      <c r="CR157" s="42">
        <f>'PRA110'!CQ157</f>
        <v>0</v>
      </c>
      <c r="CS157" s="42">
        <f>'PRA110'!CR157</f>
        <v>0</v>
      </c>
      <c r="CT157" s="42">
        <f>'PRA110'!CS157</f>
        <v>0</v>
      </c>
      <c r="CU157" s="42">
        <f>'PRA110'!CT157</f>
        <v>0</v>
      </c>
      <c r="CV157" s="42">
        <f>'PRA110'!CU157</f>
        <v>0</v>
      </c>
      <c r="CW157" s="42">
        <f>'PRA110'!CV157</f>
        <v>0</v>
      </c>
      <c r="CX157" s="42">
        <f>'PRA110'!CW157</f>
        <v>0</v>
      </c>
      <c r="CY157" s="42">
        <f>'PRA110'!CX157</f>
        <v>0</v>
      </c>
      <c r="CZ157" s="42">
        <f>'PRA110'!CY157</f>
        <v>0</v>
      </c>
      <c r="DA157" s="42">
        <f>'PRA110'!CZ157</f>
        <v>0</v>
      </c>
      <c r="DB157" s="42">
        <f>'PRA110'!DA157</f>
        <v>0</v>
      </c>
      <c r="DC157" s="42">
        <f>'PRA110'!DB157</f>
        <v>0</v>
      </c>
      <c r="DD157" s="42">
        <f>'PRA110'!DC157</f>
        <v>0</v>
      </c>
      <c r="DE157" s="42">
        <f>'PRA110'!DD157</f>
        <v>0</v>
      </c>
      <c r="DF157" s="42">
        <f>'PRA110'!DE157</f>
        <v>0</v>
      </c>
      <c r="DG157" s="42">
        <f>'PRA110'!DF157</f>
        <v>0</v>
      </c>
      <c r="DH157" s="42">
        <f>'PRA110'!DG157</f>
        <v>0</v>
      </c>
      <c r="DI157" s="42">
        <f>'PRA110'!DH157</f>
        <v>0</v>
      </c>
      <c r="DJ157" s="42">
        <f>'PRA110'!DI157</f>
        <v>0</v>
      </c>
      <c r="DK157" s="42">
        <f>'PRA110'!DJ157</f>
        <v>0</v>
      </c>
      <c r="DL157" s="45">
        <f>'PRA110'!DK157</f>
        <v>0</v>
      </c>
    </row>
    <row r="158" spans="1:116" s="384" customFormat="1" ht="19.149999999999999" customHeight="1">
      <c r="A158" s="333"/>
      <c r="B158" s="340"/>
      <c r="C158" s="300"/>
      <c r="D158" s="87" t="s">
        <v>247</v>
      </c>
      <c r="E158" s="90" t="s">
        <v>248</v>
      </c>
      <c r="F158" s="359" t="s">
        <v>93</v>
      </c>
      <c r="G158" s="335"/>
      <c r="H158" s="328"/>
      <c r="I158" s="42">
        <f>'PRA110'!H158</f>
        <v>0</v>
      </c>
      <c r="J158" s="42">
        <f>'PRA110'!J158</f>
        <v>0</v>
      </c>
      <c r="K158" s="42">
        <f>'PRA110'!I158-'PRA110'!J158</f>
        <v>0</v>
      </c>
      <c r="L158" s="42">
        <f>'PRA110'!K158</f>
        <v>0</v>
      </c>
      <c r="M158" s="42">
        <f>'PRA110'!L158</f>
        <v>0</v>
      </c>
      <c r="N158" s="42">
        <f>'PRA110'!M158</f>
        <v>0</v>
      </c>
      <c r="O158" s="42">
        <f>'PRA110'!N158</f>
        <v>0</v>
      </c>
      <c r="P158" s="42">
        <f>'PRA110'!O158</f>
        <v>0</v>
      </c>
      <c r="Q158" s="42">
        <f>'PRA110'!P158</f>
        <v>0</v>
      </c>
      <c r="R158" s="42">
        <f>'PRA110'!Q158</f>
        <v>0</v>
      </c>
      <c r="S158" s="42">
        <f>'PRA110'!R158</f>
        <v>0</v>
      </c>
      <c r="T158" s="42">
        <f>'PRA110'!S158</f>
        <v>0</v>
      </c>
      <c r="U158" s="42">
        <f>'PRA110'!T158</f>
        <v>0</v>
      </c>
      <c r="V158" s="42">
        <f>'PRA110'!U158</f>
        <v>0</v>
      </c>
      <c r="W158" s="42">
        <f>'PRA110'!V158</f>
        <v>0</v>
      </c>
      <c r="X158" s="42">
        <f>'PRA110'!W158</f>
        <v>0</v>
      </c>
      <c r="Y158" s="42">
        <f>'PRA110'!X158</f>
        <v>0</v>
      </c>
      <c r="Z158" s="42">
        <f>'PRA110'!Y158</f>
        <v>0</v>
      </c>
      <c r="AA158" s="42">
        <f>'PRA110'!Z158</f>
        <v>0</v>
      </c>
      <c r="AB158" s="42">
        <f>'PRA110'!AA158</f>
        <v>0</v>
      </c>
      <c r="AC158" s="42">
        <f>'PRA110'!AB158</f>
        <v>0</v>
      </c>
      <c r="AD158" s="42">
        <f>'PRA110'!AC158</f>
        <v>0</v>
      </c>
      <c r="AE158" s="42">
        <f>'PRA110'!AD158</f>
        <v>0</v>
      </c>
      <c r="AF158" s="42">
        <f>'PRA110'!AE158</f>
        <v>0</v>
      </c>
      <c r="AG158" s="42">
        <f>'PRA110'!AF158</f>
        <v>0</v>
      </c>
      <c r="AH158" s="42">
        <f>'PRA110'!AG158</f>
        <v>0</v>
      </c>
      <c r="AI158" s="42">
        <f>'PRA110'!AH158</f>
        <v>0</v>
      </c>
      <c r="AJ158" s="42">
        <f>'PRA110'!AI158</f>
        <v>0</v>
      </c>
      <c r="AK158" s="42">
        <f>'PRA110'!AJ158</f>
        <v>0</v>
      </c>
      <c r="AL158" s="42">
        <f>'PRA110'!AK158</f>
        <v>0</v>
      </c>
      <c r="AM158" s="42">
        <f>'PRA110'!AL158</f>
        <v>0</v>
      </c>
      <c r="AN158" s="42">
        <f>'PRA110'!AM158</f>
        <v>0</v>
      </c>
      <c r="AO158" s="42">
        <f>'PRA110'!AN158</f>
        <v>0</v>
      </c>
      <c r="AP158" s="42">
        <f>'PRA110'!AO158</f>
        <v>0</v>
      </c>
      <c r="AQ158" s="42">
        <f>'PRA110'!AP158</f>
        <v>0</v>
      </c>
      <c r="AR158" s="42">
        <f>'PRA110'!AQ158</f>
        <v>0</v>
      </c>
      <c r="AS158" s="42">
        <f>'PRA110'!AR158</f>
        <v>0</v>
      </c>
      <c r="AT158" s="42">
        <f>'PRA110'!AS158</f>
        <v>0</v>
      </c>
      <c r="AU158" s="42">
        <f>'PRA110'!AT158</f>
        <v>0</v>
      </c>
      <c r="AV158" s="42">
        <f>'PRA110'!AU158</f>
        <v>0</v>
      </c>
      <c r="AW158" s="42">
        <f>'PRA110'!AV158</f>
        <v>0</v>
      </c>
      <c r="AX158" s="42">
        <f>'PRA110'!AW158</f>
        <v>0</v>
      </c>
      <c r="AY158" s="42">
        <f>'PRA110'!AX158</f>
        <v>0</v>
      </c>
      <c r="AZ158" s="42">
        <f>'PRA110'!AY158</f>
        <v>0</v>
      </c>
      <c r="BA158" s="42">
        <f>'PRA110'!AZ158</f>
        <v>0</v>
      </c>
      <c r="BB158" s="42">
        <f>'PRA110'!BA158</f>
        <v>0</v>
      </c>
      <c r="BC158" s="42">
        <f>'PRA110'!BB158</f>
        <v>0</v>
      </c>
      <c r="BD158" s="42">
        <f>'PRA110'!BC158</f>
        <v>0</v>
      </c>
      <c r="BE158" s="42">
        <f>'PRA110'!BD158</f>
        <v>0</v>
      </c>
      <c r="BF158" s="42">
        <f>'PRA110'!BE158</f>
        <v>0</v>
      </c>
      <c r="BG158" s="42">
        <f>'PRA110'!BF158</f>
        <v>0</v>
      </c>
      <c r="BH158" s="42">
        <f>'PRA110'!BG158</f>
        <v>0</v>
      </c>
      <c r="BI158" s="42">
        <f>'PRA110'!BH158</f>
        <v>0</v>
      </c>
      <c r="BJ158" s="42">
        <f>'PRA110'!BI158</f>
        <v>0</v>
      </c>
      <c r="BK158" s="42">
        <f>'PRA110'!BJ158</f>
        <v>0</v>
      </c>
      <c r="BL158" s="42">
        <f>'PRA110'!BK158</f>
        <v>0</v>
      </c>
      <c r="BM158" s="42">
        <f>'PRA110'!BL158</f>
        <v>0</v>
      </c>
      <c r="BN158" s="42">
        <f>'PRA110'!BM158</f>
        <v>0</v>
      </c>
      <c r="BO158" s="42">
        <f>'PRA110'!BN158</f>
        <v>0</v>
      </c>
      <c r="BP158" s="42">
        <f>'PRA110'!BO158</f>
        <v>0</v>
      </c>
      <c r="BQ158" s="42">
        <f>'PRA110'!BP158</f>
        <v>0</v>
      </c>
      <c r="BR158" s="42">
        <f>'PRA110'!BQ158</f>
        <v>0</v>
      </c>
      <c r="BS158" s="42">
        <f>'PRA110'!BR158</f>
        <v>0</v>
      </c>
      <c r="BT158" s="42">
        <f>'PRA110'!BS158</f>
        <v>0</v>
      </c>
      <c r="BU158" s="42">
        <f>'PRA110'!BT158</f>
        <v>0</v>
      </c>
      <c r="BV158" s="42">
        <f>'PRA110'!BU158</f>
        <v>0</v>
      </c>
      <c r="BW158" s="42">
        <f>'PRA110'!BV158</f>
        <v>0</v>
      </c>
      <c r="BX158" s="42">
        <f>'PRA110'!BW158</f>
        <v>0</v>
      </c>
      <c r="BY158" s="42">
        <f>'PRA110'!BX158</f>
        <v>0</v>
      </c>
      <c r="BZ158" s="42">
        <f>'PRA110'!BY158</f>
        <v>0</v>
      </c>
      <c r="CA158" s="42">
        <f>'PRA110'!BZ158</f>
        <v>0</v>
      </c>
      <c r="CB158" s="42">
        <f>'PRA110'!CA158</f>
        <v>0</v>
      </c>
      <c r="CC158" s="42">
        <f>'PRA110'!CB158</f>
        <v>0</v>
      </c>
      <c r="CD158" s="42">
        <f>'PRA110'!CC158</f>
        <v>0</v>
      </c>
      <c r="CE158" s="42">
        <f>'PRA110'!CD158</f>
        <v>0</v>
      </c>
      <c r="CF158" s="42">
        <f>'PRA110'!CE158</f>
        <v>0</v>
      </c>
      <c r="CG158" s="42">
        <f>'PRA110'!CF158</f>
        <v>0</v>
      </c>
      <c r="CH158" s="42">
        <f>'PRA110'!CG158</f>
        <v>0</v>
      </c>
      <c r="CI158" s="42">
        <f>'PRA110'!CH158</f>
        <v>0</v>
      </c>
      <c r="CJ158" s="42">
        <f>'PRA110'!CI158</f>
        <v>0</v>
      </c>
      <c r="CK158" s="42">
        <f>'PRA110'!CJ158</f>
        <v>0</v>
      </c>
      <c r="CL158" s="42">
        <f>'PRA110'!CK158</f>
        <v>0</v>
      </c>
      <c r="CM158" s="42">
        <f>'PRA110'!CL158</f>
        <v>0</v>
      </c>
      <c r="CN158" s="42">
        <f>'PRA110'!CM158</f>
        <v>0</v>
      </c>
      <c r="CO158" s="42">
        <f>'PRA110'!CN158</f>
        <v>0</v>
      </c>
      <c r="CP158" s="42">
        <f>'PRA110'!CO158</f>
        <v>0</v>
      </c>
      <c r="CQ158" s="42">
        <f>'PRA110'!CP158</f>
        <v>0</v>
      </c>
      <c r="CR158" s="42">
        <f>'PRA110'!CQ158</f>
        <v>0</v>
      </c>
      <c r="CS158" s="42">
        <f>'PRA110'!CR158</f>
        <v>0</v>
      </c>
      <c r="CT158" s="42">
        <f>'PRA110'!CS158</f>
        <v>0</v>
      </c>
      <c r="CU158" s="42">
        <f>'PRA110'!CT158</f>
        <v>0</v>
      </c>
      <c r="CV158" s="42">
        <f>'PRA110'!CU158</f>
        <v>0</v>
      </c>
      <c r="CW158" s="42">
        <f>'PRA110'!CV158</f>
        <v>0</v>
      </c>
      <c r="CX158" s="42">
        <f>'PRA110'!CW158</f>
        <v>0</v>
      </c>
      <c r="CY158" s="42">
        <f>'PRA110'!CX158</f>
        <v>0</v>
      </c>
      <c r="CZ158" s="42">
        <f>'PRA110'!CY158</f>
        <v>0</v>
      </c>
      <c r="DA158" s="42">
        <f>'PRA110'!CZ158</f>
        <v>0</v>
      </c>
      <c r="DB158" s="42">
        <f>'PRA110'!DA158</f>
        <v>0</v>
      </c>
      <c r="DC158" s="42">
        <f>'PRA110'!DB158</f>
        <v>0</v>
      </c>
      <c r="DD158" s="42">
        <f>'PRA110'!DC158</f>
        <v>0</v>
      </c>
      <c r="DE158" s="42">
        <f>'PRA110'!DD158</f>
        <v>0</v>
      </c>
      <c r="DF158" s="42">
        <f>'PRA110'!DE158</f>
        <v>0</v>
      </c>
      <c r="DG158" s="42">
        <f>'PRA110'!DF158</f>
        <v>0</v>
      </c>
      <c r="DH158" s="42">
        <f>'PRA110'!DG158</f>
        <v>0</v>
      </c>
      <c r="DI158" s="42">
        <f>'PRA110'!DH158</f>
        <v>0</v>
      </c>
      <c r="DJ158" s="42">
        <f>'PRA110'!DI158</f>
        <v>0</v>
      </c>
      <c r="DK158" s="42">
        <f>'PRA110'!DJ158</f>
        <v>0</v>
      </c>
      <c r="DL158" s="45">
        <f>'PRA110'!DK158</f>
        <v>0</v>
      </c>
    </row>
    <row r="159" spans="1:116" s="384" customFormat="1" ht="19.899999999999999" customHeight="1">
      <c r="A159" s="333"/>
      <c r="B159" s="340"/>
      <c r="C159" s="300"/>
      <c r="D159" s="87" t="s">
        <v>249</v>
      </c>
      <c r="E159" s="90" t="s">
        <v>250</v>
      </c>
      <c r="F159" s="359" t="s">
        <v>251</v>
      </c>
      <c r="G159" s="335"/>
      <c r="H159" s="328"/>
      <c r="I159" s="42">
        <f>'PRA110'!H159</f>
        <v>0</v>
      </c>
      <c r="J159" s="42">
        <f>'PRA110'!J159</f>
        <v>0</v>
      </c>
      <c r="K159" s="42">
        <f>'PRA110'!I159-'PRA110'!J159</f>
        <v>0</v>
      </c>
      <c r="L159" s="42">
        <f>'PRA110'!K159</f>
        <v>0</v>
      </c>
      <c r="M159" s="42">
        <f>'PRA110'!L159</f>
        <v>0</v>
      </c>
      <c r="N159" s="42">
        <f>'PRA110'!M159</f>
        <v>0</v>
      </c>
      <c r="O159" s="42">
        <f>'PRA110'!N159</f>
        <v>0</v>
      </c>
      <c r="P159" s="42">
        <f>'PRA110'!O159</f>
        <v>0</v>
      </c>
      <c r="Q159" s="42">
        <f>'PRA110'!P159</f>
        <v>0</v>
      </c>
      <c r="R159" s="42">
        <f>'PRA110'!Q159</f>
        <v>0</v>
      </c>
      <c r="S159" s="42">
        <f>'PRA110'!R159</f>
        <v>0</v>
      </c>
      <c r="T159" s="42">
        <f>'PRA110'!S159</f>
        <v>0</v>
      </c>
      <c r="U159" s="42">
        <f>'PRA110'!T159</f>
        <v>0</v>
      </c>
      <c r="V159" s="42">
        <f>'PRA110'!U159</f>
        <v>0</v>
      </c>
      <c r="W159" s="42">
        <f>'PRA110'!V159</f>
        <v>0</v>
      </c>
      <c r="X159" s="42">
        <f>'PRA110'!W159</f>
        <v>0</v>
      </c>
      <c r="Y159" s="42">
        <f>'PRA110'!X159</f>
        <v>0</v>
      </c>
      <c r="Z159" s="42">
        <f>'PRA110'!Y159</f>
        <v>0</v>
      </c>
      <c r="AA159" s="42">
        <f>'PRA110'!Z159</f>
        <v>0</v>
      </c>
      <c r="AB159" s="42">
        <f>'PRA110'!AA159</f>
        <v>0</v>
      </c>
      <c r="AC159" s="42">
        <f>'PRA110'!AB159</f>
        <v>0</v>
      </c>
      <c r="AD159" s="42">
        <f>'PRA110'!AC159</f>
        <v>0</v>
      </c>
      <c r="AE159" s="42">
        <f>'PRA110'!AD159</f>
        <v>0</v>
      </c>
      <c r="AF159" s="42">
        <f>'PRA110'!AE159</f>
        <v>0</v>
      </c>
      <c r="AG159" s="42">
        <f>'PRA110'!AF159</f>
        <v>0</v>
      </c>
      <c r="AH159" s="42">
        <f>'PRA110'!AG159</f>
        <v>0</v>
      </c>
      <c r="AI159" s="42">
        <f>'PRA110'!AH159</f>
        <v>0</v>
      </c>
      <c r="AJ159" s="42">
        <f>'PRA110'!AI159</f>
        <v>0</v>
      </c>
      <c r="AK159" s="42">
        <f>'PRA110'!AJ159</f>
        <v>0</v>
      </c>
      <c r="AL159" s="42">
        <f>'PRA110'!AK159</f>
        <v>0</v>
      </c>
      <c r="AM159" s="42">
        <f>'PRA110'!AL159</f>
        <v>0</v>
      </c>
      <c r="AN159" s="42">
        <f>'PRA110'!AM159</f>
        <v>0</v>
      </c>
      <c r="AO159" s="42">
        <f>'PRA110'!AN159</f>
        <v>0</v>
      </c>
      <c r="AP159" s="42">
        <f>'PRA110'!AO159</f>
        <v>0</v>
      </c>
      <c r="AQ159" s="42">
        <f>'PRA110'!AP159</f>
        <v>0</v>
      </c>
      <c r="AR159" s="42">
        <f>'PRA110'!AQ159</f>
        <v>0</v>
      </c>
      <c r="AS159" s="42">
        <f>'PRA110'!AR159</f>
        <v>0</v>
      </c>
      <c r="AT159" s="42">
        <f>'PRA110'!AS159</f>
        <v>0</v>
      </c>
      <c r="AU159" s="42">
        <f>'PRA110'!AT159</f>
        <v>0</v>
      </c>
      <c r="AV159" s="42">
        <f>'PRA110'!AU159</f>
        <v>0</v>
      </c>
      <c r="AW159" s="42">
        <f>'PRA110'!AV159</f>
        <v>0</v>
      </c>
      <c r="AX159" s="42">
        <f>'PRA110'!AW159</f>
        <v>0</v>
      </c>
      <c r="AY159" s="42">
        <f>'PRA110'!AX159</f>
        <v>0</v>
      </c>
      <c r="AZ159" s="42">
        <f>'PRA110'!AY159</f>
        <v>0</v>
      </c>
      <c r="BA159" s="42">
        <f>'PRA110'!AZ159</f>
        <v>0</v>
      </c>
      <c r="BB159" s="42">
        <f>'PRA110'!BA159</f>
        <v>0</v>
      </c>
      <c r="BC159" s="42">
        <f>'PRA110'!BB159</f>
        <v>0</v>
      </c>
      <c r="BD159" s="42">
        <f>'PRA110'!BC159</f>
        <v>0</v>
      </c>
      <c r="BE159" s="42">
        <f>'PRA110'!BD159</f>
        <v>0</v>
      </c>
      <c r="BF159" s="42">
        <f>'PRA110'!BE159</f>
        <v>0</v>
      </c>
      <c r="BG159" s="42">
        <f>'PRA110'!BF159</f>
        <v>0</v>
      </c>
      <c r="BH159" s="42">
        <f>'PRA110'!BG159</f>
        <v>0</v>
      </c>
      <c r="BI159" s="42">
        <f>'PRA110'!BH159</f>
        <v>0</v>
      </c>
      <c r="BJ159" s="42">
        <f>'PRA110'!BI159</f>
        <v>0</v>
      </c>
      <c r="BK159" s="42">
        <f>'PRA110'!BJ159</f>
        <v>0</v>
      </c>
      <c r="BL159" s="42">
        <f>'PRA110'!BK159</f>
        <v>0</v>
      </c>
      <c r="BM159" s="42">
        <f>'PRA110'!BL159</f>
        <v>0</v>
      </c>
      <c r="BN159" s="42">
        <f>'PRA110'!BM159</f>
        <v>0</v>
      </c>
      <c r="BO159" s="42">
        <f>'PRA110'!BN159</f>
        <v>0</v>
      </c>
      <c r="BP159" s="42">
        <f>'PRA110'!BO159</f>
        <v>0</v>
      </c>
      <c r="BQ159" s="42">
        <f>'PRA110'!BP159</f>
        <v>0</v>
      </c>
      <c r="BR159" s="42">
        <f>'PRA110'!BQ159</f>
        <v>0</v>
      </c>
      <c r="BS159" s="42">
        <f>'PRA110'!BR159</f>
        <v>0</v>
      </c>
      <c r="BT159" s="42">
        <f>'PRA110'!BS159</f>
        <v>0</v>
      </c>
      <c r="BU159" s="42">
        <f>'PRA110'!BT159</f>
        <v>0</v>
      </c>
      <c r="BV159" s="42">
        <f>'PRA110'!BU159</f>
        <v>0</v>
      </c>
      <c r="BW159" s="42">
        <f>'PRA110'!BV159</f>
        <v>0</v>
      </c>
      <c r="BX159" s="42">
        <f>'PRA110'!BW159</f>
        <v>0</v>
      </c>
      <c r="BY159" s="42">
        <f>'PRA110'!BX159</f>
        <v>0</v>
      </c>
      <c r="BZ159" s="42">
        <f>'PRA110'!BY159</f>
        <v>0</v>
      </c>
      <c r="CA159" s="42">
        <f>'PRA110'!BZ159</f>
        <v>0</v>
      </c>
      <c r="CB159" s="42">
        <f>'PRA110'!CA159</f>
        <v>0</v>
      </c>
      <c r="CC159" s="42">
        <f>'PRA110'!CB159</f>
        <v>0</v>
      </c>
      <c r="CD159" s="42">
        <f>'PRA110'!CC159</f>
        <v>0</v>
      </c>
      <c r="CE159" s="42">
        <f>'PRA110'!CD159</f>
        <v>0</v>
      </c>
      <c r="CF159" s="42">
        <f>'PRA110'!CE159</f>
        <v>0</v>
      </c>
      <c r="CG159" s="42">
        <f>'PRA110'!CF159</f>
        <v>0</v>
      </c>
      <c r="CH159" s="42">
        <f>'PRA110'!CG159</f>
        <v>0</v>
      </c>
      <c r="CI159" s="42">
        <f>'PRA110'!CH159</f>
        <v>0</v>
      </c>
      <c r="CJ159" s="42">
        <f>'PRA110'!CI159</f>
        <v>0</v>
      </c>
      <c r="CK159" s="42">
        <f>'PRA110'!CJ159</f>
        <v>0</v>
      </c>
      <c r="CL159" s="42">
        <f>'PRA110'!CK159</f>
        <v>0</v>
      </c>
      <c r="CM159" s="42">
        <f>'PRA110'!CL159</f>
        <v>0</v>
      </c>
      <c r="CN159" s="42">
        <f>'PRA110'!CM159</f>
        <v>0</v>
      </c>
      <c r="CO159" s="42">
        <f>'PRA110'!CN159</f>
        <v>0</v>
      </c>
      <c r="CP159" s="42">
        <f>'PRA110'!CO159</f>
        <v>0</v>
      </c>
      <c r="CQ159" s="42">
        <f>'PRA110'!CP159</f>
        <v>0</v>
      </c>
      <c r="CR159" s="42">
        <f>'PRA110'!CQ159</f>
        <v>0</v>
      </c>
      <c r="CS159" s="42">
        <f>'PRA110'!CR159</f>
        <v>0</v>
      </c>
      <c r="CT159" s="42">
        <f>'PRA110'!CS159</f>
        <v>0</v>
      </c>
      <c r="CU159" s="42">
        <f>'PRA110'!CT159</f>
        <v>0</v>
      </c>
      <c r="CV159" s="42">
        <f>'PRA110'!CU159</f>
        <v>0</v>
      </c>
      <c r="CW159" s="42">
        <f>'PRA110'!CV159</f>
        <v>0</v>
      </c>
      <c r="CX159" s="42">
        <f>'PRA110'!CW159</f>
        <v>0</v>
      </c>
      <c r="CY159" s="42">
        <f>'PRA110'!CX159</f>
        <v>0</v>
      </c>
      <c r="CZ159" s="42">
        <f>'PRA110'!CY159</f>
        <v>0</v>
      </c>
      <c r="DA159" s="42">
        <f>'PRA110'!CZ159</f>
        <v>0</v>
      </c>
      <c r="DB159" s="42">
        <f>'PRA110'!DA159</f>
        <v>0</v>
      </c>
      <c r="DC159" s="42">
        <f>'PRA110'!DB159</f>
        <v>0</v>
      </c>
      <c r="DD159" s="42">
        <f>'PRA110'!DC159</f>
        <v>0</v>
      </c>
      <c r="DE159" s="42">
        <f>'PRA110'!DD159</f>
        <v>0</v>
      </c>
      <c r="DF159" s="42">
        <f>'PRA110'!DE159</f>
        <v>0</v>
      </c>
      <c r="DG159" s="42">
        <f>'PRA110'!DF159</f>
        <v>0</v>
      </c>
      <c r="DH159" s="42">
        <f>'PRA110'!DG159</f>
        <v>0</v>
      </c>
      <c r="DI159" s="42">
        <f>'PRA110'!DH159</f>
        <v>0</v>
      </c>
      <c r="DJ159" s="42">
        <f>'PRA110'!DI159</f>
        <v>0</v>
      </c>
      <c r="DK159" s="42">
        <f>'PRA110'!DJ159</f>
        <v>0</v>
      </c>
      <c r="DL159" s="45">
        <f>'PRA110'!DK159</f>
        <v>0</v>
      </c>
    </row>
    <row r="160" spans="1:116" s="384" customFormat="1" ht="19.899999999999999" customHeight="1">
      <c r="A160" s="333"/>
      <c r="B160" s="340"/>
      <c r="C160" s="300"/>
      <c r="D160" s="87" t="s">
        <v>252</v>
      </c>
      <c r="E160" s="90" t="s">
        <v>253</v>
      </c>
      <c r="F160" s="359" t="s">
        <v>97</v>
      </c>
      <c r="G160" s="335"/>
      <c r="H160" s="328"/>
      <c r="I160" s="42">
        <f>'PRA110'!H160</f>
        <v>0</v>
      </c>
      <c r="J160" s="42">
        <f>'PRA110'!J160</f>
        <v>0</v>
      </c>
      <c r="K160" s="42">
        <f>'PRA110'!I160-'PRA110'!J160</f>
        <v>0</v>
      </c>
      <c r="L160" s="42">
        <f>'PRA110'!K160</f>
        <v>0</v>
      </c>
      <c r="M160" s="42">
        <f>'PRA110'!L160</f>
        <v>0</v>
      </c>
      <c r="N160" s="42">
        <f>'PRA110'!M160</f>
        <v>0</v>
      </c>
      <c r="O160" s="42">
        <f>'PRA110'!N160</f>
        <v>0</v>
      </c>
      <c r="P160" s="42">
        <f>'PRA110'!O160</f>
        <v>0</v>
      </c>
      <c r="Q160" s="42">
        <f>'PRA110'!P160</f>
        <v>0</v>
      </c>
      <c r="R160" s="42">
        <f>'PRA110'!Q160</f>
        <v>0</v>
      </c>
      <c r="S160" s="42">
        <f>'PRA110'!R160</f>
        <v>0</v>
      </c>
      <c r="T160" s="42">
        <f>'PRA110'!S160</f>
        <v>0</v>
      </c>
      <c r="U160" s="42">
        <f>'PRA110'!T160</f>
        <v>0</v>
      </c>
      <c r="V160" s="42">
        <f>'PRA110'!U160</f>
        <v>0</v>
      </c>
      <c r="W160" s="42">
        <f>'PRA110'!V160</f>
        <v>0</v>
      </c>
      <c r="X160" s="42">
        <f>'PRA110'!W160</f>
        <v>0</v>
      </c>
      <c r="Y160" s="42">
        <f>'PRA110'!X160</f>
        <v>0</v>
      </c>
      <c r="Z160" s="42">
        <f>'PRA110'!Y160</f>
        <v>0</v>
      </c>
      <c r="AA160" s="42">
        <f>'PRA110'!Z160</f>
        <v>0</v>
      </c>
      <c r="AB160" s="42">
        <f>'PRA110'!AA160</f>
        <v>0</v>
      </c>
      <c r="AC160" s="42">
        <f>'PRA110'!AB160</f>
        <v>0</v>
      </c>
      <c r="AD160" s="42">
        <f>'PRA110'!AC160</f>
        <v>0</v>
      </c>
      <c r="AE160" s="42">
        <f>'PRA110'!AD160</f>
        <v>0</v>
      </c>
      <c r="AF160" s="42">
        <f>'PRA110'!AE160</f>
        <v>0</v>
      </c>
      <c r="AG160" s="42">
        <f>'PRA110'!AF160</f>
        <v>0</v>
      </c>
      <c r="AH160" s="42">
        <f>'PRA110'!AG160</f>
        <v>0</v>
      </c>
      <c r="AI160" s="42">
        <f>'PRA110'!AH160</f>
        <v>0</v>
      </c>
      <c r="AJ160" s="42">
        <f>'PRA110'!AI160</f>
        <v>0</v>
      </c>
      <c r="AK160" s="42">
        <f>'PRA110'!AJ160</f>
        <v>0</v>
      </c>
      <c r="AL160" s="42">
        <f>'PRA110'!AK160</f>
        <v>0</v>
      </c>
      <c r="AM160" s="42">
        <f>'PRA110'!AL160</f>
        <v>0</v>
      </c>
      <c r="AN160" s="42">
        <f>'PRA110'!AM160</f>
        <v>0</v>
      </c>
      <c r="AO160" s="42">
        <f>'PRA110'!AN160</f>
        <v>0</v>
      </c>
      <c r="AP160" s="42">
        <f>'PRA110'!AO160</f>
        <v>0</v>
      </c>
      <c r="AQ160" s="42">
        <f>'PRA110'!AP160</f>
        <v>0</v>
      </c>
      <c r="AR160" s="42">
        <f>'PRA110'!AQ160</f>
        <v>0</v>
      </c>
      <c r="AS160" s="42">
        <f>'PRA110'!AR160</f>
        <v>0</v>
      </c>
      <c r="AT160" s="42">
        <f>'PRA110'!AS160</f>
        <v>0</v>
      </c>
      <c r="AU160" s="42">
        <f>'PRA110'!AT160</f>
        <v>0</v>
      </c>
      <c r="AV160" s="42">
        <f>'PRA110'!AU160</f>
        <v>0</v>
      </c>
      <c r="AW160" s="42">
        <f>'PRA110'!AV160</f>
        <v>0</v>
      </c>
      <c r="AX160" s="42">
        <f>'PRA110'!AW160</f>
        <v>0</v>
      </c>
      <c r="AY160" s="42">
        <f>'PRA110'!AX160</f>
        <v>0</v>
      </c>
      <c r="AZ160" s="42">
        <f>'PRA110'!AY160</f>
        <v>0</v>
      </c>
      <c r="BA160" s="42">
        <f>'PRA110'!AZ160</f>
        <v>0</v>
      </c>
      <c r="BB160" s="42">
        <f>'PRA110'!BA160</f>
        <v>0</v>
      </c>
      <c r="BC160" s="42">
        <f>'PRA110'!BB160</f>
        <v>0</v>
      </c>
      <c r="BD160" s="42">
        <f>'PRA110'!BC160</f>
        <v>0</v>
      </c>
      <c r="BE160" s="42">
        <f>'PRA110'!BD160</f>
        <v>0</v>
      </c>
      <c r="BF160" s="42">
        <f>'PRA110'!BE160</f>
        <v>0</v>
      </c>
      <c r="BG160" s="42">
        <f>'PRA110'!BF160</f>
        <v>0</v>
      </c>
      <c r="BH160" s="42">
        <f>'PRA110'!BG160</f>
        <v>0</v>
      </c>
      <c r="BI160" s="42">
        <f>'PRA110'!BH160</f>
        <v>0</v>
      </c>
      <c r="BJ160" s="42">
        <f>'PRA110'!BI160</f>
        <v>0</v>
      </c>
      <c r="BK160" s="42">
        <f>'PRA110'!BJ160</f>
        <v>0</v>
      </c>
      <c r="BL160" s="42">
        <f>'PRA110'!BK160</f>
        <v>0</v>
      </c>
      <c r="BM160" s="42">
        <f>'PRA110'!BL160</f>
        <v>0</v>
      </c>
      <c r="BN160" s="42">
        <f>'PRA110'!BM160</f>
        <v>0</v>
      </c>
      <c r="BO160" s="42">
        <f>'PRA110'!BN160</f>
        <v>0</v>
      </c>
      <c r="BP160" s="42">
        <f>'PRA110'!BO160</f>
        <v>0</v>
      </c>
      <c r="BQ160" s="42">
        <f>'PRA110'!BP160</f>
        <v>0</v>
      </c>
      <c r="BR160" s="42">
        <f>'PRA110'!BQ160</f>
        <v>0</v>
      </c>
      <c r="BS160" s="42">
        <f>'PRA110'!BR160</f>
        <v>0</v>
      </c>
      <c r="BT160" s="42">
        <f>'PRA110'!BS160</f>
        <v>0</v>
      </c>
      <c r="BU160" s="42">
        <f>'PRA110'!BT160</f>
        <v>0</v>
      </c>
      <c r="BV160" s="42">
        <f>'PRA110'!BU160</f>
        <v>0</v>
      </c>
      <c r="BW160" s="42">
        <f>'PRA110'!BV160</f>
        <v>0</v>
      </c>
      <c r="BX160" s="42">
        <f>'PRA110'!BW160</f>
        <v>0</v>
      </c>
      <c r="BY160" s="42">
        <f>'PRA110'!BX160</f>
        <v>0</v>
      </c>
      <c r="BZ160" s="42">
        <f>'PRA110'!BY160</f>
        <v>0</v>
      </c>
      <c r="CA160" s="42">
        <f>'PRA110'!BZ160</f>
        <v>0</v>
      </c>
      <c r="CB160" s="42">
        <f>'PRA110'!CA160</f>
        <v>0</v>
      </c>
      <c r="CC160" s="42">
        <f>'PRA110'!CB160</f>
        <v>0</v>
      </c>
      <c r="CD160" s="42">
        <f>'PRA110'!CC160</f>
        <v>0</v>
      </c>
      <c r="CE160" s="42">
        <f>'PRA110'!CD160</f>
        <v>0</v>
      </c>
      <c r="CF160" s="42">
        <f>'PRA110'!CE160</f>
        <v>0</v>
      </c>
      <c r="CG160" s="42">
        <f>'PRA110'!CF160</f>
        <v>0</v>
      </c>
      <c r="CH160" s="42">
        <f>'PRA110'!CG160</f>
        <v>0</v>
      </c>
      <c r="CI160" s="42">
        <f>'PRA110'!CH160</f>
        <v>0</v>
      </c>
      <c r="CJ160" s="42">
        <f>'PRA110'!CI160</f>
        <v>0</v>
      </c>
      <c r="CK160" s="42">
        <f>'PRA110'!CJ160</f>
        <v>0</v>
      </c>
      <c r="CL160" s="42">
        <f>'PRA110'!CK160</f>
        <v>0</v>
      </c>
      <c r="CM160" s="42">
        <f>'PRA110'!CL160</f>
        <v>0</v>
      </c>
      <c r="CN160" s="42">
        <f>'PRA110'!CM160</f>
        <v>0</v>
      </c>
      <c r="CO160" s="42">
        <f>'PRA110'!CN160</f>
        <v>0</v>
      </c>
      <c r="CP160" s="42">
        <f>'PRA110'!CO160</f>
        <v>0</v>
      </c>
      <c r="CQ160" s="42">
        <f>'PRA110'!CP160</f>
        <v>0</v>
      </c>
      <c r="CR160" s="42">
        <f>'PRA110'!CQ160</f>
        <v>0</v>
      </c>
      <c r="CS160" s="42">
        <f>'PRA110'!CR160</f>
        <v>0</v>
      </c>
      <c r="CT160" s="42">
        <f>'PRA110'!CS160</f>
        <v>0</v>
      </c>
      <c r="CU160" s="42">
        <f>'PRA110'!CT160</f>
        <v>0</v>
      </c>
      <c r="CV160" s="42">
        <f>'PRA110'!CU160</f>
        <v>0</v>
      </c>
      <c r="CW160" s="42">
        <f>'PRA110'!CV160</f>
        <v>0</v>
      </c>
      <c r="CX160" s="42">
        <f>'PRA110'!CW160</f>
        <v>0</v>
      </c>
      <c r="CY160" s="42">
        <f>'PRA110'!CX160</f>
        <v>0</v>
      </c>
      <c r="CZ160" s="42">
        <f>'PRA110'!CY160</f>
        <v>0</v>
      </c>
      <c r="DA160" s="42">
        <f>'PRA110'!CZ160</f>
        <v>0</v>
      </c>
      <c r="DB160" s="42">
        <f>'PRA110'!DA160</f>
        <v>0</v>
      </c>
      <c r="DC160" s="42">
        <f>'PRA110'!DB160</f>
        <v>0</v>
      </c>
      <c r="DD160" s="42">
        <f>'PRA110'!DC160</f>
        <v>0</v>
      </c>
      <c r="DE160" s="42">
        <f>'PRA110'!DD160</f>
        <v>0</v>
      </c>
      <c r="DF160" s="42">
        <f>'PRA110'!DE160</f>
        <v>0</v>
      </c>
      <c r="DG160" s="42">
        <f>'PRA110'!DF160</f>
        <v>0</v>
      </c>
      <c r="DH160" s="42">
        <f>'PRA110'!DG160</f>
        <v>0</v>
      </c>
      <c r="DI160" s="42">
        <f>'PRA110'!DH160</f>
        <v>0</v>
      </c>
      <c r="DJ160" s="42">
        <f>'PRA110'!DI160</f>
        <v>0</v>
      </c>
      <c r="DK160" s="42">
        <f>'PRA110'!DJ160</f>
        <v>0</v>
      </c>
      <c r="DL160" s="45">
        <f>'PRA110'!DK160</f>
        <v>0</v>
      </c>
    </row>
    <row r="161" spans="1:116" s="384" customFormat="1" ht="19.899999999999999" customHeight="1">
      <c r="A161" s="333"/>
      <c r="B161" s="340"/>
      <c r="C161" s="300"/>
      <c r="D161" s="87" t="s">
        <v>254</v>
      </c>
      <c r="E161" s="93" t="s">
        <v>255</v>
      </c>
      <c r="F161" s="359" t="s">
        <v>100</v>
      </c>
      <c r="G161" s="335"/>
      <c r="H161" s="328"/>
      <c r="I161" s="42">
        <f>'PRA110'!H161</f>
        <v>0</v>
      </c>
      <c r="J161" s="42">
        <f>'PRA110'!J161</f>
        <v>0</v>
      </c>
      <c r="K161" s="42">
        <f>'PRA110'!I161-'PRA110'!J161</f>
        <v>0</v>
      </c>
      <c r="L161" s="42">
        <f>'PRA110'!K161</f>
        <v>0</v>
      </c>
      <c r="M161" s="42">
        <f>'PRA110'!L161</f>
        <v>0</v>
      </c>
      <c r="N161" s="42">
        <f>'PRA110'!M161</f>
        <v>0</v>
      </c>
      <c r="O161" s="42">
        <f>'PRA110'!N161</f>
        <v>0</v>
      </c>
      <c r="P161" s="42">
        <f>'PRA110'!O161</f>
        <v>0</v>
      </c>
      <c r="Q161" s="42">
        <f>'PRA110'!P161</f>
        <v>0</v>
      </c>
      <c r="R161" s="42">
        <f>'PRA110'!Q161</f>
        <v>0</v>
      </c>
      <c r="S161" s="42">
        <f>'PRA110'!R161</f>
        <v>0</v>
      </c>
      <c r="T161" s="42">
        <f>'PRA110'!S161</f>
        <v>0</v>
      </c>
      <c r="U161" s="42">
        <f>'PRA110'!T161</f>
        <v>0</v>
      </c>
      <c r="V161" s="42">
        <f>'PRA110'!U161</f>
        <v>0</v>
      </c>
      <c r="W161" s="42">
        <f>'PRA110'!V161</f>
        <v>0</v>
      </c>
      <c r="X161" s="42">
        <f>'PRA110'!W161</f>
        <v>0</v>
      </c>
      <c r="Y161" s="42">
        <f>'PRA110'!X161</f>
        <v>0</v>
      </c>
      <c r="Z161" s="42">
        <f>'PRA110'!Y161</f>
        <v>0</v>
      </c>
      <c r="AA161" s="42">
        <f>'PRA110'!Z161</f>
        <v>0</v>
      </c>
      <c r="AB161" s="42">
        <f>'PRA110'!AA161</f>
        <v>0</v>
      </c>
      <c r="AC161" s="42">
        <f>'PRA110'!AB161</f>
        <v>0</v>
      </c>
      <c r="AD161" s="42">
        <f>'PRA110'!AC161</f>
        <v>0</v>
      </c>
      <c r="AE161" s="42">
        <f>'PRA110'!AD161</f>
        <v>0</v>
      </c>
      <c r="AF161" s="42">
        <f>'PRA110'!AE161</f>
        <v>0</v>
      </c>
      <c r="AG161" s="42">
        <f>'PRA110'!AF161</f>
        <v>0</v>
      </c>
      <c r="AH161" s="42">
        <f>'PRA110'!AG161</f>
        <v>0</v>
      </c>
      <c r="AI161" s="42">
        <f>'PRA110'!AH161</f>
        <v>0</v>
      </c>
      <c r="AJ161" s="42">
        <f>'PRA110'!AI161</f>
        <v>0</v>
      </c>
      <c r="AK161" s="42">
        <f>'PRA110'!AJ161</f>
        <v>0</v>
      </c>
      <c r="AL161" s="42">
        <f>'PRA110'!AK161</f>
        <v>0</v>
      </c>
      <c r="AM161" s="42">
        <f>'PRA110'!AL161</f>
        <v>0</v>
      </c>
      <c r="AN161" s="42">
        <f>'PRA110'!AM161</f>
        <v>0</v>
      </c>
      <c r="AO161" s="42">
        <f>'PRA110'!AN161</f>
        <v>0</v>
      </c>
      <c r="AP161" s="42">
        <f>'PRA110'!AO161</f>
        <v>0</v>
      </c>
      <c r="AQ161" s="42">
        <f>'PRA110'!AP161</f>
        <v>0</v>
      </c>
      <c r="AR161" s="42">
        <f>'PRA110'!AQ161</f>
        <v>0</v>
      </c>
      <c r="AS161" s="42">
        <f>'PRA110'!AR161</f>
        <v>0</v>
      </c>
      <c r="AT161" s="42">
        <f>'PRA110'!AS161</f>
        <v>0</v>
      </c>
      <c r="AU161" s="42">
        <f>'PRA110'!AT161</f>
        <v>0</v>
      </c>
      <c r="AV161" s="42">
        <f>'PRA110'!AU161</f>
        <v>0</v>
      </c>
      <c r="AW161" s="42">
        <f>'PRA110'!AV161</f>
        <v>0</v>
      </c>
      <c r="AX161" s="42">
        <f>'PRA110'!AW161</f>
        <v>0</v>
      </c>
      <c r="AY161" s="42">
        <f>'PRA110'!AX161</f>
        <v>0</v>
      </c>
      <c r="AZ161" s="42">
        <f>'PRA110'!AY161</f>
        <v>0</v>
      </c>
      <c r="BA161" s="42">
        <f>'PRA110'!AZ161</f>
        <v>0</v>
      </c>
      <c r="BB161" s="42">
        <f>'PRA110'!BA161</f>
        <v>0</v>
      </c>
      <c r="BC161" s="42">
        <f>'PRA110'!BB161</f>
        <v>0</v>
      </c>
      <c r="BD161" s="42">
        <f>'PRA110'!BC161</f>
        <v>0</v>
      </c>
      <c r="BE161" s="42">
        <f>'PRA110'!BD161</f>
        <v>0</v>
      </c>
      <c r="BF161" s="42">
        <f>'PRA110'!BE161</f>
        <v>0</v>
      </c>
      <c r="BG161" s="42">
        <f>'PRA110'!BF161</f>
        <v>0</v>
      </c>
      <c r="BH161" s="42">
        <f>'PRA110'!BG161</f>
        <v>0</v>
      </c>
      <c r="BI161" s="42">
        <f>'PRA110'!BH161</f>
        <v>0</v>
      </c>
      <c r="BJ161" s="42">
        <f>'PRA110'!BI161</f>
        <v>0</v>
      </c>
      <c r="BK161" s="42">
        <f>'PRA110'!BJ161</f>
        <v>0</v>
      </c>
      <c r="BL161" s="42">
        <f>'PRA110'!BK161</f>
        <v>0</v>
      </c>
      <c r="BM161" s="42">
        <f>'PRA110'!BL161</f>
        <v>0</v>
      </c>
      <c r="BN161" s="42">
        <f>'PRA110'!BM161</f>
        <v>0</v>
      </c>
      <c r="BO161" s="42">
        <f>'PRA110'!BN161</f>
        <v>0</v>
      </c>
      <c r="BP161" s="42">
        <f>'PRA110'!BO161</f>
        <v>0</v>
      </c>
      <c r="BQ161" s="42">
        <f>'PRA110'!BP161</f>
        <v>0</v>
      </c>
      <c r="BR161" s="42">
        <f>'PRA110'!BQ161</f>
        <v>0</v>
      </c>
      <c r="BS161" s="42">
        <f>'PRA110'!BR161</f>
        <v>0</v>
      </c>
      <c r="BT161" s="42">
        <f>'PRA110'!BS161</f>
        <v>0</v>
      </c>
      <c r="BU161" s="42">
        <f>'PRA110'!BT161</f>
        <v>0</v>
      </c>
      <c r="BV161" s="42">
        <f>'PRA110'!BU161</f>
        <v>0</v>
      </c>
      <c r="BW161" s="42">
        <f>'PRA110'!BV161</f>
        <v>0</v>
      </c>
      <c r="BX161" s="42">
        <f>'PRA110'!BW161</f>
        <v>0</v>
      </c>
      <c r="BY161" s="42">
        <f>'PRA110'!BX161</f>
        <v>0</v>
      </c>
      <c r="BZ161" s="42">
        <f>'PRA110'!BY161</f>
        <v>0</v>
      </c>
      <c r="CA161" s="42">
        <f>'PRA110'!BZ161</f>
        <v>0</v>
      </c>
      <c r="CB161" s="42">
        <f>'PRA110'!CA161</f>
        <v>0</v>
      </c>
      <c r="CC161" s="42">
        <f>'PRA110'!CB161</f>
        <v>0</v>
      </c>
      <c r="CD161" s="42">
        <f>'PRA110'!CC161</f>
        <v>0</v>
      </c>
      <c r="CE161" s="42">
        <f>'PRA110'!CD161</f>
        <v>0</v>
      </c>
      <c r="CF161" s="42">
        <f>'PRA110'!CE161</f>
        <v>0</v>
      </c>
      <c r="CG161" s="42">
        <f>'PRA110'!CF161</f>
        <v>0</v>
      </c>
      <c r="CH161" s="42">
        <f>'PRA110'!CG161</f>
        <v>0</v>
      </c>
      <c r="CI161" s="42">
        <f>'PRA110'!CH161</f>
        <v>0</v>
      </c>
      <c r="CJ161" s="42">
        <f>'PRA110'!CI161</f>
        <v>0</v>
      </c>
      <c r="CK161" s="42">
        <f>'PRA110'!CJ161</f>
        <v>0</v>
      </c>
      <c r="CL161" s="42">
        <f>'PRA110'!CK161</f>
        <v>0</v>
      </c>
      <c r="CM161" s="42">
        <f>'PRA110'!CL161</f>
        <v>0</v>
      </c>
      <c r="CN161" s="42">
        <f>'PRA110'!CM161</f>
        <v>0</v>
      </c>
      <c r="CO161" s="42">
        <f>'PRA110'!CN161</f>
        <v>0</v>
      </c>
      <c r="CP161" s="42">
        <f>'PRA110'!CO161</f>
        <v>0</v>
      </c>
      <c r="CQ161" s="42">
        <f>'PRA110'!CP161</f>
        <v>0</v>
      </c>
      <c r="CR161" s="42">
        <f>'PRA110'!CQ161</f>
        <v>0</v>
      </c>
      <c r="CS161" s="42">
        <f>'PRA110'!CR161</f>
        <v>0</v>
      </c>
      <c r="CT161" s="42">
        <f>'PRA110'!CS161</f>
        <v>0</v>
      </c>
      <c r="CU161" s="42">
        <f>'PRA110'!CT161</f>
        <v>0</v>
      </c>
      <c r="CV161" s="42">
        <f>'PRA110'!CU161</f>
        <v>0</v>
      </c>
      <c r="CW161" s="42">
        <f>'PRA110'!CV161</f>
        <v>0</v>
      </c>
      <c r="CX161" s="42">
        <f>'PRA110'!CW161</f>
        <v>0</v>
      </c>
      <c r="CY161" s="42">
        <f>'PRA110'!CX161</f>
        <v>0</v>
      </c>
      <c r="CZ161" s="42">
        <f>'PRA110'!CY161</f>
        <v>0</v>
      </c>
      <c r="DA161" s="42">
        <f>'PRA110'!CZ161</f>
        <v>0</v>
      </c>
      <c r="DB161" s="42">
        <f>'PRA110'!DA161</f>
        <v>0</v>
      </c>
      <c r="DC161" s="42">
        <f>'PRA110'!DB161</f>
        <v>0</v>
      </c>
      <c r="DD161" s="42">
        <f>'PRA110'!DC161</f>
        <v>0</v>
      </c>
      <c r="DE161" s="42">
        <f>'PRA110'!DD161</f>
        <v>0</v>
      </c>
      <c r="DF161" s="42">
        <f>'PRA110'!DE161</f>
        <v>0</v>
      </c>
      <c r="DG161" s="42">
        <f>'PRA110'!DF161</f>
        <v>0</v>
      </c>
      <c r="DH161" s="42">
        <f>'PRA110'!DG161</f>
        <v>0</v>
      </c>
      <c r="DI161" s="42">
        <f>'PRA110'!DH161</f>
        <v>0</v>
      </c>
      <c r="DJ161" s="42">
        <f>'PRA110'!DI161</f>
        <v>0</v>
      </c>
      <c r="DK161" s="42">
        <f>'PRA110'!DJ161</f>
        <v>0</v>
      </c>
      <c r="DL161" s="45">
        <f>'PRA110'!DK161</f>
        <v>0</v>
      </c>
    </row>
    <row r="162" spans="1:116" s="384" customFormat="1" ht="14.25" customHeight="1">
      <c r="A162" s="333"/>
      <c r="B162" s="340"/>
      <c r="C162" s="300"/>
      <c r="D162" s="87" t="s">
        <v>617</v>
      </c>
      <c r="E162" s="93" t="s">
        <v>815</v>
      </c>
      <c r="F162" s="359" t="s">
        <v>256</v>
      </c>
      <c r="G162" s="335"/>
      <c r="H162" s="328"/>
      <c r="I162" s="42">
        <f>'PRA110'!H162</f>
        <v>0</v>
      </c>
      <c r="J162" s="42">
        <f>'PRA110'!J162</f>
        <v>0</v>
      </c>
      <c r="K162" s="42">
        <f>'PRA110'!I162-'PRA110'!J162</f>
        <v>0</v>
      </c>
      <c r="L162" s="42">
        <f>'PRA110'!K162</f>
        <v>0</v>
      </c>
      <c r="M162" s="42">
        <f>'PRA110'!L162</f>
        <v>0</v>
      </c>
      <c r="N162" s="42">
        <f>'PRA110'!M162</f>
        <v>0</v>
      </c>
      <c r="O162" s="42">
        <f>'PRA110'!N162</f>
        <v>0</v>
      </c>
      <c r="P162" s="42">
        <f>'PRA110'!O162</f>
        <v>0</v>
      </c>
      <c r="Q162" s="42">
        <f>'PRA110'!P162</f>
        <v>0</v>
      </c>
      <c r="R162" s="42">
        <f>'PRA110'!Q162</f>
        <v>0</v>
      </c>
      <c r="S162" s="42">
        <f>'PRA110'!R162</f>
        <v>0</v>
      </c>
      <c r="T162" s="42">
        <f>'PRA110'!S162</f>
        <v>0</v>
      </c>
      <c r="U162" s="42">
        <f>'PRA110'!T162</f>
        <v>0</v>
      </c>
      <c r="V162" s="42">
        <f>'PRA110'!U162</f>
        <v>0</v>
      </c>
      <c r="W162" s="42">
        <f>'PRA110'!V162</f>
        <v>0</v>
      </c>
      <c r="X162" s="42">
        <f>'PRA110'!W162</f>
        <v>0</v>
      </c>
      <c r="Y162" s="42">
        <f>'PRA110'!X162</f>
        <v>0</v>
      </c>
      <c r="Z162" s="42">
        <f>'PRA110'!Y162</f>
        <v>0</v>
      </c>
      <c r="AA162" s="42">
        <f>'PRA110'!Z162</f>
        <v>0</v>
      </c>
      <c r="AB162" s="42">
        <f>'PRA110'!AA162</f>
        <v>0</v>
      </c>
      <c r="AC162" s="42">
        <f>'PRA110'!AB162</f>
        <v>0</v>
      </c>
      <c r="AD162" s="42">
        <f>'PRA110'!AC162</f>
        <v>0</v>
      </c>
      <c r="AE162" s="42">
        <f>'PRA110'!AD162</f>
        <v>0</v>
      </c>
      <c r="AF162" s="42">
        <f>'PRA110'!AE162</f>
        <v>0</v>
      </c>
      <c r="AG162" s="42">
        <f>'PRA110'!AF162</f>
        <v>0</v>
      </c>
      <c r="AH162" s="42">
        <f>'PRA110'!AG162</f>
        <v>0</v>
      </c>
      <c r="AI162" s="42">
        <f>'PRA110'!AH162</f>
        <v>0</v>
      </c>
      <c r="AJ162" s="42">
        <f>'PRA110'!AI162</f>
        <v>0</v>
      </c>
      <c r="AK162" s="42">
        <f>'PRA110'!AJ162</f>
        <v>0</v>
      </c>
      <c r="AL162" s="42">
        <f>'PRA110'!AK162</f>
        <v>0</v>
      </c>
      <c r="AM162" s="42">
        <f>'PRA110'!AL162</f>
        <v>0</v>
      </c>
      <c r="AN162" s="42">
        <f>'PRA110'!AM162</f>
        <v>0</v>
      </c>
      <c r="AO162" s="42">
        <f>'PRA110'!AN162</f>
        <v>0</v>
      </c>
      <c r="AP162" s="42">
        <f>'PRA110'!AO162</f>
        <v>0</v>
      </c>
      <c r="AQ162" s="42">
        <f>'PRA110'!AP162</f>
        <v>0</v>
      </c>
      <c r="AR162" s="42">
        <f>'PRA110'!AQ162</f>
        <v>0</v>
      </c>
      <c r="AS162" s="42">
        <f>'PRA110'!AR162</f>
        <v>0</v>
      </c>
      <c r="AT162" s="42">
        <f>'PRA110'!AS162</f>
        <v>0</v>
      </c>
      <c r="AU162" s="42">
        <f>'PRA110'!AT162</f>
        <v>0</v>
      </c>
      <c r="AV162" s="42">
        <f>'PRA110'!AU162</f>
        <v>0</v>
      </c>
      <c r="AW162" s="42">
        <f>'PRA110'!AV162</f>
        <v>0</v>
      </c>
      <c r="AX162" s="42">
        <f>'PRA110'!AW162</f>
        <v>0</v>
      </c>
      <c r="AY162" s="42">
        <f>'PRA110'!AX162</f>
        <v>0</v>
      </c>
      <c r="AZ162" s="42">
        <f>'PRA110'!AY162</f>
        <v>0</v>
      </c>
      <c r="BA162" s="42">
        <f>'PRA110'!AZ162</f>
        <v>0</v>
      </c>
      <c r="BB162" s="42">
        <f>'PRA110'!BA162</f>
        <v>0</v>
      </c>
      <c r="BC162" s="42">
        <f>'PRA110'!BB162</f>
        <v>0</v>
      </c>
      <c r="BD162" s="42">
        <f>'PRA110'!BC162</f>
        <v>0</v>
      </c>
      <c r="BE162" s="42">
        <f>'PRA110'!BD162</f>
        <v>0</v>
      </c>
      <c r="BF162" s="42">
        <f>'PRA110'!BE162</f>
        <v>0</v>
      </c>
      <c r="BG162" s="42">
        <f>'PRA110'!BF162</f>
        <v>0</v>
      </c>
      <c r="BH162" s="42">
        <f>'PRA110'!BG162</f>
        <v>0</v>
      </c>
      <c r="BI162" s="42">
        <f>'PRA110'!BH162</f>
        <v>0</v>
      </c>
      <c r="BJ162" s="42">
        <f>'PRA110'!BI162</f>
        <v>0</v>
      </c>
      <c r="BK162" s="42">
        <f>'PRA110'!BJ162</f>
        <v>0</v>
      </c>
      <c r="BL162" s="42">
        <f>'PRA110'!BK162</f>
        <v>0</v>
      </c>
      <c r="BM162" s="42">
        <f>'PRA110'!BL162</f>
        <v>0</v>
      </c>
      <c r="BN162" s="42">
        <f>'PRA110'!BM162</f>
        <v>0</v>
      </c>
      <c r="BO162" s="42">
        <f>'PRA110'!BN162</f>
        <v>0</v>
      </c>
      <c r="BP162" s="42">
        <f>'PRA110'!BO162</f>
        <v>0</v>
      </c>
      <c r="BQ162" s="42">
        <f>'PRA110'!BP162</f>
        <v>0</v>
      </c>
      <c r="BR162" s="42">
        <f>'PRA110'!BQ162</f>
        <v>0</v>
      </c>
      <c r="BS162" s="42">
        <f>'PRA110'!BR162</f>
        <v>0</v>
      </c>
      <c r="BT162" s="42">
        <f>'PRA110'!BS162</f>
        <v>0</v>
      </c>
      <c r="BU162" s="42">
        <f>'PRA110'!BT162</f>
        <v>0</v>
      </c>
      <c r="BV162" s="42">
        <f>'PRA110'!BU162</f>
        <v>0</v>
      </c>
      <c r="BW162" s="42">
        <f>'PRA110'!BV162</f>
        <v>0</v>
      </c>
      <c r="BX162" s="42">
        <f>'PRA110'!BW162</f>
        <v>0</v>
      </c>
      <c r="BY162" s="42">
        <f>'PRA110'!BX162</f>
        <v>0</v>
      </c>
      <c r="BZ162" s="42">
        <f>'PRA110'!BY162</f>
        <v>0</v>
      </c>
      <c r="CA162" s="42">
        <f>'PRA110'!BZ162</f>
        <v>0</v>
      </c>
      <c r="CB162" s="42">
        <f>'PRA110'!CA162</f>
        <v>0</v>
      </c>
      <c r="CC162" s="42">
        <f>'PRA110'!CB162</f>
        <v>0</v>
      </c>
      <c r="CD162" s="42">
        <f>'PRA110'!CC162</f>
        <v>0</v>
      </c>
      <c r="CE162" s="42">
        <f>'PRA110'!CD162</f>
        <v>0</v>
      </c>
      <c r="CF162" s="42">
        <f>'PRA110'!CE162</f>
        <v>0</v>
      </c>
      <c r="CG162" s="42">
        <f>'PRA110'!CF162</f>
        <v>0</v>
      </c>
      <c r="CH162" s="42">
        <f>'PRA110'!CG162</f>
        <v>0</v>
      </c>
      <c r="CI162" s="42">
        <f>'PRA110'!CH162</f>
        <v>0</v>
      </c>
      <c r="CJ162" s="42">
        <f>'PRA110'!CI162</f>
        <v>0</v>
      </c>
      <c r="CK162" s="42">
        <f>'PRA110'!CJ162</f>
        <v>0</v>
      </c>
      <c r="CL162" s="42">
        <f>'PRA110'!CK162</f>
        <v>0</v>
      </c>
      <c r="CM162" s="42">
        <f>'PRA110'!CL162</f>
        <v>0</v>
      </c>
      <c r="CN162" s="42">
        <f>'PRA110'!CM162</f>
        <v>0</v>
      </c>
      <c r="CO162" s="42">
        <f>'PRA110'!CN162</f>
        <v>0</v>
      </c>
      <c r="CP162" s="42">
        <f>'PRA110'!CO162</f>
        <v>0</v>
      </c>
      <c r="CQ162" s="42">
        <f>'PRA110'!CP162</f>
        <v>0</v>
      </c>
      <c r="CR162" s="42">
        <f>'PRA110'!CQ162</f>
        <v>0</v>
      </c>
      <c r="CS162" s="42">
        <f>'PRA110'!CR162</f>
        <v>0</v>
      </c>
      <c r="CT162" s="42">
        <f>'PRA110'!CS162</f>
        <v>0</v>
      </c>
      <c r="CU162" s="42">
        <f>'PRA110'!CT162</f>
        <v>0</v>
      </c>
      <c r="CV162" s="42">
        <f>'PRA110'!CU162</f>
        <v>0</v>
      </c>
      <c r="CW162" s="42">
        <f>'PRA110'!CV162</f>
        <v>0</v>
      </c>
      <c r="CX162" s="42">
        <f>'PRA110'!CW162</f>
        <v>0</v>
      </c>
      <c r="CY162" s="42">
        <f>'PRA110'!CX162</f>
        <v>0</v>
      </c>
      <c r="CZ162" s="42">
        <f>'PRA110'!CY162</f>
        <v>0</v>
      </c>
      <c r="DA162" s="42">
        <f>'PRA110'!CZ162</f>
        <v>0</v>
      </c>
      <c r="DB162" s="42">
        <f>'PRA110'!DA162</f>
        <v>0</v>
      </c>
      <c r="DC162" s="42">
        <f>'PRA110'!DB162</f>
        <v>0</v>
      </c>
      <c r="DD162" s="42">
        <f>'PRA110'!DC162</f>
        <v>0</v>
      </c>
      <c r="DE162" s="42">
        <f>'PRA110'!DD162</f>
        <v>0</v>
      </c>
      <c r="DF162" s="42">
        <f>'PRA110'!DE162</f>
        <v>0</v>
      </c>
      <c r="DG162" s="42">
        <f>'PRA110'!DF162</f>
        <v>0</v>
      </c>
      <c r="DH162" s="42">
        <f>'PRA110'!DG162</f>
        <v>0</v>
      </c>
      <c r="DI162" s="42">
        <f>'PRA110'!DH162</f>
        <v>0</v>
      </c>
      <c r="DJ162" s="42">
        <f>'PRA110'!DI162</f>
        <v>0</v>
      </c>
      <c r="DK162" s="42">
        <f>'PRA110'!DJ162</f>
        <v>0</v>
      </c>
      <c r="DL162" s="45">
        <f>'PRA110'!DK162</f>
        <v>0</v>
      </c>
    </row>
    <row r="163" spans="1:116" s="384" customFormat="1" ht="21.6" customHeight="1">
      <c r="A163" s="333"/>
      <c r="B163" s="333"/>
      <c r="C163" s="300"/>
      <c r="D163" s="87" t="s">
        <v>257</v>
      </c>
      <c r="E163" s="88" t="s">
        <v>258</v>
      </c>
      <c r="F163" s="385" t="s">
        <v>618</v>
      </c>
      <c r="G163" s="335"/>
      <c r="H163" s="328"/>
      <c r="I163" s="42">
        <f>'PRA110'!H163</f>
        <v>0</v>
      </c>
      <c r="J163" s="42">
        <f>'PRA110'!J163</f>
        <v>0</v>
      </c>
      <c r="K163" s="42">
        <f>'PRA110'!I163-'PRA110'!J163</f>
        <v>0</v>
      </c>
      <c r="L163" s="42">
        <f>'PRA110'!K163</f>
        <v>0</v>
      </c>
      <c r="M163" s="42">
        <f>'PRA110'!L163</f>
        <v>0</v>
      </c>
      <c r="N163" s="42">
        <f>'PRA110'!M163</f>
        <v>0</v>
      </c>
      <c r="O163" s="42">
        <f>'PRA110'!N163</f>
        <v>0</v>
      </c>
      <c r="P163" s="42">
        <f>'PRA110'!O163</f>
        <v>0</v>
      </c>
      <c r="Q163" s="42">
        <f>'PRA110'!P163</f>
        <v>0</v>
      </c>
      <c r="R163" s="42">
        <f>'PRA110'!Q163</f>
        <v>0</v>
      </c>
      <c r="S163" s="42">
        <f>'PRA110'!R163</f>
        <v>0</v>
      </c>
      <c r="T163" s="42">
        <f>'PRA110'!S163</f>
        <v>0</v>
      </c>
      <c r="U163" s="42">
        <f>'PRA110'!T163</f>
        <v>0</v>
      </c>
      <c r="V163" s="42">
        <f>'PRA110'!U163</f>
        <v>0</v>
      </c>
      <c r="W163" s="42">
        <f>'PRA110'!V163</f>
        <v>0</v>
      </c>
      <c r="X163" s="42">
        <f>'PRA110'!W163</f>
        <v>0</v>
      </c>
      <c r="Y163" s="42">
        <f>'PRA110'!X163</f>
        <v>0</v>
      </c>
      <c r="Z163" s="42">
        <f>'PRA110'!Y163</f>
        <v>0</v>
      </c>
      <c r="AA163" s="42">
        <f>'PRA110'!Z163</f>
        <v>0</v>
      </c>
      <c r="AB163" s="42">
        <f>'PRA110'!AA163</f>
        <v>0</v>
      </c>
      <c r="AC163" s="42">
        <f>'PRA110'!AB163</f>
        <v>0</v>
      </c>
      <c r="AD163" s="42">
        <f>'PRA110'!AC163</f>
        <v>0</v>
      </c>
      <c r="AE163" s="42">
        <f>'PRA110'!AD163</f>
        <v>0</v>
      </c>
      <c r="AF163" s="42">
        <f>'PRA110'!AE163</f>
        <v>0</v>
      </c>
      <c r="AG163" s="42">
        <f>'PRA110'!AF163</f>
        <v>0</v>
      </c>
      <c r="AH163" s="42">
        <f>'PRA110'!AG163</f>
        <v>0</v>
      </c>
      <c r="AI163" s="42">
        <f>'PRA110'!AH163</f>
        <v>0</v>
      </c>
      <c r="AJ163" s="42">
        <f>'PRA110'!AI163</f>
        <v>0</v>
      </c>
      <c r="AK163" s="42">
        <f>'PRA110'!AJ163</f>
        <v>0</v>
      </c>
      <c r="AL163" s="42">
        <f>'PRA110'!AK163</f>
        <v>0</v>
      </c>
      <c r="AM163" s="42">
        <f>'PRA110'!AL163</f>
        <v>0</v>
      </c>
      <c r="AN163" s="42">
        <f>'PRA110'!AM163</f>
        <v>0</v>
      </c>
      <c r="AO163" s="42">
        <f>'PRA110'!AN163</f>
        <v>0</v>
      </c>
      <c r="AP163" s="42">
        <f>'PRA110'!AO163</f>
        <v>0</v>
      </c>
      <c r="AQ163" s="42">
        <f>'PRA110'!AP163</f>
        <v>0</v>
      </c>
      <c r="AR163" s="42">
        <f>'PRA110'!AQ163</f>
        <v>0</v>
      </c>
      <c r="AS163" s="42">
        <f>'PRA110'!AR163</f>
        <v>0</v>
      </c>
      <c r="AT163" s="42">
        <f>'PRA110'!AS163</f>
        <v>0</v>
      </c>
      <c r="AU163" s="42">
        <f>'PRA110'!AT163</f>
        <v>0</v>
      </c>
      <c r="AV163" s="42">
        <f>'PRA110'!AU163</f>
        <v>0</v>
      </c>
      <c r="AW163" s="42">
        <f>'PRA110'!AV163</f>
        <v>0</v>
      </c>
      <c r="AX163" s="42">
        <f>'PRA110'!AW163</f>
        <v>0</v>
      </c>
      <c r="AY163" s="42">
        <f>'PRA110'!AX163</f>
        <v>0</v>
      </c>
      <c r="AZ163" s="42">
        <f>'PRA110'!AY163</f>
        <v>0</v>
      </c>
      <c r="BA163" s="42">
        <f>'PRA110'!AZ163</f>
        <v>0</v>
      </c>
      <c r="BB163" s="42">
        <f>'PRA110'!BA163</f>
        <v>0</v>
      </c>
      <c r="BC163" s="42">
        <f>'PRA110'!BB163</f>
        <v>0</v>
      </c>
      <c r="BD163" s="42">
        <f>'PRA110'!BC163</f>
        <v>0</v>
      </c>
      <c r="BE163" s="42">
        <f>'PRA110'!BD163</f>
        <v>0</v>
      </c>
      <c r="BF163" s="42">
        <f>'PRA110'!BE163</f>
        <v>0</v>
      </c>
      <c r="BG163" s="42">
        <f>'PRA110'!BF163</f>
        <v>0</v>
      </c>
      <c r="BH163" s="42">
        <f>'PRA110'!BG163</f>
        <v>0</v>
      </c>
      <c r="BI163" s="42">
        <f>'PRA110'!BH163</f>
        <v>0</v>
      </c>
      <c r="BJ163" s="42">
        <f>'PRA110'!BI163</f>
        <v>0</v>
      </c>
      <c r="BK163" s="42">
        <f>'PRA110'!BJ163</f>
        <v>0</v>
      </c>
      <c r="BL163" s="42">
        <f>'PRA110'!BK163</f>
        <v>0</v>
      </c>
      <c r="BM163" s="42">
        <f>'PRA110'!BL163</f>
        <v>0</v>
      </c>
      <c r="BN163" s="42">
        <f>'PRA110'!BM163</f>
        <v>0</v>
      </c>
      <c r="BO163" s="42">
        <f>'PRA110'!BN163</f>
        <v>0</v>
      </c>
      <c r="BP163" s="42">
        <f>'PRA110'!BO163</f>
        <v>0</v>
      </c>
      <c r="BQ163" s="42">
        <f>'PRA110'!BP163</f>
        <v>0</v>
      </c>
      <c r="BR163" s="42">
        <f>'PRA110'!BQ163</f>
        <v>0</v>
      </c>
      <c r="BS163" s="42">
        <f>'PRA110'!BR163</f>
        <v>0</v>
      </c>
      <c r="BT163" s="42">
        <f>'PRA110'!BS163</f>
        <v>0</v>
      </c>
      <c r="BU163" s="42">
        <f>'PRA110'!BT163</f>
        <v>0</v>
      </c>
      <c r="BV163" s="42">
        <f>'PRA110'!BU163</f>
        <v>0</v>
      </c>
      <c r="BW163" s="42">
        <f>'PRA110'!BV163</f>
        <v>0</v>
      </c>
      <c r="BX163" s="42">
        <f>'PRA110'!BW163</f>
        <v>0</v>
      </c>
      <c r="BY163" s="42">
        <f>'PRA110'!BX163</f>
        <v>0</v>
      </c>
      <c r="BZ163" s="42">
        <f>'PRA110'!BY163</f>
        <v>0</v>
      </c>
      <c r="CA163" s="42">
        <f>'PRA110'!BZ163</f>
        <v>0</v>
      </c>
      <c r="CB163" s="42">
        <f>'PRA110'!CA163</f>
        <v>0</v>
      </c>
      <c r="CC163" s="42">
        <f>'PRA110'!CB163</f>
        <v>0</v>
      </c>
      <c r="CD163" s="42">
        <f>'PRA110'!CC163</f>
        <v>0</v>
      </c>
      <c r="CE163" s="42">
        <f>'PRA110'!CD163</f>
        <v>0</v>
      </c>
      <c r="CF163" s="42">
        <f>'PRA110'!CE163</f>
        <v>0</v>
      </c>
      <c r="CG163" s="42">
        <f>'PRA110'!CF163</f>
        <v>0</v>
      </c>
      <c r="CH163" s="42">
        <f>'PRA110'!CG163</f>
        <v>0</v>
      </c>
      <c r="CI163" s="42">
        <f>'PRA110'!CH163</f>
        <v>0</v>
      </c>
      <c r="CJ163" s="42">
        <f>'PRA110'!CI163</f>
        <v>0</v>
      </c>
      <c r="CK163" s="42">
        <f>'PRA110'!CJ163</f>
        <v>0</v>
      </c>
      <c r="CL163" s="42">
        <f>'PRA110'!CK163</f>
        <v>0</v>
      </c>
      <c r="CM163" s="42">
        <f>'PRA110'!CL163</f>
        <v>0</v>
      </c>
      <c r="CN163" s="42">
        <f>'PRA110'!CM163</f>
        <v>0</v>
      </c>
      <c r="CO163" s="42">
        <f>'PRA110'!CN163</f>
        <v>0</v>
      </c>
      <c r="CP163" s="42">
        <f>'PRA110'!CO163</f>
        <v>0</v>
      </c>
      <c r="CQ163" s="42">
        <f>'PRA110'!CP163</f>
        <v>0</v>
      </c>
      <c r="CR163" s="42">
        <f>'PRA110'!CQ163</f>
        <v>0</v>
      </c>
      <c r="CS163" s="42">
        <f>'PRA110'!CR163</f>
        <v>0</v>
      </c>
      <c r="CT163" s="42">
        <f>'PRA110'!CS163</f>
        <v>0</v>
      </c>
      <c r="CU163" s="42">
        <f>'PRA110'!CT163</f>
        <v>0</v>
      </c>
      <c r="CV163" s="42">
        <f>'PRA110'!CU163</f>
        <v>0</v>
      </c>
      <c r="CW163" s="42">
        <f>'PRA110'!CV163</f>
        <v>0</v>
      </c>
      <c r="CX163" s="42">
        <f>'PRA110'!CW163</f>
        <v>0</v>
      </c>
      <c r="CY163" s="42">
        <f>'PRA110'!CX163</f>
        <v>0</v>
      </c>
      <c r="CZ163" s="42">
        <f>'PRA110'!CY163</f>
        <v>0</v>
      </c>
      <c r="DA163" s="42">
        <f>'PRA110'!CZ163</f>
        <v>0</v>
      </c>
      <c r="DB163" s="42">
        <f>'PRA110'!DA163</f>
        <v>0</v>
      </c>
      <c r="DC163" s="42">
        <f>'PRA110'!DB163</f>
        <v>0</v>
      </c>
      <c r="DD163" s="42">
        <f>'PRA110'!DC163</f>
        <v>0</v>
      </c>
      <c r="DE163" s="42">
        <f>'PRA110'!DD163</f>
        <v>0</v>
      </c>
      <c r="DF163" s="42">
        <f>'PRA110'!DE163</f>
        <v>0</v>
      </c>
      <c r="DG163" s="42">
        <f>'PRA110'!DF163</f>
        <v>0</v>
      </c>
      <c r="DH163" s="42">
        <f>'PRA110'!DG163</f>
        <v>0</v>
      </c>
      <c r="DI163" s="42">
        <f>'PRA110'!DH163</f>
        <v>0</v>
      </c>
      <c r="DJ163" s="42">
        <f>'PRA110'!DI163</f>
        <v>0</v>
      </c>
      <c r="DK163" s="42">
        <f>'PRA110'!DJ163</f>
        <v>0</v>
      </c>
      <c r="DL163" s="45">
        <f>'PRA110'!DK163</f>
        <v>0</v>
      </c>
    </row>
    <row r="164" spans="1:116" s="384" customFormat="1" ht="19.899999999999999" customHeight="1">
      <c r="A164" s="333"/>
      <c r="B164" s="340"/>
      <c r="C164" s="300"/>
      <c r="D164" s="87" t="s">
        <v>259</v>
      </c>
      <c r="E164" s="90" t="s">
        <v>260</v>
      </c>
      <c r="F164" s="359" t="s">
        <v>619</v>
      </c>
      <c r="G164" s="335"/>
      <c r="H164" s="328"/>
      <c r="I164" s="42">
        <f>'PRA110'!H164</f>
        <v>0</v>
      </c>
      <c r="J164" s="42">
        <f>'PRA110'!J164</f>
        <v>0</v>
      </c>
      <c r="K164" s="42">
        <f>'PRA110'!I164-'PRA110'!J164</f>
        <v>0</v>
      </c>
      <c r="L164" s="42">
        <f>'PRA110'!K164</f>
        <v>0</v>
      </c>
      <c r="M164" s="42">
        <f>'PRA110'!L164</f>
        <v>0</v>
      </c>
      <c r="N164" s="42">
        <f>'PRA110'!M164</f>
        <v>0</v>
      </c>
      <c r="O164" s="42">
        <f>'PRA110'!N164</f>
        <v>0</v>
      </c>
      <c r="P164" s="42">
        <f>'PRA110'!O164</f>
        <v>0</v>
      </c>
      <c r="Q164" s="42">
        <f>'PRA110'!P164</f>
        <v>0</v>
      </c>
      <c r="R164" s="42">
        <f>'PRA110'!Q164</f>
        <v>0</v>
      </c>
      <c r="S164" s="42">
        <f>'PRA110'!R164</f>
        <v>0</v>
      </c>
      <c r="T164" s="42">
        <f>'PRA110'!S164</f>
        <v>0</v>
      </c>
      <c r="U164" s="42">
        <f>'PRA110'!T164</f>
        <v>0</v>
      </c>
      <c r="V164" s="42">
        <f>'PRA110'!U164</f>
        <v>0</v>
      </c>
      <c r="W164" s="42">
        <f>'PRA110'!V164</f>
        <v>0</v>
      </c>
      <c r="X164" s="42">
        <f>'PRA110'!W164</f>
        <v>0</v>
      </c>
      <c r="Y164" s="42">
        <f>'PRA110'!X164</f>
        <v>0</v>
      </c>
      <c r="Z164" s="42">
        <f>'PRA110'!Y164</f>
        <v>0</v>
      </c>
      <c r="AA164" s="42">
        <f>'PRA110'!Z164</f>
        <v>0</v>
      </c>
      <c r="AB164" s="42">
        <f>'PRA110'!AA164</f>
        <v>0</v>
      </c>
      <c r="AC164" s="42">
        <f>'PRA110'!AB164</f>
        <v>0</v>
      </c>
      <c r="AD164" s="42">
        <f>'PRA110'!AC164</f>
        <v>0</v>
      </c>
      <c r="AE164" s="42">
        <f>'PRA110'!AD164</f>
        <v>0</v>
      </c>
      <c r="AF164" s="42">
        <f>'PRA110'!AE164</f>
        <v>0</v>
      </c>
      <c r="AG164" s="42">
        <f>'PRA110'!AF164</f>
        <v>0</v>
      </c>
      <c r="AH164" s="42">
        <f>'PRA110'!AG164</f>
        <v>0</v>
      </c>
      <c r="AI164" s="42">
        <f>'PRA110'!AH164</f>
        <v>0</v>
      </c>
      <c r="AJ164" s="42">
        <f>'PRA110'!AI164</f>
        <v>0</v>
      </c>
      <c r="AK164" s="42">
        <f>'PRA110'!AJ164</f>
        <v>0</v>
      </c>
      <c r="AL164" s="42">
        <f>'PRA110'!AK164</f>
        <v>0</v>
      </c>
      <c r="AM164" s="42">
        <f>'PRA110'!AL164</f>
        <v>0</v>
      </c>
      <c r="AN164" s="42">
        <f>'PRA110'!AM164</f>
        <v>0</v>
      </c>
      <c r="AO164" s="42">
        <f>'PRA110'!AN164</f>
        <v>0</v>
      </c>
      <c r="AP164" s="42">
        <f>'PRA110'!AO164</f>
        <v>0</v>
      </c>
      <c r="AQ164" s="42">
        <f>'PRA110'!AP164</f>
        <v>0</v>
      </c>
      <c r="AR164" s="42">
        <f>'PRA110'!AQ164</f>
        <v>0</v>
      </c>
      <c r="AS164" s="42">
        <f>'PRA110'!AR164</f>
        <v>0</v>
      </c>
      <c r="AT164" s="42">
        <f>'PRA110'!AS164</f>
        <v>0</v>
      </c>
      <c r="AU164" s="42">
        <f>'PRA110'!AT164</f>
        <v>0</v>
      </c>
      <c r="AV164" s="42">
        <f>'PRA110'!AU164</f>
        <v>0</v>
      </c>
      <c r="AW164" s="42">
        <f>'PRA110'!AV164</f>
        <v>0</v>
      </c>
      <c r="AX164" s="42">
        <f>'PRA110'!AW164</f>
        <v>0</v>
      </c>
      <c r="AY164" s="42">
        <f>'PRA110'!AX164</f>
        <v>0</v>
      </c>
      <c r="AZ164" s="42">
        <f>'PRA110'!AY164</f>
        <v>0</v>
      </c>
      <c r="BA164" s="42">
        <f>'PRA110'!AZ164</f>
        <v>0</v>
      </c>
      <c r="BB164" s="42">
        <f>'PRA110'!BA164</f>
        <v>0</v>
      </c>
      <c r="BC164" s="42">
        <f>'PRA110'!BB164</f>
        <v>0</v>
      </c>
      <c r="BD164" s="42">
        <f>'PRA110'!BC164</f>
        <v>0</v>
      </c>
      <c r="BE164" s="42">
        <f>'PRA110'!BD164</f>
        <v>0</v>
      </c>
      <c r="BF164" s="42">
        <f>'PRA110'!BE164</f>
        <v>0</v>
      </c>
      <c r="BG164" s="42">
        <f>'PRA110'!BF164</f>
        <v>0</v>
      </c>
      <c r="BH164" s="42">
        <f>'PRA110'!BG164</f>
        <v>0</v>
      </c>
      <c r="BI164" s="42">
        <f>'PRA110'!BH164</f>
        <v>0</v>
      </c>
      <c r="BJ164" s="42">
        <f>'PRA110'!BI164</f>
        <v>0</v>
      </c>
      <c r="BK164" s="42">
        <f>'PRA110'!BJ164</f>
        <v>0</v>
      </c>
      <c r="BL164" s="42">
        <f>'PRA110'!BK164</f>
        <v>0</v>
      </c>
      <c r="BM164" s="42">
        <f>'PRA110'!BL164</f>
        <v>0</v>
      </c>
      <c r="BN164" s="42">
        <f>'PRA110'!BM164</f>
        <v>0</v>
      </c>
      <c r="BO164" s="42">
        <f>'PRA110'!BN164</f>
        <v>0</v>
      </c>
      <c r="BP164" s="42">
        <f>'PRA110'!BO164</f>
        <v>0</v>
      </c>
      <c r="BQ164" s="42">
        <f>'PRA110'!BP164</f>
        <v>0</v>
      </c>
      <c r="BR164" s="42">
        <f>'PRA110'!BQ164</f>
        <v>0</v>
      </c>
      <c r="BS164" s="42">
        <f>'PRA110'!BR164</f>
        <v>0</v>
      </c>
      <c r="BT164" s="42">
        <f>'PRA110'!BS164</f>
        <v>0</v>
      </c>
      <c r="BU164" s="42">
        <f>'PRA110'!BT164</f>
        <v>0</v>
      </c>
      <c r="BV164" s="42">
        <f>'PRA110'!BU164</f>
        <v>0</v>
      </c>
      <c r="BW164" s="42">
        <f>'PRA110'!BV164</f>
        <v>0</v>
      </c>
      <c r="BX164" s="42">
        <f>'PRA110'!BW164</f>
        <v>0</v>
      </c>
      <c r="BY164" s="42">
        <f>'PRA110'!BX164</f>
        <v>0</v>
      </c>
      <c r="BZ164" s="42">
        <f>'PRA110'!BY164</f>
        <v>0</v>
      </c>
      <c r="CA164" s="42">
        <f>'PRA110'!BZ164</f>
        <v>0</v>
      </c>
      <c r="CB164" s="42">
        <f>'PRA110'!CA164</f>
        <v>0</v>
      </c>
      <c r="CC164" s="42">
        <f>'PRA110'!CB164</f>
        <v>0</v>
      </c>
      <c r="CD164" s="42">
        <f>'PRA110'!CC164</f>
        <v>0</v>
      </c>
      <c r="CE164" s="42">
        <f>'PRA110'!CD164</f>
        <v>0</v>
      </c>
      <c r="CF164" s="42">
        <f>'PRA110'!CE164</f>
        <v>0</v>
      </c>
      <c r="CG164" s="42">
        <f>'PRA110'!CF164</f>
        <v>0</v>
      </c>
      <c r="CH164" s="42">
        <f>'PRA110'!CG164</f>
        <v>0</v>
      </c>
      <c r="CI164" s="42">
        <f>'PRA110'!CH164</f>
        <v>0</v>
      </c>
      <c r="CJ164" s="42">
        <f>'PRA110'!CI164</f>
        <v>0</v>
      </c>
      <c r="CK164" s="42">
        <f>'PRA110'!CJ164</f>
        <v>0</v>
      </c>
      <c r="CL164" s="42">
        <f>'PRA110'!CK164</f>
        <v>0</v>
      </c>
      <c r="CM164" s="42">
        <f>'PRA110'!CL164</f>
        <v>0</v>
      </c>
      <c r="CN164" s="42">
        <f>'PRA110'!CM164</f>
        <v>0</v>
      </c>
      <c r="CO164" s="42">
        <f>'PRA110'!CN164</f>
        <v>0</v>
      </c>
      <c r="CP164" s="42">
        <f>'PRA110'!CO164</f>
        <v>0</v>
      </c>
      <c r="CQ164" s="42">
        <f>'PRA110'!CP164</f>
        <v>0</v>
      </c>
      <c r="CR164" s="42">
        <f>'PRA110'!CQ164</f>
        <v>0</v>
      </c>
      <c r="CS164" s="42">
        <f>'PRA110'!CR164</f>
        <v>0</v>
      </c>
      <c r="CT164" s="42">
        <f>'PRA110'!CS164</f>
        <v>0</v>
      </c>
      <c r="CU164" s="42">
        <f>'PRA110'!CT164</f>
        <v>0</v>
      </c>
      <c r="CV164" s="42">
        <f>'PRA110'!CU164</f>
        <v>0</v>
      </c>
      <c r="CW164" s="42">
        <f>'PRA110'!CV164</f>
        <v>0</v>
      </c>
      <c r="CX164" s="42">
        <f>'PRA110'!CW164</f>
        <v>0</v>
      </c>
      <c r="CY164" s="42">
        <f>'PRA110'!CX164</f>
        <v>0</v>
      </c>
      <c r="CZ164" s="42">
        <f>'PRA110'!CY164</f>
        <v>0</v>
      </c>
      <c r="DA164" s="42">
        <f>'PRA110'!CZ164</f>
        <v>0</v>
      </c>
      <c r="DB164" s="42">
        <f>'PRA110'!DA164</f>
        <v>0</v>
      </c>
      <c r="DC164" s="42">
        <f>'PRA110'!DB164</f>
        <v>0</v>
      </c>
      <c r="DD164" s="42">
        <f>'PRA110'!DC164</f>
        <v>0</v>
      </c>
      <c r="DE164" s="42">
        <f>'PRA110'!DD164</f>
        <v>0</v>
      </c>
      <c r="DF164" s="42">
        <f>'PRA110'!DE164</f>
        <v>0</v>
      </c>
      <c r="DG164" s="42">
        <f>'PRA110'!DF164</f>
        <v>0</v>
      </c>
      <c r="DH164" s="42">
        <f>'PRA110'!DG164</f>
        <v>0</v>
      </c>
      <c r="DI164" s="42">
        <f>'PRA110'!DH164</f>
        <v>0</v>
      </c>
      <c r="DJ164" s="42">
        <f>'PRA110'!DI164</f>
        <v>0</v>
      </c>
      <c r="DK164" s="42">
        <f>'PRA110'!DJ164</f>
        <v>0</v>
      </c>
      <c r="DL164" s="45">
        <f>'PRA110'!DK164</f>
        <v>0</v>
      </c>
    </row>
    <row r="165" spans="1:116" s="384" customFormat="1" ht="19.899999999999999" customHeight="1">
      <c r="A165" s="333"/>
      <c r="B165" s="340"/>
      <c r="C165" s="300"/>
      <c r="D165" s="87" t="s">
        <v>261</v>
      </c>
      <c r="E165" s="90" t="s">
        <v>262</v>
      </c>
      <c r="F165" s="359" t="s">
        <v>620</v>
      </c>
      <c r="G165" s="335"/>
      <c r="H165" s="328"/>
      <c r="I165" s="42">
        <f>'PRA110'!H165</f>
        <v>0</v>
      </c>
      <c r="J165" s="42">
        <f>'PRA110'!J165</f>
        <v>0</v>
      </c>
      <c r="K165" s="42">
        <f>'PRA110'!I165-'PRA110'!J165</f>
        <v>0</v>
      </c>
      <c r="L165" s="42">
        <f>'PRA110'!K165</f>
        <v>0</v>
      </c>
      <c r="M165" s="42">
        <f>'PRA110'!L165</f>
        <v>0</v>
      </c>
      <c r="N165" s="42">
        <f>'PRA110'!M165</f>
        <v>0</v>
      </c>
      <c r="O165" s="42">
        <f>'PRA110'!N165</f>
        <v>0</v>
      </c>
      <c r="P165" s="42">
        <f>'PRA110'!O165</f>
        <v>0</v>
      </c>
      <c r="Q165" s="42">
        <f>'PRA110'!P165</f>
        <v>0</v>
      </c>
      <c r="R165" s="42">
        <f>'PRA110'!Q165</f>
        <v>0</v>
      </c>
      <c r="S165" s="42">
        <f>'PRA110'!R165</f>
        <v>0</v>
      </c>
      <c r="T165" s="42">
        <f>'PRA110'!S165</f>
        <v>0</v>
      </c>
      <c r="U165" s="42">
        <f>'PRA110'!T165</f>
        <v>0</v>
      </c>
      <c r="V165" s="42">
        <f>'PRA110'!U165</f>
        <v>0</v>
      </c>
      <c r="W165" s="42">
        <f>'PRA110'!V165</f>
        <v>0</v>
      </c>
      <c r="X165" s="42">
        <f>'PRA110'!W165</f>
        <v>0</v>
      </c>
      <c r="Y165" s="42">
        <f>'PRA110'!X165</f>
        <v>0</v>
      </c>
      <c r="Z165" s="42">
        <f>'PRA110'!Y165</f>
        <v>0</v>
      </c>
      <c r="AA165" s="42">
        <f>'PRA110'!Z165</f>
        <v>0</v>
      </c>
      <c r="AB165" s="42">
        <f>'PRA110'!AA165</f>
        <v>0</v>
      </c>
      <c r="AC165" s="42">
        <f>'PRA110'!AB165</f>
        <v>0</v>
      </c>
      <c r="AD165" s="42">
        <f>'PRA110'!AC165</f>
        <v>0</v>
      </c>
      <c r="AE165" s="42">
        <f>'PRA110'!AD165</f>
        <v>0</v>
      </c>
      <c r="AF165" s="42">
        <f>'PRA110'!AE165</f>
        <v>0</v>
      </c>
      <c r="AG165" s="42">
        <f>'PRA110'!AF165</f>
        <v>0</v>
      </c>
      <c r="AH165" s="42">
        <f>'PRA110'!AG165</f>
        <v>0</v>
      </c>
      <c r="AI165" s="42">
        <f>'PRA110'!AH165</f>
        <v>0</v>
      </c>
      <c r="AJ165" s="42">
        <f>'PRA110'!AI165</f>
        <v>0</v>
      </c>
      <c r="AK165" s="42">
        <f>'PRA110'!AJ165</f>
        <v>0</v>
      </c>
      <c r="AL165" s="42">
        <f>'PRA110'!AK165</f>
        <v>0</v>
      </c>
      <c r="AM165" s="42">
        <f>'PRA110'!AL165</f>
        <v>0</v>
      </c>
      <c r="AN165" s="42">
        <f>'PRA110'!AM165</f>
        <v>0</v>
      </c>
      <c r="AO165" s="42">
        <f>'PRA110'!AN165</f>
        <v>0</v>
      </c>
      <c r="AP165" s="42">
        <f>'PRA110'!AO165</f>
        <v>0</v>
      </c>
      <c r="AQ165" s="42">
        <f>'PRA110'!AP165</f>
        <v>0</v>
      </c>
      <c r="AR165" s="42">
        <f>'PRA110'!AQ165</f>
        <v>0</v>
      </c>
      <c r="AS165" s="42">
        <f>'PRA110'!AR165</f>
        <v>0</v>
      </c>
      <c r="AT165" s="42">
        <f>'PRA110'!AS165</f>
        <v>0</v>
      </c>
      <c r="AU165" s="42">
        <f>'PRA110'!AT165</f>
        <v>0</v>
      </c>
      <c r="AV165" s="42">
        <f>'PRA110'!AU165</f>
        <v>0</v>
      </c>
      <c r="AW165" s="42">
        <f>'PRA110'!AV165</f>
        <v>0</v>
      </c>
      <c r="AX165" s="42">
        <f>'PRA110'!AW165</f>
        <v>0</v>
      </c>
      <c r="AY165" s="42">
        <f>'PRA110'!AX165</f>
        <v>0</v>
      </c>
      <c r="AZ165" s="42">
        <f>'PRA110'!AY165</f>
        <v>0</v>
      </c>
      <c r="BA165" s="42">
        <f>'PRA110'!AZ165</f>
        <v>0</v>
      </c>
      <c r="BB165" s="42">
        <f>'PRA110'!BA165</f>
        <v>0</v>
      </c>
      <c r="BC165" s="42">
        <f>'PRA110'!BB165</f>
        <v>0</v>
      </c>
      <c r="BD165" s="42">
        <f>'PRA110'!BC165</f>
        <v>0</v>
      </c>
      <c r="BE165" s="42">
        <f>'PRA110'!BD165</f>
        <v>0</v>
      </c>
      <c r="BF165" s="42">
        <f>'PRA110'!BE165</f>
        <v>0</v>
      </c>
      <c r="BG165" s="42">
        <f>'PRA110'!BF165</f>
        <v>0</v>
      </c>
      <c r="BH165" s="42">
        <f>'PRA110'!BG165</f>
        <v>0</v>
      </c>
      <c r="BI165" s="42">
        <f>'PRA110'!BH165</f>
        <v>0</v>
      </c>
      <c r="BJ165" s="42">
        <f>'PRA110'!BI165</f>
        <v>0</v>
      </c>
      <c r="BK165" s="42">
        <f>'PRA110'!BJ165</f>
        <v>0</v>
      </c>
      <c r="BL165" s="42">
        <f>'PRA110'!BK165</f>
        <v>0</v>
      </c>
      <c r="BM165" s="42">
        <f>'PRA110'!BL165</f>
        <v>0</v>
      </c>
      <c r="BN165" s="42">
        <f>'PRA110'!BM165</f>
        <v>0</v>
      </c>
      <c r="BO165" s="42">
        <f>'PRA110'!BN165</f>
        <v>0</v>
      </c>
      <c r="BP165" s="42">
        <f>'PRA110'!BO165</f>
        <v>0</v>
      </c>
      <c r="BQ165" s="42">
        <f>'PRA110'!BP165</f>
        <v>0</v>
      </c>
      <c r="BR165" s="42">
        <f>'PRA110'!BQ165</f>
        <v>0</v>
      </c>
      <c r="BS165" s="42">
        <f>'PRA110'!BR165</f>
        <v>0</v>
      </c>
      <c r="BT165" s="42">
        <f>'PRA110'!BS165</f>
        <v>0</v>
      </c>
      <c r="BU165" s="42">
        <f>'PRA110'!BT165</f>
        <v>0</v>
      </c>
      <c r="BV165" s="42">
        <f>'PRA110'!BU165</f>
        <v>0</v>
      </c>
      <c r="BW165" s="42">
        <f>'PRA110'!BV165</f>
        <v>0</v>
      </c>
      <c r="BX165" s="42">
        <f>'PRA110'!BW165</f>
        <v>0</v>
      </c>
      <c r="BY165" s="42">
        <f>'PRA110'!BX165</f>
        <v>0</v>
      </c>
      <c r="BZ165" s="42">
        <f>'PRA110'!BY165</f>
        <v>0</v>
      </c>
      <c r="CA165" s="42">
        <f>'PRA110'!BZ165</f>
        <v>0</v>
      </c>
      <c r="CB165" s="42">
        <f>'PRA110'!CA165</f>
        <v>0</v>
      </c>
      <c r="CC165" s="42">
        <f>'PRA110'!CB165</f>
        <v>0</v>
      </c>
      <c r="CD165" s="42">
        <f>'PRA110'!CC165</f>
        <v>0</v>
      </c>
      <c r="CE165" s="42">
        <f>'PRA110'!CD165</f>
        <v>0</v>
      </c>
      <c r="CF165" s="42">
        <f>'PRA110'!CE165</f>
        <v>0</v>
      </c>
      <c r="CG165" s="42">
        <f>'PRA110'!CF165</f>
        <v>0</v>
      </c>
      <c r="CH165" s="42">
        <f>'PRA110'!CG165</f>
        <v>0</v>
      </c>
      <c r="CI165" s="42">
        <f>'PRA110'!CH165</f>
        <v>0</v>
      </c>
      <c r="CJ165" s="42">
        <f>'PRA110'!CI165</f>
        <v>0</v>
      </c>
      <c r="CK165" s="42">
        <f>'PRA110'!CJ165</f>
        <v>0</v>
      </c>
      <c r="CL165" s="42">
        <f>'PRA110'!CK165</f>
        <v>0</v>
      </c>
      <c r="CM165" s="42">
        <f>'PRA110'!CL165</f>
        <v>0</v>
      </c>
      <c r="CN165" s="42">
        <f>'PRA110'!CM165</f>
        <v>0</v>
      </c>
      <c r="CO165" s="42">
        <f>'PRA110'!CN165</f>
        <v>0</v>
      </c>
      <c r="CP165" s="42">
        <f>'PRA110'!CO165</f>
        <v>0</v>
      </c>
      <c r="CQ165" s="42">
        <f>'PRA110'!CP165</f>
        <v>0</v>
      </c>
      <c r="CR165" s="42">
        <f>'PRA110'!CQ165</f>
        <v>0</v>
      </c>
      <c r="CS165" s="42">
        <f>'PRA110'!CR165</f>
        <v>0</v>
      </c>
      <c r="CT165" s="42">
        <f>'PRA110'!CS165</f>
        <v>0</v>
      </c>
      <c r="CU165" s="42">
        <f>'PRA110'!CT165</f>
        <v>0</v>
      </c>
      <c r="CV165" s="42">
        <f>'PRA110'!CU165</f>
        <v>0</v>
      </c>
      <c r="CW165" s="42">
        <f>'PRA110'!CV165</f>
        <v>0</v>
      </c>
      <c r="CX165" s="42">
        <f>'PRA110'!CW165</f>
        <v>0</v>
      </c>
      <c r="CY165" s="42">
        <f>'PRA110'!CX165</f>
        <v>0</v>
      </c>
      <c r="CZ165" s="42">
        <f>'PRA110'!CY165</f>
        <v>0</v>
      </c>
      <c r="DA165" s="42">
        <f>'PRA110'!CZ165</f>
        <v>0</v>
      </c>
      <c r="DB165" s="42">
        <f>'PRA110'!DA165</f>
        <v>0</v>
      </c>
      <c r="DC165" s="42">
        <f>'PRA110'!DB165</f>
        <v>0</v>
      </c>
      <c r="DD165" s="42">
        <f>'PRA110'!DC165</f>
        <v>0</v>
      </c>
      <c r="DE165" s="42">
        <f>'PRA110'!DD165</f>
        <v>0</v>
      </c>
      <c r="DF165" s="42">
        <f>'PRA110'!DE165</f>
        <v>0</v>
      </c>
      <c r="DG165" s="42">
        <f>'PRA110'!DF165</f>
        <v>0</v>
      </c>
      <c r="DH165" s="42">
        <f>'PRA110'!DG165</f>
        <v>0</v>
      </c>
      <c r="DI165" s="42">
        <f>'PRA110'!DH165</f>
        <v>0</v>
      </c>
      <c r="DJ165" s="42">
        <f>'PRA110'!DI165</f>
        <v>0</v>
      </c>
      <c r="DK165" s="42">
        <f>'PRA110'!DJ165</f>
        <v>0</v>
      </c>
      <c r="DL165" s="45">
        <f>'PRA110'!DK165</f>
        <v>0</v>
      </c>
    </row>
    <row r="166" spans="1:116" s="384" customFormat="1" ht="19.899999999999999" customHeight="1">
      <c r="A166" s="333"/>
      <c r="B166" s="340"/>
      <c r="C166" s="300"/>
      <c r="D166" s="87" t="s">
        <v>263</v>
      </c>
      <c r="E166" s="90" t="s">
        <v>264</v>
      </c>
      <c r="F166" s="359" t="s">
        <v>621</v>
      </c>
      <c r="G166" s="335"/>
      <c r="H166" s="328"/>
      <c r="I166" s="42">
        <f>'PRA110'!H166</f>
        <v>0</v>
      </c>
      <c r="J166" s="42">
        <f>'PRA110'!J166</f>
        <v>0</v>
      </c>
      <c r="K166" s="42">
        <f>'PRA110'!I166-'PRA110'!J166</f>
        <v>0</v>
      </c>
      <c r="L166" s="42">
        <f>'PRA110'!K166</f>
        <v>0</v>
      </c>
      <c r="M166" s="42">
        <f>'PRA110'!L166</f>
        <v>0</v>
      </c>
      <c r="N166" s="42">
        <f>'PRA110'!M166</f>
        <v>0</v>
      </c>
      <c r="O166" s="42">
        <f>'PRA110'!N166</f>
        <v>0</v>
      </c>
      <c r="P166" s="42">
        <f>'PRA110'!O166</f>
        <v>0</v>
      </c>
      <c r="Q166" s="42">
        <f>'PRA110'!P166</f>
        <v>0</v>
      </c>
      <c r="R166" s="42">
        <f>'PRA110'!Q166</f>
        <v>0</v>
      </c>
      <c r="S166" s="42">
        <f>'PRA110'!R166</f>
        <v>0</v>
      </c>
      <c r="T166" s="42">
        <f>'PRA110'!S166</f>
        <v>0</v>
      </c>
      <c r="U166" s="42">
        <f>'PRA110'!T166</f>
        <v>0</v>
      </c>
      <c r="V166" s="42">
        <f>'PRA110'!U166</f>
        <v>0</v>
      </c>
      <c r="W166" s="42">
        <f>'PRA110'!V166</f>
        <v>0</v>
      </c>
      <c r="X166" s="42">
        <f>'PRA110'!W166</f>
        <v>0</v>
      </c>
      <c r="Y166" s="42">
        <f>'PRA110'!X166</f>
        <v>0</v>
      </c>
      <c r="Z166" s="42">
        <f>'PRA110'!Y166</f>
        <v>0</v>
      </c>
      <c r="AA166" s="42">
        <f>'PRA110'!Z166</f>
        <v>0</v>
      </c>
      <c r="AB166" s="42">
        <f>'PRA110'!AA166</f>
        <v>0</v>
      </c>
      <c r="AC166" s="42">
        <f>'PRA110'!AB166</f>
        <v>0</v>
      </c>
      <c r="AD166" s="42">
        <f>'PRA110'!AC166</f>
        <v>0</v>
      </c>
      <c r="AE166" s="42">
        <f>'PRA110'!AD166</f>
        <v>0</v>
      </c>
      <c r="AF166" s="42">
        <f>'PRA110'!AE166</f>
        <v>0</v>
      </c>
      <c r="AG166" s="42">
        <f>'PRA110'!AF166</f>
        <v>0</v>
      </c>
      <c r="AH166" s="42">
        <f>'PRA110'!AG166</f>
        <v>0</v>
      </c>
      <c r="AI166" s="42">
        <f>'PRA110'!AH166</f>
        <v>0</v>
      </c>
      <c r="AJ166" s="42">
        <f>'PRA110'!AI166</f>
        <v>0</v>
      </c>
      <c r="AK166" s="42">
        <f>'PRA110'!AJ166</f>
        <v>0</v>
      </c>
      <c r="AL166" s="42">
        <f>'PRA110'!AK166</f>
        <v>0</v>
      </c>
      <c r="AM166" s="42">
        <f>'PRA110'!AL166</f>
        <v>0</v>
      </c>
      <c r="AN166" s="42">
        <f>'PRA110'!AM166</f>
        <v>0</v>
      </c>
      <c r="AO166" s="42">
        <f>'PRA110'!AN166</f>
        <v>0</v>
      </c>
      <c r="AP166" s="42">
        <f>'PRA110'!AO166</f>
        <v>0</v>
      </c>
      <c r="AQ166" s="42">
        <f>'PRA110'!AP166</f>
        <v>0</v>
      </c>
      <c r="AR166" s="42">
        <f>'PRA110'!AQ166</f>
        <v>0</v>
      </c>
      <c r="AS166" s="42">
        <f>'PRA110'!AR166</f>
        <v>0</v>
      </c>
      <c r="AT166" s="42">
        <f>'PRA110'!AS166</f>
        <v>0</v>
      </c>
      <c r="AU166" s="42">
        <f>'PRA110'!AT166</f>
        <v>0</v>
      </c>
      <c r="AV166" s="42">
        <f>'PRA110'!AU166</f>
        <v>0</v>
      </c>
      <c r="AW166" s="42">
        <f>'PRA110'!AV166</f>
        <v>0</v>
      </c>
      <c r="AX166" s="42">
        <f>'PRA110'!AW166</f>
        <v>0</v>
      </c>
      <c r="AY166" s="42">
        <f>'PRA110'!AX166</f>
        <v>0</v>
      </c>
      <c r="AZ166" s="42">
        <f>'PRA110'!AY166</f>
        <v>0</v>
      </c>
      <c r="BA166" s="42">
        <f>'PRA110'!AZ166</f>
        <v>0</v>
      </c>
      <c r="BB166" s="42">
        <f>'PRA110'!BA166</f>
        <v>0</v>
      </c>
      <c r="BC166" s="42">
        <f>'PRA110'!BB166</f>
        <v>0</v>
      </c>
      <c r="BD166" s="42">
        <f>'PRA110'!BC166</f>
        <v>0</v>
      </c>
      <c r="BE166" s="42">
        <f>'PRA110'!BD166</f>
        <v>0</v>
      </c>
      <c r="BF166" s="42">
        <f>'PRA110'!BE166</f>
        <v>0</v>
      </c>
      <c r="BG166" s="42">
        <f>'PRA110'!BF166</f>
        <v>0</v>
      </c>
      <c r="BH166" s="42">
        <f>'PRA110'!BG166</f>
        <v>0</v>
      </c>
      <c r="BI166" s="42">
        <f>'PRA110'!BH166</f>
        <v>0</v>
      </c>
      <c r="BJ166" s="42">
        <f>'PRA110'!BI166</f>
        <v>0</v>
      </c>
      <c r="BK166" s="42">
        <f>'PRA110'!BJ166</f>
        <v>0</v>
      </c>
      <c r="BL166" s="42">
        <f>'PRA110'!BK166</f>
        <v>0</v>
      </c>
      <c r="BM166" s="42">
        <f>'PRA110'!BL166</f>
        <v>0</v>
      </c>
      <c r="BN166" s="42">
        <f>'PRA110'!BM166</f>
        <v>0</v>
      </c>
      <c r="BO166" s="42">
        <f>'PRA110'!BN166</f>
        <v>0</v>
      </c>
      <c r="BP166" s="42">
        <f>'PRA110'!BO166</f>
        <v>0</v>
      </c>
      <c r="BQ166" s="42">
        <f>'PRA110'!BP166</f>
        <v>0</v>
      </c>
      <c r="BR166" s="42">
        <f>'PRA110'!BQ166</f>
        <v>0</v>
      </c>
      <c r="BS166" s="42">
        <f>'PRA110'!BR166</f>
        <v>0</v>
      </c>
      <c r="BT166" s="42">
        <f>'PRA110'!BS166</f>
        <v>0</v>
      </c>
      <c r="BU166" s="42">
        <f>'PRA110'!BT166</f>
        <v>0</v>
      </c>
      <c r="BV166" s="42">
        <f>'PRA110'!BU166</f>
        <v>0</v>
      </c>
      <c r="BW166" s="42">
        <f>'PRA110'!BV166</f>
        <v>0</v>
      </c>
      <c r="BX166" s="42">
        <f>'PRA110'!BW166</f>
        <v>0</v>
      </c>
      <c r="BY166" s="42">
        <f>'PRA110'!BX166</f>
        <v>0</v>
      </c>
      <c r="BZ166" s="42">
        <f>'PRA110'!BY166</f>
        <v>0</v>
      </c>
      <c r="CA166" s="42">
        <f>'PRA110'!BZ166</f>
        <v>0</v>
      </c>
      <c r="CB166" s="42">
        <f>'PRA110'!CA166</f>
        <v>0</v>
      </c>
      <c r="CC166" s="42">
        <f>'PRA110'!CB166</f>
        <v>0</v>
      </c>
      <c r="CD166" s="42">
        <f>'PRA110'!CC166</f>
        <v>0</v>
      </c>
      <c r="CE166" s="42">
        <f>'PRA110'!CD166</f>
        <v>0</v>
      </c>
      <c r="CF166" s="42">
        <f>'PRA110'!CE166</f>
        <v>0</v>
      </c>
      <c r="CG166" s="42">
        <f>'PRA110'!CF166</f>
        <v>0</v>
      </c>
      <c r="CH166" s="42">
        <f>'PRA110'!CG166</f>
        <v>0</v>
      </c>
      <c r="CI166" s="42">
        <f>'PRA110'!CH166</f>
        <v>0</v>
      </c>
      <c r="CJ166" s="42">
        <f>'PRA110'!CI166</f>
        <v>0</v>
      </c>
      <c r="CK166" s="42">
        <f>'PRA110'!CJ166</f>
        <v>0</v>
      </c>
      <c r="CL166" s="42">
        <f>'PRA110'!CK166</f>
        <v>0</v>
      </c>
      <c r="CM166" s="42">
        <f>'PRA110'!CL166</f>
        <v>0</v>
      </c>
      <c r="CN166" s="42">
        <f>'PRA110'!CM166</f>
        <v>0</v>
      </c>
      <c r="CO166" s="42">
        <f>'PRA110'!CN166</f>
        <v>0</v>
      </c>
      <c r="CP166" s="42">
        <f>'PRA110'!CO166</f>
        <v>0</v>
      </c>
      <c r="CQ166" s="42">
        <f>'PRA110'!CP166</f>
        <v>0</v>
      </c>
      <c r="CR166" s="42">
        <f>'PRA110'!CQ166</f>
        <v>0</v>
      </c>
      <c r="CS166" s="42">
        <f>'PRA110'!CR166</f>
        <v>0</v>
      </c>
      <c r="CT166" s="42">
        <f>'PRA110'!CS166</f>
        <v>0</v>
      </c>
      <c r="CU166" s="42">
        <f>'PRA110'!CT166</f>
        <v>0</v>
      </c>
      <c r="CV166" s="42">
        <f>'PRA110'!CU166</f>
        <v>0</v>
      </c>
      <c r="CW166" s="42">
        <f>'PRA110'!CV166</f>
        <v>0</v>
      </c>
      <c r="CX166" s="42">
        <f>'PRA110'!CW166</f>
        <v>0</v>
      </c>
      <c r="CY166" s="42">
        <f>'PRA110'!CX166</f>
        <v>0</v>
      </c>
      <c r="CZ166" s="42">
        <f>'PRA110'!CY166</f>
        <v>0</v>
      </c>
      <c r="DA166" s="42">
        <f>'PRA110'!CZ166</f>
        <v>0</v>
      </c>
      <c r="DB166" s="42">
        <f>'PRA110'!DA166</f>
        <v>0</v>
      </c>
      <c r="DC166" s="42">
        <f>'PRA110'!DB166</f>
        <v>0</v>
      </c>
      <c r="DD166" s="42">
        <f>'PRA110'!DC166</f>
        <v>0</v>
      </c>
      <c r="DE166" s="42">
        <f>'PRA110'!DD166</f>
        <v>0</v>
      </c>
      <c r="DF166" s="42">
        <f>'PRA110'!DE166</f>
        <v>0</v>
      </c>
      <c r="DG166" s="42">
        <f>'PRA110'!DF166</f>
        <v>0</v>
      </c>
      <c r="DH166" s="42">
        <f>'PRA110'!DG166</f>
        <v>0</v>
      </c>
      <c r="DI166" s="42">
        <f>'PRA110'!DH166</f>
        <v>0</v>
      </c>
      <c r="DJ166" s="42">
        <f>'PRA110'!DI166</f>
        <v>0</v>
      </c>
      <c r="DK166" s="42">
        <f>'PRA110'!DJ166</f>
        <v>0</v>
      </c>
      <c r="DL166" s="45">
        <f>'PRA110'!DK166</f>
        <v>0</v>
      </c>
    </row>
    <row r="167" spans="1:116" s="384" customFormat="1" ht="19.899999999999999" customHeight="1">
      <c r="A167" s="333"/>
      <c r="B167" s="340"/>
      <c r="C167" s="300"/>
      <c r="D167" s="87" t="s">
        <v>265</v>
      </c>
      <c r="E167" s="93" t="s">
        <v>266</v>
      </c>
      <c r="F167" s="346" t="s">
        <v>267</v>
      </c>
      <c r="G167" s="335"/>
      <c r="H167" s="328"/>
      <c r="I167" s="42">
        <f>'PRA110'!H167</f>
        <v>0</v>
      </c>
      <c r="J167" s="42">
        <f>'PRA110'!J167</f>
        <v>0</v>
      </c>
      <c r="K167" s="42">
        <f>'PRA110'!I167-'PRA110'!J167</f>
        <v>0</v>
      </c>
      <c r="L167" s="42">
        <f>'PRA110'!K167</f>
        <v>0</v>
      </c>
      <c r="M167" s="42">
        <f>'PRA110'!L167</f>
        <v>0</v>
      </c>
      <c r="N167" s="42">
        <f>'PRA110'!M167</f>
        <v>0</v>
      </c>
      <c r="O167" s="42">
        <f>'PRA110'!N167</f>
        <v>0</v>
      </c>
      <c r="P167" s="42">
        <f>'PRA110'!O167</f>
        <v>0</v>
      </c>
      <c r="Q167" s="42">
        <f>'PRA110'!P167</f>
        <v>0</v>
      </c>
      <c r="R167" s="42">
        <f>'PRA110'!Q167</f>
        <v>0</v>
      </c>
      <c r="S167" s="42">
        <f>'PRA110'!R167</f>
        <v>0</v>
      </c>
      <c r="T167" s="42">
        <f>'PRA110'!S167</f>
        <v>0</v>
      </c>
      <c r="U167" s="42">
        <f>'PRA110'!T167</f>
        <v>0</v>
      </c>
      <c r="V167" s="42">
        <f>'PRA110'!U167</f>
        <v>0</v>
      </c>
      <c r="W167" s="42">
        <f>'PRA110'!V167</f>
        <v>0</v>
      </c>
      <c r="X167" s="42">
        <f>'PRA110'!W167</f>
        <v>0</v>
      </c>
      <c r="Y167" s="42">
        <f>'PRA110'!X167</f>
        <v>0</v>
      </c>
      <c r="Z167" s="42">
        <f>'PRA110'!Y167</f>
        <v>0</v>
      </c>
      <c r="AA167" s="42">
        <f>'PRA110'!Z167</f>
        <v>0</v>
      </c>
      <c r="AB167" s="42">
        <f>'PRA110'!AA167</f>
        <v>0</v>
      </c>
      <c r="AC167" s="42">
        <f>'PRA110'!AB167</f>
        <v>0</v>
      </c>
      <c r="AD167" s="42">
        <f>'PRA110'!AC167</f>
        <v>0</v>
      </c>
      <c r="AE167" s="42">
        <f>'PRA110'!AD167</f>
        <v>0</v>
      </c>
      <c r="AF167" s="42">
        <f>'PRA110'!AE167</f>
        <v>0</v>
      </c>
      <c r="AG167" s="42">
        <f>'PRA110'!AF167</f>
        <v>0</v>
      </c>
      <c r="AH167" s="42">
        <f>'PRA110'!AG167</f>
        <v>0</v>
      </c>
      <c r="AI167" s="42">
        <f>'PRA110'!AH167</f>
        <v>0</v>
      </c>
      <c r="AJ167" s="42">
        <f>'PRA110'!AI167</f>
        <v>0</v>
      </c>
      <c r="AK167" s="42">
        <f>'PRA110'!AJ167</f>
        <v>0</v>
      </c>
      <c r="AL167" s="42">
        <f>'PRA110'!AK167</f>
        <v>0</v>
      </c>
      <c r="AM167" s="42">
        <f>'PRA110'!AL167</f>
        <v>0</v>
      </c>
      <c r="AN167" s="42">
        <f>'PRA110'!AM167</f>
        <v>0</v>
      </c>
      <c r="AO167" s="42">
        <f>'PRA110'!AN167</f>
        <v>0</v>
      </c>
      <c r="AP167" s="42">
        <f>'PRA110'!AO167</f>
        <v>0</v>
      </c>
      <c r="AQ167" s="42">
        <f>'PRA110'!AP167</f>
        <v>0</v>
      </c>
      <c r="AR167" s="42">
        <f>'PRA110'!AQ167</f>
        <v>0</v>
      </c>
      <c r="AS167" s="42">
        <f>'PRA110'!AR167</f>
        <v>0</v>
      </c>
      <c r="AT167" s="42">
        <f>'PRA110'!AS167</f>
        <v>0</v>
      </c>
      <c r="AU167" s="42">
        <f>'PRA110'!AT167</f>
        <v>0</v>
      </c>
      <c r="AV167" s="42">
        <f>'PRA110'!AU167</f>
        <v>0</v>
      </c>
      <c r="AW167" s="42">
        <f>'PRA110'!AV167</f>
        <v>0</v>
      </c>
      <c r="AX167" s="42">
        <f>'PRA110'!AW167</f>
        <v>0</v>
      </c>
      <c r="AY167" s="42">
        <f>'PRA110'!AX167</f>
        <v>0</v>
      </c>
      <c r="AZ167" s="42">
        <f>'PRA110'!AY167</f>
        <v>0</v>
      </c>
      <c r="BA167" s="42">
        <f>'PRA110'!AZ167</f>
        <v>0</v>
      </c>
      <c r="BB167" s="42">
        <f>'PRA110'!BA167</f>
        <v>0</v>
      </c>
      <c r="BC167" s="42">
        <f>'PRA110'!BB167</f>
        <v>0</v>
      </c>
      <c r="BD167" s="42">
        <f>'PRA110'!BC167</f>
        <v>0</v>
      </c>
      <c r="BE167" s="42">
        <f>'PRA110'!BD167</f>
        <v>0</v>
      </c>
      <c r="BF167" s="42">
        <f>'PRA110'!BE167</f>
        <v>0</v>
      </c>
      <c r="BG167" s="42">
        <f>'PRA110'!BF167</f>
        <v>0</v>
      </c>
      <c r="BH167" s="42">
        <f>'PRA110'!BG167</f>
        <v>0</v>
      </c>
      <c r="BI167" s="42">
        <f>'PRA110'!BH167</f>
        <v>0</v>
      </c>
      <c r="BJ167" s="42">
        <f>'PRA110'!BI167</f>
        <v>0</v>
      </c>
      <c r="BK167" s="42">
        <f>'PRA110'!BJ167</f>
        <v>0</v>
      </c>
      <c r="BL167" s="42">
        <f>'PRA110'!BK167</f>
        <v>0</v>
      </c>
      <c r="BM167" s="42">
        <f>'PRA110'!BL167</f>
        <v>0</v>
      </c>
      <c r="BN167" s="42">
        <f>'PRA110'!BM167</f>
        <v>0</v>
      </c>
      <c r="BO167" s="42">
        <f>'PRA110'!BN167</f>
        <v>0</v>
      </c>
      <c r="BP167" s="42">
        <f>'PRA110'!BO167</f>
        <v>0</v>
      </c>
      <c r="BQ167" s="42">
        <f>'PRA110'!BP167</f>
        <v>0</v>
      </c>
      <c r="BR167" s="42">
        <f>'PRA110'!BQ167</f>
        <v>0</v>
      </c>
      <c r="BS167" s="42">
        <f>'PRA110'!BR167</f>
        <v>0</v>
      </c>
      <c r="BT167" s="42">
        <f>'PRA110'!BS167</f>
        <v>0</v>
      </c>
      <c r="BU167" s="42">
        <f>'PRA110'!BT167</f>
        <v>0</v>
      </c>
      <c r="BV167" s="42">
        <f>'PRA110'!BU167</f>
        <v>0</v>
      </c>
      <c r="BW167" s="42">
        <f>'PRA110'!BV167</f>
        <v>0</v>
      </c>
      <c r="BX167" s="42">
        <f>'PRA110'!BW167</f>
        <v>0</v>
      </c>
      <c r="BY167" s="42">
        <f>'PRA110'!BX167</f>
        <v>0</v>
      </c>
      <c r="BZ167" s="42">
        <f>'PRA110'!BY167</f>
        <v>0</v>
      </c>
      <c r="CA167" s="42">
        <f>'PRA110'!BZ167</f>
        <v>0</v>
      </c>
      <c r="CB167" s="42">
        <f>'PRA110'!CA167</f>
        <v>0</v>
      </c>
      <c r="CC167" s="42">
        <f>'PRA110'!CB167</f>
        <v>0</v>
      </c>
      <c r="CD167" s="42">
        <f>'PRA110'!CC167</f>
        <v>0</v>
      </c>
      <c r="CE167" s="42">
        <f>'PRA110'!CD167</f>
        <v>0</v>
      </c>
      <c r="CF167" s="42">
        <f>'PRA110'!CE167</f>
        <v>0</v>
      </c>
      <c r="CG167" s="42">
        <f>'PRA110'!CF167</f>
        <v>0</v>
      </c>
      <c r="CH167" s="42">
        <f>'PRA110'!CG167</f>
        <v>0</v>
      </c>
      <c r="CI167" s="42">
        <f>'PRA110'!CH167</f>
        <v>0</v>
      </c>
      <c r="CJ167" s="42">
        <f>'PRA110'!CI167</f>
        <v>0</v>
      </c>
      <c r="CK167" s="42">
        <f>'PRA110'!CJ167</f>
        <v>0</v>
      </c>
      <c r="CL167" s="42">
        <f>'PRA110'!CK167</f>
        <v>0</v>
      </c>
      <c r="CM167" s="42">
        <f>'PRA110'!CL167</f>
        <v>0</v>
      </c>
      <c r="CN167" s="42">
        <f>'PRA110'!CM167</f>
        <v>0</v>
      </c>
      <c r="CO167" s="42">
        <f>'PRA110'!CN167</f>
        <v>0</v>
      </c>
      <c r="CP167" s="42">
        <f>'PRA110'!CO167</f>
        <v>0</v>
      </c>
      <c r="CQ167" s="42">
        <f>'PRA110'!CP167</f>
        <v>0</v>
      </c>
      <c r="CR167" s="42">
        <f>'PRA110'!CQ167</f>
        <v>0</v>
      </c>
      <c r="CS167" s="42">
        <f>'PRA110'!CR167</f>
        <v>0</v>
      </c>
      <c r="CT167" s="42">
        <f>'PRA110'!CS167</f>
        <v>0</v>
      </c>
      <c r="CU167" s="42">
        <f>'PRA110'!CT167</f>
        <v>0</v>
      </c>
      <c r="CV167" s="42">
        <f>'PRA110'!CU167</f>
        <v>0</v>
      </c>
      <c r="CW167" s="42">
        <f>'PRA110'!CV167</f>
        <v>0</v>
      </c>
      <c r="CX167" s="42">
        <f>'PRA110'!CW167</f>
        <v>0</v>
      </c>
      <c r="CY167" s="42">
        <f>'PRA110'!CX167</f>
        <v>0</v>
      </c>
      <c r="CZ167" s="42">
        <f>'PRA110'!CY167</f>
        <v>0</v>
      </c>
      <c r="DA167" s="42">
        <f>'PRA110'!CZ167</f>
        <v>0</v>
      </c>
      <c r="DB167" s="42">
        <f>'PRA110'!DA167</f>
        <v>0</v>
      </c>
      <c r="DC167" s="42">
        <f>'PRA110'!DB167</f>
        <v>0</v>
      </c>
      <c r="DD167" s="42">
        <f>'PRA110'!DC167</f>
        <v>0</v>
      </c>
      <c r="DE167" s="42">
        <f>'PRA110'!DD167</f>
        <v>0</v>
      </c>
      <c r="DF167" s="42">
        <f>'PRA110'!DE167</f>
        <v>0</v>
      </c>
      <c r="DG167" s="42">
        <f>'PRA110'!DF167</f>
        <v>0</v>
      </c>
      <c r="DH167" s="42">
        <f>'PRA110'!DG167</f>
        <v>0</v>
      </c>
      <c r="DI167" s="42">
        <f>'PRA110'!DH167</f>
        <v>0</v>
      </c>
      <c r="DJ167" s="42">
        <f>'PRA110'!DI167</f>
        <v>0</v>
      </c>
      <c r="DK167" s="42">
        <f>'PRA110'!DJ167</f>
        <v>0</v>
      </c>
      <c r="DL167" s="45">
        <f>'PRA110'!DK167</f>
        <v>0</v>
      </c>
    </row>
    <row r="168" spans="1:116" s="384" customFormat="1" ht="19.899999999999999" customHeight="1">
      <c r="A168" s="333"/>
      <c r="B168" s="340"/>
      <c r="C168" s="300"/>
      <c r="D168" s="87" t="s">
        <v>268</v>
      </c>
      <c r="E168" s="93" t="s">
        <v>269</v>
      </c>
      <c r="F168" s="346" t="s">
        <v>270</v>
      </c>
      <c r="G168" s="335"/>
      <c r="H168" s="328"/>
      <c r="I168" s="42">
        <f>'PRA110'!H168</f>
        <v>0</v>
      </c>
      <c r="J168" s="42">
        <f>'PRA110'!J168</f>
        <v>0</v>
      </c>
      <c r="K168" s="42">
        <f>'PRA110'!I168-'PRA110'!J168</f>
        <v>0</v>
      </c>
      <c r="L168" s="42">
        <f>'PRA110'!K168</f>
        <v>0</v>
      </c>
      <c r="M168" s="42">
        <f>'PRA110'!L168</f>
        <v>0</v>
      </c>
      <c r="N168" s="42">
        <f>'PRA110'!M168</f>
        <v>0</v>
      </c>
      <c r="O168" s="42">
        <f>'PRA110'!N168</f>
        <v>0</v>
      </c>
      <c r="P168" s="42">
        <f>'PRA110'!O168</f>
        <v>0</v>
      </c>
      <c r="Q168" s="42">
        <f>'PRA110'!P168</f>
        <v>0</v>
      </c>
      <c r="R168" s="42">
        <f>'PRA110'!Q168</f>
        <v>0</v>
      </c>
      <c r="S168" s="42">
        <f>'PRA110'!R168</f>
        <v>0</v>
      </c>
      <c r="T168" s="42">
        <f>'PRA110'!S168</f>
        <v>0</v>
      </c>
      <c r="U168" s="42">
        <f>'PRA110'!T168</f>
        <v>0</v>
      </c>
      <c r="V168" s="42">
        <f>'PRA110'!U168</f>
        <v>0</v>
      </c>
      <c r="W168" s="42">
        <f>'PRA110'!V168</f>
        <v>0</v>
      </c>
      <c r="X168" s="42">
        <f>'PRA110'!W168</f>
        <v>0</v>
      </c>
      <c r="Y168" s="42">
        <f>'PRA110'!X168</f>
        <v>0</v>
      </c>
      <c r="Z168" s="42">
        <f>'PRA110'!Y168</f>
        <v>0</v>
      </c>
      <c r="AA168" s="42">
        <f>'PRA110'!Z168</f>
        <v>0</v>
      </c>
      <c r="AB168" s="42">
        <f>'PRA110'!AA168</f>
        <v>0</v>
      </c>
      <c r="AC168" s="42">
        <f>'PRA110'!AB168</f>
        <v>0</v>
      </c>
      <c r="AD168" s="42">
        <f>'PRA110'!AC168</f>
        <v>0</v>
      </c>
      <c r="AE168" s="42">
        <f>'PRA110'!AD168</f>
        <v>0</v>
      </c>
      <c r="AF168" s="42">
        <f>'PRA110'!AE168</f>
        <v>0</v>
      </c>
      <c r="AG168" s="42">
        <f>'PRA110'!AF168</f>
        <v>0</v>
      </c>
      <c r="AH168" s="42">
        <f>'PRA110'!AG168</f>
        <v>0</v>
      </c>
      <c r="AI168" s="42">
        <f>'PRA110'!AH168</f>
        <v>0</v>
      </c>
      <c r="AJ168" s="42">
        <f>'PRA110'!AI168</f>
        <v>0</v>
      </c>
      <c r="AK168" s="42">
        <f>'PRA110'!AJ168</f>
        <v>0</v>
      </c>
      <c r="AL168" s="42">
        <f>'PRA110'!AK168</f>
        <v>0</v>
      </c>
      <c r="AM168" s="42">
        <f>'PRA110'!AL168</f>
        <v>0</v>
      </c>
      <c r="AN168" s="42">
        <f>'PRA110'!AM168</f>
        <v>0</v>
      </c>
      <c r="AO168" s="42">
        <f>'PRA110'!AN168</f>
        <v>0</v>
      </c>
      <c r="AP168" s="42">
        <f>'PRA110'!AO168</f>
        <v>0</v>
      </c>
      <c r="AQ168" s="42">
        <f>'PRA110'!AP168</f>
        <v>0</v>
      </c>
      <c r="AR168" s="42">
        <f>'PRA110'!AQ168</f>
        <v>0</v>
      </c>
      <c r="AS168" s="42">
        <f>'PRA110'!AR168</f>
        <v>0</v>
      </c>
      <c r="AT168" s="42">
        <f>'PRA110'!AS168</f>
        <v>0</v>
      </c>
      <c r="AU168" s="42">
        <f>'PRA110'!AT168</f>
        <v>0</v>
      </c>
      <c r="AV168" s="42">
        <f>'PRA110'!AU168</f>
        <v>0</v>
      </c>
      <c r="AW168" s="42">
        <f>'PRA110'!AV168</f>
        <v>0</v>
      </c>
      <c r="AX168" s="42">
        <f>'PRA110'!AW168</f>
        <v>0</v>
      </c>
      <c r="AY168" s="42">
        <f>'PRA110'!AX168</f>
        <v>0</v>
      </c>
      <c r="AZ168" s="42">
        <f>'PRA110'!AY168</f>
        <v>0</v>
      </c>
      <c r="BA168" s="42">
        <f>'PRA110'!AZ168</f>
        <v>0</v>
      </c>
      <c r="BB168" s="42">
        <f>'PRA110'!BA168</f>
        <v>0</v>
      </c>
      <c r="BC168" s="42">
        <f>'PRA110'!BB168</f>
        <v>0</v>
      </c>
      <c r="BD168" s="42">
        <f>'PRA110'!BC168</f>
        <v>0</v>
      </c>
      <c r="BE168" s="42">
        <f>'PRA110'!BD168</f>
        <v>0</v>
      </c>
      <c r="BF168" s="42">
        <f>'PRA110'!BE168</f>
        <v>0</v>
      </c>
      <c r="BG168" s="42">
        <f>'PRA110'!BF168</f>
        <v>0</v>
      </c>
      <c r="BH168" s="42">
        <f>'PRA110'!BG168</f>
        <v>0</v>
      </c>
      <c r="BI168" s="42">
        <f>'PRA110'!BH168</f>
        <v>0</v>
      </c>
      <c r="BJ168" s="42">
        <f>'PRA110'!BI168</f>
        <v>0</v>
      </c>
      <c r="BK168" s="42">
        <f>'PRA110'!BJ168</f>
        <v>0</v>
      </c>
      <c r="BL168" s="42">
        <f>'PRA110'!BK168</f>
        <v>0</v>
      </c>
      <c r="BM168" s="42">
        <f>'PRA110'!BL168</f>
        <v>0</v>
      </c>
      <c r="BN168" s="42">
        <f>'PRA110'!BM168</f>
        <v>0</v>
      </c>
      <c r="BO168" s="42">
        <f>'PRA110'!BN168</f>
        <v>0</v>
      </c>
      <c r="BP168" s="42">
        <f>'PRA110'!BO168</f>
        <v>0</v>
      </c>
      <c r="BQ168" s="42">
        <f>'PRA110'!BP168</f>
        <v>0</v>
      </c>
      <c r="BR168" s="42">
        <f>'PRA110'!BQ168</f>
        <v>0</v>
      </c>
      <c r="BS168" s="42">
        <f>'PRA110'!BR168</f>
        <v>0</v>
      </c>
      <c r="BT168" s="42">
        <f>'PRA110'!BS168</f>
        <v>0</v>
      </c>
      <c r="BU168" s="42">
        <f>'PRA110'!BT168</f>
        <v>0</v>
      </c>
      <c r="BV168" s="42">
        <f>'PRA110'!BU168</f>
        <v>0</v>
      </c>
      <c r="BW168" s="42">
        <f>'PRA110'!BV168</f>
        <v>0</v>
      </c>
      <c r="BX168" s="42">
        <f>'PRA110'!BW168</f>
        <v>0</v>
      </c>
      <c r="BY168" s="42">
        <f>'PRA110'!BX168</f>
        <v>0</v>
      </c>
      <c r="BZ168" s="42">
        <f>'PRA110'!BY168</f>
        <v>0</v>
      </c>
      <c r="CA168" s="42">
        <f>'PRA110'!BZ168</f>
        <v>0</v>
      </c>
      <c r="CB168" s="42">
        <f>'PRA110'!CA168</f>
        <v>0</v>
      </c>
      <c r="CC168" s="42">
        <f>'PRA110'!CB168</f>
        <v>0</v>
      </c>
      <c r="CD168" s="42">
        <f>'PRA110'!CC168</f>
        <v>0</v>
      </c>
      <c r="CE168" s="42">
        <f>'PRA110'!CD168</f>
        <v>0</v>
      </c>
      <c r="CF168" s="42">
        <f>'PRA110'!CE168</f>
        <v>0</v>
      </c>
      <c r="CG168" s="42">
        <f>'PRA110'!CF168</f>
        <v>0</v>
      </c>
      <c r="CH168" s="42">
        <f>'PRA110'!CG168</f>
        <v>0</v>
      </c>
      <c r="CI168" s="42">
        <f>'PRA110'!CH168</f>
        <v>0</v>
      </c>
      <c r="CJ168" s="42">
        <f>'PRA110'!CI168</f>
        <v>0</v>
      </c>
      <c r="CK168" s="42">
        <f>'PRA110'!CJ168</f>
        <v>0</v>
      </c>
      <c r="CL168" s="42">
        <f>'PRA110'!CK168</f>
        <v>0</v>
      </c>
      <c r="CM168" s="42">
        <f>'PRA110'!CL168</f>
        <v>0</v>
      </c>
      <c r="CN168" s="42">
        <f>'PRA110'!CM168</f>
        <v>0</v>
      </c>
      <c r="CO168" s="42">
        <f>'PRA110'!CN168</f>
        <v>0</v>
      </c>
      <c r="CP168" s="42">
        <f>'PRA110'!CO168</f>
        <v>0</v>
      </c>
      <c r="CQ168" s="42">
        <f>'PRA110'!CP168</f>
        <v>0</v>
      </c>
      <c r="CR168" s="42">
        <f>'PRA110'!CQ168</f>
        <v>0</v>
      </c>
      <c r="CS168" s="42">
        <f>'PRA110'!CR168</f>
        <v>0</v>
      </c>
      <c r="CT168" s="42">
        <f>'PRA110'!CS168</f>
        <v>0</v>
      </c>
      <c r="CU168" s="42">
        <f>'PRA110'!CT168</f>
        <v>0</v>
      </c>
      <c r="CV168" s="42">
        <f>'PRA110'!CU168</f>
        <v>0</v>
      </c>
      <c r="CW168" s="42">
        <f>'PRA110'!CV168</f>
        <v>0</v>
      </c>
      <c r="CX168" s="42">
        <f>'PRA110'!CW168</f>
        <v>0</v>
      </c>
      <c r="CY168" s="42">
        <f>'PRA110'!CX168</f>
        <v>0</v>
      </c>
      <c r="CZ168" s="42">
        <f>'PRA110'!CY168</f>
        <v>0</v>
      </c>
      <c r="DA168" s="42">
        <f>'PRA110'!CZ168</f>
        <v>0</v>
      </c>
      <c r="DB168" s="42">
        <f>'PRA110'!DA168</f>
        <v>0</v>
      </c>
      <c r="DC168" s="42">
        <f>'PRA110'!DB168</f>
        <v>0</v>
      </c>
      <c r="DD168" s="42">
        <f>'PRA110'!DC168</f>
        <v>0</v>
      </c>
      <c r="DE168" s="42">
        <f>'PRA110'!DD168</f>
        <v>0</v>
      </c>
      <c r="DF168" s="42">
        <f>'PRA110'!DE168</f>
        <v>0</v>
      </c>
      <c r="DG168" s="42">
        <f>'PRA110'!DF168</f>
        <v>0</v>
      </c>
      <c r="DH168" s="42">
        <f>'PRA110'!DG168</f>
        <v>0</v>
      </c>
      <c r="DI168" s="42">
        <f>'PRA110'!DH168</f>
        <v>0</v>
      </c>
      <c r="DJ168" s="42">
        <f>'PRA110'!DI168</f>
        <v>0</v>
      </c>
      <c r="DK168" s="42">
        <f>'PRA110'!DJ168</f>
        <v>0</v>
      </c>
      <c r="DL168" s="45">
        <f>'PRA110'!DK168</f>
        <v>0</v>
      </c>
    </row>
    <row r="169" spans="1:116" s="384" customFormat="1" ht="19.899999999999999" customHeight="1">
      <c r="A169" s="333"/>
      <c r="B169" s="340"/>
      <c r="C169" s="300"/>
      <c r="D169" s="87" t="s">
        <v>271</v>
      </c>
      <c r="E169" s="93" t="s">
        <v>272</v>
      </c>
      <c r="F169" s="346" t="s">
        <v>618</v>
      </c>
      <c r="G169" s="335"/>
      <c r="H169" s="328"/>
      <c r="I169" s="42">
        <f>'PRA110'!H169</f>
        <v>0</v>
      </c>
      <c r="J169" s="42">
        <f>'PRA110'!J169</f>
        <v>0</v>
      </c>
      <c r="K169" s="42">
        <f>'PRA110'!I169-'PRA110'!J169</f>
        <v>0</v>
      </c>
      <c r="L169" s="42">
        <f>'PRA110'!K169</f>
        <v>0</v>
      </c>
      <c r="M169" s="42">
        <f>'PRA110'!L169</f>
        <v>0</v>
      </c>
      <c r="N169" s="42">
        <f>'PRA110'!M169</f>
        <v>0</v>
      </c>
      <c r="O169" s="42">
        <f>'PRA110'!N169</f>
        <v>0</v>
      </c>
      <c r="P169" s="42">
        <f>'PRA110'!O169</f>
        <v>0</v>
      </c>
      <c r="Q169" s="42">
        <f>'PRA110'!P169</f>
        <v>0</v>
      </c>
      <c r="R169" s="42">
        <f>'PRA110'!Q169</f>
        <v>0</v>
      </c>
      <c r="S169" s="42">
        <f>'PRA110'!R169</f>
        <v>0</v>
      </c>
      <c r="T169" s="42">
        <f>'PRA110'!S169</f>
        <v>0</v>
      </c>
      <c r="U169" s="42">
        <f>'PRA110'!T169</f>
        <v>0</v>
      </c>
      <c r="V169" s="42">
        <f>'PRA110'!U169</f>
        <v>0</v>
      </c>
      <c r="W169" s="42">
        <f>'PRA110'!V169</f>
        <v>0</v>
      </c>
      <c r="X169" s="42">
        <f>'PRA110'!W169</f>
        <v>0</v>
      </c>
      <c r="Y169" s="42">
        <f>'PRA110'!X169</f>
        <v>0</v>
      </c>
      <c r="Z169" s="42">
        <f>'PRA110'!Y169</f>
        <v>0</v>
      </c>
      <c r="AA169" s="42">
        <f>'PRA110'!Z169</f>
        <v>0</v>
      </c>
      <c r="AB169" s="42">
        <f>'PRA110'!AA169</f>
        <v>0</v>
      </c>
      <c r="AC169" s="42">
        <f>'PRA110'!AB169</f>
        <v>0</v>
      </c>
      <c r="AD169" s="42">
        <f>'PRA110'!AC169</f>
        <v>0</v>
      </c>
      <c r="AE169" s="42">
        <f>'PRA110'!AD169</f>
        <v>0</v>
      </c>
      <c r="AF169" s="42">
        <f>'PRA110'!AE169</f>
        <v>0</v>
      </c>
      <c r="AG169" s="42">
        <f>'PRA110'!AF169</f>
        <v>0</v>
      </c>
      <c r="AH169" s="42">
        <f>'PRA110'!AG169</f>
        <v>0</v>
      </c>
      <c r="AI169" s="42">
        <f>'PRA110'!AH169</f>
        <v>0</v>
      </c>
      <c r="AJ169" s="42">
        <f>'PRA110'!AI169</f>
        <v>0</v>
      </c>
      <c r="AK169" s="42">
        <f>'PRA110'!AJ169</f>
        <v>0</v>
      </c>
      <c r="AL169" s="42">
        <f>'PRA110'!AK169</f>
        <v>0</v>
      </c>
      <c r="AM169" s="42">
        <f>'PRA110'!AL169</f>
        <v>0</v>
      </c>
      <c r="AN169" s="42">
        <f>'PRA110'!AM169</f>
        <v>0</v>
      </c>
      <c r="AO169" s="42">
        <f>'PRA110'!AN169</f>
        <v>0</v>
      </c>
      <c r="AP169" s="42">
        <f>'PRA110'!AO169</f>
        <v>0</v>
      </c>
      <c r="AQ169" s="42">
        <f>'PRA110'!AP169</f>
        <v>0</v>
      </c>
      <c r="AR169" s="42">
        <f>'PRA110'!AQ169</f>
        <v>0</v>
      </c>
      <c r="AS169" s="42">
        <f>'PRA110'!AR169</f>
        <v>0</v>
      </c>
      <c r="AT169" s="42">
        <f>'PRA110'!AS169</f>
        <v>0</v>
      </c>
      <c r="AU169" s="42">
        <f>'PRA110'!AT169</f>
        <v>0</v>
      </c>
      <c r="AV169" s="42">
        <f>'PRA110'!AU169</f>
        <v>0</v>
      </c>
      <c r="AW169" s="42">
        <f>'PRA110'!AV169</f>
        <v>0</v>
      </c>
      <c r="AX169" s="42">
        <f>'PRA110'!AW169</f>
        <v>0</v>
      </c>
      <c r="AY169" s="42">
        <f>'PRA110'!AX169</f>
        <v>0</v>
      </c>
      <c r="AZ169" s="42">
        <f>'PRA110'!AY169</f>
        <v>0</v>
      </c>
      <c r="BA169" s="42">
        <f>'PRA110'!AZ169</f>
        <v>0</v>
      </c>
      <c r="BB169" s="42">
        <f>'PRA110'!BA169</f>
        <v>0</v>
      </c>
      <c r="BC169" s="42">
        <f>'PRA110'!BB169</f>
        <v>0</v>
      </c>
      <c r="BD169" s="42">
        <f>'PRA110'!BC169</f>
        <v>0</v>
      </c>
      <c r="BE169" s="42">
        <f>'PRA110'!BD169</f>
        <v>0</v>
      </c>
      <c r="BF169" s="42">
        <f>'PRA110'!BE169</f>
        <v>0</v>
      </c>
      <c r="BG169" s="42">
        <f>'PRA110'!BF169</f>
        <v>0</v>
      </c>
      <c r="BH169" s="42">
        <f>'PRA110'!BG169</f>
        <v>0</v>
      </c>
      <c r="BI169" s="42">
        <f>'PRA110'!BH169</f>
        <v>0</v>
      </c>
      <c r="BJ169" s="42">
        <f>'PRA110'!BI169</f>
        <v>0</v>
      </c>
      <c r="BK169" s="42">
        <f>'PRA110'!BJ169</f>
        <v>0</v>
      </c>
      <c r="BL169" s="42">
        <f>'PRA110'!BK169</f>
        <v>0</v>
      </c>
      <c r="BM169" s="42">
        <f>'PRA110'!BL169</f>
        <v>0</v>
      </c>
      <c r="BN169" s="42">
        <f>'PRA110'!BM169</f>
        <v>0</v>
      </c>
      <c r="BO169" s="42">
        <f>'PRA110'!BN169</f>
        <v>0</v>
      </c>
      <c r="BP169" s="42">
        <f>'PRA110'!BO169</f>
        <v>0</v>
      </c>
      <c r="BQ169" s="42">
        <f>'PRA110'!BP169</f>
        <v>0</v>
      </c>
      <c r="BR169" s="42">
        <f>'PRA110'!BQ169</f>
        <v>0</v>
      </c>
      <c r="BS169" s="42">
        <f>'PRA110'!BR169</f>
        <v>0</v>
      </c>
      <c r="BT169" s="42">
        <f>'PRA110'!BS169</f>
        <v>0</v>
      </c>
      <c r="BU169" s="42">
        <f>'PRA110'!BT169</f>
        <v>0</v>
      </c>
      <c r="BV169" s="42">
        <f>'PRA110'!BU169</f>
        <v>0</v>
      </c>
      <c r="BW169" s="42">
        <f>'PRA110'!BV169</f>
        <v>0</v>
      </c>
      <c r="BX169" s="42">
        <f>'PRA110'!BW169</f>
        <v>0</v>
      </c>
      <c r="BY169" s="42">
        <f>'PRA110'!BX169</f>
        <v>0</v>
      </c>
      <c r="BZ169" s="42">
        <f>'PRA110'!BY169</f>
        <v>0</v>
      </c>
      <c r="CA169" s="42">
        <f>'PRA110'!BZ169</f>
        <v>0</v>
      </c>
      <c r="CB169" s="42">
        <f>'PRA110'!CA169</f>
        <v>0</v>
      </c>
      <c r="CC169" s="42">
        <f>'PRA110'!CB169</f>
        <v>0</v>
      </c>
      <c r="CD169" s="42">
        <f>'PRA110'!CC169</f>
        <v>0</v>
      </c>
      <c r="CE169" s="42">
        <f>'PRA110'!CD169</f>
        <v>0</v>
      </c>
      <c r="CF169" s="42">
        <f>'PRA110'!CE169</f>
        <v>0</v>
      </c>
      <c r="CG169" s="42">
        <f>'PRA110'!CF169</f>
        <v>0</v>
      </c>
      <c r="CH169" s="42">
        <f>'PRA110'!CG169</f>
        <v>0</v>
      </c>
      <c r="CI169" s="42">
        <f>'PRA110'!CH169</f>
        <v>0</v>
      </c>
      <c r="CJ169" s="42">
        <f>'PRA110'!CI169</f>
        <v>0</v>
      </c>
      <c r="CK169" s="42">
        <f>'PRA110'!CJ169</f>
        <v>0</v>
      </c>
      <c r="CL169" s="42">
        <f>'PRA110'!CK169</f>
        <v>0</v>
      </c>
      <c r="CM169" s="42">
        <f>'PRA110'!CL169</f>
        <v>0</v>
      </c>
      <c r="CN169" s="42">
        <f>'PRA110'!CM169</f>
        <v>0</v>
      </c>
      <c r="CO169" s="42">
        <f>'PRA110'!CN169</f>
        <v>0</v>
      </c>
      <c r="CP169" s="42">
        <f>'PRA110'!CO169</f>
        <v>0</v>
      </c>
      <c r="CQ169" s="42">
        <f>'PRA110'!CP169</f>
        <v>0</v>
      </c>
      <c r="CR169" s="42">
        <f>'PRA110'!CQ169</f>
        <v>0</v>
      </c>
      <c r="CS169" s="42">
        <f>'PRA110'!CR169</f>
        <v>0</v>
      </c>
      <c r="CT169" s="42">
        <f>'PRA110'!CS169</f>
        <v>0</v>
      </c>
      <c r="CU169" s="42">
        <f>'PRA110'!CT169</f>
        <v>0</v>
      </c>
      <c r="CV169" s="42">
        <f>'PRA110'!CU169</f>
        <v>0</v>
      </c>
      <c r="CW169" s="42">
        <f>'PRA110'!CV169</f>
        <v>0</v>
      </c>
      <c r="CX169" s="42">
        <f>'PRA110'!CW169</f>
        <v>0</v>
      </c>
      <c r="CY169" s="42">
        <f>'PRA110'!CX169</f>
        <v>0</v>
      </c>
      <c r="CZ169" s="42">
        <f>'PRA110'!CY169</f>
        <v>0</v>
      </c>
      <c r="DA169" s="42">
        <f>'PRA110'!CZ169</f>
        <v>0</v>
      </c>
      <c r="DB169" s="42">
        <f>'PRA110'!DA169</f>
        <v>0</v>
      </c>
      <c r="DC169" s="42">
        <f>'PRA110'!DB169</f>
        <v>0</v>
      </c>
      <c r="DD169" s="42">
        <f>'PRA110'!DC169</f>
        <v>0</v>
      </c>
      <c r="DE169" s="42">
        <f>'PRA110'!DD169</f>
        <v>0</v>
      </c>
      <c r="DF169" s="42">
        <f>'PRA110'!DE169</f>
        <v>0</v>
      </c>
      <c r="DG169" s="42">
        <f>'PRA110'!DF169</f>
        <v>0</v>
      </c>
      <c r="DH169" s="42">
        <f>'PRA110'!DG169</f>
        <v>0</v>
      </c>
      <c r="DI169" s="42">
        <f>'PRA110'!DH169</f>
        <v>0</v>
      </c>
      <c r="DJ169" s="42">
        <f>'PRA110'!DI169</f>
        <v>0</v>
      </c>
      <c r="DK169" s="42">
        <f>'PRA110'!DJ169</f>
        <v>0</v>
      </c>
      <c r="DL169" s="45">
        <f>'PRA110'!DK169</f>
        <v>0</v>
      </c>
    </row>
    <row r="170" spans="1:116" s="384" customFormat="1" ht="22.15" customHeight="1">
      <c r="A170" s="333"/>
      <c r="B170" s="340"/>
      <c r="C170" s="300"/>
      <c r="D170" s="87" t="s">
        <v>273</v>
      </c>
      <c r="E170" s="88" t="s">
        <v>274</v>
      </c>
      <c r="F170" s="385" t="s">
        <v>622</v>
      </c>
      <c r="G170" s="335"/>
      <c r="H170" s="328"/>
      <c r="I170" s="42">
        <f>'PRA110'!H170</f>
        <v>0</v>
      </c>
      <c r="J170" s="42">
        <f>'PRA110'!J170</f>
        <v>0</v>
      </c>
      <c r="K170" s="42">
        <f>'PRA110'!I170-'PRA110'!J170</f>
        <v>0</v>
      </c>
      <c r="L170" s="42">
        <f>'PRA110'!K170</f>
        <v>0</v>
      </c>
      <c r="M170" s="42">
        <f>'PRA110'!L170</f>
        <v>0</v>
      </c>
      <c r="N170" s="42">
        <f>'PRA110'!M170</f>
        <v>0</v>
      </c>
      <c r="O170" s="42">
        <f>'PRA110'!N170</f>
        <v>0</v>
      </c>
      <c r="P170" s="42">
        <f>'PRA110'!O170</f>
        <v>0</v>
      </c>
      <c r="Q170" s="42">
        <f>'PRA110'!P170</f>
        <v>0</v>
      </c>
      <c r="R170" s="42">
        <f>'PRA110'!Q170</f>
        <v>0</v>
      </c>
      <c r="S170" s="42">
        <f>'PRA110'!R170</f>
        <v>0</v>
      </c>
      <c r="T170" s="42">
        <f>'PRA110'!S170</f>
        <v>0</v>
      </c>
      <c r="U170" s="42">
        <f>'PRA110'!T170</f>
        <v>0</v>
      </c>
      <c r="V170" s="42">
        <f>'PRA110'!U170</f>
        <v>0</v>
      </c>
      <c r="W170" s="42">
        <f>'PRA110'!V170</f>
        <v>0</v>
      </c>
      <c r="X170" s="42">
        <f>'PRA110'!W170</f>
        <v>0</v>
      </c>
      <c r="Y170" s="42">
        <f>'PRA110'!X170</f>
        <v>0</v>
      </c>
      <c r="Z170" s="42">
        <f>'PRA110'!Y170</f>
        <v>0</v>
      </c>
      <c r="AA170" s="42">
        <f>'PRA110'!Z170</f>
        <v>0</v>
      </c>
      <c r="AB170" s="42">
        <f>'PRA110'!AA170</f>
        <v>0</v>
      </c>
      <c r="AC170" s="42">
        <f>'PRA110'!AB170</f>
        <v>0</v>
      </c>
      <c r="AD170" s="42">
        <f>'PRA110'!AC170</f>
        <v>0</v>
      </c>
      <c r="AE170" s="42">
        <f>'PRA110'!AD170</f>
        <v>0</v>
      </c>
      <c r="AF170" s="42">
        <f>'PRA110'!AE170</f>
        <v>0</v>
      </c>
      <c r="AG170" s="42">
        <f>'PRA110'!AF170</f>
        <v>0</v>
      </c>
      <c r="AH170" s="42">
        <f>'PRA110'!AG170</f>
        <v>0</v>
      </c>
      <c r="AI170" s="42">
        <f>'PRA110'!AH170</f>
        <v>0</v>
      </c>
      <c r="AJ170" s="42">
        <f>'PRA110'!AI170</f>
        <v>0</v>
      </c>
      <c r="AK170" s="42">
        <f>'PRA110'!AJ170</f>
        <v>0</v>
      </c>
      <c r="AL170" s="42">
        <f>'PRA110'!AK170</f>
        <v>0</v>
      </c>
      <c r="AM170" s="42">
        <f>'PRA110'!AL170</f>
        <v>0</v>
      </c>
      <c r="AN170" s="42">
        <f>'PRA110'!AM170</f>
        <v>0</v>
      </c>
      <c r="AO170" s="42">
        <f>'PRA110'!AN170</f>
        <v>0</v>
      </c>
      <c r="AP170" s="42">
        <f>'PRA110'!AO170</f>
        <v>0</v>
      </c>
      <c r="AQ170" s="42">
        <f>'PRA110'!AP170</f>
        <v>0</v>
      </c>
      <c r="AR170" s="42">
        <f>'PRA110'!AQ170</f>
        <v>0</v>
      </c>
      <c r="AS170" s="42">
        <f>'PRA110'!AR170</f>
        <v>0</v>
      </c>
      <c r="AT170" s="42">
        <f>'PRA110'!AS170</f>
        <v>0</v>
      </c>
      <c r="AU170" s="42">
        <f>'PRA110'!AT170</f>
        <v>0</v>
      </c>
      <c r="AV170" s="42">
        <f>'PRA110'!AU170</f>
        <v>0</v>
      </c>
      <c r="AW170" s="42">
        <f>'PRA110'!AV170</f>
        <v>0</v>
      </c>
      <c r="AX170" s="42">
        <f>'PRA110'!AW170</f>
        <v>0</v>
      </c>
      <c r="AY170" s="42">
        <f>'PRA110'!AX170</f>
        <v>0</v>
      </c>
      <c r="AZ170" s="42">
        <f>'PRA110'!AY170</f>
        <v>0</v>
      </c>
      <c r="BA170" s="42">
        <f>'PRA110'!AZ170</f>
        <v>0</v>
      </c>
      <c r="BB170" s="42">
        <f>'PRA110'!BA170</f>
        <v>0</v>
      </c>
      <c r="BC170" s="42">
        <f>'PRA110'!BB170</f>
        <v>0</v>
      </c>
      <c r="BD170" s="42">
        <f>'PRA110'!BC170</f>
        <v>0</v>
      </c>
      <c r="BE170" s="42">
        <f>'PRA110'!BD170</f>
        <v>0</v>
      </c>
      <c r="BF170" s="42">
        <f>'PRA110'!BE170</f>
        <v>0</v>
      </c>
      <c r="BG170" s="42">
        <f>'PRA110'!BF170</f>
        <v>0</v>
      </c>
      <c r="BH170" s="42">
        <f>'PRA110'!BG170</f>
        <v>0</v>
      </c>
      <c r="BI170" s="42">
        <f>'PRA110'!BH170</f>
        <v>0</v>
      </c>
      <c r="BJ170" s="42">
        <f>'PRA110'!BI170</f>
        <v>0</v>
      </c>
      <c r="BK170" s="42">
        <f>'PRA110'!BJ170</f>
        <v>0</v>
      </c>
      <c r="BL170" s="42">
        <f>'PRA110'!BK170</f>
        <v>0</v>
      </c>
      <c r="BM170" s="42">
        <f>'PRA110'!BL170</f>
        <v>0</v>
      </c>
      <c r="BN170" s="42">
        <f>'PRA110'!BM170</f>
        <v>0</v>
      </c>
      <c r="BO170" s="42">
        <f>'PRA110'!BN170</f>
        <v>0</v>
      </c>
      <c r="BP170" s="42">
        <f>'PRA110'!BO170</f>
        <v>0</v>
      </c>
      <c r="BQ170" s="42">
        <f>'PRA110'!BP170</f>
        <v>0</v>
      </c>
      <c r="BR170" s="42">
        <f>'PRA110'!BQ170</f>
        <v>0</v>
      </c>
      <c r="BS170" s="42">
        <f>'PRA110'!BR170</f>
        <v>0</v>
      </c>
      <c r="BT170" s="42">
        <f>'PRA110'!BS170</f>
        <v>0</v>
      </c>
      <c r="BU170" s="42">
        <f>'PRA110'!BT170</f>
        <v>0</v>
      </c>
      <c r="BV170" s="42">
        <f>'PRA110'!BU170</f>
        <v>0</v>
      </c>
      <c r="BW170" s="42">
        <f>'PRA110'!BV170</f>
        <v>0</v>
      </c>
      <c r="BX170" s="42">
        <f>'PRA110'!BW170</f>
        <v>0</v>
      </c>
      <c r="BY170" s="42">
        <f>'PRA110'!BX170</f>
        <v>0</v>
      </c>
      <c r="BZ170" s="42">
        <f>'PRA110'!BY170</f>
        <v>0</v>
      </c>
      <c r="CA170" s="42">
        <f>'PRA110'!BZ170</f>
        <v>0</v>
      </c>
      <c r="CB170" s="42">
        <f>'PRA110'!CA170</f>
        <v>0</v>
      </c>
      <c r="CC170" s="42">
        <f>'PRA110'!CB170</f>
        <v>0</v>
      </c>
      <c r="CD170" s="42">
        <f>'PRA110'!CC170</f>
        <v>0</v>
      </c>
      <c r="CE170" s="42">
        <f>'PRA110'!CD170</f>
        <v>0</v>
      </c>
      <c r="CF170" s="42">
        <f>'PRA110'!CE170</f>
        <v>0</v>
      </c>
      <c r="CG170" s="42">
        <f>'PRA110'!CF170</f>
        <v>0</v>
      </c>
      <c r="CH170" s="42">
        <f>'PRA110'!CG170</f>
        <v>0</v>
      </c>
      <c r="CI170" s="42">
        <f>'PRA110'!CH170</f>
        <v>0</v>
      </c>
      <c r="CJ170" s="42">
        <f>'PRA110'!CI170</f>
        <v>0</v>
      </c>
      <c r="CK170" s="42">
        <f>'PRA110'!CJ170</f>
        <v>0</v>
      </c>
      <c r="CL170" s="42">
        <f>'PRA110'!CK170</f>
        <v>0</v>
      </c>
      <c r="CM170" s="42">
        <f>'PRA110'!CL170</f>
        <v>0</v>
      </c>
      <c r="CN170" s="42">
        <f>'PRA110'!CM170</f>
        <v>0</v>
      </c>
      <c r="CO170" s="42">
        <f>'PRA110'!CN170</f>
        <v>0</v>
      </c>
      <c r="CP170" s="42">
        <f>'PRA110'!CO170</f>
        <v>0</v>
      </c>
      <c r="CQ170" s="42">
        <f>'PRA110'!CP170</f>
        <v>0</v>
      </c>
      <c r="CR170" s="42">
        <f>'PRA110'!CQ170</f>
        <v>0</v>
      </c>
      <c r="CS170" s="42">
        <f>'PRA110'!CR170</f>
        <v>0</v>
      </c>
      <c r="CT170" s="42">
        <f>'PRA110'!CS170</f>
        <v>0</v>
      </c>
      <c r="CU170" s="42">
        <f>'PRA110'!CT170</f>
        <v>0</v>
      </c>
      <c r="CV170" s="42">
        <f>'PRA110'!CU170</f>
        <v>0</v>
      </c>
      <c r="CW170" s="42">
        <f>'PRA110'!CV170</f>
        <v>0</v>
      </c>
      <c r="CX170" s="42">
        <f>'PRA110'!CW170</f>
        <v>0</v>
      </c>
      <c r="CY170" s="42">
        <f>'PRA110'!CX170</f>
        <v>0</v>
      </c>
      <c r="CZ170" s="42">
        <f>'PRA110'!CY170</f>
        <v>0</v>
      </c>
      <c r="DA170" s="42">
        <f>'PRA110'!CZ170</f>
        <v>0</v>
      </c>
      <c r="DB170" s="42">
        <f>'PRA110'!DA170</f>
        <v>0</v>
      </c>
      <c r="DC170" s="42">
        <f>'PRA110'!DB170</f>
        <v>0</v>
      </c>
      <c r="DD170" s="42">
        <f>'PRA110'!DC170</f>
        <v>0</v>
      </c>
      <c r="DE170" s="42">
        <f>'PRA110'!DD170</f>
        <v>0</v>
      </c>
      <c r="DF170" s="42">
        <f>'PRA110'!DE170</f>
        <v>0</v>
      </c>
      <c r="DG170" s="42">
        <f>'PRA110'!DF170</f>
        <v>0</v>
      </c>
      <c r="DH170" s="42">
        <f>'PRA110'!DG170</f>
        <v>0</v>
      </c>
      <c r="DI170" s="42">
        <f>'PRA110'!DH170</f>
        <v>0</v>
      </c>
      <c r="DJ170" s="42">
        <f>'PRA110'!DI170</f>
        <v>0</v>
      </c>
      <c r="DK170" s="42">
        <f>'PRA110'!DJ170</f>
        <v>0</v>
      </c>
      <c r="DL170" s="45">
        <f>'PRA110'!DK170</f>
        <v>0</v>
      </c>
    </row>
    <row r="171" spans="1:116" s="384" customFormat="1" ht="21.6" customHeight="1">
      <c r="A171" s="333"/>
      <c r="B171" s="333"/>
      <c r="C171" s="300"/>
      <c r="D171" s="87" t="s">
        <v>275</v>
      </c>
      <c r="E171" s="88" t="s">
        <v>276</v>
      </c>
      <c r="F171" s="387" t="s">
        <v>623</v>
      </c>
      <c r="G171" s="335"/>
      <c r="H171" s="328"/>
      <c r="I171" s="42">
        <f>SUM(I172:I175)</f>
        <v>0</v>
      </c>
      <c r="J171" s="42">
        <f t="shared" ref="J171:BU171" si="4">SUM(J172:J175)</f>
        <v>0</v>
      </c>
      <c r="K171" s="42">
        <f t="shared" si="4"/>
        <v>0</v>
      </c>
      <c r="L171" s="42">
        <f t="shared" si="4"/>
        <v>0</v>
      </c>
      <c r="M171" s="42">
        <f t="shared" si="4"/>
        <v>0</v>
      </c>
      <c r="N171" s="42">
        <f t="shared" si="4"/>
        <v>0</v>
      </c>
      <c r="O171" s="42">
        <f t="shared" si="4"/>
        <v>0</v>
      </c>
      <c r="P171" s="42">
        <f t="shared" si="4"/>
        <v>0</v>
      </c>
      <c r="Q171" s="42">
        <f t="shared" si="4"/>
        <v>0</v>
      </c>
      <c r="R171" s="42">
        <f t="shared" si="4"/>
        <v>0</v>
      </c>
      <c r="S171" s="42">
        <f t="shared" si="4"/>
        <v>0</v>
      </c>
      <c r="T171" s="42">
        <f t="shared" si="4"/>
        <v>0</v>
      </c>
      <c r="U171" s="42">
        <f t="shared" si="4"/>
        <v>0</v>
      </c>
      <c r="V171" s="42">
        <f t="shared" si="4"/>
        <v>0</v>
      </c>
      <c r="W171" s="42">
        <f t="shared" si="4"/>
        <v>0</v>
      </c>
      <c r="X171" s="42">
        <f t="shared" si="4"/>
        <v>0</v>
      </c>
      <c r="Y171" s="42">
        <f t="shared" si="4"/>
        <v>0</v>
      </c>
      <c r="Z171" s="42">
        <f t="shared" si="4"/>
        <v>0</v>
      </c>
      <c r="AA171" s="42">
        <f t="shared" si="4"/>
        <v>0</v>
      </c>
      <c r="AB171" s="42">
        <f t="shared" si="4"/>
        <v>0</v>
      </c>
      <c r="AC171" s="42">
        <f t="shared" si="4"/>
        <v>0</v>
      </c>
      <c r="AD171" s="42">
        <f t="shared" si="4"/>
        <v>0</v>
      </c>
      <c r="AE171" s="42">
        <f t="shared" si="4"/>
        <v>0</v>
      </c>
      <c r="AF171" s="42">
        <f t="shared" si="4"/>
        <v>0</v>
      </c>
      <c r="AG171" s="42">
        <f t="shared" si="4"/>
        <v>0</v>
      </c>
      <c r="AH171" s="42">
        <f t="shared" si="4"/>
        <v>0</v>
      </c>
      <c r="AI171" s="42">
        <f t="shared" si="4"/>
        <v>0</v>
      </c>
      <c r="AJ171" s="42">
        <f t="shared" si="4"/>
        <v>0</v>
      </c>
      <c r="AK171" s="42">
        <f t="shared" si="4"/>
        <v>0</v>
      </c>
      <c r="AL171" s="42">
        <f t="shared" si="4"/>
        <v>0</v>
      </c>
      <c r="AM171" s="42">
        <f t="shared" si="4"/>
        <v>0</v>
      </c>
      <c r="AN171" s="42">
        <f t="shared" si="4"/>
        <v>0</v>
      </c>
      <c r="AO171" s="42">
        <f t="shared" si="4"/>
        <v>0</v>
      </c>
      <c r="AP171" s="42">
        <f t="shared" si="4"/>
        <v>0</v>
      </c>
      <c r="AQ171" s="42">
        <f t="shared" si="4"/>
        <v>0</v>
      </c>
      <c r="AR171" s="42">
        <f t="shared" si="4"/>
        <v>0</v>
      </c>
      <c r="AS171" s="42">
        <f t="shared" si="4"/>
        <v>0</v>
      </c>
      <c r="AT171" s="42">
        <f t="shared" si="4"/>
        <v>0</v>
      </c>
      <c r="AU171" s="42">
        <f t="shared" si="4"/>
        <v>0</v>
      </c>
      <c r="AV171" s="42">
        <f t="shared" si="4"/>
        <v>0</v>
      </c>
      <c r="AW171" s="42">
        <f t="shared" si="4"/>
        <v>0</v>
      </c>
      <c r="AX171" s="42">
        <f t="shared" si="4"/>
        <v>0</v>
      </c>
      <c r="AY171" s="42">
        <f t="shared" si="4"/>
        <v>0</v>
      </c>
      <c r="AZ171" s="42">
        <f t="shared" si="4"/>
        <v>0</v>
      </c>
      <c r="BA171" s="42">
        <f t="shared" si="4"/>
        <v>0</v>
      </c>
      <c r="BB171" s="42">
        <f t="shared" si="4"/>
        <v>0</v>
      </c>
      <c r="BC171" s="42">
        <f t="shared" si="4"/>
        <v>0</v>
      </c>
      <c r="BD171" s="42">
        <f t="shared" si="4"/>
        <v>0</v>
      </c>
      <c r="BE171" s="42">
        <f t="shared" si="4"/>
        <v>0</v>
      </c>
      <c r="BF171" s="42">
        <f t="shared" si="4"/>
        <v>0</v>
      </c>
      <c r="BG171" s="42">
        <f t="shared" si="4"/>
        <v>0</v>
      </c>
      <c r="BH171" s="42">
        <f t="shared" si="4"/>
        <v>0</v>
      </c>
      <c r="BI171" s="42">
        <f t="shared" si="4"/>
        <v>0</v>
      </c>
      <c r="BJ171" s="42">
        <f t="shared" si="4"/>
        <v>0</v>
      </c>
      <c r="BK171" s="42">
        <f t="shared" si="4"/>
        <v>0</v>
      </c>
      <c r="BL171" s="42">
        <f t="shared" si="4"/>
        <v>0</v>
      </c>
      <c r="BM171" s="42">
        <f t="shared" si="4"/>
        <v>0</v>
      </c>
      <c r="BN171" s="42">
        <f t="shared" si="4"/>
        <v>0</v>
      </c>
      <c r="BO171" s="42">
        <f t="shared" si="4"/>
        <v>0</v>
      </c>
      <c r="BP171" s="42">
        <f t="shared" si="4"/>
        <v>0</v>
      </c>
      <c r="BQ171" s="42">
        <f t="shared" si="4"/>
        <v>0</v>
      </c>
      <c r="BR171" s="42">
        <f t="shared" si="4"/>
        <v>0</v>
      </c>
      <c r="BS171" s="42">
        <f t="shared" si="4"/>
        <v>0</v>
      </c>
      <c r="BT171" s="42">
        <f t="shared" si="4"/>
        <v>0</v>
      </c>
      <c r="BU171" s="42">
        <f t="shared" si="4"/>
        <v>0</v>
      </c>
      <c r="BV171" s="42">
        <f t="shared" ref="BV171:DL171" si="5">SUM(BV172:BV175)</f>
        <v>0</v>
      </c>
      <c r="BW171" s="42">
        <f t="shared" si="5"/>
        <v>0</v>
      </c>
      <c r="BX171" s="42">
        <f t="shared" si="5"/>
        <v>0</v>
      </c>
      <c r="BY171" s="42">
        <f t="shared" si="5"/>
        <v>0</v>
      </c>
      <c r="BZ171" s="42">
        <f t="shared" si="5"/>
        <v>0</v>
      </c>
      <c r="CA171" s="42">
        <f t="shared" si="5"/>
        <v>0</v>
      </c>
      <c r="CB171" s="42">
        <f t="shared" si="5"/>
        <v>0</v>
      </c>
      <c r="CC171" s="42">
        <f t="shared" si="5"/>
        <v>0</v>
      </c>
      <c r="CD171" s="42">
        <f t="shared" si="5"/>
        <v>0</v>
      </c>
      <c r="CE171" s="42">
        <f t="shared" si="5"/>
        <v>0</v>
      </c>
      <c r="CF171" s="42">
        <f t="shared" si="5"/>
        <v>0</v>
      </c>
      <c r="CG171" s="42">
        <f t="shared" si="5"/>
        <v>0</v>
      </c>
      <c r="CH171" s="42">
        <f t="shared" si="5"/>
        <v>0</v>
      </c>
      <c r="CI171" s="42">
        <f t="shared" si="5"/>
        <v>0</v>
      </c>
      <c r="CJ171" s="42">
        <f t="shared" si="5"/>
        <v>0</v>
      </c>
      <c r="CK171" s="42">
        <f t="shared" si="5"/>
        <v>0</v>
      </c>
      <c r="CL171" s="42">
        <f t="shared" si="5"/>
        <v>0</v>
      </c>
      <c r="CM171" s="42">
        <f t="shared" si="5"/>
        <v>0</v>
      </c>
      <c r="CN171" s="42">
        <f t="shared" si="5"/>
        <v>0</v>
      </c>
      <c r="CO171" s="42">
        <f t="shared" si="5"/>
        <v>0</v>
      </c>
      <c r="CP171" s="42">
        <f t="shared" si="5"/>
        <v>0</v>
      </c>
      <c r="CQ171" s="42">
        <f t="shared" si="5"/>
        <v>0</v>
      </c>
      <c r="CR171" s="42">
        <f t="shared" si="5"/>
        <v>0</v>
      </c>
      <c r="CS171" s="42">
        <f t="shared" si="5"/>
        <v>0</v>
      </c>
      <c r="CT171" s="42">
        <f t="shared" si="5"/>
        <v>0</v>
      </c>
      <c r="CU171" s="42">
        <f t="shared" si="5"/>
        <v>0</v>
      </c>
      <c r="CV171" s="42">
        <f t="shared" si="5"/>
        <v>0</v>
      </c>
      <c r="CW171" s="42">
        <f t="shared" si="5"/>
        <v>0</v>
      </c>
      <c r="CX171" s="42">
        <f t="shared" si="5"/>
        <v>0</v>
      </c>
      <c r="CY171" s="42">
        <f t="shared" si="5"/>
        <v>0</v>
      </c>
      <c r="CZ171" s="42">
        <f t="shared" si="5"/>
        <v>0</v>
      </c>
      <c r="DA171" s="42">
        <f t="shared" si="5"/>
        <v>0</v>
      </c>
      <c r="DB171" s="42">
        <f t="shared" si="5"/>
        <v>0</v>
      </c>
      <c r="DC171" s="42">
        <f t="shared" si="5"/>
        <v>0</v>
      </c>
      <c r="DD171" s="42">
        <f t="shared" si="5"/>
        <v>0</v>
      </c>
      <c r="DE171" s="42">
        <f t="shared" si="5"/>
        <v>0</v>
      </c>
      <c r="DF171" s="42">
        <f t="shared" si="5"/>
        <v>0</v>
      </c>
      <c r="DG171" s="42">
        <f t="shared" si="5"/>
        <v>0</v>
      </c>
      <c r="DH171" s="42">
        <f t="shared" si="5"/>
        <v>0</v>
      </c>
      <c r="DI171" s="42">
        <f t="shared" si="5"/>
        <v>0</v>
      </c>
      <c r="DJ171" s="42">
        <f t="shared" si="5"/>
        <v>0</v>
      </c>
      <c r="DK171" s="42">
        <f t="shared" si="5"/>
        <v>0</v>
      </c>
      <c r="DL171" s="45">
        <f t="shared" si="5"/>
        <v>0</v>
      </c>
    </row>
    <row r="172" spans="1:116" s="384" customFormat="1" ht="19.899999999999999" customHeight="1">
      <c r="A172" s="333"/>
      <c r="B172" s="340"/>
      <c r="C172" s="300"/>
      <c r="D172" s="87" t="s">
        <v>277</v>
      </c>
      <c r="E172" s="90" t="s">
        <v>278</v>
      </c>
      <c r="F172" s="359" t="s">
        <v>279</v>
      </c>
      <c r="G172" s="335"/>
      <c r="H172" s="328"/>
      <c r="I172" s="42">
        <f>'PRA110'!H172</f>
        <v>0</v>
      </c>
      <c r="J172" s="42">
        <f>'PRA110'!J172</f>
        <v>0</v>
      </c>
      <c r="K172" s="42">
        <f>'PRA110'!I172-'PRA110'!J172</f>
        <v>0</v>
      </c>
      <c r="L172" s="42">
        <f>'PRA110'!K172</f>
        <v>0</v>
      </c>
      <c r="M172" s="42">
        <f>'PRA110'!L172</f>
        <v>0</v>
      </c>
      <c r="N172" s="42">
        <f>'PRA110'!M172</f>
        <v>0</v>
      </c>
      <c r="O172" s="42">
        <f>'PRA110'!N172</f>
        <v>0</v>
      </c>
      <c r="P172" s="42">
        <f>'PRA110'!O172</f>
        <v>0</v>
      </c>
      <c r="Q172" s="42">
        <f>'PRA110'!P172</f>
        <v>0</v>
      </c>
      <c r="R172" s="42">
        <f>'PRA110'!Q172</f>
        <v>0</v>
      </c>
      <c r="S172" s="42">
        <f>'PRA110'!R172</f>
        <v>0</v>
      </c>
      <c r="T172" s="42">
        <f>'PRA110'!S172</f>
        <v>0</v>
      </c>
      <c r="U172" s="42">
        <f>'PRA110'!T172</f>
        <v>0</v>
      </c>
      <c r="V172" s="42">
        <f>'PRA110'!U172</f>
        <v>0</v>
      </c>
      <c r="W172" s="42">
        <f>'PRA110'!V172</f>
        <v>0</v>
      </c>
      <c r="X172" s="42">
        <f>'PRA110'!W172</f>
        <v>0</v>
      </c>
      <c r="Y172" s="42">
        <f>'PRA110'!X172</f>
        <v>0</v>
      </c>
      <c r="Z172" s="42">
        <f>'PRA110'!Y172</f>
        <v>0</v>
      </c>
      <c r="AA172" s="42">
        <f>'PRA110'!Z172</f>
        <v>0</v>
      </c>
      <c r="AB172" s="42">
        <f>'PRA110'!AA172</f>
        <v>0</v>
      </c>
      <c r="AC172" s="42">
        <f>'PRA110'!AB172</f>
        <v>0</v>
      </c>
      <c r="AD172" s="42">
        <f>'PRA110'!AC172</f>
        <v>0</v>
      </c>
      <c r="AE172" s="42">
        <f>'PRA110'!AD172</f>
        <v>0</v>
      </c>
      <c r="AF172" s="42">
        <f>'PRA110'!AE172</f>
        <v>0</v>
      </c>
      <c r="AG172" s="42">
        <f>'PRA110'!AF172</f>
        <v>0</v>
      </c>
      <c r="AH172" s="42">
        <f>'PRA110'!AG172</f>
        <v>0</v>
      </c>
      <c r="AI172" s="42">
        <f>'PRA110'!AH172</f>
        <v>0</v>
      </c>
      <c r="AJ172" s="42">
        <f>'PRA110'!AI172</f>
        <v>0</v>
      </c>
      <c r="AK172" s="42">
        <f>'PRA110'!AJ172</f>
        <v>0</v>
      </c>
      <c r="AL172" s="42">
        <f>'PRA110'!AK172</f>
        <v>0</v>
      </c>
      <c r="AM172" s="42">
        <f>'PRA110'!AL172</f>
        <v>0</v>
      </c>
      <c r="AN172" s="42">
        <f>'PRA110'!AM172</f>
        <v>0</v>
      </c>
      <c r="AO172" s="42">
        <f>'PRA110'!AN172</f>
        <v>0</v>
      </c>
      <c r="AP172" s="42">
        <f>'PRA110'!AO172</f>
        <v>0</v>
      </c>
      <c r="AQ172" s="42">
        <f>'PRA110'!AP172</f>
        <v>0</v>
      </c>
      <c r="AR172" s="42">
        <f>'PRA110'!AQ172</f>
        <v>0</v>
      </c>
      <c r="AS172" s="42">
        <f>'PRA110'!AR172</f>
        <v>0</v>
      </c>
      <c r="AT172" s="42">
        <f>'PRA110'!AS172</f>
        <v>0</v>
      </c>
      <c r="AU172" s="42">
        <f>'PRA110'!AT172</f>
        <v>0</v>
      </c>
      <c r="AV172" s="42">
        <f>'PRA110'!AU172</f>
        <v>0</v>
      </c>
      <c r="AW172" s="42">
        <f>'PRA110'!AV172</f>
        <v>0</v>
      </c>
      <c r="AX172" s="42">
        <f>'PRA110'!AW172</f>
        <v>0</v>
      </c>
      <c r="AY172" s="42">
        <f>'PRA110'!AX172</f>
        <v>0</v>
      </c>
      <c r="AZ172" s="42">
        <f>'PRA110'!AY172</f>
        <v>0</v>
      </c>
      <c r="BA172" s="42">
        <f>'PRA110'!AZ172</f>
        <v>0</v>
      </c>
      <c r="BB172" s="42">
        <f>'PRA110'!BA172</f>
        <v>0</v>
      </c>
      <c r="BC172" s="42">
        <f>'PRA110'!BB172</f>
        <v>0</v>
      </c>
      <c r="BD172" s="42">
        <f>'PRA110'!BC172</f>
        <v>0</v>
      </c>
      <c r="BE172" s="42">
        <f>'PRA110'!BD172</f>
        <v>0</v>
      </c>
      <c r="BF172" s="42">
        <f>'PRA110'!BE172</f>
        <v>0</v>
      </c>
      <c r="BG172" s="42">
        <f>'PRA110'!BF172</f>
        <v>0</v>
      </c>
      <c r="BH172" s="42">
        <f>'PRA110'!BG172</f>
        <v>0</v>
      </c>
      <c r="BI172" s="42">
        <f>'PRA110'!BH172</f>
        <v>0</v>
      </c>
      <c r="BJ172" s="42">
        <f>'PRA110'!BI172</f>
        <v>0</v>
      </c>
      <c r="BK172" s="42">
        <f>'PRA110'!BJ172</f>
        <v>0</v>
      </c>
      <c r="BL172" s="42">
        <f>'PRA110'!BK172</f>
        <v>0</v>
      </c>
      <c r="BM172" s="42">
        <f>'PRA110'!BL172</f>
        <v>0</v>
      </c>
      <c r="BN172" s="42">
        <f>'PRA110'!BM172</f>
        <v>0</v>
      </c>
      <c r="BO172" s="42">
        <f>'PRA110'!BN172</f>
        <v>0</v>
      </c>
      <c r="BP172" s="42">
        <f>'PRA110'!BO172</f>
        <v>0</v>
      </c>
      <c r="BQ172" s="42">
        <f>'PRA110'!BP172</f>
        <v>0</v>
      </c>
      <c r="BR172" s="42">
        <f>'PRA110'!BQ172</f>
        <v>0</v>
      </c>
      <c r="BS172" s="42">
        <f>'PRA110'!BR172</f>
        <v>0</v>
      </c>
      <c r="BT172" s="42">
        <f>'PRA110'!BS172</f>
        <v>0</v>
      </c>
      <c r="BU172" s="42">
        <f>'PRA110'!BT172</f>
        <v>0</v>
      </c>
      <c r="BV172" s="42">
        <f>'PRA110'!BU172</f>
        <v>0</v>
      </c>
      <c r="BW172" s="42">
        <f>'PRA110'!BV172</f>
        <v>0</v>
      </c>
      <c r="BX172" s="42">
        <f>'PRA110'!BW172</f>
        <v>0</v>
      </c>
      <c r="BY172" s="42">
        <f>'PRA110'!BX172</f>
        <v>0</v>
      </c>
      <c r="BZ172" s="42">
        <f>'PRA110'!BY172</f>
        <v>0</v>
      </c>
      <c r="CA172" s="42">
        <f>'PRA110'!BZ172</f>
        <v>0</v>
      </c>
      <c r="CB172" s="42">
        <f>'PRA110'!CA172</f>
        <v>0</v>
      </c>
      <c r="CC172" s="42">
        <f>'PRA110'!CB172</f>
        <v>0</v>
      </c>
      <c r="CD172" s="42">
        <f>'PRA110'!CC172</f>
        <v>0</v>
      </c>
      <c r="CE172" s="42">
        <f>'PRA110'!CD172</f>
        <v>0</v>
      </c>
      <c r="CF172" s="42">
        <f>'PRA110'!CE172</f>
        <v>0</v>
      </c>
      <c r="CG172" s="42">
        <f>'PRA110'!CF172</f>
        <v>0</v>
      </c>
      <c r="CH172" s="42">
        <f>'PRA110'!CG172</f>
        <v>0</v>
      </c>
      <c r="CI172" s="42">
        <f>'PRA110'!CH172</f>
        <v>0</v>
      </c>
      <c r="CJ172" s="42">
        <f>'PRA110'!CI172</f>
        <v>0</v>
      </c>
      <c r="CK172" s="42">
        <f>'PRA110'!CJ172</f>
        <v>0</v>
      </c>
      <c r="CL172" s="42">
        <f>'PRA110'!CK172</f>
        <v>0</v>
      </c>
      <c r="CM172" s="42">
        <f>'PRA110'!CL172</f>
        <v>0</v>
      </c>
      <c r="CN172" s="42">
        <f>'PRA110'!CM172</f>
        <v>0</v>
      </c>
      <c r="CO172" s="42">
        <f>'PRA110'!CN172</f>
        <v>0</v>
      </c>
      <c r="CP172" s="42">
        <f>'PRA110'!CO172</f>
        <v>0</v>
      </c>
      <c r="CQ172" s="42">
        <f>'PRA110'!CP172</f>
        <v>0</v>
      </c>
      <c r="CR172" s="42">
        <f>'PRA110'!CQ172</f>
        <v>0</v>
      </c>
      <c r="CS172" s="42">
        <f>'PRA110'!CR172</f>
        <v>0</v>
      </c>
      <c r="CT172" s="42">
        <f>'PRA110'!CS172</f>
        <v>0</v>
      </c>
      <c r="CU172" s="42">
        <f>'PRA110'!CT172</f>
        <v>0</v>
      </c>
      <c r="CV172" s="42">
        <f>'PRA110'!CU172</f>
        <v>0</v>
      </c>
      <c r="CW172" s="42">
        <f>'PRA110'!CV172</f>
        <v>0</v>
      </c>
      <c r="CX172" s="42">
        <f>'PRA110'!CW172</f>
        <v>0</v>
      </c>
      <c r="CY172" s="42">
        <f>'PRA110'!CX172</f>
        <v>0</v>
      </c>
      <c r="CZ172" s="42">
        <f>'PRA110'!CY172</f>
        <v>0</v>
      </c>
      <c r="DA172" s="42">
        <f>'PRA110'!CZ172</f>
        <v>0</v>
      </c>
      <c r="DB172" s="42">
        <f>'PRA110'!DA172</f>
        <v>0</v>
      </c>
      <c r="DC172" s="42">
        <f>'PRA110'!DB172</f>
        <v>0</v>
      </c>
      <c r="DD172" s="42">
        <f>'PRA110'!DC172</f>
        <v>0</v>
      </c>
      <c r="DE172" s="42">
        <f>'PRA110'!DD172</f>
        <v>0</v>
      </c>
      <c r="DF172" s="42">
        <f>'PRA110'!DE172</f>
        <v>0</v>
      </c>
      <c r="DG172" s="42">
        <f>'PRA110'!DF172</f>
        <v>0</v>
      </c>
      <c r="DH172" s="42">
        <f>'PRA110'!DG172</f>
        <v>0</v>
      </c>
      <c r="DI172" s="42">
        <f>'PRA110'!DH172</f>
        <v>0</v>
      </c>
      <c r="DJ172" s="42">
        <f>'PRA110'!DI172</f>
        <v>0</v>
      </c>
      <c r="DK172" s="42">
        <f>'PRA110'!DJ172</f>
        <v>0</v>
      </c>
      <c r="DL172" s="45">
        <f>'PRA110'!DK172</f>
        <v>0</v>
      </c>
    </row>
    <row r="173" spans="1:116" s="384" customFormat="1" ht="19.899999999999999" customHeight="1">
      <c r="A173" s="333"/>
      <c r="B173" s="340"/>
      <c r="C173" s="300"/>
      <c r="D173" s="87" t="s">
        <v>280</v>
      </c>
      <c r="E173" s="90" t="s">
        <v>281</v>
      </c>
      <c r="F173" s="359" t="s">
        <v>282</v>
      </c>
      <c r="G173" s="335"/>
      <c r="H173" s="328"/>
      <c r="I173" s="42">
        <f>'PRA110'!H173</f>
        <v>0</v>
      </c>
      <c r="J173" s="42">
        <f>'PRA110'!J173</f>
        <v>0</v>
      </c>
      <c r="K173" s="42">
        <f>'PRA110'!I173-'PRA110'!J173</f>
        <v>0</v>
      </c>
      <c r="L173" s="42">
        <f>'PRA110'!K173</f>
        <v>0</v>
      </c>
      <c r="M173" s="42">
        <f>'PRA110'!L173</f>
        <v>0</v>
      </c>
      <c r="N173" s="42">
        <f>'PRA110'!M173</f>
        <v>0</v>
      </c>
      <c r="O173" s="42">
        <f>'PRA110'!N173</f>
        <v>0</v>
      </c>
      <c r="P173" s="42">
        <f>'PRA110'!O173</f>
        <v>0</v>
      </c>
      <c r="Q173" s="42">
        <f>'PRA110'!P173</f>
        <v>0</v>
      </c>
      <c r="R173" s="42">
        <f>'PRA110'!Q173</f>
        <v>0</v>
      </c>
      <c r="S173" s="42">
        <f>'PRA110'!R173</f>
        <v>0</v>
      </c>
      <c r="T173" s="42">
        <f>'PRA110'!S173</f>
        <v>0</v>
      </c>
      <c r="U173" s="42">
        <f>'PRA110'!T173</f>
        <v>0</v>
      </c>
      <c r="V173" s="42">
        <f>'PRA110'!U173</f>
        <v>0</v>
      </c>
      <c r="W173" s="42">
        <f>'PRA110'!V173</f>
        <v>0</v>
      </c>
      <c r="X173" s="42">
        <f>'PRA110'!W173</f>
        <v>0</v>
      </c>
      <c r="Y173" s="42">
        <f>'PRA110'!X173</f>
        <v>0</v>
      </c>
      <c r="Z173" s="42">
        <f>'PRA110'!Y173</f>
        <v>0</v>
      </c>
      <c r="AA173" s="42">
        <f>'PRA110'!Z173</f>
        <v>0</v>
      </c>
      <c r="AB173" s="42">
        <f>'PRA110'!AA173</f>
        <v>0</v>
      </c>
      <c r="AC173" s="42">
        <f>'PRA110'!AB173</f>
        <v>0</v>
      </c>
      <c r="AD173" s="42">
        <f>'PRA110'!AC173</f>
        <v>0</v>
      </c>
      <c r="AE173" s="42">
        <f>'PRA110'!AD173</f>
        <v>0</v>
      </c>
      <c r="AF173" s="42">
        <f>'PRA110'!AE173</f>
        <v>0</v>
      </c>
      <c r="AG173" s="42">
        <f>'PRA110'!AF173</f>
        <v>0</v>
      </c>
      <c r="AH173" s="42">
        <f>'PRA110'!AG173</f>
        <v>0</v>
      </c>
      <c r="AI173" s="42">
        <f>'PRA110'!AH173</f>
        <v>0</v>
      </c>
      <c r="AJ173" s="42">
        <f>'PRA110'!AI173</f>
        <v>0</v>
      </c>
      <c r="AK173" s="42">
        <f>'PRA110'!AJ173</f>
        <v>0</v>
      </c>
      <c r="AL173" s="42">
        <f>'PRA110'!AK173</f>
        <v>0</v>
      </c>
      <c r="AM173" s="42">
        <f>'PRA110'!AL173</f>
        <v>0</v>
      </c>
      <c r="AN173" s="42">
        <f>'PRA110'!AM173</f>
        <v>0</v>
      </c>
      <c r="AO173" s="42">
        <f>'PRA110'!AN173</f>
        <v>0</v>
      </c>
      <c r="AP173" s="42">
        <f>'PRA110'!AO173</f>
        <v>0</v>
      </c>
      <c r="AQ173" s="42">
        <f>'PRA110'!AP173</f>
        <v>0</v>
      </c>
      <c r="AR173" s="42">
        <f>'PRA110'!AQ173</f>
        <v>0</v>
      </c>
      <c r="AS173" s="42">
        <f>'PRA110'!AR173</f>
        <v>0</v>
      </c>
      <c r="AT173" s="42">
        <f>'PRA110'!AS173</f>
        <v>0</v>
      </c>
      <c r="AU173" s="42">
        <f>'PRA110'!AT173</f>
        <v>0</v>
      </c>
      <c r="AV173" s="42">
        <f>'PRA110'!AU173</f>
        <v>0</v>
      </c>
      <c r="AW173" s="42">
        <f>'PRA110'!AV173</f>
        <v>0</v>
      </c>
      <c r="AX173" s="42">
        <f>'PRA110'!AW173</f>
        <v>0</v>
      </c>
      <c r="AY173" s="42">
        <f>'PRA110'!AX173</f>
        <v>0</v>
      </c>
      <c r="AZ173" s="42">
        <f>'PRA110'!AY173</f>
        <v>0</v>
      </c>
      <c r="BA173" s="42">
        <f>'PRA110'!AZ173</f>
        <v>0</v>
      </c>
      <c r="BB173" s="42">
        <f>'PRA110'!BA173</f>
        <v>0</v>
      </c>
      <c r="BC173" s="42">
        <f>'PRA110'!BB173</f>
        <v>0</v>
      </c>
      <c r="BD173" s="42">
        <f>'PRA110'!BC173</f>
        <v>0</v>
      </c>
      <c r="BE173" s="42">
        <f>'PRA110'!BD173</f>
        <v>0</v>
      </c>
      <c r="BF173" s="42">
        <f>'PRA110'!BE173</f>
        <v>0</v>
      </c>
      <c r="BG173" s="42">
        <f>'PRA110'!BF173</f>
        <v>0</v>
      </c>
      <c r="BH173" s="42">
        <f>'PRA110'!BG173</f>
        <v>0</v>
      </c>
      <c r="BI173" s="42">
        <f>'PRA110'!BH173</f>
        <v>0</v>
      </c>
      <c r="BJ173" s="42">
        <f>'PRA110'!BI173</f>
        <v>0</v>
      </c>
      <c r="BK173" s="42">
        <f>'PRA110'!BJ173</f>
        <v>0</v>
      </c>
      <c r="BL173" s="42">
        <f>'PRA110'!BK173</f>
        <v>0</v>
      </c>
      <c r="BM173" s="42">
        <f>'PRA110'!BL173</f>
        <v>0</v>
      </c>
      <c r="BN173" s="42">
        <f>'PRA110'!BM173</f>
        <v>0</v>
      </c>
      <c r="BO173" s="42">
        <f>'PRA110'!BN173</f>
        <v>0</v>
      </c>
      <c r="BP173" s="42">
        <f>'PRA110'!BO173</f>
        <v>0</v>
      </c>
      <c r="BQ173" s="42">
        <f>'PRA110'!BP173</f>
        <v>0</v>
      </c>
      <c r="BR173" s="42">
        <f>'PRA110'!BQ173</f>
        <v>0</v>
      </c>
      <c r="BS173" s="42">
        <f>'PRA110'!BR173</f>
        <v>0</v>
      </c>
      <c r="BT173" s="42">
        <f>'PRA110'!BS173</f>
        <v>0</v>
      </c>
      <c r="BU173" s="42">
        <f>'PRA110'!BT173</f>
        <v>0</v>
      </c>
      <c r="BV173" s="42">
        <f>'PRA110'!BU173</f>
        <v>0</v>
      </c>
      <c r="BW173" s="42">
        <f>'PRA110'!BV173</f>
        <v>0</v>
      </c>
      <c r="BX173" s="42">
        <f>'PRA110'!BW173</f>
        <v>0</v>
      </c>
      <c r="BY173" s="42">
        <f>'PRA110'!BX173</f>
        <v>0</v>
      </c>
      <c r="BZ173" s="42">
        <f>'PRA110'!BY173</f>
        <v>0</v>
      </c>
      <c r="CA173" s="42">
        <f>'PRA110'!BZ173</f>
        <v>0</v>
      </c>
      <c r="CB173" s="42">
        <f>'PRA110'!CA173</f>
        <v>0</v>
      </c>
      <c r="CC173" s="42">
        <f>'PRA110'!CB173</f>
        <v>0</v>
      </c>
      <c r="CD173" s="42">
        <f>'PRA110'!CC173</f>
        <v>0</v>
      </c>
      <c r="CE173" s="42">
        <f>'PRA110'!CD173</f>
        <v>0</v>
      </c>
      <c r="CF173" s="42">
        <f>'PRA110'!CE173</f>
        <v>0</v>
      </c>
      <c r="CG173" s="42">
        <f>'PRA110'!CF173</f>
        <v>0</v>
      </c>
      <c r="CH173" s="42">
        <f>'PRA110'!CG173</f>
        <v>0</v>
      </c>
      <c r="CI173" s="42">
        <f>'PRA110'!CH173</f>
        <v>0</v>
      </c>
      <c r="CJ173" s="42">
        <f>'PRA110'!CI173</f>
        <v>0</v>
      </c>
      <c r="CK173" s="42">
        <f>'PRA110'!CJ173</f>
        <v>0</v>
      </c>
      <c r="CL173" s="42">
        <f>'PRA110'!CK173</f>
        <v>0</v>
      </c>
      <c r="CM173" s="42">
        <f>'PRA110'!CL173</f>
        <v>0</v>
      </c>
      <c r="CN173" s="42">
        <f>'PRA110'!CM173</f>
        <v>0</v>
      </c>
      <c r="CO173" s="42">
        <f>'PRA110'!CN173</f>
        <v>0</v>
      </c>
      <c r="CP173" s="42">
        <f>'PRA110'!CO173</f>
        <v>0</v>
      </c>
      <c r="CQ173" s="42">
        <f>'PRA110'!CP173</f>
        <v>0</v>
      </c>
      <c r="CR173" s="42">
        <f>'PRA110'!CQ173</f>
        <v>0</v>
      </c>
      <c r="CS173" s="42">
        <f>'PRA110'!CR173</f>
        <v>0</v>
      </c>
      <c r="CT173" s="42">
        <f>'PRA110'!CS173</f>
        <v>0</v>
      </c>
      <c r="CU173" s="42">
        <f>'PRA110'!CT173</f>
        <v>0</v>
      </c>
      <c r="CV173" s="42">
        <f>'PRA110'!CU173</f>
        <v>0</v>
      </c>
      <c r="CW173" s="42">
        <f>'PRA110'!CV173</f>
        <v>0</v>
      </c>
      <c r="CX173" s="42">
        <f>'PRA110'!CW173</f>
        <v>0</v>
      </c>
      <c r="CY173" s="42">
        <f>'PRA110'!CX173</f>
        <v>0</v>
      </c>
      <c r="CZ173" s="42">
        <f>'PRA110'!CY173</f>
        <v>0</v>
      </c>
      <c r="DA173" s="42">
        <f>'PRA110'!CZ173</f>
        <v>0</v>
      </c>
      <c r="DB173" s="42">
        <f>'PRA110'!DA173</f>
        <v>0</v>
      </c>
      <c r="DC173" s="42">
        <f>'PRA110'!DB173</f>
        <v>0</v>
      </c>
      <c r="DD173" s="42">
        <f>'PRA110'!DC173</f>
        <v>0</v>
      </c>
      <c r="DE173" s="42">
        <f>'PRA110'!DD173</f>
        <v>0</v>
      </c>
      <c r="DF173" s="42">
        <f>'PRA110'!DE173</f>
        <v>0</v>
      </c>
      <c r="DG173" s="42">
        <f>'PRA110'!DF173</f>
        <v>0</v>
      </c>
      <c r="DH173" s="42">
        <f>'PRA110'!DG173</f>
        <v>0</v>
      </c>
      <c r="DI173" s="42">
        <f>'PRA110'!DH173</f>
        <v>0</v>
      </c>
      <c r="DJ173" s="42">
        <f>'PRA110'!DI173</f>
        <v>0</v>
      </c>
      <c r="DK173" s="42">
        <f>'PRA110'!DJ173</f>
        <v>0</v>
      </c>
      <c r="DL173" s="45">
        <f>'PRA110'!DK173</f>
        <v>0</v>
      </c>
    </row>
    <row r="174" spans="1:116" s="384" customFormat="1" ht="19.899999999999999" customHeight="1">
      <c r="A174" s="333"/>
      <c r="B174" s="340"/>
      <c r="C174" s="300"/>
      <c r="D174" s="87" t="s">
        <v>283</v>
      </c>
      <c r="E174" s="90" t="s">
        <v>284</v>
      </c>
      <c r="F174" s="359" t="s">
        <v>285</v>
      </c>
      <c r="G174" s="335"/>
      <c r="H174" s="328"/>
      <c r="I174" s="42">
        <f>'PRA110'!H174</f>
        <v>0</v>
      </c>
      <c r="J174" s="42">
        <f>'PRA110'!J174</f>
        <v>0</v>
      </c>
      <c r="K174" s="42">
        <f>'PRA110'!I174-'PRA110'!J174</f>
        <v>0</v>
      </c>
      <c r="L174" s="42">
        <f>'PRA110'!K174</f>
        <v>0</v>
      </c>
      <c r="M174" s="42">
        <f>'PRA110'!L174</f>
        <v>0</v>
      </c>
      <c r="N174" s="42">
        <f>'PRA110'!M174</f>
        <v>0</v>
      </c>
      <c r="O174" s="42">
        <f>'PRA110'!N174</f>
        <v>0</v>
      </c>
      <c r="P174" s="42">
        <f>'PRA110'!O174</f>
        <v>0</v>
      </c>
      <c r="Q174" s="42">
        <f>'PRA110'!P174</f>
        <v>0</v>
      </c>
      <c r="R174" s="42">
        <f>'PRA110'!Q174</f>
        <v>0</v>
      </c>
      <c r="S174" s="42">
        <f>'PRA110'!R174</f>
        <v>0</v>
      </c>
      <c r="T174" s="42">
        <f>'PRA110'!S174</f>
        <v>0</v>
      </c>
      <c r="U174" s="42">
        <f>'PRA110'!T174</f>
        <v>0</v>
      </c>
      <c r="V174" s="42">
        <f>'PRA110'!U174</f>
        <v>0</v>
      </c>
      <c r="W174" s="42">
        <f>'PRA110'!V174</f>
        <v>0</v>
      </c>
      <c r="X174" s="42">
        <f>'PRA110'!W174</f>
        <v>0</v>
      </c>
      <c r="Y174" s="42">
        <f>'PRA110'!X174</f>
        <v>0</v>
      </c>
      <c r="Z174" s="42">
        <f>'PRA110'!Y174</f>
        <v>0</v>
      </c>
      <c r="AA174" s="42">
        <f>'PRA110'!Z174</f>
        <v>0</v>
      </c>
      <c r="AB174" s="42">
        <f>'PRA110'!AA174</f>
        <v>0</v>
      </c>
      <c r="AC174" s="42">
        <f>'PRA110'!AB174</f>
        <v>0</v>
      </c>
      <c r="AD174" s="42">
        <f>'PRA110'!AC174</f>
        <v>0</v>
      </c>
      <c r="AE174" s="42">
        <f>'PRA110'!AD174</f>
        <v>0</v>
      </c>
      <c r="AF174" s="42">
        <f>'PRA110'!AE174</f>
        <v>0</v>
      </c>
      <c r="AG174" s="42">
        <f>'PRA110'!AF174</f>
        <v>0</v>
      </c>
      <c r="AH174" s="42">
        <f>'PRA110'!AG174</f>
        <v>0</v>
      </c>
      <c r="AI174" s="42">
        <f>'PRA110'!AH174</f>
        <v>0</v>
      </c>
      <c r="AJ174" s="42">
        <f>'PRA110'!AI174</f>
        <v>0</v>
      </c>
      <c r="AK174" s="42">
        <f>'PRA110'!AJ174</f>
        <v>0</v>
      </c>
      <c r="AL174" s="42">
        <f>'PRA110'!AK174</f>
        <v>0</v>
      </c>
      <c r="AM174" s="42">
        <f>'PRA110'!AL174</f>
        <v>0</v>
      </c>
      <c r="AN174" s="42">
        <f>'PRA110'!AM174</f>
        <v>0</v>
      </c>
      <c r="AO174" s="42">
        <f>'PRA110'!AN174</f>
        <v>0</v>
      </c>
      <c r="AP174" s="42">
        <f>'PRA110'!AO174</f>
        <v>0</v>
      </c>
      <c r="AQ174" s="42">
        <f>'PRA110'!AP174</f>
        <v>0</v>
      </c>
      <c r="AR174" s="42">
        <f>'PRA110'!AQ174</f>
        <v>0</v>
      </c>
      <c r="AS174" s="42">
        <f>'PRA110'!AR174</f>
        <v>0</v>
      </c>
      <c r="AT174" s="42">
        <f>'PRA110'!AS174</f>
        <v>0</v>
      </c>
      <c r="AU174" s="42">
        <f>'PRA110'!AT174</f>
        <v>0</v>
      </c>
      <c r="AV174" s="42">
        <f>'PRA110'!AU174</f>
        <v>0</v>
      </c>
      <c r="AW174" s="42">
        <f>'PRA110'!AV174</f>
        <v>0</v>
      </c>
      <c r="AX174" s="42">
        <f>'PRA110'!AW174</f>
        <v>0</v>
      </c>
      <c r="AY174" s="42">
        <f>'PRA110'!AX174</f>
        <v>0</v>
      </c>
      <c r="AZ174" s="42">
        <f>'PRA110'!AY174</f>
        <v>0</v>
      </c>
      <c r="BA174" s="42">
        <f>'PRA110'!AZ174</f>
        <v>0</v>
      </c>
      <c r="BB174" s="42">
        <f>'PRA110'!BA174</f>
        <v>0</v>
      </c>
      <c r="BC174" s="42">
        <f>'PRA110'!BB174</f>
        <v>0</v>
      </c>
      <c r="BD174" s="42">
        <f>'PRA110'!BC174</f>
        <v>0</v>
      </c>
      <c r="BE174" s="42">
        <f>'PRA110'!BD174</f>
        <v>0</v>
      </c>
      <c r="BF174" s="42">
        <f>'PRA110'!BE174</f>
        <v>0</v>
      </c>
      <c r="BG174" s="42">
        <f>'PRA110'!BF174</f>
        <v>0</v>
      </c>
      <c r="BH174" s="42">
        <f>'PRA110'!BG174</f>
        <v>0</v>
      </c>
      <c r="BI174" s="42">
        <f>'PRA110'!BH174</f>
        <v>0</v>
      </c>
      <c r="BJ174" s="42">
        <f>'PRA110'!BI174</f>
        <v>0</v>
      </c>
      <c r="BK174" s="42">
        <f>'PRA110'!BJ174</f>
        <v>0</v>
      </c>
      <c r="BL174" s="42">
        <f>'PRA110'!BK174</f>
        <v>0</v>
      </c>
      <c r="BM174" s="42">
        <f>'PRA110'!BL174</f>
        <v>0</v>
      </c>
      <c r="BN174" s="42">
        <f>'PRA110'!BM174</f>
        <v>0</v>
      </c>
      <c r="BO174" s="42">
        <f>'PRA110'!BN174</f>
        <v>0</v>
      </c>
      <c r="BP174" s="42">
        <f>'PRA110'!BO174</f>
        <v>0</v>
      </c>
      <c r="BQ174" s="42">
        <f>'PRA110'!BP174</f>
        <v>0</v>
      </c>
      <c r="BR174" s="42">
        <f>'PRA110'!BQ174</f>
        <v>0</v>
      </c>
      <c r="BS174" s="42">
        <f>'PRA110'!BR174</f>
        <v>0</v>
      </c>
      <c r="BT174" s="42">
        <f>'PRA110'!BS174</f>
        <v>0</v>
      </c>
      <c r="BU174" s="42">
        <f>'PRA110'!BT174</f>
        <v>0</v>
      </c>
      <c r="BV174" s="42">
        <f>'PRA110'!BU174</f>
        <v>0</v>
      </c>
      <c r="BW174" s="42">
        <f>'PRA110'!BV174</f>
        <v>0</v>
      </c>
      <c r="BX174" s="42">
        <f>'PRA110'!BW174</f>
        <v>0</v>
      </c>
      <c r="BY174" s="42">
        <f>'PRA110'!BX174</f>
        <v>0</v>
      </c>
      <c r="BZ174" s="42">
        <f>'PRA110'!BY174</f>
        <v>0</v>
      </c>
      <c r="CA174" s="42">
        <f>'PRA110'!BZ174</f>
        <v>0</v>
      </c>
      <c r="CB174" s="42">
        <f>'PRA110'!CA174</f>
        <v>0</v>
      </c>
      <c r="CC174" s="42">
        <f>'PRA110'!CB174</f>
        <v>0</v>
      </c>
      <c r="CD174" s="42">
        <f>'PRA110'!CC174</f>
        <v>0</v>
      </c>
      <c r="CE174" s="42">
        <f>'PRA110'!CD174</f>
        <v>0</v>
      </c>
      <c r="CF174" s="42">
        <f>'PRA110'!CE174</f>
        <v>0</v>
      </c>
      <c r="CG174" s="42">
        <f>'PRA110'!CF174</f>
        <v>0</v>
      </c>
      <c r="CH174" s="42">
        <f>'PRA110'!CG174</f>
        <v>0</v>
      </c>
      <c r="CI174" s="42">
        <f>'PRA110'!CH174</f>
        <v>0</v>
      </c>
      <c r="CJ174" s="42">
        <f>'PRA110'!CI174</f>
        <v>0</v>
      </c>
      <c r="CK174" s="42">
        <f>'PRA110'!CJ174</f>
        <v>0</v>
      </c>
      <c r="CL174" s="42">
        <f>'PRA110'!CK174</f>
        <v>0</v>
      </c>
      <c r="CM174" s="42">
        <f>'PRA110'!CL174</f>
        <v>0</v>
      </c>
      <c r="CN174" s="42">
        <f>'PRA110'!CM174</f>
        <v>0</v>
      </c>
      <c r="CO174" s="42">
        <f>'PRA110'!CN174</f>
        <v>0</v>
      </c>
      <c r="CP174" s="42">
        <f>'PRA110'!CO174</f>
        <v>0</v>
      </c>
      <c r="CQ174" s="42">
        <f>'PRA110'!CP174</f>
        <v>0</v>
      </c>
      <c r="CR174" s="42">
        <f>'PRA110'!CQ174</f>
        <v>0</v>
      </c>
      <c r="CS174" s="42">
        <f>'PRA110'!CR174</f>
        <v>0</v>
      </c>
      <c r="CT174" s="42">
        <f>'PRA110'!CS174</f>
        <v>0</v>
      </c>
      <c r="CU174" s="42">
        <f>'PRA110'!CT174</f>
        <v>0</v>
      </c>
      <c r="CV174" s="42">
        <f>'PRA110'!CU174</f>
        <v>0</v>
      </c>
      <c r="CW174" s="42">
        <f>'PRA110'!CV174</f>
        <v>0</v>
      </c>
      <c r="CX174" s="42">
        <f>'PRA110'!CW174</f>
        <v>0</v>
      </c>
      <c r="CY174" s="42">
        <f>'PRA110'!CX174</f>
        <v>0</v>
      </c>
      <c r="CZ174" s="42">
        <f>'PRA110'!CY174</f>
        <v>0</v>
      </c>
      <c r="DA174" s="42">
        <f>'PRA110'!CZ174</f>
        <v>0</v>
      </c>
      <c r="DB174" s="42">
        <f>'PRA110'!DA174</f>
        <v>0</v>
      </c>
      <c r="DC174" s="42">
        <f>'PRA110'!DB174</f>
        <v>0</v>
      </c>
      <c r="DD174" s="42">
        <f>'PRA110'!DC174</f>
        <v>0</v>
      </c>
      <c r="DE174" s="42">
        <f>'PRA110'!DD174</f>
        <v>0</v>
      </c>
      <c r="DF174" s="42">
        <f>'PRA110'!DE174</f>
        <v>0</v>
      </c>
      <c r="DG174" s="42">
        <f>'PRA110'!DF174</f>
        <v>0</v>
      </c>
      <c r="DH174" s="42">
        <f>'PRA110'!DG174</f>
        <v>0</v>
      </c>
      <c r="DI174" s="42">
        <f>'PRA110'!DH174</f>
        <v>0</v>
      </c>
      <c r="DJ174" s="42">
        <f>'PRA110'!DI174</f>
        <v>0</v>
      </c>
      <c r="DK174" s="42">
        <f>'PRA110'!DJ174</f>
        <v>0</v>
      </c>
      <c r="DL174" s="45">
        <f>'PRA110'!DK174</f>
        <v>0</v>
      </c>
    </row>
    <row r="175" spans="1:116" s="384" customFormat="1" ht="19.899999999999999" customHeight="1">
      <c r="A175" s="333"/>
      <c r="B175" s="333"/>
      <c r="C175" s="300"/>
      <c r="D175" s="87" t="s">
        <v>286</v>
      </c>
      <c r="E175" s="90" t="s">
        <v>287</v>
      </c>
      <c r="F175" s="359" t="s">
        <v>624</v>
      </c>
      <c r="G175" s="335"/>
      <c r="H175" s="328"/>
      <c r="I175" s="42">
        <f>SUM(I176:I179)</f>
        <v>0</v>
      </c>
      <c r="J175" s="42">
        <f t="shared" ref="J175:BU175" si="6">SUM(J176:J179)</f>
        <v>0</v>
      </c>
      <c r="K175" s="42">
        <f t="shared" si="6"/>
        <v>0</v>
      </c>
      <c r="L175" s="42">
        <f t="shared" si="6"/>
        <v>0</v>
      </c>
      <c r="M175" s="42">
        <f t="shared" si="6"/>
        <v>0</v>
      </c>
      <c r="N175" s="42">
        <f t="shared" si="6"/>
        <v>0</v>
      </c>
      <c r="O175" s="42">
        <f t="shared" si="6"/>
        <v>0</v>
      </c>
      <c r="P175" s="42">
        <f t="shared" si="6"/>
        <v>0</v>
      </c>
      <c r="Q175" s="42">
        <f t="shared" si="6"/>
        <v>0</v>
      </c>
      <c r="R175" s="42">
        <f t="shared" si="6"/>
        <v>0</v>
      </c>
      <c r="S175" s="42">
        <f t="shared" si="6"/>
        <v>0</v>
      </c>
      <c r="T175" s="42">
        <f t="shared" si="6"/>
        <v>0</v>
      </c>
      <c r="U175" s="42">
        <f t="shared" si="6"/>
        <v>0</v>
      </c>
      <c r="V175" s="42">
        <f t="shared" si="6"/>
        <v>0</v>
      </c>
      <c r="W175" s="42">
        <f t="shared" si="6"/>
        <v>0</v>
      </c>
      <c r="X175" s="42">
        <f t="shared" si="6"/>
        <v>0</v>
      </c>
      <c r="Y175" s="42">
        <f t="shared" si="6"/>
        <v>0</v>
      </c>
      <c r="Z175" s="42">
        <f t="shared" si="6"/>
        <v>0</v>
      </c>
      <c r="AA175" s="42">
        <f t="shared" si="6"/>
        <v>0</v>
      </c>
      <c r="AB175" s="42">
        <f t="shared" si="6"/>
        <v>0</v>
      </c>
      <c r="AC175" s="42">
        <f t="shared" si="6"/>
        <v>0</v>
      </c>
      <c r="AD175" s="42">
        <f t="shared" si="6"/>
        <v>0</v>
      </c>
      <c r="AE175" s="42">
        <f t="shared" si="6"/>
        <v>0</v>
      </c>
      <c r="AF175" s="42">
        <f t="shared" si="6"/>
        <v>0</v>
      </c>
      <c r="AG175" s="42">
        <f t="shared" si="6"/>
        <v>0</v>
      </c>
      <c r="AH175" s="42">
        <f t="shared" si="6"/>
        <v>0</v>
      </c>
      <c r="AI175" s="42">
        <f t="shared" si="6"/>
        <v>0</v>
      </c>
      <c r="AJ175" s="42">
        <f t="shared" si="6"/>
        <v>0</v>
      </c>
      <c r="AK175" s="42">
        <f t="shared" si="6"/>
        <v>0</v>
      </c>
      <c r="AL175" s="42">
        <f t="shared" si="6"/>
        <v>0</v>
      </c>
      <c r="AM175" s="42">
        <f t="shared" si="6"/>
        <v>0</v>
      </c>
      <c r="AN175" s="42">
        <f t="shared" si="6"/>
        <v>0</v>
      </c>
      <c r="AO175" s="42">
        <f t="shared" si="6"/>
        <v>0</v>
      </c>
      <c r="AP175" s="42">
        <f t="shared" si="6"/>
        <v>0</v>
      </c>
      <c r="AQ175" s="42">
        <f t="shared" si="6"/>
        <v>0</v>
      </c>
      <c r="AR175" s="42">
        <f t="shared" si="6"/>
        <v>0</v>
      </c>
      <c r="AS175" s="42">
        <f t="shared" si="6"/>
        <v>0</v>
      </c>
      <c r="AT175" s="42">
        <f t="shared" si="6"/>
        <v>0</v>
      </c>
      <c r="AU175" s="42">
        <f t="shared" si="6"/>
        <v>0</v>
      </c>
      <c r="AV175" s="42">
        <f t="shared" si="6"/>
        <v>0</v>
      </c>
      <c r="AW175" s="42">
        <f t="shared" si="6"/>
        <v>0</v>
      </c>
      <c r="AX175" s="42">
        <f t="shared" si="6"/>
        <v>0</v>
      </c>
      <c r="AY175" s="42">
        <f t="shared" si="6"/>
        <v>0</v>
      </c>
      <c r="AZ175" s="42">
        <f t="shared" si="6"/>
        <v>0</v>
      </c>
      <c r="BA175" s="42">
        <f t="shared" si="6"/>
        <v>0</v>
      </c>
      <c r="BB175" s="42">
        <f t="shared" si="6"/>
        <v>0</v>
      </c>
      <c r="BC175" s="42">
        <f t="shared" si="6"/>
        <v>0</v>
      </c>
      <c r="BD175" s="42">
        <f t="shared" si="6"/>
        <v>0</v>
      </c>
      <c r="BE175" s="42">
        <f t="shared" si="6"/>
        <v>0</v>
      </c>
      <c r="BF175" s="42">
        <f t="shared" si="6"/>
        <v>0</v>
      </c>
      <c r="BG175" s="42">
        <f t="shared" si="6"/>
        <v>0</v>
      </c>
      <c r="BH175" s="42">
        <f t="shared" si="6"/>
        <v>0</v>
      </c>
      <c r="BI175" s="42">
        <f t="shared" si="6"/>
        <v>0</v>
      </c>
      <c r="BJ175" s="42">
        <f t="shared" si="6"/>
        <v>0</v>
      </c>
      <c r="BK175" s="42">
        <f t="shared" si="6"/>
        <v>0</v>
      </c>
      <c r="BL175" s="42">
        <f t="shared" si="6"/>
        <v>0</v>
      </c>
      <c r="BM175" s="42">
        <f t="shared" si="6"/>
        <v>0</v>
      </c>
      <c r="BN175" s="42">
        <f t="shared" si="6"/>
        <v>0</v>
      </c>
      <c r="BO175" s="42">
        <f t="shared" si="6"/>
        <v>0</v>
      </c>
      <c r="BP175" s="42">
        <f t="shared" si="6"/>
        <v>0</v>
      </c>
      <c r="BQ175" s="42">
        <f t="shared" si="6"/>
        <v>0</v>
      </c>
      <c r="BR175" s="42">
        <f t="shared" si="6"/>
        <v>0</v>
      </c>
      <c r="BS175" s="42">
        <f t="shared" si="6"/>
        <v>0</v>
      </c>
      <c r="BT175" s="42">
        <f t="shared" si="6"/>
        <v>0</v>
      </c>
      <c r="BU175" s="42">
        <f t="shared" si="6"/>
        <v>0</v>
      </c>
      <c r="BV175" s="42">
        <f t="shared" ref="BV175:DL175" si="7">SUM(BV176:BV179)</f>
        <v>0</v>
      </c>
      <c r="BW175" s="42">
        <f t="shared" si="7"/>
        <v>0</v>
      </c>
      <c r="BX175" s="42">
        <f t="shared" si="7"/>
        <v>0</v>
      </c>
      <c r="BY175" s="42">
        <f t="shared" si="7"/>
        <v>0</v>
      </c>
      <c r="BZ175" s="42">
        <f t="shared" si="7"/>
        <v>0</v>
      </c>
      <c r="CA175" s="42">
        <f t="shared" si="7"/>
        <v>0</v>
      </c>
      <c r="CB175" s="42">
        <f t="shared" si="7"/>
        <v>0</v>
      </c>
      <c r="CC175" s="42">
        <f t="shared" si="7"/>
        <v>0</v>
      </c>
      <c r="CD175" s="42">
        <f t="shared" si="7"/>
        <v>0</v>
      </c>
      <c r="CE175" s="42">
        <f t="shared" si="7"/>
        <v>0</v>
      </c>
      <c r="CF175" s="42">
        <f t="shared" si="7"/>
        <v>0</v>
      </c>
      <c r="CG175" s="42">
        <f t="shared" si="7"/>
        <v>0</v>
      </c>
      <c r="CH175" s="42">
        <f t="shared" si="7"/>
        <v>0</v>
      </c>
      <c r="CI175" s="42">
        <f t="shared" si="7"/>
        <v>0</v>
      </c>
      <c r="CJ175" s="42">
        <f t="shared" si="7"/>
        <v>0</v>
      </c>
      <c r="CK175" s="42">
        <f t="shared" si="7"/>
        <v>0</v>
      </c>
      <c r="CL175" s="42">
        <f t="shared" si="7"/>
        <v>0</v>
      </c>
      <c r="CM175" s="42">
        <f t="shared" si="7"/>
        <v>0</v>
      </c>
      <c r="CN175" s="42">
        <f t="shared" si="7"/>
        <v>0</v>
      </c>
      <c r="CO175" s="42">
        <f t="shared" si="7"/>
        <v>0</v>
      </c>
      <c r="CP175" s="42">
        <f t="shared" si="7"/>
        <v>0</v>
      </c>
      <c r="CQ175" s="42">
        <f t="shared" si="7"/>
        <v>0</v>
      </c>
      <c r="CR175" s="42">
        <f t="shared" si="7"/>
        <v>0</v>
      </c>
      <c r="CS175" s="42">
        <f t="shared" si="7"/>
        <v>0</v>
      </c>
      <c r="CT175" s="42">
        <f t="shared" si="7"/>
        <v>0</v>
      </c>
      <c r="CU175" s="42">
        <f t="shared" si="7"/>
        <v>0</v>
      </c>
      <c r="CV175" s="42">
        <f t="shared" si="7"/>
        <v>0</v>
      </c>
      <c r="CW175" s="42">
        <f t="shared" si="7"/>
        <v>0</v>
      </c>
      <c r="CX175" s="42">
        <f t="shared" si="7"/>
        <v>0</v>
      </c>
      <c r="CY175" s="42">
        <f t="shared" si="7"/>
        <v>0</v>
      </c>
      <c r="CZ175" s="42">
        <f t="shared" si="7"/>
        <v>0</v>
      </c>
      <c r="DA175" s="42">
        <f t="shared" si="7"/>
        <v>0</v>
      </c>
      <c r="DB175" s="42">
        <f t="shared" si="7"/>
        <v>0</v>
      </c>
      <c r="DC175" s="42">
        <f t="shared" si="7"/>
        <v>0</v>
      </c>
      <c r="DD175" s="42">
        <f t="shared" si="7"/>
        <v>0</v>
      </c>
      <c r="DE175" s="42">
        <f t="shared" si="7"/>
        <v>0</v>
      </c>
      <c r="DF175" s="42">
        <f t="shared" si="7"/>
        <v>0</v>
      </c>
      <c r="DG175" s="42">
        <f t="shared" si="7"/>
        <v>0</v>
      </c>
      <c r="DH175" s="42">
        <f t="shared" si="7"/>
        <v>0</v>
      </c>
      <c r="DI175" s="42">
        <f t="shared" si="7"/>
        <v>0</v>
      </c>
      <c r="DJ175" s="42">
        <f t="shared" si="7"/>
        <v>0</v>
      </c>
      <c r="DK175" s="42">
        <f t="shared" si="7"/>
        <v>0</v>
      </c>
      <c r="DL175" s="45">
        <f t="shared" si="7"/>
        <v>0</v>
      </c>
    </row>
    <row r="176" spans="1:116" s="384" customFormat="1" ht="19.899999999999999" customHeight="1">
      <c r="A176" s="333"/>
      <c r="B176" s="340"/>
      <c r="C176" s="300"/>
      <c r="D176" s="87"/>
      <c r="E176" s="93"/>
      <c r="F176" s="388" t="s">
        <v>967</v>
      </c>
      <c r="G176" s="335"/>
      <c r="H176" s="328"/>
      <c r="I176" s="42">
        <f>'PRA110'!H176-'PRA110'!H177</f>
        <v>0</v>
      </c>
      <c r="J176" s="42">
        <f>'PRA110'!J176-'PRA110'!J177</f>
        <v>0</v>
      </c>
      <c r="K176" s="42">
        <f>('PRA110'!I176-'PRA110'!J176)-('PRA110'!I177-'PRA110'!J177)</f>
        <v>0</v>
      </c>
      <c r="L176" s="42">
        <f>'PRA110'!K176-'PRA110'!K177</f>
        <v>0</v>
      </c>
      <c r="M176" s="42">
        <f>'PRA110'!L176-'PRA110'!L177</f>
        <v>0</v>
      </c>
      <c r="N176" s="42">
        <f>'PRA110'!M176-'PRA110'!M177</f>
        <v>0</v>
      </c>
      <c r="O176" s="42">
        <f>'PRA110'!N176-'PRA110'!N177</f>
        <v>0</v>
      </c>
      <c r="P176" s="42">
        <f>'PRA110'!O176-'PRA110'!O177</f>
        <v>0</v>
      </c>
      <c r="Q176" s="42">
        <f>'PRA110'!P176-'PRA110'!P177</f>
        <v>0</v>
      </c>
      <c r="R176" s="42">
        <f>'PRA110'!Q176-'PRA110'!Q177</f>
        <v>0</v>
      </c>
      <c r="S176" s="42">
        <f>'PRA110'!R176-'PRA110'!R177</f>
        <v>0</v>
      </c>
      <c r="T176" s="42">
        <f>'PRA110'!S176-'PRA110'!S177</f>
        <v>0</v>
      </c>
      <c r="U176" s="42">
        <f>'PRA110'!T176-'PRA110'!T177</f>
        <v>0</v>
      </c>
      <c r="V176" s="42">
        <f>'PRA110'!U176-'PRA110'!U177</f>
        <v>0</v>
      </c>
      <c r="W176" s="42">
        <f>'PRA110'!V176-'PRA110'!V177</f>
        <v>0</v>
      </c>
      <c r="X176" s="42">
        <f>'PRA110'!W176-'PRA110'!W177</f>
        <v>0</v>
      </c>
      <c r="Y176" s="42">
        <f>'PRA110'!X176-'PRA110'!X177</f>
        <v>0</v>
      </c>
      <c r="Z176" s="42">
        <f>'PRA110'!Y176-'PRA110'!Y177</f>
        <v>0</v>
      </c>
      <c r="AA176" s="42">
        <f>'PRA110'!Z176-'PRA110'!Z177</f>
        <v>0</v>
      </c>
      <c r="AB176" s="42">
        <f>'PRA110'!AA176-'PRA110'!AA177</f>
        <v>0</v>
      </c>
      <c r="AC176" s="42">
        <f>'PRA110'!AB176-'PRA110'!AB177</f>
        <v>0</v>
      </c>
      <c r="AD176" s="42">
        <f>'PRA110'!AC176-'PRA110'!AC177</f>
        <v>0</v>
      </c>
      <c r="AE176" s="42">
        <f>'PRA110'!AD176-'PRA110'!AD177</f>
        <v>0</v>
      </c>
      <c r="AF176" s="42">
        <f>'PRA110'!AE176-'PRA110'!AE177</f>
        <v>0</v>
      </c>
      <c r="AG176" s="42">
        <f>'PRA110'!AF176-'PRA110'!AF177</f>
        <v>0</v>
      </c>
      <c r="AH176" s="42">
        <f>'PRA110'!AG176-'PRA110'!AG177</f>
        <v>0</v>
      </c>
      <c r="AI176" s="42">
        <f>'PRA110'!AH176-'PRA110'!AH177</f>
        <v>0</v>
      </c>
      <c r="AJ176" s="42">
        <f>'PRA110'!AI176-'PRA110'!AI177</f>
        <v>0</v>
      </c>
      <c r="AK176" s="42">
        <f>'PRA110'!AJ176-'PRA110'!AJ177</f>
        <v>0</v>
      </c>
      <c r="AL176" s="42">
        <f>'PRA110'!AK176-'PRA110'!AK177</f>
        <v>0</v>
      </c>
      <c r="AM176" s="42">
        <f>'PRA110'!AL176-'PRA110'!AL177</f>
        <v>0</v>
      </c>
      <c r="AN176" s="42">
        <f>'PRA110'!AM176-'PRA110'!AM177</f>
        <v>0</v>
      </c>
      <c r="AO176" s="42">
        <f>'PRA110'!AN176-'PRA110'!AN177</f>
        <v>0</v>
      </c>
      <c r="AP176" s="42">
        <f>'PRA110'!AO176-'PRA110'!AO177</f>
        <v>0</v>
      </c>
      <c r="AQ176" s="42">
        <f>'PRA110'!AP176-'PRA110'!AP177</f>
        <v>0</v>
      </c>
      <c r="AR176" s="42">
        <f>'PRA110'!AQ176-'PRA110'!AQ177</f>
        <v>0</v>
      </c>
      <c r="AS176" s="42">
        <f>'PRA110'!AR176-'PRA110'!AR177</f>
        <v>0</v>
      </c>
      <c r="AT176" s="42">
        <f>'PRA110'!AS176-'PRA110'!AS177</f>
        <v>0</v>
      </c>
      <c r="AU176" s="42">
        <f>'PRA110'!AT176-'PRA110'!AT177</f>
        <v>0</v>
      </c>
      <c r="AV176" s="42">
        <f>'PRA110'!AU176-'PRA110'!AU177</f>
        <v>0</v>
      </c>
      <c r="AW176" s="42">
        <f>'PRA110'!AV176-'PRA110'!AV177</f>
        <v>0</v>
      </c>
      <c r="AX176" s="42">
        <f>'PRA110'!AW176-'PRA110'!AW177</f>
        <v>0</v>
      </c>
      <c r="AY176" s="42">
        <f>'PRA110'!AX176-'PRA110'!AX177</f>
        <v>0</v>
      </c>
      <c r="AZ176" s="42">
        <f>'PRA110'!AY176-'PRA110'!AY177</f>
        <v>0</v>
      </c>
      <c r="BA176" s="42">
        <f>'PRA110'!AZ176-'PRA110'!AZ177</f>
        <v>0</v>
      </c>
      <c r="BB176" s="42">
        <f>'PRA110'!BA176-'PRA110'!BA177</f>
        <v>0</v>
      </c>
      <c r="BC176" s="42">
        <f>'PRA110'!BB176-'PRA110'!BB177</f>
        <v>0</v>
      </c>
      <c r="BD176" s="42">
        <f>'PRA110'!BC176-'PRA110'!BC177</f>
        <v>0</v>
      </c>
      <c r="BE176" s="42">
        <f>'PRA110'!BD176-'PRA110'!BD177</f>
        <v>0</v>
      </c>
      <c r="BF176" s="42">
        <f>'PRA110'!BE176-'PRA110'!BE177</f>
        <v>0</v>
      </c>
      <c r="BG176" s="42">
        <f>'PRA110'!BF176-'PRA110'!BF177</f>
        <v>0</v>
      </c>
      <c r="BH176" s="42">
        <f>'PRA110'!BG176-'PRA110'!BG177</f>
        <v>0</v>
      </c>
      <c r="BI176" s="42">
        <f>'PRA110'!BH176-'PRA110'!BH177</f>
        <v>0</v>
      </c>
      <c r="BJ176" s="42">
        <f>'PRA110'!BI176-'PRA110'!BI177</f>
        <v>0</v>
      </c>
      <c r="BK176" s="42">
        <f>'PRA110'!BJ176-'PRA110'!BJ177</f>
        <v>0</v>
      </c>
      <c r="BL176" s="42">
        <f>'PRA110'!BK176-'PRA110'!BK177</f>
        <v>0</v>
      </c>
      <c r="BM176" s="42">
        <f>'PRA110'!BL176-'PRA110'!BL177</f>
        <v>0</v>
      </c>
      <c r="BN176" s="42">
        <f>'PRA110'!BM176-'PRA110'!BM177</f>
        <v>0</v>
      </c>
      <c r="BO176" s="42">
        <f>'PRA110'!BN176-'PRA110'!BN177</f>
        <v>0</v>
      </c>
      <c r="BP176" s="42">
        <f>'PRA110'!BO176-'PRA110'!BO177</f>
        <v>0</v>
      </c>
      <c r="BQ176" s="42">
        <f>'PRA110'!BP176-'PRA110'!BP177</f>
        <v>0</v>
      </c>
      <c r="BR176" s="42">
        <f>'PRA110'!BQ176-'PRA110'!BQ177</f>
        <v>0</v>
      </c>
      <c r="BS176" s="42">
        <f>'PRA110'!BR176-'PRA110'!BR177</f>
        <v>0</v>
      </c>
      <c r="BT176" s="42">
        <f>'PRA110'!BS176-'PRA110'!BS177</f>
        <v>0</v>
      </c>
      <c r="BU176" s="42">
        <f>'PRA110'!BT176-'PRA110'!BT177</f>
        <v>0</v>
      </c>
      <c r="BV176" s="42">
        <f>'PRA110'!BU176-'PRA110'!BU177</f>
        <v>0</v>
      </c>
      <c r="BW176" s="42">
        <f>'PRA110'!BV176-'PRA110'!BV177</f>
        <v>0</v>
      </c>
      <c r="BX176" s="42">
        <f>'PRA110'!BW176-'PRA110'!BW177</f>
        <v>0</v>
      </c>
      <c r="BY176" s="42">
        <f>'PRA110'!BX176-'PRA110'!BX177</f>
        <v>0</v>
      </c>
      <c r="BZ176" s="42">
        <f>'PRA110'!BY176-'PRA110'!BY177</f>
        <v>0</v>
      </c>
      <c r="CA176" s="42">
        <f>'PRA110'!BZ176-'PRA110'!BZ177</f>
        <v>0</v>
      </c>
      <c r="CB176" s="42">
        <f>'PRA110'!CA176-'PRA110'!CA177</f>
        <v>0</v>
      </c>
      <c r="CC176" s="42">
        <f>'PRA110'!CB176-'PRA110'!CB177</f>
        <v>0</v>
      </c>
      <c r="CD176" s="42">
        <f>'PRA110'!CC176-'PRA110'!CC177</f>
        <v>0</v>
      </c>
      <c r="CE176" s="42">
        <f>'PRA110'!CD176-'PRA110'!CD177</f>
        <v>0</v>
      </c>
      <c r="CF176" s="42">
        <f>'PRA110'!CE176-'PRA110'!CE177</f>
        <v>0</v>
      </c>
      <c r="CG176" s="42">
        <f>'PRA110'!CF176-'PRA110'!CF177</f>
        <v>0</v>
      </c>
      <c r="CH176" s="42">
        <f>'PRA110'!CG176-'PRA110'!CG177</f>
        <v>0</v>
      </c>
      <c r="CI176" s="42">
        <f>'PRA110'!CH176-'PRA110'!CH177</f>
        <v>0</v>
      </c>
      <c r="CJ176" s="42">
        <f>'PRA110'!CI176-'PRA110'!CI177</f>
        <v>0</v>
      </c>
      <c r="CK176" s="42">
        <f>'PRA110'!CJ176-'PRA110'!CJ177</f>
        <v>0</v>
      </c>
      <c r="CL176" s="42">
        <f>'PRA110'!CK176-'PRA110'!CK177</f>
        <v>0</v>
      </c>
      <c r="CM176" s="42">
        <f>'PRA110'!CL176-'PRA110'!CL177</f>
        <v>0</v>
      </c>
      <c r="CN176" s="42">
        <f>'PRA110'!CM176-'PRA110'!CM177</f>
        <v>0</v>
      </c>
      <c r="CO176" s="42">
        <f>'PRA110'!CN176-'PRA110'!CN177</f>
        <v>0</v>
      </c>
      <c r="CP176" s="42">
        <f>'PRA110'!CO176-'PRA110'!CO177</f>
        <v>0</v>
      </c>
      <c r="CQ176" s="42">
        <f>'PRA110'!CP176-'PRA110'!CP177</f>
        <v>0</v>
      </c>
      <c r="CR176" s="42">
        <f>'PRA110'!CQ176-'PRA110'!CQ177</f>
        <v>0</v>
      </c>
      <c r="CS176" s="42">
        <f>'PRA110'!CR176-'PRA110'!CR177</f>
        <v>0</v>
      </c>
      <c r="CT176" s="42">
        <f>'PRA110'!CS176-'PRA110'!CS177</f>
        <v>0</v>
      </c>
      <c r="CU176" s="42">
        <f>'PRA110'!CT176-'PRA110'!CT177</f>
        <v>0</v>
      </c>
      <c r="CV176" s="42">
        <f>'PRA110'!CU176-'PRA110'!CU177</f>
        <v>0</v>
      </c>
      <c r="CW176" s="42">
        <f>'PRA110'!CV176-'PRA110'!CV177</f>
        <v>0</v>
      </c>
      <c r="CX176" s="42">
        <f>'PRA110'!CW176-'PRA110'!CW177</f>
        <v>0</v>
      </c>
      <c r="CY176" s="42">
        <f>'PRA110'!CX176-'PRA110'!CX177</f>
        <v>0</v>
      </c>
      <c r="CZ176" s="42">
        <f>'PRA110'!CY176-'PRA110'!CY177</f>
        <v>0</v>
      </c>
      <c r="DA176" s="42">
        <f>'PRA110'!CZ176-'PRA110'!CZ177</f>
        <v>0</v>
      </c>
      <c r="DB176" s="42">
        <f>'PRA110'!DA176-'PRA110'!DA177</f>
        <v>0</v>
      </c>
      <c r="DC176" s="42">
        <f>'PRA110'!DB176-'PRA110'!DB177</f>
        <v>0</v>
      </c>
      <c r="DD176" s="42">
        <f>'PRA110'!DC176-'PRA110'!DC177</f>
        <v>0</v>
      </c>
      <c r="DE176" s="42">
        <f>'PRA110'!DD176-'PRA110'!DD177</f>
        <v>0</v>
      </c>
      <c r="DF176" s="42">
        <f>'PRA110'!DE176-'PRA110'!DE177</f>
        <v>0</v>
      </c>
      <c r="DG176" s="42">
        <f>'PRA110'!DF176-'PRA110'!DF177</f>
        <v>0</v>
      </c>
      <c r="DH176" s="42">
        <f>'PRA110'!DG176-'PRA110'!DG177</f>
        <v>0</v>
      </c>
      <c r="DI176" s="42">
        <f>'PRA110'!DH176-'PRA110'!DH177</f>
        <v>0</v>
      </c>
      <c r="DJ176" s="42">
        <f>'PRA110'!DI176-'PRA110'!DI177</f>
        <v>0</v>
      </c>
      <c r="DK176" s="42">
        <f>'PRA110'!DJ176-'PRA110'!DJ177</f>
        <v>0</v>
      </c>
      <c r="DL176" s="45">
        <f>'PRA110'!DK176-'PRA110'!DK177</f>
        <v>0</v>
      </c>
    </row>
    <row r="177" spans="1:117" s="384" customFormat="1" ht="37.15">
      <c r="A177" s="333"/>
      <c r="B177" s="340"/>
      <c r="C177" s="300"/>
      <c r="D177" s="87" t="s">
        <v>625</v>
      </c>
      <c r="E177" s="93" t="s">
        <v>816</v>
      </c>
      <c r="F177" s="359" t="s">
        <v>968</v>
      </c>
      <c r="G177" s="335"/>
      <c r="H177" s="328"/>
      <c r="I177" s="42">
        <f>'PRA110'!H177</f>
        <v>0</v>
      </c>
      <c r="J177" s="42">
        <f>'PRA110'!J177</f>
        <v>0</v>
      </c>
      <c r="K177" s="42">
        <f>'PRA110'!I177-'PRA110'!J177</f>
        <v>0</v>
      </c>
      <c r="L177" s="42">
        <f>'PRA110'!K177</f>
        <v>0</v>
      </c>
      <c r="M177" s="42">
        <f>'PRA110'!L177</f>
        <v>0</v>
      </c>
      <c r="N177" s="42">
        <f>'PRA110'!M177</f>
        <v>0</v>
      </c>
      <c r="O177" s="42">
        <f>'PRA110'!N177</f>
        <v>0</v>
      </c>
      <c r="P177" s="42">
        <f>'PRA110'!O177</f>
        <v>0</v>
      </c>
      <c r="Q177" s="42">
        <f>'PRA110'!P177</f>
        <v>0</v>
      </c>
      <c r="R177" s="42">
        <f>'PRA110'!Q177</f>
        <v>0</v>
      </c>
      <c r="S177" s="42">
        <f>'PRA110'!R177</f>
        <v>0</v>
      </c>
      <c r="T177" s="42">
        <f>'PRA110'!S177</f>
        <v>0</v>
      </c>
      <c r="U177" s="42">
        <f>'PRA110'!T177</f>
        <v>0</v>
      </c>
      <c r="V177" s="42">
        <f>'PRA110'!U177</f>
        <v>0</v>
      </c>
      <c r="W177" s="42">
        <f>'PRA110'!V177</f>
        <v>0</v>
      </c>
      <c r="X177" s="42">
        <f>'PRA110'!W177</f>
        <v>0</v>
      </c>
      <c r="Y177" s="42">
        <f>'PRA110'!X177</f>
        <v>0</v>
      </c>
      <c r="Z177" s="42">
        <f>'PRA110'!Y177</f>
        <v>0</v>
      </c>
      <c r="AA177" s="42">
        <f>'PRA110'!Z177</f>
        <v>0</v>
      </c>
      <c r="AB177" s="42">
        <f>'PRA110'!AA177</f>
        <v>0</v>
      </c>
      <c r="AC177" s="42">
        <f>'PRA110'!AB177</f>
        <v>0</v>
      </c>
      <c r="AD177" s="42">
        <f>'PRA110'!AC177</f>
        <v>0</v>
      </c>
      <c r="AE177" s="42">
        <f>'PRA110'!AD177</f>
        <v>0</v>
      </c>
      <c r="AF177" s="42">
        <f>'PRA110'!AE177</f>
        <v>0</v>
      </c>
      <c r="AG177" s="42">
        <f>'PRA110'!AF177</f>
        <v>0</v>
      </c>
      <c r="AH177" s="42">
        <f>'PRA110'!AG177</f>
        <v>0</v>
      </c>
      <c r="AI177" s="42">
        <f>'PRA110'!AH177</f>
        <v>0</v>
      </c>
      <c r="AJ177" s="42">
        <f>'PRA110'!AI177</f>
        <v>0</v>
      </c>
      <c r="AK177" s="42">
        <f>'PRA110'!AJ177</f>
        <v>0</v>
      </c>
      <c r="AL177" s="42">
        <f>'PRA110'!AK177</f>
        <v>0</v>
      </c>
      <c r="AM177" s="42">
        <f>'PRA110'!AL177</f>
        <v>0</v>
      </c>
      <c r="AN177" s="42">
        <f>'PRA110'!AM177</f>
        <v>0</v>
      </c>
      <c r="AO177" s="42">
        <f>'PRA110'!AN177</f>
        <v>0</v>
      </c>
      <c r="AP177" s="42">
        <f>'PRA110'!AO177</f>
        <v>0</v>
      </c>
      <c r="AQ177" s="42">
        <f>'PRA110'!AP177</f>
        <v>0</v>
      </c>
      <c r="AR177" s="42">
        <f>'PRA110'!AQ177</f>
        <v>0</v>
      </c>
      <c r="AS177" s="42">
        <f>'PRA110'!AR177</f>
        <v>0</v>
      </c>
      <c r="AT177" s="42">
        <f>'PRA110'!AS177</f>
        <v>0</v>
      </c>
      <c r="AU177" s="42">
        <f>'PRA110'!AT177</f>
        <v>0</v>
      </c>
      <c r="AV177" s="42">
        <f>'PRA110'!AU177</f>
        <v>0</v>
      </c>
      <c r="AW177" s="42">
        <f>'PRA110'!AV177</f>
        <v>0</v>
      </c>
      <c r="AX177" s="42">
        <f>'PRA110'!AW177</f>
        <v>0</v>
      </c>
      <c r="AY177" s="42">
        <f>'PRA110'!AX177</f>
        <v>0</v>
      </c>
      <c r="AZ177" s="42">
        <f>'PRA110'!AY177</f>
        <v>0</v>
      </c>
      <c r="BA177" s="42">
        <f>'PRA110'!AZ177</f>
        <v>0</v>
      </c>
      <c r="BB177" s="42">
        <f>'PRA110'!BA177</f>
        <v>0</v>
      </c>
      <c r="BC177" s="42">
        <f>'PRA110'!BB177</f>
        <v>0</v>
      </c>
      <c r="BD177" s="42">
        <f>'PRA110'!BC177</f>
        <v>0</v>
      </c>
      <c r="BE177" s="42">
        <f>'PRA110'!BD177</f>
        <v>0</v>
      </c>
      <c r="BF177" s="42">
        <f>'PRA110'!BE177</f>
        <v>0</v>
      </c>
      <c r="BG177" s="42">
        <f>'PRA110'!BF177</f>
        <v>0</v>
      </c>
      <c r="BH177" s="42">
        <f>'PRA110'!BG177</f>
        <v>0</v>
      </c>
      <c r="BI177" s="42">
        <f>'PRA110'!BH177</f>
        <v>0</v>
      </c>
      <c r="BJ177" s="42">
        <f>'PRA110'!BI177</f>
        <v>0</v>
      </c>
      <c r="BK177" s="42">
        <f>'PRA110'!BJ177</f>
        <v>0</v>
      </c>
      <c r="BL177" s="42">
        <f>'PRA110'!BK177</f>
        <v>0</v>
      </c>
      <c r="BM177" s="42">
        <f>'PRA110'!BL177</f>
        <v>0</v>
      </c>
      <c r="BN177" s="42">
        <f>'PRA110'!BM177</f>
        <v>0</v>
      </c>
      <c r="BO177" s="42">
        <f>'PRA110'!BN177</f>
        <v>0</v>
      </c>
      <c r="BP177" s="42">
        <f>'PRA110'!BO177</f>
        <v>0</v>
      </c>
      <c r="BQ177" s="42">
        <f>'PRA110'!BP177</f>
        <v>0</v>
      </c>
      <c r="BR177" s="42">
        <f>'PRA110'!BQ177</f>
        <v>0</v>
      </c>
      <c r="BS177" s="42">
        <f>'PRA110'!BR177</f>
        <v>0</v>
      </c>
      <c r="BT177" s="42">
        <f>'PRA110'!BS177</f>
        <v>0</v>
      </c>
      <c r="BU177" s="42">
        <f>'PRA110'!BT177</f>
        <v>0</v>
      </c>
      <c r="BV177" s="42">
        <f>'PRA110'!BU177</f>
        <v>0</v>
      </c>
      <c r="BW177" s="42">
        <f>'PRA110'!BV177</f>
        <v>0</v>
      </c>
      <c r="BX177" s="42">
        <f>'PRA110'!BW177</f>
        <v>0</v>
      </c>
      <c r="BY177" s="42">
        <f>'PRA110'!BX177</f>
        <v>0</v>
      </c>
      <c r="BZ177" s="42">
        <f>'PRA110'!BY177</f>
        <v>0</v>
      </c>
      <c r="CA177" s="42">
        <f>'PRA110'!BZ177</f>
        <v>0</v>
      </c>
      <c r="CB177" s="42">
        <f>'PRA110'!CA177</f>
        <v>0</v>
      </c>
      <c r="CC177" s="42">
        <f>'PRA110'!CB177</f>
        <v>0</v>
      </c>
      <c r="CD177" s="42">
        <f>'PRA110'!CC177</f>
        <v>0</v>
      </c>
      <c r="CE177" s="42">
        <f>'PRA110'!CD177</f>
        <v>0</v>
      </c>
      <c r="CF177" s="42">
        <f>'PRA110'!CE177</f>
        <v>0</v>
      </c>
      <c r="CG177" s="42">
        <f>'PRA110'!CF177</f>
        <v>0</v>
      </c>
      <c r="CH177" s="42">
        <f>'PRA110'!CG177</f>
        <v>0</v>
      </c>
      <c r="CI177" s="42">
        <f>'PRA110'!CH177</f>
        <v>0</v>
      </c>
      <c r="CJ177" s="42">
        <f>'PRA110'!CI177</f>
        <v>0</v>
      </c>
      <c r="CK177" s="42">
        <f>'PRA110'!CJ177</f>
        <v>0</v>
      </c>
      <c r="CL177" s="42">
        <f>'PRA110'!CK177</f>
        <v>0</v>
      </c>
      <c r="CM177" s="42">
        <f>'PRA110'!CL177</f>
        <v>0</v>
      </c>
      <c r="CN177" s="42">
        <f>'PRA110'!CM177</f>
        <v>0</v>
      </c>
      <c r="CO177" s="42">
        <f>'PRA110'!CN177</f>
        <v>0</v>
      </c>
      <c r="CP177" s="42">
        <f>'PRA110'!CO177</f>
        <v>0</v>
      </c>
      <c r="CQ177" s="42">
        <f>'PRA110'!CP177</f>
        <v>0</v>
      </c>
      <c r="CR177" s="42">
        <f>'PRA110'!CQ177</f>
        <v>0</v>
      </c>
      <c r="CS177" s="42">
        <f>'PRA110'!CR177</f>
        <v>0</v>
      </c>
      <c r="CT177" s="42">
        <f>'PRA110'!CS177</f>
        <v>0</v>
      </c>
      <c r="CU177" s="42">
        <f>'PRA110'!CT177</f>
        <v>0</v>
      </c>
      <c r="CV177" s="42">
        <f>'PRA110'!CU177</f>
        <v>0</v>
      </c>
      <c r="CW177" s="42">
        <f>'PRA110'!CV177</f>
        <v>0</v>
      </c>
      <c r="CX177" s="42">
        <f>'PRA110'!CW177</f>
        <v>0</v>
      </c>
      <c r="CY177" s="42">
        <f>'PRA110'!CX177</f>
        <v>0</v>
      </c>
      <c r="CZ177" s="42">
        <f>'PRA110'!CY177</f>
        <v>0</v>
      </c>
      <c r="DA177" s="42">
        <f>'PRA110'!CZ177</f>
        <v>0</v>
      </c>
      <c r="DB177" s="42">
        <f>'PRA110'!DA177</f>
        <v>0</v>
      </c>
      <c r="DC177" s="42">
        <f>'PRA110'!DB177</f>
        <v>0</v>
      </c>
      <c r="DD177" s="42">
        <f>'PRA110'!DC177</f>
        <v>0</v>
      </c>
      <c r="DE177" s="42">
        <f>'PRA110'!DD177</f>
        <v>0</v>
      </c>
      <c r="DF177" s="42">
        <f>'PRA110'!DE177</f>
        <v>0</v>
      </c>
      <c r="DG177" s="42">
        <f>'PRA110'!DF177</f>
        <v>0</v>
      </c>
      <c r="DH177" s="42">
        <f>'PRA110'!DG177</f>
        <v>0</v>
      </c>
      <c r="DI177" s="42">
        <f>'PRA110'!DH177</f>
        <v>0</v>
      </c>
      <c r="DJ177" s="42">
        <f>'PRA110'!DI177</f>
        <v>0</v>
      </c>
      <c r="DK177" s="42">
        <f>'PRA110'!DJ177</f>
        <v>0</v>
      </c>
      <c r="DL177" s="45">
        <f>'PRA110'!DK177</f>
        <v>0</v>
      </c>
    </row>
    <row r="178" spans="1:117" s="384" customFormat="1" ht="13.5">
      <c r="A178" s="333"/>
      <c r="B178" s="340"/>
      <c r="C178" s="300"/>
      <c r="D178" s="87"/>
      <c r="E178" s="93"/>
      <c r="F178" s="359" t="s">
        <v>1002</v>
      </c>
      <c r="G178" s="335"/>
      <c r="H178" s="328"/>
      <c r="I178" s="42">
        <f>'PRA110'!H178-'PRA110'!H179</f>
        <v>0</v>
      </c>
      <c r="J178" s="42">
        <f>'PRA110'!J178-'PRA110'!J179</f>
        <v>0</v>
      </c>
      <c r="K178" s="42">
        <f>('PRA110'!I178-'PRA110'!J178)-('PRA110'!I179-'PRA110'!J179)</f>
        <v>0</v>
      </c>
      <c r="L178" s="42">
        <f>'PRA110'!K178-'PRA110'!K179</f>
        <v>0</v>
      </c>
      <c r="M178" s="42">
        <f>'PRA110'!L178-'PRA110'!L179</f>
        <v>0</v>
      </c>
      <c r="N178" s="42">
        <f>'PRA110'!M178-'PRA110'!M179</f>
        <v>0</v>
      </c>
      <c r="O178" s="42">
        <f>'PRA110'!N178-'PRA110'!N179</f>
        <v>0</v>
      </c>
      <c r="P178" s="42">
        <f>'PRA110'!O178-'PRA110'!O179</f>
        <v>0</v>
      </c>
      <c r="Q178" s="42">
        <f>'PRA110'!P178-'PRA110'!P179</f>
        <v>0</v>
      </c>
      <c r="R178" s="42">
        <f>'PRA110'!Q178-'PRA110'!Q179</f>
        <v>0</v>
      </c>
      <c r="S178" s="42">
        <f>'PRA110'!R178-'PRA110'!R179</f>
        <v>0</v>
      </c>
      <c r="T178" s="42">
        <f>'PRA110'!S178-'PRA110'!S179</f>
        <v>0</v>
      </c>
      <c r="U178" s="42">
        <f>'PRA110'!T178-'PRA110'!T179</f>
        <v>0</v>
      </c>
      <c r="V178" s="42">
        <f>'PRA110'!U178-'PRA110'!U179</f>
        <v>0</v>
      </c>
      <c r="W178" s="42">
        <f>'PRA110'!V178-'PRA110'!V179</f>
        <v>0</v>
      </c>
      <c r="X178" s="42">
        <f>'PRA110'!W178-'PRA110'!W179</f>
        <v>0</v>
      </c>
      <c r="Y178" s="42">
        <f>'PRA110'!X178-'PRA110'!X179</f>
        <v>0</v>
      </c>
      <c r="Z178" s="42">
        <f>'PRA110'!Y178-'PRA110'!Y179</f>
        <v>0</v>
      </c>
      <c r="AA178" s="42">
        <f>'PRA110'!Z178-'PRA110'!Z179</f>
        <v>0</v>
      </c>
      <c r="AB178" s="42">
        <f>'PRA110'!AA178-'PRA110'!AA179</f>
        <v>0</v>
      </c>
      <c r="AC178" s="42">
        <f>'PRA110'!AB178-'PRA110'!AB179</f>
        <v>0</v>
      </c>
      <c r="AD178" s="42">
        <f>'PRA110'!AC178-'PRA110'!AC179</f>
        <v>0</v>
      </c>
      <c r="AE178" s="42">
        <f>'PRA110'!AD178-'PRA110'!AD179</f>
        <v>0</v>
      </c>
      <c r="AF178" s="42">
        <f>'PRA110'!AE178-'PRA110'!AE179</f>
        <v>0</v>
      </c>
      <c r="AG178" s="42">
        <f>'PRA110'!AF178-'PRA110'!AF179</f>
        <v>0</v>
      </c>
      <c r="AH178" s="42">
        <f>'PRA110'!AG178-'PRA110'!AG179</f>
        <v>0</v>
      </c>
      <c r="AI178" s="42">
        <f>'PRA110'!AH178-'PRA110'!AH179</f>
        <v>0</v>
      </c>
      <c r="AJ178" s="42">
        <f>'PRA110'!AI178-'PRA110'!AI179</f>
        <v>0</v>
      </c>
      <c r="AK178" s="42">
        <f>'PRA110'!AJ178-'PRA110'!AJ179</f>
        <v>0</v>
      </c>
      <c r="AL178" s="42">
        <f>'PRA110'!AK178-'PRA110'!AK179</f>
        <v>0</v>
      </c>
      <c r="AM178" s="42">
        <f>'PRA110'!AL178-'PRA110'!AL179</f>
        <v>0</v>
      </c>
      <c r="AN178" s="42">
        <f>'PRA110'!AM178-'PRA110'!AM179</f>
        <v>0</v>
      </c>
      <c r="AO178" s="42">
        <f>'PRA110'!AN178-'PRA110'!AN179</f>
        <v>0</v>
      </c>
      <c r="AP178" s="42">
        <f>'PRA110'!AO178-'PRA110'!AO179</f>
        <v>0</v>
      </c>
      <c r="AQ178" s="42">
        <f>'PRA110'!AP178-'PRA110'!AP179</f>
        <v>0</v>
      </c>
      <c r="AR178" s="42">
        <f>'PRA110'!AQ178-'PRA110'!AQ179</f>
        <v>0</v>
      </c>
      <c r="AS178" s="42">
        <f>'PRA110'!AR178-'PRA110'!AR179</f>
        <v>0</v>
      </c>
      <c r="AT178" s="42">
        <f>'PRA110'!AS178-'PRA110'!AS179</f>
        <v>0</v>
      </c>
      <c r="AU178" s="42">
        <f>'PRA110'!AT178-'PRA110'!AT179</f>
        <v>0</v>
      </c>
      <c r="AV178" s="42">
        <f>'PRA110'!AU178-'PRA110'!AU179</f>
        <v>0</v>
      </c>
      <c r="AW178" s="42">
        <f>'PRA110'!AV178-'PRA110'!AV179</f>
        <v>0</v>
      </c>
      <c r="AX178" s="42">
        <f>'PRA110'!AW178-'PRA110'!AW179</f>
        <v>0</v>
      </c>
      <c r="AY178" s="42">
        <f>'PRA110'!AX178-'PRA110'!AX179</f>
        <v>0</v>
      </c>
      <c r="AZ178" s="42">
        <f>'PRA110'!AY178-'PRA110'!AY179</f>
        <v>0</v>
      </c>
      <c r="BA178" s="42">
        <f>'PRA110'!AZ178-'PRA110'!AZ179</f>
        <v>0</v>
      </c>
      <c r="BB178" s="42">
        <f>'PRA110'!BA178-'PRA110'!BA179</f>
        <v>0</v>
      </c>
      <c r="BC178" s="42">
        <f>'PRA110'!BB178-'PRA110'!BB179</f>
        <v>0</v>
      </c>
      <c r="BD178" s="42">
        <f>'PRA110'!BC178-'PRA110'!BC179</f>
        <v>0</v>
      </c>
      <c r="BE178" s="42">
        <f>'PRA110'!BD178-'PRA110'!BD179</f>
        <v>0</v>
      </c>
      <c r="BF178" s="42">
        <f>'PRA110'!BE178-'PRA110'!BE179</f>
        <v>0</v>
      </c>
      <c r="BG178" s="42">
        <f>'PRA110'!BF178-'PRA110'!BF179</f>
        <v>0</v>
      </c>
      <c r="BH178" s="42">
        <f>'PRA110'!BG178-'PRA110'!BG179</f>
        <v>0</v>
      </c>
      <c r="BI178" s="42">
        <f>'PRA110'!BH178-'PRA110'!BH179</f>
        <v>0</v>
      </c>
      <c r="BJ178" s="42">
        <f>'PRA110'!BI178-'PRA110'!BI179</f>
        <v>0</v>
      </c>
      <c r="BK178" s="42">
        <f>'PRA110'!BJ178-'PRA110'!BJ179</f>
        <v>0</v>
      </c>
      <c r="BL178" s="42">
        <f>'PRA110'!BK178-'PRA110'!BK179</f>
        <v>0</v>
      </c>
      <c r="BM178" s="42">
        <f>'PRA110'!BL178-'PRA110'!BL179</f>
        <v>0</v>
      </c>
      <c r="BN178" s="42">
        <f>'PRA110'!BM178-'PRA110'!BM179</f>
        <v>0</v>
      </c>
      <c r="BO178" s="42">
        <f>'PRA110'!BN178-'PRA110'!BN179</f>
        <v>0</v>
      </c>
      <c r="BP178" s="42">
        <f>'PRA110'!BO178-'PRA110'!BO179</f>
        <v>0</v>
      </c>
      <c r="BQ178" s="42">
        <f>'PRA110'!BP178-'PRA110'!BP179</f>
        <v>0</v>
      </c>
      <c r="BR178" s="42">
        <f>'PRA110'!BQ178-'PRA110'!BQ179</f>
        <v>0</v>
      </c>
      <c r="BS178" s="42">
        <f>'PRA110'!BR178-'PRA110'!BR179</f>
        <v>0</v>
      </c>
      <c r="BT178" s="42">
        <f>'PRA110'!BS178-'PRA110'!BS179</f>
        <v>0</v>
      </c>
      <c r="BU178" s="42">
        <f>'PRA110'!BT178-'PRA110'!BT179</f>
        <v>0</v>
      </c>
      <c r="BV178" s="42">
        <f>'PRA110'!BU178-'PRA110'!BU179</f>
        <v>0</v>
      </c>
      <c r="BW178" s="42">
        <f>'PRA110'!BV178-'PRA110'!BV179</f>
        <v>0</v>
      </c>
      <c r="BX178" s="42">
        <f>'PRA110'!BW178-'PRA110'!BW179</f>
        <v>0</v>
      </c>
      <c r="BY178" s="42">
        <f>'PRA110'!BX178-'PRA110'!BX179</f>
        <v>0</v>
      </c>
      <c r="BZ178" s="42">
        <f>'PRA110'!BY178-'PRA110'!BY179</f>
        <v>0</v>
      </c>
      <c r="CA178" s="42">
        <f>'PRA110'!BZ178-'PRA110'!BZ179</f>
        <v>0</v>
      </c>
      <c r="CB178" s="42">
        <f>'PRA110'!CA178-'PRA110'!CA179</f>
        <v>0</v>
      </c>
      <c r="CC178" s="42">
        <f>'PRA110'!CB178-'PRA110'!CB179</f>
        <v>0</v>
      </c>
      <c r="CD178" s="42">
        <f>'PRA110'!CC178-'PRA110'!CC179</f>
        <v>0</v>
      </c>
      <c r="CE178" s="42">
        <f>'PRA110'!CD178-'PRA110'!CD179</f>
        <v>0</v>
      </c>
      <c r="CF178" s="42">
        <f>'PRA110'!CE178-'PRA110'!CE179</f>
        <v>0</v>
      </c>
      <c r="CG178" s="42">
        <f>'PRA110'!CF178-'PRA110'!CF179</f>
        <v>0</v>
      </c>
      <c r="CH178" s="42">
        <f>'PRA110'!CG178-'PRA110'!CG179</f>
        <v>0</v>
      </c>
      <c r="CI178" s="42">
        <f>'PRA110'!CH178-'PRA110'!CH179</f>
        <v>0</v>
      </c>
      <c r="CJ178" s="42">
        <f>'PRA110'!CI178-'PRA110'!CI179</f>
        <v>0</v>
      </c>
      <c r="CK178" s="42">
        <f>'PRA110'!CJ178-'PRA110'!CJ179</f>
        <v>0</v>
      </c>
      <c r="CL178" s="42">
        <f>'PRA110'!CK178-'PRA110'!CK179</f>
        <v>0</v>
      </c>
      <c r="CM178" s="42">
        <f>'PRA110'!CL178-'PRA110'!CL179</f>
        <v>0</v>
      </c>
      <c r="CN178" s="42">
        <f>'PRA110'!CM178-'PRA110'!CM179</f>
        <v>0</v>
      </c>
      <c r="CO178" s="42">
        <f>'PRA110'!CN178-'PRA110'!CN179</f>
        <v>0</v>
      </c>
      <c r="CP178" s="42">
        <f>'PRA110'!CO178-'PRA110'!CO179</f>
        <v>0</v>
      </c>
      <c r="CQ178" s="42">
        <f>'PRA110'!CP178-'PRA110'!CP179</f>
        <v>0</v>
      </c>
      <c r="CR178" s="42">
        <f>'PRA110'!CQ178-'PRA110'!CQ179</f>
        <v>0</v>
      </c>
      <c r="CS178" s="42">
        <f>'PRA110'!CR178-'PRA110'!CR179</f>
        <v>0</v>
      </c>
      <c r="CT178" s="42">
        <f>'PRA110'!CS178-'PRA110'!CS179</f>
        <v>0</v>
      </c>
      <c r="CU178" s="42">
        <f>'PRA110'!CT178-'PRA110'!CT179</f>
        <v>0</v>
      </c>
      <c r="CV178" s="42">
        <f>'PRA110'!CU178-'PRA110'!CU179</f>
        <v>0</v>
      </c>
      <c r="CW178" s="42">
        <f>'PRA110'!CV178-'PRA110'!CV179</f>
        <v>0</v>
      </c>
      <c r="CX178" s="42">
        <f>'PRA110'!CW178-'PRA110'!CW179</f>
        <v>0</v>
      </c>
      <c r="CY178" s="42">
        <f>'PRA110'!CX178-'PRA110'!CX179</f>
        <v>0</v>
      </c>
      <c r="CZ178" s="42">
        <f>'PRA110'!CY178-'PRA110'!CY179</f>
        <v>0</v>
      </c>
      <c r="DA178" s="42">
        <f>'PRA110'!CZ178-'PRA110'!CZ179</f>
        <v>0</v>
      </c>
      <c r="DB178" s="42">
        <f>'PRA110'!DA178-'PRA110'!DA179</f>
        <v>0</v>
      </c>
      <c r="DC178" s="42">
        <f>'PRA110'!DB178-'PRA110'!DB179</f>
        <v>0</v>
      </c>
      <c r="DD178" s="42">
        <f>'PRA110'!DC178-'PRA110'!DC179</f>
        <v>0</v>
      </c>
      <c r="DE178" s="42">
        <f>'PRA110'!DD178-'PRA110'!DD179</f>
        <v>0</v>
      </c>
      <c r="DF178" s="42">
        <f>'PRA110'!DE178-'PRA110'!DE179</f>
        <v>0</v>
      </c>
      <c r="DG178" s="42">
        <f>'PRA110'!DF178-'PRA110'!DF179</f>
        <v>0</v>
      </c>
      <c r="DH178" s="42">
        <f>'PRA110'!DG178-'PRA110'!DG179</f>
        <v>0</v>
      </c>
      <c r="DI178" s="42">
        <f>'PRA110'!DH178-'PRA110'!DH179</f>
        <v>0</v>
      </c>
      <c r="DJ178" s="42">
        <f>'PRA110'!DI178-'PRA110'!DI179</f>
        <v>0</v>
      </c>
      <c r="DK178" s="42">
        <f>'PRA110'!DJ178-'PRA110'!DJ179</f>
        <v>0</v>
      </c>
      <c r="DL178" s="45">
        <f>'PRA110'!DK178-'PRA110'!DK179</f>
        <v>0</v>
      </c>
    </row>
    <row r="179" spans="1:117" s="384" customFormat="1" ht="50.25" customHeight="1">
      <c r="A179" s="333"/>
      <c r="B179" s="340"/>
      <c r="C179" s="300"/>
      <c r="D179" s="87" t="s">
        <v>627</v>
      </c>
      <c r="E179" s="93" t="s">
        <v>817</v>
      </c>
      <c r="F179" s="359" t="s">
        <v>1001</v>
      </c>
      <c r="G179" s="335"/>
      <c r="H179" s="328"/>
      <c r="I179" s="42">
        <f>'PRA110'!H179</f>
        <v>0</v>
      </c>
      <c r="J179" s="42">
        <f>'PRA110'!J179</f>
        <v>0</v>
      </c>
      <c r="K179" s="42">
        <f>'PRA110'!I179-'PRA110'!J179</f>
        <v>0</v>
      </c>
      <c r="L179" s="42">
        <f>'PRA110'!K179</f>
        <v>0</v>
      </c>
      <c r="M179" s="42">
        <f>'PRA110'!L179</f>
        <v>0</v>
      </c>
      <c r="N179" s="42">
        <f>'PRA110'!M179</f>
        <v>0</v>
      </c>
      <c r="O179" s="42">
        <f>'PRA110'!N179</f>
        <v>0</v>
      </c>
      <c r="P179" s="42">
        <f>'PRA110'!O179</f>
        <v>0</v>
      </c>
      <c r="Q179" s="42">
        <f>'PRA110'!P179</f>
        <v>0</v>
      </c>
      <c r="R179" s="42">
        <f>'PRA110'!Q179</f>
        <v>0</v>
      </c>
      <c r="S179" s="42">
        <f>'PRA110'!R179</f>
        <v>0</v>
      </c>
      <c r="T179" s="42">
        <f>'PRA110'!S179</f>
        <v>0</v>
      </c>
      <c r="U179" s="42">
        <f>'PRA110'!T179</f>
        <v>0</v>
      </c>
      <c r="V179" s="42">
        <f>'PRA110'!U179</f>
        <v>0</v>
      </c>
      <c r="W179" s="42">
        <f>'PRA110'!V179</f>
        <v>0</v>
      </c>
      <c r="X179" s="42">
        <f>'PRA110'!W179</f>
        <v>0</v>
      </c>
      <c r="Y179" s="42">
        <f>'PRA110'!X179</f>
        <v>0</v>
      </c>
      <c r="Z179" s="42">
        <f>'PRA110'!Y179</f>
        <v>0</v>
      </c>
      <c r="AA179" s="42">
        <f>'PRA110'!Z179</f>
        <v>0</v>
      </c>
      <c r="AB179" s="42">
        <f>'PRA110'!AA179</f>
        <v>0</v>
      </c>
      <c r="AC179" s="42">
        <f>'PRA110'!AB179</f>
        <v>0</v>
      </c>
      <c r="AD179" s="42">
        <f>'PRA110'!AC179</f>
        <v>0</v>
      </c>
      <c r="AE179" s="42">
        <f>'PRA110'!AD179</f>
        <v>0</v>
      </c>
      <c r="AF179" s="42">
        <f>'PRA110'!AE179</f>
        <v>0</v>
      </c>
      <c r="AG179" s="42">
        <f>'PRA110'!AF179</f>
        <v>0</v>
      </c>
      <c r="AH179" s="42">
        <f>'PRA110'!AG179</f>
        <v>0</v>
      </c>
      <c r="AI179" s="42">
        <f>'PRA110'!AH179</f>
        <v>0</v>
      </c>
      <c r="AJ179" s="42">
        <f>'PRA110'!AI179</f>
        <v>0</v>
      </c>
      <c r="AK179" s="42">
        <f>'PRA110'!AJ179</f>
        <v>0</v>
      </c>
      <c r="AL179" s="42">
        <f>'PRA110'!AK179</f>
        <v>0</v>
      </c>
      <c r="AM179" s="42">
        <f>'PRA110'!AL179</f>
        <v>0</v>
      </c>
      <c r="AN179" s="42">
        <f>'PRA110'!AM179</f>
        <v>0</v>
      </c>
      <c r="AO179" s="42">
        <f>'PRA110'!AN179</f>
        <v>0</v>
      </c>
      <c r="AP179" s="42">
        <f>'PRA110'!AO179</f>
        <v>0</v>
      </c>
      <c r="AQ179" s="42">
        <f>'PRA110'!AP179</f>
        <v>0</v>
      </c>
      <c r="AR179" s="42">
        <f>'PRA110'!AQ179</f>
        <v>0</v>
      </c>
      <c r="AS179" s="42">
        <f>'PRA110'!AR179</f>
        <v>0</v>
      </c>
      <c r="AT179" s="42">
        <f>'PRA110'!AS179</f>
        <v>0</v>
      </c>
      <c r="AU179" s="42">
        <f>'PRA110'!AT179</f>
        <v>0</v>
      </c>
      <c r="AV179" s="42">
        <f>'PRA110'!AU179</f>
        <v>0</v>
      </c>
      <c r="AW179" s="42">
        <f>'PRA110'!AV179</f>
        <v>0</v>
      </c>
      <c r="AX179" s="42">
        <f>'PRA110'!AW179</f>
        <v>0</v>
      </c>
      <c r="AY179" s="42">
        <f>'PRA110'!AX179</f>
        <v>0</v>
      </c>
      <c r="AZ179" s="42">
        <f>'PRA110'!AY179</f>
        <v>0</v>
      </c>
      <c r="BA179" s="42">
        <f>'PRA110'!AZ179</f>
        <v>0</v>
      </c>
      <c r="BB179" s="42">
        <f>'PRA110'!BA179</f>
        <v>0</v>
      </c>
      <c r="BC179" s="42">
        <f>'PRA110'!BB179</f>
        <v>0</v>
      </c>
      <c r="BD179" s="42">
        <f>'PRA110'!BC179</f>
        <v>0</v>
      </c>
      <c r="BE179" s="42">
        <f>'PRA110'!BD179</f>
        <v>0</v>
      </c>
      <c r="BF179" s="42">
        <f>'PRA110'!BE179</f>
        <v>0</v>
      </c>
      <c r="BG179" s="42">
        <f>'PRA110'!BF179</f>
        <v>0</v>
      </c>
      <c r="BH179" s="42">
        <f>'PRA110'!BG179</f>
        <v>0</v>
      </c>
      <c r="BI179" s="42">
        <f>'PRA110'!BH179</f>
        <v>0</v>
      </c>
      <c r="BJ179" s="42">
        <f>'PRA110'!BI179</f>
        <v>0</v>
      </c>
      <c r="BK179" s="42">
        <f>'PRA110'!BJ179</f>
        <v>0</v>
      </c>
      <c r="BL179" s="42">
        <f>'PRA110'!BK179</f>
        <v>0</v>
      </c>
      <c r="BM179" s="42">
        <f>'PRA110'!BL179</f>
        <v>0</v>
      </c>
      <c r="BN179" s="42">
        <f>'PRA110'!BM179</f>
        <v>0</v>
      </c>
      <c r="BO179" s="42">
        <f>'PRA110'!BN179</f>
        <v>0</v>
      </c>
      <c r="BP179" s="42">
        <f>'PRA110'!BO179</f>
        <v>0</v>
      </c>
      <c r="BQ179" s="42">
        <f>'PRA110'!BP179</f>
        <v>0</v>
      </c>
      <c r="BR179" s="42">
        <f>'PRA110'!BQ179</f>
        <v>0</v>
      </c>
      <c r="BS179" s="42">
        <f>'PRA110'!BR179</f>
        <v>0</v>
      </c>
      <c r="BT179" s="42">
        <f>'PRA110'!BS179</f>
        <v>0</v>
      </c>
      <c r="BU179" s="42">
        <f>'PRA110'!BT179</f>
        <v>0</v>
      </c>
      <c r="BV179" s="42">
        <f>'PRA110'!BU179</f>
        <v>0</v>
      </c>
      <c r="BW179" s="42">
        <f>'PRA110'!BV179</f>
        <v>0</v>
      </c>
      <c r="BX179" s="42">
        <f>'PRA110'!BW179</f>
        <v>0</v>
      </c>
      <c r="BY179" s="42">
        <f>'PRA110'!BX179</f>
        <v>0</v>
      </c>
      <c r="BZ179" s="42">
        <f>'PRA110'!BY179</f>
        <v>0</v>
      </c>
      <c r="CA179" s="42">
        <f>'PRA110'!BZ179</f>
        <v>0</v>
      </c>
      <c r="CB179" s="42">
        <f>'PRA110'!CA179</f>
        <v>0</v>
      </c>
      <c r="CC179" s="42">
        <f>'PRA110'!CB179</f>
        <v>0</v>
      </c>
      <c r="CD179" s="42">
        <f>'PRA110'!CC179</f>
        <v>0</v>
      </c>
      <c r="CE179" s="42">
        <f>'PRA110'!CD179</f>
        <v>0</v>
      </c>
      <c r="CF179" s="42">
        <f>'PRA110'!CE179</f>
        <v>0</v>
      </c>
      <c r="CG179" s="42">
        <f>'PRA110'!CF179</f>
        <v>0</v>
      </c>
      <c r="CH179" s="42">
        <f>'PRA110'!CG179</f>
        <v>0</v>
      </c>
      <c r="CI179" s="42">
        <f>'PRA110'!CH179</f>
        <v>0</v>
      </c>
      <c r="CJ179" s="42">
        <f>'PRA110'!CI179</f>
        <v>0</v>
      </c>
      <c r="CK179" s="42">
        <f>'PRA110'!CJ179</f>
        <v>0</v>
      </c>
      <c r="CL179" s="42">
        <f>'PRA110'!CK179</f>
        <v>0</v>
      </c>
      <c r="CM179" s="42">
        <f>'PRA110'!CL179</f>
        <v>0</v>
      </c>
      <c r="CN179" s="42">
        <f>'PRA110'!CM179</f>
        <v>0</v>
      </c>
      <c r="CO179" s="42">
        <f>'PRA110'!CN179</f>
        <v>0</v>
      </c>
      <c r="CP179" s="42">
        <f>'PRA110'!CO179</f>
        <v>0</v>
      </c>
      <c r="CQ179" s="42">
        <f>'PRA110'!CP179</f>
        <v>0</v>
      </c>
      <c r="CR179" s="42">
        <f>'PRA110'!CQ179</f>
        <v>0</v>
      </c>
      <c r="CS179" s="42">
        <f>'PRA110'!CR179</f>
        <v>0</v>
      </c>
      <c r="CT179" s="42">
        <f>'PRA110'!CS179</f>
        <v>0</v>
      </c>
      <c r="CU179" s="42">
        <f>'PRA110'!CT179</f>
        <v>0</v>
      </c>
      <c r="CV179" s="42">
        <f>'PRA110'!CU179</f>
        <v>0</v>
      </c>
      <c r="CW179" s="42">
        <f>'PRA110'!CV179</f>
        <v>0</v>
      </c>
      <c r="CX179" s="42">
        <f>'PRA110'!CW179</f>
        <v>0</v>
      </c>
      <c r="CY179" s="42">
        <f>'PRA110'!CX179</f>
        <v>0</v>
      </c>
      <c r="CZ179" s="42">
        <f>'PRA110'!CY179</f>
        <v>0</v>
      </c>
      <c r="DA179" s="42">
        <f>'PRA110'!CZ179</f>
        <v>0</v>
      </c>
      <c r="DB179" s="42">
        <f>'PRA110'!DA179</f>
        <v>0</v>
      </c>
      <c r="DC179" s="42">
        <f>'PRA110'!DB179</f>
        <v>0</v>
      </c>
      <c r="DD179" s="42">
        <f>'PRA110'!DC179</f>
        <v>0</v>
      </c>
      <c r="DE179" s="42">
        <f>'PRA110'!DD179</f>
        <v>0</v>
      </c>
      <c r="DF179" s="42">
        <f>'PRA110'!DE179</f>
        <v>0</v>
      </c>
      <c r="DG179" s="42">
        <f>'PRA110'!DF179</f>
        <v>0</v>
      </c>
      <c r="DH179" s="42">
        <f>'PRA110'!DG179</f>
        <v>0</v>
      </c>
      <c r="DI179" s="42">
        <f>'PRA110'!DH179</f>
        <v>0</v>
      </c>
      <c r="DJ179" s="42">
        <f>'PRA110'!DI179</f>
        <v>0</v>
      </c>
      <c r="DK179" s="42">
        <f>'PRA110'!DJ179</f>
        <v>0</v>
      </c>
      <c r="DL179" s="45">
        <f>'PRA110'!DK179</f>
        <v>0</v>
      </c>
    </row>
    <row r="180" spans="1:117" s="384" customFormat="1" ht="22.15" customHeight="1">
      <c r="A180" s="381"/>
      <c r="B180" s="333"/>
      <c r="C180" s="300"/>
      <c r="D180" s="87" t="s">
        <v>294</v>
      </c>
      <c r="E180" s="88" t="s">
        <v>295</v>
      </c>
      <c r="F180" s="389" t="s">
        <v>296</v>
      </c>
      <c r="G180" s="335"/>
      <c r="H180" s="328"/>
      <c r="I180" s="383"/>
      <c r="J180" s="42">
        <f>'PRA110'!J180</f>
        <v>0</v>
      </c>
      <c r="K180" s="42">
        <f>'PRA110'!I180-'PRA110'!J180</f>
        <v>0</v>
      </c>
      <c r="L180" s="42">
        <f>'PRA110'!K180</f>
        <v>0</v>
      </c>
      <c r="M180" s="42">
        <f>'PRA110'!L180</f>
        <v>0</v>
      </c>
      <c r="N180" s="42">
        <f>'PRA110'!M180</f>
        <v>0</v>
      </c>
      <c r="O180" s="42">
        <f>'PRA110'!N180</f>
        <v>0</v>
      </c>
      <c r="P180" s="42">
        <f>'PRA110'!O180</f>
        <v>0</v>
      </c>
      <c r="Q180" s="42">
        <f>'PRA110'!P180</f>
        <v>0</v>
      </c>
      <c r="R180" s="42">
        <f>'PRA110'!Q180</f>
        <v>0</v>
      </c>
      <c r="S180" s="42">
        <f>'PRA110'!R180</f>
        <v>0</v>
      </c>
      <c r="T180" s="42">
        <f>'PRA110'!S180</f>
        <v>0</v>
      </c>
      <c r="U180" s="42">
        <f>'PRA110'!T180</f>
        <v>0</v>
      </c>
      <c r="V180" s="42">
        <f>'PRA110'!U180</f>
        <v>0</v>
      </c>
      <c r="W180" s="42">
        <f>'PRA110'!V180</f>
        <v>0</v>
      </c>
      <c r="X180" s="42">
        <f>'PRA110'!W180</f>
        <v>0</v>
      </c>
      <c r="Y180" s="42">
        <f>'PRA110'!X180</f>
        <v>0</v>
      </c>
      <c r="Z180" s="42">
        <f>'PRA110'!Y180</f>
        <v>0</v>
      </c>
      <c r="AA180" s="42">
        <f>'PRA110'!Z180</f>
        <v>0</v>
      </c>
      <c r="AB180" s="42">
        <f>'PRA110'!AA180</f>
        <v>0</v>
      </c>
      <c r="AC180" s="42">
        <f>'PRA110'!AB180</f>
        <v>0</v>
      </c>
      <c r="AD180" s="42">
        <f>'PRA110'!AC180</f>
        <v>0</v>
      </c>
      <c r="AE180" s="42">
        <f>'PRA110'!AD180</f>
        <v>0</v>
      </c>
      <c r="AF180" s="42">
        <f>'PRA110'!AE180</f>
        <v>0</v>
      </c>
      <c r="AG180" s="42">
        <f>'PRA110'!AF180</f>
        <v>0</v>
      </c>
      <c r="AH180" s="42">
        <f>'PRA110'!AG180</f>
        <v>0</v>
      </c>
      <c r="AI180" s="42">
        <f>'PRA110'!AH180</f>
        <v>0</v>
      </c>
      <c r="AJ180" s="42">
        <f>'PRA110'!AI180</f>
        <v>0</v>
      </c>
      <c r="AK180" s="42">
        <f>'PRA110'!AJ180</f>
        <v>0</v>
      </c>
      <c r="AL180" s="42">
        <f>'PRA110'!AK180</f>
        <v>0</v>
      </c>
      <c r="AM180" s="42">
        <f>'PRA110'!AL180</f>
        <v>0</v>
      </c>
      <c r="AN180" s="42">
        <f>'PRA110'!AM180</f>
        <v>0</v>
      </c>
      <c r="AO180" s="42">
        <f>'PRA110'!AN180</f>
        <v>0</v>
      </c>
      <c r="AP180" s="42">
        <f>'PRA110'!AO180</f>
        <v>0</v>
      </c>
      <c r="AQ180" s="42">
        <f>'PRA110'!AP180</f>
        <v>0</v>
      </c>
      <c r="AR180" s="42">
        <f>'PRA110'!AQ180</f>
        <v>0</v>
      </c>
      <c r="AS180" s="42">
        <f>'PRA110'!AR180</f>
        <v>0</v>
      </c>
      <c r="AT180" s="42">
        <f>'PRA110'!AS180</f>
        <v>0</v>
      </c>
      <c r="AU180" s="42">
        <f>'PRA110'!AT180</f>
        <v>0</v>
      </c>
      <c r="AV180" s="42">
        <f>'PRA110'!AU180</f>
        <v>0</v>
      </c>
      <c r="AW180" s="42">
        <f>'PRA110'!AV180</f>
        <v>0</v>
      </c>
      <c r="AX180" s="42">
        <f>'PRA110'!AW180</f>
        <v>0</v>
      </c>
      <c r="AY180" s="42">
        <f>'PRA110'!AX180</f>
        <v>0</v>
      </c>
      <c r="AZ180" s="42">
        <f>'PRA110'!AY180</f>
        <v>0</v>
      </c>
      <c r="BA180" s="42">
        <f>'PRA110'!AZ180</f>
        <v>0</v>
      </c>
      <c r="BB180" s="42">
        <f>'PRA110'!BA180</f>
        <v>0</v>
      </c>
      <c r="BC180" s="42">
        <f>'PRA110'!BB180</f>
        <v>0</v>
      </c>
      <c r="BD180" s="42">
        <f>'PRA110'!BC180</f>
        <v>0</v>
      </c>
      <c r="BE180" s="42">
        <f>'PRA110'!BD180</f>
        <v>0</v>
      </c>
      <c r="BF180" s="42">
        <f>'PRA110'!BE180</f>
        <v>0</v>
      </c>
      <c r="BG180" s="42">
        <f>'PRA110'!BF180</f>
        <v>0</v>
      </c>
      <c r="BH180" s="42">
        <f>'PRA110'!BG180</f>
        <v>0</v>
      </c>
      <c r="BI180" s="42">
        <f>'PRA110'!BH180</f>
        <v>0</v>
      </c>
      <c r="BJ180" s="42">
        <f>'PRA110'!BI180</f>
        <v>0</v>
      </c>
      <c r="BK180" s="42">
        <f>'PRA110'!BJ180</f>
        <v>0</v>
      </c>
      <c r="BL180" s="42">
        <f>'PRA110'!BK180</f>
        <v>0</v>
      </c>
      <c r="BM180" s="42">
        <f>'PRA110'!BL180</f>
        <v>0</v>
      </c>
      <c r="BN180" s="42">
        <f>'PRA110'!BM180</f>
        <v>0</v>
      </c>
      <c r="BO180" s="42">
        <f>'PRA110'!BN180</f>
        <v>0</v>
      </c>
      <c r="BP180" s="42">
        <f>'PRA110'!BO180</f>
        <v>0</v>
      </c>
      <c r="BQ180" s="42">
        <f>'PRA110'!BP180</f>
        <v>0</v>
      </c>
      <c r="BR180" s="42">
        <f>'PRA110'!BQ180</f>
        <v>0</v>
      </c>
      <c r="BS180" s="42">
        <f>'PRA110'!BR180</f>
        <v>0</v>
      </c>
      <c r="BT180" s="42">
        <f>'PRA110'!BS180</f>
        <v>0</v>
      </c>
      <c r="BU180" s="42">
        <f>'PRA110'!BT180</f>
        <v>0</v>
      </c>
      <c r="BV180" s="42">
        <f>'PRA110'!BU180</f>
        <v>0</v>
      </c>
      <c r="BW180" s="42">
        <f>'PRA110'!BV180</f>
        <v>0</v>
      </c>
      <c r="BX180" s="42">
        <f>'PRA110'!BW180</f>
        <v>0</v>
      </c>
      <c r="BY180" s="42">
        <f>'PRA110'!BX180</f>
        <v>0</v>
      </c>
      <c r="BZ180" s="42">
        <f>'PRA110'!BY180</f>
        <v>0</v>
      </c>
      <c r="CA180" s="42">
        <f>'PRA110'!BZ180</f>
        <v>0</v>
      </c>
      <c r="CB180" s="42">
        <f>'PRA110'!CA180</f>
        <v>0</v>
      </c>
      <c r="CC180" s="42">
        <f>'PRA110'!CB180</f>
        <v>0</v>
      </c>
      <c r="CD180" s="42">
        <f>'PRA110'!CC180</f>
        <v>0</v>
      </c>
      <c r="CE180" s="42">
        <f>'PRA110'!CD180</f>
        <v>0</v>
      </c>
      <c r="CF180" s="42">
        <f>'PRA110'!CE180</f>
        <v>0</v>
      </c>
      <c r="CG180" s="42">
        <f>'PRA110'!CF180</f>
        <v>0</v>
      </c>
      <c r="CH180" s="42">
        <f>'PRA110'!CG180</f>
        <v>0</v>
      </c>
      <c r="CI180" s="42">
        <f>'PRA110'!CH180</f>
        <v>0</v>
      </c>
      <c r="CJ180" s="42">
        <f>'PRA110'!CI180</f>
        <v>0</v>
      </c>
      <c r="CK180" s="42">
        <f>'PRA110'!CJ180</f>
        <v>0</v>
      </c>
      <c r="CL180" s="42">
        <f>'PRA110'!CK180</f>
        <v>0</v>
      </c>
      <c r="CM180" s="42">
        <f>'PRA110'!CL180</f>
        <v>0</v>
      </c>
      <c r="CN180" s="42">
        <f>'PRA110'!CM180</f>
        <v>0</v>
      </c>
      <c r="CO180" s="42">
        <f>'PRA110'!CN180</f>
        <v>0</v>
      </c>
      <c r="CP180" s="42">
        <f>'PRA110'!CO180</f>
        <v>0</v>
      </c>
      <c r="CQ180" s="42">
        <f>'PRA110'!CP180</f>
        <v>0</v>
      </c>
      <c r="CR180" s="42">
        <f>'PRA110'!CQ180</f>
        <v>0</v>
      </c>
      <c r="CS180" s="42">
        <f>'PRA110'!CR180</f>
        <v>0</v>
      </c>
      <c r="CT180" s="42">
        <f>'PRA110'!CS180</f>
        <v>0</v>
      </c>
      <c r="CU180" s="42">
        <f>'PRA110'!CT180</f>
        <v>0</v>
      </c>
      <c r="CV180" s="42">
        <f>'PRA110'!CU180</f>
        <v>0</v>
      </c>
      <c r="CW180" s="42">
        <f>'PRA110'!CV180</f>
        <v>0</v>
      </c>
      <c r="CX180" s="42">
        <f>'PRA110'!CW180</f>
        <v>0</v>
      </c>
      <c r="CY180" s="42">
        <f>'PRA110'!CX180</f>
        <v>0</v>
      </c>
      <c r="CZ180" s="42">
        <f>'PRA110'!CY180</f>
        <v>0</v>
      </c>
      <c r="DA180" s="42">
        <f>'PRA110'!CZ180</f>
        <v>0</v>
      </c>
      <c r="DB180" s="42">
        <f>'PRA110'!DA180</f>
        <v>0</v>
      </c>
      <c r="DC180" s="42">
        <f>'PRA110'!DB180</f>
        <v>0</v>
      </c>
      <c r="DD180" s="42">
        <f>'PRA110'!DC180</f>
        <v>0</v>
      </c>
      <c r="DE180" s="42">
        <f>'PRA110'!DD180</f>
        <v>0</v>
      </c>
      <c r="DF180" s="42">
        <f>'PRA110'!DE180</f>
        <v>0</v>
      </c>
      <c r="DG180" s="42">
        <f>'PRA110'!DF180</f>
        <v>0</v>
      </c>
      <c r="DH180" s="42">
        <f>'PRA110'!DG180</f>
        <v>0</v>
      </c>
      <c r="DI180" s="42">
        <f>'PRA110'!DH180</f>
        <v>0</v>
      </c>
      <c r="DJ180" s="42">
        <f>'PRA110'!DI180</f>
        <v>0</v>
      </c>
      <c r="DK180" s="42">
        <f>'PRA110'!DJ180</f>
        <v>0</v>
      </c>
      <c r="DL180" s="45">
        <f>'PRA110'!DK180</f>
        <v>0</v>
      </c>
    </row>
    <row r="181" spans="1:117" s="384" customFormat="1" ht="22.15" customHeight="1" thickBot="1">
      <c r="A181" s="333"/>
      <c r="B181" s="333"/>
      <c r="C181" s="300"/>
      <c r="D181" s="87">
        <v>1080</v>
      </c>
      <c r="E181" s="88" t="s">
        <v>297</v>
      </c>
      <c r="F181" s="390" t="s">
        <v>298</v>
      </c>
      <c r="G181" s="335"/>
      <c r="H181" s="328"/>
      <c r="I181" s="42">
        <f>'PRA110'!H181</f>
        <v>0</v>
      </c>
      <c r="J181" s="42">
        <f>'PRA110'!J181</f>
        <v>0</v>
      </c>
      <c r="K181" s="42">
        <f>'PRA110'!I181-'PRA110'!J181</f>
        <v>0</v>
      </c>
      <c r="L181" s="42">
        <f>'PRA110'!K181</f>
        <v>0</v>
      </c>
      <c r="M181" s="42">
        <f>'PRA110'!L181</f>
        <v>0</v>
      </c>
      <c r="N181" s="42">
        <f>'PRA110'!M181</f>
        <v>0</v>
      </c>
      <c r="O181" s="42">
        <f>'PRA110'!N181</f>
        <v>0</v>
      </c>
      <c r="P181" s="42">
        <f>'PRA110'!O181</f>
        <v>0</v>
      </c>
      <c r="Q181" s="42">
        <f>'PRA110'!P181</f>
        <v>0</v>
      </c>
      <c r="R181" s="42">
        <f>'PRA110'!Q181</f>
        <v>0</v>
      </c>
      <c r="S181" s="42">
        <f>'PRA110'!R181</f>
        <v>0</v>
      </c>
      <c r="T181" s="42">
        <f>'PRA110'!S181</f>
        <v>0</v>
      </c>
      <c r="U181" s="42">
        <f>'PRA110'!T181</f>
        <v>0</v>
      </c>
      <c r="V181" s="42">
        <f>'PRA110'!U181</f>
        <v>0</v>
      </c>
      <c r="W181" s="42">
        <f>'PRA110'!V181</f>
        <v>0</v>
      </c>
      <c r="X181" s="42">
        <f>'PRA110'!W181</f>
        <v>0</v>
      </c>
      <c r="Y181" s="42">
        <f>'PRA110'!X181</f>
        <v>0</v>
      </c>
      <c r="Z181" s="42">
        <f>'PRA110'!Y181</f>
        <v>0</v>
      </c>
      <c r="AA181" s="42">
        <f>'PRA110'!Z181</f>
        <v>0</v>
      </c>
      <c r="AB181" s="42">
        <f>'PRA110'!AA181</f>
        <v>0</v>
      </c>
      <c r="AC181" s="42">
        <f>'PRA110'!AB181</f>
        <v>0</v>
      </c>
      <c r="AD181" s="42">
        <f>'PRA110'!AC181</f>
        <v>0</v>
      </c>
      <c r="AE181" s="42">
        <f>'PRA110'!AD181</f>
        <v>0</v>
      </c>
      <c r="AF181" s="42">
        <f>'PRA110'!AE181</f>
        <v>0</v>
      </c>
      <c r="AG181" s="42">
        <f>'PRA110'!AF181</f>
        <v>0</v>
      </c>
      <c r="AH181" s="42">
        <f>'PRA110'!AG181</f>
        <v>0</v>
      </c>
      <c r="AI181" s="42">
        <f>'PRA110'!AH181</f>
        <v>0</v>
      </c>
      <c r="AJ181" s="42">
        <f>'PRA110'!AI181</f>
        <v>0</v>
      </c>
      <c r="AK181" s="42">
        <f>'PRA110'!AJ181</f>
        <v>0</v>
      </c>
      <c r="AL181" s="42">
        <f>'PRA110'!AK181</f>
        <v>0</v>
      </c>
      <c r="AM181" s="42">
        <f>'PRA110'!AL181</f>
        <v>0</v>
      </c>
      <c r="AN181" s="42">
        <f>'PRA110'!AM181</f>
        <v>0</v>
      </c>
      <c r="AO181" s="42">
        <f>'PRA110'!AN181</f>
        <v>0</v>
      </c>
      <c r="AP181" s="42">
        <f>'PRA110'!AO181</f>
        <v>0</v>
      </c>
      <c r="AQ181" s="42">
        <f>'PRA110'!AP181</f>
        <v>0</v>
      </c>
      <c r="AR181" s="42">
        <f>'PRA110'!AQ181</f>
        <v>0</v>
      </c>
      <c r="AS181" s="42">
        <f>'PRA110'!AR181</f>
        <v>0</v>
      </c>
      <c r="AT181" s="42">
        <f>'PRA110'!AS181</f>
        <v>0</v>
      </c>
      <c r="AU181" s="42">
        <f>'PRA110'!AT181</f>
        <v>0</v>
      </c>
      <c r="AV181" s="42">
        <f>'PRA110'!AU181</f>
        <v>0</v>
      </c>
      <c r="AW181" s="42">
        <f>'PRA110'!AV181</f>
        <v>0</v>
      </c>
      <c r="AX181" s="42">
        <f>'PRA110'!AW181</f>
        <v>0</v>
      </c>
      <c r="AY181" s="42">
        <f>'PRA110'!AX181</f>
        <v>0</v>
      </c>
      <c r="AZ181" s="42">
        <f>'PRA110'!AY181</f>
        <v>0</v>
      </c>
      <c r="BA181" s="42">
        <f>'PRA110'!AZ181</f>
        <v>0</v>
      </c>
      <c r="BB181" s="42">
        <f>'PRA110'!BA181</f>
        <v>0</v>
      </c>
      <c r="BC181" s="42">
        <f>'PRA110'!BB181</f>
        <v>0</v>
      </c>
      <c r="BD181" s="42">
        <f>'PRA110'!BC181</f>
        <v>0</v>
      </c>
      <c r="BE181" s="42">
        <f>'PRA110'!BD181</f>
        <v>0</v>
      </c>
      <c r="BF181" s="42">
        <f>'PRA110'!BE181</f>
        <v>0</v>
      </c>
      <c r="BG181" s="42">
        <f>'PRA110'!BF181</f>
        <v>0</v>
      </c>
      <c r="BH181" s="42">
        <f>'PRA110'!BG181</f>
        <v>0</v>
      </c>
      <c r="BI181" s="42">
        <f>'PRA110'!BH181</f>
        <v>0</v>
      </c>
      <c r="BJ181" s="42">
        <f>'PRA110'!BI181</f>
        <v>0</v>
      </c>
      <c r="BK181" s="42">
        <f>'PRA110'!BJ181</f>
        <v>0</v>
      </c>
      <c r="BL181" s="42">
        <f>'PRA110'!BK181</f>
        <v>0</v>
      </c>
      <c r="BM181" s="42">
        <f>'PRA110'!BL181</f>
        <v>0</v>
      </c>
      <c r="BN181" s="42">
        <f>'PRA110'!BM181</f>
        <v>0</v>
      </c>
      <c r="BO181" s="42">
        <f>'PRA110'!BN181</f>
        <v>0</v>
      </c>
      <c r="BP181" s="42">
        <f>'PRA110'!BO181</f>
        <v>0</v>
      </c>
      <c r="BQ181" s="42">
        <f>'PRA110'!BP181</f>
        <v>0</v>
      </c>
      <c r="BR181" s="42">
        <f>'PRA110'!BQ181</f>
        <v>0</v>
      </c>
      <c r="BS181" s="42">
        <f>'PRA110'!BR181</f>
        <v>0</v>
      </c>
      <c r="BT181" s="42">
        <f>'PRA110'!BS181</f>
        <v>0</v>
      </c>
      <c r="BU181" s="42">
        <f>'PRA110'!BT181</f>
        <v>0</v>
      </c>
      <c r="BV181" s="42">
        <f>'PRA110'!BU181</f>
        <v>0</v>
      </c>
      <c r="BW181" s="42">
        <f>'PRA110'!BV181</f>
        <v>0</v>
      </c>
      <c r="BX181" s="42">
        <f>'PRA110'!BW181</f>
        <v>0</v>
      </c>
      <c r="BY181" s="42">
        <f>'PRA110'!BX181</f>
        <v>0</v>
      </c>
      <c r="BZ181" s="42">
        <f>'PRA110'!BY181</f>
        <v>0</v>
      </c>
      <c r="CA181" s="42">
        <f>'PRA110'!BZ181</f>
        <v>0</v>
      </c>
      <c r="CB181" s="42">
        <f>'PRA110'!CA181</f>
        <v>0</v>
      </c>
      <c r="CC181" s="42">
        <f>'PRA110'!CB181</f>
        <v>0</v>
      </c>
      <c r="CD181" s="42">
        <f>'PRA110'!CC181</f>
        <v>0</v>
      </c>
      <c r="CE181" s="42">
        <f>'PRA110'!CD181</f>
        <v>0</v>
      </c>
      <c r="CF181" s="42">
        <f>'PRA110'!CE181</f>
        <v>0</v>
      </c>
      <c r="CG181" s="42">
        <f>'PRA110'!CF181</f>
        <v>0</v>
      </c>
      <c r="CH181" s="42">
        <f>'PRA110'!CG181</f>
        <v>0</v>
      </c>
      <c r="CI181" s="42">
        <f>'PRA110'!CH181</f>
        <v>0</v>
      </c>
      <c r="CJ181" s="42">
        <f>'PRA110'!CI181</f>
        <v>0</v>
      </c>
      <c r="CK181" s="42">
        <f>'PRA110'!CJ181</f>
        <v>0</v>
      </c>
      <c r="CL181" s="42">
        <f>'PRA110'!CK181</f>
        <v>0</v>
      </c>
      <c r="CM181" s="42">
        <f>'PRA110'!CL181</f>
        <v>0</v>
      </c>
      <c r="CN181" s="42">
        <f>'PRA110'!CM181</f>
        <v>0</v>
      </c>
      <c r="CO181" s="42">
        <f>'PRA110'!CN181</f>
        <v>0</v>
      </c>
      <c r="CP181" s="42">
        <f>'PRA110'!CO181</f>
        <v>0</v>
      </c>
      <c r="CQ181" s="42">
        <f>'PRA110'!CP181</f>
        <v>0</v>
      </c>
      <c r="CR181" s="42">
        <f>'PRA110'!CQ181</f>
        <v>0</v>
      </c>
      <c r="CS181" s="42">
        <f>'PRA110'!CR181</f>
        <v>0</v>
      </c>
      <c r="CT181" s="42">
        <f>'PRA110'!CS181</f>
        <v>0</v>
      </c>
      <c r="CU181" s="42">
        <f>'PRA110'!CT181</f>
        <v>0</v>
      </c>
      <c r="CV181" s="42">
        <f>'PRA110'!CU181</f>
        <v>0</v>
      </c>
      <c r="CW181" s="42">
        <f>'PRA110'!CV181</f>
        <v>0</v>
      </c>
      <c r="CX181" s="42">
        <f>'PRA110'!CW181</f>
        <v>0</v>
      </c>
      <c r="CY181" s="42">
        <f>'PRA110'!CX181</f>
        <v>0</v>
      </c>
      <c r="CZ181" s="42">
        <f>'PRA110'!CY181</f>
        <v>0</v>
      </c>
      <c r="DA181" s="42">
        <f>'PRA110'!CZ181</f>
        <v>0</v>
      </c>
      <c r="DB181" s="42">
        <f>'PRA110'!DA181</f>
        <v>0</v>
      </c>
      <c r="DC181" s="42">
        <f>'PRA110'!DB181</f>
        <v>0</v>
      </c>
      <c r="DD181" s="42">
        <f>'PRA110'!DC181</f>
        <v>0</v>
      </c>
      <c r="DE181" s="42">
        <f>'PRA110'!DD181</f>
        <v>0</v>
      </c>
      <c r="DF181" s="42">
        <f>'PRA110'!DE181</f>
        <v>0</v>
      </c>
      <c r="DG181" s="42">
        <f>'PRA110'!DF181</f>
        <v>0</v>
      </c>
      <c r="DH181" s="42">
        <f>'PRA110'!DG181</f>
        <v>0</v>
      </c>
      <c r="DI181" s="42">
        <f>'PRA110'!DH181</f>
        <v>0</v>
      </c>
      <c r="DJ181" s="42">
        <f>'PRA110'!DI181</f>
        <v>0</v>
      </c>
      <c r="DK181" s="42">
        <f>'PRA110'!DJ181</f>
        <v>0</v>
      </c>
      <c r="DL181" s="45">
        <f>'PRA110'!DK181</f>
        <v>0</v>
      </c>
    </row>
    <row r="182" spans="1:117" s="332" customFormat="1" ht="27.75" customHeight="1">
      <c r="A182" s="1082"/>
      <c r="B182" s="1083"/>
      <c r="C182" s="300"/>
      <c r="D182" s="1111"/>
      <c r="E182" s="1112">
        <v>4</v>
      </c>
      <c r="F182" s="1114" t="s">
        <v>299</v>
      </c>
      <c r="G182" s="1109" t="str">
        <f>G$13</f>
        <v>Weight - open</v>
      </c>
      <c r="H182" s="1097" t="str">
        <f>H$13</f>
        <v>Weight term</v>
      </c>
      <c r="I182" s="1099" t="s">
        <v>35</v>
      </c>
      <c r="J182" s="1120" t="str">
        <f>J$13</f>
        <v>Open</v>
      </c>
      <c r="K182" s="1120" t="str">
        <f>K$13</f>
        <v>Overnight (excl. open)</v>
      </c>
      <c r="L182" s="1101" t="s">
        <v>37</v>
      </c>
      <c r="M182" s="1101" t="s">
        <v>38</v>
      </c>
      <c r="N182" s="1101" t="s">
        <v>39</v>
      </c>
      <c r="O182" s="1101" t="s">
        <v>40</v>
      </c>
      <c r="P182" s="1101" t="s">
        <v>41</v>
      </c>
      <c r="Q182" s="1101" t="s">
        <v>42</v>
      </c>
      <c r="R182" s="1106"/>
      <c r="S182" s="1106"/>
      <c r="T182" s="1106"/>
      <c r="U182" s="1106"/>
      <c r="V182" s="1106"/>
      <c r="W182" s="1106"/>
      <c r="X182" s="1099"/>
      <c r="Y182" s="1106"/>
      <c r="Z182" s="1106"/>
      <c r="AA182" s="1106"/>
      <c r="AB182" s="1106"/>
      <c r="AC182" s="1106"/>
      <c r="AD182" s="1106"/>
      <c r="AE182" s="1099"/>
      <c r="AF182" s="1106"/>
      <c r="AG182" s="1106"/>
      <c r="AH182" s="1106"/>
      <c r="AI182" s="1106"/>
      <c r="AJ182" s="1106"/>
      <c r="AK182" s="1106"/>
      <c r="AL182" s="1099"/>
      <c r="AM182" s="1106"/>
      <c r="AN182" s="1106"/>
      <c r="AO182" s="1106"/>
      <c r="AP182" s="1106"/>
      <c r="AQ182" s="1106"/>
      <c r="AR182" s="1106"/>
      <c r="AS182" s="1099"/>
      <c r="AT182" s="1106"/>
      <c r="AU182" s="1106"/>
      <c r="AV182" s="1106"/>
      <c r="AW182" s="1106"/>
      <c r="AX182" s="1106"/>
      <c r="AY182" s="1106"/>
      <c r="AZ182" s="1106"/>
      <c r="BA182" s="1106"/>
      <c r="BB182" s="1106"/>
      <c r="BC182" s="1106"/>
      <c r="BD182" s="1106"/>
      <c r="BE182" s="1106"/>
      <c r="BF182" s="1106"/>
      <c r="BG182" s="1106"/>
      <c r="BH182" s="1106"/>
      <c r="BI182" s="1106"/>
      <c r="BJ182" s="1106"/>
      <c r="BK182" s="1106"/>
      <c r="BL182" s="1106"/>
      <c r="BM182" s="1106"/>
      <c r="BN182" s="1106"/>
      <c r="BO182" s="1106"/>
      <c r="BP182" s="1106"/>
      <c r="BQ182" s="1106"/>
      <c r="BR182" s="1106"/>
      <c r="BS182" s="1106"/>
      <c r="BT182" s="1099"/>
      <c r="BU182" s="1106"/>
      <c r="BV182" s="1106"/>
      <c r="BW182" s="1106"/>
      <c r="BX182" s="1106"/>
      <c r="BY182" s="1106"/>
      <c r="BZ182" s="1106"/>
      <c r="CA182" s="1106"/>
      <c r="CB182" s="1106"/>
      <c r="CC182" s="1106"/>
      <c r="CD182" s="1106"/>
      <c r="CE182" s="1106"/>
      <c r="CF182" s="1106"/>
      <c r="CG182" s="1106"/>
      <c r="CH182" s="1106"/>
      <c r="CI182" s="1106"/>
      <c r="CJ182" s="1106"/>
      <c r="CK182" s="1106"/>
      <c r="CL182" s="1106"/>
      <c r="CM182" s="1106"/>
      <c r="CN182" s="1106"/>
      <c r="CO182" s="1106"/>
      <c r="CP182" s="1106"/>
      <c r="CQ182" s="1106"/>
      <c r="CR182" s="1106"/>
      <c r="CS182" s="1106"/>
      <c r="CT182" s="1106"/>
      <c r="CU182" s="1106"/>
      <c r="CV182" s="1106"/>
      <c r="CW182" s="1106"/>
      <c r="CX182" s="1099"/>
      <c r="CY182" s="1105" t="s">
        <v>43</v>
      </c>
      <c r="CZ182" s="1105" t="s">
        <v>44</v>
      </c>
      <c r="DA182" s="1105" t="s">
        <v>763</v>
      </c>
      <c r="DB182" s="1105" t="s">
        <v>764</v>
      </c>
      <c r="DC182" s="1105" t="s">
        <v>45</v>
      </c>
      <c r="DD182" s="1105" t="s">
        <v>46</v>
      </c>
      <c r="DE182" s="1101" t="s">
        <v>47</v>
      </c>
      <c r="DF182" s="1101" t="s">
        <v>48</v>
      </c>
      <c r="DG182" s="1101" t="s">
        <v>49</v>
      </c>
      <c r="DH182" s="1101" t="s">
        <v>50</v>
      </c>
      <c r="DI182" s="1101" t="s">
        <v>51</v>
      </c>
      <c r="DJ182" s="1101" t="s">
        <v>52</v>
      </c>
      <c r="DK182" s="1101" t="s">
        <v>53</v>
      </c>
      <c r="DL182" s="1103" t="s">
        <v>54</v>
      </c>
    </row>
    <row r="183" spans="1:117" s="332" customFormat="1" ht="27.75" customHeight="1">
      <c r="A183" s="1082"/>
      <c r="B183" s="1083"/>
      <c r="C183" s="300"/>
      <c r="D183" s="1085"/>
      <c r="E183" s="1113"/>
      <c r="F183" s="1096"/>
      <c r="G183" s="1110"/>
      <c r="H183" s="1098"/>
      <c r="I183" s="1100"/>
      <c r="J183" s="1121"/>
      <c r="K183" s="1121"/>
      <c r="L183" s="1102"/>
      <c r="M183" s="1102"/>
      <c r="N183" s="1102"/>
      <c r="O183" s="1102"/>
      <c r="P183" s="1102"/>
      <c r="Q183" s="1102"/>
      <c r="R183" s="369" t="s">
        <v>373</v>
      </c>
      <c r="S183" s="369" t="s">
        <v>374</v>
      </c>
      <c r="T183" s="369" t="s">
        <v>375</v>
      </c>
      <c r="U183" s="369" t="s">
        <v>376</v>
      </c>
      <c r="V183" s="369" t="s">
        <v>377</v>
      </c>
      <c r="W183" s="369" t="s">
        <v>378</v>
      </c>
      <c r="X183" s="369" t="s">
        <v>379</v>
      </c>
      <c r="Y183" s="369" t="s">
        <v>380</v>
      </c>
      <c r="Z183" s="369" t="s">
        <v>381</v>
      </c>
      <c r="AA183" s="369" t="s">
        <v>382</v>
      </c>
      <c r="AB183" s="369" t="s">
        <v>383</v>
      </c>
      <c r="AC183" s="369" t="s">
        <v>384</v>
      </c>
      <c r="AD183" s="369" t="s">
        <v>385</v>
      </c>
      <c r="AE183" s="369" t="s">
        <v>386</v>
      </c>
      <c r="AF183" s="369" t="s">
        <v>387</v>
      </c>
      <c r="AG183" s="369" t="s">
        <v>388</v>
      </c>
      <c r="AH183" s="369" t="s">
        <v>389</v>
      </c>
      <c r="AI183" s="369" t="s">
        <v>390</v>
      </c>
      <c r="AJ183" s="369" t="s">
        <v>391</v>
      </c>
      <c r="AK183" s="369" t="s">
        <v>392</v>
      </c>
      <c r="AL183" s="369" t="s">
        <v>393</v>
      </c>
      <c r="AM183" s="369" t="s">
        <v>394</v>
      </c>
      <c r="AN183" s="369" t="s">
        <v>395</v>
      </c>
      <c r="AO183" s="369" t="s">
        <v>396</v>
      </c>
      <c r="AP183" s="369" t="s">
        <v>397</v>
      </c>
      <c r="AQ183" s="369" t="s">
        <v>398</v>
      </c>
      <c r="AR183" s="369" t="s">
        <v>399</v>
      </c>
      <c r="AS183" s="369" t="s">
        <v>400</v>
      </c>
      <c r="AT183" s="369" t="s">
        <v>401</v>
      </c>
      <c r="AU183" s="369" t="s">
        <v>402</v>
      </c>
      <c r="AV183" s="369" t="s">
        <v>403</v>
      </c>
      <c r="AW183" s="369" t="s">
        <v>404</v>
      </c>
      <c r="AX183" s="369" t="s">
        <v>405</v>
      </c>
      <c r="AY183" s="369" t="s">
        <v>406</v>
      </c>
      <c r="AZ183" s="369" t="s">
        <v>407</v>
      </c>
      <c r="BA183" s="369" t="s">
        <v>408</v>
      </c>
      <c r="BB183" s="369" t="s">
        <v>409</v>
      </c>
      <c r="BC183" s="369" t="s">
        <v>410</v>
      </c>
      <c r="BD183" s="369" t="s">
        <v>411</v>
      </c>
      <c r="BE183" s="369" t="s">
        <v>412</v>
      </c>
      <c r="BF183" s="369" t="s">
        <v>413</v>
      </c>
      <c r="BG183" s="369" t="s">
        <v>414</v>
      </c>
      <c r="BH183" s="369" t="s">
        <v>415</v>
      </c>
      <c r="BI183" s="369" t="s">
        <v>416</v>
      </c>
      <c r="BJ183" s="369" t="s">
        <v>417</v>
      </c>
      <c r="BK183" s="369" t="s">
        <v>418</v>
      </c>
      <c r="BL183" s="369" t="s">
        <v>419</v>
      </c>
      <c r="BM183" s="369" t="s">
        <v>420</v>
      </c>
      <c r="BN183" s="369" t="s">
        <v>421</v>
      </c>
      <c r="BO183" s="369" t="s">
        <v>422</v>
      </c>
      <c r="BP183" s="369" t="s">
        <v>423</v>
      </c>
      <c r="BQ183" s="369" t="s">
        <v>424</v>
      </c>
      <c r="BR183" s="369" t="s">
        <v>425</v>
      </c>
      <c r="BS183" s="369" t="s">
        <v>426</v>
      </c>
      <c r="BT183" s="369" t="s">
        <v>427</v>
      </c>
      <c r="BU183" s="369" t="s">
        <v>428</v>
      </c>
      <c r="BV183" s="369" t="s">
        <v>429</v>
      </c>
      <c r="BW183" s="369" t="s">
        <v>430</v>
      </c>
      <c r="BX183" s="369" t="s">
        <v>431</v>
      </c>
      <c r="BY183" s="369" t="s">
        <v>432</v>
      </c>
      <c r="BZ183" s="369" t="s">
        <v>433</v>
      </c>
      <c r="CA183" s="369" t="s">
        <v>434</v>
      </c>
      <c r="CB183" s="369" t="s">
        <v>435</v>
      </c>
      <c r="CC183" s="369" t="s">
        <v>436</v>
      </c>
      <c r="CD183" s="369" t="s">
        <v>437</v>
      </c>
      <c r="CE183" s="369" t="s">
        <v>438</v>
      </c>
      <c r="CF183" s="369" t="s">
        <v>439</v>
      </c>
      <c r="CG183" s="369" t="s">
        <v>440</v>
      </c>
      <c r="CH183" s="369" t="s">
        <v>441</v>
      </c>
      <c r="CI183" s="369" t="s">
        <v>442</v>
      </c>
      <c r="CJ183" s="369" t="s">
        <v>443</v>
      </c>
      <c r="CK183" s="369" t="s">
        <v>444</v>
      </c>
      <c r="CL183" s="369" t="s">
        <v>445</v>
      </c>
      <c r="CM183" s="369" t="s">
        <v>446</v>
      </c>
      <c r="CN183" s="369" t="s">
        <v>447</v>
      </c>
      <c r="CO183" s="369" t="s">
        <v>448</v>
      </c>
      <c r="CP183" s="369" t="s">
        <v>449</v>
      </c>
      <c r="CQ183" s="369" t="s">
        <v>450</v>
      </c>
      <c r="CR183" s="369" t="s">
        <v>451</v>
      </c>
      <c r="CS183" s="369" t="s">
        <v>452</v>
      </c>
      <c r="CT183" s="369" t="s">
        <v>453</v>
      </c>
      <c r="CU183" s="369" t="s">
        <v>454</v>
      </c>
      <c r="CV183" s="369" t="s">
        <v>455</v>
      </c>
      <c r="CW183" s="369" t="s">
        <v>456</v>
      </c>
      <c r="CX183" s="369" t="s">
        <v>457</v>
      </c>
      <c r="CY183" s="1102"/>
      <c r="CZ183" s="1102"/>
      <c r="DA183" s="1102"/>
      <c r="DB183" s="1102"/>
      <c r="DC183" s="1102"/>
      <c r="DD183" s="1102"/>
      <c r="DE183" s="1102"/>
      <c r="DF183" s="1102"/>
      <c r="DG183" s="1102"/>
      <c r="DH183" s="1102"/>
      <c r="DI183" s="1102"/>
      <c r="DJ183" s="1102"/>
      <c r="DK183" s="1102"/>
      <c r="DL183" s="1104"/>
    </row>
    <row r="184" spans="1:117" s="332" customFormat="1" ht="19.899999999999999" customHeight="1">
      <c r="A184" s="333"/>
      <c r="B184" s="391"/>
      <c r="C184" s="300"/>
      <c r="D184" s="87" t="s">
        <v>300</v>
      </c>
      <c r="E184" s="88" t="s">
        <v>301</v>
      </c>
      <c r="F184" s="334" t="s">
        <v>302</v>
      </c>
      <c r="G184" s="335"/>
      <c r="H184" s="328"/>
      <c r="I184" s="370"/>
      <c r="J184" s="392">
        <f>-'PRA110'!J184</f>
        <v>0</v>
      </c>
      <c r="K184" s="392">
        <f>-('PRA110'!I184-'PRA110'!J184)</f>
        <v>0</v>
      </c>
      <c r="L184" s="392">
        <f>-'PRA110'!K184</f>
        <v>0</v>
      </c>
      <c r="M184" s="392">
        <f>-'PRA110'!L184</f>
        <v>0</v>
      </c>
      <c r="N184" s="392">
        <f>-'PRA110'!M184</f>
        <v>0</v>
      </c>
      <c r="O184" s="392">
        <f>-'PRA110'!N184</f>
        <v>0</v>
      </c>
      <c r="P184" s="392">
        <f>-'PRA110'!O184</f>
        <v>0</v>
      </c>
      <c r="Q184" s="392">
        <f>-'PRA110'!P184</f>
        <v>0</v>
      </c>
      <c r="R184" s="392">
        <f>-'PRA110'!Q184</f>
        <v>0</v>
      </c>
      <c r="S184" s="392">
        <f>-'PRA110'!R184</f>
        <v>0</v>
      </c>
      <c r="T184" s="392">
        <f>-'PRA110'!S184</f>
        <v>0</v>
      </c>
      <c r="U184" s="392">
        <f>-'PRA110'!T184</f>
        <v>0</v>
      </c>
      <c r="V184" s="392">
        <f>-'PRA110'!U184</f>
        <v>0</v>
      </c>
      <c r="W184" s="392">
        <f>-'PRA110'!V184</f>
        <v>0</v>
      </c>
      <c r="X184" s="392">
        <f>-'PRA110'!W184</f>
        <v>0</v>
      </c>
      <c r="Y184" s="392">
        <f>-'PRA110'!X184</f>
        <v>0</v>
      </c>
      <c r="Z184" s="392">
        <f>-'PRA110'!Y184</f>
        <v>0</v>
      </c>
      <c r="AA184" s="392">
        <f>-'PRA110'!Z184</f>
        <v>0</v>
      </c>
      <c r="AB184" s="392">
        <f>-'PRA110'!AA184</f>
        <v>0</v>
      </c>
      <c r="AC184" s="392">
        <f>-'PRA110'!AB184</f>
        <v>0</v>
      </c>
      <c r="AD184" s="392">
        <f>-'PRA110'!AC184</f>
        <v>0</v>
      </c>
      <c r="AE184" s="392">
        <f>-'PRA110'!AD184</f>
        <v>0</v>
      </c>
      <c r="AF184" s="392">
        <f>-'PRA110'!AE184</f>
        <v>0</v>
      </c>
      <c r="AG184" s="392">
        <f>-'PRA110'!AF184</f>
        <v>0</v>
      </c>
      <c r="AH184" s="392">
        <f>-'PRA110'!AG184</f>
        <v>0</v>
      </c>
      <c r="AI184" s="392">
        <f>-'PRA110'!AH184</f>
        <v>0</v>
      </c>
      <c r="AJ184" s="392">
        <f>-'PRA110'!AI184</f>
        <v>0</v>
      </c>
      <c r="AK184" s="392">
        <f>-'PRA110'!AJ184</f>
        <v>0</v>
      </c>
      <c r="AL184" s="392">
        <f>-'PRA110'!AK184</f>
        <v>0</v>
      </c>
      <c r="AM184" s="392">
        <f>-'PRA110'!AL184</f>
        <v>0</v>
      </c>
      <c r="AN184" s="392">
        <f>-'PRA110'!AM184</f>
        <v>0</v>
      </c>
      <c r="AO184" s="392">
        <f>-'PRA110'!AN184</f>
        <v>0</v>
      </c>
      <c r="AP184" s="392">
        <f>-'PRA110'!AO184</f>
        <v>0</v>
      </c>
      <c r="AQ184" s="392">
        <f>-'PRA110'!AP184</f>
        <v>0</v>
      </c>
      <c r="AR184" s="392">
        <f>-'PRA110'!AQ184</f>
        <v>0</v>
      </c>
      <c r="AS184" s="392">
        <f>-'PRA110'!AR184</f>
        <v>0</v>
      </c>
      <c r="AT184" s="392">
        <f>-'PRA110'!AS184</f>
        <v>0</v>
      </c>
      <c r="AU184" s="392">
        <f>-'PRA110'!AT184</f>
        <v>0</v>
      </c>
      <c r="AV184" s="392">
        <f>-'PRA110'!AU184</f>
        <v>0</v>
      </c>
      <c r="AW184" s="392">
        <f>-'PRA110'!AV184</f>
        <v>0</v>
      </c>
      <c r="AX184" s="392">
        <f>-'PRA110'!AW184</f>
        <v>0</v>
      </c>
      <c r="AY184" s="392">
        <f>-'PRA110'!AX184</f>
        <v>0</v>
      </c>
      <c r="AZ184" s="392">
        <f>-'PRA110'!AY184</f>
        <v>0</v>
      </c>
      <c r="BA184" s="392">
        <f>-'PRA110'!AZ184</f>
        <v>0</v>
      </c>
      <c r="BB184" s="392">
        <f>-'PRA110'!BA184</f>
        <v>0</v>
      </c>
      <c r="BC184" s="392">
        <f>-'PRA110'!BB184</f>
        <v>0</v>
      </c>
      <c r="BD184" s="392">
        <f>-'PRA110'!BC184</f>
        <v>0</v>
      </c>
      <c r="BE184" s="392">
        <f>-'PRA110'!BD184</f>
        <v>0</v>
      </c>
      <c r="BF184" s="392">
        <f>-'PRA110'!BE184</f>
        <v>0</v>
      </c>
      <c r="BG184" s="392">
        <f>-'PRA110'!BF184</f>
        <v>0</v>
      </c>
      <c r="BH184" s="392">
        <f>-'PRA110'!BG184</f>
        <v>0</v>
      </c>
      <c r="BI184" s="392">
        <f>-'PRA110'!BH184</f>
        <v>0</v>
      </c>
      <c r="BJ184" s="392">
        <f>-'PRA110'!BI184</f>
        <v>0</v>
      </c>
      <c r="BK184" s="392">
        <f>-'PRA110'!BJ184</f>
        <v>0</v>
      </c>
      <c r="BL184" s="392">
        <f>-'PRA110'!BK184</f>
        <v>0</v>
      </c>
      <c r="BM184" s="392">
        <f>-'PRA110'!BL184</f>
        <v>0</v>
      </c>
      <c r="BN184" s="392">
        <f>-'PRA110'!BM184</f>
        <v>0</v>
      </c>
      <c r="BO184" s="392">
        <f>-'PRA110'!BN184</f>
        <v>0</v>
      </c>
      <c r="BP184" s="392">
        <f>-'PRA110'!BO184</f>
        <v>0</v>
      </c>
      <c r="BQ184" s="392">
        <f>-'PRA110'!BP184</f>
        <v>0</v>
      </c>
      <c r="BR184" s="392">
        <f>-'PRA110'!BQ184</f>
        <v>0</v>
      </c>
      <c r="BS184" s="392">
        <f>-'PRA110'!BR184</f>
        <v>0</v>
      </c>
      <c r="BT184" s="392">
        <f>-'PRA110'!BS184</f>
        <v>0</v>
      </c>
      <c r="BU184" s="392">
        <f>-'PRA110'!BT184</f>
        <v>0</v>
      </c>
      <c r="BV184" s="392">
        <f>-'PRA110'!BU184</f>
        <v>0</v>
      </c>
      <c r="BW184" s="392">
        <f>-'PRA110'!BV184</f>
        <v>0</v>
      </c>
      <c r="BX184" s="392">
        <f>-'PRA110'!BW184</f>
        <v>0</v>
      </c>
      <c r="BY184" s="392">
        <f>-'PRA110'!BX184</f>
        <v>0</v>
      </c>
      <c r="BZ184" s="392">
        <f>-'PRA110'!BY184</f>
        <v>0</v>
      </c>
      <c r="CA184" s="392">
        <f>-'PRA110'!BZ184</f>
        <v>0</v>
      </c>
      <c r="CB184" s="392">
        <f>-'PRA110'!CA184</f>
        <v>0</v>
      </c>
      <c r="CC184" s="392">
        <f>-'PRA110'!CB184</f>
        <v>0</v>
      </c>
      <c r="CD184" s="392">
        <f>-'PRA110'!CC184</f>
        <v>0</v>
      </c>
      <c r="CE184" s="392">
        <f>-'PRA110'!CD184</f>
        <v>0</v>
      </c>
      <c r="CF184" s="392">
        <f>-'PRA110'!CE184</f>
        <v>0</v>
      </c>
      <c r="CG184" s="392">
        <f>-'PRA110'!CF184</f>
        <v>0</v>
      </c>
      <c r="CH184" s="392">
        <f>-'PRA110'!CG184</f>
        <v>0</v>
      </c>
      <c r="CI184" s="392">
        <f>-'PRA110'!CH184</f>
        <v>0</v>
      </c>
      <c r="CJ184" s="392">
        <f>-'PRA110'!CI184</f>
        <v>0</v>
      </c>
      <c r="CK184" s="392">
        <f>-'PRA110'!CJ184</f>
        <v>0</v>
      </c>
      <c r="CL184" s="392">
        <f>-'PRA110'!CK184</f>
        <v>0</v>
      </c>
      <c r="CM184" s="392">
        <f>-'PRA110'!CL184</f>
        <v>0</v>
      </c>
      <c r="CN184" s="392">
        <f>-'PRA110'!CM184</f>
        <v>0</v>
      </c>
      <c r="CO184" s="392">
        <f>-'PRA110'!CN184</f>
        <v>0</v>
      </c>
      <c r="CP184" s="392">
        <f>-'PRA110'!CO184</f>
        <v>0</v>
      </c>
      <c r="CQ184" s="392">
        <f>-'PRA110'!CP184</f>
        <v>0</v>
      </c>
      <c r="CR184" s="392">
        <f>-'PRA110'!CQ184</f>
        <v>0</v>
      </c>
      <c r="CS184" s="392">
        <f>-'PRA110'!CR184</f>
        <v>0</v>
      </c>
      <c r="CT184" s="392">
        <f>-'PRA110'!CS184</f>
        <v>0</v>
      </c>
      <c r="CU184" s="392">
        <f>-'PRA110'!CT184</f>
        <v>0</v>
      </c>
      <c r="CV184" s="392">
        <f>-'PRA110'!CU184</f>
        <v>0</v>
      </c>
      <c r="CW184" s="392">
        <f>-'PRA110'!CV184</f>
        <v>0</v>
      </c>
      <c r="CX184" s="392">
        <f>-'PRA110'!CW184</f>
        <v>0</v>
      </c>
      <c r="CY184" s="392">
        <f>-'PRA110'!CX184</f>
        <v>0</v>
      </c>
      <c r="CZ184" s="392">
        <f>-'PRA110'!CY184</f>
        <v>0</v>
      </c>
      <c r="DA184" s="392">
        <f>-'PRA110'!CZ184</f>
        <v>0</v>
      </c>
      <c r="DB184" s="392">
        <f>-'PRA110'!DA184</f>
        <v>0</v>
      </c>
      <c r="DC184" s="392">
        <f>-'PRA110'!DB184</f>
        <v>0</v>
      </c>
      <c r="DD184" s="392">
        <f>-'PRA110'!DC184</f>
        <v>0</v>
      </c>
      <c r="DE184" s="392">
        <f>-'PRA110'!DD184</f>
        <v>0</v>
      </c>
      <c r="DF184" s="392">
        <f>-'PRA110'!DE184</f>
        <v>0</v>
      </c>
      <c r="DG184" s="392">
        <f>-'PRA110'!DF184</f>
        <v>0</v>
      </c>
      <c r="DH184" s="392">
        <f>-'PRA110'!DG184</f>
        <v>0</v>
      </c>
      <c r="DI184" s="392">
        <f>-'PRA110'!DH184</f>
        <v>0</v>
      </c>
      <c r="DJ184" s="392">
        <f>-'PRA110'!DI184</f>
        <v>0</v>
      </c>
      <c r="DK184" s="392">
        <f>-'PRA110'!DJ184</f>
        <v>0</v>
      </c>
      <c r="DL184" s="393">
        <f>-'PRA110'!DK184</f>
        <v>0</v>
      </c>
    </row>
    <row r="185" spans="1:117" s="396" customFormat="1" ht="19.899999999999999" customHeight="1">
      <c r="A185" s="394"/>
      <c r="B185" s="391"/>
      <c r="C185" s="300"/>
      <c r="D185" s="87" t="s">
        <v>303</v>
      </c>
      <c r="E185" s="90" t="s">
        <v>304</v>
      </c>
      <c r="F185" s="337" t="s">
        <v>305</v>
      </c>
      <c r="G185" s="335"/>
      <c r="H185" s="328"/>
      <c r="I185" s="395"/>
      <c r="J185" s="392">
        <f>-'PRA110'!J185</f>
        <v>0</v>
      </c>
      <c r="K185" s="392">
        <f>-('PRA110'!I185-'PRA110'!J185)</f>
        <v>0</v>
      </c>
      <c r="L185" s="392">
        <f>-'PRA110'!K185</f>
        <v>0</v>
      </c>
      <c r="M185" s="392">
        <f>-'PRA110'!L185</f>
        <v>0</v>
      </c>
      <c r="N185" s="392">
        <f>-'PRA110'!M185</f>
        <v>0</v>
      </c>
      <c r="O185" s="392">
        <f>-'PRA110'!N185</f>
        <v>0</v>
      </c>
      <c r="P185" s="392">
        <f>-'PRA110'!O185</f>
        <v>0</v>
      </c>
      <c r="Q185" s="392">
        <f>-'PRA110'!P185</f>
        <v>0</v>
      </c>
      <c r="R185" s="392">
        <f>-'PRA110'!Q185</f>
        <v>0</v>
      </c>
      <c r="S185" s="392">
        <f>-'PRA110'!R185</f>
        <v>0</v>
      </c>
      <c r="T185" s="392">
        <f>-'PRA110'!S185</f>
        <v>0</v>
      </c>
      <c r="U185" s="392">
        <f>-'PRA110'!T185</f>
        <v>0</v>
      </c>
      <c r="V185" s="392">
        <f>-'PRA110'!U185</f>
        <v>0</v>
      </c>
      <c r="W185" s="392">
        <f>-'PRA110'!V185</f>
        <v>0</v>
      </c>
      <c r="X185" s="392">
        <f>-'PRA110'!W185</f>
        <v>0</v>
      </c>
      <c r="Y185" s="392">
        <f>-'PRA110'!X185</f>
        <v>0</v>
      </c>
      <c r="Z185" s="392">
        <f>-'PRA110'!Y185</f>
        <v>0</v>
      </c>
      <c r="AA185" s="392">
        <f>-'PRA110'!Z185</f>
        <v>0</v>
      </c>
      <c r="AB185" s="392">
        <f>-'PRA110'!AA185</f>
        <v>0</v>
      </c>
      <c r="AC185" s="392">
        <f>-'PRA110'!AB185</f>
        <v>0</v>
      </c>
      <c r="AD185" s="392">
        <f>-'PRA110'!AC185</f>
        <v>0</v>
      </c>
      <c r="AE185" s="392">
        <f>-'PRA110'!AD185</f>
        <v>0</v>
      </c>
      <c r="AF185" s="392">
        <f>-'PRA110'!AE185</f>
        <v>0</v>
      </c>
      <c r="AG185" s="392">
        <f>-'PRA110'!AF185</f>
        <v>0</v>
      </c>
      <c r="AH185" s="392">
        <f>-'PRA110'!AG185</f>
        <v>0</v>
      </c>
      <c r="AI185" s="392">
        <f>-'PRA110'!AH185</f>
        <v>0</v>
      </c>
      <c r="AJ185" s="392">
        <f>-'PRA110'!AI185</f>
        <v>0</v>
      </c>
      <c r="AK185" s="392">
        <f>-'PRA110'!AJ185</f>
        <v>0</v>
      </c>
      <c r="AL185" s="392">
        <f>-'PRA110'!AK185</f>
        <v>0</v>
      </c>
      <c r="AM185" s="392">
        <f>-'PRA110'!AL185</f>
        <v>0</v>
      </c>
      <c r="AN185" s="392">
        <f>-'PRA110'!AM185</f>
        <v>0</v>
      </c>
      <c r="AO185" s="392">
        <f>-'PRA110'!AN185</f>
        <v>0</v>
      </c>
      <c r="AP185" s="392">
        <f>-'PRA110'!AO185</f>
        <v>0</v>
      </c>
      <c r="AQ185" s="392">
        <f>-'PRA110'!AP185</f>
        <v>0</v>
      </c>
      <c r="AR185" s="392">
        <f>-'PRA110'!AQ185</f>
        <v>0</v>
      </c>
      <c r="AS185" s="392">
        <f>-'PRA110'!AR185</f>
        <v>0</v>
      </c>
      <c r="AT185" s="392">
        <f>-'PRA110'!AS185</f>
        <v>0</v>
      </c>
      <c r="AU185" s="392">
        <f>-'PRA110'!AT185</f>
        <v>0</v>
      </c>
      <c r="AV185" s="392">
        <f>-'PRA110'!AU185</f>
        <v>0</v>
      </c>
      <c r="AW185" s="392">
        <f>-'PRA110'!AV185</f>
        <v>0</v>
      </c>
      <c r="AX185" s="392">
        <f>-'PRA110'!AW185</f>
        <v>0</v>
      </c>
      <c r="AY185" s="392">
        <f>-'PRA110'!AX185</f>
        <v>0</v>
      </c>
      <c r="AZ185" s="392">
        <f>-'PRA110'!AY185</f>
        <v>0</v>
      </c>
      <c r="BA185" s="392">
        <f>-'PRA110'!AZ185</f>
        <v>0</v>
      </c>
      <c r="BB185" s="392">
        <f>-'PRA110'!BA185</f>
        <v>0</v>
      </c>
      <c r="BC185" s="392">
        <f>-'PRA110'!BB185</f>
        <v>0</v>
      </c>
      <c r="BD185" s="392">
        <f>-'PRA110'!BC185</f>
        <v>0</v>
      </c>
      <c r="BE185" s="392">
        <f>-'PRA110'!BD185</f>
        <v>0</v>
      </c>
      <c r="BF185" s="392">
        <f>-'PRA110'!BE185</f>
        <v>0</v>
      </c>
      <c r="BG185" s="392">
        <f>-'PRA110'!BF185</f>
        <v>0</v>
      </c>
      <c r="BH185" s="392">
        <f>-'PRA110'!BG185</f>
        <v>0</v>
      </c>
      <c r="BI185" s="392">
        <f>-'PRA110'!BH185</f>
        <v>0</v>
      </c>
      <c r="BJ185" s="392">
        <f>-'PRA110'!BI185</f>
        <v>0</v>
      </c>
      <c r="BK185" s="392">
        <f>-'PRA110'!BJ185</f>
        <v>0</v>
      </c>
      <c r="BL185" s="392">
        <f>-'PRA110'!BK185</f>
        <v>0</v>
      </c>
      <c r="BM185" s="392">
        <f>-'PRA110'!BL185</f>
        <v>0</v>
      </c>
      <c r="BN185" s="392">
        <f>-'PRA110'!BM185</f>
        <v>0</v>
      </c>
      <c r="BO185" s="392">
        <f>-'PRA110'!BN185</f>
        <v>0</v>
      </c>
      <c r="BP185" s="392">
        <f>-'PRA110'!BO185</f>
        <v>0</v>
      </c>
      <c r="BQ185" s="392">
        <f>-'PRA110'!BP185</f>
        <v>0</v>
      </c>
      <c r="BR185" s="392">
        <f>-'PRA110'!BQ185</f>
        <v>0</v>
      </c>
      <c r="BS185" s="392">
        <f>-'PRA110'!BR185</f>
        <v>0</v>
      </c>
      <c r="BT185" s="392">
        <f>-'PRA110'!BS185</f>
        <v>0</v>
      </c>
      <c r="BU185" s="392">
        <f>-'PRA110'!BT185</f>
        <v>0</v>
      </c>
      <c r="BV185" s="392">
        <f>-'PRA110'!BU185</f>
        <v>0</v>
      </c>
      <c r="BW185" s="392">
        <f>-'PRA110'!BV185</f>
        <v>0</v>
      </c>
      <c r="BX185" s="392">
        <f>-'PRA110'!BW185</f>
        <v>0</v>
      </c>
      <c r="BY185" s="392">
        <f>-'PRA110'!BX185</f>
        <v>0</v>
      </c>
      <c r="BZ185" s="392">
        <f>-'PRA110'!BY185</f>
        <v>0</v>
      </c>
      <c r="CA185" s="392">
        <f>-'PRA110'!BZ185</f>
        <v>0</v>
      </c>
      <c r="CB185" s="392">
        <f>-'PRA110'!CA185</f>
        <v>0</v>
      </c>
      <c r="CC185" s="392">
        <f>-'PRA110'!CB185</f>
        <v>0</v>
      </c>
      <c r="CD185" s="392">
        <f>-'PRA110'!CC185</f>
        <v>0</v>
      </c>
      <c r="CE185" s="392">
        <f>-'PRA110'!CD185</f>
        <v>0</v>
      </c>
      <c r="CF185" s="392">
        <f>-'PRA110'!CE185</f>
        <v>0</v>
      </c>
      <c r="CG185" s="392">
        <f>-'PRA110'!CF185</f>
        <v>0</v>
      </c>
      <c r="CH185" s="392">
        <f>-'PRA110'!CG185</f>
        <v>0</v>
      </c>
      <c r="CI185" s="392">
        <f>-'PRA110'!CH185</f>
        <v>0</v>
      </c>
      <c r="CJ185" s="392">
        <f>-'PRA110'!CI185</f>
        <v>0</v>
      </c>
      <c r="CK185" s="392">
        <f>-'PRA110'!CJ185</f>
        <v>0</v>
      </c>
      <c r="CL185" s="392">
        <f>-'PRA110'!CK185</f>
        <v>0</v>
      </c>
      <c r="CM185" s="392">
        <f>-'PRA110'!CL185</f>
        <v>0</v>
      </c>
      <c r="CN185" s="392">
        <f>-'PRA110'!CM185</f>
        <v>0</v>
      </c>
      <c r="CO185" s="392">
        <f>-'PRA110'!CN185</f>
        <v>0</v>
      </c>
      <c r="CP185" s="392">
        <f>-'PRA110'!CO185</f>
        <v>0</v>
      </c>
      <c r="CQ185" s="392">
        <f>-'PRA110'!CP185</f>
        <v>0</v>
      </c>
      <c r="CR185" s="392">
        <f>-'PRA110'!CQ185</f>
        <v>0</v>
      </c>
      <c r="CS185" s="392">
        <f>-'PRA110'!CR185</f>
        <v>0</v>
      </c>
      <c r="CT185" s="392">
        <f>-'PRA110'!CS185</f>
        <v>0</v>
      </c>
      <c r="CU185" s="392">
        <f>-'PRA110'!CT185</f>
        <v>0</v>
      </c>
      <c r="CV185" s="392">
        <f>-'PRA110'!CU185</f>
        <v>0</v>
      </c>
      <c r="CW185" s="392">
        <f>-'PRA110'!CV185</f>
        <v>0</v>
      </c>
      <c r="CX185" s="392">
        <f>-'PRA110'!CW185</f>
        <v>0</v>
      </c>
      <c r="CY185" s="392">
        <f>-'PRA110'!CX185</f>
        <v>0</v>
      </c>
      <c r="CZ185" s="392">
        <f>-'PRA110'!CY185</f>
        <v>0</v>
      </c>
      <c r="DA185" s="392">
        <f>-'PRA110'!CZ185</f>
        <v>0</v>
      </c>
      <c r="DB185" s="392">
        <f>-'PRA110'!DA185</f>
        <v>0</v>
      </c>
      <c r="DC185" s="392">
        <f>-'PRA110'!DB185</f>
        <v>0</v>
      </c>
      <c r="DD185" s="392">
        <f>-'PRA110'!DC185</f>
        <v>0</v>
      </c>
      <c r="DE185" s="392">
        <f>-'PRA110'!DD185</f>
        <v>0</v>
      </c>
      <c r="DF185" s="392">
        <f>-'PRA110'!DE185</f>
        <v>0</v>
      </c>
      <c r="DG185" s="392">
        <f>-'PRA110'!DF185</f>
        <v>0</v>
      </c>
      <c r="DH185" s="392">
        <f>-'PRA110'!DG185</f>
        <v>0</v>
      </c>
      <c r="DI185" s="392">
        <f>-'PRA110'!DH185</f>
        <v>0</v>
      </c>
      <c r="DJ185" s="392">
        <f>-'PRA110'!DI185</f>
        <v>0</v>
      </c>
      <c r="DK185" s="392">
        <f>-'PRA110'!DJ185</f>
        <v>0</v>
      </c>
      <c r="DL185" s="393">
        <f>-'PRA110'!DK185</f>
        <v>0</v>
      </c>
    </row>
    <row r="186" spans="1:117" s="398" customFormat="1" ht="20.45" customHeight="1">
      <c r="A186" s="397"/>
      <c r="B186" s="377"/>
      <c r="C186" s="300"/>
      <c r="D186" s="87" t="s">
        <v>306</v>
      </c>
      <c r="E186" s="90" t="s">
        <v>307</v>
      </c>
      <c r="F186" s="337" t="s">
        <v>308</v>
      </c>
      <c r="G186" s="335"/>
      <c r="H186" s="328"/>
      <c r="I186" s="395"/>
      <c r="J186" s="392">
        <f>-'PRA110'!J186</f>
        <v>0</v>
      </c>
      <c r="K186" s="392">
        <f>-('PRA110'!I186-'PRA110'!J186)</f>
        <v>0</v>
      </c>
      <c r="L186" s="392">
        <f>-'PRA110'!K186</f>
        <v>0</v>
      </c>
      <c r="M186" s="392">
        <f>-'PRA110'!L186</f>
        <v>0</v>
      </c>
      <c r="N186" s="392">
        <f>-'PRA110'!M186</f>
        <v>0</v>
      </c>
      <c r="O186" s="392">
        <f>-'PRA110'!N186</f>
        <v>0</v>
      </c>
      <c r="P186" s="392">
        <f>-'PRA110'!O186</f>
        <v>0</v>
      </c>
      <c r="Q186" s="392">
        <f>-'PRA110'!P186</f>
        <v>0</v>
      </c>
      <c r="R186" s="392">
        <f>-'PRA110'!Q186</f>
        <v>0</v>
      </c>
      <c r="S186" s="392">
        <f>-'PRA110'!R186</f>
        <v>0</v>
      </c>
      <c r="T186" s="392">
        <f>-'PRA110'!S186</f>
        <v>0</v>
      </c>
      <c r="U186" s="392">
        <f>-'PRA110'!T186</f>
        <v>0</v>
      </c>
      <c r="V186" s="392">
        <f>-'PRA110'!U186</f>
        <v>0</v>
      </c>
      <c r="W186" s="392">
        <f>-'PRA110'!V186</f>
        <v>0</v>
      </c>
      <c r="X186" s="392">
        <f>-'PRA110'!W186</f>
        <v>0</v>
      </c>
      <c r="Y186" s="392">
        <f>-'PRA110'!X186</f>
        <v>0</v>
      </c>
      <c r="Z186" s="392">
        <f>-'PRA110'!Y186</f>
        <v>0</v>
      </c>
      <c r="AA186" s="392">
        <f>-'PRA110'!Z186</f>
        <v>0</v>
      </c>
      <c r="AB186" s="392">
        <f>-'PRA110'!AA186</f>
        <v>0</v>
      </c>
      <c r="AC186" s="392">
        <f>-'PRA110'!AB186</f>
        <v>0</v>
      </c>
      <c r="AD186" s="392">
        <f>-'PRA110'!AC186</f>
        <v>0</v>
      </c>
      <c r="AE186" s="392">
        <f>-'PRA110'!AD186</f>
        <v>0</v>
      </c>
      <c r="AF186" s="392">
        <f>-'PRA110'!AE186</f>
        <v>0</v>
      </c>
      <c r="AG186" s="392">
        <f>-'PRA110'!AF186</f>
        <v>0</v>
      </c>
      <c r="AH186" s="392">
        <f>-'PRA110'!AG186</f>
        <v>0</v>
      </c>
      <c r="AI186" s="392">
        <f>-'PRA110'!AH186</f>
        <v>0</v>
      </c>
      <c r="AJ186" s="392">
        <f>-'PRA110'!AI186</f>
        <v>0</v>
      </c>
      <c r="AK186" s="392">
        <f>-'PRA110'!AJ186</f>
        <v>0</v>
      </c>
      <c r="AL186" s="392">
        <f>-'PRA110'!AK186</f>
        <v>0</v>
      </c>
      <c r="AM186" s="392">
        <f>-'PRA110'!AL186</f>
        <v>0</v>
      </c>
      <c r="AN186" s="392">
        <f>-'PRA110'!AM186</f>
        <v>0</v>
      </c>
      <c r="AO186" s="392">
        <f>-'PRA110'!AN186</f>
        <v>0</v>
      </c>
      <c r="AP186" s="392">
        <f>-'PRA110'!AO186</f>
        <v>0</v>
      </c>
      <c r="AQ186" s="392">
        <f>-'PRA110'!AP186</f>
        <v>0</v>
      </c>
      <c r="AR186" s="392">
        <f>-'PRA110'!AQ186</f>
        <v>0</v>
      </c>
      <c r="AS186" s="392">
        <f>-'PRA110'!AR186</f>
        <v>0</v>
      </c>
      <c r="AT186" s="392">
        <f>-'PRA110'!AS186</f>
        <v>0</v>
      </c>
      <c r="AU186" s="392">
        <f>-'PRA110'!AT186</f>
        <v>0</v>
      </c>
      <c r="AV186" s="392">
        <f>-'PRA110'!AU186</f>
        <v>0</v>
      </c>
      <c r="AW186" s="392">
        <f>-'PRA110'!AV186</f>
        <v>0</v>
      </c>
      <c r="AX186" s="392">
        <f>-'PRA110'!AW186</f>
        <v>0</v>
      </c>
      <c r="AY186" s="392">
        <f>-'PRA110'!AX186</f>
        <v>0</v>
      </c>
      <c r="AZ186" s="392">
        <f>-'PRA110'!AY186</f>
        <v>0</v>
      </c>
      <c r="BA186" s="392">
        <f>-'PRA110'!AZ186</f>
        <v>0</v>
      </c>
      <c r="BB186" s="392">
        <f>-'PRA110'!BA186</f>
        <v>0</v>
      </c>
      <c r="BC186" s="392">
        <f>-'PRA110'!BB186</f>
        <v>0</v>
      </c>
      <c r="BD186" s="392">
        <f>-'PRA110'!BC186</f>
        <v>0</v>
      </c>
      <c r="BE186" s="392">
        <f>-'PRA110'!BD186</f>
        <v>0</v>
      </c>
      <c r="BF186" s="392">
        <f>-'PRA110'!BE186</f>
        <v>0</v>
      </c>
      <c r="BG186" s="392">
        <f>-'PRA110'!BF186</f>
        <v>0</v>
      </c>
      <c r="BH186" s="392">
        <f>-'PRA110'!BG186</f>
        <v>0</v>
      </c>
      <c r="BI186" s="392">
        <f>-'PRA110'!BH186</f>
        <v>0</v>
      </c>
      <c r="BJ186" s="392">
        <f>-'PRA110'!BI186</f>
        <v>0</v>
      </c>
      <c r="BK186" s="392">
        <f>-'PRA110'!BJ186</f>
        <v>0</v>
      </c>
      <c r="BL186" s="392">
        <f>-'PRA110'!BK186</f>
        <v>0</v>
      </c>
      <c r="BM186" s="392">
        <f>-'PRA110'!BL186</f>
        <v>0</v>
      </c>
      <c r="BN186" s="392">
        <f>-'PRA110'!BM186</f>
        <v>0</v>
      </c>
      <c r="BO186" s="392">
        <f>-'PRA110'!BN186</f>
        <v>0</v>
      </c>
      <c r="BP186" s="392">
        <f>-'PRA110'!BO186</f>
        <v>0</v>
      </c>
      <c r="BQ186" s="392">
        <f>-'PRA110'!BP186</f>
        <v>0</v>
      </c>
      <c r="BR186" s="392">
        <f>-'PRA110'!BQ186</f>
        <v>0</v>
      </c>
      <c r="BS186" s="392">
        <f>-'PRA110'!BR186</f>
        <v>0</v>
      </c>
      <c r="BT186" s="392">
        <f>-'PRA110'!BS186</f>
        <v>0</v>
      </c>
      <c r="BU186" s="392">
        <f>-'PRA110'!BT186</f>
        <v>0</v>
      </c>
      <c r="BV186" s="392">
        <f>-'PRA110'!BU186</f>
        <v>0</v>
      </c>
      <c r="BW186" s="392">
        <f>-'PRA110'!BV186</f>
        <v>0</v>
      </c>
      <c r="BX186" s="392">
        <f>-'PRA110'!BW186</f>
        <v>0</v>
      </c>
      <c r="BY186" s="392">
        <f>-'PRA110'!BX186</f>
        <v>0</v>
      </c>
      <c r="BZ186" s="392">
        <f>-'PRA110'!BY186</f>
        <v>0</v>
      </c>
      <c r="CA186" s="392">
        <f>-'PRA110'!BZ186</f>
        <v>0</v>
      </c>
      <c r="CB186" s="392">
        <f>-'PRA110'!CA186</f>
        <v>0</v>
      </c>
      <c r="CC186" s="392">
        <f>-'PRA110'!CB186</f>
        <v>0</v>
      </c>
      <c r="CD186" s="392">
        <f>-'PRA110'!CC186</f>
        <v>0</v>
      </c>
      <c r="CE186" s="392">
        <f>-'PRA110'!CD186</f>
        <v>0</v>
      </c>
      <c r="CF186" s="392">
        <f>-'PRA110'!CE186</f>
        <v>0</v>
      </c>
      <c r="CG186" s="392">
        <f>-'PRA110'!CF186</f>
        <v>0</v>
      </c>
      <c r="CH186" s="392">
        <f>-'PRA110'!CG186</f>
        <v>0</v>
      </c>
      <c r="CI186" s="392">
        <f>-'PRA110'!CH186</f>
        <v>0</v>
      </c>
      <c r="CJ186" s="392">
        <f>-'PRA110'!CI186</f>
        <v>0</v>
      </c>
      <c r="CK186" s="392">
        <f>-'PRA110'!CJ186</f>
        <v>0</v>
      </c>
      <c r="CL186" s="392">
        <f>-'PRA110'!CK186</f>
        <v>0</v>
      </c>
      <c r="CM186" s="392">
        <f>-'PRA110'!CL186</f>
        <v>0</v>
      </c>
      <c r="CN186" s="392">
        <f>-'PRA110'!CM186</f>
        <v>0</v>
      </c>
      <c r="CO186" s="392">
        <f>-'PRA110'!CN186</f>
        <v>0</v>
      </c>
      <c r="CP186" s="392">
        <f>-'PRA110'!CO186</f>
        <v>0</v>
      </c>
      <c r="CQ186" s="392">
        <f>-'PRA110'!CP186</f>
        <v>0</v>
      </c>
      <c r="CR186" s="392">
        <f>-'PRA110'!CQ186</f>
        <v>0</v>
      </c>
      <c r="CS186" s="392">
        <f>-'PRA110'!CR186</f>
        <v>0</v>
      </c>
      <c r="CT186" s="392">
        <f>-'PRA110'!CS186</f>
        <v>0</v>
      </c>
      <c r="CU186" s="392">
        <f>-'PRA110'!CT186</f>
        <v>0</v>
      </c>
      <c r="CV186" s="392">
        <f>-'PRA110'!CU186</f>
        <v>0</v>
      </c>
      <c r="CW186" s="392">
        <f>-'PRA110'!CV186</f>
        <v>0</v>
      </c>
      <c r="CX186" s="392">
        <f>-'PRA110'!CW186</f>
        <v>0</v>
      </c>
      <c r="CY186" s="392">
        <f>-'PRA110'!CX186</f>
        <v>0</v>
      </c>
      <c r="CZ186" s="392">
        <f>-'PRA110'!CY186</f>
        <v>0</v>
      </c>
      <c r="DA186" s="392">
        <f>-'PRA110'!CZ186</f>
        <v>0</v>
      </c>
      <c r="DB186" s="392">
        <f>-'PRA110'!DA186</f>
        <v>0</v>
      </c>
      <c r="DC186" s="392">
        <f>-'PRA110'!DB186</f>
        <v>0</v>
      </c>
      <c r="DD186" s="392">
        <f>-'PRA110'!DC186</f>
        <v>0</v>
      </c>
      <c r="DE186" s="392">
        <f>-'PRA110'!DD186</f>
        <v>0</v>
      </c>
      <c r="DF186" s="392">
        <f>-'PRA110'!DE186</f>
        <v>0</v>
      </c>
      <c r="DG186" s="392">
        <f>-'PRA110'!DF186</f>
        <v>0</v>
      </c>
      <c r="DH186" s="392">
        <f>-'PRA110'!DG186</f>
        <v>0</v>
      </c>
      <c r="DI186" s="392">
        <f>-'PRA110'!DH186</f>
        <v>0</v>
      </c>
      <c r="DJ186" s="392">
        <f>-'PRA110'!DI186</f>
        <v>0</v>
      </c>
      <c r="DK186" s="392">
        <f>-'PRA110'!DJ186</f>
        <v>0</v>
      </c>
      <c r="DL186" s="393">
        <f>-'PRA110'!DK186</f>
        <v>0</v>
      </c>
    </row>
    <row r="187" spans="1:117" s="398" customFormat="1" ht="19.899999999999999" customHeight="1">
      <c r="A187" s="375"/>
      <c r="B187" s="375"/>
      <c r="C187" s="376"/>
      <c r="D187" s="87"/>
      <c r="E187" s="90"/>
      <c r="F187" s="337" t="s">
        <v>972</v>
      </c>
      <c r="G187" s="335"/>
      <c r="H187" s="328"/>
      <c r="I187" s="399"/>
      <c r="J187" s="392">
        <f>-('PRA110'!J187-'PRA110'!J188-'PRA110'!J189-'PRA110'!J190-'PRA110'!J191)</f>
        <v>0</v>
      </c>
      <c r="K187" s="392">
        <f>-(('PRA110'!I$187-'PRA110'!J$187)-('PRA110'!I$188-'PRA110'!J$188)-('PRA110'!I$189-'PRA110'!J$189)-('PRA110'!I$190-'PRA110'!J$190)-('PRA110'!I$191-'PRA110'!J$191))</f>
        <v>0</v>
      </c>
      <c r="L187" s="392">
        <f>-('PRA110'!K187-'PRA110'!K188-'PRA110'!K189-'PRA110'!K190-'PRA110'!K191)</f>
        <v>0</v>
      </c>
      <c r="M187" s="392">
        <f>-('PRA110'!L187-'PRA110'!L188-'PRA110'!L189-'PRA110'!L190-'PRA110'!L191)</f>
        <v>0</v>
      </c>
      <c r="N187" s="392">
        <f>-('PRA110'!M187-'PRA110'!M188-'PRA110'!M189-'PRA110'!M190-'PRA110'!M191)</f>
        <v>0</v>
      </c>
      <c r="O187" s="392">
        <f>-('PRA110'!N187-'PRA110'!N188-'PRA110'!N189-'PRA110'!N190-'PRA110'!N191)</f>
        <v>0</v>
      </c>
      <c r="P187" s="392">
        <f>-('PRA110'!O187-'PRA110'!O188-'PRA110'!O189-'PRA110'!O190-'PRA110'!O191)</f>
        <v>0</v>
      </c>
      <c r="Q187" s="392">
        <f>-('PRA110'!P187-'PRA110'!P188-'PRA110'!P189-'PRA110'!P190-'PRA110'!P191)</f>
        <v>0</v>
      </c>
      <c r="R187" s="392">
        <f>-('PRA110'!Q187-'PRA110'!Q188-'PRA110'!Q189-'PRA110'!Q190-'PRA110'!Q191)</f>
        <v>0</v>
      </c>
      <c r="S187" s="392">
        <f>-('PRA110'!R187-'PRA110'!R188-'PRA110'!R189-'PRA110'!R190-'PRA110'!R191)</f>
        <v>0</v>
      </c>
      <c r="T187" s="392">
        <f>-('PRA110'!S187-'PRA110'!S188-'PRA110'!S189-'PRA110'!S190-'PRA110'!S191)</f>
        <v>0</v>
      </c>
      <c r="U187" s="392">
        <f>-('PRA110'!T187-'PRA110'!T188-'PRA110'!T189-'PRA110'!T190-'PRA110'!T191)</f>
        <v>0</v>
      </c>
      <c r="V187" s="392">
        <f>-('PRA110'!U187-'PRA110'!U188-'PRA110'!U189-'PRA110'!U190-'PRA110'!U191)</f>
        <v>0</v>
      </c>
      <c r="W187" s="392">
        <f>-('PRA110'!V187-'PRA110'!V188-'PRA110'!V189-'PRA110'!V190-'PRA110'!V191)</f>
        <v>0</v>
      </c>
      <c r="X187" s="392">
        <f>-('PRA110'!W187-'PRA110'!W188-'PRA110'!W189-'PRA110'!W190-'PRA110'!W191)</f>
        <v>0</v>
      </c>
      <c r="Y187" s="392">
        <f>-('PRA110'!X187-'PRA110'!X188-'PRA110'!X189-'PRA110'!X190-'PRA110'!X191)</f>
        <v>0</v>
      </c>
      <c r="Z187" s="392">
        <f>-('PRA110'!Y187-'PRA110'!Y188-'PRA110'!Y189-'PRA110'!Y190-'PRA110'!Y191)</f>
        <v>0</v>
      </c>
      <c r="AA187" s="392">
        <f>-('PRA110'!Z187-'PRA110'!Z188-'PRA110'!Z189-'PRA110'!Z190-'PRA110'!Z191)</f>
        <v>0</v>
      </c>
      <c r="AB187" s="392">
        <f>-('PRA110'!AA187-'PRA110'!AA188-'PRA110'!AA189-'PRA110'!AA190-'PRA110'!AA191)</f>
        <v>0</v>
      </c>
      <c r="AC187" s="392">
        <f>-('PRA110'!AB187-'PRA110'!AB188-'PRA110'!AB189-'PRA110'!AB190-'PRA110'!AB191)</f>
        <v>0</v>
      </c>
      <c r="AD187" s="392">
        <f>-('PRA110'!AC187-'PRA110'!AC188-'PRA110'!AC189-'PRA110'!AC190-'PRA110'!AC191)</f>
        <v>0</v>
      </c>
      <c r="AE187" s="392">
        <f>-('PRA110'!AD187-'PRA110'!AD188-'PRA110'!AD189-'PRA110'!AD190-'PRA110'!AD191)</f>
        <v>0</v>
      </c>
      <c r="AF187" s="392">
        <f>-('PRA110'!AE187-'PRA110'!AE188-'PRA110'!AE189-'PRA110'!AE190-'PRA110'!AE191)</f>
        <v>0</v>
      </c>
      <c r="AG187" s="392">
        <f>-('PRA110'!AF187-'PRA110'!AF188-'PRA110'!AF189-'PRA110'!AF190-'PRA110'!AF191)</f>
        <v>0</v>
      </c>
      <c r="AH187" s="392">
        <f>-('PRA110'!AG187-'PRA110'!AG188-'PRA110'!AG189-'PRA110'!AG190-'PRA110'!AG191)</f>
        <v>0</v>
      </c>
      <c r="AI187" s="392">
        <f>-('PRA110'!AH187-'PRA110'!AH188-'PRA110'!AH189-'PRA110'!AH190-'PRA110'!AH191)</f>
        <v>0</v>
      </c>
      <c r="AJ187" s="392">
        <f>-('PRA110'!AI187-'PRA110'!AI188-'PRA110'!AI189-'PRA110'!AI190-'PRA110'!AI191)</f>
        <v>0</v>
      </c>
      <c r="AK187" s="392">
        <f>-('PRA110'!AJ187-'PRA110'!AJ188-'PRA110'!AJ189-'PRA110'!AJ190-'PRA110'!AJ191)</f>
        <v>0</v>
      </c>
      <c r="AL187" s="392">
        <f>-('PRA110'!AK187-'PRA110'!AK188-'PRA110'!AK189-'PRA110'!AK190-'PRA110'!AK191)</f>
        <v>0</v>
      </c>
      <c r="AM187" s="392">
        <f>-('PRA110'!AL187-'PRA110'!AL188-'PRA110'!AL189-'PRA110'!AL190-'PRA110'!AL191)</f>
        <v>0</v>
      </c>
      <c r="AN187" s="392">
        <f>-('PRA110'!AM187-'PRA110'!AM188-'PRA110'!AM189-'PRA110'!AM190-'PRA110'!AM191)</f>
        <v>0</v>
      </c>
      <c r="AO187" s="392">
        <f>-('PRA110'!AN187-'PRA110'!AN188-'PRA110'!AN189-'PRA110'!AN190-'PRA110'!AN191)</f>
        <v>0</v>
      </c>
      <c r="AP187" s="392">
        <f>-('PRA110'!AO187-'PRA110'!AO188-'PRA110'!AO189-'PRA110'!AO190-'PRA110'!AO191)</f>
        <v>0</v>
      </c>
      <c r="AQ187" s="392">
        <f>-('PRA110'!AP187-'PRA110'!AP188-'PRA110'!AP189-'PRA110'!AP190-'PRA110'!AP191)</f>
        <v>0</v>
      </c>
      <c r="AR187" s="392">
        <f>-('PRA110'!AQ187-'PRA110'!AQ188-'PRA110'!AQ189-'PRA110'!AQ190-'PRA110'!AQ191)</f>
        <v>0</v>
      </c>
      <c r="AS187" s="392">
        <f>-('PRA110'!AR187-'PRA110'!AR188-'PRA110'!AR189-'PRA110'!AR190-'PRA110'!AR191)</f>
        <v>0</v>
      </c>
      <c r="AT187" s="392">
        <f>-('PRA110'!AS187-'PRA110'!AS188-'PRA110'!AS189-'PRA110'!AS190-'PRA110'!AS191)</f>
        <v>0</v>
      </c>
      <c r="AU187" s="392">
        <f>-('PRA110'!AT187-'PRA110'!AT188-'PRA110'!AT189-'PRA110'!AT190-'PRA110'!AT191)</f>
        <v>0</v>
      </c>
      <c r="AV187" s="392">
        <f>-('PRA110'!AU187-'PRA110'!AU188-'PRA110'!AU189-'PRA110'!AU190-'PRA110'!AU191)</f>
        <v>0</v>
      </c>
      <c r="AW187" s="392">
        <f>-('PRA110'!AV187-'PRA110'!AV188-'PRA110'!AV189-'PRA110'!AV190-'PRA110'!AV191)</f>
        <v>0</v>
      </c>
      <c r="AX187" s="392">
        <f>-('PRA110'!AW187-'PRA110'!AW188-'PRA110'!AW189-'PRA110'!AW190-'PRA110'!AW191)</f>
        <v>0</v>
      </c>
      <c r="AY187" s="392">
        <f>-('PRA110'!AX187-'PRA110'!AX188-'PRA110'!AX189-'PRA110'!AX190-'PRA110'!AX191)</f>
        <v>0</v>
      </c>
      <c r="AZ187" s="392">
        <f>-('PRA110'!AY187-'PRA110'!AY188-'PRA110'!AY189-'PRA110'!AY190-'PRA110'!AY191)</f>
        <v>0</v>
      </c>
      <c r="BA187" s="392">
        <f>-('PRA110'!AZ187-'PRA110'!AZ188-'PRA110'!AZ189-'PRA110'!AZ190-'PRA110'!AZ191)</f>
        <v>0</v>
      </c>
      <c r="BB187" s="392">
        <f>-('PRA110'!BA187-'PRA110'!BA188-'PRA110'!BA189-'PRA110'!BA190-'PRA110'!BA191)</f>
        <v>0</v>
      </c>
      <c r="BC187" s="392">
        <f>-('PRA110'!BB187-'PRA110'!BB188-'PRA110'!BB189-'PRA110'!BB190-'PRA110'!BB191)</f>
        <v>0</v>
      </c>
      <c r="BD187" s="392">
        <f>-('PRA110'!BC187-'PRA110'!BC188-'PRA110'!BC189-'PRA110'!BC190-'PRA110'!BC191)</f>
        <v>0</v>
      </c>
      <c r="BE187" s="392">
        <f>-('PRA110'!BD187-'PRA110'!BD188-'PRA110'!BD189-'PRA110'!BD190-'PRA110'!BD191)</f>
        <v>0</v>
      </c>
      <c r="BF187" s="392">
        <f>-('PRA110'!BE187-'PRA110'!BE188-'PRA110'!BE189-'PRA110'!BE190-'PRA110'!BE191)</f>
        <v>0</v>
      </c>
      <c r="BG187" s="392">
        <f>-('PRA110'!BF187-'PRA110'!BF188-'PRA110'!BF189-'PRA110'!BF190-'PRA110'!BF191)</f>
        <v>0</v>
      </c>
      <c r="BH187" s="392">
        <f>-('PRA110'!BG187-'PRA110'!BG188-'PRA110'!BG189-'PRA110'!BG190-'PRA110'!BG191)</f>
        <v>0</v>
      </c>
      <c r="BI187" s="392">
        <f>-('PRA110'!BH187-'PRA110'!BH188-'PRA110'!BH189-'PRA110'!BH190-'PRA110'!BH191)</f>
        <v>0</v>
      </c>
      <c r="BJ187" s="392">
        <f>-('PRA110'!BI187-'PRA110'!BI188-'PRA110'!BI189-'PRA110'!BI190-'PRA110'!BI191)</f>
        <v>0</v>
      </c>
      <c r="BK187" s="392">
        <f>-('PRA110'!BJ187-'PRA110'!BJ188-'PRA110'!BJ189-'PRA110'!BJ190-'PRA110'!BJ191)</f>
        <v>0</v>
      </c>
      <c r="BL187" s="392">
        <f>-('PRA110'!BK187-'PRA110'!BK188-'PRA110'!BK189-'PRA110'!BK190-'PRA110'!BK191)</f>
        <v>0</v>
      </c>
      <c r="BM187" s="392">
        <f>-('PRA110'!BL187-'PRA110'!BL188-'PRA110'!BL189-'PRA110'!BL190-'PRA110'!BL191)</f>
        <v>0</v>
      </c>
      <c r="BN187" s="392">
        <f>-('PRA110'!BM187-'PRA110'!BM188-'PRA110'!BM189-'PRA110'!BM190-'PRA110'!BM191)</f>
        <v>0</v>
      </c>
      <c r="BO187" s="392">
        <f>-('PRA110'!BN187-'PRA110'!BN188-'PRA110'!BN189-'PRA110'!BN190-'PRA110'!BN191)</f>
        <v>0</v>
      </c>
      <c r="BP187" s="392">
        <f>-('PRA110'!BO187-'PRA110'!BO188-'PRA110'!BO189-'PRA110'!BO190-'PRA110'!BO191)</f>
        <v>0</v>
      </c>
      <c r="BQ187" s="392">
        <f>-('PRA110'!BP187-'PRA110'!BP188-'PRA110'!BP189-'PRA110'!BP190-'PRA110'!BP191)</f>
        <v>0</v>
      </c>
      <c r="BR187" s="392">
        <f>-('PRA110'!BQ187-'PRA110'!BQ188-'PRA110'!BQ189-'PRA110'!BQ190-'PRA110'!BQ191)</f>
        <v>0</v>
      </c>
      <c r="BS187" s="392">
        <f>-('PRA110'!BR187-'PRA110'!BR188-'PRA110'!BR189-'PRA110'!BR190-'PRA110'!BR191)</f>
        <v>0</v>
      </c>
      <c r="BT187" s="392">
        <f>-('PRA110'!BS187-'PRA110'!BS188-'PRA110'!BS189-'PRA110'!BS190-'PRA110'!BS191)</f>
        <v>0</v>
      </c>
      <c r="BU187" s="392">
        <f>-('PRA110'!BT187-'PRA110'!BT188-'PRA110'!BT189-'PRA110'!BT190-'PRA110'!BT191)</f>
        <v>0</v>
      </c>
      <c r="BV187" s="392">
        <f>-('PRA110'!BU187-'PRA110'!BU188-'PRA110'!BU189-'PRA110'!BU190-'PRA110'!BU191)</f>
        <v>0</v>
      </c>
      <c r="BW187" s="392">
        <f>-('PRA110'!BV187-'PRA110'!BV188-'PRA110'!BV189-'PRA110'!BV190-'PRA110'!BV191)</f>
        <v>0</v>
      </c>
      <c r="BX187" s="392">
        <f>-('PRA110'!BW187-'PRA110'!BW188-'PRA110'!BW189-'PRA110'!BW190-'PRA110'!BW191)</f>
        <v>0</v>
      </c>
      <c r="BY187" s="392">
        <f>-('PRA110'!BX187-'PRA110'!BX188-'PRA110'!BX189-'PRA110'!BX190-'PRA110'!BX191)</f>
        <v>0</v>
      </c>
      <c r="BZ187" s="392">
        <f>-('PRA110'!BY187-'PRA110'!BY188-'PRA110'!BY189-'PRA110'!BY190-'PRA110'!BY191)</f>
        <v>0</v>
      </c>
      <c r="CA187" s="392">
        <f>-('PRA110'!BZ187-'PRA110'!BZ188-'PRA110'!BZ189-'PRA110'!BZ190-'PRA110'!BZ191)</f>
        <v>0</v>
      </c>
      <c r="CB187" s="392">
        <f>-('PRA110'!CA187-'PRA110'!CA188-'PRA110'!CA189-'PRA110'!CA190-'PRA110'!CA191)</f>
        <v>0</v>
      </c>
      <c r="CC187" s="392">
        <f>-('PRA110'!CB187-'PRA110'!CB188-'PRA110'!CB189-'PRA110'!CB190-'PRA110'!CB191)</f>
        <v>0</v>
      </c>
      <c r="CD187" s="392">
        <f>-('PRA110'!CC187-'PRA110'!CC188-'PRA110'!CC189-'PRA110'!CC190-'PRA110'!CC191)</f>
        <v>0</v>
      </c>
      <c r="CE187" s="392">
        <f>-('PRA110'!CD187-'PRA110'!CD188-'PRA110'!CD189-'PRA110'!CD190-'PRA110'!CD191)</f>
        <v>0</v>
      </c>
      <c r="CF187" s="392">
        <f>-('PRA110'!CE187-'PRA110'!CE188-'PRA110'!CE189-'PRA110'!CE190-'PRA110'!CE191)</f>
        <v>0</v>
      </c>
      <c r="CG187" s="392">
        <f>-('PRA110'!CF187-'PRA110'!CF188-'PRA110'!CF189-'PRA110'!CF190-'PRA110'!CF191)</f>
        <v>0</v>
      </c>
      <c r="CH187" s="392">
        <f>-('PRA110'!CG187-'PRA110'!CG188-'PRA110'!CG189-'PRA110'!CG190-'PRA110'!CG191)</f>
        <v>0</v>
      </c>
      <c r="CI187" s="392">
        <f>-('PRA110'!CH187-'PRA110'!CH188-'PRA110'!CH189-'PRA110'!CH190-'PRA110'!CH191)</f>
        <v>0</v>
      </c>
      <c r="CJ187" s="392">
        <f>-('PRA110'!CI187-'PRA110'!CI188-'PRA110'!CI189-'PRA110'!CI190-'PRA110'!CI191)</f>
        <v>0</v>
      </c>
      <c r="CK187" s="392">
        <f>-('PRA110'!CJ187-'PRA110'!CJ188-'PRA110'!CJ189-'PRA110'!CJ190-'PRA110'!CJ191)</f>
        <v>0</v>
      </c>
      <c r="CL187" s="392">
        <f>-('PRA110'!CK187-'PRA110'!CK188-'PRA110'!CK189-'PRA110'!CK190-'PRA110'!CK191)</f>
        <v>0</v>
      </c>
      <c r="CM187" s="392">
        <f>-('PRA110'!CL187-'PRA110'!CL188-'PRA110'!CL189-'PRA110'!CL190-'PRA110'!CL191)</f>
        <v>0</v>
      </c>
      <c r="CN187" s="392">
        <f>-('PRA110'!CM187-'PRA110'!CM188-'PRA110'!CM189-'PRA110'!CM190-'PRA110'!CM191)</f>
        <v>0</v>
      </c>
      <c r="CO187" s="392">
        <f>-('PRA110'!CN187-'PRA110'!CN188-'PRA110'!CN189-'PRA110'!CN190-'PRA110'!CN191)</f>
        <v>0</v>
      </c>
      <c r="CP187" s="392">
        <f>-('PRA110'!CO187-'PRA110'!CO188-'PRA110'!CO189-'PRA110'!CO190-'PRA110'!CO191)</f>
        <v>0</v>
      </c>
      <c r="CQ187" s="392">
        <f>-('PRA110'!CP187-'PRA110'!CP188-'PRA110'!CP189-'PRA110'!CP190-'PRA110'!CP191)</f>
        <v>0</v>
      </c>
      <c r="CR187" s="392">
        <f>-('PRA110'!CQ187-'PRA110'!CQ188-'PRA110'!CQ189-'PRA110'!CQ190-'PRA110'!CQ191)</f>
        <v>0</v>
      </c>
      <c r="CS187" s="392">
        <f>-('PRA110'!CR187-'PRA110'!CR188-'PRA110'!CR189-'PRA110'!CR190-'PRA110'!CR191)</f>
        <v>0</v>
      </c>
      <c r="CT187" s="392">
        <f>-('PRA110'!CS187-'PRA110'!CS188-'PRA110'!CS189-'PRA110'!CS190-'PRA110'!CS191)</f>
        <v>0</v>
      </c>
      <c r="CU187" s="392">
        <f>-('PRA110'!CT187-'PRA110'!CT188-'PRA110'!CT189-'PRA110'!CT190-'PRA110'!CT191)</f>
        <v>0</v>
      </c>
      <c r="CV187" s="392">
        <f>-('PRA110'!CU187-'PRA110'!CU188-'PRA110'!CU189-'PRA110'!CU190-'PRA110'!CU191)</f>
        <v>0</v>
      </c>
      <c r="CW187" s="392">
        <f>-('PRA110'!CV187-'PRA110'!CV188-'PRA110'!CV189-'PRA110'!CV190-'PRA110'!CV191)</f>
        <v>0</v>
      </c>
      <c r="CX187" s="392">
        <f>-('PRA110'!CW187-'PRA110'!CW188-'PRA110'!CW189-'PRA110'!CW190-'PRA110'!CW191)</f>
        <v>0</v>
      </c>
      <c r="CY187" s="392">
        <f>-('PRA110'!CX187-'PRA110'!CX188-'PRA110'!CX189-'PRA110'!CX190-'PRA110'!CX191)</f>
        <v>0</v>
      </c>
      <c r="CZ187" s="392">
        <f>-('PRA110'!CY187-'PRA110'!CY188-'PRA110'!CY189-'PRA110'!CY190-'PRA110'!CY191)</f>
        <v>0</v>
      </c>
      <c r="DA187" s="392">
        <f>-('PRA110'!CZ187-'PRA110'!CZ188-'PRA110'!CZ189-'PRA110'!CZ190-'PRA110'!CZ191)</f>
        <v>0</v>
      </c>
      <c r="DB187" s="392">
        <f>-('PRA110'!DA187-'PRA110'!DA188-'PRA110'!DA189-'PRA110'!DA190-'PRA110'!DA191)</f>
        <v>0</v>
      </c>
      <c r="DC187" s="392">
        <f>-('PRA110'!DB187-'PRA110'!DB188-'PRA110'!DB189-'PRA110'!DB190-'PRA110'!DB191)</f>
        <v>0</v>
      </c>
      <c r="DD187" s="392">
        <f>-('PRA110'!DC187-'PRA110'!DC188-'PRA110'!DC189-'PRA110'!DC190-'PRA110'!DC191)</f>
        <v>0</v>
      </c>
      <c r="DE187" s="392">
        <f>-('PRA110'!DD187-'PRA110'!DD188-'PRA110'!DD189-'PRA110'!DD190-'PRA110'!DD191)</f>
        <v>0</v>
      </c>
      <c r="DF187" s="392">
        <f>-('PRA110'!DE187-'PRA110'!DE188-'PRA110'!DE189-'PRA110'!DE190-'PRA110'!DE191)</f>
        <v>0</v>
      </c>
      <c r="DG187" s="392">
        <f>-('PRA110'!DF187-'PRA110'!DF188-'PRA110'!DF189-'PRA110'!DF190-'PRA110'!DF191)</f>
        <v>0</v>
      </c>
      <c r="DH187" s="392">
        <f>-('PRA110'!DG187-'PRA110'!DG188-'PRA110'!DG189-'PRA110'!DG190-'PRA110'!DG191)</f>
        <v>0</v>
      </c>
      <c r="DI187" s="392">
        <f>-('PRA110'!DH187-'PRA110'!DH188-'PRA110'!DH189-'PRA110'!DH190-'PRA110'!DH191)</f>
        <v>0</v>
      </c>
      <c r="DJ187" s="392">
        <f>-('PRA110'!DI187-'PRA110'!DI188-'PRA110'!DI189-'PRA110'!DI190-'PRA110'!DI191)</f>
        <v>0</v>
      </c>
      <c r="DK187" s="392">
        <f>-('PRA110'!DJ187-'PRA110'!DJ188-'PRA110'!DJ189-'PRA110'!DJ190-'PRA110'!DJ191)</f>
        <v>0</v>
      </c>
      <c r="DL187" s="393">
        <f>-('PRA110'!DK187-'PRA110'!DK188-'PRA110'!DK189-'PRA110'!DK190-'PRA110'!DK191)</f>
        <v>0</v>
      </c>
    </row>
    <row r="188" spans="1:117" s="396" customFormat="1" ht="24.75">
      <c r="A188" s="375"/>
      <c r="B188" s="375"/>
      <c r="C188" s="376"/>
      <c r="D188" s="87" t="s">
        <v>629</v>
      </c>
      <c r="E188" s="90" t="s">
        <v>818</v>
      </c>
      <c r="F188" s="359" t="s">
        <v>957</v>
      </c>
      <c r="G188" s="335"/>
      <c r="H188" s="328"/>
      <c r="I188" s="395"/>
      <c r="J188" s="392">
        <f>-'PRA110'!J188</f>
        <v>0</v>
      </c>
      <c r="K188" s="392">
        <f>-('PRA110'!I188-'PRA110'!J188)</f>
        <v>0</v>
      </c>
      <c r="L188" s="392">
        <f>-'PRA110'!K188</f>
        <v>0</v>
      </c>
      <c r="M188" s="392">
        <f>-'PRA110'!L188</f>
        <v>0</v>
      </c>
      <c r="N188" s="392">
        <f>-'PRA110'!M188</f>
        <v>0</v>
      </c>
      <c r="O188" s="392">
        <f>-'PRA110'!N188</f>
        <v>0</v>
      </c>
      <c r="P188" s="392">
        <f>-'PRA110'!O188</f>
        <v>0</v>
      </c>
      <c r="Q188" s="392">
        <f>-'PRA110'!P188</f>
        <v>0</v>
      </c>
      <c r="R188" s="392">
        <f>-'PRA110'!Q188</f>
        <v>0</v>
      </c>
      <c r="S188" s="392">
        <f>-'PRA110'!R188</f>
        <v>0</v>
      </c>
      <c r="T188" s="392">
        <f>-'PRA110'!S188</f>
        <v>0</v>
      </c>
      <c r="U188" s="392">
        <f>-'PRA110'!T188</f>
        <v>0</v>
      </c>
      <c r="V188" s="392">
        <f>-'PRA110'!U188</f>
        <v>0</v>
      </c>
      <c r="W188" s="392">
        <f>-'PRA110'!V188</f>
        <v>0</v>
      </c>
      <c r="X188" s="392">
        <f>-'PRA110'!W188</f>
        <v>0</v>
      </c>
      <c r="Y188" s="392">
        <f>-'PRA110'!X188</f>
        <v>0</v>
      </c>
      <c r="Z188" s="392">
        <f>-'PRA110'!Y188</f>
        <v>0</v>
      </c>
      <c r="AA188" s="392">
        <f>-'PRA110'!Z188</f>
        <v>0</v>
      </c>
      <c r="AB188" s="392">
        <f>-'PRA110'!AA188</f>
        <v>0</v>
      </c>
      <c r="AC188" s="392">
        <f>-'PRA110'!AB188</f>
        <v>0</v>
      </c>
      <c r="AD188" s="392">
        <f>-'PRA110'!AC188</f>
        <v>0</v>
      </c>
      <c r="AE188" s="392">
        <f>-'PRA110'!AD188</f>
        <v>0</v>
      </c>
      <c r="AF188" s="392">
        <f>-'PRA110'!AE188</f>
        <v>0</v>
      </c>
      <c r="AG188" s="392">
        <f>-'PRA110'!AF188</f>
        <v>0</v>
      </c>
      <c r="AH188" s="392">
        <f>-'PRA110'!AG188</f>
        <v>0</v>
      </c>
      <c r="AI188" s="392">
        <f>-'PRA110'!AH188</f>
        <v>0</v>
      </c>
      <c r="AJ188" s="392">
        <f>-'PRA110'!AI188</f>
        <v>0</v>
      </c>
      <c r="AK188" s="392">
        <f>-'PRA110'!AJ188</f>
        <v>0</v>
      </c>
      <c r="AL188" s="392">
        <f>-'PRA110'!AK188</f>
        <v>0</v>
      </c>
      <c r="AM188" s="392">
        <f>-'PRA110'!AL188</f>
        <v>0</v>
      </c>
      <c r="AN188" s="392">
        <f>-'PRA110'!AM188</f>
        <v>0</v>
      </c>
      <c r="AO188" s="392">
        <f>-'PRA110'!AN188</f>
        <v>0</v>
      </c>
      <c r="AP188" s="392">
        <f>-'PRA110'!AO188</f>
        <v>0</v>
      </c>
      <c r="AQ188" s="392">
        <f>-'PRA110'!AP188</f>
        <v>0</v>
      </c>
      <c r="AR188" s="392">
        <f>-'PRA110'!AQ188</f>
        <v>0</v>
      </c>
      <c r="AS188" s="392">
        <f>-'PRA110'!AR188</f>
        <v>0</v>
      </c>
      <c r="AT188" s="392">
        <f>-'PRA110'!AS188</f>
        <v>0</v>
      </c>
      <c r="AU188" s="392">
        <f>-'PRA110'!AT188</f>
        <v>0</v>
      </c>
      <c r="AV188" s="392">
        <f>-'PRA110'!AU188</f>
        <v>0</v>
      </c>
      <c r="AW188" s="392">
        <f>-'PRA110'!AV188</f>
        <v>0</v>
      </c>
      <c r="AX188" s="392">
        <f>-'PRA110'!AW188</f>
        <v>0</v>
      </c>
      <c r="AY188" s="392">
        <f>-'PRA110'!AX188</f>
        <v>0</v>
      </c>
      <c r="AZ188" s="392">
        <f>-'PRA110'!AY188</f>
        <v>0</v>
      </c>
      <c r="BA188" s="392">
        <f>-'PRA110'!AZ188</f>
        <v>0</v>
      </c>
      <c r="BB188" s="392">
        <f>-'PRA110'!BA188</f>
        <v>0</v>
      </c>
      <c r="BC188" s="392">
        <f>-'PRA110'!BB188</f>
        <v>0</v>
      </c>
      <c r="BD188" s="392">
        <f>-'PRA110'!BC188</f>
        <v>0</v>
      </c>
      <c r="BE188" s="392">
        <f>-'PRA110'!BD188</f>
        <v>0</v>
      </c>
      <c r="BF188" s="392">
        <f>-'PRA110'!BE188</f>
        <v>0</v>
      </c>
      <c r="BG188" s="392">
        <f>-'PRA110'!BF188</f>
        <v>0</v>
      </c>
      <c r="BH188" s="392">
        <f>-'PRA110'!BG188</f>
        <v>0</v>
      </c>
      <c r="BI188" s="392">
        <f>-'PRA110'!BH188</f>
        <v>0</v>
      </c>
      <c r="BJ188" s="392">
        <f>-'PRA110'!BI188</f>
        <v>0</v>
      </c>
      <c r="BK188" s="392">
        <f>-'PRA110'!BJ188</f>
        <v>0</v>
      </c>
      <c r="BL188" s="392">
        <f>-'PRA110'!BK188</f>
        <v>0</v>
      </c>
      <c r="BM188" s="392">
        <f>-'PRA110'!BL188</f>
        <v>0</v>
      </c>
      <c r="BN188" s="392">
        <f>-'PRA110'!BM188</f>
        <v>0</v>
      </c>
      <c r="BO188" s="392">
        <f>-'PRA110'!BN188</f>
        <v>0</v>
      </c>
      <c r="BP188" s="392">
        <f>-'PRA110'!BO188</f>
        <v>0</v>
      </c>
      <c r="BQ188" s="392">
        <f>-'PRA110'!BP188</f>
        <v>0</v>
      </c>
      <c r="BR188" s="392">
        <f>-'PRA110'!BQ188</f>
        <v>0</v>
      </c>
      <c r="BS188" s="392">
        <f>-'PRA110'!BR188</f>
        <v>0</v>
      </c>
      <c r="BT188" s="392">
        <f>-'PRA110'!BS188</f>
        <v>0</v>
      </c>
      <c r="BU188" s="392">
        <f>-'PRA110'!BT188</f>
        <v>0</v>
      </c>
      <c r="BV188" s="392">
        <f>-'PRA110'!BU188</f>
        <v>0</v>
      </c>
      <c r="BW188" s="392">
        <f>-'PRA110'!BV188</f>
        <v>0</v>
      </c>
      <c r="BX188" s="392">
        <f>-'PRA110'!BW188</f>
        <v>0</v>
      </c>
      <c r="BY188" s="392">
        <f>-'PRA110'!BX188</f>
        <v>0</v>
      </c>
      <c r="BZ188" s="392">
        <f>-'PRA110'!BY188</f>
        <v>0</v>
      </c>
      <c r="CA188" s="392">
        <f>-'PRA110'!BZ188</f>
        <v>0</v>
      </c>
      <c r="CB188" s="392">
        <f>-'PRA110'!CA188</f>
        <v>0</v>
      </c>
      <c r="CC188" s="392">
        <f>-'PRA110'!CB188</f>
        <v>0</v>
      </c>
      <c r="CD188" s="392">
        <f>-'PRA110'!CC188</f>
        <v>0</v>
      </c>
      <c r="CE188" s="392">
        <f>-'PRA110'!CD188</f>
        <v>0</v>
      </c>
      <c r="CF188" s="392">
        <f>-'PRA110'!CE188</f>
        <v>0</v>
      </c>
      <c r="CG188" s="392">
        <f>-'PRA110'!CF188</f>
        <v>0</v>
      </c>
      <c r="CH188" s="392">
        <f>-'PRA110'!CG188</f>
        <v>0</v>
      </c>
      <c r="CI188" s="392">
        <f>-'PRA110'!CH188</f>
        <v>0</v>
      </c>
      <c r="CJ188" s="392">
        <f>-'PRA110'!CI188</f>
        <v>0</v>
      </c>
      <c r="CK188" s="392">
        <f>-'PRA110'!CJ188</f>
        <v>0</v>
      </c>
      <c r="CL188" s="392">
        <f>-'PRA110'!CK188</f>
        <v>0</v>
      </c>
      <c r="CM188" s="392">
        <f>-'PRA110'!CL188</f>
        <v>0</v>
      </c>
      <c r="CN188" s="392">
        <f>-'PRA110'!CM188</f>
        <v>0</v>
      </c>
      <c r="CO188" s="392">
        <f>-'PRA110'!CN188</f>
        <v>0</v>
      </c>
      <c r="CP188" s="392">
        <f>-'PRA110'!CO188</f>
        <v>0</v>
      </c>
      <c r="CQ188" s="392">
        <f>-'PRA110'!CP188</f>
        <v>0</v>
      </c>
      <c r="CR188" s="392">
        <f>-'PRA110'!CQ188</f>
        <v>0</v>
      </c>
      <c r="CS188" s="392">
        <f>-'PRA110'!CR188</f>
        <v>0</v>
      </c>
      <c r="CT188" s="392">
        <f>-'PRA110'!CS188</f>
        <v>0</v>
      </c>
      <c r="CU188" s="392">
        <f>-'PRA110'!CT188</f>
        <v>0</v>
      </c>
      <c r="CV188" s="392">
        <f>-'PRA110'!CU188</f>
        <v>0</v>
      </c>
      <c r="CW188" s="392">
        <f>-'PRA110'!CV188</f>
        <v>0</v>
      </c>
      <c r="CX188" s="392">
        <f>-'PRA110'!CW188</f>
        <v>0</v>
      </c>
      <c r="CY188" s="392">
        <f>-'PRA110'!CX188</f>
        <v>0</v>
      </c>
      <c r="CZ188" s="392">
        <f>-'PRA110'!CY188</f>
        <v>0</v>
      </c>
      <c r="DA188" s="392">
        <f>-'PRA110'!CZ188</f>
        <v>0</v>
      </c>
      <c r="DB188" s="392">
        <f>-'PRA110'!DA188</f>
        <v>0</v>
      </c>
      <c r="DC188" s="392">
        <f>-'PRA110'!DB188</f>
        <v>0</v>
      </c>
      <c r="DD188" s="392">
        <f>-'PRA110'!DC188</f>
        <v>0</v>
      </c>
      <c r="DE188" s="392">
        <f>-'PRA110'!DD188</f>
        <v>0</v>
      </c>
      <c r="DF188" s="392">
        <f>-'PRA110'!DE188</f>
        <v>0</v>
      </c>
      <c r="DG188" s="392">
        <f>-'PRA110'!DF188</f>
        <v>0</v>
      </c>
      <c r="DH188" s="392">
        <f>-'PRA110'!DG188</f>
        <v>0</v>
      </c>
      <c r="DI188" s="392">
        <f>-'PRA110'!DH188</f>
        <v>0</v>
      </c>
      <c r="DJ188" s="392">
        <f>-'PRA110'!DI188</f>
        <v>0</v>
      </c>
      <c r="DK188" s="392">
        <f>-'PRA110'!DJ188</f>
        <v>0</v>
      </c>
      <c r="DL188" s="393">
        <f>-'PRA110'!DK188</f>
        <v>0</v>
      </c>
    </row>
    <row r="189" spans="1:117" s="396" customFormat="1" ht="24.75">
      <c r="A189" s="375"/>
      <c r="B189" s="375"/>
      <c r="C189" s="376"/>
      <c r="D189" s="87" t="s">
        <v>631</v>
      </c>
      <c r="E189" s="90" t="s">
        <v>819</v>
      </c>
      <c r="F189" s="359" t="s">
        <v>969</v>
      </c>
      <c r="G189" s="335"/>
      <c r="H189" s="328"/>
      <c r="I189" s="395"/>
      <c r="J189" s="392">
        <f>-'PRA110'!J189</f>
        <v>0</v>
      </c>
      <c r="K189" s="392">
        <f>-('PRA110'!I189-'PRA110'!J189)</f>
        <v>0</v>
      </c>
      <c r="L189" s="392">
        <f>-'PRA110'!K189</f>
        <v>0</v>
      </c>
      <c r="M189" s="392">
        <f>-'PRA110'!L189</f>
        <v>0</v>
      </c>
      <c r="N189" s="392">
        <f>-'PRA110'!M189</f>
        <v>0</v>
      </c>
      <c r="O189" s="392">
        <f>-'PRA110'!N189</f>
        <v>0</v>
      </c>
      <c r="P189" s="392">
        <f>-'PRA110'!O189</f>
        <v>0</v>
      </c>
      <c r="Q189" s="392">
        <f>-'PRA110'!P189</f>
        <v>0</v>
      </c>
      <c r="R189" s="392">
        <f>-'PRA110'!Q189</f>
        <v>0</v>
      </c>
      <c r="S189" s="392">
        <f>-'PRA110'!R189</f>
        <v>0</v>
      </c>
      <c r="T189" s="392">
        <f>-'PRA110'!S189</f>
        <v>0</v>
      </c>
      <c r="U189" s="392">
        <f>-'PRA110'!T189</f>
        <v>0</v>
      </c>
      <c r="V189" s="392">
        <f>-'PRA110'!U189</f>
        <v>0</v>
      </c>
      <c r="W189" s="392">
        <f>-'PRA110'!V189</f>
        <v>0</v>
      </c>
      <c r="X189" s="392">
        <f>-'PRA110'!W189</f>
        <v>0</v>
      </c>
      <c r="Y189" s="392">
        <f>-'PRA110'!X189</f>
        <v>0</v>
      </c>
      <c r="Z189" s="392">
        <f>-'PRA110'!Y189</f>
        <v>0</v>
      </c>
      <c r="AA189" s="392">
        <f>-'PRA110'!Z189</f>
        <v>0</v>
      </c>
      <c r="AB189" s="392">
        <f>-'PRA110'!AA189</f>
        <v>0</v>
      </c>
      <c r="AC189" s="392">
        <f>-'PRA110'!AB189</f>
        <v>0</v>
      </c>
      <c r="AD189" s="392">
        <f>-'PRA110'!AC189</f>
        <v>0</v>
      </c>
      <c r="AE189" s="392">
        <f>-'PRA110'!AD189</f>
        <v>0</v>
      </c>
      <c r="AF189" s="392">
        <f>-'PRA110'!AE189</f>
        <v>0</v>
      </c>
      <c r="AG189" s="392">
        <f>-'PRA110'!AF189</f>
        <v>0</v>
      </c>
      <c r="AH189" s="392">
        <f>-'PRA110'!AG189</f>
        <v>0</v>
      </c>
      <c r="AI189" s="392">
        <f>-'PRA110'!AH189</f>
        <v>0</v>
      </c>
      <c r="AJ189" s="392">
        <f>-'PRA110'!AI189</f>
        <v>0</v>
      </c>
      <c r="AK189" s="392">
        <f>-'PRA110'!AJ189</f>
        <v>0</v>
      </c>
      <c r="AL189" s="392">
        <f>-'PRA110'!AK189</f>
        <v>0</v>
      </c>
      <c r="AM189" s="392">
        <f>-'PRA110'!AL189</f>
        <v>0</v>
      </c>
      <c r="AN189" s="392">
        <f>-'PRA110'!AM189</f>
        <v>0</v>
      </c>
      <c r="AO189" s="392">
        <f>-'PRA110'!AN189</f>
        <v>0</v>
      </c>
      <c r="AP189" s="392">
        <f>-'PRA110'!AO189</f>
        <v>0</v>
      </c>
      <c r="AQ189" s="392">
        <f>-'PRA110'!AP189</f>
        <v>0</v>
      </c>
      <c r="AR189" s="392">
        <f>-'PRA110'!AQ189</f>
        <v>0</v>
      </c>
      <c r="AS189" s="392">
        <f>-'PRA110'!AR189</f>
        <v>0</v>
      </c>
      <c r="AT189" s="392">
        <f>-'PRA110'!AS189</f>
        <v>0</v>
      </c>
      <c r="AU189" s="392">
        <f>-'PRA110'!AT189</f>
        <v>0</v>
      </c>
      <c r="AV189" s="392">
        <f>-'PRA110'!AU189</f>
        <v>0</v>
      </c>
      <c r="AW189" s="392">
        <f>-'PRA110'!AV189</f>
        <v>0</v>
      </c>
      <c r="AX189" s="392">
        <f>-'PRA110'!AW189</f>
        <v>0</v>
      </c>
      <c r="AY189" s="392">
        <f>-'PRA110'!AX189</f>
        <v>0</v>
      </c>
      <c r="AZ189" s="392">
        <f>-'PRA110'!AY189</f>
        <v>0</v>
      </c>
      <c r="BA189" s="392">
        <f>-'PRA110'!AZ189</f>
        <v>0</v>
      </c>
      <c r="BB189" s="392">
        <f>-'PRA110'!BA189</f>
        <v>0</v>
      </c>
      <c r="BC189" s="392">
        <f>-'PRA110'!BB189</f>
        <v>0</v>
      </c>
      <c r="BD189" s="392">
        <f>-'PRA110'!BC189</f>
        <v>0</v>
      </c>
      <c r="BE189" s="392">
        <f>-'PRA110'!BD189</f>
        <v>0</v>
      </c>
      <c r="BF189" s="392">
        <f>-'PRA110'!BE189</f>
        <v>0</v>
      </c>
      <c r="BG189" s="392">
        <f>-'PRA110'!BF189</f>
        <v>0</v>
      </c>
      <c r="BH189" s="392">
        <f>-'PRA110'!BG189</f>
        <v>0</v>
      </c>
      <c r="BI189" s="392">
        <f>-'PRA110'!BH189</f>
        <v>0</v>
      </c>
      <c r="BJ189" s="392">
        <f>-'PRA110'!BI189</f>
        <v>0</v>
      </c>
      <c r="BK189" s="392">
        <f>-'PRA110'!BJ189</f>
        <v>0</v>
      </c>
      <c r="BL189" s="392">
        <f>-'PRA110'!BK189</f>
        <v>0</v>
      </c>
      <c r="BM189" s="392">
        <f>-'PRA110'!BL189</f>
        <v>0</v>
      </c>
      <c r="BN189" s="392">
        <f>-'PRA110'!BM189</f>
        <v>0</v>
      </c>
      <c r="BO189" s="392">
        <f>-'PRA110'!BN189</f>
        <v>0</v>
      </c>
      <c r="BP189" s="392">
        <f>-'PRA110'!BO189</f>
        <v>0</v>
      </c>
      <c r="BQ189" s="392">
        <f>-'PRA110'!BP189</f>
        <v>0</v>
      </c>
      <c r="BR189" s="392">
        <f>-'PRA110'!BQ189</f>
        <v>0</v>
      </c>
      <c r="BS189" s="392">
        <f>-'PRA110'!BR189</f>
        <v>0</v>
      </c>
      <c r="BT189" s="392">
        <f>-'PRA110'!BS189</f>
        <v>0</v>
      </c>
      <c r="BU189" s="392">
        <f>-'PRA110'!BT189</f>
        <v>0</v>
      </c>
      <c r="BV189" s="392">
        <f>-'PRA110'!BU189</f>
        <v>0</v>
      </c>
      <c r="BW189" s="392">
        <f>-'PRA110'!BV189</f>
        <v>0</v>
      </c>
      <c r="BX189" s="392">
        <f>-'PRA110'!BW189</f>
        <v>0</v>
      </c>
      <c r="BY189" s="392">
        <f>-'PRA110'!BX189</f>
        <v>0</v>
      </c>
      <c r="BZ189" s="392">
        <f>-'PRA110'!BY189</f>
        <v>0</v>
      </c>
      <c r="CA189" s="392">
        <f>-'PRA110'!BZ189</f>
        <v>0</v>
      </c>
      <c r="CB189" s="392">
        <f>-'PRA110'!CA189</f>
        <v>0</v>
      </c>
      <c r="CC189" s="392">
        <f>-'PRA110'!CB189</f>
        <v>0</v>
      </c>
      <c r="CD189" s="392">
        <f>-'PRA110'!CC189</f>
        <v>0</v>
      </c>
      <c r="CE189" s="392">
        <f>-'PRA110'!CD189</f>
        <v>0</v>
      </c>
      <c r="CF189" s="392">
        <f>-'PRA110'!CE189</f>
        <v>0</v>
      </c>
      <c r="CG189" s="392">
        <f>-'PRA110'!CF189</f>
        <v>0</v>
      </c>
      <c r="CH189" s="392">
        <f>-'PRA110'!CG189</f>
        <v>0</v>
      </c>
      <c r="CI189" s="392">
        <f>-'PRA110'!CH189</f>
        <v>0</v>
      </c>
      <c r="CJ189" s="392">
        <f>-'PRA110'!CI189</f>
        <v>0</v>
      </c>
      <c r="CK189" s="392">
        <f>-'PRA110'!CJ189</f>
        <v>0</v>
      </c>
      <c r="CL189" s="392">
        <f>-'PRA110'!CK189</f>
        <v>0</v>
      </c>
      <c r="CM189" s="392">
        <f>-'PRA110'!CL189</f>
        <v>0</v>
      </c>
      <c r="CN189" s="392">
        <f>-'PRA110'!CM189</f>
        <v>0</v>
      </c>
      <c r="CO189" s="392">
        <f>-'PRA110'!CN189</f>
        <v>0</v>
      </c>
      <c r="CP189" s="392">
        <f>-'PRA110'!CO189</f>
        <v>0</v>
      </c>
      <c r="CQ189" s="392">
        <f>-'PRA110'!CP189</f>
        <v>0</v>
      </c>
      <c r="CR189" s="392">
        <f>-'PRA110'!CQ189</f>
        <v>0</v>
      </c>
      <c r="CS189" s="392">
        <f>-'PRA110'!CR189</f>
        <v>0</v>
      </c>
      <c r="CT189" s="392">
        <f>-'PRA110'!CS189</f>
        <v>0</v>
      </c>
      <c r="CU189" s="392">
        <f>-'PRA110'!CT189</f>
        <v>0</v>
      </c>
      <c r="CV189" s="392">
        <f>-'PRA110'!CU189</f>
        <v>0</v>
      </c>
      <c r="CW189" s="392">
        <f>-'PRA110'!CV189</f>
        <v>0</v>
      </c>
      <c r="CX189" s="392">
        <f>-'PRA110'!CW189</f>
        <v>0</v>
      </c>
      <c r="CY189" s="392">
        <f>-'PRA110'!CX189</f>
        <v>0</v>
      </c>
      <c r="CZ189" s="392">
        <f>-'PRA110'!CY189</f>
        <v>0</v>
      </c>
      <c r="DA189" s="392">
        <f>-'PRA110'!CZ189</f>
        <v>0</v>
      </c>
      <c r="DB189" s="392">
        <f>-'PRA110'!DA189</f>
        <v>0</v>
      </c>
      <c r="DC189" s="392">
        <f>-'PRA110'!DB189</f>
        <v>0</v>
      </c>
      <c r="DD189" s="392">
        <f>-'PRA110'!DC189</f>
        <v>0</v>
      </c>
      <c r="DE189" s="392">
        <f>-'PRA110'!DD189</f>
        <v>0</v>
      </c>
      <c r="DF189" s="392">
        <f>-'PRA110'!DE189</f>
        <v>0</v>
      </c>
      <c r="DG189" s="392">
        <f>-'PRA110'!DF189</f>
        <v>0</v>
      </c>
      <c r="DH189" s="392">
        <f>-'PRA110'!DG189</f>
        <v>0</v>
      </c>
      <c r="DI189" s="392">
        <f>-'PRA110'!DH189</f>
        <v>0</v>
      </c>
      <c r="DJ189" s="392">
        <f>-'PRA110'!DI189</f>
        <v>0</v>
      </c>
      <c r="DK189" s="392">
        <f>-'PRA110'!DJ189</f>
        <v>0</v>
      </c>
      <c r="DL189" s="393">
        <f>-'PRA110'!DK189</f>
        <v>0</v>
      </c>
    </row>
    <row r="190" spans="1:117" s="398" customFormat="1" ht="19.899999999999999" customHeight="1">
      <c r="A190" s="375"/>
      <c r="B190" s="375"/>
      <c r="C190" s="376"/>
      <c r="D190" s="87" t="s">
        <v>633</v>
      </c>
      <c r="E190" s="90" t="s">
        <v>820</v>
      </c>
      <c r="F190" s="359" t="s">
        <v>970</v>
      </c>
      <c r="G190" s="335"/>
      <c r="H190" s="328"/>
      <c r="I190" s="399"/>
      <c r="J190" s="392">
        <f>-'PRA110'!J190</f>
        <v>0</v>
      </c>
      <c r="K190" s="392">
        <f>-('PRA110'!I190-'PRA110'!J190)</f>
        <v>0</v>
      </c>
      <c r="L190" s="392">
        <f>-'PRA110'!K190</f>
        <v>0</v>
      </c>
      <c r="M190" s="392">
        <f>-'PRA110'!L190</f>
        <v>0</v>
      </c>
      <c r="N190" s="392">
        <f>-'PRA110'!M190</f>
        <v>0</v>
      </c>
      <c r="O190" s="392">
        <f>-'PRA110'!N190</f>
        <v>0</v>
      </c>
      <c r="P190" s="392">
        <f>-'PRA110'!O190</f>
        <v>0</v>
      </c>
      <c r="Q190" s="392">
        <f>-'PRA110'!P190</f>
        <v>0</v>
      </c>
      <c r="R190" s="392">
        <f>-'PRA110'!Q190</f>
        <v>0</v>
      </c>
      <c r="S190" s="392">
        <f>-'PRA110'!R190</f>
        <v>0</v>
      </c>
      <c r="T190" s="392">
        <f>-'PRA110'!S190</f>
        <v>0</v>
      </c>
      <c r="U190" s="392">
        <f>-'PRA110'!T190</f>
        <v>0</v>
      </c>
      <c r="V190" s="392">
        <f>-'PRA110'!U190</f>
        <v>0</v>
      </c>
      <c r="W190" s="392">
        <f>-'PRA110'!V190</f>
        <v>0</v>
      </c>
      <c r="X190" s="392">
        <f>-'PRA110'!W190</f>
        <v>0</v>
      </c>
      <c r="Y190" s="392">
        <f>-'PRA110'!X190</f>
        <v>0</v>
      </c>
      <c r="Z190" s="392">
        <f>-'PRA110'!Y190</f>
        <v>0</v>
      </c>
      <c r="AA190" s="392">
        <f>-'PRA110'!Z190</f>
        <v>0</v>
      </c>
      <c r="AB190" s="392">
        <f>-'PRA110'!AA190</f>
        <v>0</v>
      </c>
      <c r="AC190" s="392">
        <f>-'PRA110'!AB190</f>
        <v>0</v>
      </c>
      <c r="AD190" s="392">
        <f>-'PRA110'!AC190</f>
        <v>0</v>
      </c>
      <c r="AE190" s="392">
        <f>-'PRA110'!AD190</f>
        <v>0</v>
      </c>
      <c r="AF190" s="392">
        <f>-'PRA110'!AE190</f>
        <v>0</v>
      </c>
      <c r="AG190" s="392">
        <f>-'PRA110'!AF190</f>
        <v>0</v>
      </c>
      <c r="AH190" s="392">
        <f>-'PRA110'!AG190</f>
        <v>0</v>
      </c>
      <c r="AI190" s="392">
        <f>-'PRA110'!AH190</f>
        <v>0</v>
      </c>
      <c r="AJ190" s="392">
        <f>-'PRA110'!AI190</f>
        <v>0</v>
      </c>
      <c r="AK190" s="392">
        <f>-'PRA110'!AJ190</f>
        <v>0</v>
      </c>
      <c r="AL190" s="392">
        <f>-'PRA110'!AK190</f>
        <v>0</v>
      </c>
      <c r="AM190" s="392">
        <f>-'PRA110'!AL190</f>
        <v>0</v>
      </c>
      <c r="AN190" s="392">
        <f>-'PRA110'!AM190</f>
        <v>0</v>
      </c>
      <c r="AO190" s="392">
        <f>-'PRA110'!AN190</f>
        <v>0</v>
      </c>
      <c r="AP190" s="392">
        <f>-'PRA110'!AO190</f>
        <v>0</v>
      </c>
      <c r="AQ190" s="392">
        <f>-'PRA110'!AP190</f>
        <v>0</v>
      </c>
      <c r="AR190" s="392">
        <f>-'PRA110'!AQ190</f>
        <v>0</v>
      </c>
      <c r="AS190" s="392">
        <f>-'PRA110'!AR190</f>
        <v>0</v>
      </c>
      <c r="AT190" s="392">
        <f>-'PRA110'!AS190</f>
        <v>0</v>
      </c>
      <c r="AU190" s="392">
        <f>-'PRA110'!AT190</f>
        <v>0</v>
      </c>
      <c r="AV190" s="392">
        <f>-'PRA110'!AU190</f>
        <v>0</v>
      </c>
      <c r="AW190" s="392">
        <f>-'PRA110'!AV190</f>
        <v>0</v>
      </c>
      <c r="AX190" s="392">
        <f>-'PRA110'!AW190</f>
        <v>0</v>
      </c>
      <c r="AY190" s="392">
        <f>-'PRA110'!AX190</f>
        <v>0</v>
      </c>
      <c r="AZ190" s="392">
        <f>-'PRA110'!AY190</f>
        <v>0</v>
      </c>
      <c r="BA190" s="392">
        <f>-'PRA110'!AZ190</f>
        <v>0</v>
      </c>
      <c r="BB190" s="392">
        <f>-'PRA110'!BA190</f>
        <v>0</v>
      </c>
      <c r="BC190" s="392">
        <f>-'PRA110'!BB190</f>
        <v>0</v>
      </c>
      <c r="BD190" s="392">
        <f>-'PRA110'!BC190</f>
        <v>0</v>
      </c>
      <c r="BE190" s="392">
        <f>-'PRA110'!BD190</f>
        <v>0</v>
      </c>
      <c r="BF190" s="392">
        <f>-'PRA110'!BE190</f>
        <v>0</v>
      </c>
      <c r="BG190" s="392">
        <f>-'PRA110'!BF190</f>
        <v>0</v>
      </c>
      <c r="BH190" s="392">
        <f>-'PRA110'!BG190</f>
        <v>0</v>
      </c>
      <c r="BI190" s="392">
        <f>-'PRA110'!BH190</f>
        <v>0</v>
      </c>
      <c r="BJ190" s="392">
        <f>-'PRA110'!BI190</f>
        <v>0</v>
      </c>
      <c r="BK190" s="392">
        <f>-'PRA110'!BJ190</f>
        <v>0</v>
      </c>
      <c r="BL190" s="392">
        <f>-'PRA110'!BK190</f>
        <v>0</v>
      </c>
      <c r="BM190" s="392">
        <f>-'PRA110'!BL190</f>
        <v>0</v>
      </c>
      <c r="BN190" s="392">
        <f>-'PRA110'!BM190</f>
        <v>0</v>
      </c>
      <c r="BO190" s="392">
        <f>-'PRA110'!BN190</f>
        <v>0</v>
      </c>
      <c r="BP190" s="392">
        <f>-'PRA110'!BO190</f>
        <v>0</v>
      </c>
      <c r="BQ190" s="392">
        <f>-'PRA110'!BP190</f>
        <v>0</v>
      </c>
      <c r="BR190" s="392">
        <f>-'PRA110'!BQ190</f>
        <v>0</v>
      </c>
      <c r="BS190" s="392">
        <f>-'PRA110'!BR190</f>
        <v>0</v>
      </c>
      <c r="BT190" s="392">
        <f>-'PRA110'!BS190</f>
        <v>0</v>
      </c>
      <c r="BU190" s="392">
        <f>-'PRA110'!BT190</f>
        <v>0</v>
      </c>
      <c r="BV190" s="392">
        <f>-'PRA110'!BU190</f>
        <v>0</v>
      </c>
      <c r="BW190" s="392">
        <f>-'PRA110'!BV190</f>
        <v>0</v>
      </c>
      <c r="BX190" s="392">
        <f>-'PRA110'!BW190</f>
        <v>0</v>
      </c>
      <c r="BY190" s="392">
        <f>-'PRA110'!BX190</f>
        <v>0</v>
      </c>
      <c r="BZ190" s="392">
        <f>-'PRA110'!BY190</f>
        <v>0</v>
      </c>
      <c r="CA190" s="392">
        <f>-'PRA110'!BZ190</f>
        <v>0</v>
      </c>
      <c r="CB190" s="392">
        <f>-'PRA110'!CA190</f>
        <v>0</v>
      </c>
      <c r="CC190" s="392">
        <f>-'PRA110'!CB190</f>
        <v>0</v>
      </c>
      <c r="CD190" s="392">
        <f>-'PRA110'!CC190</f>
        <v>0</v>
      </c>
      <c r="CE190" s="392">
        <f>-'PRA110'!CD190</f>
        <v>0</v>
      </c>
      <c r="CF190" s="392">
        <f>-'PRA110'!CE190</f>
        <v>0</v>
      </c>
      <c r="CG190" s="392">
        <f>-'PRA110'!CF190</f>
        <v>0</v>
      </c>
      <c r="CH190" s="392">
        <f>-'PRA110'!CG190</f>
        <v>0</v>
      </c>
      <c r="CI190" s="392">
        <f>-'PRA110'!CH190</f>
        <v>0</v>
      </c>
      <c r="CJ190" s="392">
        <f>-'PRA110'!CI190</f>
        <v>0</v>
      </c>
      <c r="CK190" s="392">
        <f>-'PRA110'!CJ190</f>
        <v>0</v>
      </c>
      <c r="CL190" s="392">
        <f>-'PRA110'!CK190</f>
        <v>0</v>
      </c>
      <c r="CM190" s="392">
        <f>-'PRA110'!CL190</f>
        <v>0</v>
      </c>
      <c r="CN190" s="392">
        <f>-'PRA110'!CM190</f>
        <v>0</v>
      </c>
      <c r="CO190" s="392">
        <f>-'PRA110'!CN190</f>
        <v>0</v>
      </c>
      <c r="CP190" s="392">
        <f>-'PRA110'!CO190</f>
        <v>0</v>
      </c>
      <c r="CQ190" s="392">
        <f>-'PRA110'!CP190</f>
        <v>0</v>
      </c>
      <c r="CR190" s="392">
        <f>-'PRA110'!CQ190</f>
        <v>0</v>
      </c>
      <c r="CS190" s="392">
        <f>-'PRA110'!CR190</f>
        <v>0</v>
      </c>
      <c r="CT190" s="392">
        <f>-'PRA110'!CS190</f>
        <v>0</v>
      </c>
      <c r="CU190" s="392">
        <f>-'PRA110'!CT190</f>
        <v>0</v>
      </c>
      <c r="CV190" s="392">
        <f>-'PRA110'!CU190</f>
        <v>0</v>
      </c>
      <c r="CW190" s="392">
        <f>-'PRA110'!CV190</f>
        <v>0</v>
      </c>
      <c r="CX190" s="392">
        <f>-'PRA110'!CW190</f>
        <v>0</v>
      </c>
      <c r="CY190" s="392">
        <f>-'PRA110'!CX190</f>
        <v>0</v>
      </c>
      <c r="CZ190" s="392">
        <f>-'PRA110'!CY190</f>
        <v>0</v>
      </c>
      <c r="DA190" s="392">
        <f>-'PRA110'!CZ190</f>
        <v>0</v>
      </c>
      <c r="DB190" s="392">
        <f>-'PRA110'!DA190</f>
        <v>0</v>
      </c>
      <c r="DC190" s="392">
        <f>-'PRA110'!DB190</f>
        <v>0</v>
      </c>
      <c r="DD190" s="392">
        <f>-'PRA110'!DC190</f>
        <v>0</v>
      </c>
      <c r="DE190" s="392">
        <f>-'PRA110'!DD190</f>
        <v>0</v>
      </c>
      <c r="DF190" s="392">
        <f>-'PRA110'!DE190</f>
        <v>0</v>
      </c>
      <c r="DG190" s="392">
        <f>-'PRA110'!DF190</f>
        <v>0</v>
      </c>
      <c r="DH190" s="392">
        <f>-'PRA110'!DG190</f>
        <v>0</v>
      </c>
      <c r="DI190" s="392">
        <f>-'PRA110'!DH190</f>
        <v>0</v>
      </c>
      <c r="DJ190" s="392">
        <f>-'PRA110'!DI190</f>
        <v>0</v>
      </c>
      <c r="DK190" s="392">
        <f>-'PRA110'!DJ190</f>
        <v>0</v>
      </c>
      <c r="DL190" s="393">
        <f>-'PRA110'!DK190</f>
        <v>0</v>
      </c>
    </row>
    <row r="191" spans="1:117" s="398" customFormat="1" ht="19.899999999999999" customHeight="1">
      <c r="A191" s="375"/>
      <c r="B191" s="375"/>
      <c r="C191" s="376"/>
      <c r="D191" s="87" t="s">
        <v>635</v>
      </c>
      <c r="E191" s="90" t="s">
        <v>821</v>
      </c>
      <c r="F191" s="359" t="s">
        <v>971</v>
      </c>
      <c r="G191" s="335"/>
      <c r="H191" s="328"/>
      <c r="I191" s="399"/>
      <c r="J191" s="392">
        <f>-'PRA110'!J191</f>
        <v>0</v>
      </c>
      <c r="K191" s="392">
        <f>-('PRA110'!I191-'PRA110'!J191)</f>
        <v>0</v>
      </c>
      <c r="L191" s="392">
        <f>-'PRA110'!K191</f>
        <v>0</v>
      </c>
      <c r="M191" s="392">
        <f>-'PRA110'!L191</f>
        <v>0</v>
      </c>
      <c r="N191" s="392">
        <f>-'PRA110'!M191</f>
        <v>0</v>
      </c>
      <c r="O191" s="392">
        <f>-'PRA110'!N191</f>
        <v>0</v>
      </c>
      <c r="P191" s="392">
        <f>-'PRA110'!O191</f>
        <v>0</v>
      </c>
      <c r="Q191" s="392">
        <f>-'PRA110'!P191</f>
        <v>0</v>
      </c>
      <c r="R191" s="392">
        <f>-'PRA110'!Q191</f>
        <v>0</v>
      </c>
      <c r="S191" s="392">
        <f>-'PRA110'!R191</f>
        <v>0</v>
      </c>
      <c r="T191" s="392">
        <f>-'PRA110'!S191</f>
        <v>0</v>
      </c>
      <c r="U191" s="392">
        <f>-'PRA110'!T191</f>
        <v>0</v>
      </c>
      <c r="V191" s="392">
        <f>-'PRA110'!U191</f>
        <v>0</v>
      </c>
      <c r="W191" s="392">
        <f>-'PRA110'!V191</f>
        <v>0</v>
      </c>
      <c r="X191" s="392">
        <f>-'PRA110'!W191</f>
        <v>0</v>
      </c>
      <c r="Y191" s="392">
        <f>-'PRA110'!X191</f>
        <v>0</v>
      </c>
      <c r="Z191" s="392">
        <f>-'PRA110'!Y191</f>
        <v>0</v>
      </c>
      <c r="AA191" s="392">
        <f>-'PRA110'!Z191</f>
        <v>0</v>
      </c>
      <c r="AB191" s="392">
        <f>-'PRA110'!AA191</f>
        <v>0</v>
      </c>
      <c r="AC191" s="392">
        <f>-'PRA110'!AB191</f>
        <v>0</v>
      </c>
      <c r="AD191" s="392">
        <f>-'PRA110'!AC191</f>
        <v>0</v>
      </c>
      <c r="AE191" s="392">
        <f>-'PRA110'!AD191</f>
        <v>0</v>
      </c>
      <c r="AF191" s="392">
        <f>-'PRA110'!AE191</f>
        <v>0</v>
      </c>
      <c r="AG191" s="392">
        <f>-'PRA110'!AF191</f>
        <v>0</v>
      </c>
      <c r="AH191" s="392">
        <f>-'PRA110'!AG191</f>
        <v>0</v>
      </c>
      <c r="AI191" s="392">
        <f>-'PRA110'!AH191</f>
        <v>0</v>
      </c>
      <c r="AJ191" s="392">
        <f>-'PRA110'!AI191</f>
        <v>0</v>
      </c>
      <c r="AK191" s="392">
        <f>-'PRA110'!AJ191</f>
        <v>0</v>
      </c>
      <c r="AL191" s="392">
        <f>-'PRA110'!AK191</f>
        <v>0</v>
      </c>
      <c r="AM191" s="392">
        <f>-'PRA110'!AL191</f>
        <v>0</v>
      </c>
      <c r="AN191" s="392">
        <f>-'PRA110'!AM191</f>
        <v>0</v>
      </c>
      <c r="AO191" s="392">
        <f>-'PRA110'!AN191</f>
        <v>0</v>
      </c>
      <c r="AP191" s="392">
        <f>-'PRA110'!AO191</f>
        <v>0</v>
      </c>
      <c r="AQ191" s="392">
        <f>-'PRA110'!AP191</f>
        <v>0</v>
      </c>
      <c r="AR191" s="392">
        <f>-'PRA110'!AQ191</f>
        <v>0</v>
      </c>
      <c r="AS191" s="392">
        <f>-'PRA110'!AR191</f>
        <v>0</v>
      </c>
      <c r="AT191" s="392">
        <f>-'PRA110'!AS191</f>
        <v>0</v>
      </c>
      <c r="AU191" s="392">
        <f>-'PRA110'!AT191</f>
        <v>0</v>
      </c>
      <c r="AV191" s="392">
        <f>-'PRA110'!AU191</f>
        <v>0</v>
      </c>
      <c r="AW191" s="392">
        <f>-'PRA110'!AV191</f>
        <v>0</v>
      </c>
      <c r="AX191" s="392">
        <f>-'PRA110'!AW191</f>
        <v>0</v>
      </c>
      <c r="AY191" s="392">
        <f>-'PRA110'!AX191</f>
        <v>0</v>
      </c>
      <c r="AZ191" s="392">
        <f>-'PRA110'!AY191</f>
        <v>0</v>
      </c>
      <c r="BA191" s="392">
        <f>-'PRA110'!AZ191</f>
        <v>0</v>
      </c>
      <c r="BB191" s="392">
        <f>-'PRA110'!BA191</f>
        <v>0</v>
      </c>
      <c r="BC191" s="392">
        <f>-'PRA110'!BB191</f>
        <v>0</v>
      </c>
      <c r="BD191" s="392">
        <f>-'PRA110'!BC191</f>
        <v>0</v>
      </c>
      <c r="BE191" s="392">
        <f>-'PRA110'!BD191</f>
        <v>0</v>
      </c>
      <c r="BF191" s="392">
        <f>-'PRA110'!BE191</f>
        <v>0</v>
      </c>
      <c r="BG191" s="392">
        <f>-'PRA110'!BF191</f>
        <v>0</v>
      </c>
      <c r="BH191" s="392">
        <f>-'PRA110'!BG191</f>
        <v>0</v>
      </c>
      <c r="BI191" s="392">
        <f>-'PRA110'!BH191</f>
        <v>0</v>
      </c>
      <c r="BJ191" s="392">
        <f>-'PRA110'!BI191</f>
        <v>0</v>
      </c>
      <c r="BK191" s="392">
        <f>-'PRA110'!BJ191</f>
        <v>0</v>
      </c>
      <c r="BL191" s="392">
        <f>-'PRA110'!BK191</f>
        <v>0</v>
      </c>
      <c r="BM191" s="392">
        <f>-'PRA110'!BL191</f>
        <v>0</v>
      </c>
      <c r="BN191" s="392">
        <f>-'PRA110'!BM191</f>
        <v>0</v>
      </c>
      <c r="BO191" s="392">
        <f>-'PRA110'!BN191</f>
        <v>0</v>
      </c>
      <c r="BP191" s="392">
        <f>-'PRA110'!BO191</f>
        <v>0</v>
      </c>
      <c r="BQ191" s="392">
        <f>-'PRA110'!BP191</f>
        <v>0</v>
      </c>
      <c r="BR191" s="392">
        <f>-'PRA110'!BQ191</f>
        <v>0</v>
      </c>
      <c r="BS191" s="392">
        <f>-'PRA110'!BR191</f>
        <v>0</v>
      </c>
      <c r="BT191" s="392">
        <f>-'PRA110'!BS191</f>
        <v>0</v>
      </c>
      <c r="BU191" s="392">
        <f>-'PRA110'!BT191</f>
        <v>0</v>
      </c>
      <c r="BV191" s="392">
        <f>-'PRA110'!BU191</f>
        <v>0</v>
      </c>
      <c r="BW191" s="392">
        <f>-'PRA110'!BV191</f>
        <v>0</v>
      </c>
      <c r="BX191" s="392">
        <f>-'PRA110'!BW191</f>
        <v>0</v>
      </c>
      <c r="BY191" s="392">
        <f>-'PRA110'!BX191</f>
        <v>0</v>
      </c>
      <c r="BZ191" s="392">
        <f>-'PRA110'!BY191</f>
        <v>0</v>
      </c>
      <c r="CA191" s="392">
        <f>-'PRA110'!BZ191</f>
        <v>0</v>
      </c>
      <c r="CB191" s="392">
        <f>-'PRA110'!CA191</f>
        <v>0</v>
      </c>
      <c r="CC191" s="392">
        <f>-'PRA110'!CB191</f>
        <v>0</v>
      </c>
      <c r="CD191" s="392">
        <f>-'PRA110'!CC191</f>
        <v>0</v>
      </c>
      <c r="CE191" s="392">
        <f>-'PRA110'!CD191</f>
        <v>0</v>
      </c>
      <c r="CF191" s="392">
        <f>-'PRA110'!CE191</f>
        <v>0</v>
      </c>
      <c r="CG191" s="392">
        <f>-'PRA110'!CF191</f>
        <v>0</v>
      </c>
      <c r="CH191" s="392">
        <f>-'PRA110'!CG191</f>
        <v>0</v>
      </c>
      <c r="CI191" s="392">
        <f>-'PRA110'!CH191</f>
        <v>0</v>
      </c>
      <c r="CJ191" s="392">
        <f>-'PRA110'!CI191</f>
        <v>0</v>
      </c>
      <c r="CK191" s="392">
        <f>-'PRA110'!CJ191</f>
        <v>0</v>
      </c>
      <c r="CL191" s="392">
        <f>-'PRA110'!CK191</f>
        <v>0</v>
      </c>
      <c r="CM191" s="392">
        <f>-'PRA110'!CL191</f>
        <v>0</v>
      </c>
      <c r="CN191" s="392">
        <f>-'PRA110'!CM191</f>
        <v>0</v>
      </c>
      <c r="CO191" s="392">
        <f>-'PRA110'!CN191</f>
        <v>0</v>
      </c>
      <c r="CP191" s="392">
        <f>-'PRA110'!CO191</f>
        <v>0</v>
      </c>
      <c r="CQ191" s="392">
        <f>-'PRA110'!CP191</f>
        <v>0</v>
      </c>
      <c r="CR191" s="392">
        <f>-'PRA110'!CQ191</f>
        <v>0</v>
      </c>
      <c r="CS191" s="392">
        <f>-'PRA110'!CR191</f>
        <v>0</v>
      </c>
      <c r="CT191" s="392">
        <f>-'PRA110'!CS191</f>
        <v>0</v>
      </c>
      <c r="CU191" s="392">
        <f>-'PRA110'!CT191</f>
        <v>0</v>
      </c>
      <c r="CV191" s="392">
        <f>-'PRA110'!CU191</f>
        <v>0</v>
      </c>
      <c r="CW191" s="392">
        <f>-'PRA110'!CV191</f>
        <v>0</v>
      </c>
      <c r="CX191" s="392">
        <f>-'PRA110'!CW191</f>
        <v>0</v>
      </c>
      <c r="CY191" s="392">
        <f>-'PRA110'!CX191</f>
        <v>0</v>
      </c>
      <c r="CZ191" s="392">
        <f>-'PRA110'!CY191</f>
        <v>0</v>
      </c>
      <c r="DA191" s="392">
        <f>-'PRA110'!CZ191</f>
        <v>0</v>
      </c>
      <c r="DB191" s="392">
        <f>-'PRA110'!DA191</f>
        <v>0</v>
      </c>
      <c r="DC191" s="392">
        <f>-'PRA110'!DB191</f>
        <v>0</v>
      </c>
      <c r="DD191" s="392">
        <f>-'PRA110'!DC191</f>
        <v>0</v>
      </c>
      <c r="DE191" s="392">
        <f>-'PRA110'!DD191</f>
        <v>0</v>
      </c>
      <c r="DF191" s="392">
        <f>-'PRA110'!DE191</f>
        <v>0</v>
      </c>
      <c r="DG191" s="392">
        <f>-'PRA110'!DF191</f>
        <v>0</v>
      </c>
      <c r="DH191" s="392">
        <f>-'PRA110'!DG191</f>
        <v>0</v>
      </c>
      <c r="DI191" s="392">
        <f>-'PRA110'!DH191</f>
        <v>0</v>
      </c>
      <c r="DJ191" s="392">
        <f>-'PRA110'!DI191</f>
        <v>0</v>
      </c>
      <c r="DK191" s="392">
        <f>-'PRA110'!DJ191</f>
        <v>0</v>
      </c>
      <c r="DL191" s="393">
        <f>-'PRA110'!DK191</f>
        <v>0</v>
      </c>
    </row>
    <row r="192" spans="1:117" s="173" customFormat="1" ht="19.899999999999999" customHeight="1">
      <c r="A192" s="381"/>
      <c r="B192" s="391"/>
      <c r="C192" s="300"/>
      <c r="D192" s="87"/>
      <c r="E192" s="90"/>
      <c r="F192" s="337" t="s">
        <v>1021</v>
      </c>
      <c r="G192" s="335"/>
      <c r="H192" s="328"/>
      <c r="I192" s="338"/>
      <c r="J192" s="392">
        <f>-('PRA110'!J192-SUM('PRA110'!J193:J200))</f>
        <v>0</v>
      </c>
      <c r="K192" s="392">
        <f>-(('PRA110'!I$192-'PRA110'!J$192)-('PRA110'!I$193-'PRA110'!J$193)-('PRA110'!I$194-'PRA110'!J$194)-('PRA110'!I$195-'PRA110'!J$195)-('PRA110'!I$196-'PRA110'!J$196)-('PRA110'!I$197-'PRA110'!J$197)-('PRA110'!I$198-'PRA110'!J$198)-('PRA110'!I$199-'PRA110'!J$199)-('PRA110'!I$200-'PRA110'!J$200))</f>
        <v>0</v>
      </c>
      <c r="L192" s="392">
        <f>-('PRA110'!K192-SUM('PRA110'!K193:K200))</f>
        <v>0</v>
      </c>
      <c r="M192" s="392">
        <f>-('PRA110'!L192-SUM('PRA110'!L193:L200))</f>
        <v>0</v>
      </c>
      <c r="N192" s="392">
        <f>-('PRA110'!M192-SUM('PRA110'!M193:M200))</f>
        <v>0</v>
      </c>
      <c r="O192" s="392">
        <f>-('PRA110'!N192-SUM('PRA110'!N193:N200))</f>
        <v>0</v>
      </c>
      <c r="P192" s="392">
        <f>-('PRA110'!O192-SUM('PRA110'!O193:O200))</f>
        <v>0</v>
      </c>
      <c r="Q192" s="392">
        <f>-('PRA110'!P192-SUM('PRA110'!P193:P200))</f>
        <v>0</v>
      </c>
      <c r="R192" s="392">
        <f>-('PRA110'!Q192-SUM('PRA110'!Q193:Q200))</f>
        <v>0</v>
      </c>
      <c r="S192" s="392">
        <f>-('PRA110'!R192-SUM('PRA110'!R193:R200))</f>
        <v>0</v>
      </c>
      <c r="T192" s="392">
        <f>-('PRA110'!S192-SUM('PRA110'!S193:S200))</f>
        <v>0</v>
      </c>
      <c r="U192" s="392">
        <f>-('PRA110'!T192-SUM('PRA110'!T193:T200))</f>
        <v>0</v>
      </c>
      <c r="V192" s="392">
        <f>-('PRA110'!U192-SUM('PRA110'!U193:U200))</f>
        <v>0</v>
      </c>
      <c r="W192" s="392">
        <f>-('PRA110'!V192-SUM('PRA110'!V193:V200))</f>
        <v>0</v>
      </c>
      <c r="X192" s="392">
        <f>-('PRA110'!W192-SUM('PRA110'!W193:W200))</f>
        <v>0</v>
      </c>
      <c r="Y192" s="392">
        <f>-('PRA110'!X192-SUM('PRA110'!X193:X200))</f>
        <v>0</v>
      </c>
      <c r="Z192" s="392">
        <f>-('PRA110'!Y192-SUM('PRA110'!Y193:Y200))</f>
        <v>0</v>
      </c>
      <c r="AA192" s="392">
        <f>-('PRA110'!Z192-SUM('PRA110'!Z193:Z200))</f>
        <v>0</v>
      </c>
      <c r="AB192" s="392">
        <f>-('PRA110'!AA192-SUM('PRA110'!AA193:AA200))</f>
        <v>0</v>
      </c>
      <c r="AC192" s="392">
        <f>-('PRA110'!AB192-SUM('PRA110'!AB193:AB200))</f>
        <v>0</v>
      </c>
      <c r="AD192" s="392">
        <f>-('PRA110'!AC192-SUM('PRA110'!AC193:AC200))</f>
        <v>0</v>
      </c>
      <c r="AE192" s="392">
        <f>-('PRA110'!AD192-SUM('PRA110'!AD193:AD200))</f>
        <v>0</v>
      </c>
      <c r="AF192" s="392">
        <f>-('PRA110'!AE192-SUM('PRA110'!AE193:AE200))</f>
        <v>0</v>
      </c>
      <c r="AG192" s="392">
        <f>-('PRA110'!AF192-SUM('PRA110'!AF193:AF200))</f>
        <v>0</v>
      </c>
      <c r="AH192" s="392">
        <f>-('PRA110'!AG192-SUM('PRA110'!AG193:AG200))</f>
        <v>0</v>
      </c>
      <c r="AI192" s="392">
        <f>-('PRA110'!AH192-SUM('PRA110'!AH193:AH200))</f>
        <v>0</v>
      </c>
      <c r="AJ192" s="392">
        <f>-('PRA110'!AI192-SUM('PRA110'!AI193:AI200))</f>
        <v>0</v>
      </c>
      <c r="AK192" s="392">
        <f>-('PRA110'!AJ192-SUM('PRA110'!AJ193:AJ200))</f>
        <v>0</v>
      </c>
      <c r="AL192" s="392">
        <f>-('PRA110'!AK192-SUM('PRA110'!AK193:AK200))</f>
        <v>0</v>
      </c>
      <c r="AM192" s="392">
        <f>-('PRA110'!AL192-SUM('PRA110'!AL193:AL200))</f>
        <v>0</v>
      </c>
      <c r="AN192" s="392">
        <f>-('PRA110'!AM192-SUM('PRA110'!AM193:AM200))</f>
        <v>0</v>
      </c>
      <c r="AO192" s="392">
        <f>-('PRA110'!AN192-SUM('PRA110'!AN193:AN200))</f>
        <v>0</v>
      </c>
      <c r="AP192" s="392">
        <f>-('PRA110'!AO192-SUM('PRA110'!AO193:AO200))</f>
        <v>0</v>
      </c>
      <c r="AQ192" s="392">
        <f>-('PRA110'!AP192-SUM('PRA110'!AP193:AP200))</f>
        <v>0</v>
      </c>
      <c r="AR192" s="392">
        <f>-('PRA110'!AQ192-SUM('PRA110'!AQ193:AQ200))</f>
        <v>0</v>
      </c>
      <c r="AS192" s="392">
        <f>-('PRA110'!AR192-SUM('PRA110'!AR193:AR200))</f>
        <v>0</v>
      </c>
      <c r="AT192" s="392">
        <f>-('PRA110'!AS192-SUM('PRA110'!AS193:AS200))</f>
        <v>0</v>
      </c>
      <c r="AU192" s="392">
        <f>-('PRA110'!AT192-SUM('PRA110'!AT193:AT200))</f>
        <v>0</v>
      </c>
      <c r="AV192" s="392">
        <f>-('PRA110'!AU192-SUM('PRA110'!AU193:AU200))</f>
        <v>0</v>
      </c>
      <c r="AW192" s="392">
        <f>-('PRA110'!AV192-SUM('PRA110'!AV193:AV200))</f>
        <v>0</v>
      </c>
      <c r="AX192" s="392">
        <f>-('PRA110'!AW192-SUM('PRA110'!AW193:AW200))</f>
        <v>0</v>
      </c>
      <c r="AY192" s="392">
        <f>-('PRA110'!AX192-SUM('PRA110'!AX193:AX200))</f>
        <v>0</v>
      </c>
      <c r="AZ192" s="392">
        <f>-('PRA110'!AY192-SUM('PRA110'!AY193:AY200))</f>
        <v>0</v>
      </c>
      <c r="BA192" s="392">
        <f>-('PRA110'!AZ192-SUM('PRA110'!AZ193:AZ200))</f>
        <v>0</v>
      </c>
      <c r="BB192" s="392">
        <f>-('PRA110'!BA192-SUM('PRA110'!BA193:BA200))</f>
        <v>0</v>
      </c>
      <c r="BC192" s="392">
        <f>-('PRA110'!BB192-SUM('PRA110'!BB193:BB200))</f>
        <v>0</v>
      </c>
      <c r="BD192" s="392">
        <f>-('PRA110'!BC192-SUM('PRA110'!BC193:BC200))</f>
        <v>0</v>
      </c>
      <c r="BE192" s="392">
        <f>-('PRA110'!BD192-SUM('PRA110'!BD193:BD200))</f>
        <v>0</v>
      </c>
      <c r="BF192" s="392">
        <f>-('PRA110'!BE192-SUM('PRA110'!BE193:BE200))</f>
        <v>0</v>
      </c>
      <c r="BG192" s="392">
        <f>-('PRA110'!BF192-SUM('PRA110'!BF193:BF200))</f>
        <v>0</v>
      </c>
      <c r="BH192" s="392">
        <f>-('PRA110'!BG192-SUM('PRA110'!BG193:BG200))</f>
        <v>0</v>
      </c>
      <c r="BI192" s="392">
        <f>-('PRA110'!BH192-SUM('PRA110'!BH193:BH200))</f>
        <v>0</v>
      </c>
      <c r="BJ192" s="392">
        <f>-('PRA110'!BI192-SUM('PRA110'!BI193:BI200))</f>
        <v>0</v>
      </c>
      <c r="BK192" s="392">
        <f>-('PRA110'!BJ192-SUM('PRA110'!BJ193:BJ200))</f>
        <v>0</v>
      </c>
      <c r="BL192" s="392">
        <f>-('PRA110'!BK192-SUM('PRA110'!BK193:BK200))</f>
        <v>0</v>
      </c>
      <c r="BM192" s="392">
        <f>-('PRA110'!BL192-SUM('PRA110'!BL193:BL200))</f>
        <v>0</v>
      </c>
      <c r="BN192" s="392">
        <f>-('PRA110'!BM192-SUM('PRA110'!BM193:BM200))</f>
        <v>0</v>
      </c>
      <c r="BO192" s="392">
        <f>-('PRA110'!BN192-SUM('PRA110'!BN193:BN200))</f>
        <v>0</v>
      </c>
      <c r="BP192" s="392">
        <f>-('PRA110'!BO192-SUM('PRA110'!BO193:BO200))</f>
        <v>0</v>
      </c>
      <c r="BQ192" s="392">
        <f>-('PRA110'!BP192-SUM('PRA110'!BP193:BP200))</f>
        <v>0</v>
      </c>
      <c r="BR192" s="392">
        <f>-('PRA110'!BQ192-SUM('PRA110'!BQ193:BQ200))</f>
        <v>0</v>
      </c>
      <c r="BS192" s="392">
        <f>-('PRA110'!BR192-SUM('PRA110'!BR193:BR200))</f>
        <v>0</v>
      </c>
      <c r="BT192" s="392">
        <f>-('PRA110'!BS192-SUM('PRA110'!BS193:BS200))</f>
        <v>0</v>
      </c>
      <c r="BU192" s="392">
        <f>-('PRA110'!BT192-SUM('PRA110'!BT193:BT200))</f>
        <v>0</v>
      </c>
      <c r="BV192" s="392">
        <f>-('PRA110'!BU192-SUM('PRA110'!BU193:BU200))</f>
        <v>0</v>
      </c>
      <c r="BW192" s="392">
        <f>-('PRA110'!BV192-SUM('PRA110'!BV193:BV200))</f>
        <v>0</v>
      </c>
      <c r="BX192" s="392">
        <f>-('PRA110'!BW192-SUM('PRA110'!BW193:BW200))</f>
        <v>0</v>
      </c>
      <c r="BY192" s="392">
        <f>-('PRA110'!BX192-SUM('PRA110'!BX193:BX200))</f>
        <v>0</v>
      </c>
      <c r="BZ192" s="392">
        <f>-('PRA110'!BY192-SUM('PRA110'!BY193:BY200))</f>
        <v>0</v>
      </c>
      <c r="CA192" s="392">
        <f>-('PRA110'!BZ192-SUM('PRA110'!BZ193:BZ200))</f>
        <v>0</v>
      </c>
      <c r="CB192" s="392">
        <f>-('PRA110'!CA192-SUM('PRA110'!CA193:CA200))</f>
        <v>0</v>
      </c>
      <c r="CC192" s="392">
        <f>-('PRA110'!CB192-SUM('PRA110'!CB193:CB200))</f>
        <v>0</v>
      </c>
      <c r="CD192" s="392">
        <f>-('PRA110'!CC192-SUM('PRA110'!CC193:CC200))</f>
        <v>0</v>
      </c>
      <c r="CE192" s="392">
        <f>-('PRA110'!CD192-SUM('PRA110'!CD193:CD200))</f>
        <v>0</v>
      </c>
      <c r="CF192" s="392">
        <f>-('PRA110'!CE192-SUM('PRA110'!CE193:CE200))</f>
        <v>0</v>
      </c>
      <c r="CG192" s="392">
        <f>-('PRA110'!CF192-SUM('PRA110'!CF193:CF200))</f>
        <v>0</v>
      </c>
      <c r="CH192" s="392">
        <f>-('PRA110'!CG192-SUM('PRA110'!CG193:CG200))</f>
        <v>0</v>
      </c>
      <c r="CI192" s="392">
        <f>-('PRA110'!CH192-SUM('PRA110'!CH193:CH200))</f>
        <v>0</v>
      </c>
      <c r="CJ192" s="392">
        <f>-('PRA110'!CI192-SUM('PRA110'!CI193:CI200))</f>
        <v>0</v>
      </c>
      <c r="CK192" s="392">
        <f>-('PRA110'!CJ192-SUM('PRA110'!CJ193:CJ200))</f>
        <v>0</v>
      </c>
      <c r="CL192" s="392">
        <f>-('PRA110'!CK192-SUM('PRA110'!CK193:CK200))</f>
        <v>0</v>
      </c>
      <c r="CM192" s="392">
        <f>-('PRA110'!CL192-SUM('PRA110'!CL193:CL200))</f>
        <v>0</v>
      </c>
      <c r="CN192" s="392">
        <f>-('PRA110'!CM192-SUM('PRA110'!CM193:CM200))</f>
        <v>0</v>
      </c>
      <c r="CO192" s="392">
        <f>-('PRA110'!CN192-SUM('PRA110'!CN193:CN200))</f>
        <v>0</v>
      </c>
      <c r="CP192" s="392">
        <f>-('PRA110'!CO192-SUM('PRA110'!CO193:CO200))</f>
        <v>0</v>
      </c>
      <c r="CQ192" s="392">
        <f>-('PRA110'!CP192-SUM('PRA110'!CP193:CP200))</f>
        <v>0</v>
      </c>
      <c r="CR192" s="392">
        <f>-('PRA110'!CQ192-SUM('PRA110'!CQ193:CQ200))</f>
        <v>0</v>
      </c>
      <c r="CS192" s="392">
        <f>-('PRA110'!CR192-SUM('PRA110'!CR193:CR200))</f>
        <v>0</v>
      </c>
      <c r="CT192" s="392">
        <f>-('PRA110'!CS192-SUM('PRA110'!CS193:CS200))</f>
        <v>0</v>
      </c>
      <c r="CU192" s="392">
        <f>-('PRA110'!CT192-SUM('PRA110'!CT193:CT200))</f>
        <v>0</v>
      </c>
      <c r="CV192" s="392">
        <f>-('PRA110'!CU192-SUM('PRA110'!CU193:CU200))</f>
        <v>0</v>
      </c>
      <c r="CW192" s="392">
        <f>-('PRA110'!CV192-SUM('PRA110'!CV193:CV200))</f>
        <v>0</v>
      </c>
      <c r="CX192" s="392">
        <f>-('PRA110'!CW192-SUM('PRA110'!CW193:CW200))</f>
        <v>0</v>
      </c>
      <c r="CY192" s="392">
        <f>-('PRA110'!CX192-SUM('PRA110'!CX193:CX200))</f>
        <v>0</v>
      </c>
      <c r="CZ192" s="392">
        <f>-('PRA110'!CY192-SUM('PRA110'!CY193:CY200))</f>
        <v>0</v>
      </c>
      <c r="DA192" s="392">
        <f>-('PRA110'!CZ192-SUM('PRA110'!CZ193:CZ200))</f>
        <v>0</v>
      </c>
      <c r="DB192" s="392">
        <f>-('PRA110'!DA192-SUM('PRA110'!DA193:DA200))</f>
        <v>0</v>
      </c>
      <c r="DC192" s="392">
        <f>-('PRA110'!DB192-SUM('PRA110'!DB193:DB200))</f>
        <v>0</v>
      </c>
      <c r="DD192" s="392">
        <f>-('PRA110'!DC192-SUM('PRA110'!DC193:DC200))</f>
        <v>0</v>
      </c>
      <c r="DE192" s="392">
        <f>-('PRA110'!DD192-SUM('PRA110'!DD193:DD200))</f>
        <v>0</v>
      </c>
      <c r="DF192" s="392">
        <f>-('PRA110'!DE192-SUM('PRA110'!DE193:DE200))</f>
        <v>0</v>
      </c>
      <c r="DG192" s="392">
        <f>-('PRA110'!DF192-SUM('PRA110'!DF193:DF200))</f>
        <v>0</v>
      </c>
      <c r="DH192" s="392">
        <f>-('PRA110'!DG192-SUM('PRA110'!DG193:DG200))</f>
        <v>0</v>
      </c>
      <c r="DI192" s="392">
        <f>-('PRA110'!DH192-SUM('PRA110'!DH193:DH200))</f>
        <v>0</v>
      </c>
      <c r="DJ192" s="392">
        <f>-('PRA110'!DI192-SUM('PRA110'!DI193:DI200))</f>
        <v>0</v>
      </c>
      <c r="DK192" s="392">
        <f>-('PRA110'!DJ192-SUM('PRA110'!DJ193:DJ200))</f>
        <v>0</v>
      </c>
      <c r="DL192" s="400">
        <f>-('PRA110'!DK192-SUM('PRA110'!DK193:DK200))</f>
        <v>0</v>
      </c>
      <c r="DM192" s="401"/>
    </row>
    <row r="193" spans="1:117" s="173" customFormat="1" ht="19.899999999999999" customHeight="1">
      <c r="A193" s="381"/>
      <c r="B193" s="377"/>
      <c r="C193" s="300"/>
      <c r="D193" s="115" t="s">
        <v>637</v>
      </c>
      <c r="E193" s="116" t="s">
        <v>822</v>
      </c>
      <c r="F193" s="359" t="s">
        <v>958</v>
      </c>
      <c r="G193" s="335"/>
      <c r="H193" s="328"/>
      <c r="I193" s="338"/>
      <c r="J193" s="392">
        <f>-'PRA110'!J193</f>
        <v>0</v>
      </c>
      <c r="K193" s="392">
        <f>-('PRA110'!I193-'PRA110'!J193)</f>
        <v>0</v>
      </c>
      <c r="L193" s="392">
        <f>-'PRA110'!K193</f>
        <v>0</v>
      </c>
      <c r="M193" s="392">
        <f>-'PRA110'!L193</f>
        <v>0</v>
      </c>
      <c r="N193" s="392">
        <f>-'PRA110'!M193</f>
        <v>0</v>
      </c>
      <c r="O193" s="392">
        <f>-'PRA110'!N193</f>
        <v>0</v>
      </c>
      <c r="P193" s="392">
        <f>-'PRA110'!O193</f>
        <v>0</v>
      </c>
      <c r="Q193" s="392">
        <f>-'PRA110'!P193</f>
        <v>0</v>
      </c>
      <c r="R193" s="392">
        <f>-'PRA110'!Q193</f>
        <v>0</v>
      </c>
      <c r="S193" s="392">
        <f>-'PRA110'!R193</f>
        <v>0</v>
      </c>
      <c r="T193" s="392">
        <f>-'PRA110'!S193</f>
        <v>0</v>
      </c>
      <c r="U193" s="392">
        <f>-'PRA110'!T193</f>
        <v>0</v>
      </c>
      <c r="V193" s="392">
        <f>-'PRA110'!U193</f>
        <v>0</v>
      </c>
      <c r="W193" s="392">
        <f>-'PRA110'!V193</f>
        <v>0</v>
      </c>
      <c r="X193" s="392">
        <f>-'PRA110'!W193</f>
        <v>0</v>
      </c>
      <c r="Y193" s="392">
        <f>-'PRA110'!X193</f>
        <v>0</v>
      </c>
      <c r="Z193" s="392">
        <f>-'PRA110'!Y193</f>
        <v>0</v>
      </c>
      <c r="AA193" s="392">
        <f>-'PRA110'!Z193</f>
        <v>0</v>
      </c>
      <c r="AB193" s="392">
        <f>-'PRA110'!AA193</f>
        <v>0</v>
      </c>
      <c r="AC193" s="392">
        <f>-'PRA110'!AB193</f>
        <v>0</v>
      </c>
      <c r="AD193" s="392">
        <f>-'PRA110'!AC193</f>
        <v>0</v>
      </c>
      <c r="AE193" s="392">
        <f>-'PRA110'!AD193</f>
        <v>0</v>
      </c>
      <c r="AF193" s="392">
        <f>-'PRA110'!AE193</f>
        <v>0</v>
      </c>
      <c r="AG193" s="392">
        <f>-'PRA110'!AF193</f>
        <v>0</v>
      </c>
      <c r="AH193" s="392">
        <f>-'PRA110'!AG193</f>
        <v>0</v>
      </c>
      <c r="AI193" s="392">
        <f>-'PRA110'!AH193</f>
        <v>0</v>
      </c>
      <c r="AJ193" s="392">
        <f>-'PRA110'!AI193</f>
        <v>0</v>
      </c>
      <c r="AK193" s="392">
        <f>-'PRA110'!AJ193</f>
        <v>0</v>
      </c>
      <c r="AL193" s="392">
        <f>-'PRA110'!AK193</f>
        <v>0</v>
      </c>
      <c r="AM193" s="392">
        <f>-'PRA110'!AL193</f>
        <v>0</v>
      </c>
      <c r="AN193" s="392">
        <f>-'PRA110'!AM193</f>
        <v>0</v>
      </c>
      <c r="AO193" s="392">
        <f>-'PRA110'!AN193</f>
        <v>0</v>
      </c>
      <c r="AP193" s="392">
        <f>-'PRA110'!AO193</f>
        <v>0</v>
      </c>
      <c r="AQ193" s="392">
        <f>-'PRA110'!AP193</f>
        <v>0</v>
      </c>
      <c r="AR193" s="392">
        <f>-'PRA110'!AQ193</f>
        <v>0</v>
      </c>
      <c r="AS193" s="392">
        <f>-'PRA110'!AR193</f>
        <v>0</v>
      </c>
      <c r="AT193" s="392">
        <f>-'PRA110'!AS193</f>
        <v>0</v>
      </c>
      <c r="AU193" s="392">
        <f>-'PRA110'!AT193</f>
        <v>0</v>
      </c>
      <c r="AV193" s="392">
        <f>-'PRA110'!AU193</f>
        <v>0</v>
      </c>
      <c r="AW193" s="392">
        <f>-'PRA110'!AV193</f>
        <v>0</v>
      </c>
      <c r="AX193" s="392">
        <f>-'PRA110'!AW193</f>
        <v>0</v>
      </c>
      <c r="AY193" s="392">
        <f>-'PRA110'!AX193</f>
        <v>0</v>
      </c>
      <c r="AZ193" s="392">
        <f>-'PRA110'!AY193</f>
        <v>0</v>
      </c>
      <c r="BA193" s="392">
        <f>-'PRA110'!AZ193</f>
        <v>0</v>
      </c>
      <c r="BB193" s="392">
        <f>-'PRA110'!BA193</f>
        <v>0</v>
      </c>
      <c r="BC193" s="392">
        <f>-'PRA110'!BB193</f>
        <v>0</v>
      </c>
      <c r="BD193" s="392">
        <f>-'PRA110'!BC193</f>
        <v>0</v>
      </c>
      <c r="BE193" s="392">
        <f>-'PRA110'!BD193</f>
        <v>0</v>
      </c>
      <c r="BF193" s="392">
        <f>-'PRA110'!BE193</f>
        <v>0</v>
      </c>
      <c r="BG193" s="392">
        <f>-'PRA110'!BF193</f>
        <v>0</v>
      </c>
      <c r="BH193" s="392">
        <f>-'PRA110'!BG193</f>
        <v>0</v>
      </c>
      <c r="BI193" s="392">
        <f>-'PRA110'!BH193</f>
        <v>0</v>
      </c>
      <c r="BJ193" s="392">
        <f>-'PRA110'!BI193</f>
        <v>0</v>
      </c>
      <c r="BK193" s="392">
        <f>-'PRA110'!BJ193</f>
        <v>0</v>
      </c>
      <c r="BL193" s="392">
        <f>-'PRA110'!BK193</f>
        <v>0</v>
      </c>
      <c r="BM193" s="392">
        <f>-'PRA110'!BL193</f>
        <v>0</v>
      </c>
      <c r="BN193" s="392">
        <f>-'PRA110'!BM193</f>
        <v>0</v>
      </c>
      <c r="BO193" s="392">
        <f>-'PRA110'!BN193</f>
        <v>0</v>
      </c>
      <c r="BP193" s="392">
        <f>-'PRA110'!BO193</f>
        <v>0</v>
      </c>
      <c r="BQ193" s="392">
        <f>-'PRA110'!BP193</f>
        <v>0</v>
      </c>
      <c r="BR193" s="392">
        <f>-'PRA110'!BQ193</f>
        <v>0</v>
      </c>
      <c r="BS193" s="392">
        <f>-'PRA110'!BR193</f>
        <v>0</v>
      </c>
      <c r="BT193" s="392">
        <f>-'PRA110'!BS193</f>
        <v>0</v>
      </c>
      <c r="BU193" s="392">
        <f>-'PRA110'!BT193</f>
        <v>0</v>
      </c>
      <c r="BV193" s="392">
        <f>-'PRA110'!BU193</f>
        <v>0</v>
      </c>
      <c r="BW193" s="392">
        <f>-'PRA110'!BV193</f>
        <v>0</v>
      </c>
      <c r="BX193" s="392">
        <f>-'PRA110'!BW193</f>
        <v>0</v>
      </c>
      <c r="BY193" s="392">
        <f>-'PRA110'!BX193</f>
        <v>0</v>
      </c>
      <c r="BZ193" s="392">
        <f>-'PRA110'!BY193</f>
        <v>0</v>
      </c>
      <c r="CA193" s="392">
        <f>-'PRA110'!BZ193</f>
        <v>0</v>
      </c>
      <c r="CB193" s="392">
        <f>-'PRA110'!CA193</f>
        <v>0</v>
      </c>
      <c r="CC193" s="392">
        <f>-'PRA110'!CB193</f>
        <v>0</v>
      </c>
      <c r="CD193" s="392">
        <f>-'PRA110'!CC193</f>
        <v>0</v>
      </c>
      <c r="CE193" s="392">
        <f>-'PRA110'!CD193</f>
        <v>0</v>
      </c>
      <c r="CF193" s="392">
        <f>-'PRA110'!CE193</f>
        <v>0</v>
      </c>
      <c r="CG193" s="392">
        <f>-'PRA110'!CF193</f>
        <v>0</v>
      </c>
      <c r="CH193" s="392">
        <f>-'PRA110'!CG193</f>
        <v>0</v>
      </c>
      <c r="CI193" s="392">
        <f>-'PRA110'!CH193</f>
        <v>0</v>
      </c>
      <c r="CJ193" s="392">
        <f>-'PRA110'!CI193</f>
        <v>0</v>
      </c>
      <c r="CK193" s="392">
        <f>-'PRA110'!CJ193</f>
        <v>0</v>
      </c>
      <c r="CL193" s="392">
        <f>-'PRA110'!CK193</f>
        <v>0</v>
      </c>
      <c r="CM193" s="392">
        <f>-'PRA110'!CL193</f>
        <v>0</v>
      </c>
      <c r="CN193" s="392">
        <f>-'PRA110'!CM193</f>
        <v>0</v>
      </c>
      <c r="CO193" s="392">
        <f>-'PRA110'!CN193</f>
        <v>0</v>
      </c>
      <c r="CP193" s="392">
        <f>-'PRA110'!CO193</f>
        <v>0</v>
      </c>
      <c r="CQ193" s="392">
        <f>-'PRA110'!CP193</f>
        <v>0</v>
      </c>
      <c r="CR193" s="392">
        <f>-'PRA110'!CQ193</f>
        <v>0</v>
      </c>
      <c r="CS193" s="392">
        <f>-'PRA110'!CR193</f>
        <v>0</v>
      </c>
      <c r="CT193" s="392">
        <f>-'PRA110'!CS193</f>
        <v>0</v>
      </c>
      <c r="CU193" s="392">
        <f>-'PRA110'!CT193</f>
        <v>0</v>
      </c>
      <c r="CV193" s="392">
        <f>-'PRA110'!CU193</f>
        <v>0</v>
      </c>
      <c r="CW193" s="392">
        <f>-'PRA110'!CV193</f>
        <v>0</v>
      </c>
      <c r="CX193" s="392">
        <f>-'PRA110'!CW193</f>
        <v>0</v>
      </c>
      <c r="CY193" s="392">
        <f>-'PRA110'!CX193</f>
        <v>0</v>
      </c>
      <c r="CZ193" s="392">
        <f>-'PRA110'!CY193</f>
        <v>0</v>
      </c>
      <c r="DA193" s="392">
        <f>-'PRA110'!CZ193</f>
        <v>0</v>
      </c>
      <c r="DB193" s="392">
        <f>-'PRA110'!DA193</f>
        <v>0</v>
      </c>
      <c r="DC193" s="392">
        <f>-'PRA110'!DB193</f>
        <v>0</v>
      </c>
      <c r="DD193" s="392">
        <f>-'PRA110'!DC193</f>
        <v>0</v>
      </c>
      <c r="DE193" s="392">
        <f>-'PRA110'!DD193</f>
        <v>0</v>
      </c>
      <c r="DF193" s="392">
        <f>-'PRA110'!DE193</f>
        <v>0</v>
      </c>
      <c r="DG193" s="392">
        <f>-'PRA110'!DF193</f>
        <v>0</v>
      </c>
      <c r="DH193" s="392">
        <f>-'PRA110'!DG193</f>
        <v>0</v>
      </c>
      <c r="DI193" s="392">
        <f>-'PRA110'!DH193</f>
        <v>0</v>
      </c>
      <c r="DJ193" s="392">
        <f>-'PRA110'!DI193</f>
        <v>0</v>
      </c>
      <c r="DK193" s="392">
        <f>-'PRA110'!DJ193</f>
        <v>0</v>
      </c>
      <c r="DL193" s="393">
        <f>-'PRA110'!DK193</f>
        <v>0</v>
      </c>
      <c r="DM193" s="401"/>
    </row>
    <row r="194" spans="1:117" s="173" customFormat="1" ht="25.5" customHeight="1">
      <c r="A194" s="375"/>
      <c r="B194" s="375"/>
      <c r="C194" s="376"/>
      <c r="D194" s="115" t="s">
        <v>638</v>
      </c>
      <c r="E194" s="116" t="s">
        <v>823</v>
      </c>
      <c r="F194" s="359" t="s">
        <v>973</v>
      </c>
      <c r="G194" s="335"/>
      <c r="H194" s="328"/>
      <c r="I194" s="338"/>
      <c r="J194" s="392">
        <f>-'PRA110'!J194</f>
        <v>0</v>
      </c>
      <c r="K194" s="392">
        <f>-('PRA110'!I194-'PRA110'!J194)</f>
        <v>0</v>
      </c>
      <c r="L194" s="392">
        <f>-'PRA110'!K194</f>
        <v>0</v>
      </c>
      <c r="M194" s="392">
        <f>-'PRA110'!L194</f>
        <v>0</v>
      </c>
      <c r="N194" s="392">
        <f>-'PRA110'!M194</f>
        <v>0</v>
      </c>
      <c r="O194" s="392">
        <f>-'PRA110'!N194</f>
        <v>0</v>
      </c>
      <c r="P194" s="392">
        <f>-'PRA110'!O194</f>
        <v>0</v>
      </c>
      <c r="Q194" s="392">
        <f>-'PRA110'!P194</f>
        <v>0</v>
      </c>
      <c r="R194" s="392">
        <f>-'PRA110'!Q194</f>
        <v>0</v>
      </c>
      <c r="S194" s="392">
        <f>-'PRA110'!R194</f>
        <v>0</v>
      </c>
      <c r="T194" s="392">
        <f>-'PRA110'!S194</f>
        <v>0</v>
      </c>
      <c r="U194" s="392">
        <f>-'PRA110'!T194</f>
        <v>0</v>
      </c>
      <c r="V194" s="392">
        <f>-'PRA110'!U194</f>
        <v>0</v>
      </c>
      <c r="W194" s="392">
        <f>-'PRA110'!V194</f>
        <v>0</v>
      </c>
      <c r="X194" s="392">
        <f>-'PRA110'!W194</f>
        <v>0</v>
      </c>
      <c r="Y194" s="392">
        <f>-'PRA110'!X194</f>
        <v>0</v>
      </c>
      <c r="Z194" s="392">
        <f>-'PRA110'!Y194</f>
        <v>0</v>
      </c>
      <c r="AA194" s="392">
        <f>-'PRA110'!Z194</f>
        <v>0</v>
      </c>
      <c r="AB194" s="392">
        <f>-'PRA110'!AA194</f>
        <v>0</v>
      </c>
      <c r="AC194" s="392">
        <f>-'PRA110'!AB194</f>
        <v>0</v>
      </c>
      <c r="AD194" s="392">
        <f>-'PRA110'!AC194</f>
        <v>0</v>
      </c>
      <c r="AE194" s="392">
        <f>-'PRA110'!AD194</f>
        <v>0</v>
      </c>
      <c r="AF194" s="392">
        <f>-'PRA110'!AE194</f>
        <v>0</v>
      </c>
      <c r="AG194" s="392">
        <f>-'PRA110'!AF194</f>
        <v>0</v>
      </c>
      <c r="AH194" s="392">
        <f>-'PRA110'!AG194</f>
        <v>0</v>
      </c>
      <c r="AI194" s="392">
        <f>-'PRA110'!AH194</f>
        <v>0</v>
      </c>
      <c r="AJ194" s="392">
        <f>-'PRA110'!AI194</f>
        <v>0</v>
      </c>
      <c r="AK194" s="392">
        <f>-'PRA110'!AJ194</f>
        <v>0</v>
      </c>
      <c r="AL194" s="392">
        <f>-'PRA110'!AK194</f>
        <v>0</v>
      </c>
      <c r="AM194" s="392">
        <f>-'PRA110'!AL194</f>
        <v>0</v>
      </c>
      <c r="AN194" s="392">
        <f>-'PRA110'!AM194</f>
        <v>0</v>
      </c>
      <c r="AO194" s="392">
        <f>-'PRA110'!AN194</f>
        <v>0</v>
      </c>
      <c r="AP194" s="392">
        <f>-'PRA110'!AO194</f>
        <v>0</v>
      </c>
      <c r="AQ194" s="392">
        <f>-'PRA110'!AP194</f>
        <v>0</v>
      </c>
      <c r="AR194" s="392">
        <f>-'PRA110'!AQ194</f>
        <v>0</v>
      </c>
      <c r="AS194" s="392">
        <f>-'PRA110'!AR194</f>
        <v>0</v>
      </c>
      <c r="AT194" s="392">
        <f>-'PRA110'!AS194</f>
        <v>0</v>
      </c>
      <c r="AU194" s="392">
        <f>-'PRA110'!AT194</f>
        <v>0</v>
      </c>
      <c r="AV194" s="392">
        <f>-'PRA110'!AU194</f>
        <v>0</v>
      </c>
      <c r="AW194" s="392">
        <f>-'PRA110'!AV194</f>
        <v>0</v>
      </c>
      <c r="AX194" s="392">
        <f>-'PRA110'!AW194</f>
        <v>0</v>
      </c>
      <c r="AY194" s="392">
        <f>-'PRA110'!AX194</f>
        <v>0</v>
      </c>
      <c r="AZ194" s="392">
        <f>-'PRA110'!AY194</f>
        <v>0</v>
      </c>
      <c r="BA194" s="392">
        <f>-'PRA110'!AZ194</f>
        <v>0</v>
      </c>
      <c r="BB194" s="392">
        <f>-'PRA110'!BA194</f>
        <v>0</v>
      </c>
      <c r="BC194" s="392">
        <f>-'PRA110'!BB194</f>
        <v>0</v>
      </c>
      <c r="BD194" s="392">
        <f>-'PRA110'!BC194</f>
        <v>0</v>
      </c>
      <c r="BE194" s="392">
        <f>-'PRA110'!BD194</f>
        <v>0</v>
      </c>
      <c r="BF194" s="392">
        <f>-'PRA110'!BE194</f>
        <v>0</v>
      </c>
      <c r="BG194" s="392">
        <f>-'PRA110'!BF194</f>
        <v>0</v>
      </c>
      <c r="BH194" s="392">
        <f>-'PRA110'!BG194</f>
        <v>0</v>
      </c>
      <c r="BI194" s="392">
        <f>-'PRA110'!BH194</f>
        <v>0</v>
      </c>
      <c r="BJ194" s="392">
        <f>-'PRA110'!BI194</f>
        <v>0</v>
      </c>
      <c r="BK194" s="392">
        <f>-'PRA110'!BJ194</f>
        <v>0</v>
      </c>
      <c r="BL194" s="392">
        <f>-'PRA110'!BK194</f>
        <v>0</v>
      </c>
      <c r="BM194" s="392">
        <f>-'PRA110'!BL194</f>
        <v>0</v>
      </c>
      <c r="BN194" s="392">
        <f>-'PRA110'!BM194</f>
        <v>0</v>
      </c>
      <c r="BO194" s="392">
        <f>-'PRA110'!BN194</f>
        <v>0</v>
      </c>
      <c r="BP194" s="392">
        <f>-'PRA110'!BO194</f>
        <v>0</v>
      </c>
      <c r="BQ194" s="392">
        <f>-'PRA110'!BP194</f>
        <v>0</v>
      </c>
      <c r="BR194" s="392">
        <f>-'PRA110'!BQ194</f>
        <v>0</v>
      </c>
      <c r="BS194" s="392">
        <f>-'PRA110'!BR194</f>
        <v>0</v>
      </c>
      <c r="BT194" s="392">
        <f>-'PRA110'!BS194</f>
        <v>0</v>
      </c>
      <c r="BU194" s="392">
        <f>-'PRA110'!BT194</f>
        <v>0</v>
      </c>
      <c r="BV194" s="392">
        <f>-'PRA110'!BU194</f>
        <v>0</v>
      </c>
      <c r="BW194" s="392">
        <f>-'PRA110'!BV194</f>
        <v>0</v>
      </c>
      <c r="BX194" s="392">
        <f>-'PRA110'!BW194</f>
        <v>0</v>
      </c>
      <c r="BY194" s="392">
        <f>-'PRA110'!BX194</f>
        <v>0</v>
      </c>
      <c r="BZ194" s="392">
        <f>-'PRA110'!BY194</f>
        <v>0</v>
      </c>
      <c r="CA194" s="392">
        <f>-'PRA110'!BZ194</f>
        <v>0</v>
      </c>
      <c r="CB194" s="392">
        <f>-'PRA110'!CA194</f>
        <v>0</v>
      </c>
      <c r="CC194" s="392">
        <f>-'PRA110'!CB194</f>
        <v>0</v>
      </c>
      <c r="CD194" s="392">
        <f>-'PRA110'!CC194</f>
        <v>0</v>
      </c>
      <c r="CE194" s="392">
        <f>-'PRA110'!CD194</f>
        <v>0</v>
      </c>
      <c r="CF194" s="392">
        <f>-'PRA110'!CE194</f>
        <v>0</v>
      </c>
      <c r="CG194" s="392">
        <f>-'PRA110'!CF194</f>
        <v>0</v>
      </c>
      <c r="CH194" s="392">
        <f>-'PRA110'!CG194</f>
        <v>0</v>
      </c>
      <c r="CI194" s="392">
        <f>-'PRA110'!CH194</f>
        <v>0</v>
      </c>
      <c r="CJ194" s="392">
        <f>-'PRA110'!CI194</f>
        <v>0</v>
      </c>
      <c r="CK194" s="392">
        <f>-'PRA110'!CJ194</f>
        <v>0</v>
      </c>
      <c r="CL194" s="392">
        <f>-'PRA110'!CK194</f>
        <v>0</v>
      </c>
      <c r="CM194" s="392">
        <f>-'PRA110'!CL194</f>
        <v>0</v>
      </c>
      <c r="CN194" s="392">
        <f>-'PRA110'!CM194</f>
        <v>0</v>
      </c>
      <c r="CO194" s="392">
        <f>-'PRA110'!CN194</f>
        <v>0</v>
      </c>
      <c r="CP194" s="392">
        <f>-'PRA110'!CO194</f>
        <v>0</v>
      </c>
      <c r="CQ194" s="392">
        <f>-'PRA110'!CP194</f>
        <v>0</v>
      </c>
      <c r="CR194" s="392">
        <f>-'PRA110'!CQ194</f>
        <v>0</v>
      </c>
      <c r="CS194" s="392">
        <f>-'PRA110'!CR194</f>
        <v>0</v>
      </c>
      <c r="CT194" s="392">
        <f>-'PRA110'!CS194</f>
        <v>0</v>
      </c>
      <c r="CU194" s="392">
        <f>-'PRA110'!CT194</f>
        <v>0</v>
      </c>
      <c r="CV194" s="392">
        <f>-'PRA110'!CU194</f>
        <v>0</v>
      </c>
      <c r="CW194" s="392">
        <f>-'PRA110'!CV194</f>
        <v>0</v>
      </c>
      <c r="CX194" s="392">
        <f>-'PRA110'!CW194</f>
        <v>0</v>
      </c>
      <c r="CY194" s="392">
        <f>-'PRA110'!CX194</f>
        <v>0</v>
      </c>
      <c r="CZ194" s="392">
        <f>-'PRA110'!CY194</f>
        <v>0</v>
      </c>
      <c r="DA194" s="392">
        <f>-'PRA110'!CZ194</f>
        <v>0</v>
      </c>
      <c r="DB194" s="392">
        <f>-'PRA110'!DA194</f>
        <v>0</v>
      </c>
      <c r="DC194" s="392">
        <f>-'PRA110'!DB194</f>
        <v>0</v>
      </c>
      <c r="DD194" s="392">
        <f>-'PRA110'!DC194</f>
        <v>0</v>
      </c>
      <c r="DE194" s="392">
        <f>-'PRA110'!DD194</f>
        <v>0</v>
      </c>
      <c r="DF194" s="392">
        <f>-'PRA110'!DE194</f>
        <v>0</v>
      </c>
      <c r="DG194" s="392">
        <f>-'PRA110'!DF194</f>
        <v>0</v>
      </c>
      <c r="DH194" s="392">
        <f>-'PRA110'!DG194</f>
        <v>0</v>
      </c>
      <c r="DI194" s="392">
        <f>-'PRA110'!DH194</f>
        <v>0</v>
      </c>
      <c r="DJ194" s="392">
        <f>-'PRA110'!DI194</f>
        <v>0</v>
      </c>
      <c r="DK194" s="392">
        <f>-'PRA110'!DJ194</f>
        <v>0</v>
      </c>
      <c r="DL194" s="393">
        <f>-'PRA110'!DK194</f>
        <v>0</v>
      </c>
      <c r="DM194" s="401"/>
    </row>
    <row r="195" spans="1:117" s="173" customFormat="1" ht="24.75">
      <c r="A195" s="375"/>
      <c r="B195" s="375"/>
      <c r="C195" s="376"/>
      <c r="D195" s="115" t="s">
        <v>639</v>
      </c>
      <c r="E195" s="116" t="s">
        <v>824</v>
      </c>
      <c r="F195" s="359" t="s">
        <v>974</v>
      </c>
      <c r="G195" s="335"/>
      <c r="H195" s="328"/>
      <c r="I195" s="338"/>
      <c r="J195" s="392">
        <f>-'PRA110'!J195</f>
        <v>0</v>
      </c>
      <c r="K195" s="392">
        <f>-('PRA110'!I195-'PRA110'!J195)</f>
        <v>0</v>
      </c>
      <c r="L195" s="392">
        <f>-'PRA110'!K195</f>
        <v>0</v>
      </c>
      <c r="M195" s="392">
        <f>-'PRA110'!L195</f>
        <v>0</v>
      </c>
      <c r="N195" s="392">
        <f>-'PRA110'!M195</f>
        <v>0</v>
      </c>
      <c r="O195" s="392">
        <f>-'PRA110'!N195</f>
        <v>0</v>
      </c>
      <c r="P195" s="392">
        <f>-'PRA110'!O195</f>
        <v>0</v>
      </c>
      <c r="Q195" s="392">
        <f>-'PRA110'!P195</f>
        <v>0</v>
      </c>
      <c r="R195" s="392">
        <f>-'PRA110'!Q195</f>
        <v>0</v>
      </c>
      <c r="S195" s="392">
        <f>-'PRA110'!R195</f>
        <v>0</v>
      </c>
      <c r="T195" s="392">
        <f>-'PRA110'!S195</f>
        <v>0</v>
      </c>
      <c r="U195" s="392">
        <f>-'PRA110'!T195</f>
        <v>0</v>
      </c>
      <c r="V195" s="392">
        <f>-'PRA110'!U195</f>
        <v>0</v>
      </c>
      <c r="W195" s="392">
        <f>-'PRA110'!V195</f>
        <v>0</v>
      </c>
      <c r="X195" s="392">
        <f>-'PRA110'!W195</f>
        <v>0</v>
      </c>
      <c r="Y195" s="392">
        <f>-'PRA110'!X195</f>
        <v>0</v>
      </c>
      <c r="Z195" s="392">
        <f>-'PRA110'!Y195</f>
        <v>0</v>
      </c>
      <c r="AA195" s="392">
        <f>-'PRA110'!Z195</f>
        <v>0</v>
      </c>
      <c r="AB195" s="392">
        <f>-'PRA110'!AA195</f>
        <v>0</v>
      </c>
      <c r="AC195" s="392">
        <f>-'PRA110'!AB195</f>
        <v>0</v>
      </c>
      <c r="AD195" s="392">
        <f>-'PRA110'!AC195</f>
        <v>0</v>
      </c>
      <c r="AE195" s="392">
        <f>-'PRA110'!AD195</f>
        <v>0</v>
      </c>
      <c r="AF195" s="392">
        <f>-'PRA110'!AE195</f>
        <v>0</v>
      </c>
      <c r="AG195" s="392">
        <f>-'PRA110'!AF195</f>
        <v>0</v>
      </c>
      <c r="AH195" s="392">
        <f>-'PRA110'!AG195</f>
        <v>0</v>
      </c>
      <c r="AI195" s="392">
        <f>-'PRA110'!AH195</f>
        <v>0</v>
      </c>
      <c r="AJ195" s="392">
        <f>-'PRA110'!AI195</f>
        <v>0</v>
      </c>
      <c r="AK195" s="392">
        <f>-'PRA110'!AJ195</f>
        <v>0</v>
      </c>
      <c r="AL195" s="392">
        <f>-'PRA110'!AK195</f>
        <v>0</v>
      </c>
      <c r="AM195" s="392">
        <f>-'PRA110'!AL195</f>
        <v>0</v>
      </c>
      <c r="AN195" s="392">
        <f>-'PRA110'!AM195</f>
        <v>0</v>
      </c>
      <c r="AO195" s="392">
        <f>-'PRA110'!AN195</f>
        <v>0</v>
      </c>
      <c r="AP195" s="392">
        <f>-'PRA110'!AO195</f>
        <v>0</v>
      </c>
      <c r="AQ195" s="392">
        <f>-'PRA110'!AP195</f>
        <v>0</v>
      </c>
      <c r="AR195" s="392">
        <f>-'PRA110'!AQ195</f>
        <v>0</v>
      </c>
      <c r="AS195" s="392">
        <f>-'PRA110'!AR195</f>
        <v>0</v>
      </c>
      <c r="AT195" s="392">
        <f>-'PRA110'!AS195</f>
        <v>0</v>
      </c>
      <c r="AU195" s="392">
        <f>-'PRA110'!AT195</f>
        <v>0</v>
      </c>
      <c r="AV195" s="392">
        <f>-'PRA110'!AU195</f>
        <v>0</v>
      </c>
      <c r="AW195" s="392">
        <f>-'PRA110'!AV195</f>
        <v>0</v>
      </c>
      <c r="AX195" s="392">
        <f>-'PRA110'!AW195</f>
        <v>0</v>
      </c>
      <c r="AY195" s="392">
        <f>-'PRA110'!AX195</f>
        <v>0</v>
      </c>
      <c r="AZ195" s="392">
        <f>-'PRA110'!AY195</f>
        <v>0</v>
      </c>
      <c r="BA195" s="392">
        <f>-'PRA110'!AZ195</f>
        <v>0</v>
      </c>
      <c r="BB195" s="392">
        <f>-'PRA110'!BA195</f>
        <v>0</v>
      </c>
      <c r="BC195" s="392">
        <f>-'PRA110'!BB195</f>
        <v>0</v>
      </c>
      <c r="BD195" s="392">
        <f>-'PRA110'!BC195</f>
        <v>0</v>
      </c>
      <c r="BE195" s="392">
        <f>-'PRA110'!BD195</f>
        <v>0</v>
      </c>
      <c r="BF195" s="392">
        <f>-'PRA110'!BE195</f>
        <v>0</v>
      </c>
      <c r="BG195" s="392">
        <f>-'PRA110'!BF195</f>
        <v>0</v>
      </c>
      <c r="BH195" s="392">
        <f>-'PRA110'!BG195</f>
        <v>0</v>
      </c>
      <c r="BI195" s="392">
        <f>-'PRA110'!BH195</f>
        <v>0</v>
      </c>
      <c r="BJ195" s="392">
        <f>-'PRA110'!BI195</f>
        <v>0</v>
      </c>
      <c r="BK195" s="392">
        <f>-'PRA110'!BJ195</f>
        <v>0</v>
      </c>
      <c r="BL195" s="392">
        <f>-'PRA110'!BK195</f>
        <v>0</v>
      </c>
      <c r="BM195" s="392">
        <f>-'PRA110'!BL195</f>
        <v>0</v>
      </c>
      <c r="BN195" s="392">
        <f>-'PRA110'!BM195</f>
        <v>0</v>
      </c>
      <c r="BO195" s="392">
        <f>-'PRA110'!BN195</f>
        <v>0</v>
      </c>
      <c r="BP195" s="392">
        <f>-'PRA110'!BO195</f>
        <v>0</v>
      </c>
      <c r="BQ195" s="392">
        <f>-'PRA110'!BP195</f>
        <v>0</v>
      </c>
      <c r="BR195" s="392">
        <f>-'PRA110'!BQ195</f>
        <v>0</v>
      </c>
      <c r="BS195" s="392">
        <f>-'PRA110'!BR195</f>
        <v>0</v>
      </c>
      <c r="BT195" s="392">
        <f>-'PRA110'!BS195</f>
        <v>0</v>
      </c>
      <c r="BU195" s="392">
        <f>-'PRA110'!BT195</f>
        <v>0</v>
      </c>
      <c r="BV195" s="392">
        <f>-'PRA110'!BU195</f>
        <v>0</v>
      </c>
      <c r="BW195" s="392">
        <f>-'PRA110'!BV195</f>
        <v>0</v>
      </c>
      <c r="BX195" s="392">
        <f>-'PRA110'!BW195</f>
        <v>0</v>
      </c>
      <c r="BY195" s="392">
        <f>-'PRA110'!BX195</f>
        <v>0</v>
      </c>
      <c r="BZ195" s="392">
        <f>-'PRA110'!BY195</f>
        <v>0</v>
      </c>
      <c r="CA195" s="392">
        <f>-'PRA110'!BZ195</f>
        <v>0</v>
      </c>
      <c r="CB195" s="392">
        <f>-'PRA110'!CA195</f>
        <v>0</v>
      </c>
      <c r="CC195" s="392">
        <f>-'PRA110'!CB195</f>
        <v>0</v>
      </c>
      <c r="CD195" s="392">
        <f>-'PRA110'!CC195</f>
        <v>0</v>
      </c>
      <c r="CE195" s="392">
        <f>-'PRA110'!CD195</f>
        <v>0</v>
      </c>
      <c r="CF195" s="392">
        <f>-'PRA110'!CE195</f>
        <v>0</v>
      </c>
      <c r="CG195" s="392">
        <f>-'PRA110'!CF195</f>
        <v>0</v>
      </c>
      <c r="CH195" s="392">
        <f>-'PRA110'!CG195</f>
        <v>0</v>
      </c>
      <c r="CI195" s="392">
        <f>-'PRA110'!CH195</f>
        <v>0</v>
      </c>
      <c r="CJ195" s="392">
        <f>-'PRA110'!CI195</f>
        <v>0</v>
      </c>
      <c r="CK195" s="392">
        <f>-'PRA110'!CJ195</f>
        <v>0</v>
      </c>
      <c r="CL195" s="392">
        <f>-'PRA110'!CK195</f>
        <v>0</v>
      </c>
      <c r="CM195" s="392">
        <f>-'PRA110'!CL195</f>
        <v>0</v>
      </c>
      <c r="CN195" s="392">
        <f>-'PRA110'!CM195</f>
        <v>0</v>
      </c>
      <c r="CO195" s="392">
        <f>-'PRA110'!CN195</f>
        <v>0</v>
      </c>
      <c r="CP195" s="392">
        <f>-'PRA110'!CO195</f>
        <v>0</v>
      </c>
      <c r="CQ195" s="392">
        <f>-'PRA110'!CP195</f>
        <v>0</v>
      </c>
      <c r="CR195" s="392">
        <f>-'PRA110'!CQ195</f>
        <v>0</v>
      </c>
      <c r="CS195" s="392">
        <f>-'PRA110'!CR195</f>
        <v>0</v>
      </c>
      <c r="CT195" s="392">
        <f>-'PRA110'!CS195</f>
        <v>0</v>
      </c>
      <c r="CU195" s="392">
        <f>-'PRA110'!CT195</f>
        <v>0</v>
      </c>
      <c r="CV195" s="392">
        <f>-'PRA110'!CU195</f>
        <v>0</v>
      </c>
      <c r="CW195" s="392">
        <f>-'PRA110'!CV195</f>
        <v>0</v>
      </c>
      <c r="CX195" s="392">
        <f>-'PRA110'!CW195</f>
        <v>0</v>
      </c>
      <c r="CY195" s="392">
        <f>-'PRA110'!CX195</f>
        <v>0</v>
      </c>
      <c r="CZ195" s="392">
        <f>-'PRA110'!CY195</f>
        <v>0</v>
      </c>
      <c r="DA195" s="392">
        <f>-'PRA110'!CZ195</f>
        <v>0</v>
      </c>
      <c r="DB195" s="392">
        <f>-'PRA110'!DA195</f>
        <v>0</v>
      </c>
      <c r="DC195" s="392">
        <f>-'PRA110'!DB195</f>
        <v>0</v>
      </c>
      <c r="DD195" s="392">
        <f>-'PRA110'!DC195</f>
        <v>0</v>
      </c>
      <c r="DE195" s="392">
        <f>-'PRA110'!DD195</f>
        <v>0</v>
      </c>
      <c r="DF195" s="392">
        <f>-'PRA110'!DE195</f>
        <v>0</v>
      </c>
      <c r="DG195" s="392">
        <f>-'PRA110'!DF195</f>
        <v>0</v>
      </c>
      <c r="DH195" s="392">
        <f>-'PRA110'!DG195</f>
        <v>0</v>
      </c>
      <c r="DI195" s="392">
        <f>-'PRA110'!DH195</f>
        <v>0</v>
      </c>
      <c r="DJ195" s="392">
        <f>-'PRA110'!DI195</f>
        <v>0</v>
      </c>
      <c r="DK195" s="392">
        <f>-'PRA110'!DJ195</f>
        <v>0</v>
      </c>
      <c r="DL195" s="393">
        <f>-'PRA110'!DK195</f>
        <v>0</v>
      </c>
      <c r="DM195" s="401"/>
    </row>
    <row r="196" spans="1:117" s="173" customFormat="1" ht="19.899999999999999" customHeight="1">
      <c r="A196" s="375"/>
      <c r="B196" s="375"/>
      <c r="C196" s="376"/>
      <c r="D196" s="115" t="s">
        <v>640</v>
      </c>
      <c r="E196" s="116" t="s">
        <v>825</v>
      </c>
      <c r="F196" s="359" t="s">
        <v>975</v>
      </c>
      <c r="G196" s="335"/>
      <c r="H196" s="328"/>
      <c r="I196" s="338"/>
      <c r="J196" s="392">
        <f>-'PRA110'!J196</f>
        <v>0</v>
      </c>
      <c r="K196" s="392">
        <f>-('PRA110'!I196-'PRA110'!J196)</f>
        <v>0</v>
      </c>
      <c r="L196" s="392">
        <f>-'PRA110'!K196</f>
        <v>0</v>
      </c>
      <c r="M196" s="392">
        <f>-'PRA110'!L196</f>
        <v>0</v>
      </c>
      <c r="N196" s="392">
        <f>-'PRA110'!M196</f>
        <v>0</v>
      </c>
      <c r="O196" s="392">
        <f>-'PRA110'!N196</f>
        <v>0</v>
      </c>
      <c r="P196" s="392">
        <f>-'PRA110'!O196</f>
        <v>0</v>
      </c>
      <c r="Q196" s="392">
        <f>-'PRA110'!P196</f>
        <v>0</v>
      </c>
      <c r="R196" s="392">
        <f>-'PRA110'!Q196</f>
        <v>0</v>
      </c>
      <c r="S196" s="392">
        <f>-'PRA110'!R196</f>
        <v>0</v>
      </c>
      <c r="T196" s="392">
        <f>-'PRA110'!S196</f>
        <v>0</v>
      </c>
      <c r="U196" s="392">
        <f>-'PRA110'!T196</f>
        <v>0</v>
      </c>
      <c r="V196" s="392">
        <f>-'PRA110'!U196</f>
        <v>0</v>
      </c>
      <c r="W196" s="392">
        <f>-'PRA110'!V196</f>
        <v>0</v>
      </c>
      <c r="X196" s="392">
        <f>-'PRA110'!W196</f>
        <v>0</v>
      </c>
      <c r="Y196" s="392">
        <f>-'PRA110'!X196</f>
        <v>0</v>
      </c>
      <c r="Z196" s="392">
        <f>-'PRA110'!Y196</f>
        <v>0</v>
      </c>
      <c r="AA196" s="392">
        <f>-'PRA110'!Z196</f>
        <v>0</v>
      </c>
      <c r="AB196" s="392">
        <f>-'PRA110'!AA196</f>
        <v>0</v>
      </c>
      <c r="AC196" s="392">
        <f>-'PRA110'!AB196</f>
        <v>0</v>
      </c>
      <c r="AD196" s="392">
        <f>-'PRA110'!AC196</f>
        <v>0</v>
      </c>
      <c r="AE196" s="392">
        <f>-'PRA110'!AD196</f>
        <v>0</v>
      </c>
      <c r="AF196" s="392">
        <f>-'PRA110'!AE196</f>
        <v>0</v>
      </c>
      <c r="AG196" s="392">
        <f>-'PRA110'!AF196</f>
        <v>0</v>
      </c>
      <c r="AH196" s="392">
        <f>-'PRA110'!AG196</f>
        <v>0</v>
      </c>
      <c r="AI196" s="392">
        <f>-'PRA110'!AH196</f>
        <v>0</v>
      </c>
      <c r="AJ196" s="392">
        <f>-'PRA110'!AI196</f>
        <v>0</v>
      </c>
      <c r="AK196" s="392">
        <f>-'PRA110'!AJ196</f>
        <v>0</v>
      </c>
      <c r="AL196" s="392">
        <f>-'PRA110'!AK196</f>
        <v>0</v>
      </c>
      <c r="AM196" s="392">
        <f>-'PRA110'!AL196</f>
        <v>0</v>
      </c>
      <c r="AN196" s="392">
        <f>-'PRA110'!AM196</f>
        <v>0</v>
      </c>
      <c r="AO196" s="392">
        <f>-'PRA110'!AN196</f>
        <v>0</v>
      </c>
      <c r="AP196" s="392">
        <f>-'PRA110'!AO196</f>
        <v>0</v>
      </c>
      <c r="AQ196" s="392">
        <f>-'PRA110'!AP196</f>
        <v>0</v>
      </c>
      <c r="AR196" s="392">
        <f>-'PRA110'!AQ196</f>
        <v>0</v>
      </c>
      <c r="AS196" s="392">
        <f>-'PRA110'!AR196</f>
        <v>0</v>
      </c>
      <c r="AT196" s="392">
        <f>-'PRA110'!AS196</f>
        <v>0</v>
      </c>
      <c r="AU196" s="392">
        <f>-'PRA110'!AT196</f>
        <v>0</v>
      </c>
      <c r="AV196" s="392">
        <f>-'PRA110'!AU196</f>
        <v>0</v>
      </c>
      <c r="AW196" s="392">
        <f>-'PRA110'!AV196</f>
        <v>0</v>
      </c>
      <c r="AX196" s="392">
        <f>-'PRA110'!AW196</f>
        <v>0</v>
      </c>
      <c r="AY196" s="392">
        <f>-'PRA110'!AX196</f>
        <v>0</v>
      </c>
      <c r="AZ196" s="392">
        <f>-'PRA110'!AY196</f>
        <v>0</v>
      </c>
      <c r="BA196" s="392">
        <f>-'PRA110'!AZ196</f>
        <v>0</v>
      </c>
      <c r="BB196" s="392">
        <f>-'PRA110'!BA196</f>
        <v>0</v>
      </c>
      <c r="BC196" s="392">
        <f>-'PRA110'!BB196</f>
        <v>0</v>
      </c>
      <c r="BD196" s="392">
        <f>-'PRA110'!BC196</f>
        <v>0</v>
      </c>
      <c r="BE196" s="392">
        <f>-'PRA110'!BD196</f>
        <v>0</v>
      </c>
      <c r="BF196" s="392">
        <f>-'PRA110'!BE196</f>
        <v>0</v>
      </c>
      <c r="BG196" s="392">
        <f>-'PRA110'!BF196</f>
        <v>0</v>
      </c>
      <c r="BH196" s="392">
        <f>-'PRA110'!BG196</f>
        <v>0</v>
      </c>
      <c r="BI196" s="392">
        <f>-'PRA110'!BH196</f>
        <v>0</v>
      </c>
      <c r="BJ196" s="392">
        <f>-'PRA110'!BI196</f>
        <v>0</v>
      </c>
      <c r="BK196" s="392">
        <f>-'PRA110'!BJ196</f>
        <v>0</v>
      </c>
      <c r="BL196" s="392">
        <f>-'PRA110'!BK196</f>
        <v>0</v>
      </c>
      <c r="BM196" s="392">
        <f>-'PRA110'!BL196</f>
        <v>0</v>
      </c>
      <c r="BN196" s="392">
        <f>-'PRA110'!BM196</f>
        <v>0</v>
      </c>
      <c r="BO196" s="392">
        <f>-'PRA110'!BN196</f>
        <v>0</v>
      </c>
      <c r="BP196" s="392">
        <f>-'PRA110'!BO196</f>
        <v>0</v>
      </c>
      <c r="BQ196" s="392">
        <f>-'PRA110'!BP196</f>
        <v>0</v>
      </c>
      <c r="BR196" s="392">
        <f>-'PRA110'!BQ196</f>
        <v>0</v>
      </c>
      <c r="BS196" s="392">
        <f>-'PRA110'!BR196</f>
        <v>0</v>
      </c>
      <c r="BT196" s="392">
        <f>-'PRA110'!BS196</f>
        <v>0</v>
      </c>
      <c r="BU196" s="392">
        <f>-'PRA110'!BT196</f>
        <v>0</v>
      </c>
      <c r="BV196" s="392">
        <f>-'PRA110'!BU196</f>
        <v>0</v>
      </c>
      <c r="BW196" s="392">
        <f>-'PRA110'!BV196</f>
        <v>0</v>
      </c>
      <c r="BX196" s="392">
        <f>-'PRA110'!BW196</f>
        <v>0</v>
      </c>
      <c r="BY196" s="392">
        <f>-'PRA110'!BX196</f>
        <v>0</v>
      </c>
      <c r="BZ196" s="392">
        <f>-'PRA110'!BY196</f>
        <v>0</v>
      </c>
      <c r="CA196" s="392">
        <f>-'PRA110'!BZ196</f>
        <v>0</v>
      </c>
      <c r="CB196" s="392">
        <f>-'PRA110'!CA196</f>
        <v>0</v>
      </c>
      <c r="CC196" s="392">
        <f>-'PRA110'!CB196</f>
        <v>0</v>
      </c>
      <c r="CD196" s="392">
        <f>-'PRA110'!CC196</f>
        <v>0</v>
      </c>
      <c r="CE196" s="392">
        <f>-'PRA110'!CD196</f>
        <v>0</v>
      </c>
      <c r="CF196" s="392">
        <f>-'PRA110'!CE196</f>
        <v>0</v>
      </c>
      <c r="CG196" s="392">
        <f>-'PRA110'!CF196</f>
        <v>0</v>
      </c>
      <c r="CH196" s="392">
        <f>-'PRA110'!CG196</f>
        <v>0</v>
      </c>
      <c r="CI196" s="392">
        <f>-'PRA110'!CH196</f>
        <v>0</v>
      </c>
      <c r="CJ196" s="392">
        <f>-'PRA110'!CI196</f>
        <v>0</v>
      </c>
      <c r="CK196" s="392">
        <f>-'PRA110'!CJ196</f>
        <v>0</v>
      </c>
      <c r="CL196" s="392">
        <f>-'PRA110'!CK196</f>
        <v>0</v>
      </c>
      <c r="CM196" s="392">
        <f>-'PRA110'!CL196</f>
        <v>0</v>
      </c>
      <c r="CN196" s="392">
        <f>-'PRA110'!CM196</f>
        <v>0</v>
      </c>
      <c r="CO196" s="392">
        <f>-'PRA110'!CN196</f>
        <v>0</v>
      </c>
      <c r="CP196" s="392">
        <f>-'PRA110'!CO196</f>
        <v>0</v>
      </c>
      <c r="CQ196" s="392">
        <f>-'PRA110'!CP196</f>
        <v>0</v>
      </c>
      <c r="CR196" s="392">
        <f>-'PRA110'!CQ196</f>
        <v>0</v>
      </c>
      <c r="CS196" s="392">
        <f>-'PRA110'!CR196</f>
        <v>0</v>
      </c>
      <c r="CT196" s="392">
        <f>-'PRA110'!CS196</f>
        <v>0</v>
      </c>
      <c r="CU196" s="392">
        <f>-'PRA110'!CT196</f>
        <v>0</v>
      </c>
      <c r="CV196" s="392">
        <f>-'PRA110'!CU196</f>
        <v>0</v>
      </c>
      <c r="CW196" s="392">
        <f>-'PRA110'!CV196</f>
        <v>0</v>
      </c>
      <c r="CX196" s="392">
        <f>-'PRA110'!CW196</f>
        <v>0</v>
      </c>
      <c r="CY196" s="392">
        <f>-'PRA110'!CX196</f>
        <v>0</v>
      </c>
      <c r="CZ196" s="392">
        <f>-'PRA110'!CY196</f>
        <v>0</v>
      </c>
      <c r="DA196" s="392">
        <f>-'PRA110'!CZ196</f>
        <v>0</v>
      </c>
      <c r="DB196" s="392">
        <f>-'PRA110'!DA196</f>
        <v>0</v>
      </c>
      <c r="DC196" s="392">
        <f>-'PRA110'!DB196</f>
        <v>0</v>
      </c>
      <c r="DD196" s="392">
        <f>-'PRA110'!DC196</f>
        <v>0</v>
      </c>
      <c r="DE196" s="392">
        <f>-'PRA110'!DD196</f>
        <v>0</v>
      </c>
      <c r="DF196" s="392">
        <f>-'PRA110'!DE196</f>
        <v>0</v>
      </c>
      <c r="DG196" s="392">
        <f>-'PRA110'!DF196</f>
        <v>0</v>
      </c>
      <c r="DH196" s="392">
        <f>-'PRA110'!DG196</f>
        <v>0</v>
      </c>
      <c r="DI196" s="392">
        <f>-'PRA110'!DH196</f>
        <v>0</v>
      </c>
      <c r="DJ196" s="392">
        <f>-'PRA110'!DI196</f>
        <v>0</v>
      </c>
      <c r="DK196" s="392">
        <f>-'PRA110'!DJ196</f>
        <v>0</v>
      </c>
      <c r="DL196" s="393">
        <f>-'PRA110'!DK196</f>
        <v>0</v>
      </c>
      <c r="DM196" s="401"/>
    </row>
    <row r="197" spans="1:117" s="173" customFormat="1" ht="24.75">
      <c r="A197" s="375"/>
      <c r="B197" s="375"/>
      <c r="C197" s="376"/>
      <c r="D197" s="115" t="s">
        <v>641</v>
      </c>
      <c r="E197" s="116" t="s">
        <v>826</v>
      </c>
      <c r="F197" s="359" t="s">
        <v>976</v>
      </c>
      <c r="G197" s="335"/>
      <c r="H197" s="328"/>
      <c r="I197" s="338"/>
      <c r="J197" s="392">
        <f>-'PRA110'!J197</f>
        <v>0</v>
      </c>
      <c r="K197" s="392">
        <f>-('PRA110'!I197-'PRA110'!J197)</f>
        <v>0</v>
      </c>
      <c r="L197" s="392">
        <f>-'PRA110'!K197</f>
        <v>0</v>
      </c>
      <c r="M197" s="392">
        <f>-'PRA110'!L197</f>
        <v>0</v>
      </c>
      <c r="N197" s="392">
        <f>-'PRA110'!M197</f>
        <v>0</v>
      </c>
      <c r="O197" s="392">
        <f>-'PRA110'!N197</f>
        <v>0</v>
      </c>
      <c r="P197" s="392">
        <f>-'PRA110'!O197</f>
        <v>0</v>
      </c>
      <c r="Q197" s="392">
        <f>-'PRA110'!P197</f>
        <v>0</v>
      </c>
      <c r="R197" s="392">
        <f>-'PRA110'!Q197</f>
        <v>0</v>
      </c>
      <c r="S197" s="392">
        <f>-'PRA110'!R197</f>
        <v>0</v>
      </c>
      <c r="T197" s="392">
        <f>-'PRA110'!S197</f>
        <v>0</v>
      </c>
      <c r="U197" s="392">
        <f>-'PRA110'!T197</f>
        <v>0</v>
      </c>
      <c r="V197" s="392">
        <f>-'PRA110'!U197</f>
        <v>0</v>
      </c>
      <c r="W197" s="392">
        <f>-'PRA110'!V197</f>
        <v>0</v>
      </c>
      <c r="X197" s="392">
        <f>-'PRA110'!W197</f>
        <v>0</v>
      </c>
      <c r="Y197" s="392">
        <f>-'PRA110'!X197</f>
        <v>0</v>
      </c>
      <c r="Z197" s="392">
        <f>-'PRA110'!Y197</f>
        <v>0</v>
      </c>
      <c r="AA197" s="392">
        <f>-'PRA110'!Z197</f>
        <v>0</v>
      </c>
      <c r="AB197" s="392">
        <f>-'PRA110'!AA197</f>
        <v>0</v>
      </c>
      <c r="AC197" s="392">
        <f>-'PRA110'!AB197</f>
        <v>0</v>
      </c>
      <c r="AD197" s="392">
        <f>-'PRA110'!AC197</f>
        <v>0</v>
      </c>
      <c r="AE197" s="392">
        <f>-'PRA110'!AD197</f>
        <v>0</v>
      </c>
      <c r="AF197" s="392">
        <f>-'PRA110'!AE197</f>
        <v>0</v>
      </c>
      <c r="AG197" s="392">
        <f>-'PRA110'!AF197</f>
        <v>0</v>
      </c>
      <c r="AH197" s="392">
        <f>-'PRA110'!AG197</f>
        <v>0</v>
      </c>
      <c r="AI197" s="392">
        <f>-'PRA110'!AH197</f>
        <v>0</v>
      </c>
      <c r="AJ197" s="392">
        <f>-'PRA110'!AI197</f>
        <v>0</v>
      </c>
      <c r="AK197" s="392">
        <f>-'PRA110'!AJ197</f>
        <v>0</v>
      </c>
      <c r="AL197" s="392">
        <f>-'PRA110'!AK197</f>
        <v>0</v>
      </c>
      <c r="AM197" s="392">
        <f>-'PRA110'!AL197</f>
        <v>0</v>
      </c>
      <c r="AN197" s="392">
        <f>-'PRA110'!AM197</f>
        <v>0</v>
      </c>
      <c r="AO197" s="392">
        <f>-'PRA110'!AN197</f>
        <v>0</v>
      </c>
      <c r="AP197" s="392">
        <f>-'PRA110'!AO197</f>
        <v>0</v>
      </c>
      <c r="AQ197" s="392">
        <f>-'PRA110'!AP197</f>
        <v>0</v>
      </c>
      <c r="AR197" s="392">
        <f>-'PRA110'!AQ197</f>
        <v>0</v>
      </c>
      <c r="AS197" s="392">
        <f>-'PRA110'!AR197</f>
        <v>0</v>
      </c>
      <c r="AT197" s="392">
        <f>-'PRA110'!AS197</f>
        <v>0</v>
      </c>
      <c r="AU197" s="392">
        <f>-'PRA110'!AT197</f>
        <v>0</v>
      </c>
      <c r="AV197" s="392">
        <f>-'PRA110'!AU197</f>
        <v>0</v>
      </c>
      <c r="AW197" s="392">
        <f>-'PRA110'!AV197</f>
        <v>0</v>
      </c>
      <c r="AX197" s="392">
        <f>-'PRA110'!AW197</f>
        <v>0</v>
      </c>
      <c r="AY197" s="392">
        <f>-'PRA110'!AX197</f>
        <v>0</v>
      </c>
      <c r="AZ197" s="392">
        <f>-'PRA110'!AY197</f>
        <v>0</v>
      </c>
      <c r="BA197" s="392">
        <f>-'PRA110'!AZ197</f>
        <v>0</v>
      </c>
      <c r="BB197" s="392">
        <f>-'PRA110'!BA197</f>
        <v>0</v>
      </c>
      <c r="BC197" s="392">
        <f>-'PRA110'!BB197</f>
        <v>0</v>
      </c>
      <c r="BD197" s="392">
        <f>-'PRA110'!BC197</f>
        <v>0</v>
      </c>
      <c r="BE197" s="392">
        <f>-'PRA110'!BD197</f>
        <v>0</v>
      </c>
      <c r="BF197" s="392">
        <f>-'PRA110'!BE197</f>
        <v>0</v>
      </c>
      <c r="BG197" s="392">
        <f>-'PRA110'!BF197</f>
        <v>0</v>
      </c>
      <c r="BH197" s="392">
        <f>-'PRA110'!BG197</f>
        <v>0</v>
      </c>
      <c r="BI197" s="392">
        <f>-'PRA110'!BH197</f>
        <v>0</v>
      </c>
      <c r="BJ197" s="392">
        <f>-'PRA110'!BI197</f>
        <v>0</v>
      </c>
      <c r="BK197" s="392">
        <f>-'PRA110'!BJ197</f>
        <v>0</v>
      </c>
      <c r="BL197" s="392">
        <f>-'PRA110'!BK197</f>
        <v>0</v>
      </c>
      <c r="BM197" s="392">
        <f>-'PRA110'!BL197</f>
        <v>0</v>
      </c>
      <c r="BN197" s="392">
        <f>-'PRA110'!BM197</f>
        <v>0</v>
      </c>
      <c r="BO197" s="392">
        <f>-'PRA110'!BN197</f>
        <v>0</v>
      </c>
      <c r="BP197" s="392">
        <f>-'PRA110'!BO197</f>
        <v>0</v>
      </c>
      <c r="BQ197" s="392">
        <f>-'PRA110'!BP197</f>
        <v>0</v>
      </c>
      <c r="BR197" s="392">
        <f>-'PRA110'!BQ197</f>
        <v>0</v>
      </c>
      <c r="BS197" s="392">
        <f>-'PRA110'!BR197</f>
        <v>0</v>
      </c>
      <c r="BT197" s="392">
        <f>-'PRA110'!BS197</f>
        <v>0</v>
      </c>
      <c r="BU197" s="392">
        <f>-'PRA110'!BT197</f>
        <v>0</v>
      </c>
      <c r="BV197" s="392">
        <f>-'PRA110'!BU197</f>
        <v>0</v>
      </c>
      <c r="BW197" s="392">
        <f>-'PRA110'!BV197</f>
        <v>0</v>
      </c>
      <c r="BX197" s="392">
        <f>-'PRA110'!BW197</f>
        <v>0</v>
      </c>
      <c r="BY197" s="392">
        <f>-'PRA110'!BX197</f>
        <v>0</v>
      </c>
      <c r="BZ197" s="392">
        <f>-'PRA110'!BY197</f>
        <v>0</v>
      </c>
      <c r="CA197" s="392">
        <f>-'PRA110'!BZ197</f>
        <v>0</v>
      </c>
      <c r="CB197" s="392">
        <f>-'PRA110'!CA197</f>
        <v>0</v>
      </c>
      <c r="CC197" s="392">
        <f>-'PRA110'!CB197</f>
        <v>0</v>
      </c>
      <c r="CD197" s="392">
        <f>-'PRA110'!CC197</f>
        <v>0</v>
      </c>
      <c r="CE197" s="392">
        <f>-'PRA110'!CD197</f>
        <v>0</v>
      </c>
      <c r="CF197" s="392">
        <f>-'PRA110'!CE197</f>
        <v>0</v>
      </c>
      <c r="CG197" s="392">
        <f>-'PRA110'!CF197</f>
        <v>0</v>
      </c>
      <c r="CH197" s="392">
        <f>-'PRA110'!CG197</f>
        <v>0</v>
      </c>
      <c r="CI197" s="392">
        <f>-'PRA110'!CH197</f>
        <v>0</v>
      </c>
      <c r="CJ197" s="392">
        <f>-'PRA110'!CI197</f>
        <v>0</v>
      </c>
      <c r="CK197" s="392">
        <f>-'PRA110'!CJ197</f>
        <v>0</v>
      </c>
      <c r="CL197" s="392">
        <f>-'PRA110'!CK197</f>
        <v>0</v>
      </c>
      <c r="CM197" s="392">
        <f>-'PRA110'!CL197</f>
        <v>0</v>
      </c>
      <c r="CN197" s="392">
        <f>-'PRA110'!CM197</f>
        <v>0</v>
      </c>
      <c r="CO197" s="392">
        <f>-'PRA110'!CN197</f>
        <v>0</v>
      </c>
      <c r="CP197" s="392">
        <f>-'PRA110'!CO197</f>
        <v>0</v>
      </c>
      <c r="CQ197" s="392">
        <f>-'PRA110'!CP197</f>
        <v>0</v>
      </c>
      <c r="CR197" s="392">
        <f>-'PRA110'!CQ197</f>
        <v>0</v>
      </c>
      <c r="CS197" s="392">
        <f>-'PRA110'!CR197</f>
        <v>0</v>
      </c>
      <c r="CT197" s="392">
        <f>-'PRA110'!CS197</f>
        <v>0</v>
      </c>
      <c r="CU197" s="392">
        <f>-'PRA110'!CT197</f>
        <v>0</v>
      </c>
      <c r="CV197" s="392">
        <f>-'PRA110'!CU197</f>
        <v>0</v>
      </c>
      <c r="CW197" s="392">
        <f>-'PRA110'!CV197</f>
        <v>0</v>
      </c>
      <c r="CX197" s="392">
        <f>-'PRA110'!CW197</f>
        <v>0</v>
      </c>
      <c r="CY197" s="392">
        <f>-'PRA110'!CX197</f>
        <v>0</v>
      </c>
      <c r="CZ197" s="392">
        <f>-'PRA110'!CY197</f>
        <v>0</v>
      </c>
      <c r="DA197" s="392">
        <f>-'PRA110'!CZ197</f>
        <v>0</v>
      </c>
      <c r="DB197" s="392">
        <f>-'PRA110'!DA197</f>
        <v>0</v>
      </c>
      <c r="DC197" s="392">
        <f>-'PRA110'!DB197</f>
        <v>0</v>
      </c>
      <c r="DD197" s="392">
        <f>-'PRA110'!DC197</f>
        <v>0</v>
      </c>
      <c r="DE197" s="392">
        <f>-'PRA110'!DD197</f>
        <v>0</v>
      </c>
      <c r="DF197" s="392">
        <f>-'PRA110'!DE197</f>
        <v>0</v>
      </c>
      <c r="DG197" s="392">
        <f>-'PRA110'!DF197</f>
        <v>0</v>
      </c>
      <c r="DH197" s="392">
        <f>-'PRA110'!DG197</f>
        <v>0</v>
      </c>
      <c r="DI197" s="392">
        <f>-'PRA110'!DH197</f>
        <v>0</v>
      </c>
      <c r="DJ197" s="392">
        <f>-'PRA110'!DI197</f>
        <v>0</v>
      </c>
      <c r="DK197" s="392">
        <f>-'PRA110'!DJ197</f>
        <v>0</v>
      </c>
      <c r="DL197" s="393">
        <f>-'PRA110'!DK197</f>
        <v>0</v>
      </c>
      <c r="DM197" s="401"/>
    </row>
    <row r="198" spans="1:117" s="173" customFormat="1" ht="19.899999999999999" customHeight="1">
      <c r="A198" s="375"/>
      <c r="B198" s="375"/>
      <c r="C198" s="376"/>
      <c r="D198" s="115" t="s">
        <v>642</v>
      </c>
      <c r="E198" s="116" t="s">
        <v>827</v>
      </c>
      <c r="F198" s="359" t="s">
        <v>977</v>
      </c>
      <c r="G198" s="335"/>
      <c r="H198" s="328"/>
      <c r="I198" s="338"/>
      <c r="J198" s="392">
        <f>-'PRA110'!J198</f>
        <v>0</v>
      </c>
      <c r="K198" s="392">
        <f>-('PRA110'!I198-'PRA110'!J198)</f>
        <v>0</v>
      </c>
      <c r="L198" s="392">
        <f>-'PRA110'!K198</f>
        <v>0</v>
      </c>
      <c r="M198" s="392">
        <f>-'PRA110'!L198</f>
        <v>0</v>
      </c>
      <c r="N198" s="392">
        <f>-'PRA110'!M198</f>
        <v>0</v>
      </c>
      <c r="O198" s="392">
        <f>-'PRA110'!N198</f>
        <v>0</v>
      </c>
      <c r="P198" s="392">
        <f>-'PRA110'!O198</f>
        <v>0</v>
      </c>
      <c r="Q198" s="392">
        <f>-'PRA110'!P198</f>
        <v>0</v>
      </c>
      <c r="R198" s="392">
        <f>-'PRA110'!Q198</f>
        <v>0</v>
      </c>
      <c r="S198" s="392">
        <f>-'PRA110'!R198</f>
        <v>0</v>
      </c>
      <c r="T198" s="392">
        <f>-'PRA110'!S198</f>
        <v>0</v>
      </c>
      <c r="U198" s="392">
        <f>-'PRA110'!T198</f>
        <v>0</v>
      </c>
      <c r="V198" s="392">
        <f>-'PRA110'!U198</f>
        <v>0</v>
      </c>
      <c r="W198" s="392">
        <f>-'PRA110'!V198</f>
        <v>0</v>
      </c>
      <c r="X198" s="392">
        <f>-'PRA110'!W198</f>
        <v>0</v>
      </c>
      <c r="Y198" s="392">
        <f>-'PRA110'!X198</f>
        <v>0</v>
      </c>
      <c r="Z198" s="392">
        <f>-'PRA110'!Y198</f>
        <v>0</v>
      </c>
      <c r="AA198" s="392">
        <f>-'PRA110'!Z198</f>
        <v>0</v>
      </c>
      <c r="AB198" s="392">
        <f>-'PRA110'!AA198</f>
        <v>0</v>
      </c>
      <c r="AC198" s="392">
        <f>-'PRA110'!AB198</f>
        <v>0</v>
      </c>
      <c r="AD198" s="392">
        <f>-'PRA110'!AC198</f>
        <v>0</v>
      </c>
      <c r="AE198" s="392">
        <f>-'PRA110'!AD198</f>
        <v>0</v>
      </c>
      <c r="AF198" s="392">
        <f>-'PRA110'!AE198</f>
        <v>0</v>
      </c>
      <c r="AG198" s="392">
        <f>-'PRA110'!AF198</f>
        <v>0</v>
      </c>
      <c r="AH198" s="392">
        <f>-'PRA110'!AG198</f>
        <v>0</v>
      </c>
      <c r="AI198" s="392">
        <f>-'PRA110'!AH198</f>
        <v>0</v>
      </c>
      <c r="AJ198" s="392">
        <f>-'PRA110'!AI198</f>
        <v>0</v>
      </c>
      <c r="AK198" s="392">
        <f>-'PRA110'!AJ198</f>
        <v>0</v>
      </c>
      <c r="AL198" s="392">
        <f>-'PRA110'!AK198</f>
        <v>0</v>
      </c>
      <c r="AM198" s="392">
        <f>-'PRA110'!AL198</f>
        <v>0</v>
      </c>
      <c r="AN198" s="392">
        <f>-'PRA110'!AM198</f>
        <v>0</v>
      </c>
      <c r="AO198" s="392">
        <f>-'PRA110'!AN198</f>
        <v>0</v>
      </c>
      <c r="AP198" s="392">
        <f>-'PRA110'!AO198</f>
        <v>0</v>
      </c>
      <c r="AQ198" s="392">
        <f>-'PRA110'!AP198</f>
        <v>0</v>
      </c>
      <c r="AR198" s="392">
        <f>-'PRA110'!AQ198</f>
        <v>0</v>
      </c>
      <c r="AS198" s="392">
        <f>-'PRA110'!AR198</f>
        <v>0</v>
      </c>
      <c r="AT198" s="392">
        <f>-'PRA110'!AS198</f>
        <v>0</v>
      </c>
      <c r="AU198" s="392">
        <f>-'PRA110'!AT198</f>
        <v>0</v>
      </c>
      <c r="AV198" s="392">
        <f>-'PRA110'!AU198</f>
        <v>0</v>
      </c>
      <c r="AW198" s="392">
        <f>-'PRA110'!AV198</f>
        <v>0</v>
      </c>
      <c r="AX198" s="392">
        <f>-'PRA110'!AW198</f>
        <v>0</v>
      </c>
      <c r="AY198" s="392">
        <f>-'PRA110'!AX198</f>
        <v>0</v>
      </c>
      <c r="AZ198" s="392">
        <f>-'PRA110'!AY198</f>
        <v>0</v>
      </c>
      <c r="BA198" s="392">
        <f>-'PRA110'!AZ198</f>
        <v>0</v>
      </c>
      <c r="BB198" s="392">
        <f>-'PRA110'!BA198</f>
        <v>0</v>
      </c>
      <c r="BC198" s="392">
        <f>-'PRA110'!BB198</f>
        <v>0</v>
      </c>
      <c r="BD198" s="392">
        <f>-'PRA110'!BC198</f>
        <v>0</v>
      </c>
      <c r="BE198" s="392">
        <f>-'PRA110'!BD198</f>
        <v>0</v>
      </c>
      <c r="BF198" s="392">
        <f>-'PRA110'!BE198</f>
        <v>0</v>
      </c>
      <c r="BG198" s="392">
        <f>-'PRA110'!BF198</f>
        <v>0</v>
      </c>
      <c r="BH198" s="392">
        <f>-'PRA110'!BG198</f>
        <v>0</v>
      </c>
      <c r="BI198" s="392">
        <f>-'PRA110'!BH198</f>
        <v>0</v>
      </c>
      <c r="BJ198" s="392">
        <f>-'PRA110'!BI198</f>
        <v>0</v>
      </c>
      <c r="BK198" s="392">
        <f>-'PRA110'!BJ198</f>
        <v>0</v>
      </c>
      <c r="BL198" s="392">
        <f>-'PRA110'!BK198</f>
        <v>0</v>
      </c>
      <c r="BM198" s="392">
        <f>-'PRA110'!BL198</f>
        <v>0</v>
      </c>
      <c r="BN198" s="392">
        <f>-'PRA110'!BM198</f>
        <v>0</v>
      </c>
      <c r="BO198" s="392">
        <f>-'PRA110'!BN198</f>
        <v>0</v>
      </c>
      <c r="BP198" s="392">
        <f>-'PRA110'!BO198</f>
        <v>0</v>
      </c>
      <c r="BQ198" s="392">
        <f>-'PRA110'!BP198</f>
        <v>0</v>
      </c>
      <c r="BR198" s="392">
        <f>-'PRA110'!BQ198</f>
        <v>0</v>
      </c>
      <c r="BS198" s="392">
        <f>-'PRA110'!BR198</f>
        <v>0</v>
      </c>
      <c r="BT198" s="392">
        <f>-'PRA110'!BS198</f>
        <v>0</v>
      </c>
      <c r="BU198" s="392">
        <f>-'PRA110'!BT198</f>
        <v>0</v>
      </c>
      <c r="BV198" s="392">
        <f>-'PRA110'!BU198</f>
        <v>0</v>
      </c>
      <c r="BW198" s="392">
        <f>-'PRA110'!BV198</f>
        <v>0</v>
      </c>
      <c r="BX198" s="392">
        <f>-'PRA110'!BW198</f>
        <v>0</v>
      </c>
      <c r="BY198" s="392">
        <f>-'PRA110'!BX198</f>
        <v>0</v>
      </c>
      <c r="BZ198" s="392">
        <f>-'PRA110'!BY198</f>
        <v>0</v>
      </c>
      <c r="CA198" s="392">
        <f>-'PRA110'!BZ198</f>
        <v>0</v>
      </c>
      <c r="CB198" s="392">
        <f>-'PRA110'!CA198</f>
        <v>0</v>
      </c>
      <c r="CC198" s="392">
        <f>-'PRA110'!CB198</f>
        <v>0</v>
      </c>
      <c r="CD198" s="392">
        <f>-'PRA110'!CC198</f>
        <v>0</v>
      </c>
      <c r="CE198" s="392">
        <f>-'PRA110'!CD198</f>
        <v>0</v>
      </c>
      <c r="CF198" s="392">
        <f>-'PRA110'!CE198</f>
        <v>0</v>
      </c>
      <c r="CG198" s="392">
        <f>-'PRA110'!CF198</f>
        <v>0</v>
      </c>
      <c r="CH198" s="392">
        <f>-'PRA110'!CG198</f>
        <v>0</v>
      </c>
      <c r="CI198" s="392">
        <f>-'PRA110'!CH198</f>
        <v>0</v>
      </c>
      <c r="CJ198" s="392">
        <f>-'PRA110'!CI198</f>
        <v>0</v>
      </c>
      <c r="CK198" s="392">
        <f>-'PRA110'!CJ198</f>
        <v>0</v>
      </c>
      <c r="CL198" s="392">
        <f>-'PRA110'!CK198</f>
        <v>0</v>
      </c>
      <c r="CM198" s="392">
        <f>-'PRA110'!CL198</f>
        <v>0</v>
      </c>
      <c r="CN198" s="392">
        <f>-'PRA110'!CM198</f>
        <v>0</v>
      </c>
      <c r="CO198" s="392">
        <f>-'PRA110'!CN198</f>
        <v>0</v>
      </c>
      <c r="CP198" s="392">
        <f>-'PRA110'!CO198</f>
        <v>0</v>
      </c>
      <c r="CQ198" s="392">
        <f>-'PRA110'!CP198</f>
        <v>0</v>
      </c>
      <c r="CR198" s="392">
        <f>-'PRA110'!CQ198</f>
        <v>0</v>
      </c>
      <c r="CS198" s="392">
        <f>-'PRA110'!CR198</f>
        <v>0</v>
      </c>
      <c r="CT198" s="392">
        <f>-'PRA110'!CS198</f>
        <v>0</v>
      </c>
      <c r="CU198" s="392">
        <f>-'PRA110'!CT198</f>
        <v>0</v>
      </c>
      <c r="CV198" s="392">
        <f>-'PRA110'!CU198</f>
        <v>0</v>
      </c>
      <c r="CW198" s="392">
        <f>-'PRA110'!CV198</f>
        <v>0</v>
      </c>
      <c r="CX198" s="392">
        <f>-'PRA110'!CW198</f>
        <v>0</v>
      </c>
      <c r="CY198" s="392">
        <f>-'PRA110'!CX198</f>
        <v>0</v>
      </c>
      <c r="CZ198" s="392">
        <f>-'PRA110'!CY198</f>
        <v>0</v>
      </c>
      <c r="DA198" s="392">
        <f>-'PRA110'!CZ198</f>
        <v>0</v>
      </c>
      <c r="DB198" s="392">
        <f>-'PRA110'!DA198</f>
        <v>0</v>
      </c>
      <c r="DC198" s="392">
        <f>-'PRA110'!DB198</f>
        <v>0</v>
      </c>
      <c r="DD198" s="392">
        <f>-'PRA110'!DC198</f>
        <v>0</v>
      </c>
      <c r="DE198" s="392">
        <f>-'PRA110'!DD198</f>
        <v>0</v>
      </c>
      <c r="DF198" s="392">
        <f>-'PRA110'!DE198</f>
        <v>0</v>
      </c>
      <c r="DG198" s="392">
        <f>-'PRA110'!DF198</f>
        <v>0</v>
      </c>
      <c r="DH198" s="392">
        <f>-'PRA110'!DG198</f>
        <v>0</v>
      </c>
      <c r="DI198" s="392">
        <f>-'PRA110'!DH198</f>
        <v>0</v>
      </c>
      <c r="DJ198" s="392">
        <f>-'PRA110'!DI198</f>
        <v>0</v>
      </c>
      <c r="DK198" s="392">
        <f>-'PRA110'!DJ198</f>
        <v>0</v>
      </c>
      <c r="DL198" s="393">
        <f>-'PRA110'!DK198</f>
        <v>0</v>
      </c>
      <c r="DM198" s="401"/>
    </row>
    <row r="199" spans="1:117" s="173" customFormat="1" ht="19.899999999999999" customHeight="1">
      <c r="A199" s="375"/>
      <c r="B199" s="375"/>
      <c r="C199" s="376"/>
      <c r="D199" s="115" t="s">
        <v>643</v>
      </c>
      <c r="E199" s="116" t="s">
        <v>828</v>
      </c>
      <c r="F199" s="359" t="s">
        <v>978</v>
      </c>
      <c r="G199" s="335"/>
      <c r="H199" s="328"/>
      <c r="I199" s="338"/>
      <c r="J199" s="392">
        <f>-'PRA110'!J199</f>
        <v>0</v>
      </c>
      <c r="K199" s="392">
        <f>-('PRA110'!I199-'PRA110'!J199)</f>
        <v>0</v>
      </c>
      <c r="L199" s="392">
        <f>-'PRA110'!K199</f>
        <v>0</v>
      </c>
      <c r="M199" s="392">
        <f>-'PRA110'!L199</f>
        <v>0</v>
      </c>
      <c r="N199" s="392">
        <f>-'PRA110'!M199</f>
        <v>0</v>
      </c>
      <c r="O199" s="392">
        <f>-'PRA110'!N199</f>
        <v>0</v>
      </c>
      <c r="P199" s="392">
        <f>-'PRA110'!O199</f>
        <v>0</v>
      </c>
      <c r="Q199" s="392">
        <f>-'PRA110'!P199</f>
        <v>0</v>
      </c>
      <c r="R199" s="392">
        <f>-'PRA110'!Q199</f>
        <v>0</v>
      </c>
      <c r="S199" s="392">
        <f>-'PRA110'!R199</f>
        <v>0</v>
      </c>
      <c r="T199" s="392">
        <f>-'PRA110'!S199</f>
        <v>0</v>
      </c>
      <c r="U199" s="392">
        <f>-'PRA110'!T199</f>
        <v>0</v>
      </c>
      <c r="V199" s="392">
        <f>-'PRA110'!U199</f>
        <v>0</v>
      </c>
      <c r="W199" s="392">
        <f>-'PRA110'!V199</f>
        <v>0</v>
      </c>
      <c r="X199" s="392">
        <f>-'PRA110'!W199</f>
        <v>0</v>
      </c>
      <c r="Y199" s="392">
        <f>-'PRA110'!X199</f>
        <v>0</v>
      </c>
      <c r="Z199" s="392">
        <f>-'PRA110'!Y199</f>
        <v>0</v>
      </c>
      <c r="AA199" s="392">
        <f>-'PRA110'!Z199</f>
        <v>0</v>
      </c>
      <c r="AB199" s="392">
        <f>-'PRA110'!AA199</f>
        <v>0</v>
      </c>
      <c r="AC199" s="392">
        <f>-'PRA110'!AB199</f>
        <v>0</v>
      </c>
      <c r="AD199" s="392">
        <f>-'PRA110'!AC199</f>
        <v>0</v>
      </c>
      <c r="AE199" s="392">
        <f>-'PRA110'!AD199</f>
        <v>0</v>
      </c>
      <c r="AF199" s="392">
        <f>-'PRA110'!AE199</f>
        <v>0</v>
      </c>
      <c r="AG199" s="392">
        <f>-'PRA110'!AF199</f>
        <v>0</v>
      </c>
      <c r="AH199" s="392">
        <f>-'PRA110'!AG199</f>
        <v>0</v>
      </c>
      <c r="AI199" s="392">
        <f>-'PRA110'!AH199</f>
        <v>0</v>
      </c>
      <c r="AJ199" s="392">
        <f>-'PRA110'!AI199</f>
        <v>0</v>
      </c>
      <c r="AK199" s="392">
        <f>-'PRA110'!AJ199</f>
        <v>0</v>
      </c>
      <c r="AL199" s="392">
        <f>-'PRA110'!AK199</f>
        <v>0</v>
      </c>
      <c r="AM199" s="392">
        <f>-'PRA110'!AL199</f>
        <v>0</v>
      </c>
      <c r="AN199" s="392">
        <f>-'PRA110'!AM199</f>
        <v>0</v>
      </c>
      <c r="AO199" s="392">
        <f>-'PRA110'!AN199</f>
        <v>0</v>
      </c>
      <c r="AP199" s="392">
        <f>-'PRA110'!AO199</f>
        <v>0</v>
      </c>
      <c r="AQ199" s="392">
        <f>-'PRA110'!AP199</f>
        <v>0</v>
      </c>
      <c r="AR199" s="392">
        <f>-'PRA110'!AQ199</f>
        <v>0</v>
      </c>
      <c r="AS199" s="392">
        <f>-'PRA110'!AR199</f>
        <v>0</v>
      </c>
      <c r="AT199" s="392">
        <f>-'PRA110'!AS199</f>
        <v>0</v>
      </c>
      <c r="AU199" s="392">
        <f>-'PRA110'!AT199</f>
        <v>0</v>
      </c>
      <c r="AV199" s="392">
        <f>-'PRA110'!AU199</f>
        <v>0</v>
      </c>
      <c r="AW199" s="392">
        <f>-'PRA110'!AV199</f>
        <v>0</v>
      </c>
      <c r="AX199" s="392">
        <f>-'PRA110'!AW199</f>
        <v>0</v>
      </c>
      <c r="AY199" s="392">
        <f>-'PRA110'!AX199</f>
        <v>0</v>
      </c>
      <c r="AZ199" s="392">
        <f>-'PRA110'!AY199</f>
        <v>0</v>
      </c>
      <c r="BA199" s="392">
        <f>-'PRA110'!AZ199</f>
        <v>0</v>
      </c>
      <c r="BB199" s="392">
        <f>-'PRA110'!BA199</f>
        <v>0</v>
      </c>
      <c r="BC199" s="392">
        <f>-'PRA110'!BB199</f>
        <v>0</v>
      </c>
      <c r="BD199" s="392">
        <f>-'PRA110'!BC199</f>
        <v>0</v>
      </c>
      <c r="BE199" s="392">
        <f>-'PRA110'!BD199</f>
        <v>0</v>
      </c>
      <c r="BF199" s="392">
        <f>-'PRA110'!BE199</f>
        <v>0</v>
      </c>
      <c r="BG199" s="392">
        <f>-'PRA110'!BF199</f>
        <v>0</v>
      </c>
      <c r="BH199" s="392">
        <f>-'PRA110'!BG199</f>
        <v>0</v>
      </c>
      <c r="BI199" s="392">
        <f>-'PRA110'!BH199</f>
        <v>0</v>
      </c>
      <c r="BJ199" s="392">
        <f>-'PRA110'!BI199</f>
        <v>0</v>
      </c>
      <c r="BK199" s="392">
        <f>-'PRA110'!BJ199</f>
        <v>0</v>
      </c>
      <c r="BL199" s="392">
        <f>-'PRA110'!BK199</f>
        <v>0</v>
      </c>
      <c r="BM199" s="392">
        <f>-'PRA110'!BL199</f>
        <v>0</v>
      </c>
      <c r="BN199" s="392">
        <f>-'PRA110'!BM199</f>
        <v>0</v>
      </c>
      <c r="BO199" s="392">
        <f>-'PRA110'!BN199</f>
        <v>0</v>
      </c>
      <c r="BP199" s="392">
        <f>-'PRA110'!BO199</f>
        <v>0</v>
      </c>
      <c r="BQ199" s="392">
        <f>-'PRA110'!BP199</f>
        <v>0</v>
      </c>
      <c r="BR199" s="392">
        <f>-'PRA110'!BQ199</f>
        <v>0</v>
      </c>
      <c r="BS199" s="392">
        <f>-'PRA110'!BR199</f>
        <v>0</v>
      </c>
      <c r="BT199" s="392">
        <f>-'PRA110'!BS199</f>
        <v>0</v>
      </c>
      <c r="BU199" s="392">
        <f>-'PRA110'!BT199</f>
        <v>0</v>
      </c>
      <c r="BV199" s="392">
        <f>-'PRA110'!BU199</f>
        <v>0</v>
      </c>
      <c r="BW199" s="392">
        <f>-'PRA110'!BV199</f>
        <v>0</v>
      </c>
      <c r="BX199" s="392">
        <f>-'PRA110'!BW199</f>
        <v>0</v>
      </c>
      <c r="BY199" s="392">
        <f>-'PRA110'!BX199</f>
        <v>0</v>
      </c>
      <c r="BZ199" s="392">
        <f>-'PRA110'!BY199</f>
        <v>0</v>
      </c>
      <c r="CA199" s="392">
        <f>-'PRA110'!BZ199</f>
        <v>0</v>
      </c>
      <c r="CB199" s="392">
        <f>-'PRA110'!CA199</f>
        <v>0</v>
      </c>
      <c r="CC199" s="392">
        <f>-'PRA110'!CB199</f>
        <v>0</v>
      </c>
      <c r="CD199" s="392">
        <f>-'PRA110'!CC199</f>
        <v>0</v>
      </c>
      <c r="CE199" s="392">
        <f>-'PRA110'!CD199</f>
        <v>0</v>
      </c>
      <c r="CF199" s="392">
        <f>-'PRA110'!CE199</f>
        <v>0</v>
      </c>
      <c r="CG199" s="392">
        <f>-'PRA110'!CF199</f>
        <v>0</v>
      </c>
      <c r="CH199" s="392">
        <f>-'PRA110'!CG199</f>
        <v>0</v>
      </c>
      <c r="CI199" s="392">
        <f>-'PRA110'!CH199</f>
        <v>0</v>
      </c>
      <c r="CJ199" s="392">
        <f>-'PRA110'!CI199</f>
        <v>0</v>
      </c>
      <c r="CK199" s="392">
        <f>-'PRA110'!CJ199</f>
        <v>0</v>
      </c>
      <c r="CL199" s="392">
        <f>-'PRA110'!CK199</f>
        <v>0</v>
      </c>
      <c r="CM199" s="392">
        <f>-'PRA110'!CL199</f>
        <v>0</v>
      </c>
      <c r="CN199" s="392">
        <f>-'PRA110'!CM199</f>
        <v>0</v>
      </c>
      <c r="CO199" s="392">
        <f>-'PRA110'!CN199</f>
        <v>0</v>
      </c>
      <c r="CP199" s="392">
        <f>-'PRA110'!CO199</f>
        <v>0</v>
      </c>
      <c r="CQ199" s="392">
        <f>-'PRA110'!CP199</f>
        <v>0</v>
      </c>
      <c r="CR199" s="392">
        <f>-'PRA110'!CQ199</f>
        <v>0</v>
      </c>
      <c r="CS199" s="392">
        <f>-'PRA110'!CR199</f>
        <v>0</v>
      </c>
      <c r="CT199" s="392">
        <f>-'PRA110'!CS199</f>
        <v>0</v>
      </c>
      <c r="CU199" s="392">
        <f>-'PRA110'!CT199</f>
        <v>0</v>
      </c>
      <c r="CV199" s="392">
        <f>-'PRA110'!CU199</f>
        <v>0</v>
      </c>
      <c r="CW199" s="392">
        <f>-'PRA110'!CV199</f>
        <v>0</v>
      </c>
      <c r="CX199" s="392">
        <f>-'PRA110'!CW199</f>
        <v>0</v>
      </c>
      <c r="CY199" s="392">
        <f>-'PRA110'!CX199</f>
        <v>0</v>
      </c>
      <c r="CZ199" s="392">
        <f>-'PRA110'!CY199</f>
        <v>0</v>
      </c>
      <c r="DA199" s="392">
        <f>-'PRA110'!CZ199</f>
        <v>0</v>
      </c>
      <c r="DB199" s="392">
        <f>-'PRA110'!DA199</f>
        <v>0</v>
      </c>
      <c r="DC199" s="392">
        <f>-'PRA110'!DB199</f>
        <v>0</v>
      </c>
      <c r="DD199" s="392">
        <f>-'PRA110'!DC199</f>
        <v>0</v>
      </c>
      <c r="DE199" s="392">
        <f>-'PRA110'!DD199</f>
        <v>0</v>
      </c>
      <c r="DF199" s="392">
        <f>-'PRA110'!DE199</f>
        <v>0</v>
      </c>
      <c r="DG199" s="392">
        <f>-'PRA110'!DF199</f>
        <v>0</v>
      </c>
      <c r="DH199" s="392">
        <f>-'PRA110'!DG199</f>
        <v>0</v>
      </c>
      <c r="DI199" s="392">
        <f>-'PRA110'!DH199</f>
        <v>0</v>
      </c>
      <c r="DJ199" s="392">
        <f>-'PRA110'!DI199</f>
        <v>0</v>
      </c>
      <c r="DK199" s="392">
        <f>-'PRA110'!DJ199</f>
        <v>0</v>
      </c>
      <c r="DL199" s="393">
        <f>-'PRA110'!DK199</f>
        <v>0</v>
      </c>
      <c r="DM199" s="401"/>
    </row>
    <row r="200" spans="1:117" s="173" customFormat="1" ht="19.899999999999999" customHeight="1">
      <c r="A200" s="375"/>
      <c r="B200" s="375"/>
      <c r="C200" s="376"/>
      <c r="D200" s="115" t="s">
        <v>644</v>
      </c>
      <c r="E200" s="117" t="s">
        <v>959</v>
      </c>
      <c r="F200" s="359" t="s">
        <v>979</v>
      </c>
      <c r="G200" s="335"/>
      <c r="H200" s="328"/>
      <c r="I200" s="338"/>
      <c r="J200" s="392">
        <f>-'PRA110'!J200</f>
        <v>0</v>
      </c>
      <c r="K200" s="392">
        <f>-('PRA110'!I200-'PRA110'!J200)</f>
        <v>0</v>
      </c>
      <c r="L200" s="392">
        <f>-'PRA110'!K200</f>
        <v>0</v>
      </c>
      <c r="M200" s="392">
        <f>-'PRA110'!L200</f>
        <v>0</v>
      </c>
      <c r="N200" s="392">
        <f>-'PRA110'!M200</f>
        <v>0</v>
      </c>
      <c r="O200" s="392">
        <f>-'PRA110'!N200</f>
        <v>0</v>
      </c>
      <c r="P200" s="392">
        <f>-'PRA110'!O200</f>
        <v>0</v>
      </c>
      <c r="Q200" s="392">
        <f>-'PRA110'!P200</f>
        <v>0</v>
      </c>
      <c r="R200" s="392">
        <f>-'PRA110'!Q200</f>
        <v>0</v>
      </c>
      <c r="S200" s="392">
        <f>-'PRA110'!R200</f>
        <v>0</v>
      </c>
      <c r="T200" s="392">
        <f>-'PRA110'!S200</f>
        <v>0</v>
      </c>
      <c r="U200" s="392">
        <f>-'PRA110'!T200</f>
        <v>0</v>
      </c>
      <c r="V200" s="392">
        <f>-'PRA110'!U200</f>
        <v>0</v>
      </c>
      <c r="W200" s="392">
        <f>-'PRA110'!V200</f>
        <v>0</v>
      </c>
      <c r="X200" s="392">
        <f>-'PRA110'!W200</f>
        <v>0</v>
      </c>
      <c r="Y200" s="392">
        <f>-'PRA110'!X200</f>
        <v>0</v>
      </c>
      <c r="Z200" s="392">
        <f>-'PRA110'!Y200</f>
        <v>0</v>
      </c>
      <c r="AA200" s="392">
        <f>-'PRA110'!Z200</f>
        <v>0</v>
      </c>
      <c r="AB200" s="392">
        <f>-'PRA110'!AA200</f>
        <v>0</v>
      </c>
      <c r="AC200" s="392">
        <f>-'PRA110'!AB200</f>
        <v>0</v>
      </c>
      <c r="AD200" s="392">
        <f>-'PRA110'!AC200</f>
        <v>0</v>
      </c>
      <c r="AE200" s="392">
        <f>-'PRA110'!AD200</f>
        <v>0</v>
      </c>
      <c r="AF200" s="392">
        <f>-'PRA110'!AE200</f>
        <v>0</v>
      </c>
      <c r="AG200" s="392">
        <f>-'PRA110'!AF200</f>
        <v>0</v>
      </c>
      <c r="AH200" s="392">
        <f>-'PRA110'!AG200</f>
        <v>0</v>
      </c>
      <c r="AI200" s="392">
        <f>-'PRA110'!AH200</f>
        <v>0</v>
      </c>
      <c r="AJ200" s="392">
        <f>-'PRA110'!AI200</f>
        <v>0</v>
      </c>
      <c r="AK200" s="392">
        <f>-'PRA110'!AJ200</f>
        <v>0</v>
      </c>
      <c r="AL200" s="392">
        <f>-'PRA110'!AK200</f>
        <v>0</v>
      </c>
      <c r="AM200" s="392">
        <f>-'PRA110'!AL200</f>
        <v>0</v>
      </c>
      <c r="AN200" s="392">
        <f>-'PRA110'!AM200</f>
        <v>0</v>
      </c>
      <c r="AO200" s="392">
        <f>-'PRA110'!AN200</f>
        <v>0</v>
      </c>
      <c r="AP200" s="392">
        <f>-'PRA110'!AO200</f>
        <v>0</v>
      </c>
      <c r="AQ200" s="392">
        <f>-'PRA110'!AP200</f>
        <v>0</v>
      </c>
      <c r="AR200" s="392">
        <f>-'PRA110'!AQ200</f>
        <v>0</v>
      </c>
      <c r="AS200" s="392">
        <f>-'PRA110'!AR200</f>
        <v>0</v>
      </c>
      <c r="AT200" s="392">
        <f>-'PRA110'!AS200</f>
        <v>0</v>
      </c>
      <c r="AU200" s="392">
        <f>-'PRA110'!AT200</f>
        <v>0</v>
      </c>
      <c r="AV200" s="392">
        <f>-'PRA110'!AU200</f>
        <v>0</v>
      </c>
      <c r="AW200" s="392">
        <f>-'PRA110'!AV200</f>
        <v>0</v>
      </c>
      <c r="AX200" s="392">
        <f>-'PRA110'!AW200</f>
        <v>0</v>
      </c>
      <c r="AY200" s="392">
        <f>-'PRA110'!AX200</f>
        <v>0</v>
      </c>
      <c r="AZ200" s="392">
        <f>-'PRA110'!AY200</f>
        <v>0</v>
      </c>
      <c r="BA200" s="392">
        <f>-'PRA110'!AZ200</f>
        <v>0</v>
      </c>
      <c r="BB200" s="392">
        <f>-'PRA110'!BA200</f>
        <v>0</v>
      </c>
      <c r="BC200" s="392">
        <f>-'PRA110'!BB200</f>
        <v>0</v>
      </c>
      <c r="BD200" s="392">
        <f>-'PRA110'!BC200</f>
        <v>0</v>
      </c>
      <c r="BE200" s="392">
        <f>-'PRA110'!BD200</f>
        <v>0</v>
      </c>
      <c r="BF200" s="392">
        <f>-'PRA110'!BE200</f>
        <v>0</v>
      </c>
      <c r="BG200" s="392">
        <f>-'PRA110'!BF200</f>
        <v>0</v>
      </c>
      <c r="BH200" s="392">
        <f>-'PRA110'!BG200</f>
        <v>0</v>
      </c>
      <c r="BI200" s="392">
        <f>-'PRA110'!BH200</f>
        <v>0</v>
      </c>
      <c r="BJ200" s="392">
        <f>-'PRA110'!BI200</f>
        <v>0</v>
      </c>
      <c r="BK200" s="392">
        <f>-'PRA110'!BJ200</f>
        <v>0</v>
      </c>
      <c r="BL200" s="392">
        <f>-'PRA110'!BK200</f>
        <v>0</v>
      </c>
      <c r="BM200" s="392">
        <f>-'PRA110'!BL200</f>
        <v>0</v>
      </c>
      <c r="BN200" s="392">
        <f>-'PRA110'!BM200</f>
        <v>0</v>
      </c>
      <c r="BO200" s="392">
        <f>-'PRA110'!BN200</f>
        <v>0</v>
      </c>
      <c r="BP200" s="392">
        <f>-'PRA110'!BO200</f>
        <v>0</v>
      </c>
      <c r="BQ200" s="392">
        <f>-'PRA110'!BP200</f>
        <v>0</v>
      </c>
      <c r="BR200" s="392">
        <f>-'PRA110'!BQ200</f>
        <v>0</v>
      </c>
      <c r="BS200" s="392">
        <f>-'PRA110'!BR200</f>
        <v>0</v>
      </c>
      <c r="BT200" s="392">
        <f>-'PRA110'!BS200</f>
        <v>0</v>
      </c>
      <c r="BU200" s="392">
        <f>-'PRA110'!BT200</f>
        <v>0</v>
      </c>
      <c r="BV200" s="392">
        <f>-'PRA110'!BU200</f>
        <v>0</v>
      </c>
      <c r="BW200" s="392">
        <f>-'PRA110'!BV200</f>
        <v>0</v>
      </c>
      <c r="BX200" s="392">
        <f>-'PRA110'!BW200</f>
        <v>0</v>
      </c>
      <c r="BY200" s="392">
        <f>-'PRA110'!BX200</f>
        <v>0</v>
      </c>
      <c r="BZ200" s="392">
        <f>-'PRA110'!BY200</f>
        <v>0</v>
      </c>
      <c r="CA200" s="392">
        <f>-'PRA110'!BZ200</f>
        <v>0</v>
      </c>
      <c r="CB200" s="392">
        <f>-'PRA110'!CA200</f>
        <v>0</v>
      </c>
      <c r="CC200" s="392">
        <f>-'PRA110'!CB200</f>
        <v>0</v>
      </c>
      <c r="CD200" s="392">
        <f>-'PRA110'!CC200</f>
        <v>0</v>
      </c>
      <c r="CE200" s="392">
        <f>-'PRA110'!CD200</f>
        <v>0</v>
      </c>
      <c r="CF200" s="392">
        <f>-'PRA110'!CE200</f>
        <v>0</v>
      </c>
      <c r="CG200" s="392">
        <f>-'PRA110'!CF200</f>
        <v>0</v>
      </c>
      <c r="CH200" s="392">
        <f>-'PRA110'!CG200</f>
        <v>0</v>
      </c>
      <c r="CI200" s="392">
        <f>-'PRA110'!CH200</f>
        <v>0</v>
      </c>
      <c r="CJ200" s="392">
        <f>-'PRA110'!CI200</f>
        <v>0</v>
      </c>
      <c r="CK200" s="392">
        <f>-'PRA110'!CJ200</f>
        <v>0</v>
      </c>
      <c r="CL200" s="392">
        <f>-'PRA110'!CK200</f>
        <v>0</v>
      </c>
      <c r="CM200" s="392">
        <f>-'PRA110'!CL200</f>
        <v>0</v>
      </c>
      <c r="CN200" s="392">
        <f>-'PRA110'!CM200</f>
        <v>0</v>
      </c>
      <c r="CO200" s="392">
        <f>-'PRA110'!CN200</f>
        <v>0</v>
      </c>
      <c r="CP200" s="392">
        <f>-'PRA110'!CO200</f>
        <v>0</v>
      </c>
      <c r="CQ200" s="392">
        <f>-'PRA110'!CP200</f>
        <v>0</v>
      </c>
      <c r="CR200" s="392">
        <f>-'PRA110'!CQ200</f>
        <v>0</v>
      </c>
      <c r="CS200" s="392">
        <f>-'PRA110'!CR200</f>
        <v>0</v>
      </c>
      <c r="CT200" s="392">
        <f>-'PRA110'!CS200</f>
        <v>0</v>
      </c>
      <c r="CU200" s="392">
        <f>-'PRA110'!CT200</f>
        <v>0</v>
      </c>
      <c r="CV200" s="392">
        <f>-'PRA110'!CU200</f>
        <v>0</v>
      </c>
      <c r="CW200" s="392">
        <f>-'PRA110'!CV200</f>
        <v>0</v>
      </c>
      <c r="CX200" s="392">
        <f>-'PRA110'!CW200</f>
        <v>0</v>
      </c>
      <c r="CY200" s="392">
        <f>-'PRA110'!CX200</f>
        <v>0</v>
      </c>
      <c r="CZ200" s="392">
        <f>-'PRA110'!CY200</f>
        <v>0</v>
      </c>
      <c r="DA200" s="392">
        <f>-'PRA110'!CZ200</f>
        <v>0</v>
      </c>
      <c r="DB200" s="392">
        <f>-'PRA110'!DA200</f>
        <v>0</v>
      </c>
      <c r="DC200" s="392">
        <f>-'PRA110'!DB200</f>
        <v>0</v>
      </c>
      <c r="DD200" s="392">
        <f>-'PRA110'!DC200</f>
        <v>0</v>
      </c>
      <c r="DE200" s="392">
        <f>-'PRA110'!DD200</f>
        <v>0</v>
      </c>
      <c r="DF200" s="392">
        <f>-'PRA110'!DE200</f>
        <v>0</v>
      </c>
      <c r="DG200" s="392">
        <f>-'PRA110'!DF200</f>
        <v>0</v>
      </c>
      <c r="DH200" s="392">
        <f>-'PRA110'!DG200</f>
        <v>0</v>
      </c>
      <c r="DI200" s="392">
        <f>-'PRA110'!DH200</f>
        <v>0</v>
      </c>
      <c r="DJ200" s="392">
        <f>-'PRA110'!DI200</f>
        <v>0</v>
      </c>
      <c r="DK200" s="392">
        <f>-'PRA110'!DJ200</f>
        <v>0</v>
      </c>
      <c r="DL200" s="393">
        <f>-'PRA110'!DK200</f>
        <v>0</v>
      </c>
      <c r="DM200" s="401"/>
    </row>
    <row r="201" spans="1:117" s="173" customFormat="1" ht="19.899999999999999" customHeight="1">
      <c r="A201" s="381"/>
      <c r="B201" s="391"/>
      <c r="C201" s="300"/>
      <c r="D201" s="115" t="s">
        <v>645</v>
      </c>
      <c r="E201" s="116" t="s">
        <v>829</v>
      </c>
      <c r="F201" s="402" t="s">
        <v>314</v>
      </c>
      <c r="G201" s="335"/>
      <c r="H201" s="328"/>
      <c r="I201" s="338"/>
      <c r="J201" s="392">
        <f>-'PRA110'!J201</f>
        <v>0</v>
      </c>
      <c r="K201" s="392">
        <f>-('PRA110'!I201-'PRA110'!J201)</f>
        <v>0</v>
      </c>
      <c r="L201" s="392">
        <f>-'PRA110'!K201</f>
        <v>0</v>
      </c>
      <c r="M201" s="392">
        <f>-'PRA110'!L201</f>
        <v>0</v>
      </c>
      <c r="N201" s="392">
        <f>-'PRA110'!M201</f>
        <v>0</v>
      </c>
      <c r="O201" s="392">
        <f>-'PRA110'!N201</f>
        <v>0</v>
      </c>
      <c r="P201" s="392">
        <f>-'PRA110'!O201</f>
        <v>0</v>
      </c>
      <c r="Q201" s="392">
        <f>-'PRA110'!P201</f>
        <v>0</v>
      </c>
      <c r="R201" s="392">
        <f>-'PRA110'!Q201</f>
        <v>0</v>
      </c>
      <c r="S201" s="392">
        <f>-'PRA110'!R201</f>
        <v>0</v>
      </c>
      <c r="T201" s="392">
        <f>-'PRA110'!S201</f>
        <v>0</v>
      </c>
      <c r="U201" s="392">
        <f>-'PRA110'!T201</f>
        <v>0</v>
      </c>
      <c r="V201" s="392">
        <f>-'PRA110'!U201</f>
        <v>0</v>
      </c>
      <c r="W201" s="392">
        <f>-'PRA110'!V201</f>
        <v>0</v>
      </c>
      <c r="X201" s="392">
        <f>-'PRA110'!W201</f>
        <v>0</v>
      </c>
      <c r="Y201" s="392">
        <f>-'PRA110'!X201</f>
        <v>0</v>
      </c>
      <c r="Z201" s="392">
        <f>-'PRA110'!Y201</f>
        <v>0</v>
      </c>
      <c r="AA201" s="392">
        <f>-'PRA110'!Z201</f>
        <v>0</v>
      </c>
      <c r="AB201" s="392">
        <f>-'PRA110'!AA201</f>
        <v>0</v>
      </c>
      <c r="AC201" s="392">
        <f>-'PRA110'!AB201</f>
        <v>0</v>
      </c>
      <c r="AD201" s="392">
        <f>-'PRA110'!AC201</f>
        <v>0</v>
      </c>
      <c r="AE201" s="392">
        <f>-'PRA110'!AD201</f>
        <v>0</v>
      </c>
      <c r="AF201" s="392">
        <f>-'PRA110'!AE201</f>
        <v>0</v>
      </c>
      <c r="AG201" s="392">
        <f>-'PRA110'!AF201</f>
        <v>0</v>
      </c>
      <c r="AH201" s="392">
        <f>-'PRA110'!AG201</f>
        <v>0</v>
      </c>
      <c r="AI201" s="392">
        <f>-'PRA110'!AH201</f>
        <v>0</v>
      </c>
      <c r="AJ201" s="392">
        <f>-'PRA110'!AI201</f>
        <v>0</v>
      </c>
      <c r="AK201" s="392">
        <f>-'PRA110'!AJ201</f>
        <v>0</v>
      </c>
      <c r="AL201" s="392">
        <f>-'PRA110'!AK201</f>
        <v>0</v>
      </c>
      <c r="AM201" s="392">
        <f>-'PRA110'!AL201</f>
        <v>0</v>
      </c>
      <c r="AN201" s="392">
        <f>-'PRA110'!AM201</f>
        <v>0</v>
      </c>
      <c r="AO201" s="392">
        <f>-'PRA110'!AN201</f>
        <v>0</v>
      </c>
      <c r="AP201" s="392">
        <f>-'PRA110'!AO201</f>
        <v>0</v>
      </c>
      <c r="AQ201" s="392">
        <f>-'PRA110'!AP201</f>
        <v>0</v>
      </c>
      <c r="AR201" s="392">
        <f>-'PRA110'!AQ201</f>
        <v>0</v>
      </c>
      <c r="AS201" s="392">
        <f>-'PRA110'!AR201</f>
        <v>0</v>
      </c>
      <c r="AT201" s="392">
        <f>-'PRA110'!AS201</f>
        <v>0</v>
      </c>
      <c r="AU201" s="392">
        <f>-'PRA110'!AT201</f>
        <v>0</v>
      </c>
      <c r="AV201" s="392">
        <f>-'PRA110'!AU201</f>
        <v>0</v>
      </c>
      <c r="AW201" s="392">
        <f>-'PRA110'!AV201</f>
        <v>0</v>
      </c>
      <c r="AX201" s="392">
        <f>-'PRA110'!AW201</f>
        <v>0</v>
      </c>
      <c r="AY201" s="392">
        <f>-'PRA110'!AX201</f>
        <v>0</v>
      </c>
      <c r="AZ201" s="392">
        <f>-'PRA110'!AY201</f>
        <v>0</v>
      </c>
      <c r="BA201" s="392">
        <f>-'PRA110'!AZ201</f>
        <v>0</v>
      </c>
      <c r="BB201" s="392">
        <f>-'PRA110'!BA201</f>
        <v>0</v>
      </c>
      <c r="BC201" s="392">
        <f>-'PRA110'!BB201</f>
        <v>0</v>
      </c>
      <c r="BD201" s="392">
        <f>-'PRA110'!BC201</f>
        <v>0</v>
      </c>
      <c r="BE201" s="392">
        <f>-'PRA110'!BD201</f>
        <v>0</v>
      </c>
      <c r="BF201" s="392">
        <f>-'PRA110'!BE201</f>
        <v>0</v>
      </c>
      <c r="BG201" s="392">
        <f>-'PRA110'!BF201</f>
        <v>0</v>
      </c>
      <c r="BH201" s="392">
        <f>-'PRA110'!BG201</f>
        <v>0</v>
      </c>
      <c r="BI201" s="392">
        <f>-'PRA110'!BH201</f>
        <v>0</v>
      </c>
      <c r="BJ201" s="392">
        <f>-'PRA110'!BI201</f>
        <v>0</v>
      </c>
      <c r="BK201" s="392">
        <f>-'PRA110'!BJ201</f>
        <v>0</v>
      </c>
      <c r="BL201" s="392">
        <f>-'PRA110'!BK201</f>
        <v>0</v>
      </c>
      <c r="BM201" s="392">
        <f>-'PRA110'!BL201</f>
        <v>0</v>
      </c>
      <c r="BN201" s="392">
        <f>-'PRA110'!BM201</f>
        <v>0</v>
      </c>
      <c r="BO201" s="392">
        <f>-'PRA110'!BN201</f>
        <v>0</v>
      </c>
      <c r="BP201" s="392">
        <f>-'PRA110'!BO201</f>
        <v>0</v>
      </c>
      <c r="BQ201" s="392">
        <f>-'PRA110'!BP201</f>
        <v>0</v>
      </c>
      <c r="BR201" s="392">
        <f>-'PRA110'!BQ201</f>
        <v>0</v>
      </c>
      <c r="BS201" s="392">
        <f>-'PRA110'!BR201</f>
        <v>0</v>
      </c>
      <c r="BT201" s="392">
        <f>-'PRA110'!BS201</f>
        <v>0</v>
      </c>
      <c r="BU201" s="392">
        <f>-'PRA110'!BT201</f>
        <v>0</v>
      </c>
      <c r="BV201" s="392">
        <f>-'PRA110'!BU201</f>
        <v>0</v>
      </c>
      <c r="BW201" s="392">
        <f>-'PRA110'!BV201</f>
        <v>0</v>
      </c>
      <c r="BX201" s="392">
        <f>-'PRA110'!BW201</f>
        <v>0</v>
      </c>
      <c r="BY201" s="392">
        <f>-'PRA110'!BX201</f>
        <v>0</v>
      </c>
      <c r="BZ201" s="392">
        <f>-'PRA110'!BY201</f>
        <v>0</v>
      </c>
      <c r="CA201" s="392">
        <f>-'PRA110'!BZ201</f>
        <v>0</v>
      </c>
      <c r="CB201" s="392">
        <f>-'PRA110'!CA201</f>
        <v>0</v>
      </c>
      <c r="CC201" s="392">
        <f>-'PRA110'!CB201</f>
        <v>0</v>
      </c>
      <c r="CD201" s="392">
        <f>-'PRA110'!CC201</f>
        <v>0</v>
      </c>
      <c r="CE201" s="392">
        <f>-'PRA110'!CD201</f>
        <v>0</v>
      </c>
      <c r="CF201" s="392">
        <f>-'PRA110'!CE201</f>
        <v>0</v>
      </c>
      <c r="CG201" s="392">
        <f>-'PRA110'!CF201</f>
        <v>0</v>
      </c>
      <c r="CH201" s="392">
        <f>-'PRA110'!CG201</f>
        <v>0</v>
      </c>
      <c r="CI201" s="392">
        <f>-'PRA110'!CH201</f>
        <v>0</v>
      </c>
      <c r="CJ201" s="392">
        <f>-'PRA110'!CI201</f>
        <v>0</v>
      </c>
      <c r="CK201" s="392">
        <f>-'PRA110'!CJ201</f>
        <v>0</v>
      </c>
      <c r="CL201" s="392">
        <f>-'PRA110'!CK201</f>
        <v>0</v>
      </c>
      <c r="CM201" s="392">
        <f>-'PRA110'!CL201</f>
        <v>0</v>
      </c>
      <c r="CN201" s="392">
        <f>-'PRA110'!CM201</f>
        <v>0</v>
      </c>
      <c r="CO201" s="392">
        <f>-'PRA110'!CN201</f>
        <v>0</v>
      </c>
      <c r="CP201" s="392">
        <f>-'PRA110'!CO201</f>
        <v>0</v>
      </c>
      <c r="CQ201" s="392">
        <f>-'PRA110'!CP201</f>
        <v>0</v>
      </c>
      <c r="CR201" s="392">
        <f>-'PRA110'!CQ201</f>
        <v>0</v>
      </c>
      <c r="CS201" s="392">
        <f>-'PRA110'!CR201</f>
        <v>0</v>
      </c>
      <c r="CT201" s="392">
        <f>-'PRA110'!CS201</f>
        <v>0</v>
      </c>
      <c r="CU201" s="392">
        <f>-'PRA110'!CT201</f>
        <v>0</v>
      </c>
      <c r="CV201" s="392">
        <f>-'PRA110'!CU201</f>
        <v>0</v>
      </c>
      <c r="CW201" s="392">
        <f>-'PRA110'!CV201</f>
        <v>0</v>
      </c>
      <c r="CX201" s="392">
        <f>-'PRA110'!CW201</f>
        <v>0</v>
      </c>
      <c r="CY201" s="392">
        <f>-'PRA110'!CX201</f>
        <v>0</v>
      </c>
      <c r="CZ201" s="392">
        <f>-'PRA110'!CY201</f>
        <v>0</v>
      </c>
      <c r="DA201" s="392">
        <f>-'PRA110'!CZ201</f>
        <v>0</v>
      </c>
      <c r="DB201" s="392">
        <f>-'PRA110'!DA201</f>
        <v>0</v>
      </c>
      <c r="DC201" s="392">
        <f>-'PRA110'!DB201</f>
        <v>0</v>
      </c>
      <c r="DD201" s="392">
        <f>-'PRA110'!DC201</f>
        <v>0</v>
      </c>
      <c r="DE201" s="392">
        <f>-'PRA110'!DD201</f>
        <v>0</v>
      </c>
      <c r="DF201" s="392">
        <f>-'PRA110'!DE201</f>
        <v>0</v>
      </c>
      <c r="DG201" s="392">
        <f>-'PRA110'!DF201</f>
        <v>0</v>
      </c>
      <c r="DH201" s="392">
        <f>-'PRA110'!DG201</f>
        <v>0</v>
      </c>
      <c r="DI201" s="392">
        <f>-'PRA110'!DH201</f>
        <v>0</v>
      </c>
      <c r="DJ201" s="392">
        <f>-'PRA110'!DI201</f>
        <v>0</v>
      </c>
      <c r="DK201" s="392">
        <f>-'PRA110'!DJ201</f>
        <v>0</v>
      </c>
      <c r="DL201" s="393">
        <f>-'PRA110'!DK201</f>
        <v>0</v>
      </c>
      <c r="DM201" s="401"/>
    </row>
    <row r="202" spans="1:117" s="173" customFormat="1" ht="19.899999999999999" customHeight="1">
      <c r="A202" s="375"/>
      <c r="B202" s="375"/>
      <c r="C202" s="376"/>
      <c r="D202" s="115" t="s">
        <v>646</v>
      </c>
      <c r="E202" s="116" t="s">
        <v>830</v>
      </c>
      <c r="F202" s="337" t="s">
        <v>315</v>
      </c>
      <c r="G202" s="335"/>
      <c r="H202" s="328"/>
      <c r="I202" s="403">
        <f>-'PRA110'!H202</f>
        <v>0</v>
      </c>
      <c r="J202" s="339"/>
      <c r="K202" s="339"/>
      <c r="L202" s="339"/>
      <c r="M202" s="339"/>
      <c r="N202" s="339"/>
      <c r="O202" s="339"/>
      <c r="P202" s="339"/>
      <c r="Q202" s="339"/>
      <c r="R202" s="339"/>
      <c r="S202" s="339"/>
      <c r="T202" s="339"/>
      <c r="U202" s="339"/>
      <c r="V202" s="339"/>
      <c r="W202" s="339"/>
      <c r="X202" s="339"/>
      <c r="Y202" s="339"/>
      <c r="Z202" s="339"/>
      <c r="AA202" s="339"/>
      <c r="AB202" s="339"/>
      <c r="AC202" s="339"/>
      <c r="AD202" s="339"/>
      <c r="AE202" s="339"/>
      <c r="AF202" s="339"/>
      <c r="AG202" s="339"/>
      <c r="AH202" s="339"/>
      <c r="AI202" s="339"/>
      <c r="AJ202" s="339"/>
      <c r="AK202" s="339"/>
      <c r="AL202" s="339"/>
      <c r="AM202" s="339"/>
      <c r="AN202" s="339"/>
      <c r="AO202" s="339"/>
      <c r="AP202" s="339"/>
      <c r="AQ202" s="339"/>
      <c r="AR202" s="339"/>
      <c r="AS202" s="339"/>
      <c r="AT202" s="339"/>
      <c r="AU202" s="339"/>
      <c r="AV202" s="339"/>
      <c r="AW202" s="339"/>
      <c r="AX202" s="339"/>
      <c r="AY202" s="339"/>
      <c r="AZ202" s="339"/>
      <c r="BA202" s="339"/>
      <c r="BB202" s="339"/>
      <c r="BC202" s="339"/>
      <c r="BD202" s="339"/>
      <c r="BE202" s="339"/>
      <c r="BF202" s="339"/>
      <c r="BG202" s="339"/>
      <c r="BH202" s="339"/>
      <c r="BI202" s="339"/>
      <c r="BJ202" s="339"/>
      <c r="BK202" s="339"/>
      <c r="BL202" s="339"/>
      <c r="BM202" s="339"/>
      <c r="BN202" s="339"/>
      <c r="BO202" s="339"/>
      <c r="BP202" s="339"/>
      <c r="BQ202" s="339"/>
      <c r="BR202" s="339"/>
      <c r="BS202" s="339"/>
      <c r="BT202" s="339"/>
      <c r="BU202" s="339"/>
      <c r="BV202" s="339"/>
      <c r="BW202" s="339"/>
      <c r="BX202" s="339"/>
      <c r="BY202" s="339"/>
      <c r="BZ202" s="339"/>
      <c r="CA202" s="339"/>
      <c r="CB202" s="339"/>
      <c r="CC202" s="339"/>
      <c r="CD202" s="339"/>
      <c r="CE202" s="339"/>
      <c r="CF202" s="339"/>
      <c r="CG202" s="339"/>
      <c r="CH202" s="339"/>
      <c r="CI202" s="339"/>
      <c r="CJ202" s="339"/>
      <c r="CK202" s="339"/>
      <c r="CL202" s="339"/>
      <c r="CM202" s="339"/>
      <c r="CN202" s="339"/>
      <c r="CO202" s="339"/>
      <c r="CP202" s="339"/>
      <c r="CQ202" s="339"/>
      <c r="CR202" s="339"/>
      <c r="CS202" s="339"/>
      <c r="CT202" s="339"/>
      <c r="CU202" s="339"/>
      <c r="CV202" s="339"/>
      <c r="CW202" s="339"/>
      <c r="CX202" s="339"/>
      <c r="CY202" s="339"/>
      <c r="CZ202" s="339"/>
      <c r="DA202" s="339"/>
      <c r="DB202" s="339"/>
      <c r="DC202" s="339"/>
      <c r="DD202" s="339"/>
      <c r="DE202" s="339"/>
      <c r="DF202" s="339"/>
      <c r="DG202" s="339"/>
      <c r="DH202" s="339"/>
      <c r="DI202" s="339"/>
      <c r="DJ202" s="339"/>
      <c r="DK202" s="339"/>
      <c r="DL202" s="364"/>
      <c r="DM202" s="401"/>
    </row>
    <row r="203" spans="1:117" s="173" customFormat="1" ht="19.899999999999999" customHeight="1">
      <c r="A203" s="375"/>
      <c r="B203" s="375"/>
      <c r="C203" s="376"/>
      <c r="D203" s="115" t="s">
        <v>647</v>
      </c>
      <c r="E203" s="116" t="s">
        <v>831</v>
      </c>
      <c r="F203" s="337" t="s">
        <v>316</v>
      </c>
      <c r="G203" s="335"/>
      <c r="H203" s="328"/>
      <c r="I203" s="403">
        <f>-'PRA110'!H203</f>
        <v>0</v>
      </c>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c r="AS203" s="339"/>
      <c r="AT203" s="339"/>
      <c r="AU203" s="339"/>
      <c r="AV203" s="339"/>
      <c r="AW203" s="339"/>
      <c r="AX203" s="339"/>
      <c r="AY203" s="339"/>
      <c r="AZ203" s="339"/>
      <c r="BA203" s="339"/>
      <c r="BB203" s="339"/>
      <c r="BC203" s="339"/>
      <c r="BD203" s="339"/>
      <c r="BE203" s="339"/>
      <c r="BF203" s="339"/>
      <c r="BG203" s="339"/>
      <c r="BH203" s="339"/>
      <c r="BI203" s="339"/>
      <c r="BJ203" s="339"/>
      <c r="BK203" s="339"/>
      <c r="BL203" s="339"/>
      <c r="BM203" s="339"/>
      <c r="BN203" s="339"/>
      <c r="BO203" s="339"/>
      <c r="BP203" s="339"/>
      <c r="BQ203" s="339"/>
      <c r="BR203" s="339"/>
      <c r="BS203" s="339"/>
      <c r="BT203" s="339"/>
      <c r="BU203" s="339"/>
      <c r="BV203" s="339"/>
      <c r="BW203" s="339"/>
      <c r="BX203" s="339"/>
      <c r="BY203" s="339"/>
      <c r="BZ203" s="339"/>
      <c r="CA203" s="339"/>
      <c r="CB203" s="339"/>
      <c r="CC203" s="339"/>
      <c r="CD203" s="339"/>
      <c r="CE203" s="339"/>
      <c r="CF203" s="339"/>
      <c r="CG203" s="339"/>
      <c r="CH203" s="339"/>
      <c r="CI203" s="339"/>
      <c r="CJ203" s="339"/>
      <c r="CK203" s="339"/>
      <c r="CL203" s="339"/>
      <c r="CM203" s="339"/>
      <c r="CN203" s="339"/>
      <c r="CO203" s="339"/>
      <c r="CP203" s="339"/>
      <c r="CQ203" s="339"/>
      <c r="CR203" s="339"/>
      <c r="CS203" s="339"/>
      <c r="CT203" s="339"/>
      <c r="CU203" s="339"/>
      <c r="CV203" s="339"/>
      <c r="CW203" s="339"/>
      <c r="CX203" s="339"/>
      <c r="CY203" s="339"/>
      <c r="CZ203" s="339"/>
      <c r="DA203" s="339"/>
      <c r="DB203" s="339"/>
      <c r="DC203" s="339"/>
      <c r="DD203" s="339"/>
      <c r="DE203" s="339"/>
      <c r="DF203" s="339"/>
      <c r="DG203" s="339"/>
      <c r="DH203" s="339"/>
      <c r="DI203" s="339"/>
      <c r="DJ203" s="339"/>
      <c r="DK203" s="339"/>
      <c r="DL203" s="364"/>
      <c r="DM203" s="401"/>
    </row>
    <row r="204" spans="1:117" s="173" customFormat="1" ht="19.899999999999999" customHeight="1">
      <c r="A204" s="375"/>
      <c r="B204" s="375"/>
      <c r="C204" s="376"/>
      <c r="D204" s="115" t="s">
        <v>648</v>
      </c>
      <c r="E204" s="116" t="s">
        <v>832</v>
      </c>
      <c r="F204" s="337" t="s">
        <v>317</v>
      </c>
      <c r="G204" s="335"/>
      <c r="H204" s="328"/>
      <c r="I204" s="403">
        <f>-'PRA110'!H204</f>
        <v>0</v>
      </c>
      <c r="J204" s="383"/>
      <c r="K204" s="383"/>
      <c r="L204" s="383"/>
      <c r="M204" s="383"/>
      <c r="N204" s="383"/>
      <c r="O204" s="383"/>
      <c r="P204" s="383"/>
      <c r="Q204" s="383"/>
      <c r="R204" s="383"/>
      <c r="S204" s="383"/>
      <c r="T204" s="383"/>
      <c r="U204" s="383"/>
      <c r="V204" s="383"/>
      <c r="W204" s="383"/>
      <c r="X204" s="383"/>
      <c r="Y204" s="383"/>
      <c r="Z204" s="383"/>
      <c r="AA204" s="383"/>
      <c r="AB204" s="383"/>
      <c r="AC204" s="383"/>
      <c r="AD204" s="383"/>
      <c r="AE204" s="383"/>
      <c r="AF204" s="383"/>
      <c r="AG204" s="383"/>
      <c r="AH204" s="383"/>
      <c r="AI204" s="383"/>
      <c r="AJ204" s="383"/>
      <c r="AK204" s="383"/>
      <c r="AL204" s="383"/>
      <c r="AM204" s="383"/>
      <c r="AN204" s="383"/>
      <c r="AO204" s="339"/>
      <c r="AP204" s="339"/>
      <c r="AQ204" s="339"/>
      <c r="AR204" s="339"/>
      <c r="AS204" s="339"/>
      <c r="AT204" s="339"/>
      <c r="AU204" s="339"/>
      <c r="AV204" s="339"/>
      <c r="AW204" s="339"/>
      <c r="AX204" s="339"/>
      <c r="AY204" s="339"/>
      <c r="AZ204" s="339"/>
      <c r="BA204" s="339"/>
      <c r="BB204" s="339"/>
      <c r="BC204" s="339"/>
      <c r="BD204" s="339"/>
      <c r="BE204" s="339"/>
      <c r="BF204" s="339"/>
      <c r="BG204" s="339"/>
      <c r="BH204" s="339"/>
      <c r="BI204" s="339"/>
      <c r="BJ204" s="339"/>
      <c r="BK204" s="339"/>
      <c r="BL204" s="339"/>
      <c r="BM204" s="339"/>
      <c r="BN204" s="339"/>
      <c r="BO204" s="339"/>
      <c r="BP204" s="339"/>
      <c r="BQ204" s="339"/>
      <c r="BR204" s="339"/>
      <c r="BS204" s="339"/>
      <c r="BT204" s="339"/>
      <c r="BU204" s="339"/>
      <c r="BV204" s="339"/>
      <c r="BW204" s="339"/>
      <c r="BX204" s="339"/>
      <c r="BY204" s="339"/>
      <c r="BZ204" s="339"/>
      <c r="CA204" s="339"/>
      <c r="CB204" s="339"/>
      <c r="CC204" s="339"/>
      <c r="CD204" s="339"/>
      <c r="CE204" s="339"/>
      <c r="CF204" s="339"/>
      <c r="CG204" s="339"/>
      <c r="CH204" s="339"/>
      <c r="CI204" s="339"/>
      <c r="CJ204" s="339"/>
      <c r="CK204" s="339"/>
      <c r="CL204" s="339"/>
      <c r="CM204" s="339"/>
      <c r="CN204" s="339"/>
      <c r="CO204" s="339"/>
      <c r="CP204" s="339"/>
      <c r="CQ204" s="339"/>
      <c r="CR204" s="339"/>
      <c r="CS204" s="339"/>
      <c r="CT204" s="339"/>
      <c r="CU204" s="339"/>
      <c r="CV204" s="339"/>
      <c r="CW204" s="339"/>
      <c r="CX204" s="339"/>
      <c r="CY204" s="339"/>
      <c r="CZ204" s="339"/>
      <c r="DA204" s="339"/>
      <c r="DB204" s="339"/>
      <c r="DC204" s="339"/>
      <c r="DD204" s="339"/>
      <c r="DE204" s="339"/>
      <c r="DF204" s="339"/>
      <c r="DG204" s="339"/>
      <c r="DH204" s="339"/>
      <c r="DI204" s="339"/>
      <c r="DJ204" s="339"/>
      <c r="DK204" s="339"/>
      <c r="DL204" s="364"/>
      <c r="DM204" s="401"/>
    </row>
    <row r="205" spans="1:117" s="173" customFormat="1" ht="19.899999999999999" customHeight="1">
      <c r="A205" s="375"/>
      <c r="B205" s="375"/>
      <c r="C205" s="376"/>
      <c r="D205" s="115" t="s">
        <v>649</v>
      </c>
      <c r="E205" s="116" t="s">
        <v>833</v>
      </c>
      <c r="F205" s="337" t="s">
        <v>318</v>
      </c>
      <c r="G205" s="335"/>
      <c r="H205" s="328"/>
      <c r="I205" s="403">
        <f>-'PRA110'!H205</f>
        <v>0</v>
      </c>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39"/>
      <c r="AP205" s="339"/>
      <c r="AQ205" s="339"/>
      <c r="AR205" s="339"/>
      <c r="AS205" s="339"/>
      <c r="AT205" s="339"/>
      <c r="AU205" s="339"/>
      <c r="AV205" s="339"/>
      <c r="AW205" s="339"/>
      <c r="AX205" s="339"/>
      <c r="AY205" s="339"/>
      <c r="AZ205" s="339"/>
      <c r="BA205" s="339"/>
      <c r="BB205" s="339"/>
      <c r="BC205" s="339"/>
      <c r="BD205" s="339"/>
      <c r="BE205" s="339"/>
      <c r="BF205" s="339"/>
      <c r="BG205" s="339"/>
      <c r="BH205" s="339"/>
      <c r="BI205" s="339"/>
      <c r="BJ205" s="339"/>
      <c r="BK205" s="339"/>
      <c r="BL205" s="339"/>
      <c r="BM205" s="339"/>
      <c r="BN205" s="339"/>
      <c r="BO205" s="339"/>
      <c r="BP205" s="339"/>
      <c r="BQ205" s="339"/>
      <c r="BR205" s="339"/>
      <c r="BS205" s="339"/>
      <c r="BT205" s="339"/>
      <c r="BU205" s="339"/>
      <c r="BV205" s="339"/>
      <c r="BW205" s="339"/>
      <c r="BX205" s="339"/>
      <c r="BY205" s="339"/>
      <c r="BZ205" s="339"/>
      <c r="CA205" s="339"/>
      <c r="CB205" s="339"/>
      <c r="CC205" s="339"/>
      <c r="CD205" s="339"/>
      <c r="CE205" s="339"/>
      <c r="CF205" s="339"/>
      <c r="CG205" s="339"/>
      <c r="CH205" s="339"/>
      <c r="CI205" s="339"/>
      <c r="CJ205" s="339"/>
      <c r="CK205" s="339"/>
      <c r="CL205" s="339"/>
      <c r="CM205" s="339"/>
      <c r="CN205" s="339"/>
      <c r="CO205" s="339"/>
      <c r="CP205" s="339"/>
      <c r="CQ205" s="339"/>
      <c r="CR205" s="339"/>
      <c r="CS205" s="339"/>
      <c r="CT205" s="339"/>
      <c r="CU205" s="339"/>
      <c r="CV205" s="339"/>
      <c r="CW205" s="339"/>
      <c r="CX205" s="339"/>
      <c r="CY205" s="339"/>
      <c r="CZ205" s="339"/>
      <c r="DA205" s="339"/>
      <c r="DB205" s="339"/>
      <c r="DC205" s="339"/>
      <c r="DD205" s="339"/>
      <c r="DE205" s="339"/>
      <c r="DF205" s="339"/>
      <c r="DG205" s="339"/>
      <c r="DH205" s="339"/>
      <c r="DI205" s="339"/>
      <c r="DJ205" s="339"/>
      <c r="DK205" s="339"/>
      <c r="DL205" s="364"/>
      <c r="DM205" s="401"/>
    </row>
    <row r="206" spans="1:117" s="173" customFormat="1" ht="19.899999999999999" customHeight="1">
      <c r="A206" s="375"/>
      <c r="B206" s="375"/>
      <c r="C206" s="376"/>
      <c r="D206" s="119" t="s">
        <v>650</v>
      </c>
      <c r="E206" s="117" t="s">
        <v>834</v>
      </c>
      <c r="F206" s="404" t="s">
        <v>319</v>
      </c>
      <c r="G206" s="335"/>
      <c r="H206" s="328"/>
      <c r="I206" s="403">
        <f>-'PRA110'!H206</f>
        <v>0</v>
      </c>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39"/>
      <c r="AP206" s="339"/>
      <c r="AQ206" s="339"/>
      <c r="AR206" s="339"/>
      <c r="AS206" s="339"/>
      <c r="AT206" s="339"/>
      <c r="AU206" s="339"/>
      <c r="AV206" s="339"/>
      <c r="AW206" s="339"/>
      <c r="AX206" s="339"/>
      <c r="AY206" s="339"/>
      <c r="AZ206" s="339"/>
      <c r="BA206" s="339"/>
      <c r="BB206" s="339"/>
      <c r="BC206" s="339"/>
      <c r="BD206" s="339"/>
      <c r="BE206" s="339"/>
      <c r="BF206" s="339"/>
      <c r="BG206" s="339"/>
      <c r="BH206" s="339"/>
      <c r="BI206" s="339"/>
      <c r="BJ206" s="339"/>
      <c r="BK206" s="339"/>
      <c r="BL206" s="339"/>
      <c r="BM206" s="339"/>
      <c r="BN206" s="339"/>
      <c r="BO206" s="339"/>
      <c r="BP206" s="339"/>
      <c r="BQ206" s="339"/>
      <c r="BR206" s="339"/>
      <c r="BS206" s="339"/>
      <c r="BT206" s="339"/>
      <c r="BU206" s="339"/>
      <c r="BV206" s="339"/>
      <c r="BW206" s="339"/>
      <c r="BX206" s="339"/>
      <c r="BY206" s="339"/>
      <c r="BZ206" s="339"/>
      <c r="CA206" s="339"/>
      <c r="CB206" s="339"/>
      <c r="CC206" s="339"/>
      <c r="CD206" s="339"/>
      <c r="CE206" s="339"/>
      <c r="CF206" s="339"/>
      <c r="CG206" s="339"/>
      <c r="CH206" s="339"/>
      <c r="CI206" s="339"/>
      <c r="CJ206" s="339"/>
      <c r="CK206" s="339"/>
      <c r="CL206" s="339"/>
      <c r="CM206" s="339"/>
      <c r="CN206" s="339"/>
      <c r="CO206" s="339"/>
      <c r="CP206" s="339"/>
      <c r="CQ206" s="339"/>
      <c r="CR206" s="339"/>
      <c r="CS206" s="339"/>
      <c r="CT206" s="339"/>
      <c r="CU206" s="339"/>
      <c r="CV206" s="339"/>
      <c r="CW206" s="339"/>
      <c r="CX206" s="339"/>
      <c r="CY206" s="339"/>
      <c r="CZ206" s="339"/>
      <c r="DA206" s="339"/>
      <c r="DB206" s="339"/>
      <c r="DC206" s="339"/>
      <c r="DD206" s="339"/>
      <c r="DE206" s="339"/>
      <c r="DF206" s="339"/>
      <c r="DG206" s="339"/>
      <c r="DH206" s="339"/>
      <c r="DI206" s="339"/>
      <c r="DJ206" s="339"/>
      <c r="DK206" s="339"/>
      <c r="DL206" s="364"/>
      <c r="DM206" s="401"/>
    </row>
    <row r="207" spans="1:117" s="173" customFormat="1">
      <c r="A207" s="381"/>
      <c r="B207" s="405"/>
      <c r="C207" s="300"/>
      <c r="D207" s="119" t="s">
        <v>651</v>
      </c>
      <c r="E207" s="117" t="s">
        <v>835</v>
      </c>
      <c r="F207" s="404" t="s">
        <v>320</v>
      </c>
      <c r="G207" s="335"/>
      <c r="H207" s="328"/>
      <c r="I207" s="403">
        <f>-'PRA110'!H207</f>
        <v>0</v>
      </c>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3"/>
      <c r="AJ207" s="383"/>
      <c r="AK207" s="383"/>
      <c r="AL207" s="383"/>
      <c r="AM207" s="383"/>
      <c r="AN207" s="383"/>
      <c r="AO207" s="339"/>
      <c r="AP207" s="339"/>
      <c r="AQ207" s="339"/>
      <c r="AR207" s="339"/>
      <c r="AS207" s="339"/>
      <c r="AT207" s="339"/>
      <c r="AU207" s="339"/>
      <c r="AV207" s="339"/>
      <c r="AW207" s="339"/>
      <c r="AX207" s="339"/>
      <c r="AY207" s="339"/>
      <c r="AZ207" s="339"/>
      <c r="BA207" s="339"/>
      <c r="BB207" s="339"/>
      <c r="BC207" s="339"/>
      <c r="BD207" s="339"/>
      <c r="BE207" s="339"/>
      <c r="BF207" s="339"/>
      <c r="BG207" s="339"/>
      <c r="BH207" s="339"/>
      <c r="BI207" s="339"/>
      <c r="BJ207" s="339"/>
      <c r="BK207" s="339"/>
      <c r="BL207" s="339"/>
      <c r="BM207" s="339"/>
      <c r="BN207" s="339"/>
      <c r="BO207" s="339"/>
      <c r="BP207" s="339"/>
      <c r="BQ207" s="339"/>
      <c r="BR207" s="339"/>
      <c r="BS207" s="339"/>
      <c r="BT207" s="339"/>
      <c r="BU207" s="339"/>
      <c r="BV207" s="339"/>
      <c r="BW207" s="339"/>
      <c r="BX207" s="339"/>
      <c r="BY207" s="339"/>
      <c r="BZ207" s="339"/>
      <c r="CA207" s="339"/>
      <c r="CB207" s="339"/>
      <c r="CC207" s="339"/>
      <c r="CD207" s="339"/>
      <c r="CE207" s="339"/>
      <c r="CF207" s="339"/>
      <c r="CG207" s="339"/>
      <c r="CH207" s="339"/>
      <c r="CI207" s="339"/>
      <c r="CJ207" s="339"/>
      <c r="CK207" s="339"/>
      <c r="CL207" s="339"/>
      <c r="CM207" s="339"/>
      <c r="CN207" s="339"/>
      <c r="CO207" s="339"/>
      <c r="CP207" s="339"/>
      <c r="CQ207" s="339"/>
      <c r="CR207" s="339"/>
      <c r="CS207" s="339"/>
      <c r="CT207" s="339"/>
      <c r="CU207" s="339"/>
      <c r="CV207" s="339"/>
      <c r="CW207" s="339"/>
      <c r="CX207" s="339"/>
      <c r="CY207" s="339"/>
      <c r="CZ207" s="339"/>
      <c r="DA207" s="339"/>
      <c r="DB207" s="339"/>
      <c r="DC207" s="339"/>
      <c r="DD207" s="339"/>
      <c r="DE207" s="339"/>
      <c r="DF207" s="339"/>
      <c r="DG207" s="339"/>
      <c r="DH207" s="339"/>
      <c r="DI207" s="339"/>
      <c r="DJ207" s="339"/>
      <c r="DK207" s="339"/>
      <c r="DL207" s="364"/>
      <c r="DM207" s="401"/>
    </row>
    <row r="208" spans="1:117" s="173" customFormat="1" ht="19.899999999999999" customHeight="1">
      <c r="A208" s="381"/>
      <c r="B208" s="405"/>
      <c r="C208" s="300"/>
      <c r="D208" s="119" t="s">
        <v>652</v>
      </c>
      <c r="E208" s="117" t="s">
        <v>836</v>
      </c>
      <c r="F208" s="404" t="s">
        <v>837</v>
      </c>
      <c r="G208" s="335"/>
      <c r="H208" s="328"/>
      <c r="I208" s="403">
        <f>-'PRA110'!H208</f>
        <v>0</v>
      </c>
      <c r="J208" s="383"/>
      <c r="K208" s="383"/>
      <c r="L208" s="383"/>
      <c r="M208" s="383"/>
      <c r="N208" s="383"/>
      <c r="O208" s="383"/>
      <c r="P208" s="383"/>
      <c r="Q208" s="383"/>
      <c r="R208" s="383"/>
      <c r="S208" s="383"/>
      <c r="T208" s="383"/>
      <c r="U208" s="383"/>
      <c r="V208" s="383"/>
      <c r="W208" s="383"/>
      <c r="X208" s="383"/>
      <c r="Y208" s="383"/>
      <c r="Z208" s="383"/>
      <c r="AA208" s="383"/>
      <c r="AB208" s="383"/>
      <c r="AC208" s="383"/>
      <c r="AD208" s="383"/>
      <c r="AE208" s="383"/>
      <c r="AF208" s="383"/>
      <c r="AG208" s="383"/>
      <c r="AH208" s="383"/>
      <c r="AI208" s="383"/>
      <c r="AJ208" s="383"/>
      <c r="AK208" s="383"/>
      <c r="AL208" s="383"/>
      <c r="AM208" s="383"/>
      <c r="AN208" s="383"/>
      <c r="AO208" s="339"/>
      <c r="AP208" s="339"/>
      <c r="AQ208" s="339"/>
      <c r="AR208" s="339"/>
      <c r="AS208" s="339"/>
      <c r="AT208" s="339"/>
      <c r="AU208" s="339"/>
      <c r="AV208" s="339"/>
      <c r="AW208" s="339"/>
      <c r="AX208" s="339"/>
      <c r="AY208" s="339"/>
      <c r="AZ208" s="339"/>
      <c r="BA208" s="339"/>
      <c r="BB208" s="339"/>
      <c r="BC208" s="339"/>
      <c r="BD208" s="339"/>
      <c r="BE208" s="339"/>
      <c r="BF208" s="339"/>
      <c r="BG208" s="339"/>
      <c r="BH208" s="339"/>
      <c r="BI208" s="339"/>
      <c r="BJ208" s="339"/>
      <c r="BK208" s="339"/>
      <c r="BL208" s="339"/>
      <c r="BM208" s="339"/>
      <c r="BN208" s="339"/>
      <c r="BO208" s="339"/>
      <c r="BP208" s="339"/>
      <c r="BQ208" s="339"/>
      <c r="BR208" s="339"/>
      <c r="BS208" s="339"/>
      <c r="BT208" s="339"/>
      <c r="BU208" s="339"/>
      <c r="BV208" s="339"/>
      <c r="BW208" s="339"/>
      <c r="BX208" s="339"/>
      <c r="BY208" s="339"/>
      <c r="BZ208" s="339"/>
      <c r="CA208" s="339"/>
      <c r="CB208" s="339"/>
      <c r="CC208" s="339"/>
      <c r="CD208" s="339"/>
      <c r="CE208" s="339"/>
      <c r="CF208" s="339"/>
      <c r="CG208" s="339"/>
      <c r="CH208" s="339"/>
      <c r="CI208" s="339"/>
      <c r="CJ208" s="339"/>
      <c r="CK208" s="339"/>
      <c r="CL208" s="339"/>
      <c r="CM208" s="339"/>
      <c r="CN208" s="339"/>
      <c r="CO208" s="339"/>
      <c r="CP208" s="339"/>
      <c r="CQ208" s="339"/>
      <c r="CR208" s="339"/>
      <c r="CS208" s="339"/>
      <c r="CT208" s="339"/>
      <c r="CU208" s="339"/>
      <c r="CV208" s="339"/>
      <c r="CW208" s="339"/>
      <c r="CX208" s="339"/>
      <c r="CY208" s="339"/>
      <c r="CZ208" s="339"/>
      <c r="DA208" s="339"/>
      <c r="DB208" s="339"/>
      <c r="DC208" s="339"/>
      <c r="DD208" s="339"/>
      <c r="DE208" s="339"/>
      <c r="DF208" s="339"/>
      <c r="DG208" s="339"/>
      <c r="DH208" s="339"/>
      <c r="DI208" s="339"/>
      <c r="DJ208" s="339"/>
      <c r="DK208" s="339"/>
      <c r="DL208" s="364"/>
      <c r="DM208" s="401"/>
    </row>
    <row r="209" spans="1:117" s="173" customFormat="1" ht="19.899999999999999" customHeight="1">
      <c r="A209" s="375"/>
      <c r="B209" s="375"/>
      <c r="C209" s="376"/>
      <c r="D209" s="119" t="s">
        <v>653</v>
      </c>
      <c r="E209" s="117" t="s">
        <v>838</v>
      </c>
      <c r="F209" s="404" t="s">
        <v>839</v>
      </c>
      <c r="G209" s="335"/>
      <c r="H209" s="328"/>
      <c r="I209" s="403">
        <f>-'PRA110'!H209</f>
        <v>0</v>
      </c>
      <c r="J209" s="383"/>
      <c r="K209" s="383"/>
      <c r="L209" s="383"/>
      <c r="M209" s="383"/>
      <c r="N209" s="383"/>
      <c r="O209" s="383"/>
      <c r="P209" s="383"/>
      <c r="Q209" s="383"/>
      <c r="R209" s="383"/>
      <c r="S209" s="383"/>
      <c r="T209" s="383"/>
      <c r="U209" s="383"/>
      <c r="V209" s="383"/>
      <c r="W209" s="383"/>
      <c r="X209" s="383"/>
      <c r="Y209" s="383"/>
      <c r="Z209" s="383"/>
      <c r="AA209" s="383"/>
      <c r="AB209" s="383"/>
      <c r="AC209" s="383"/>
      <c r="AD209" s="383"/>
      <c r="AE209" s="383"/>
      <c r="AF209" s="383"/>
      <c r="AG209" s="383"/>
      <c r="AH209" s="383"/>
      <c r="AI209" s="383"/>
      <c r="AJ209" s="383"/>
      <c r="AK209" s="383"/>
      <c r="AL209" s="383"/>
      <c r="AM209" s="383"/>
      <c r="AN209" s="383"/>
      <c r="AO209" s="339"/>
      <c r="AP209" s="339"/>
      <c r="AQ209" s="339"/>
      <c r="AR209" s="339"/>
      <c r="AS209" s="339"/>
      <c r="AT209" s="339"/>
      <c r="AU209" s="339"/>
      <c r="AV209" s="339"/>
      <c r="AW209" s="339"/>
      <c r="AX209" s="339"/>
      <c r="AY209" s="339"/>
      <c r="AZ209" s="339"/>
      <c r="BA209" s="339"/>
      <c r="BB209" s="339"/>
      <c r="BC209" s="339"/>
      <c r="BD209" s="339"/>
      <c r="BE209" s="339"/>
      <c r="BF209" s="339"/>
      <c r="BG209" s="339"/>
      <c r="BH209" s="339"/>
      <c r="BI209" s="339"/>
      <c r="BJ209" s="339"/>
      <c r="BK209" s="339"/>
      <c r="BL209" s="339"/>
      <c r="BM209" s="339"/>
      <c r="BN209" s="339"/>
      <c r="BO209" s="339"/>
      <c r="BP209" s="339"/>
      <c r="BQ209" s="339"/>
      <c r="BR209" s="339"/>
      <c r="BS209" s="339"/>
      <c r="BT209" s="339"/>
      <c r="BU209" s="339"/>
      <c r="BV209" s="339"/>
      <c r="BW209" s="339"/>
      <c r="BX209" s="339"/>
      <c r="BY209" s="339"/>
      <c r="BZ209" s="339"/>
      <c r="CA209" s="339"/>
      <c r="CB209" s="339"/>
      <c r="CC209" s="339"/>
      <c r="CD209" s="339"/>
      <c r="CE209" s="339"/>
      <c r="CF209" s="339"/>
      <c r="CG209" s="339"/>
      <c r="CH209" s="339"/>
      <c r="CI209" s="339"/>
      <c r="CJ209" s="339"/>
      <c r="CK209" s="339"/>
      <c r="CL209" s="339"/>
      <c r="CM209" s="339"/>
      <c r="CN209" s="339"/>
      <c r="CO209" s="339"/>
      <c r="CP209" s="339"/>
      <c r="CQ209" s="339"/>
      <c r="CR209" s="339"/>
      <c r="CS209" s="339"/>
      <c r="CT209" s="339"/>
      <c r="CU209" s="339"/>
      <c r="CV209" s="339"/>
      <c r="CW209" s="339"/>
      <c r="CX209" s="339"/>
      <c r="CY209" s="339"/>
      <c r="CZ209" s="339"/>
      <c r="DA209" s="339"/>
      <c r="DB209" s="339"/>
      <c r="DC209" s="339"/>
      <c r="DD209" s="339"/>
      <c r="DE209" s="339"/>
      <c r="DF209" s="339"/>
      <c r="DG209" s="339"/>
      <c r="DH209" s="339"/>
      <c r="DI209" s="339"/>
      <c r="DJ209" s="339"/>
      <c r="DK209" s="339"/>
      <c r="DL209" s="364"/>
      <c r="DM209" s="401"/>
    </row>
    <row r="210" spans="1:117" s="173" customFormat="1" ht="19.899999999999999" customHeight="1">
      <c r="A210" s="375"/>
      <c r="B210" s="375"/>
      <c r="C210" s="376"/>
      <c r="D210" s="119" t="s">
        <v>654</v>
      </c>
      <c r="E210" s="117" t="s">
        <v>840</v>
      </c>
      <c r="F210" s="404" t="s">
        <v>841</v>
      </c>
      <c r="G210" s="335"/>
      <c r="H210" s="328"/>
      <c r="I210" s="403">
        <f>-'PRA110'!H210</f>
        <v>0</v>
      </c>
      <c r="J210" s="383"/>
      <c r="K210" s="383"/>
      <c r="L210" s="383"/>
      <c r="M210" s="383"/>
      <c r="N210" s="383"/>
      <c r="O210" s="383"/>
      <c r="P210" s="383"/>
      <c r="Q210" s="383"/>
      <c r="R210" s="383"/>
      <c r="S210" s="383"/>
      <c r="T210" s="383"/>
      <c r="U210" s="383"/>
      <c r="V210" s="383"/>
      <c r="W210" s="383"/>
      <c r="X210" s="383"/>
      <c r="Y210" s="383"/>
      <c r="Z210" s="383"/>
      <c r="AA210" s="383"/>
      <c r="AB210" s="383"/>
      <c r="AC210" s="383"/>
      <c r="AD210" s="383"/>
      <c r="AE210" s="383"/>
      <c r="AF210" s="383"/>
      <c r="AG210" s="383"/>
      <c r="AH210" s="383"/>
      <c r="AI210" s="383"/>
      <c r="AJ210" s="383"/>
      <c r="AK210" s="383"/>
      <c r="AL210" s="383"/>
      <c r="AM210" s="383"/>
      <c r="AN210" s="383"/>
      <c r="AO210" s="339"/>
      <c r="AP210" s="339"/>
      <c r="AQ210" s="339"/>
      <c r="AR210" s="339"/>
      <c r="AS210" s="339"/>
      <c r="AT210" s="339"/>
      <c r="AU210" s="339"/>
      <c r="AV210" s="339"/>
      <c r="AW210" s="339"/>
      <c r="AX210" s="339"/>
      <c r="AY210" s="339"/>
      <c r="AZ210" s="339"/>
      <c r="BA210" s="339"/>
      <c r="BB210" s="339"/>
      <c r="BC210" s="339"/>
      <c r="BD210" s="339"/>
      <c r="BE210" s="339"/>
      <c r="BF210" s="339"/>
      <c r="BG210" s="339"/>
      <c r="BH210" s="339"/>
      <c r="BI210" s="339"/>
      <c r="BJ210" s="339"/>
      <c r="BK210" s="339"/>
      <c r="BL210" s="339"/>
      <c r="BM210" s="339"/>
      <c r="BN210" s="339"/>
      <c r="BO210" s="339"/>
      <c r="BP210" s="339"/>
      <c r="BQ210" s="339"/>
      <c r="BR210" s="339"/>
      <c r="BS210" s="339"/>
      <c r="BT210" s="339"/>
      <c r="BU210" s="339"/>
      <c r="BV210" s="339"/>
      <c r="BW210" s="339"/>
      <c r="BX210" s="339"/>
      <c r="BY210" s="339"/>
      <c r="BZ210" s="339"/>
      <c r="CA210" s="339"/>
      <c r="CB210" s="339"/>
      <c r="CC210" s="339"/>
      <c r="CD210" s="339"/>
      <c r="CE210" s="339"/>
      <c r="CF210" s="339"/>
      <c r="CG210" s="339"/>
      <c r="CH210" s="339"/>
      <c r="CI210" s="339"/>
      <c r="CJ210" s="339"/>
      <c r="CK210" s="339"/>
      <c r="CL210" s="339"/>
      <c r="CM210" s="339"/>
      <c r="CN210" s="339"/>
      <c r="CO210" s="339"/>
      <c r="CP210" s="339"/>
      <c r="CQ210" s="339"/>
      <c r="CR210" s="339"/>
      <c r="CS210" s="339"/>
      <c r="CT210" s="339"/>
      <c r="CU210" s="339"/>
      <c r="CV210" s="339"/>
      <c r="CW210" s="339"/>
      <c r="CX210" s="339"/>
      <c r="CY210" s="339"/>
      <c r="CZ210" s="339"/>
      <c r="DA210" s="339"/>
      <c r="DB210" s="339"/>
      <c r="DC210" s="339"/>
      <c r="DD210" s="339"/>
      <c r="DE210" s="339"/>
      <c r="DF210" s="339"/>
      <c r="DG210" s="339"/>
      <c r="DH210" s="339"/>
      <c r="DI210" s="339"/>
      <c r="DJ210" s="339"/>
      <c r="DK210" s="339"/>
      <c r="DL210" s="364"/>
      <c r="DM210" s="401"/>
    </row>
    <row r="211" spans="1:117" s="173" customFormat="1" ht="19.899999999999999" customHeight="1">
      <c r="A211" s="375"/>
      <c r="B211" s="375"/>
      <c r="C211" s="376"/>
      <c r="D211" s="119" t="s">
        <v>655</v>
      </c>
      <c r="E211" s="117" t="s">
        <v>842</v>
      </c>
      <c r="F211" s="404" t="s">
        <v>843</v>
      </c>
      <c r="G211" s="335"/>
      <c r="H211" s="328"/>
      <c r="I211" s="403">
        <f>-'PRA110'!H211</f>
        <v>0</v>
      </c>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3"/>
      <c r="AO211" s="339"/>
      <c r="AP211" s="339"/>
      <c r="AQ211" s="339"/>
      <c r="AR211" s="339"/>
      <c r="AS211" s="339"/>
      <c r="AT211" s="339"/>
      <c r="AU211" s="339"/>
      <c r="AV211" s="339"/>
      <c r="AW211" s="339"/>
      <c r="AX211" s="339"/>
      <c r="AY211" s="339"/>
      <c r="AZ211" s="339"/>
      <c r="BA211" s="339"/>
      <c r="BB211" s="339"/>
      <c r="BC211" s="339"/>
      <c r="BD211" s="339"/>
      <c r="BE211" s="339"/>
      <c r="BF211" s="339"/>
      <c r="BG211" s="339"/>
      <c r="BH211" s="339"/>
      <c r="BI211" s="339"/>
      <c r="BJ211" s="339"/>
      <c r="BK211" s="339"/>
      <c r="BL211" s="339"/>
      <c r="BM211" s="339"/>
      <c r="BN211" s="339"/>
      <c r="BO211" s="339"/>
      <c r="BP211" s="339"/>
      <c r="BQ211" s="339"/>
      <c r="BR211" s="339"/>
      <c r="BS211" s="339"/>
      <c r="BT211" s="339"/>
      <c r="BU211" s="339"/>
      <c r="BV211" s="339"/>
      <c r="BW211" s="339"/>
      <c r="BX211" s="339"/>
      <c r="BY211" s="339"/>
      <c r="BZ211" s="339"/>
      <c r="CA211" s="339"/>
      <c r="CB211" s="339"/>
      <c r="CC211" s="339"/>
      <c r="CD211" s="339"/>
      <c r="CE211" s="339"/>
      <c r="CF211" s="339"/>
      <c r="CG211" s="339"/>
      <c r="CH211" s="339"/>
      <c r="CI211" s="339"/>
      <c r="CJ211" s="339"/>
      <c r="CK211" s="339"/>
      <c r="CL211" s="339"/>
      <c r="CM211" s="339"/>
      <c r="CN211" s="339"/>
      <c r="CO211" s="339"/>
      <c r="CP211" s="339"/>
      <c r="CQ211" s="339"/>
      <c r="CR211" s="339"/>
      <c r="CS211" s="339"/>
      <c r="CT211" s="339"/>
      <c r="CU211" s="339"/>
      <c r="CV211" s="339"/>
      <c r="CW211" s="339"/>
      <c r="CX211" s="339"/>
      <c r="CY211" s="339"/>
      <c r="CZ211" s="339"/>
      <c r="DA211" s="339"/>
      <c r="DB211" s="339"/>
      <c r="DC211" s="339"/>
      <c r="DD211" s="339"/>
      <c r="DE211" s="339"/>
      <c r="DF211" s="339"/>
      <c r="DG211" s="339"/>
      <c r="DH211" s="339"/>
      <c r="DI211" s="339"/>
      <c r="DJ211" s="339"/>
      <c r="DK211" s="339"/>
      <c r="DL211" s="364"/>
      <c r="DM211" s="401"/>
    </row>
    <row r="212" spans="1:117" s="173" customFormat="1" ht="19.899999999999999" customHeight="1">
      <c r="A212" s="375"/>
      <c r="B212" s="375"/>
      <c r="C212" s="376"/>
      <c r="D212" s="119" t="s">
        <v>656</v>
      </c>
      <c r="E212" s="117" t="s">
        <v>844</v>
      </c>
      <c r="F212" s="404" t="s">
        <v>845</v>
      </c>
      <c r="G212" s="335"/>
      <c r="H212" s="328"/>
      <c r="I212" s="403">
        <f>-'PRA110'!H212</f>
        <v>0</v>
      </c>
      <c r="J212" s="383"/>
      <c r="K212" s="383"/>
      <c r="L212" s="383"/>
      <c r="M212" s="383"/>
      <c r="N212" s="383"/>
      <c r="O212" s="383"/>
      <c r="P212" s="383"/>
      <c r="Q212" s="383"/>
      <c r="R212" s="383"/>
      <c r="S212" s="383"/>
      <c r="T212" s="383"/>
      <c r="U212" s="383"/>
      <c r="V212" s="383"/>
      <c r="W212" s="383"/>
      <c r="X212" s="383"/>
      <c r="Y212" s="383"/>
      <c r="Z212" s="383"/>
      <c r="AA212" s="383"/>
      <c r="AB212" s="383"/>
      <c r="AC212" s="383"/>
      <c r="AD212" s="383"/>
      <c r="AE212" s="383"/>
      <c r="AF212" s="383"/>
      <c r="AG212" s="383"/>
      <c r="AH212" s="383"/>
      <c r="AI212" s="383"/>
      <c r="AJ212" s="383"/>
      <c r="AK212" s="383"/>
      <c r="AL212" s="383"/>
      <c r="AM212" s="383"/>
      <c r="AN212" s="383"/>
      <c r="AO212" s="339"/>
      <c r="AP212" s="339"/>
      <c r="AQ212" s="339"/>
      <c r="AR212" s="339"/>
      <c r="AS212" s="339"/>
      <c r="AT212" s="339"/>
      <c r="AU212" s="339"/>
      <c r="AV212" s="339"/>
      <c r="AW212" s="339"/>
      <c r="AX212" s="339"/>
      <c r="AY212" s="339"/>
      <c r="AZ212" s="339"/>
      <c r="BA212" s="339"/>
      <c r="BB212" s="339"/>
      <c r="BC212" s="339"/>
      <c r="BD212" s="339"/>
      <c r="BE212" s="339"/>
      <c r="BF212" s="339"/>
      <c r="BG212" s="339"/>
      <c r="BH212" s="339"/>
      <c r="BI212" s="339"/>
      <c r="BJ212" s="339"/>
      <c r="BK212" s="339"/>
      <c r="BL212" s="339"/>
      <c r="BM212" s="339"/>
      <c r="BN212" s="339"/>
      <c r="BO212" s="339"/>
      <c r="BP212" s="339"/>
      <c r="BQ212" s="339"/>
      <c r="BR212" s="339"/>
      <c r="BS212" s="339"/>
      <c r="BT212" s="339"/>
      <c r="BU212" s="339"/>
      <c r="BV212" s="339"/>
      <c r="BW212" s="339"/>
      <c r="BX212" s="339"/>
      <c r="BY212" s="339"/>
      <c r="BZ212" s="339"/>
      <c r="CA212" s="339"/>
      <c r="CB212" s="339"/>
      <c r="CC212" s="339"/>
      <c r="CD212" s="339"/>
      <c r="CE212" s="339"/>
      <c r="CF212" s="339"/>
      <c r="CG212" s="339"/>
      <c r="CH212" s="339"/>
      <c r="CI212" s="339"/>
      <c r="CJ212" s="339"/>
      <c r="CK212" s="339"/>
      <c r="CL212" s="339"/>
      <c r="CM212" s="339"/>
      <c r="CN212" s="339"/>
      <c r="CO212" s="339"/>
      <c r="CP212" s="339"/>
      <c r="CQ212" s="339"/>
      <c r="CR212" s="339"/>
      <c r="CS212" s="339"/>
      <c r="CT212" s="339"/>
      <c r="CU212" s="339"/>
      <c r="CV212" s="339"/>
      <c r="CW212" s="339"/>
      <c r="CX212" s="339"/>
      <c r="CY212" s="339"/>
      <c r="CZ212" s="339"/>
      <c r="DA212" s="339"/>
      <c r="DB212" s="339"/>
      <c r="DC212" s="339"/>
      <c r="DD212" s="339"/>
      <c r="DE212" s="339"/>
      <c r="DF212" s="339"/>
      <c r="DG212" s="339"/>
      <c r="DH212" s="339"/>
      <c r="DI212" s="339"/>
      <c r="DJ212" s="339"/>
      <c r="DK212" s="339"/>
      <c r="DL212" s="364"/>
      <c r="DM212" s="401"/>
    </row>
    <row r="213" spans="1:117" s="173" customFormat="1" ht="24.75">
      <c r="A213" s="375"/>
      <c r="B213" s="375"/>
      <c r="C213" s="376"/>
      <c r="D213" s="119" t="s">
        <v>657</v>
      </c>
      <c r="E213" s="117" t="s">
        <v>846</v>
      </c>
      <c r="F213" s="781" t="s">
        <v>321</v>
      </c>
      <c r="G213" s="335"/>
      <c r="H213" s="328"/>
      <c r="I213" s="403">
        <f>-'PRA110'!H213</f>
        <v>0</v>
      </c>
      <c r="J213" s="383"/>
      <c r="K213" s="383"/>
      <c r="L213" s="383"/>
      <c r="M213" s="383"/>
      <c r="N213" s="383"/>
      <c r="O213" s="383"/>
      <c r="P213" s="383"/>
      <c r="Q213" s="383"/>
      <c r="R213" s="383"/>
      <c r="S213" s="383"/>
      <c r="T213" s="383"/>
      <c r="U213" s="383"/>
      <c r="V213" s="383"/>
      <c r="W213" s="383"/>
      <c r="X213" s="383"/>
      <c r="Y213" s="383"/>
      <c r="Z213" s="383"/>
      <c r="AA213" s="383"/>
      <c r="AB213" s="383"/>
      <c r="AC213" s="383"/>
      <c r="AD213" s="383"/>
      <c r="AE213" s="383"/>
      <c r="AF213" s="383"/>
      <c r="AG213" s="383"/>
      <c r="AH213" s="383"/>
      <c r="AI213" s="383"/>
      <c r="AJ213" s="383"/>
      <c r="AK213" s="383"/>
      <c r="AL213" s="383"/>
      <c r="AM213" s="383"/>
      <c r="AN213" s="383"/>
      <c r="AO213" s="339"/>
      <c r="AP213" s="339"/>
      <c r="AQ213" s="339"/>
      <c r="AR213" s="339"/>
      <c r="AS213" s="339"/>
      <c r="AT213" s="339"/>
      <c r="AU213" s="339"/>
      <c r="AV213" s="339"/>
      <c r="AW213" s="339"/>
      <c r="AX213" s="339"/>
      <c r="AY213" s="339"/>
      <c r="AZ213" s="339"/>
      <c r="BA213" s="339"/>
      <c r="BB213" s="339"/>
      <c r="BC213" s="339"/>
      <c r="BD213" s="339"/>
      <c r="BE213" s="339"/>
      <c r="BF213" s="339"/>
      <c r="BG213" s="339"/>
      <c r="BH213" s="339"/>
      <c r="BI213" s="339"/>
      <c r="BJ213" s="339"/>
      <c r="BK213" s="339"/>
      <c r="BL213" s="339"/>
      <c r="BM213" s="339"/>
      <c r="BN213" s="339"/>
      <c r="BO213" s="339"/>
      <c r="BP213" s="339"/>
      <c r="BQ213" s="339"/>
      <c r="BR213" s="339"/>
      <c r="BS213" s="339"/>
      <c r="BT213" s="339"/>
      <c r="BU213" s="339"/>
      <c r="BV213" s="339"/>
      <c r="BW213" s="339"/>
      <c r="BX213" s="339"/>
      <c r="BY213" s="339"/>
      <c r="BZ213" s="339"/>
      <c r="CA213" s="339"/>
      <c r="CB213" s="339"/>
      <c r="CC213" s="339"/>
      <c r="CD213" s="339"/>
      <c r="CE213" s="339"/>
      <c r="CF213" s="339"/>
      <c r="CG213" s="339"/>
      <c r="CH213" s="339"/>
      <c r="CI213" s="339"/>
      <c r="CJ213" s="339"/>
      <c r="CK213" s="339"/>
      <c r="CL213" s="339"/>
      <c r="CM213" s="339"/>
      <c r="CN213" s="339"/>
      <c r="CO213" s="339"/>
      <c r="CP213" s="339"/>
      <c r="CQ213" s="339"/>
      <c r="CR213" s="339"/>
      <c r="CS213" s="339"/>
      <c r="CT213" s="339"/>
      <c r="CU213" s="339"/>
      <c r="CV213" s="339"/>
      <c r="CW213" s="339"/>
      <c r="CX213" s="339"/>
      <c r="CY213" s="339"/>
      <c r="CZ213" s="339"/>
      <c r="DA213" s="339"/>
      <c r="DB213" s="339"/>
      <c r="DC213" s="339"/>
      <c r="DD213" s="339"/>
      <c r="DE213" s="339"/>
      <c r="DF213" s="339"/>
      <c r="DG213" s="339"/>
      <c r="DH213" s="339"/>
      <c r="DI213" s="339"/>
      <c r="DJ213" s="339"/>
      <c r="DK213" s="339"/>
      <c r="DL213" s="364"/>
      <c r="DM213" s="401"/>
    </row>
    <row r="214" spans="1:117" s="173" customFormat="1" ht="19.5" customHeight="1">
      <c r="A214" s="405"/>
      <c r="B214" s="340"/>
      <c r="C214" s="300"/>
      <c r="D214" s="119" t="s">
        <v>658</v>
      </c>
      <c r="E214" s="117" t="s">
        <v>847</v>
      </c>
      <c r="F214" s="404" t="s">
        <v>322</v>
      </c>
      <c r="G214" s="335"/>
      <c r="H214" s="328"/>
      <c r="I214" s="338"/>
      <c r="J214" s="42">
        <f>-'PRA110'!J214</f>
        <v>0</v>
      </c>
      <c r="K214" s="41">
        <f>-('PRA110'!I214-'PRA110'!J214)</f>
        <v>0</v>
      </c>
      <c r="L214" s="41">
        <f>-'PRA110'!K214</f>
        <v>0</v>
      </c>
      <c r="M214" s="41">
        <f>-'PRA110'!L214</f>
        <v>0</v>
      </c>
      <c r="N214" s="41">
        <f>-'PRA110'!M214</f>
        <v>0</v>
      </c>
      <c r="O214" s="41">
        <f>-'PRA110'!N214</f>
        <v>0</v>
      </c>
      <c r="P214" s="41">
        <f>-'PRA110'!O214</f>
        <v>0</v>
      </c>
      <c r="Q214" s="41">
        <f>-'PRA110'!P214</f>
        <v>0</v>
      </c>
      <c r="R214" s="41">
        <f>-'PRA110'!Q214</f>
        <v>0</v>
      </c>
      <c r="S214" s="41">
        <f>-'PRA110'!R214</f>
        <v>0</v>
      </c>
      <c r="T214" s="41">
        <f>-'PRA110'!S214</f>
        <v>0</v>
      </c>
      <c r="U214" s="41">
        <f>-'PRA110'!T214</f>
        <v>0</v>
      </c>
      <c r="V214" s="41">
        <f>-'PRA110'!U214</f>
        <v>0</v>
      </c>
      <c r="W214" s="41">
        <f>-'PRA110'!V214</f>
        <v>0</v>
      </c>
      <c r="X214" s="41">
        <f>-'PRA110'!W214</f>
        <v>0</v>
      </c>
      <c r="Y214" s="41">
        <f>-'PRA110'!X214</f>
        <v>0</v>
      </c>
      <c r="Z214" s="41">
        <f>-'PRA110'!Y214</f>
        <v>0</v>
      </c>
      <c r="AA214" s="41">
        <f>-'PRA110'!Z214</f>
        <v>0</v>
      </c>
      <c r="AB214" s="41">
        <f>-'PRA110'!AA214</f>
        <v>0</v>
      </c>
      <c r="AC214" s="41">
        <f>-'PRA110'!AB214</f>
        <v>0</v>
      </c>
      <c r="AD214" s="41">
        <f>-'PRA110'!AC214</f>
        <v>0</v>
      </c>
      <c r="AE214" s="41">
        <f>-'PRA110'!AD214</f>
        <v>0</v>
      </c>
      <c r="AF214" s="41">
        <f>-'PRA110'!AE214</f>
        <v>0</v>
      </c>
      <c r="AG214" s="41">
        <f>-'PRA110'!AF214</f>
        <v>0</v>
      </c>
      <c r="AH214" s="41">
        <f>-'PRA110'!AG214</f>
        <v>0</v>
      </c>
      <c r="AI214" s="41">
        <f>-'PRA110'!AH214</f>
        <v>0</v>
      </c>
      <c r="AJ214" s="41">
        <f>-'PRA110'!AI214</f>
        <v>0</v>
      </c>
      <c r="AK214" s="41">
        <f>-'PRA110'!AJ214</f>
        <v>0</v>
      </c>
      <c r="AL214" s="41">
        <f>-'PRA110'!AK214</f>
        <v>0</v>
      </c>
      <c r="AM214" s="41">
        <f>-'PRA110'!AL214</f>
        <v>0</v>
      </c>
      <c r="AN214" s="41">
        <f>-'PRA110'!AM214</f>
        <v>0</v>
      </c>
      <c r="AO214" s="41">
        <f>-'PRA110'!AN214</f>
        <v>0</v>
      </c>
      <c r="AP214" s="41">
        <f>-'PRA110'!AO214</f>
        <v>0</v>
      </c>
      <c r="AQ214" s="41">
        <f>-'PRA110'!AP214</f>
        <v>0</v>
      </c>
      <c r="AR214" s="41">
        <f>-'PRA110'!AQ214</f>
        <v>0</v>
      </c>
      <c r="AS214" s="41">
        <f>-'PRA110'!AR214</f>
        <v>0</v>
      </c>
      <c r="AT214" s="41">
        <f>-'PRA110'!AS214</f>
        <v>0</v>
      </c>
      <c r="AU214" s="41">
        <f>-'PRA110'!AT214</f>
        <v>0</v>
      </c>
      <c r="AV214" s="41">
        <f>-'PRA110'!AU214</f>
        <v>0</v>
      </c>
      <c r="AW214" s="41">
        <f>-'PRA110'!AV214</f>
        <v>0</v>
      </c>
      <c r="AX214" s="41">
        <f>-'PRA110'!AW214</f>
        <v>0</v>
      </c>
      <c r="AY214" s="41">
        <f>-'PRA110'!AX214</f>
        <v>0</v>
      </c>
      <c r="AZ214" s="41">
        <f>-'PRA110'!AY214</f>
        <v>0</v>
      </c>
      <c r="BA214" s="41">
        <f>-'PRA110'!AZ214</f>
        <v>0</v>
      </c>
      <c r="BB214" s="41">
        <f>-'PRA110'!BA214</f>
        <v>0</v>
      </c>
      <c r="BC214" s="41">
        <f>-'PRA110'!BB214</f>
        <v>0</v>
      </c>
      <c r="BD214" s="41">
        <f>-'PRA110'!BC214</f>
        <v>0</v>
      </c>
      <c r="BE214" s="41">
        <f>-'PRA110'!BD214</f>
        <v>0</v>
      </c>
      <c r="BF214" s="41">
        <f>-'PRA110'!BE214</f>
        <v>0</v>
      </c>
      <c r="BG214" s="41">
        <f>-'PRA110'!BF214</f>
        <v>0</v>
      </c>
      <c r="BH214" s="41">
        <f>-'PRA110'!BG214</f>
        <v>0</v>
      </c>
      <c r="BI214" s="41">
        <f>-'PRA110'!BH214</f>
        <v>0</v>
      </c>
      <c r="BJ214" s="41">
        <f>-'PRA110'!BI214</f>
        <v>0</v>
      </c>
      <c r="BK214" s="41">
        <f>-'PRA110'!BJ214</f>
        <v>0</v>
      </c>
      <c r="BL214" s="41">
        <f>-'PRA110'!BK214</f>
        <v>0</v>
      </c>
      <c r="BM214" s="41">
        <f>-'PRA110'!BL214</f>
        <v>0</v>
      </c>
      <c r="BN214" s="41">
        <f>-'PRA110'!BM214</f>
        <v>0</v>
      </c>
      <c r="BO214" s="41">
        <f>-'PRA110'!BN214</f>
        <v>0</v>
      </c>
      <c r="BP214" s="41">
        <f>-'PRA110'!BO214</f>
        <v>0</v>
      </c>
      <c r="BQ214" s="41">
        <f>-'PRA110'!BP214</f>
        <v>0</v>
      </c>
      <c r="BR214" s="41">
        <f>-'PRA110'!BQ214</f>
        <v>0</v>
      </c>
      <c r="BS214" s="41">
        <f>-'PRA110'!BR214</f>
        <v>0</v>
      </c>
      <c r="BT214" s="41">
        <f>-'PRA110'!BS214</f>
        <v>0</v>
      </c>
      <c r="BU214" s="41">
        <f>-'PRA110'!BT214</f>
        <v>0</v>
      </c>
      <c r="BV214" s="41">
        <f>-'PRA110'!BU214</f>
        <v>0</v>
      </c>
      <c r="BW214" s="41">
        <f>-'PRA110'!BV214</f>
        <v>0</v>
      </c>
      <c r="BX214" s="41">
        <f>-'PRA110'!BW214</f>
        <v>0</v>
      </c>
      <c r="BY214" s="41">
        <f>-'PRA110'!BX214</f>
        <v>0</v>
      </c>
      <c r="BZ214" s="41">
        <f>-'PRA110'!BY214</f>
        <v>0</v>
      </c>
      <c r="CA214" s="41">
        <f>-'PRA110'!BZ214</f>
        <v>0</v>
      </c>
      <c r="CB214" s="41">
        <f>-'PRA110'!CA214</f>
        <v>0</v>
      </c>
      <c r="CC214" s="41">
        <f>-'PRA110'!CB214</f>
        <v>0</v>
      </c>
      <c r="CD214" s="41">
        <f>-'PRA110'!CC214</f>
        <v>0</v>
      </c>
      <c r="CE214" s="41">
        <f>-'PRA110'!CD214</f>
        <v>0</v>
      </c>
      <c r="CF214" s="41">
        <f>-'PRA110'!CE214</f>
        <v>0</v>
      </c>
      <c r="CG214" s="41">
        <f>-'PRA110'!CF214</f>
        <v>0</v>
      </c>
      <c r="CH214" s="41">
        <f>-'PRA110'!CG214</f>
        <v>0</v>
      </c>
      <c r="CI214" s="41">
        <f>-'PRA110'!CH214</f>
        <v>0</v>
      </c>
      <c r="CJ214" s="41">
        <f>-'PRA110'!CI214</f>
        <v>0</v>
      </c>
      <c r="CK214" s="41">
        <f>-'PRA110'!CJ214</f>
        <v>0</v>
      </c>
      <c r="CL214" s="41">
        <f>-'PRA110'!CK214</f>
        <v>0</v>
      </c>
      <c r="CM214" s="41">
        <f>-'PRA110'!CL214</f>
        <v>0</v>
      </c>
      <c r="CN214" s="41">
        <f>-'PRA110'!CM214</f>
        <v>0</v>
      </c>
      <c r="CO214" s="41">
        <f>-'PRA110'!CN214</f>
        <v>0</v>
      </c>
      <c r="CP214" s="41">
        <f>-'PRA110'!CO214</f>
        <v>0</v>
      </c>
      <c r="CQ214" s="41">
        <f>-'PRA110'!CP214</f>
        <v>0</v>
      </c>
      <c r="CR214" s="41">
        <f>-'PRA110'!CQ214</f>
        <v>0</v>
      </c>
      <c r="CS214" s="41">
        <f>-'PRA110'!CR214</f>
        <v>0</v>
      </c>
      <c r="CT214" s="41">
        <f>-'PRA110'!CS214</f>
        <v>0</v>
      </c>
      <c r="CU214" s="41">
        <f>-'PRA110'!CT214</f>
        <v>0</v>
      </c>
      <c r="CV214" s="41">
        <f>-'PRA110'!CU214</f>
        <v>0</v>
      </c>
      <c r="CW214" s="41">
        <f>-'PRA110'!CV214</f>
        <v>0</v>
      </c>
      <c r="CX214" s="41">
        <f>-'PRA110'!CW214</f>
        <v>0</v>
      </c>
      <c r="CY214" s="41">
        <f>-'PRA110'!CX214</f>
        <v>0</v>
      </c>
      <c r="CZ214" s="41">
        <f>-'PRA110'!CY214</f>
        <v>0</v>
      </c>
      <c r="DA214" s="41">
        <f>-'PRA110'!CZ214</f>
        <v>0</v>
      </c>
      <c r="DB214" s="41">
        <f>-'PRA110'!DA214</f>
        <v>0</v>
      </c>
      <c r="DC214" s="41">
        <f>-'PRA110'!DB214</f>
        <v>0</v>
      </c>
      <c r="DD214" s="41">
        <f>-'PRA110'!DC214</f>
        <v>0</v>
      </c>
      <c r="DE214" s="41">
        <f>-'PRA110'!DD214</f>
        <v>0</v>
      </c>
      <c r="DF214" s="41">
        <f>-'PRA110'!DE214</f>
        <v>0</v>
      </c>
      <c r="DG214" s="41">
        <f>-'PRA110'!DF214</f>
        <v>0</v>
      </c>
      <c r="DH214" s="41">
        <f>-'PRA110'!DG214</f>
        <v>0</v>
      </c>
      <c r="DI214" s="41">
        <f>-'PRA110'!DH214</f>
        <v>0</v>
      </c>
      <c r="DJ214" s="41">
        <f>-'PRA110'!DI214</f>
        <v>0</v>
      </c>
      <c r="DK214" s="41">
        <f>-'PRA110'!DJ214</f>
        <v>0</v>
      </c>
      <c r="DL214" s="44">
        <f>-'PRA110'!DK214</f>
        <v>0</v>
      </c>
      <c r="DM214" s="401"/>
    </row>
    <row r="215" spans="1:117" s="173" customFormat="1" ht="19.899999999999999" customHeight="1">
      <c r="A215" s="378"/>
      <c r="B215" s="377"/>
      <c r="C215" s="300"/>
      <c r="D215" s="119" t="s">
        <v>659</v>
      </c>
      <c r="E215" s="117" t="s">
        <v>848</v>
      </c>
      <c r="F215" s="404" t="s">
        <v>323</v>
      </c>
      <c r="G215" s="335"/>
      <c r="H215" s="328"/>
      <c r="I215" s="403">
        <f>-'PRA110'!H215</f>
        <v>0</v>
      </c>
      <c r="J215" s="383"/>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39"/>
      <c r="AY215" s="339"/>
      <c r="AZ215" s="339"/>
      <c r="BA215" s="339"/>
      <c r="BB215" s="339"/>
      <c r="BC215" s="339"/>
      <c r="BD215" s="339"/>
      <c r="BE215" s="339"/>
      <c r="BF215" s="339"/>
      <c r="BG215" s="339"/>
      <c r="BH215" s="339"/>
      <c r="BI215" s="339"/>
      <c r="BJ215" s="339"/>
      <c r="BK215" s="339"/>
      <c r="BL215" s="339"/>
      <c r="BM215" s="339"/>
      <c r="BN215" s="339"/>
      <c r="BO215" s="339"/>
      <c r="BP215" s="339"/>
      <c r="BQ215" s="339"/>
      <c r="BR215" s="339"/>
      <c r="BS215" s="339"/>
      <c r="BT215" s="339"/>
      <c r="BU215" s="339"/>
      <c r="BV215" s="339"/>
      <c r="BW215" s="339"/>
      <c r="BX215" s="339"/>
      <c r="BY215" s="339"/>
      <c r="BZ215" s="339"/>
      <c r="CA215" s="339"/>
      <c r="CB215" s="339"/>
      <c r="CC215" s="339"/>
      <c r="CD215" s="339"/>
      <c r="CE215" s="339"/>
      <c r="CF215" s="339"/>
      <c r="CG215" s="339"/>
      <c r="CH215" s="339"/>
      <c r="CI215" s="339"/>
      <c r="CJ215" s="339"/>
      <c r="CK215" s="339"/>
      <c r="CL215" s="339"/>
      <c r="CM215" s="339"/>
      <c r="CN215" s="339"/>
      <c r="CO215" s="339"/>
      <c r="CP215" s="339"/>
      <c r="CQ215" s="339"/>
      <c r="CR215" s="339"/>
      <c r="CS215" s="339"/>
      <c r="CT215" s="339"/>
      <c r="CU215" s="339"/>
      <c r="CV215" s="339"/>
      <c r="CW215" s="339"/>
      <c r="CX215" s="339"/>
      <c r="CY215" s="339"/>
      <c r="CZ215" s="339"/>
      <c r="DA215" s="339"/>
      <c r="DB215" s="339"/>
      <c r="DC215" s="339"/>
      <c r="DD215" s="339"/>
      <c r="DE215" s="339"/>
      <c r="DF215" s="339"/>
      <c r="DG215" s="339"/>
      <c r="DH215" s="339"/>
      <c r="DI215" s="339"/>
      <c r="DJ215" s="339"/>
      <c r="DK215" s="339"/>
      <c r="DL215" s="364"/>
      <c r="DM215" s="401"/>
    </row>
    <row r="216" spans="1:117" s="173" customFormat="1" ht="19.899999999999999" customHeight="1">
      <c r="A216" s="405"/>
      <c r="B216" s="405"/>
      <c r="C216" s="300"/>
      <c r="D216" s="115" t="s">
        <v>698</v>
      </c>
      <c r="E216" s="122" t="s">
        <v>699</v>
      </c>
      <c r="F216" s="406" t="s">
        <v>324</v>
      </c>
      <c r="G216" s="335"/>
      <c r="H216" s="328"/>
      <c r="I216" s="121"/>
      <c r="J216" s="41">
        <f>-'PRA110'!J216</f>
        <v>0</v>
      </c>
      <c r="K216" s="41">
        <f>-('PRA110'!I216-'PRA110'!J216)</f>
        <v>0</v>
      </c>
      <c r="L216" s="41">
        <f>-'PRA110'!K216</f>
        <v>0</v>
      </c>
      <c r="M216" s="41">
        <f>-'PRA110'!L216</f>
        <v>0</v>
      </c>
      <c r="N216" s="41">
        <f>-'PRA110'!M216</f>
        <v>0</v>
      </c>
      <c r="O216" s="41">
        <f>-'PRA110'!N216</f>
        <v>0</v>
      </c>
      <c r="P216" s="41">
        <f>-'PRA110'!O216</f>
        <v>0</v>
      </c>
      <c r="Q216" s="41">
        <f>-'PRA110'!P216</f>
        <v>0</v>
      </c>
      <c r="R216" s="41">
        <f>-'PRA110'!Q216</f>
        <v>0</v>
      </c>
      <c r="S216" s="41">
        <f>-'PRA110'!R216</f>
        <v>0</v>
      </c>
      <c r="T216" s="41">
        <f>-'PRA110'!S216</f>
        <v>0</v>
      </c>
      <c r="U216" s="41">
        <f>-'PRA110'!T216</f>
        <v>0</v>
      </c>
      <c r="V216" s="41">
        <f>-'PRA110'!U216</f>
        <v>0</v>
      </c>
      <c r="W216" s="41">
        <f>-'PRA110'!V216</f>
        <v>0</v>
      </c>
      <c r="X216" s="41">
        <f>-'PRA110'!W216</f>
        <v>0</v>
      </c>
      <c r="Y216" s="41">
        <f>-'PRA110'!X216</f>
        <v>0</v>
      </c>
      <c r="Z216" s="41">
        <f>-'PRA110'!Y216</f>
        <v>0</v>
      </c>
      <c r="AA216" s="41">
        <f>-'PRA110'!Z216</f>
        <v>0</v>
      </c>
      <c r="AB216" s="41">
        <f>-'PRA110'!AA216</f>
        <v>0</v>
      </c>
      <c r="AC216" s="41">
        <f>-'PRA110'!AB216</f>
        <v>0</v>
      </c>
      <c r="AD216" s="41">
        <f>-'PRA110'!AC216</f>
        <v>0</v>
      </c>
      <c r="AE216" s="41">
        <f>-'PRA110'!AD216</f>
        <v>0</v>
      </c>
      <c r="AF216" s="41">
        <f>-'PRA110'!AE216</f>
        <v>0</v>
      </c>
      <c r="AG216" s="41">
        <f>-'PRA110'!AF216</f>
        <v>0</v>
      </c>
      <c r="AH216" s="41">
        <f>-'PRA110'!AG216</f>
        <v>0</v>
      </c>
      <c r="AI216" s="41">
        <f>-'PRA110'!AH216</f>
        <v>0</v>
      </c>
      <c r="AJ216" s="41">
        <f>-'PRA110'!AI216</f>
        <v>0</v>
      </c>
      <c r="AK216" s="41">
        <f>-'PRA110'!AJ216</f>
        <v>0</v>
      </c>
      <c r="AL216" s="41">
        <f>-'PRA110'!AK216</f>
        <v>0</v>
      </c>
      <c r="AM216" s="41">
        <f>-'PRA110'!AL216</f>
        <v>0</v>
      </c>
      <c r="AN216" s="41">
        <f>-'PRA110'!AM216</f>
        <v>0</v>
      </c>
      <c r="AO216" s="41">
        <f>-'PRA110'!AN216</f>
        <v>0</v>
      </c>
      <c r="AP216" s="41">
        <f>-'PRA110'!AO216</f>
        <v>0</v>
      </c>
      <c r="AQ216" s="41">
        <f>-'PRA110'!AP216</f>
        <v>0</v>
      </c>
      <c r="AR216" s="41">
        <f>-'PRA110'!AQ216</f>
        <v>0</v>
      </c>
      <c r="AS216" s="41">
        <f>-'PRA110'!AR216</f>
        <v>0</v>
      </c>
      <c r="AT216" s="41">
        <f>-'PRA110'!AS216</f>
        <v>0</v>
      </c>
      <c r="AU216" s="41">
        <f>-'PRA110'!AT216</f>
        <v>0</v>
      </c>
      <c r="AV216" s="41">
        <f>-'PRA110'!AU216</f>
        <v>0</v>
      </c>
      <c r="AW216" s="41">
        <f>-'PRA110'!AV216</f>
        <v>0</v>
      </c>
      <c r="AX216" s="41">
        <f>-'PRA110'!AW216</f>
        <v>0</v>
      </c>
      <c r="AY216" s="41">
        <f>-'PRA110'!AX216</f>
        <v>0</v>
      </c>
      <c r="AZ216" s="41">
        <f>-'PRA110'!AY216</f>
        <v>0</v>
      </c>
      <c r="BA216" s="41">
        <f>-'PRA110'!AZ216</f>
        <v>0</v>
      </c>
      <c r="BB216" s="41">
        <f>-'PRA110'!BA216</f>
        <v>0</v>
      </c>
      <c r="BC216" s="41">
        <f>-'PRA110'!BB216</f>
        <v>0</v>
      </c>
      <c r="BD216" s="41">
        <f>-'PRA110'!BC216</f>
        <v>0</v>
      </c>
      <c r="BE216" s="41">
        <f>-'PRA110'!BD216</f>
        <v>0</v>
      </c>
      <c r="BF216" s="41">
        <f>-'PRA110'!BE216</f>
        <v>0</v>
      </c>
      <c r="BG216" s="41">
        <f>-'PRA110'!BF216</f>
        <v>0</v>
      </c>
      <c r="BH216" s="41">
        <f>-'PRA110'!BG216</f>
        <v>0</v>
      </c>
      <c r="BI216" s="41">
        <f>-'PRA110'!BH216</f>
        <v>0</v>
      </c>
      <c r="BJ216" s="41">
        <f>-'PRA110'!BI216</f>
        <v>0</v>
      </c>
      <c r="BK216" s="41">
        <f>-'PRA110'!BJ216</f>
        <v>0</v>
      </c>
      <c r="BL216" s="41">
        <f>-'PRA110'!BK216</f>
        <v>0</v>
      </c>
      <c r="BM216" s="41">
        <f>-'PRA110'!BL216</f>
        <v>0</v>
      </c>
      <c r="BN216" s="41">
        <f>-'PRA110'!BM216</f>
        <v>0</v>
      </c>
      <c r="BO216" s="41">
        <f>-'PRA110'!BN216</f>
        <v>0</v>
      </c>
      <c r="BP216" s="41">
        <f>-'PRA110'!BO216</f>
        <v>0</v>
      </c>
      <c r="BQ216" s="41">
        <f>-'PRA110'!BP216</f>
        <v>0</v>
      </c>
      <c r="BR216" s="41">
        <f>-'PRA110'!BQ216</f>
        <v>0</v>
      </c>
      <c r="BS216" s="41">
        <f>-'PRA110'!BR216</f>
        <v>0</v>
      </c>
      <c r="BT216" s="41">
        <f>-'PRA110'!BS216</f>
        <v>0</v>
      </c>
      <c r="BU216" s="41">
        <f>-'PRA110'!BT216</f>
        <v>0</v>
      </c>
      <c r="BV216" s="41">
        <f>-'PRA110'!BU216</f>
        <v>0</v>
      </c>
      <c r="BW216" s="41">
        <f>-'PRA110'!BV216</f>
        <v>0</v>
      </c>
      <c r="BX216" s="41">
        <f>-'PRA110'!BW216</f>
        <v>0</v>
      </c>
      <c r="BY216" s="41">
        <f>-'PRA110'!BX216</f>
        <v>0</v>
      </c>
      <c r="BZ216" s="41">
        <f>-'PRA110'!BY216</f>
        <v>0</v>
      </c>
      <c r="CA216" s="41">
        <f>-'PRA110'!BZ216</f>
        <v>0</v>
      </c>
      <c r="CB216" s="41">
        <f>-'PRA110'!CA216</f>
        <v>0</v>
      </c>
      <c r="CC216" s="41">
        <f>-'PRA110'!CB216</f>
        <v>0</v>
      </c>
      <c r="CD216" s="41">
        <f>-'PRA110'!CC216</f>
        <v>0</v>
      </c>
      <c r="CE216" s="41">
        <f>-'PRA110'!CD216</f>
        <v>0</v>
      </c>
      <c r="CF216" s="41">
        <f>-'PRA110'!CE216</f>
        <v>0</v>
      </c>
      <c r="CG216" s="41">
        <f>-'PRA110'!CF216</f>
        <v>0</v>
      </c>
      <c r="CH216" s="41">
        <f>-'PRA110'!CG216</f>
        <v>0</v>
      </c>
      <c r="CI216" s="41">
        <f>-'PRA110'!CH216</f>
        <v>0</v>
      </c>
      <c r="CJ216" s="41">
        <f>-'PRA110'!CI216</f>
        <v>0</v>
      </c>
      <c r="CK216" s="41">
        <f>-'PRA110'!CJ216</f>
        <v>0</v>
      </c>
      <c r="CL216" s="41">
        <f>-'PRA110'!CK216</f>
        <v>0</v>
      </c>
      <c r="CM216" s="41">
        <f>-'PRA110'!CL216</f>
        <v>0</v>
      </c>
      <c r="CN216" s="41">
        <f>-'PRA110'!CM216</f>
        <v>0</v>
      </c>
      <c r="CO216" s="41">
        <f>-'PRA110'!CN216</f>
        <v>0</v>
      </c>
      <c r="CP216" s="41">
        <f>-'PRA110'!CO216</f>
        <v>0</v>
      </c>
      <c r="CQ216" s="41">
        <f>-'PRA110'!CP216</f>
        <v>0</v>
      </c>
      <c r="CR216" s="41">
        <f>-'PRA110'!CQ216</f>
        <v>0</v>
      </c>
      <c r="CS216" s="41">
        <f>-'PRA110'!CR216</f>
        <v>0</v>
      </c>
      <c r="CT216" s="41">
        <f>-'PRA110'!CS216</f>
        <v>0</v>
      </c>
      <c r="CU216" s="41">
        <f>-'PRA110'!CT216</f>
        <v>0</v>
      </c>
      <c r="CV216" s="41">
        <f>-'PRA110'!CU216</f>
        <v>0</v>
      </c>
      <c r="CW216" s="41">
        <f>-'PRA110'!CV216</f>
        <v>0</v>
      </c>
      <c r="CX216" s="41">
        <f>-'PRA110'!CW216</f>
        <v>0</v>
      </c>
      <c r="CY216" s="41">
        <f>-'PRA110'!CX216</f>
        <v>0</v>
      </c>
      <c r="CZ216" s="41">
        <f>-'PRA110'!CY216</f>
        <v>0</v>
      </c>
      <c r="DA216" s="41">
        <f>-'PRA110'!CZ216</f>
        <v>0</v>
      </c>
      <c r="DB216" s="41">
        <f>-'PRA110'!DA216</f>
        <v>0</v>
      </c>
      <c r="DC216" s="41">
        <f>-'PRA110'!DB216</f>
        <v>0</v>
      </c>
      <c r="DD216" s="41">
        <f>-'PRA110'!DC216</f>
        <v>0</v>
      </c>
      <c r="DE216" s="41">
        <f>-'PRA110'!DD216</f>
        <v>0</v>
      </c>
      <c r="DF216" s="41">
        <f>-'PRA110'!DE216</f>
        <v>0</v>
      </c>
      <c r="DG216" s="41">
        <f>-'PRA110'!DF216</f>
        <v>0</v>
      </c>
      <c r="DH216" s="41">
        <f>-'PRA110'!DG216</f>
        <v>0</v>
      </c>
      <c r="DI216" s="41">
        <f>-'PRA110'!DH216</f>
        <v>0</v>
      </c>
      <c r="DJ216" s="41">
        <f>-'PRA110'!DI216</f>
        <v>0</v>
      </c>
      <c r="DK216" s="41">
        <f>-'PRA110'!DJ216</f>
        <v>0</v>
      </c>
      <c r="DL216" s="44">
        <f>-'PRA110'!DK216</f>
        <v>0</v>
      </c>
      <c r="DM216" s="401"/>
    </row>
    <row r="217" spans="1:117" s="173" customFormat="1" ht="19.899999999999999" customHeight="1">
      <c r="A217" s="340"/>
      <c r="B217" s="340"/>
      <c r="C217" s="300"/>
      <c r="D217" s="115" t="s">
        <v>660</v>
      </c>
      <c r="E217" s="124" t="s">
        <v>849</v>
      </c>
      <c r="F217" s="407" t="s">
        <v>662</v>
      </c>
      <c r="G217" s="335"/>
      <c r="H217" s="328"/>
      <c r="I217" s="403">
        <f>-'PRA110'!H217</f>
        <v>0</v>
      </c>
      <c r="J217" s="41">
        <f>-'PRA110'!J217</f>
        <v>0</v>
      </c>
      <c r="K217" s="41">
        <f>-('PRA110'!I217-'PRA110'!J217)</f>
        <v>0</v>
      </c>
      <c r="L217" s="41">
        <f>-'PRA110'!K217</f>
        <v>0</v>
      </c>
      <c r="M217" s="41">
        <f>-'PRA110'!L217</f>
        <v>0</v>
      </c>
      <c r="N217" s="41">
        <f>-'PRA110'!M217</f>
        <v>0</v>
      </c>
      <c r="O217" s="41">
        <f>-'PRA110'!N217</f>
        <v>0</v>
      </c>
      <c r="P217" s="41">
        <f>-'PRA110'!O217</f>
        <v>0</v>
      </c>
      <c r="Q217" s="41">
        <f>-'PRA110'!P217</f>
        <v>0</v>
      </c>
      <c r="R217" s="41">
        <f>-'PRA110'!Q217</f>
        <v>0</v>
      </c>
      <c r="S217" s="41">
        <f>-'PRA110'!R217</f>
        <v>0</v>
      </c>
      <c r="T217" s="41">
        <f>-'PRA110'!S217</f>
        <v>0</v>
      </c>
      <c r="U217" s="41">
        <f>-'PRA110'!T217</f>
        <v>0</v>
      </c>
      <c r="V217" s="41">
        <f>-'PRA110'!U217</f>
        <v>0</v>
      </c>
      <c r="W217" s="41">
        <f>-'PRA110'!V217</f>
        <v>0</v>
      </c>
      <c r="X217" s="41">
        <f>-'PRA110'!W217</f>
        <v>0</v>
      </c>
      <c r="Y217" s="41">
        <f>-'PRA110'!X217</f>
        <v>0</v>
      </c>
      <c r="Z217" s="41">
        <f>-'PRA110'!Y217</f>
        <v>0</v>
      </c>
      <c r="AA217" s="41">
        <f>-'PRA110'!Z217</f>
        <v>0</v>
      </c>
      <c r="AB217" s="41">
        <f>-'PRA110'!AA217</f>
        <v>0</v>
      </c>
      <c r="AC217" s="41">
        <f>-'PRA110'!AB217</f>
        <v>0</v>
      </c>
      <c r="AD217" s="41">
        <f>-'PRA110'!AC217</f>
        <v>0</v>
      </c>
      <c r="AE217" s="41">
        <f>-'PRA110'!AD217</f>
        <v>0</v>
      </c>
      <c r="AF217" s="41">
        <f>-'PRA110'!AE217</f>
        <v>0</v>
      </c>
      <c r="AG217" s="41">
        <f>-'PRA110'!AF217</f>
        <v>0</v>
      </c>
      <c r="AH217" s="41">
        <f>-'PRA110'!AG217</f>
        <v>0</v>
      </c>
      <c r="AI217" s="41">
        <f>-'PRA110'!AH217</f>
        <v>0</v>
      </c>
      <c r="AJ217" s="41">
        <f>-'PRA110'!AI217</f>
        <v>0</v>
      </c>
      <c r="AK217" s="41">
        <f>-'PRA110'!AJ217</f>
        <v>0</v>
      </c>
      <c r="AL217" s="41">
        <f>-'PRA110'!AK217</f>
        <v>0</v>
      </c>
      <c r="AM217" s="41">
        <f>-'PRA110'!AL217</f>
        <v>0</v>
      </c>
      <c r="AN217" s="41">
        <f>-'PRA110'!AM217</f>
        <v>0</v>
      </c>
      <c r="AO217" s="41">
        <f>-'PRA110'!AN217</f>
        <v>0</v>
      </c>
      <c r="AP217" s="41">
        <f>-'PRA110'!AO217</f>
        <v>0</v>
      </c>
      <c r="AQ217" s="41">
        <f>-'PRA110'!AP217</f>
        <v>0</v>
      </c>
      <c r="AR217" s="41">
        <f>-'PRA110'!AQ217</f>
        <v>0</v>
      </c>
      <c r="AS217" s="41">
        <f>-'PRA110'!AR217</f>
        <v>0</v>
      </c>
      <c r="AT217" s="41">
        <f>-'PRA110'!AS217</f>
        <v>0</v>
      </c>
      <c r="AU217" s="41">
        <f>-'PRA110'!AT217</f>
        <v>0</v>
      </c>
      <c r="AV217" s="41">
        <f>-'PRA110'!AU217</f>
        <v>0</v>
      </c>
      <c r="AW217" s="41">
        <f>-'PRA110'!AV217</f>
        <v>0</v>
      </c>
      <c r="AX217" s="41">
        <f>-'PRA110'!AW217</f>
        <v>0</v>
      </c>
      <c r="AY217" s="41">
        <f>-'PRA110'!AX217</f>
        <v>0</v>
      </c>
      <c r="AZ217" s="41">
        <f>-'PRA110'!AY217</f>
        <v>0</v>
      </c>
      <c r="BA217" s="41">
        <f>-'PRA110'!AZ217</f>
        <v>0</v>
      </c>
      <c r="BB217" s="41">
        <f>-'PRA110'!BA217</f>
        <v>0</v>
      </c>
      <c r="BC217" s="41">
        <f>-'PRA110'!BB217</f>
        <v>0</v>
      </c>
      <c r="BD217" s="41">
        <f>-'PRA110'!BC217</f>
        <v>0</v>
      </c>
      <c r="BE217" s="41">
        <f>-'PRA110'!BD217</f>
        <v>0</v>
      </c>
      <c r="BF217" s="41">
        <f>-'PRA110'!BE217</f>
        <v>0</v>
      </c>
      <c r="BG217" s="41">
        <f>-'PRA110'!BF217</f>
        <v>0</v>
      </c>
      <c r="BH217" s="41">
        <f>-'PRA110'!BG217</f>
        <v>0</v>
      </c>
      <c r="BI217" s="41">
        <f>-'PRA110'!BH217</f>
        <v>0</v>
      </c>
      <c r="BJ217" s="41">
        <f>-'PRA110'!BI217</f>
        <v>0</v>
      </c>
      <c r="BK217" s="41">
        <f>-'PRA110'!BJ217</f>
        <v>0</v>
      </c>
      <c r="BL217" s="41">
        <f>-'PRA110'!BK217</f>
        <v>0</v>
      </c>
      <c r="BM217" s="41">
        <f>-'PRA110'!BL217</f>
        <v>0</v>
      </c>
      <c r="BN217" s="41">
        <f>-'PRA110'!BM217</f>
        <v>0</v>
      </c>
      <c r="BO217" s="41">
        <f>-'PRA110'!BN217</f>
        <v>0</v>
      </c>
      <c r="BP217" s="41">
        <f>-'PRA110'!BO217</f>
        <v>0</v>
      </c>
      <c r="BQ217" s="41">
        <f>-'PRA110'!BP217</f>
        <v>0</v>
      </c>
      <c r="BR217" s="41">
        <f>-'PRA110'!BQ217</f>
        <v>0</v>
      </c>
      <c r="BS217" s="41">
        <f>-'PRA110'!BR217</f>
        <v>0</v>
      </c>
      <c r="BT217" s="41">
        <f>-'PRA110'!BS217</f>
        <v>0</v>
      </c>
      <c r="BU217" s="41">
        <f>-'PRA110'!BT217</f>
        <v>0</v>
      </c>
      <c r="BV217" s="41">
        <f>-'PRA110'!BU217</f>
        <v>0</v>
      </c>
      <c r="BW217" s="41">
        <f>-'PRA110'!BV217</f>
        <v>0</v>
      </c>
      <c r="BX217" s="41">
        <f>-'PRA110'!BW217</f>
        <v>0</v>
      </c>
      <c r="BY217" s="41">
        <f>-'PRA110'!BX217</f>
        <v>0</v>
      </c>
      <c r="BZ217" s="41">
        <f>-'PRA110'!BY217</f>
        <v>0</v>
      </c>
      <c r="CA217" s="41">
        <f>-'PRA110'!BZ217</f>
        <v>0</v>
      </c>
      <c r="CB217" s="41">
        <f>-'PRA110'!CA217</f>
        <v>0</v>
      </c>
      <c r="CC217" s="41">
        <f>-'PRA110'!CB217</f>
        <v>0</v>
      </c>
      <c r="CD217" s="41">
        <f>-'PRA110'!CC217</f>
        <v>0</v>
      </c>
      <c r="CE217" s="41">
        <f>-'PRA110'!CD217</f>
        <v>0</v>
      </c>
      <c r="CF217" s="41">
        <f>-'PRA110'!CE217</f>
        <v>0</v>
      </c>
      <c r="CG217" s="41">
        <f>-'PRA110'!CF217</f>
        <v>0</v>
      </c>
      <c r="CH217" s="41">
        <f>-'PRA110'!CG217</f>
        <v>0</v>
      </c>
      <c r="CI217" s="41">
        <f>-'PRA110'!CH217</f>
        <v>0</v>
      </c>
      <c r="CJ217" s="41">
        <f>-'PRA110'!CI217</f>
        <v>0</v>
      </c>
      <c r="CK217" s="41">
        <f>-'PRA110'!CJ217</f>
        <v>0</v>
      </c>
      <c r="CL217" s="41">
        <f>-'PRA110'!CK217</f>
        <v>0</v>
      </c>
      <c r="CM217" s="41">
        <f>-'PRA110'!CL217</f>
        <v>0</v>
      </c>
      <c r="CN217" s="41">
        <f>-'PRA110'!CM217</f>
        <v>0</v>
      </c>
      <c r="CO217" s="41">
        <f>-'PRA110'!CN217</f>
        <v>0</v>
      </c>
      <c r="CP217" s="41">
        <f>-'PRA110'!CO217</f>
        <v>0</v>
      </c>
      <c r="CQ217" s="41">
        <f>-'PRA110'!CP217</f>
        <v>0</v>
      </c>
      <c r="CR217" s="41">
        <f>-'PRA110'!CQ217</f>
        <v>0</v>
      </c>
      <c r="CS217" s="41">
        <f>-'PRA110'!CR217</f>
        <v>0</v>
      </c>
      <c r="CT217" s="41">
        <f>-'PRA110'!CS217</f>
        <v>0</v>
      </c>
      <c r="CU217" s="41">
        <f>-'PRA110'!CT217</f>
        <v>0</v>
      </c>
      <c r="CV217" s="41">
        <f>-'PRA110'!CU217</f>
        <v>0</v>
      </c>
      <c r="CW217" s="41">
        <f>-'PRA110'!CV217</f>
        <v>0</v>
      </c>
      <c r="CX217" s="41">
        <f>-'PRA110'!CW217</f>
        <v>0</v>
      </c>
      <c r="CY217" s="41">
        <f>-'PRA110'!CX217</f>
        <v>0</v>
      </c>
      <c r="CZ217" s="41">
        <f>-'PRA110'!CY217</f>
        <v>0</v>
      </c>
      <c r="DA217" s="41">
        <f>-'PRA110'!CZ217</f>
        <v>0</v>
      </c>
      <c r="DB217" s="41">
        <f>-'PRA110'!DA217</f>
        <v>0</v>
      </c>
      <c r="DC217" s="41">
        <f>-'PRA110'!DB217</f>
        <v>0</v>
      </c>
      <c r="DD217" s="41">
        <f>-'PRA110'!DC217</f>
        <v>0</v>
      </c>
      <c r="DE217" s="41">
        <f>-'PRA110'!DD217</f>
        <v>0</v>
      </c>
      <c r="DF217" s="41">
        <f>-'PRA110'!DE217</f>
        <v>0</v>
      </c>
      <c r="DG217" s="41">
        <f>-'PRA110'!DF217</f>
        <v>0</v>
      </c>
      <c r="DH217" s="41">
        <f>-'PRA110'!DG217</f>
        <v>0</v>
      </c>
      <c r="DI217" s="41">
        <f>-'PRA110'!DH217</f>
        <v>0</v>
      </c>
      <c r="DJ217" s="41">
        <f>-'PRA110'!DI217</f>
        <v>0</v>
      </c>
      <c r="DK217" s="41">
        <f>-'PRA110'!DJ217</f>
        <v>0</v>
      </c>
      <c r="DL217" s="44">
        <f>-'PRA110'!DK217</f>
        <v>0</v>
      </c>
      <c r="DM217" s="401"/>
    </row>
    <row r="218" spans="1:117" s="173" customFormat="1" ht="19.899999999999999" customHeight="1">
      <c r="A218" s="340"/>
      <c r="B218" s="340"/>
      <c r="C218" s="300"/>
      <c r="D218" s="115" t="s">
        <v>661</v>
      </c>
      <c r="E218" s="124" t="s">
        <v>850</v>
      </c>
      <c r="F218" s="407" t="s">
        <v>664</v>
      </c>
      <c r="G218" s="335"/>
      <c r="H218" s="328"/>
      <c r="I218" s="403">
        <f>-'PRA110'!H218</f>
        <v>0</v>
      </c>
      <c r="J218" s="41">
        <f>-'PRA110'!J218</f>
        <v>0</v>
      </c>
      <c r="K218" s="41">
        <f>-('PRA110'!I218-'PRA110'!J218)</f>
        <v>0</v>
      </c>
      <c r="L218" s="41">
        <f>-'PRA110'!K218</f>
        <v>0</v>
      </c>
      <c r="M218" s="41">
        <f>-'PRA110'!L218</f>
        <v>0</v>
      </c>
      <c r="N218" s="41">
        <f>-'PRA110'!M218</f>
        <v>0</v>
      </c>
      <c r="O218" s="41">
        <f>-'PRA110'!N218</f>
        <v>0</v>
      </c>
      <c r="P218" s="41">
        <f>-'PRA110'!O218</f>
        <v>0</v>
      </c>
      <c r="Q218" s="41">
        <f>-'PRA110'!P218</f>
        <v>0</v>
      </c>
      <c r="R218" s="41">
        <f>-'PRA110'!Q218</f>
        <v>0</v>
      </c>
      <c r="S218" s="41">
        <f>-'PRA110'!R218</f>
        <v>0</v>
      </c>
      <c r="T218" s="41">
        <f>-'PRA110'!S218</f>
        <v>0</v>
      </c>
      <c r="U218" s="41">
        <f>-'PRA110'!T218</f>
        <v>0</v>
      </c>
      <c r="V218" s="41">
        <f>-'PRA110'!U218</f>
        <v>0</v>
      </c>
      <c r="W218" s="41">
        <f>-'PRA110'!V218</f>
        <v>0</v>
      </c>
      <c r="X218" s="41">
        <f>-'PRA110'!W218</f>
        <v>0</v>
      </c>
      <c r="Y218" s="41">
        <f>-'PRA110'!X218</f>
        <v>0</v>
      </c>
      <c r="Z218" s="41">
        <f>-'PRA110'!Y218</f>
        <v>0</v>
      </c>
      <c r="AA218" s="41">
        <f>-'PRA110'!Z218</f>
        <v>0</v>
      </c>
      <c r="AB218" s="41">
        <f>-'PRA110'!AA218</f>
        <v>0</v>
      </c>
      <c r="AC218" s="41">
        <f>-'PRA110'!AB218</f>
        <v>0</v>
      </c>
      <c r="AD218" s="41">
        <f>-'PRA110'!AC218</f>
        <v>0</v>
      </c>
      <c r="AE218" s="41">
        <f>-'PRA110'!AD218</f>
        <v>0</v>
      </c>
      <c r="AF218" s="41">
        <f>-'PRA110'!AE218</f>
        <v>0</v>
      </c>
      <c r="AG218" s="41">
        <f>-'PRA110'!AF218</f>
        <v>0</v>
      </c>
      <c r="AH218" s="41">
        <f>-'PRA110'!AG218</f>
        <v>0</v>
      </c>
      <c r="AI218" s="41">
        <f>-'PRA110'!AH218</f>
        <v>0</v>
      </c>
      <c r="AJ218" s="41">
        <f>-'PRA110'!AI218</f>
        <v>0</v>
      </c>
      <c r="AK218" s="41">
        <f>-'PRA110'!AJ218</f>
        <v>0</v>
      </c>
      <c r="AL218" s="41">
        <f>-'PRA110'!AK218</f>
        <v>0</v>
      </c>
      <c r="AM218" s="41">
        <f>-'PRA110'!AL218</f>
        <v>0</v>
      </c>
      <c r="AN218" s="41">
        <f>-'PRA110'!AM218</f>
        <v>0</v>
      </c>
      <c r="AO218" s="41">
        <f>-'PRA110'!AN218</f>
        <v>0</v>
      </c>
      <c r="AP218" s="41">
        <f>-'PRA110'!AO218</f>
        <v>0</v>
      </c>
      <c r="AQ218" s="41">
        <f>-'PRA110'!AP218</f>
        <v>0</v>
      </c>
      <c r="AR218" s="41">
        <f>-'PRA110'!AQ218</f>
        <v>0</v>
      </c>
      <c r="AS218" s="41">
        <f>-'PRA110'!AR218</f>
        <v>0</v>
      </c>
      <c r="AT218" s="41">
        <f>-'PRA110'!AS218</f>
        <v>0</v>
      </c>
      <c r="AU218" s="41">
        <f>-'PRA110'!AT218</f>
        <v>0</v>
      </c>
      <c r="AV218" s="41">
        <f>-'PRA110'!AU218</f>
        <v>0</v>
      </c>
      <c r="AW218" s="41">
        <f>-'PRA110'!AV218</f>
        <v>0</v>
      </c>
      <c r="AX218" s="41">
        <f>-'PRA110'!AW218</f>
        <v>0</v>
      </c>
      <c r="AY218" s="41">
        <f>-'PRA110'!AX218</f>
        <v>0</v>
      </c>
      <c r="AZ218" s="41">
        <f>-'PRA110'!AY218</f>
        <v>0</v>
      </c>
      <c r="BA218" s="41">
        <f>-'PRA110'!AZ218</f>
        <v>0</v>
      </c>
      <c r="BB218" s="41">
        <f>-'PRA110'!BA218</f>
        <v>0</v>
      </c>
      <c r="BC218" s="41">
        <f>-'PRA110'!BB218</f>
        <v>0</v>
      </c>
      <c r="BD218" s="41">
        <f>-'PRA110'!BC218</f>
        <v>0</v>
      </c>
      <c r="BE218" s="41">
        <f>-'PRA110'!BD218</f>
        <v>0</v>
      </c>
      <c r="BF218" s="41">
        <f>-'PRA110'!BE218</f>
        <v>0</v>
      </c>
      <c r="BG218" s="41">
        <f>-'PRA110'!BF218</f>
        <v>0</v>
      </c>
      <c r="BH218" s="41">
        <f>-'PRA110'!BG218</f>
        <v>0</v>
      </c>
      <c r="BI218" s="41">
        <f>-'PRA110'!BH218</f>
        <v>0</v>
      </c>
      <c r="BJ218" s="41">
        <f>-'PRA110'!BI218</f>
        <v>0</v>
      </c>
      <c r="BK218" s="41">
        <f>-'PRA110'!BJ218</f>
        <v>0</v>
      </c>
      <c r="BL218" s="41">
        <f>-'PRA110'!BK218</f>
        <v>0</v>
      </c>
      <c r="BM218" s="41">
        <f>-'PRA110'!BL218</f>
        <v>0</v>
      </c>
      <c r="BN218" s="41">
        <f>-'PRA110'!BM218</f>
        <v>0</v>
      </c>
      <c r="BO218" s="41">
        <f>-'PRA110'!BN218</f>
        <v>0</v>
      </c>
      <c r="BP218" s="41">
        <f>-'PRA110'!BO218</f>
        <v>0</v>
      </c>
      <c r="BQ218" s="41">
        <f>-'PRA110'!BP218</f>
        <v>0</v>
      </c>
      <c r="BR218" s="41">
        <f>-'PRA110'!BQ218</f>
        <v>0</v>
      </c>
      <c r="BS218" s="41">
        <f>-'PRA110'!BR218</f>
        <v>0</v>
      </c>
      <c r="BT218" s="41">
        <f>-'PRA110'!BS218</f>
        <v>0</v>
      </c>
      <c r="BU218" s="41">
        <f>-'PRA110'!BT218</f>
        <v>0</v>
      </c>
      <c r="BV218" s="41">
        <f>-'PRA110'!BU218</f>
        <v>0</v>
      </c>
      <c r="BW218" s="41">
        <f>-'PRA110'!BV218</f>
        <v>0</v>
      </c>
      <c r="BX218" s="41">
        <f>-'PRA110'!BW218</f>
        <v>0</v>
      </c>
      <c r="BY218" s="41">
        <f>-'PRA110'!BX218</f>
        <v>0</v>
      </c>
      <c r="BZ218" s="41">
        <f>-'PRA110'!BY218</f>
        <v>0</v>
      </c>
      <c r="CA218" s="41">
        <f>-'PRA110'!BZ218</f>
        <v>0</v>
      </c>
      <c r="CB218" s="41">
        <f>-'PRA110'!CA218</f>
        <v>0</v>
      </c>
      <c r="CC218" s="41">
        <f>-'PRA110'!CB218</f>
        <v>0</v>
      </c>
      <c r="CD218" s="41">
        <f>-'PRA110'!CC218</f>
        <v>0</v>
      </c>
      <c r="CE218" s="41">
        <f>-'PRA110'!CD218</f>
        <v>0</v>
      </c>
      <c r="CF218" s="41">
        <f>-'PRA110'!CE218</f>
        <v>0</v>
      </c>
      <c r="CG218" s="41">
        <f>-'PRA110'!CF218</f>
        <v>0</v>
      </c>
      <c r="CH218" s="41">
        <f>-'PRA110'!CG218</f>
        <v>0</v>
      </c>
      <c r="CI218" s="41">
        <f>-'PRA110'!CH218</f>
        <v>0</v>
      </c>
      <c r="CJ218" s="41">
        <f>-'PRA110'!CI218</f>
        <v>0</v>
      </c>
      <c r="CK218" s="41">
        <f>-'PRA110'!CJ218</f>
        <v>0</v>
      </c>
      <c r="CL218" s="41">
        <f>-'PRA110'!CK218</f>
        <v>0</v>
      </c>
      <c r="CM218" s="41">
        <f>-'PRA110'!CL218</f>
        <v>0</v>
      </c>
      <c r="CN218" s="41">
        <f>-'PRA110'!CM218</f>
        <v>0</v>
      </c>
      <c r="CO218" s="41">
        <f>-'PRA110'!CN218</f>
        <v>0</v>
      </c>
      <c r="CP218" s="41">
        <f>-'PRA110'!CO218</f>
        <v>0</v>
      </c>
      <c r="CQ218" s="41">
        <f>-'PRA110'!CP218</f>
        <v>0</v>
      </c>
      <c r="CR218" s="41">
        <f>-'PRA110'!CQ218</f>
        <v>0</v>
      </c>
      <c r="CS218" s="41">
        <f>-'PRA110'!CR218</f>
        <v>0</v>
      </c>
      <c r="CT218" s="41">
        <f>-'PRA110'!CS218</f>
        <v>0</v>
      </c>
      <c r="CU218" s="41">
        <f>-'PRA110'!CT218</f>
        <v>0</v>
      </c>
      <c r="CV218" s="41">
        <f>-'PRA110'!CU218</f>
        <v>0</v>
      </c>
      <c r="CW218" s="41">
        <f>-'PRA110'!CV218</f>
        <v>0</v>
      </c>
      <c r="CX218" s="41">
        <f>-'PRA110'!CW218</f>
        <v>0</v>
      </c>
      <c r="CY218" s="41">
        <f>-'PRA110'!CX218</f>
        <v>0</v>
      </c>
      <c r="CZ218" s="41">
        <f>-'PRA110'!CY218</f>
        <v>0</v>
      </c>
      <c r="DA218" s="41">
        <f>-'PRA110'!CZ218</f>
        <v>0</v>
      </c>
      <c r="DB218" s="41">
        <f>-'PRA110'!DA218</f>
        <v>0</v>
      </c>
      <c r="DC218" s="41">
        <f>-'PRA110'!DB218</f>
        <v>0</v>
      </c>
      <c r="DD218" s="41">
        <f>-'PRA110'!DC218</f>
        <v>0</v>
      </c>
      <c r="DE218" s="41">
        <f>-'PRA110'!DD218</f>
        <v>0</v>
      </c>
      <c r="DF218" s="41">
        <f>-'PRA110'!DE218</f>
        <v>0</v>
      </c>
      <c r="DG218" s="41">
        <f>-'PRA110'!DF218</f>
        <v>0</v>
      </c>
      <c r="DH218" s="41">
        <f>-'PRA110'!DG218</f>
        <v>0</v>
      </c>
      <c r="DI218" s="41">
        <f>-'PRA110'!DH218</f>
        <v>0</v>
      </c>
      <c r="DJ218" s="41">
        <f>-'PRA110'!DI218</f>
        <v>0</v>
      </c>
      <c r="DK218" s="41">
        <f>-'PRA110'!DJ218</f>
        <v>0</v>
      </c>
      <c r="DL218" s="44">
        <f>-'PRA110'!DK218</f>
        <v>0</v>
      </c>
      <c r="DM218" s="401"/>
    </row>
    <row r="219" spans="1:117" s="173" customFormat="1" ht="19.899999999999999" customHeight="1">
      <c r="A219" s="340"/>
      <c r="B219" s="340"/>
      <c r="C219" s="300"/>
      <c r="D219" s="115" t="s">
        <v>663</v>
      </c>
      <c r="E219" s="124" t="s">
        <v>851</v>
      </c>
      <c r="F219" s="407" t="s">
        <v>666</v>
      </c>
      <c r="G219" s="335"/>
      <c r="H219" s="328"/>
      <c r="I219" s="403">
        <f>-'PRA110'!H219</f>
        <v>0</v>
      </c>
      <c r="J219" s="41">
        <f>-'PRA110'!J219</f>
        <v>0</v>
      </c>
      <c r="K219" s="41">
        <f>-('PRA110'!I219-'PRA110'!J219)</f>
        <v>0</v>
      </c>
      <c r="L219" s="41">
        <f>-'PRA110'!K219</f>
        <v>0</v>
      </c>
      <c r="M219" s="41">
        <f>-'PRA110'!L219</f>
        <v>0</v>
      </c>
      <c r="N219" s="41">
        <f>-'PRA110'!M219</f>
        <v>0</v>
      </c>
      <c r="O219" s="41">
        <f>-'PRA110'!N219</f>
        <v>0</v>
      </c>
      <c r="P219" s="41">
        <f>-'PRA110'!O219</f>
        <v>0</v>
      </c>
      <c r="Q219" s="41">
        <f>-'PRA110'!P219</f>
        <v>0</v>
      </c>
      <c r="R219" s="41">
        <f>-'PRA110'!Q219</f>
        <v>0</v>
      </c>
      <c r="S219" s="41">
        <f>-'PRA110'!R219</f>
        <v>0</v>
      </c>
      <c r="T219" s="41">
        <f>-'PRA110'!S219</f>
        <v>0</v>
      </c>
      <c r="U219" s="41">
        <f>-'PRA110'!T219</f>
        <v>0</v>
      </c>
      <c r="V219" s="41">
        <f>-'PRA110'!U219</f>
        <v>0</v>
      </c>
      <c r="W219" s="41">
        <f>-'PRA110'!V219</f>
        <v>0</v>
      </c>
      <c r="X219" s="41">
        <f>-'PRA110'!W219</f>
        <v>0</v>
      </c>
      <c r="Y219" s="41">
        <f>-'PRA110'!X219</f>
        <v>0</v>
      </c>
      <c r="Z219" s="41">
        <f>-'PRA110'!Y219</f>
        <v>0</v>
      </c>
      <c r="AA219" s="41">
        <f>-'PRA110'!Z219</f>
        <v>0</v>
      </c>
      <c r="AB219" s="41">
        <f>-'PRA110'!AA219</f>
        <v>0</v>
      </c>
      <c r="AC219" s="41">
        <f>-'PRA110'!AB219</f>
        <v>0</v>
      </c>
      <c r="AD219" s="41">
        <f>-'PRA110'!AC219</f>
        <v>0</v>
      </c>
      <c r="AE219" s="41">
        <f>-'PRA110'!AD219</f>
        <v>0</v>
      </c>
      <c r="AF219" s="41">
        <f>-'PRA110'!AE219</f>
        <v>0</v>
      </c>
      <c r="AG219" s="41">
        <f>-'PRA110'!AF219</f>
        <v>0</v>
      </c>
      <c r="AH219" s="41">
        <f>-'PRA110'!AG219</f>
        <v>0</v>
      </c>
      <c r="AI219" s="41">
        <f>-'PRA110'!AH219</f>
        <v>0</v>
      </c>
      <c r="AJ219" s="41">
        <f>-'PRA110'!AI219</f>
        <v>0</v>
      </c>
      <c r="AK219" s="41">
        <f>-'PRA110'!AJ219</f>
        <v>0</v>
      </c>
      <c r="AL219" s="41">
        <f>-'PRA110'!AK219</f>
        <v>0</v>
      </c>
      <c r="AM219" s="41">
        <f>-'PRA110'!AL219</f>
        <v>0</v>
      </c>
      <c r="AN219" s="41">
        <f>-'PRA110'!AM219</f>
        <v>0</v>
      </c>
      <c r="AO219" s="41">
        <f>-'PRA110'!AN219</f>
        <v>0</v>
      </c>
      <c r="AP219" s="41">
        <f>-'PRA110'!AO219</f>
        <v>0</v>
      </c>
      <c r="AQ219" s="41">
        <f>-'PRA110'!AP219</f>
        <v>0</v>
      </c>
      <c r="AR219" s="41">
        <f>-'PRA110'!AQ219</f>
        <v>0</v>
      </c>
      <c r="AS219" s="41">
        <f>-'PRA110'!AR219</f>
        <v>0</v>
      </c>
      <c r="AT219" s="41">
        <f>-'PRA110'!AS219</f>
        <v>0</v>
      </c>
      <c r="AU219" s="41">
        <f>-'PRA110'!AT219</f>
        <v>0</v>
      </c>
      <c r="AV219" s="41">
        <f>-'PRA110'!AU219</f>
        <v>0</v>
      </c>
      <c r="AW219" s="41">
        <f>-'PRA110'!AV219</f>
        <v>0</v>
      </c>
      <c r="AX219" s="41">
        <f>-'PRA110'!AW219</f>
        <v>0</v>
      </c>
      <c r="AY219" s="41">
        <f>-'PRA110'!AX219</f>
        <v>0</v>
      </c>
      <c r="AZ219" s="41">
        <f>-'PRA110'!AY219</f>
        <v>0</v>
      </c>
      <c r="BA219" s="41">
        <f>-'PRA110'!AZ219</f>
        <v>0</v>
      </c>
      <c r="BB219" s="41">
        <f>-'PRA110'!BA219</f>
        <v>0</v>
      </c>
      <c r="BC219" s="41">
        <f>-'PRA110'!BB219</f>
        <v>0</v>
      </c>
      <c r="BD219" s="41">
        <f>-'PRA110'!BC219</f>
        <v>0</v>
      </c>
      <c r="BE219" s="41">
        <f>-'PRA110'!BD219</f>
        <v>0</v>
      </c>
      <c r="BF219" s="41">
        <f>-'PRA110'!BE219</f>
        <v>0</v>
      </c>
      <c r="BG219" s="41">
        <f>-'PRA110'!BF219</f>
        <v>0</v>
      </c>
      <c r="BH219" s="41">
        <f>-'PRA110'!BG219</f>
        <v>0</v>
      </c>
      <c r="BI219" s="41">
        <f>-'PRA110'!BH219</f>
        <v>0</v>
      </c>
      <c r="BJ219" s="41">
        <f>-'PRA110'!BI219</f>
        <v>0</v>
      </c>
      <c r="BK219" s="41">
        <f>-'PRA110'!BJ219</f>
        <v>0</v>
      </c>
      <c r="BL219" s="41">
        <f>-'PRA110'!BK219</f>
        <v>0</v>
      </c>
      <c r="BM219" s="41">
        <f>-'PRA110'!BL219</f>
        <v>0</v>
      </c>
      <c r="BN219" s="41">
        <f>-'PRA110'!BM219</f>
        <v>0</v>
      </c>
      <c r="BO219" s="41">
        <f>-'PRA110'!BN219</f>
        <v>0</v>
      </c>
      <c r="BP219" s="41">
        <f>-'PRA110'!BO219</f>
        <v>0</v>
      </c>
      <c r="BQ219" s="41">
        <f>-'PRA110'!BP219</f>
        <v>0</v>
      </c>
      <c r="BR219" s="41">
        <f>-'PRA110'!BQ219</f>
        <v>0</v>
      </c>
      <c r="BS219" s="41">
        <f>-'PRA110'!BR219</f>
        <v>0</v>
      </c>
      <c r="BT219" s="41">
        <f>-'PRA110'!BS219</f>
        <v>0</v>
      </c>
      <c r="BU219" s="41">
        <f>-'PRA110'!BT219</f>
        <v>0</v>
      </c>
      <c r="BV219" s="41">
        <f>-'PRA110'!BU219</f>
        <v>0</v>
      </c>
      <c r="BW219" s="41">
        <f>-'PRA110'!BV219</f>
        <v>0</v>
      </c>
      <c r="BX219" s="41">
        <f>-'PRA110'!BW219</f>
        <v>0</v>
      </c>
      <c r="BY219" s="41">
        <f>-'PRA110'!BX219</f>
        <v>0</v>
      </c>
      <c r="BZ219" s="41">
        <f>-'PRA110'!BY219</f>
        <v>0</v>
      </c>
      <c r="CA219" s="41">
        <f>-'PRA110'!BZ219</f>
        <v>0</v>
      </c>
      <c r="CB219" s="41">
        <f>-'PRA110'!CA219</f>
        <v>0</v>
      </c>
      <c r="CC219" s="41">
        <f>-'PRA110'!CB219</f>
        <v>0</v>
      </c>
      <c r="CD219" s="41">
        <f>-'PRA110'!CC219</f>
        <v>0</v>
      </c>
      <c r="CE219" s="41">
        <f>-'PRA110'!CD219</f>
        <v>0</v>
      </c>
      <c r="CF219" s="41">
        <f>-'PRA110'!CE219</f>
        <v>0</v>
      </c>
      <c r="CG219" s="41">
        <f>-'PRA110'!CF219</f>
        <v>0</v>
      </c>
      <c r="CH219" s="41">
        <f>-'PRA110'!CG219</f>
        <v>0</v>
      </c>
      <c r="CI219" s="41">
        <f>-'PRA110'!CH219</f>
        <v>0</v>
      </c>
      <c r="CJ219" s="41">
        <f>-'PRA110'!CI219</f>
        <v>0</v>
      </c>
      <c r="CK219" s="41">
        <f>-'PRA110'!CJ219</f>
        <v>0</v>
      </c>
      <c r="CL219" s="41">
        <f>-'PRA110'!CK219</f>
        <v>0</v>
      </c>
      <c r="CM219" s="41">
        <f>-'PRA110'!CL219</f>
        <v>0</v>
      </c>
      <c r="CN219" s="41">
        <f>-'PRA110'!CM219</f>
        <v>0</v>
      </c>
      <c r="CO219" s="41">
        <f>-'PRA110'!CN219</f>
        <v>0</v>
      </c>
      <c r="CP219" s="41">
        <f>-'PRA110'!CO219</f>
        <v>0</v>
      </c>
      <c r="CQ219" s="41">
        <f>-'PRA110'!CP219</f>
        <v>0</v>
      </c>
      <c r="CR219" s="41">
        <f>-'PRA110'!CQ219</f>
        <v>0</v>
      </c>
      <c r="CS219" s="41">
        <f>-'PRA110'!CR219</f>
        <v>0</v>
      </c>
      <c r="CT219" s="41">
        <f>-'PRA110'!CS219</f>
        <v>0</v>
      </c>
      <c r="CU219" s="41">
        <f>-'PRA110'!CT219</f>
        <v>0</v>
      </c>
      <c r="CV219" s="41">
        <f>-'PRA110'!CU219</f>
        <v>0</v>
      </c>
      <c r="CW219" s="41">
        <f>-'PRA110'!CV219</f>
        <v>0</v>
      </c>
      <c r="CX219" s="41">
        <f>-'PRA110'!CW219</f>
        <v>0</v>
      </c>
      <c r="CY219" s="41">
        <f>-'PRA110'!CX219</f>
        <v>0</v>
      </c>
      <c r="CZ219" s="41">
        <f>-'PRA110'!CY219</f>
        <v>0</v>
      </c>
      <c r="DA219" s="41">
        <f>-'PRA110'!CZ219</f>
        <v>0</v>
      </c>
      <c r="DB219" s="41">
        <f>-'PRA110'!DA219</f>
        <v>0</v>
      </c>
      <c r="DC219" s="41">
        <f>-'PRA110'!DB219</f>
        <v>0</v>
      </c>
      <c r="DD219" s="41">
        <f>-'PRA110'!DC219</f>
        <v>0</v>
      </c>
      <c r="DE219" s="41">
        <f>-'PRA110'!DD219</f>
        <v>0</v>
      </c>
      <c r="DF219" s="41">
        <f>-'PRA110'!DE219</f>
        <v>0</v>
      </c>
      <c r="DG219" s="41">
        <f>-'PRA110'!DF219</f>
        <v>0</v>
      </c>
      <c r="DH219" s="41">
        <f>-'PRA110'!DG219</f>
        <v>0</v>
      </c>
      <c r="DI219" s="41">
        <f>-'PRA110'!DH219</f>
        <v>0</v>
      </c>
      <c r="DJ219" s="41">
        <f>-'PRA110'!DI219</f>
        <v>0</v>
      </c>
      <c r="DK219" s="41">
        <f>-'PRA110'!DJ219</f>
        <v>0</v>
      </c>
      <c r="DL219" s="44">
        <f>-'PRA110'!DK219</f>
        <v>0</v>
      </c>
      <c r="DM219" s="401"/>
    </row>
    <row r="220" spans="1:117" s="173" customFormat="1" ht="19.899999999999999" customHeight="1">
      <c r="A220" s="340"/>
      <c r="B220" s="340"/>
      <c r="C220" s="300"/>
      <c r="D220" s="115" t="s">
        <v>665</v>
      </c>
      <c r="E220" s="124" t="s">
        <v>852</v>
      </c>
      <c r="F220" s="407" t="s">
        <v>668</v>
      </c>
      <c r="G220" s="335"/>
      <c r="H220" s="328"/>
      <c r="I220" s="403">
        <f>-'PRA110'!H220</f>
        <v>0</v>
      </c>
      <c r="J220" s="41">
        <f>-'PRA110'!J220</f>
        <v>0</v>
      </c>
      <c r="K220" s="41">
        <f>-('PRA110'!I220-'PRA110'!J220)</f>
        <v>0</v>
      </c>
      <c r="L220" s="41">
        <f>-'PRA110'!K220</f>
        <v>0</v>
      </c>
      <c r="M220" s="41">
        <f>-'PRA110'!L220</f>
        <v>0</v>
      </c>
      <c r="N220" s="41">
        <f>-'PRA110'!M220</f>
        <v>0</v>
      </c>
      <c r="O220" s="41">
        <f>-'PRA110'!N220</f>
        <v>0</v>
      </c>
      <c r="P220" s="41">
        <f>-'PRA110'!O220</f>
        <v>0</v>
      </c>
      <c r="Q220" s="41">
        <f>-'PRA110'!P220</f>
        <v>0</v>
      </c>
      <c r="R220" s="41">
        <f>-'PRA110'!Q220</f>
        <v>0</v>
      </c>
      <c r="S220" s="41">
        <f>-'PRA110'!R220</f>
        <v>0</v>
      </c>
      <c r="T220" s="41">
        <f>-'PRA110'!S220</f>
        <v>0</v>
      </c>
      <c r="U220" s="41">
        <f>-'PRA110'!T220</f>
        <v>0</v>
      </c>
      <c r="V220" s="41">
        <f>-'PRA110'!U220</f>
        <v>0</v>
      </c>
      <c r="W220" s="41">
        <f>-'PRA110'!V220</f>
        <v>0</v>
      </c>
      <c r="X220" s="41">
        <f>-'PRA110'!W220</f>
        <v>0</v>
      </c>
      <c r="Y220" s="41">
        <f>-'PRA110'!X220</f>
        <v>0</v>
      </c>
      <c r="Z220" s="41">
        <f>-'PRA110'!Y220</f>
        <v>0</v>
      </c>
      <c r="AA220" s="41">
        <f>-'PRA110'!Z220</f>
        <v>0</v>
      </c>
      <c r="AB220" s="41">
        <f>-'PRA110'!AA220</f>
        <v>0</v>
      </c>
      <c r="AC220" s="41">
        <f>-'PRA110'!AB220</f>
        <v>0</v>
      </c>
      <c r="AD220" s="41">
        <f>-'PRA110'!AC220</f>
        <v>0</v>
      </c>
      <c r="AE220" s="41">
        <f>-'PRA110'!AD220</f>
        <v>0</v>
      </c>
      <c r="AF220" s="41">
        <f>-'PRA110'!AE220</f>
        <v>0</v>
      </c>
      <c r="AG220" s="41">
        <f>-'PRA110'!AF220</f>
        <v>0</v>
      </c>
      <c r="AH220" s="41">
        <f>-'PRA110'!AG220</f>
        <v>0</v>
      </c>
      <c r="AI220" s="41">
        <f>-'PRA110'!AH220</f>
        <v>0</v>
      </c>
      <c r="AJ220" s="41">
        <f>-'PRA110'!AI220</f>
        <v>0</v>
      </c>
      <c r="AK220" s="41">
        <f>-'PRA110'!AJ220</f>
        <v>0</v>
      </c>
      <c r="AL220" s="41">
        <f>-'PRA110'!AK220</f>
        <v>0</v>
      </c>
      <c r="AM220" s="41">
        <f>-'PRA110'!AL220</f>
        <v>0</v>
      </c>
      <c r="AN220" s="41">
        <f>-'PRA110'!AM220</f>
        <v>0</v>
      </c>
      <c r="AO220" s="41">
        <f>-'PRA110'!AN220</f>
        <v>0</v>
      </c>
      <c r="AP220" s="41">
        <f>-'PRA110'!AO220</f>
        <v>0</v>
      </c>
      <c r="AQ220" s="41">
        <f>-'PRA110'!AP220</f>
        <v>0</v>
      </c>
      <c r="AR220" s="41">
        <f>-'PRA110'!AQ220</f>
        <v>0</v>
      </c>
      <c r="AS220" s="41">
        <f>-'PRA110'!AR220</f>
        <v>0</v>
      </c>
      <c r="AT220" s="41">
        <f>-'PRA110'!AS220</f>
        <v>0</v>
      </c>
      <c r="AU220" s="41">
        <f>-'PRA110'!AT220</f>
        <v>0</v>
      </c>
      <c r="AV220" s="41">
        <f>-'PRA110'!AU220</f>
        <v>0</v>
      </c>
      <c r="AW220" s="41">
        <f>-'PRA110'!AV220</f>
        <v>0</v>
      </c>
      <c r="AX220" s="41">
        <f>-'PRA110'!AW220</f>
        <v>0</v>
      </c>
      <c r="AY220" s="41">
        <f>-'PRA110'!AX220</f>
        <v>0</v>
      </c>
      <c r="AZ220" s="41">
        <f>-'PRA110'!AY220</f>
        <v>0</v>
      </c>
      <c r="BA220" s="41">
        <f>-'PRA110'!AZ220</f>
        <v>0</v>
      </c>
      <c r="BB220" s="41">
        <f>-'PRA110'!BA220</f>
        <v>0</v>
      </c>
      <c r="BC220" s="41">
        <f>-'PRA110'!BB220</f>
        <v>0</v>
      </c>
      <c r="BD220" s="41">
        <f>-'PRA110'!BC220</f>
        <v>0</v>
      </c>
      <c r="BE220" s="41">
        <f>-'PRA110'!BD220</f>
        <v>0</v>
      </c>
      <c r="BF220" s="41">
        <f>-'PRA110'!BE220</f>
        <v>0</v>
      </c>
      <c r="BG220" s="41">
        <f>-'PRA110'!BF220</f>
        <v>0</v>
      </c>
      <c r="BH220" s="41">
        <f>-'PRA110'!BG220</f>
        <v>0</v>
      </c>
      <c r="BI220" s="41">
        <f>-'PRA110'!BH220</f>
        <v>0</v>
      </c>
      <c r="BJ220" s="41">
        <f>-'PRA110'!BI220</f>
        <v>0</v>
      </c>
      <c r="BK220" s="41">
        <f>-'PRA110'!BJ220</f>
        <v>0</v>
      </c>
      <c r="BL220" s="41">
        <f>-'PRA110'!BK220</f>
        <v>0</v>
      </c>
      <c r="BM220" s="41">
        <f>-'PRA110'!BL220</f>
        <v>0</v>
      </c>
      <c r="BN220" s="41">
        <f>-'PRA110'!BM220</f>
        <v>0</v>
      </c>
      <c r="BO220" s="41">
        <f>-'PRA110'!BN220</f>
        <v>0</v>
      </c>
      <c r="BP220" s="41">
        <f>-'PRA110'!BO220</f>
        <v>0</v>
      </c>
      <c r="BQ220" s="41">
        <f>-'PRA110'!BP220</f>
        <v>0</v>
      </c>
      <c r="BR220" s="41">
        <f>-'PRA110'!BQ220</f>
        <v>0</v>
      </c>
      <c r="BS220" s="41">
        <f>-'PRA110'!BR220</f>
        <v>0</v>
      </c>
      <c r="BT220" s="41">
        <f>-'PRA110'!BS220</f>
        <v>0</v>
      </c>
      <c r="BU220" s="41">
        <f>-'PRA110'!BT220</f>
        <v>0</v>
      </c>
      <c r="BV220" s="41">
        <f>-'PRA110'!BU220</f>
        <v>0</v>
      </c>
      <c r="BW220" s="41">
        <f>-'PRA110'!BV220</f>
        <v>0</v>
      </c>
      <c r="BX220" s="41">
        <f>-'PRA110'!BW220</f>
        <v>0</v>
      </c>
      <c r="BY220" s="41">
        <f>-'PRA110'!BX220</f>
        <v>0</v>
      </c>
      <c r="BZ220" s="41">
        <f>-'PRA110'!BY220</f>
        <v>0</v>
      </c>
      <c r="CA220" s="41">
        <f>-'PRA110'!BZ220</f>
        <v>0</v>
      </c>
      <c r="CB220" s="41">
        <f>-'PRA110'!CA220</f>
        <v>0</v>
      </c>
      <c r="CC220" s="41">
        <f>-'PRA110'!CB220</f>
        <v>0</v>
      </c>
      <c r="CD220" s="41">
        <f>-'PRA110'!CC220</f>
        <v>0</v>
      </c>
      <c r="CE220" s="41">
        <f>-'PRA110'!CD220</f>
        <v>0</v>
      </c>
      <c r="CF220" s="41">
        <f>-'PRA110'!CE220</f>
        <v>0</v>
      </c>
      <c r="CG220" s="41">
        <f>-'PRA110'!CF220</f>
        <v>0</v>
      </c>
      <c r="CH220" s="41">
        <f>-'PRA110'!CG220</f>
        <v>0</v>
      </c>
      <c r="CI220" s="41">
        <f>-'PRA110'!CH220</f>
        <v>0</v>
      </c>
      <c r="CJ220" s="41">
        <f>-'PRA110'!CI220</f>
        <v>0</v>
      </c>
      <c r="CK220" s="41">
        <f>-'PRA110'!CJ220</f>
        <v>0</v>
      </c>
      <c r="CL220" s="41">
        <f>-'PRA110'!CK220</f>
        <v>0</v>
      </c>
      <c r="CM220" s="41">
        <f>-'PRA110'!CL220</f>
        <v>0</v>
      </c>
      <c r="CN220" s="41">
        <f>-'PRA110'!CM220</f>
        <v>0</v>
      </c>
      <c r="CO220" s="41">
        <f>-'PRA110'!CN220</f>
        <v>0</v>
      </c>
      <c r="CP220" s="41">
        <f>-'PRA110'!CO220</f>
        <v>0</v>
      </c>
      <c r="CQ220" s="41">
        <f>-'PRA110'!CP220</f>
        <v>0</v>
      </c>
      <c r="CR220" s="41">
        <f>-'PRA110'!CQ220</f>
        <v>0</v>
      </c>
      <c r="CS220" s="41">
        <f>-'PRA110'!CR220</f>
        <v>0</v>
      </c>
      <c r="CT220" s="41">
        <f>-'PRA110'!CS220</f>
        <v>0</v>
      </c>
      <c r="CU220" s="41">
        <f>-'PRA110'!CT220</f>
        <v>0</v>
      </c>
      <c r="CV220" s="41">
        <f>-'PRA110'!CU220</f>
        <v>0</v>
      </c>
      <c r="CW220" s="41">
        <f>-'PRA110'!CV220</f>
        <v>0</v>
      </c>
      <c r="CX220" s="41">
        <f>-'PRA110'!CW220</f>
        <v>0</v>
      </c>
      <c r="CY220" s="41">
        <f>-'PRA110'!CX220</f>
        <v>0</v>
      </c>
      <c r="CZ220" s="41">
        <f>-'PRA110'!CY220</f>
        <v>0</v>
      </c>
      <c r="DA220" s="41">
        <f>-'PRA110'!CZ220</f>
        <v>0</v>
      </c>
      <c r="DB220" s="41">
        <f>-'PRA110'!DA220</f>
        <v>0</v>
      </c>
      <c r="DC220" s="41">
        <f>-'PRA110'!DB220</f>
        <v>0</v>
      </c>
      <c r="DD220" s="41">
        <f>-'PRA110'!DC220</f>
        <v>0</v>
      </c>
      <c r="DE220" s="41">
        <f>-'PRA110'!DD220</f>
        <v>0</v>
      </c>
      <c r="DF220" s="41">
        <f>-'PRA110'!DE220</f>
        <v>0</v>
      </c>
      <c r="DG220" s="41">
        <f>-'PRA110'!DF220</f>
        <v>0</v>
      </c>
      <c r="DH220" s="41">
        <f>-'PRA110'!DG220</f>
        <v>0</v>
      </c>
      <c r="DI220" s="41">
        <f>-'PRA110'!DH220</f>
        <v>0</v>
      </c>
      <c r="DJ220" s="41">
        <f>-'PRA110'!DI220</f>
        <v>0</v>
      </c>
      <c r="DK220" s="41">
        <f>-'PRA110'!DJ220</f>
        <v>0</v>
      </c>
      <c r="DL220" s="44">
        <f>-'PRA110'!DK220</f>
        <v>0</v>
      </c>
      <c r="DM220" s="401"/>
    </row>
    <row r="221" spans="1:117" s="173" customFormat="1" ht="19.899999999999999" customHeight="1">
      <c r="A221" s="340"/>
      <c r="B221" s="340"/>
      <c r="C221" s="300"/>
      <c r="D221" s="115" t="s">
        <v>667</v>
      </c>
      <c r="E221" s="124" t="s">
        <v>853</v>
      </c>
      <c r="F221" s="407" t="s">
        <v>670</v>
      </c>
      <c r="G221" s="335"/>
      <c r="H221" s="328"/>
      <c r="I221" s="403">
        <f>-'PRA110'!H221</f>
        <v>0</v>
      </c>
      <c r="J221" s="41">
        <f>-'PRA110'!J221</f>
        <v>0</v>
      </c>
      <c r="K221" s="41">
        <f>-('PRA110'!I221-'PRA110'!J221)</f>
        <v>0</v>
      </c>
      <c r="L221" s="41">
        <f>-'PRA110'!K221</f>
        <v>0</v>
      </c>
      <c r="M221" s="41">
        <f>-'PRA110'!L221</f>
        <v>0</v>
      </c>
      <c r="N221" s="41">
        <f>-'PRA110'!M221</f>
        <v>0</v>
      </c>
      <c r="O221" s="41">
        <f>-'PRA110'!N221</f>
        <v>0</v>
      </c>
      <c r="P221" s="41">
        <f>-'PRA110'!O221</f>
        <v>0</v>
      </c>
      <c r="Q221" s="41">
        <f>-'PRA110'!P221</f>
        <v>0</v>
      </c>
      <c r="R221" s="41">
        <f>-'PRA110'!Q221</f>
        <v>0</v>
      </c>
      <c r="S221" s="41">
        <f>-'PRA110'!R221</f>
        <v>0</v>
      </c>
      <c r="T221" s="41">
        <f>-'PRA110'!S221</f>
        <v>0</v>
      </c>
      <c r="U221" s="41">
        <f>-'PRA110'!T221</f>
        <v>0</v>
      </c>
      <c r="V221" s="41">
        <f>-'PRA110'!U221</f>
        <v>0</v>
      </c>
      <c r="W221" s="41">
        <f>-'PRA110'!V221</f>
        <v>0</v>
      </c>
      <c r="X221" s="41">
        <f>-'PRA110'!W221</f>
        <v>0</v>
      </c>
      <c r="Y221" s="41">
        <f>-'PRA110'!X221</f>
        <v>0</v>
      </c>
      <c r="Z221" s="41">
        <f>-'PRA110'!Y221</f>
        <v>0</v>
      </c>
      <c r="AA221" s="41">
        <f>-'PRA110'!Z221</f>
        <v>0</v>
      </c>
      <c r="AB221" s="41">
        <f>-'PRA110'!AA221</f>
        <v>0</v>
      </c>
      <c r="AC221" s="41">
        <f>-'PRA110'!AB221</f>
        <v>0</v>
      </c>
      <c r="AD221" s="41">
        <f>-'PRA110'!AC221</f>
        <v>0</v>
      </c>
      <c r="AE221" s="41">
        <f>-'PRA110'!AD221</f>
        <v>0</v>
      </c>
      <c r="AF221" s="41">
        <f>-'PRA110'!AE221</f>
        <v>0</v>
      </c>
      <c r="AG221" s="41">
        <f>-'PRA110'!AF221</f>
        <v>0</v>
      </c>
      <c r="AH221" s="41">
        <f>-'PRA110'!AG221</f>
        <v>0</v>
      </c>
      <c r="AI221" s="41">
        <f>-'PRA110'!AH221</f>
        <v>0</v>
      </c>
      <c r="AJ221" s="41">
        <f>-'PRA110'!AI221</f>
        <v>0</v>
      </c>
      <c r="AK221" s="41">
        <f>-'PRA110'!AJ221</f>
        <v>0</v>
      </c>
      <c r="AL221" s="41">
        <f>-'PRA110'!AK221</f>
        <v>0</v>
      </c>
      <c r="AM221" s="41">
        <f>-'PRA110'!AL221</f>
        <v>0</v>
      </c>
      <c r="AN221" s="41">
        <f>-'PRA110'!AM221</f>
        <v>0</v>
      </c>
      <c r="AO221" s="41">
        <f>-'PRA110'!AN221</f>
        <v>0</v>
      </c>
      <c r="AP221" s="41">
        <f>-'PRA110'!AO221</f>
        <v>0</v>
      </c>
      <c r="AQ221" s="41">
        <f>-'PRA110'!AP221</f>
        <v>0</v>
      </c>
      <c r="AR221" s="41">
        <f>-'PRA110'!AQ221</f>
        <v>0</v>
      </c>
      <c r="AS221" s="41">
        <f>-'PRA110'!AR221</f>
        <v>0</v>
      </c>
      <c r="AT221" s="41">
        <f>-'PRA110'!AS221</f>
        <v>0</v>
      </c>
      <c r="AU221" s="41">
        <f>-'PRA110'!AT221</f>
        <v>0</v>
      </c>
      <c r="AV221" s="41">
        <f>-'PRA110'!AU221</f>
        <v>0</v>
      </c>
      <c r="AW221" s="41">
        <f>-'PRA110'!AV221</f>
        <v>0</v>
      </c>
      <c r="AX221" s="41">
        <f>-'PRA110'!AW221</f>
        <v>0</v>
      </c>
      <c r="AY221" s="41">
        <f>-'PRA110'!AX221</f>
        <v>0</v>
      </c>
      <c r="AZ221" s="41">
        <f>-'PRA110'!AY221</f>
        <v>0</v>
      </c>
      <c r="BA221" s="41">
        <f>-'PRA110'!AZ221</f>
        <v>0</v>
      </c>
      <c r="BB221" s="41">
        <f>-'PRA110'!BA221</f>
        <v>0</v>
      </c>
      <c r="BC221" s="41">
        <f>-'PRA110'!BB221</f>
        <v>0</v>
      </c>
      <c r="BD221" s="41">
        <f>-'PRA110'!BC221</f>
        <v>0</v>
      </c>
      <c r="BE221" s="41">
        <f>-'PRA110'!BD221</f>
        <v>0</v>
      </c>
      <c r="BF221" s="41">
        <f>-'PRA110'!BE221</f>
        <v>0</v>
      </c>
      <c r="BG221" s="41">
        <f>-'PRA110'!BF221</f>
        <v>0</v>
      </c>
      <c r="BH221" s="41">
        <f>-'PRA110'!BG221</f>
        <v>0</v>
      </c>
      <c r="BI221" s="41">
        <f>-'PRA110'!BH221</f>
        <v>0</v>
      </c>
      <c r="BJ221" s="41">
        <f>-'PRA110'!BI221</f>
        <v>0</v>
      </c>
      <c r="BK221" s="41">
        <f>-'PRA110'!BJ221</f>
        <v>0</v>
      </c>
      <c r="BL221" s="41">
        <f>-'PRA110'!BK221</f>
        <v>0</v>
      </c>
      <c r="BM221" s="41">
        <f>-'PRA110'!BL221</f>
        <v>0</v>
      </c>
      <c r="BN221" s="41">
        <f>-'PRA110'!BM221</f>
        <v>0</v>
      </c>
      <c r="BO221" s="41">
        <f>-'PRA110'!BN221</f>
        <v>0</v>
      </c>
      <c r="BP221" s="41">
        <f>-'PRA110'!BO221</f>
        <v>0</v>
      </c>
      <c r="BQ221" s="41">
        <f>-'PRA110'!BP221</f>
        <v>0</v>
      </c>
      <c r="BR221" s="41">
        <f>-'PRA110'!BQ221</f>
        <v>0</v>
      </c>
      <c r="BS221" s="41">
        <f>-'PRA110'!BR221</f>
        <v>0</v>
      </c>
      <c r="BT221" s="41">
        <f>-'PRA110'!BS221</f>
        <v>0</v>
      </c>
      <c r="BU221" s="41">
        <f>-'PRA110'!BT221</f>
        <v>0</v>
      </c>
      <c r="BV221" s="41">
        <f>-'PRA110'!BU221</f>
        <v>0</v>
      </c>
      <c r="BW221" s="41">
        <f>-'PRA110'!BV221</f>
        <v>0</v>
      </c>
      <c r="BX221" s="41">
        <f>-'PRA110'!BW221</f>
        <v>0</v>
      </c>
      <c r="BY221" s="41">
        <f>-'PRA110'!BX221</f>
        <v>0</v>
      </c>
      <c r="BZ221" s="41">
        <f>-'PRA110'!BY221</f>
        <v>0</v>
      </c>
      <c r="CA221" s="41">
        <f>-'PRA110'!BZ221</f>
        <v>0</v>
      </c>
      <c r="CB221" s="41">
        <f>-'PRA110'!CA221</f>
        <v>0</v>
      </c>
      <c r="CC221" s="41">
        <f>-'PRA110'!CB221</f>
        <v>0</v>
      </c>
      <c r="CD221" s="41">
        <f>-'PRA110'!CC221</f>
        <v>0</v>
      </c>
      <c r="CE221" s="41">
        <f>-'PRA110'!CD221</f>
        <v>0</v>
      </c>
      <c r="CF221" s="41">
        <f>-'PRA110'!CE221</f>
        <v>0</v>
      </c>
      <c r="CG221" s="41">
        <f>-'PRA110'!CF221</f>
        <v>0</v>
      </c>
      <c r="CH221" s="41">
        <f>-'PRA110'!CG221</f>
        <v>0</v>
      </c>
      <c r="CI221" s="41">
        <f>-'PRA110'!CH221</f>
        <v>0</v>
      </c>
      <c r="CJ221" s="41">
        <f>-'PRA110'!CI221</f>
        <v>0</v>
      </c>
      <c r="CK221" s="41">
        <f>-'PRA110'!CJ221</f>
        <v>0</v>
      </c>
      <c r="CL221" s="41">
        <f>-'PRA110'!CK221</f>
        <v>0</v>
      </c>
      <c r="CM221" s="41">
        <f>-'PRA110'!CL221</f>
        <v>0</v>
      </c>
      <c r="CN221" s="41">
        <f>-'PRA110'!CM221</f>
        <v>0</v>
      </c>
      <c r="CO221" s="41">
        <f>-'PRA110'!CN221</f>
        <v>0</v>
      </c>
      <c r="CP221" s="41">
        <f>-'PRA110'!CO221</f>
        <v>0</v>
      </c>
      <c r="CQ221" s="41">
        <f>-'PRA110'!CP221</f>
        <v>0</v>
      </c>
      <c r="CR221" s="41">
        <f>-'PRA110'!CQ221</f>
        <v>0</v>
      </c>
      <c r="CS221" s="41">
        <f>-'PRA110'!CR221</f>
        <v>0</v>
      </c>
      <c r="CT221" s="41">
        <f>-'PRA110'!CS221</f>
        <v>0</v>
      </c>
      <c r="CU221" s="41">
        <f>-'PRA110'!CT221</f>
        <v>0</v>
      </c>
      <c r="CV221" s="41">
        <f>-'PRA110'!CU221</f>
        <v>0</v>
      </c>
      <c r="CW221" s="41">
        <f>-'PRA110'!CV221</f>
        <v>0</v>
      </c>
      <c r="CX221" s="41">
        <f>-'PRA110'!CW221</f>
        <v>0</v>
      </c>
      <c r="CY221" s="41">
        <f>-'PRA110'!CX221</f>
        <v>0</v>
      </c>
      <c r="CZ221" s="41">
        <f>-'PRA110'!CY221</f>
        <v>0</v>
      </c>
      <c r="DA221" s="41">
        <f>-'PRA110'!CZ221</f>
        <v>0</v>
      </c>
      <c r="DB221" s="41">
        <f>-'PRA110'!DA221</f>
        <v>0</v>
      </c>
      <c r="DC221" s="41">
        <f>-'PRA110'!DB221</f>
        <v>0</v>
      </c>
      <c r="DD221" s="41">
        <f>-'PRA110'!DC221</f>
        <v>0</v>
      </c>
      <c r="DE221" s="41">
        <f>-'PRA110'!DD221</f>
        <v>0</v>
      </c>
      <c r="DF221" s="41">
        <f>-'PRA110'!DE221</f>
        <v>0</v>
      </c>
      <c r="DG221" s="41">
        <f>-'PRA110'!DF221</f>
        <v>0</v>
      </c>
      <c r="DH221" s="41">
        <f>-'PRA110'!DG221</f>
        <v>0</v>
      </c>
      <c r="DI221" s="41">
        <f>-'PRA110'!DH221</f>
        <v>0</v>
      </c>
      <c r="DJ221" s="41">
        <f>-'PRA110'!DI221</f>
        <v>0</v>
      </c>
      <c r="DK221" s="41">
        <f>-'PRA110'!DJ221</f>
        <v>0</v>
      </c>
      <c r="DL221" s="44">
        <f>-'PRA110'!DK221</f>
        <v>0</v>
      </c>
      <c r="DM221" s="401"/>
    </row>
    <row r="222" spans="1:117" s="173" customFormat="1" ht="19.899999999999999" customHeight="1">
      <c r="A222" s="340"/>
      <c r="B222" s="340"/>
      <c r="C222" s="300"/>
      <c r="D222" s="115" t="s">
        <v>669</v>
      </c>
      <c r="E222" s="124" t="s">
        <v>854</v>
      </c>
      <c r="F222" s="407" t="s">
        <v>672</v>
      </c>
      <c r="G222" s="335"/>
      <c r="H222" s="328"/>
      <c r="I222" s="403">
        <f>-'PRA110'!H222</f>
        <v>0</v>
      </c>
      <c r="J222" s="41">
        <f>-'PRA110'!J222</f>
        <v>0</v>
      </c>
      <c r="K222" s="41">
        <f>-('PRA110'!I222-'PRA110'!J222)</f>
        <v>0</v>
      </c>
      <c r="L222" s="41">
        <f>-'PRA110'!K222</f>
        <v>0</v>
      </c>
      <c r="M222" s="41">
        <f>-'PRA110'!L222</f>
        <v>0</v>
      </c>
      <c r="N222" s="41">
        <f>-'PRA110'!M222</f>
        <v>0</v>
      </c>
      <c r="O222" s="41">
        <f>-'PRA110'!N222</f>
        <v>0</v>
      </c>
      <c r="P222" s="41">
        <f>-'PRA110'!O222</f>
        <v>0</v>
      </c>
      <c r="Q222" s="41">
        <f>-'PRA110'!P222</f>
        <v>0</v>
      </c>
      <c r="R222" s="41">
        <f>-'PRA110'!Q222</f>
        <v>0</v>
      </c>
      <c r="S222" s="41">
        <f>-'PRA110'!R222</f>
        <v>0</v>
      </c>
      <c r="T222" s="41">
        <f>-'PRA110'!S222</f>
        <v>0</v>
      </c>
      <c r="U222" s="41">
        <f>-'PRA110'!T222</f>
        <v>0</v>
      </c>
      <c r="V222" s="41">
        <f>-'PRA110'!U222</f>
        <v>0</v>
      </c>
      <c r="W222" s="41">
        <f>-'PRA110'!V222</f>
        <v>0</v>
      </c>
      <c r="X222" s="41">
        <f>-'PRA110'!W222</f>
        <v>0</v>
      </c>
      <c r="Y222" s="41">
        <f>-'PRA110'!X222</f>
        <v>0</v>
      </c>
      <c r="Z222" s="41">
        <f>-'PRA110'!Y222</f>
        <v>0</v>
      </c>
      <c r="AA222" s="41">
        <f>-'PRA110'!Z222</f>
        <v>0</v>
      </c>
      <c r="AB222" s="41">
        <f>-'PRA110'!AA222</f>
        <v>0</v>
      </c>
      <c r="AC222" s="41">
        <f>-'PRA110'!AB222</f>
        <v>0</v>
      </c>
      <c r="AD222" s="41">
        <f>-'PRA110'!AC222</f>
        <v>0</v>
      </c>
      <c r="AE222" s="41">
        <f>-'PRA110'!AD222</f>
        <v>0</v>
      </c>
      <c r="AF222" s="41">
        <f>-'PRA110'!AE222</f>
        <v>0</v>
      </c>
      <c r="AG222" s="41">
        <f>-'PRA110'!AF222</f>
        <v>0</v>
      </c>
      <c r="AH222" s="41">
        <f>-'PRA110'!AG222</f>
        <v>0</v>
      </c>
      <c r="AI222" s="41">
        <f>-'PRA110'!AH222</f>
        <v>0</v>
      </c>
      <c r="AJ222" s="41">
        <f>-'PRA110'!AI222</f>
        <v>0</v>
      </c>
      <c r="AK222" s="41">
        <f>-'PRA110'!AJ222</f>
        <v>0</v>
      </c>
      <c r="AL222" s="41">
        <f>-'PRA110'!AK222</f>
        <v>0</v>
      </c>
      <c r="AM222" s="41">
        <f>-'PRA110'!AL222</f>
        <v>0</v>
      </c>
      <c r="AN222" s="41">
        <f>-'PRA110'!AM222</f>
        <v>0</v>
      </c>
      <c r="AO222" s="41">
        <f>-'PRA110'!AN222</f>
        <v>0</v>
      </c>
      <c r="AP222" s="41">
        <f>-'PRA110'!AO222</f>
        <v>0</v>
      </c>
      <c r="AQ222" s="41">
        <f>-'PRA110'!AP222</f>
        <v>0</v>
      </c>
      <c r="AR222" s="41">
        <f>-'PRA110'!AQ222</f>
        <v>0</v>
      </c>
      <c r="AS222" s="41">
        <f>-'PRA110'!AR222</f>
        <v>0</v>
      </c>
      <c r="AT222" s="41">
        <f>-'PRA110'!AS222</f>
        <v>0</v>
      </c>
      <c r="AU222" s="41">
        <f>-'PRA110'!AT222</f>
        <v>0</v>
      </c>
      <c r="AV222" s="41">
        <f>-'PRA110'!AU222</f>
        <v>0</v>
      </c>
      <c r="AW222" s="41">
        <f>-'PRA110'!AV222</f>
        <v>0</v>
      </c>
      <c r="AX222" s="41">
        <f>-'PRA110'!AW222</f>
        <v>0</v>
      </c>
      <c r="AY222" s="41">
        <f>-'PRA110'!AX222</f>
        <v>0</v>
      </c>
      <c r="AZ222" s="41">
        <f>-'PRA110'!AY222</f>
        <v>0</v>
      </c>
      <c r="BA222" s="41">
        <f>-'PRA110'!AZ222</f>
        <v>0</v>
      </c>
      <c r="BB222" s="41">
        <f>-'PRA110'!BA222</f>
        <v>0</v>
      </c>
      <c r="BC222" s="41">
        <f>-'PRA110'!BB222</f>
        <v>0</v>
      </c>
      <c r="BD222" s="41">
        <f>-'PRA110'!BC222</f>
        <v>0</v>
      </c>
      <c r="BE222" s="41">
        <f>-'PRA110'!BD222</f>
        <v>0</v>
      </c>
      <c r="BF222" s="41">
        <f>-'PRA110'!BE222</f>
        <v>0</v>
      </c>
      <c r="BG222" s="41">
        <f>-'PRA110'!BF222</f>
        <v>0</v>
      </c>
      <c r="BH222" s="41">
        <f>-'PRA110'!BG222</f>
        <v>0</v>
      </c>
      <c r="BI222" s="41">
        <f>-'PRA110'!BH222</f>
        <v>0</v>
      </c>
      <c r="BJ222" s="41">
        <f>-'PRA110'!BI222</f>
        <v>0</v>
      </c>
      <c r="BK222" s="41">
        <f>-'PRA110'!BJ222</f>
        <v>0</v>
      </c>
      <c r="BL222" s="41">
        <f>-'PRA110'!BK222</f>
        <v>0</v>
      </c>
      <c r="BM222" s="41">
        <f>-'PRA110'!BL222</f>
        <v>0</v>
      </c>
      <c r="BN222" s="41">
        <f>-'PRA110'!BM222</f>
        <v>0</v>
      </c>
      <c r="BO222" s="41">
        <f>-'PRA110'!BN222</f>
        <v>0</v>
      </c>
      <c r="BP222" s="41">
        <f>-'PRA110'!BO222</f>
        <v>0</v>
      </c>
      <c r="BQ222" s="41">
        <f>-'PRA110'!BP222</f>
        <v>0</v>
      </c>
      <c r="BR222" s="41">
        <f>-'PRA110'!BQ222</f>
        <v>0</v>
      </c>
      <c r="BS222" s="41">
        <f>-'PRA110'!BR222</f>
        <v>0</v>
      </c>
      <c r="BT222" s="41">
        <f>-'PRA110'!BS222</f>
        <v>0</v>
      </c>
      <c r="BU222" s="41">
        <f>-'PRA110'!BT222</f>
        <v>0</v>
      </c>
      <c r="BV222" s="41">
        <f>-'PRA110'!BU222</f>
        <v>0</v>
      </c>
      <c r="BW222" s="41">
        <f>-'PRA110'!BV222</f>
        <v>0</v>
      </c>
      <c r="BX222" s="41">
        <f>-'PRA110'!BW222</f>
        <v>0</v>
      </c>
      <c r="BY222" s="41">
        <f>-'PRA110'!BX222</f>
        <v>0</v>
      </c>
      <c r="BZ222" s="41">
        <f>-'PRA110'!BY222</f>
        <v>0</v>
      </c>
      <c r="CA222" s="41">
        <f>-'PRA110'!BZ222</f>
        <v>0</v>
      </c>
      <c r="CB222" s="41">
        <f>-'PRA110'!CA222</f>
        <v>0</v>
      </c>
      <c r="CC222" s="41">
        <f>-'PRA110'!CB222</f>
        <v>0</v>
      </c>
      <c r="CD222" s="41">
        <f>-'PRA110'!CC222</f>
        <v>0</v>
      </c>
      <c r="CE222" s="41">
        <f>-'PRA110'!CD222</f>
        <v>0</v>
      </c>
      <c r="CF222" s="41">
        <f>-'PRA110'!CE222</f>
        <v>0</v>
      </c>
      <c r="CG222" s="41">
        <f>-'PRA110'!CF222</f>
        <v>0</v>
      </c>
      <c r="CH222" s="41">
        <f>-'PRA110'!CG222</f>
        <v>0</v>
      </c>
      <c r="CI222" s="41">
        <f>-'PRA110'!CH222</f>
        <v>0</v>
      </c>
      <c r="CJ222" s="41">
        <f>-'PRA110'!CI222</f>
        <v>0</v>
      </c>
      <c r="CK222" s="41">
        <f>-'PRA110'!CJ222</f>
        <v>0</v>
      </c>
      <c r="CL222" s="41">
        <f>-'PRA110'!CK222</f>
        <v>0</v>
      </c>
      <c r="CM222" s="41">
        <f>-'PRA110'!CL222</f>
        <v>0</v>
      </c>
      <c r="CN222" s="41">
        <f>-'PRA110'!CM222</f>
        <v>0</v>
      </c>
      <c r="CO222" s="41">
        <f>-'PRA110'!CN222</f>
        <v>0</v>
      </c>
      <c r="CP222" s="41">
        <f>-'PRA110'!CO222</f>
        <v>0</v>
      </c>
      <c r="CQ222" s="41">
        <f>-'PRA110'!CP222</f>
        <v>0</v>
      </c>
      <c r="CR222" s="41">
        <f>-'PRA110'!CQ222</f>
        <v>0</v>
      </c>
      <c r="CS222" s="41">
        <f>-'PRA110'!CR222</f>
        <v>0</v>
      </c>
      <c r="CT222" s="41">
        <f>-'PRA110'!CS222</f>
        <v>0</v>
      </c>
      <c r="CU222" s="41">
        <f>-'PRA110'!CT222</f>
        <v>0</v>
      </c>
      <c r="CV222" s="41">
        <f>-'PRA110'!CU222</f>
        <v>0</v>
      </c>
      <c r="CW222" s="41">
        <f>-'PRA110'!CV222</f>
        <v>0</v>
      </c>
      <c r="CX222" s="41">
        <f>-'PRA110'!CW222</f>
        <v>0</v>
      </c>
      <c r="CY222" s="41">
        <f>-'PRA110'!CX222</f>
        <v>0</v>
      </c>
      <c r="CZ222" s="41">
        <f>-'PRA110'!CY222</f>
        <v>0</v>
      </c>
      <c r="DA222" s="41">
        <f>-'PRA110'!CZ222</f>
        <v>0</v>
      </c>
      <c r="DB222" s="41">
        <f>-'PRA110'!DA222</f>
        <v>0</v>
      </c>
      <c r="DC222" s="41">
        <f>-'PRA110'!DB222</f>
        <v>0</v>
      </c>
      <c r="DD222" s="41">
        <f>-'PRA110'!DC222</f>
        <v>0</v>
      </c>
      <c r="DE222" s="41">
        <f>-'PRA110'!DD222</f>
        <v>0</v>
      </c>
      <c r="DF222" s="41">
        <f>-'PRA110'!DE222</f>
        <v>0</v>
      </c>
      <c r="DG222" s="41">
        <f>-'PRA110'!DF222</f>
        <v>0</v>
      </c>
      <c r="DH222" s="41">
        <f>-'PRA110'!DG222</f>
        <v>0</v>
      </c>
      <c r="DI222" s="41">
        <f>-'PRA110'!DH222</f>
        <v>0</v>
      </c>
      <c r="DJ222" s="41">
        <f>-'PRA110'!DI222</f>
        <v>0</v>
      </c>
      <c r="DK222" s="41">
        <f>-'PRA110'!DJ222</f>
        <v>0</v>
      </c>
      <c r="DL222" s="44">
        <f>-'PRA110'!DK222</f>
        <v>0</v>
      </c>
      <c r="DM222" s="401"/>
    </row>
    <row r="223" spans="1:117" s="173" customFormat="1" ht="19.899999999999999" customHeight="1">
      <c r="A223" s="340"/>
      <c r="B223" s="340"/>
      <c r="C223" s="300"/>
      <c r="D223" s="115" t="s">
        <v>671</v>
      </c>
      <c r="E223" s="124" t="s">
        <v>855</v>
      </c>
      <c r="F223" s="407" t="s">
        <v>674</v>
      </c>
      <c r="G223" s="335"/>
      <c r="H223" s="328"/>
      <c r="I223" s="403">
        <f>-'PRA110'!H223</f>
        <v>0</v>
      </c>
      <c r="J223" s="41">
        <f>-'PRA110'!J223</f>
        <v>0</v>
      </c>
      <c r="K223" s="41">
        <f>-('PRA110'!I223-'PRA110'!J223)</f>
        <v>0</v>
      </c>
      <c r="L223" s="41">
        <f>-'PRA110'!K223</f>
        <v>0</v>
      </c>
      <c r="M223" s="41">
        <f>-'PRA110'!L223</f>
        <v>0</v>
      </c>
      <c r="N223" s="41">
        <f>-'PRA110'!M223</f>
        <v>0</v>
      </c>
      <c r="O223" s="41">
        <f>-'PRA110'!N223</f>
        <v>0</v>
      </c>
      <c r="P223" s="41">
        <f>-'PRA110'!O223</f>
        <v>0</v>
      </c>
      <c r="Q223" s="41">
        <f>-'PRA110'!P223</f>
        <v>0</v>
      </c>
      <c r="R223" s="41">
        <f>-'PRA110'!Q223</f>
        <v>0</v>
      </c>
      <c r="S223" s="41">
        <f>-'PRA110'!R223</f>
        <v>0</v>
      </c>
      <c r="T223" s="41">
        <f>-'PRA110'!S223</f>
        <v>0</v>
      </c>
      <c r="U223" s="41">
        <f>-'PRA110'!T223</f>
        <v>0</v>
      </c>
      <c r="V223" s="41">
        <f>-'PRA110'!U223</f>
        <v>0</v>
      </c>
      <c r="W223" s="41">
        <f>-'PRA110'!V223</f>
        <v>0</v>
      </c>
      <c r="X223" s="41">
        <f>-'PRA110'!W223</f>
        <v>0</v>
      </c>
      <c r="Y223" s="41">
        <f>-'PRA110'!X223</f>
        <v>0</v>
      </c>
      <c r="Z223" s="41">
        <f>-'PRA110'!Y223</f>
        <v>0</v>
      </c>
      <c r="AA223" s="41">
        <f>-'PRA110'!Z223</f>
        <v>0</v>
      </c>
      <c r="AB223" s="41">
        <f>-'PRA110'!AA223</f>
        <v>0</v>
      </c>
      <c r="AC223" s="41">
        <f>-'PRA110'!AB223</f>
        <v>0</v>
      </c>
      <c r="AD223" s="41">
        <f>-'PRA110'!AC223</f>
        <v>0</v>
      </c>
      <c r="AE223" s="41">
        <f>-'PRA110'!AD223</f>
        <v>0</v>
      </c>
      <c r="AF223" s="41">
        <f>-'PRA110'!AE223</f>
        <v>0</v>
      </c>
      <c r="AG223" s="41">
        <f>-'PRA110'!AF223</f>
        <v>0</v>
      </c>
      <c r="AH223" s="41">
        <f>-'PRA110'!AG223</f>
        <v>0</v>
      </c>
      <c r="AI223" s="41">
        <f>-'PRA110'!AH223</f>
        <v>0</v>
      </c>
      <c r="AJ223" s="41">
        <f>-'PRA110'!AI223</f>
        <v>0</v>
      </c>
      <c r="AK223" s="41">
        <f>-'PRA110'!AJ223</f>
        <v>0</v>
      </c>
      <c r="AL223" s="41">
        <f>-'PRA110'!AK223</f>
        <v>0</v>
      </c>
      <c r="AM223" s="41">
        <f>-'PRA110'!AL223</f>
        <v>0</v>
      </c>
      <c r="AN223" s="41">
        <f>-'PRA110'!AM223</f>
        <v>0</v>
      </c>
      <c r="AO223" s="41">
        <f>-'PRA110'!AN223</f>
        <v>0</v>
      </c>
      <c r="AP223" s="41">
        <f>-'PRA110'!AO223</f>
        <v>0</v>
      </c>
      <c r="AQ223" s="41">
        <f>-'PRA110'!AP223</f>
        <v>0</v>
      </c>
      <c r="AR223" s="41">
        <f>-'PRA110'!AQ223</f>
        <v>0</v>
      </c>
      <c r="AS223" s="41">
        <f>-'PRA110'!AR223</f>
        <v>0</v>
      </c>
      <c r="AT223" s="41">
        <f>-'PRA110'!AS223</f>
        <v>0</v>
      </c>
      <c r="AU223" s="41">
        <f>-'PRA110'!AT223</f>
        <v>0</v>
      </c>
      <c r="AV223" s="41">
        <f>-'PRA110'!AU223</f>
        <v>0</v>
      </c>
      <c r="AW223" s="41">
        <f>-'PRA110'!AV223</f>
        <v>0</v>
      </c>
      <c r="AX223" s="41">
        <f>-'PRA110'!AW223</f>
        <v>0</v>
      </c>
      <c r="AY223" s="41">
        <f>-'PRA110'!AX223</f>
        <v>0</v>
      </c>
      <c r="AZ223" s="41">
        <f>-'PRA110'!AY223</f>
        <v>0</v>
      </c>
      <c r="BA223" s="41">
        <f>-'PRA110'!AZ223</f>
        <v>0</v>
      </c>
      <c r="BB223" s="41">
        <f>-'PRA110'!BA223</f>
        <v>0</v>
      </c>
      <c r="BC223" s="41">
        <f>-'PRA110'!BB223</f>
        <v>0</v>
      </c>
      <c r="BD223" s="41">
        <f>-'PRA110'!BC223</f>
        <v>0</v>
      </c>
      <c r="BE223" s="41">
        <f>-'PRA110'!BD223</f>
        <v>0</v>
      </c>
      <c r="BF223" s="41">
        <f>-'PRA110'!BE223</f>
        <v>0</v>
      </c>
      <c r="BG223" s="41">
        <f>-'PRA110'!BF223</f>
        <v>0</v>
      </c>
      <c r="BH223" s="41">
        <f>-'PRA110'!BG223</f>
        <v>0</v>
      </c>
      <c r="BI223" s="41">
        <f>-'PRA110'!BH223</f>
        <v>0</v>
      </c>
      <c r="BJ223" s="41">
        <f>-'PRA110'!BI223</f>
        <v>0</v>
      </c>
      <c r="BK223" s="41">
        <f>-'PRA110'!BJ223</f>
        <v>0</v>
      </c>
      <c r="BL223" s="41">
        <f>-'PRA110'!BK223</f>
        <v>0</v>
      </c>
      <c r="BM223" s="41">
        <f>-'PRA110'!BL223</f>
        <v>0</v>
      </c>
      <c r="BN223" s="41">
        <f>-'PRA110'!BM223</f>
        <v>0</v>
      </c>
      <c r="BO223" s="41">
        <f>-'PRA110'!BN223</f>
        <v>0</v>
      </c>
      <c r="BP223" s="41">
        <f>-'PRA110'!BO223</f>
        <v>0</v>
      </c>
      <c r="BQ223" s="41">
        <f>-'PRA110'!BP223</f>
        <v>0</v>
      </c>
      <c r="BR223" s="41">
        <f>-'PRA110'!BQ223</f>
        <v>0</v>
      </c>
      <c r="BS223" s="41">
        <f>-'PRA110'!BR223</f>
        <v>0</v>
      </c>
      <c r="BT223" s="41">
        <f>-'PRA110'!BS223</f>
        <v>0</v>
      </c>
      <c r="BU223" s="41">
        <f>-'PRA110'!BT223</f>
        <v>0</v>
      </c>
      <c r="BV223" s="41">
        <f>-'PRA110'!BU223</f>
        <v>0</v>
      </c>
      <c r="BW223" s="41">
        <f>-'PRA110'!BV223</f>
        <v>0</v>
      </c>
      <c r="BX223" s="41">
        <f>-'PRA110'!BW223</f>
        <v>0</v>
      </c>
      <c r="BY223" s="41">
        <f>-'PRA110'!BX223</f>
        <v>0</v>
      </c>
      <c r="BZ223" s="41">
        <f>-'PRA110'!BY223</f>
        <v>0</v>
      </c>
      <c r="CA223" s="41">
        <f>-'PRA110'!BZ223</f>
        <v>0</v>
      </c>
      <c r="CB223" s="41">
        <f>-'PRA110'!CA223</f>
        <v>0</v>
      </c>
      <c r="CC223" s="41">
        <f>-'PRA110'!CB223</f>
        <v>0</v>
      </c>
      <c r="CD223" s="41">
        <f>-'PRA110'!CC223</f>
        <v>0</v>
      </c>
      <c r="CE223" s="41">
        <f>-'PRA110'!CD223</f>
        <v>0</v>
      </c>
      <c r="CF223" s="41">
        <f>-'PRA110'!CE223</f>
        <v>0</v>
      </c>
      <c r="CG223" s="41">
        <f>-'PRA110'!CF223</f>
        <v>0</v>
      </c>
      <c r="CH223" s="41">
        <f>-'PRA110'!CG223</f>
        <v>0</v>
      </c>
      <c r="CI223" s="41">
        <f>-'PRA110'!CH223</f>
        <v>0</v>
      </c>
      <c r="CJ223" s="41">
        <f>-'PRA110'!CI223</f>
        <v>0</v>
      </c>
      <c r="CK223" s="41">
        <f>-'PRA110'!CJ223</f>
        <v>0</v>
      </c>
      <c r="CL223" s="41">
        <f>-'PRA110'!CK223</f>
        <v>0</v>
      </c>
      <c r="CM223" s="41">
        <f>-'PRA110'!CL223</f>
        <v>0</v>
      </c>
      <c r="CN223" s="41">
        <f>-'PRA110'!CM223</f>
        <v>0</v>
      </c>
      <c r="CO223" s="41">
        <f>-'PRA110'!CN223</f>
        <v>0</v>
      </c>
      <c r="CP223" s="41">
        <f>-'PRA110'!CO223</f>
        <v>0</v>
      </c>
      <c r="CQ223" s="41">
        <f>-'PRA110'!CP223</f>
        <v>0</v>
      </c>
      <c r="CR223" s="41">
        <f>-'PRA110'!CQ223</f>
        <v>0</v>
      </c>
      <c r="CS223" s="41">
        <f>-'PRA110'!CR223</f>
        <v>0</v>
      </c>
      <c r="CT223" s="41">
        <f>-'PRA110'!CS223</f>
        <v>0</v>
      </c>
      <c r="CU223" s="41">
        <f>-'PRA110'!CT223</f>
        <v>0</v>
      </c>
      <c r="CV223" s="41">
        <f>-'PRA110'!CU223</f>
        <v>0</v>
      </c>
      <c r="CW223" s="41">
        <f>-'PRA110'!CV223</f>
        <v>0</v>
      </c>
      <c r="CX223" s="41">
        <f>-'PRA110'!CW223</f>
        <v>0</v>
      </c>
      <c r="CY223" s="41">
        <f>-'PRA110'!CX223</f>
        <v>0</v>
      </c>
      <c r="CZ223" s="41">
        <f>-'PRA110'!CY223</f>
        <v>0</v>
      </c>
      <c r="DA223" s="41">
        <f>-'PRA110'!CZ223</f>
        <v>0</v>
      </c>
      <c r="DB223" s="41">
        <f>-'PRA110'!DA223</f>
        <v>0</v>
      </c>
      <c r="DC223" s="41">
        <f>-'PRA110'!DB223</f>
        <v>0</v>
      </c>
      <c r="DD223" s="41">
        <f>-'PRA110'!DC223</f>
        <v>0</v>
      </c>
      <c r="DE223" s="41">
        <f>-'PRA110'!DD223</f>
        <v>0</v>
      </c>
      <c r="DF223" s="41">
        <f>-'PRA110'!DE223</f>
        <v>0</v>
      </c>
      <c r="DG223" s="41">
        <f>-'PRA110'!DF223</f>
        <v>0</v>
      </c>
      <c r="DH223" s="41">
        <f>-'PRA110'!DG223</f>
        <v>0</v>
      </c>
      <c r="DI223" s="41">
        <f>-'PRA110'!DH223</f>
        <v>0</v>
      </c>
      <c r="DJ223" s="41">
        <f>-'PRA110'!DI223</f>
        <v>0</v>
      </c>
      <c r="DK223" s="41">
        <f>-'PRA110'!DJ223</f>
        <v>0</v>
      </c>
      <c r="DL223" s="44">
        <f>-'PRA110'!DK223</f>
        <v>0</v>
      </c>
      <c r="DM223" s="401"/>
    </row>
    <row r="224" spans="1:117" s="173" customFormat="1" ht="19.899999999999999" customHeight="1">
      <c r="A224" s="340"/>
      <c r="B224" s="340"/>
      <c r="C224" s="300"/>
      <c r="D224" s="115" t="s">
        <v>673</v>
      </c>
      <c r="E224" s="124" t="s">
        <v>856</v>
      </c>
      <c r="F224" s="407" t="s">
        <v>676</v>
      </c>
      <c r="G224" s="335"/>
      <c r="H224" s="328"/>
      <c r="I224" s="403">
        <f>-'PRA110'!H224</f>
        <v>0</v>
      </c>
      <c r="J224" s="41">
        <f>-'PRA110'!J224</f>
        <v>0</v>
      </c>
      <c r="K224" s="41">
        <f>-('PRA110'!I224-'PRA110'!J224)</f>
        <v>0</v>
      </c>
      <c r="L224" s="41">
        <f>-'PRA110'!K224</f>
        <v>0</v>
      </c>
      <c r="M224" s="41">
        <f>-'PRA110'!L224</f>
        <v>0</v>
      </c>
      <c r="N224" s="41">
        <f>-'PRA110'!M224</f>
        <v>0</v>
      </c>
      <c r="O224" s="41">
        <f>-'PRA110'!N224</f>
        <v>0</v>
      </c>
      <c r="P224" s="41">
        <f>-'PRA110'!O224</f>
        <v>0</v>
      </c>
      <c r="Q224" s="41">
        <f>-'PRA110'!P224</f>
        <v>0</v>
      </c>
      <c r="R224" s="41">
        <f>-'PRA110'!Q224</f>
        <v>0</v>
      </c>
      <c r="S224" s="41">
        <f>-'PRA110'!R224</f>
        <v>0</v>
      </c>
      <c r="T224" s="41">
        <f>-'PRA110'!S224</f>
        <v>0</v>
      </c>
      <c r="U224" s="41">
        <f>-'PRA110'!T224</f>
        <v>0</v>
      </c>
      <c r="V224" s="41">
        <f>-'PRA110'!U224</f>
        <v>0</v>
      </c>
      <c r="W224" s="41">
        <f>-'PRA110'!V224</f>
        <v>0</v>
      </c>
      <c r="X224" s="41">
        <f>-'PRA110'!W224</f>
        <v>0</v>
      </c>
      <c r="Y224" s="41">
        <f>-'PRA110'!X224</f>
        <v>0</v>
      </c>
      <c r="Z224" s="41">
        <f>-'PRA110'!Y224</f>
        <v>0</v>
      </c>
      <c r="AA224" s="41">
        <f>-'PRA110'!Z224</f>
        <v>0</v>
      </c>
      <c r="AB224" s="41">
        <f>-'PRA110'!AA224</f>
        <v>0</v>
      </c>
      <c r="AC224" s="41">
        <f>-'PRA110'!AB224</f>
        <v>0</v>
      </c>
      <c r="AD224" s="41">
        <f>-'PRA110'!AC224</f>
        <v>0</v>
      </c>
      <c r="AE224" s="41">
        <f>-'PRA110'!AD224</f>
        <v>0</v>
      </c>
      <c r="AF224" s="41">
        <f>-'PRA110'!AE224</f>
        <v>0</v>
      </c>
      <c r="AG224" s="41">
        <f>-'PRA110'!AF224</f>
        <v>0</v>
      </c>
      <c r="AH224" s="41">
        <f>-'PRA110'!AG224</f>
        <v>0</v>
      </c>
      <c r="AI224" s="41">
        <f>-'PRA110'!AH224</f>
        <v>0</v>
      </c>
      <c r="AJ224" s="41">
        <f>-'PRA110'!AI224</f>
        <v>0</v>
      </c>
      <c r="AK224" s="41">
        <f>-'PRA110'!AJ224</f>
        <v>0</v>
      </c>
      <c r="AL224" s="41">
        <f>-'PRA110'!AK224</f>
        <v>0</v>
      </c>
      <c r="AM224" s="41">
        <f>-'PRA110'!AL224</f>
        <v>0</v>
      </c>
      <c r="AN224" s="41">
        <f>-'PRA110'!AM224</f>
        <v>0</v>
      </c>
      <c r="AO224" s="41">
        <f>-'PRA110'!AN224</f>
        <v>0</v>
      </c>
      <c r="AP224" s="41">
        <f>-'PRA110'!AO224</f>
        <v>0</v>
      </c>
      <c r="AQ224" s="41">
        <f>-'PRA110'!AP224</f>
        <v>0</v>
      </c>
      <c r="AR224" s="41">
        <f>-'PRA110'!AQ224</f>
        <v>0</v>
      </c>
      <c r="AS224" s="41">
        <f>-'PRA110'!AR224</f>
        <v>0</v>
      </c>
      <c r="AT224" s="41">
        <f>-'PRA110'!AS224</f>
        <v>0</v>
      </c>
      <c r="AU224" s="41">
        <f>-'PRA110'!AT224</f>
        <v>0</v>
      </c>
      <c r="AV224" s="41">
        <f>-'PRA110'!AU224</f>
        <v>0</v>
      </c>
      <c r="AW224" s="41">
        <f>-'PRA110'!AV224</f>
        <v>0</v>
      </c>
      <c r="AX224" s="41">
        <f>-'PRA110'!AW224</f>
        <v>0</v>
      </c>
      <c r="AY224" s="41">
        <f>-'PRA110'!AX224</f>
        <v>0</v>
      </c>
      <c r="AZ224" s="41">
        <f>-'PRA110'!AY224</f>
        <v>0</v>
      </c>
      <c r="BA224" s="41">
        <f>-'PRA110'!AZ224</f>
        <v>0</v>
      </c>
      <c r="BB224" s="41">
        <f>-'PRA110'!BA224</f>
        <v>0</v>
      </c>
      <c r="BC224" s="41">
        <f>-'PRA110'!BB224</f>
        <v>0</v>
      </c>
      <c r="BD224" s="41">
        <f>-'PRA110'!BC224</f>
        <v>0</v>
      </c>
      <c r="BE224" s="41">
        <f>-'PRA110'!BD224</f>
        <v>0</v>
      </c>
      <c r="BF224" s="41">
        <f>-'PRA110'!BE224</f>
        <v>0</v>
      </c>
      <c r="BG224" s="41">
        <f>-'PRA110'!BF224</f>
        <v>0</v>
      </c>
      <c r="BH224" s="41">
        <f>-'PRA110'!BG224</f>
        <v>0</v>
      </c>
      <c r="BI224" s="41">
        <f>-'PRA110'!BH224</f>
        <v>0</v>
      </c>
      <c r="BJ224" s="41">
        <f>-'PRA110'!BI224</f>
        <v>0</v>
      </c>
      <c r="BK224" s="41">
        <f>-'PRA110'!BJ224</f>
        <v>0</v>
      </c>
      <c r="BL224" s="41">
        <f>-'PRA110'!BK224</f>
        <v>0</v>
      </c>
      <c r="BM224" s="41">
        <f>-'PRA110'!BL224</f>
        <v>0</v>
      </c>
      <c r="BN224" s="41">
        <f>-'PRA110'!BM224</f>
        <v>0</v>
      </c>
      <c r="BO224" s="41">
        <f>-'PRA110'!BN224</f>
        <v>0</v>
      </c>
      <c r="BP224" s="41">
        <f>-'PRA110'!BO224</f>
        <v>0</v>
      </c>
      <c r="BQ224" s="41">
        <f>-'PRA110'!BP224</f>
        <v>0</v>
      </c>
      <c r="BR224" s="41">
        <f>-'PRA110'!BQ224</f>
        <v>0</v>
      </c>
      <c r="BS224" s="41">
        <f>-'PRA110'!BR224</f>
        <v>0</v>
      </c>
      <c r="BT224" s="41">
        <f>-'PRA110'!BS224</f>
        <v>0</v>
      </c>
      <c r="BU224" s="41">
        <f>-'PRA110'!BT224</f>
        <v>0</v>
      </c>
      <c r="BV224" s="41">
        <f>-'PRA110'!BU224</f>
        <v>0</v>
      </c>
      <c r="BW224" s="41">
        <f>-'PRA110'!BV224</f>
        <v>0</v>
      </c>
      <c r="BX224" s="41">
        <f>-'PRA110'!BW224</f>
        <v>0</v>
      </c>
      <c r="BY224" s="41">
        <f>-'PRA110'!BX224</f>
        <v>0</v>
      </c>
      <c r="BZ224" s="41">
        <f>-'PRA110'!BY224</f>
        <v>0</v>
      </c>
      <c r="CA224" s="41">
        <f>-'PRA110'!BZ224</f>
        <v>0</v>
      </c>
      <c r="CB224" s="41">
        <f>-'PRA110'!CA224</f>
        <v>0</v>
      </c>
      <c r="CC224" s="41">
        <f>-'PRA110'!CB224</f>
        <v>0</v>
      </c>
      <c r="CD224" s="41">
        <f>-'PRA110'!CC224</f>
        <v>0</v>
      </c>
      <c r="CE224" s="41">
        <f>-'PRA110'!CD224</f>
        <v>0</v>
      </c>
      <c r="CF224" s="41">
        <f>-'PRA110'!CE224</f>
        <v>0</v>
      </c>
      <c r="CG224" s="41">
        <f>-'PRA110'!CF224</f>
        <v>0</v>
      </c>
      <c r="CH224" s="41">
        <f>-'PRA110'!CG224</f>
        <v>0</v>
      </c>
      <c r="CI224" s="41">
        <f>-'PRA110'!CH224</f>
        <v>0</v>
      </c>
      <c r="CJ224" s="41">
        <f>-'PRA110'!CI224</f>
        <v>0</v>
      </c>
      <c r="CK224" s="41">
        <f>-'PRA110'!CJ224</f>
        <v>0</v>
      </c>
      <c r="CL224" s="41">
        <f>-'PRA110'!CK224</f>
        <v>0</v>
      </c>
      <c r="CM224" s="41">
        <f>-'PRA110'!CL224</f>
        <v>0</v>
      </c>
      <c r="CN224" s="41">
        <f>-'PRA110'!CM224</f>
        <v>0</v>
      </c>
      <c r="CO224" s="41">
        <f>-'PRA110'!CN224</f>
        <v>0</v>
      </c>
      <c r="CP224" s="41">
        <f>-'PRA110'!CO224</f>
        <v>0</v>
      </c>
      <c r="CQ224" s="41">
        <f>-'PRA110'!CP224</f>
        <v>0</v>
      </c>
      <c r="CR224" s="41">
        <f>-'PRA110'!CQ224</f>
        <v>0</v>
      </c>
      <c r="CS224" s="41">
        <f>-'PRA110'!CR224</f>
        <v>0</v>
      </c>
      <c r="CT224" s="41">
        <f>-'PRA110'!CS224</f>
        <v>0</v>
      </c>
      <c r="CU224" s="41">
        <f>-'PRA110'!CT224</f>
        <v>0</v>
      </c>
      <c r="CV224" s="41">
        <f>-'PRA110'!CU224</f>
        <v>0</v>
      </c>
      <c r="CW224" s="41">
        <f>-'PRA110'!CV224</f>
        <v>0</v>
      </c>
      <c r="CX224" s="41">
        <f>-'PRA110'!CW224</f>
        <v>0</v>
      </c>
      <c r="CY224" s="41">
        <f>-'PRA110'!CX224</f>
        <v>0</v>
      </c>
      <c r="CZ224" s="41">
        <f>-'PRA110'!CY224</f>
        <v>0</v>
      </c>
      <c r="DA224" s="41">
        <f>-'PRA110'!CZ224</f>
        <v>0</v>
      </c>
      <c r="DB224" s="41">
        <f>-'PRA110'!DA224</f>
        <v>0</v>
      </c>
      <c r="DC224" s="41">
        <f>-'PRA110'!DB224</f>
        <v>0</v>
      </c>
      <c r="DD224" s="41">
        <f>-'PRA110'!DC224</f>
        <v>0</v>
      </c>
      <c r="DE224" s="41">
        <f>-'PRA110'!DD224</f>
        <v>0</v>
      </c>
      <c r="DF224" s="41">
        <f>-'PRA110'!DE224</f>
        <v>0</v>
      </c>
      <c r="DG224" s="41">
        <f>-'PRA110'!DF224</f>
        <v>0</v>
      </c>
      <c r="DH224" s="41">
        <f>-'PRA110'!DG224</f>
        <v>0</v>
      </c>
      <c r="DI224" s="41">
        <f>-'PRA110'!DH224</f>
        <v>0</v>
      </c>
      <c r="DJ224" s="41">
        <f>-'PRA110'!DI224</f>
        <v>0</v>
      </c>
      <c r="DK224" s="41">
        <f>-'PRA110'!DJ224</f>
        <v>0</v>
      </c>
      <c r="DL224" s="44">
        <f>-'PRA110'!DK224</f>
        <v>0</v>
      </c>
      <c r="DM224" s="401"/>
    </row>
    <row r="225" spans="1:117" s="173" customFormat="1" ht="24.75">
      <c r="A225" s="340"/>
      <c r="B225" s="405"/>
      <c r="C225" s="300"/>
      <c r="D225" s="115" t="s">
        <v>675</v>
      </c>
      <c r="E225" s="126" t="s">
        <v>857</v>
      </c>
      <c r="F225" s="408" t="s">
        <v>325</v>
      </c>
      <c r="G225" s="335"/>
      <c r="H225" s="328"/>
      <c r="I225" s="403">
        <f>-'PRA110'!H225</f>
        <v>0</v>
      </c>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339"/>
      <c r="AT225" s="339"/>
      <c r="AU225" s="339"/>
      <c r="AV225" s="339"/>
      <c r="AW225" s="339"/>
      <c r="AX225" s="339"/>
      <c r="AY225" s="339"/>
      <c r="AZ225" s="339"/>
      <c r="BA225" s="339"/>
      <c r="BB225" s="339"/>
      <c r="BC225" s="339"/>
      <c r="BD225" s="339"/>
      <c r="BE225" s="339"/>
      <c r="BF225" s="339"/>
      <c r="BG225" s="339"/>
      <c r="BH225" s="339"/>
      <c r="BI225" s="339"/>
      <c r="BJ225" s="339"/>
      <c r="BK225" s="339"/>
      <c r="BL225" s="339"/>
      <c r="BM225" s="339"/>
      <c r="BN225" s="339"/>
      <c r="BO225" s="339"/>
      <c r="BP225" s="339"/>
      <c r="BQ225" s="339"/>
      <c r="BR225" s="339"/>
      <c r="BS225" s="339"/>
      <c r="BT225" s="339"/>
      <c r="BU225" s="339"/>
      <c r="BV225" s="339"/>
      <c r="BW225" s="339"/>
      <c r="BX225" s="339"/>
      <c r="BY225" s="339"/>
      <c r="BZ225" s="339"/>
      <c r="CA225" s="339"/>
      <c r="CB225" s="339"/>
      <c r="CC225" s="339"/>
      <c r="CD225" s="339"/>
      <c r="CE225" s="339"/>
      <c r="CF225" s="339"/>
      <c r="CG225" s="339"/>
      <c r="CH225" s="339"/>
      <c r="CI225" s="339"/>
      <c r="CJ225" s="339"/>
      <c r="CK225" s="339"/>
      <c r="CL225" s="339"/>
      <c r="CM225" s="339"/>
      <c r="CN225" s="339"/>
      <c r="CO225" s="339"/>
      <c r="CP225" s="339"/>
      <c r="CQ225" s="339"/>
      <c r="CR225" s="339"/>
      <c r="CS225" s="339"/>
      <c r="CT225" s="339"/>
      <c r="CU225" s="339"/>
      <c r="CV225" s="339"/>
      <c r="CW225" s="339"/>
      <c r="CX225" s="339"/>
      <c r="CY225" s="339"/>
      <c r="CZ225" s="339"/>
      <c r="DA225" s="339"/>
      <c r="DB225" s="339"/>
      <c r="DC225" s="339"/>
      <c r="DD225" s="339"/>
      <c r="DE225" s="339"/>
      <c r="DF225" s="339"/>
      <c r="DG225" s="339"/>
      <c r="DH225" s="339"/>
      <c r="DI225" s="339"/>
      <c r="DJ225" s="339"/>
      <c r="DK225" s="339"/>
      <c r="DL225" s="364"/>
      <c r="DM225" s="401"/>
    </row>
    <row r="226" spans="1:117" s="173" customFormat="1" ht="19.5" customHeight="1">
      <c r="A226" s="340"/>
      <c r="B226" s="340"/>
      <c r="C226" s="300"/>
      <c r="D226" s="115" t="s">
        <v>677</v>
      </c>
      <c r="E226" s="116" t="s">
        <v>858</v>
      </c>
      <c r="F226" s="409" t="s">
        <v>326</v>
      </c>
      <c r="G226" s="335"/>
      <c r="H226" s="328"/>
      <c r="I226" s="403">
        <f>-'PRA110'!H226</f>
        <v>0</v>
      </c>
      <c r="J226" s="371">
        <f>-'PRA110'!J226</f>
        <v>0</v>
      </c>
      <c r="K226" s="371">
        <f>-('PRA110'!I226-'PRA110'!J226)</f>
        <v>0</v>
      </c>
      <c r="L226" s="371">
        <f>-'PRA110'!K226</f>
        <v>0</v>
      </c>
      <c r="M226" s="371">
        <f>-'PRA110'!L226</f>
        <v>0</v>
      </c>
      <c r="N226" s="371">
        <f>-'PRA110'!M226</f>
        <v>0</v>
      </c>
      <c r="O226" s="371">
        <f>-'PRA110'!N226</f>
        <v>0</v>
      </c>
      <c r="P226" s="371">
        <f>-'PRA110'!O226</f>
        <v>0</v>
      </c>
      <c r="Q226" s="371">
        <f>-'PRA110'!P226</f>
        <v>0</v>
      </c>
      <c r="R226" s="371">
        <f>-'PRA110'!Q226</f>
        <v>0</v>
      </c>
      <c r="S226" s="371">
        <f>-'PRA110'!R226</f>
        <v>0</v>
      </c>
      <c r="T226" s="371">
        <f>-'PRA110'!S226</f>
        <v>0</v>
      </c>
      <c r="U226" s="371">
        <f>-'PRA110'!T226</f>
        <v>0</v>
      </c>
      <c r="V226" s="371">
        <f>-'PRA110'!U226</f>
        <v>0</v>
      </c>
      <c r="W226" s="371">
        <f>-'PRA110'!V226</f>
        <v>0</v>
      </c>
      <c r="X226" s="371">
        <f>-'PRA110'!W226</f>
        <v>0</v>
      </c>
      <c r="Y226" s="371">
        <f>-'PRA110'!X226</f>
        <v>0</v>
      </c>
      <c r="Z226" s="371">
        <f>-'PRA110'!Y226</f>
        <v>0</v>
      </c>
      <c r="AA226" s="371">
        <f>-'PRA110'!Z226</f>
        <v>0</v>
      </c>
      <c r="AB226" s="371">
        <f>-'PRA110'!AA226</f>
        <v>0</v>
      </c>
      <c r="AC226" s="371">
        <f>-'PRA110'!AB226</f>
        <v>0</v>
      </c>
      <c r="AD226" s="371">
        <f>-'PRA110'!AC226</f>
        <v>0</v>
      </c>
      <c r="AE226" s="371">
        <f>-'PRA110'!AD226</f>
        <v>0</v>
      </c>
      <c r="AF226" s="371">
        <f>-'PRA110'!AE226</f>
        <v>0</v>
      </c>
      <c r="AG226" s="371">
        <f>-'PRA110'!AF226</f>
        <v>0</v>
      </c>
      <c r="AH226" s="371">
        <f>-'PRA110'!AG226</f>
        <v>0</v>
      </c>
      <c r="AI226" s="371">
        <f>-'PRA110'!AH226</f>
        <v>0</v>
      </c>
      <c r="AJ226" s="371">
        <f>-'PRA110'!AI226</f>
        <v>0</v>
      </c>
      <c r="AK226" s="371">
        <f>-'PRA110'!AJ226</f>
        <v>0</v>
      </c>
      <c r="AL226" s="371">
        <f>-'PRA110'!AK226</f>
        <v>0</v>
      </c>
      <c r="AM226" s="371">
        <f>-'PRA110'!AL226</f>
        <v>0</v>
      </c>
      <c r="AN226" s="371">
        <f>-'PRA110'!AM226</f>
        <v>0</v>
      </c>
      <c r="AO226" s="371">
        <f>-'PRA110'!AN226</f>
        <v>0</v>
      </c>
      <c r="AP226" s="371">
        <f>-'PRA110'!AO226</f>
        <v>0</v>
      </c>
      <c r="AQ226" s="371">
        <f>-'PRA110'!AP226</f>
        <v>0</v>
      </c>
      <c r="AR226" s="371">
        <f>-'PRA110'!AQ226</f>
        <v>0</v>
      </c>
      <c r="AS226" s="371">
        <f>-'PRA110'!AR226</f>
        <v>0</v>
      </c>
      <c r="AT226" s="371">
        <f>-'PRA110'!AS226</f>
        <v>0</v>
      </c>
      <c r="AU226" s="371">
        <f>-'PRA110'!AT226</f>
        <v>0</v>
      </c>
      <c r="AV226" s="371">
        <f>-'PRA110'!AU226</f>
        <v>0</v>
      </c>
      <c r="AW226" s="371">
        <f>-'PRA110'!AV226</f>
        <v>0</v>
      </c>
      <c r="AX226" s="371">
        <f>-'PRA110'!AW226</f>
        <v>0</v>
      </c>
      <c r="AY226" s="371">
        <f>-'PRA110'!AX226</f>
        <v>0</v>
      </c>
      <c r="AZ226" s="371">
        <f>-'PRA110'!AY226</f>
        <v>0</v>
      </c>
      <c r="BA226" s="371">
        <f>-'PRA110'!AZ226</f>
        <v>0</v>
      </c>
      <c r="BB226" s="371">
        <f>-'PRA110'!BA226</f>
        <v>0</v>
      </c>
      <c r="BC226" s="371">
        <f>-'PRA110'!BB226</f>
        <v>0</v>
      </c>
      <c r="BD226" s="371">
        <f>-'PRA110'!BC226</f>
        <v>0</v>
      </c>
      <c r="BE226" s="371">
        <f>-'PRA110'!BD226</f>
        <v>0</v>
      </c>
      <c r="BF226" s="371">
        <f>-'PRA110'!BE226</f>
        <v>0</v>
      </c>
      <c r="BG226" s="371">
        <f>-'PRA110'!BF226</f>
        <v>0</v>
      </c>
      <c r="BH226" s="371">
        <f>-'PRA110'!BG226</f>
        <v>0</v>
      </c>
      <c r="BI226" s="371">
        <f>-'PRA110'!BH226</f>
        <v>0</v>
      </c>
      <c r="BJ226" s="371">
        <f>-'PRA110'!BI226</f>
        <v>0</v>
      </c>
      <c r="BK226" s="371">
        <f>-'PRA110'!BJ226</f>
        <v>0</v>
      </c>
      <c r="BL226" s="371">
        <f>-'PRA110'!BK226</f>
        <v>0</v>
      </c>
      <c r="BM226" s="371">
        <f>-'PRA110'!BL226</f>
        <v>0</v>
      </c>
      <c r="BN226" s="371">
        <f>-'PRA110'!BM226</f>
        <v>0</v>
      </c>
      <c r="BO226" s="371">
        <f>-'PRA110'!BN226</f>
        <v>0</v>
      </c>
      <c r="BP226" s="371">
        <f>-'PRA110'!BO226</f>
        <v>0</v>
      </c>
      <c r="BQ226" s="371">
        <f>-'PRA110'!BP226</f>
        <v>0</v>
      </c>
      <c r="BR226" s="371">
        <f>-'PRA110'!BQ226</f>
        <v>0</v>
      </c>
      <c r="BS226" s="371">
        <f>-'PRA110'!BR226</f>
        <v>0</v>
      </c>
      <c r="BT226" s="371">
        <f>-'PRA110'!BS226</f>
        <v>0</v>
      </c>
      <c r="BU226" s="371">
        <f>-'PRA110'!BT226</f>
        <v>0</v>
      </c>
      <c r="BV226" s="371">
        <f>-'PRA110'!BU226</f>
        <v>0</v>
      </c>
      <c r="BW226" s="371">
        <f>-'PRA110'!BV226</f>
        <v>0</v>
      </c>
      <c r="BX226" s="371">
        <f>-'PRA110'!BW226</f>
        <v>0</v>
      </c>
      <c r="BY226" s="371">
        <f>-'PRA110'!BX226</f>
        <v>0</v>
      </c>
      <c r="BZ226" s="371">
        <f>-'PRA110'!BY226</f>
        <v>0</v>
      </c>
      <c r="CA226" s="371">
        <f>-'PRA110'!BZ226</f>
        <v>0</v>
      </c>
      <c r="CB226" s="371">
        <f>-'PRA110'!CA226</f>
        <v>0</v>
      </c>
      <c r="CC226" s="371">
        <f>-'PRA110'!CB226</f>
        <v>0</v>
      </c>
      <c r="CD226" s="371">
        <f>-'PRA110'!CC226</f>
        <v>0</v>
      </c>
      <c r="CE226" s="371">
        <f>-'PRA110'!CD226</f>
        <v>0</v>
      </c>
      <c r="CF226" s="371">
        <f>-'PRA110'!CE226</f>
        <v>0</v>
      </c>
      <c r="CG226" s="371">
        <f>-'PRA110'!CF226</f>
        <v>0</v>
      </c>
      <c r="CH226" s="371">
        <f>-'PRA110'!CG226</f>
        <v>0</v>
      </c>
      <c r="CI226" s="371">
        <f>-'PRA110'!CH226</f>
        <v>0</v>
      </c>
      <c r="CJ226" s="371">
        <f>-'PRA110'!CI226</f>
        <v>0</v>
      </c>
      <c r="CK226" s="371">
        <f>-'PRA110'!CJ226</f>
        <v>0</v>
      </c>
      <c r="CL226" s="371">
        <f>-'PRA110'!CK226</f>
        <v>0</v>
      </c>
      <c r="CM226" s="371">
        <f>-'PRA110'!CL226</f>
        <v>0</v>
      </c>
      <c r="CN226" s="371">
        <f>-'PRA110'!CM226</f>
        <v>0</v>
      </c>
      <c r="CO226" s="371">
        <f>-'PRA110'!CN226</f>
        <v>0</v>
      </c>
      <c r="CP226" s="371">
        <f>-'PRA110'!CO226</f>
        <v>0</v>
      </c>
      <c r="CQ226" s="371">
        <f>-'PRA110'!CP226</f>
        <v>0</v>
      </c>
      <c r="CR226" s="371">
        <f>-'PRA110'!CQ226</f>
        <v>0</v>
      </c>
      <c r="CS226" s="371">
        <f>-'PRA110'!CR226</f>
        <v>0</v>
      </c>
      <c r="CT226" s="371">
        <f>-'PRA110'!CS226</f>
        <v>0</v>
      </c>
      <c r="CU226" s="371">
        <f>-'PRA110'!CT226</f>
        <v>0</v>
      </c>
      <c r="CV226" s="371">
        <f>-'PRA110'!CU226</f>
        <v>0</v>
      </c>
      <c r="CW226" s="371">
        <f>-'PRA110'!CV226</f>
        <v>0</v>
      </c>
      <c r="CX226" s="371">
        <f>-'PRA110'!CW226</f>
        <v>0</v>
      </c>
      <c r="CY226" s="371">
        <f>-'PRA110'!CX226</f>
        <v>0</v>
      </c>
      <c r="CZ226" s="371">
        <f>-'PRA110'!CY226</f>
        <v>0</v>
      </c>
      <c r="DA226" s="371">
        <f>-'PRA110'!CZ226</f>
        <v>0</v>
      </c>
      <c r="DB226" s="371">
        <f>-'PRA110'!DA226</f>
        <v>0</v>
      </c>
      <c r="DC226" s="371">
        <f>-'PRA110'!DB226</f>
        <v>0</v>
      </c>
      <c r="DD226" s="371">
        <f>-'PRA110'!DC226</f>
        <v>0</v>
      </c>
      <c r="DE226" s="371">
        <f>-'PRA110'!DD226</f>
        <v>0</v>
      </c>
      <c r="DF226" s="371">
        <f>-'PRA110'!DE226</f>
        <v>0</v>
      </c>
      <c r="DG226" s="371">
        <f>-'PRA110'!DF226</f>
        <v>0</v>
      </c>
      <c r="DH226" s="371">
        <f>-'PRA110'!DG226</f>
        <v>0</v>
      </c>
      <c r="DI226" s="371">
        <f>-'PRA110'!DH226</f>
        <v>0</v>
      </c>
      <c r="DJ226" s="371">
        <f>-'PRA110'!DI226</f>
        <v>0</v>
      </c>
      <c r="DK226" s="371">
        <f>-'PRA110'!DJ226</f>
        <v>0</v>
      </c>
      <c r="DL226" s="410">
        <f>-'PRA110'!DK226</f>
        <v>0</v>
      </c>
      <c r="DM226" s="401"/>
    </row>
    <row r="227" spans="1:117" s="173" customFormat="1" ht="19.5" customHeight="1">
      <c r="A227" s="340"/>
      <c r="B227" s="340"/>
      <c r="C227" s="300"/>
      <c r="D227" s="115" t="s">
        <v>678</v>
      </c>
      <c r="E227" s="90" t="s">
        <v>859</v>
      </c>
      <c r="F227" s="408" t="s">
        <v>327</v>
      </c>
      <c r="G227" s="335"/>
      <c r="H227" s="328"/>
      <c r="I227" s="403">
        <f>-'PRA110'!H227</f>
        <v>0</v>
      </c>
      <c r="J227" s="371">
        <f>-'PRA110'!J227</f>
        <v>0</v>
      </c>
      <c r="K227" s="371">
        <f>-('PRA110'!I227-'PRA110'!J227)</f>
        <v>0</v>
      </c>
      <c r="L227" s="371">
        <f>-'PRA110'!K227</f>
        <v>0</v>
      </c>
      <c r="M227" s="371">
        <f>-'PRA110'!L227</f>
        <v>0</v>
      </c>
      <c r="N227" s="371">
        <f>-'PRA110'!M227</f>
        <v>0</v>
      </c>
      <c r="O227" s="371">
        <f>-'PRA110'!N227</f>
        <v>0</v>
      </c>
      <c r="P227" s="371">
        <f>-'PRA110'!O227</f>
        <v>0</v>
      </c>
      <c r="Q227" s="371">
        <f>-'PRA110'!P227</f>
        <v>0</v>
      </c>
      <c r="R227" s="371">
        <f>-'PRA110'!Q227</f>
        <v>0</v>
      </c>
      <c r="S227" s="371">
        <f>-'PRA110'!R227</f>
        <v>0</v>
      </c>
      <c r="T227" s="371">
        <f>-'PRA110'!S227</f>
        <v>0</v>
      </c>
      <c r="U227" s="371">
        <f>-'PRA110'!T227</f>
        <v>0</v>
      </c>
      <c r="V227" s="371">
        <f>-'PRA110'!U227</f>
        <v>0</v>
      </c>
      <c r="W227" s="371">
        <f>-'PRA110'!V227</f>
        <v>0</v>
      </c>
      <c r="X227" s="371">
        <f>-'PRA110'!W227</f>
        <v>0</v>
      </c>
      <c r="Y227" s="371">
        <f>-'PRA110'!X227</f>
        <v>0</v>
      </c>
      <c r="Z227" s="371">
        <f>-'PRA110'!Y227</f>
        <v>0</v>
      </c>
      <c r="AA227" s="371">
        <f>-'PRA110'!Z227</f>
        <v>0</v>
      </c>
      <c r="AB227" s="371">
        <f>-'PRA110'!AA227</f>
        <v>0</v>
      </c>
      <c r="AC227" s="371">
        <f>-'PRA110'!AB227</f>
        <v>0</v>
      </c>
      <c r="AD227" s="371">
        <f>-'PRA110'!AC227</f>
        <v>0</v>
      </c>
      <c r="AE227" s="371">
        <f>-'PRA110'!AD227</f>
        <v>0</v>
      </c>
      <c r="AF227" s="371">
        <f>-'PRA110'!AE227</f>
        <v>0</v>
      </c>
      <c r="AG227" s="371">
        <f>-'PRA110'!AF227</f>
        <v>0</v>
      </c>
      <c r="AH227" s="371">
        <f>-'PRA110'!AG227</f>
        <v>0</v>
      </c>
      <c r="AI227" s="371">
        <f>-'PRA110'!AH227</f>
        <v>0</v>
      </c>
      <c r="AJ227" s="371">
        <f>-'PRA110'!AI227</f>
        <v>0</v>
      </c>
      <c r="AK227" s="371">
        <f>-'PRA110'!AJ227</f>
        <v>0</v>
      </c>
      <c r="AL227" s="371">
        <f>-'PRA110'!AK227</f>
        <v>0</v>
      </c>
      <c r="AM227" s="371">
        <f>-'PRA110'!AL227</f>
        <v>0</v>
      </c>
      <c r="AN227" s="371">
        <f>-'PRA110'!AM227</f>
        <v>0</v>
      </c>
      <c r="AO227" s="371">
        <f>-'PRA110'!AN227</f>
        <v>0</v>
      </c>
      <c r="AP227" s="371">
        <f>-'PRA110'!AO227</f>
        <v>0</v>
      </c>
      <c r="AQ227" s="371">
        <f>-'PRA110'!AP227</f>
        <v>0</v>
      </c>
      <c r="AR227" s="371">
        <f>-'PRA110'!AQ227</f>
        <v>0</v>
      </c>
      <c r="AS227" s="371">
        <f>-'PRA110'!AR227</f>
        <v>0</v>
      </c>
      <c r="AT227" s="371">
        <f>-'PRA110'!AS227</f>
        <v>0</v>
      </c>
      <c r="AU227" s="371">
        <f>-'PRA110'!AT227</f>
        <v>0</v>
      </c>
      <c r="AV227" s="371">
        <f>-'PRA110'!AU227</f>
        <v>0</v>
      </c>
      <c r="AW227" s="371">
        <f>-'PRA110'!AV227</f>
        <v>0</v>
      </c>
      <c r="AX227" s="371">
        <f>-'PRA110'!AW227</f>
        <v>0</v>
      </c>
      <c r="AY227" s="371">
        <f>-'PRA110'!AX227</f>
        <v>0</v>
      </c>
      <c r="AZ227" s="371">
        <f>-'PRA110'!AY227</f>
        <v>0</v>
      </c>
      <c r="BA227" s="371">
        <f>-'PRA110'!AZ227</f>
        <v>0</v>
      </c>
      <c r="BB227" s="371">
        <f>-'PRA110'!BA227</f>
        <v>0</v>
      </c>
      <c r="BC227" s="371">
        <f>-'PRA110'!BB227</f>
        <v>0</v>
      </c>
      <c r="BD227" s="371">
        <f>-'PRA110'!BC227</f>
        <v>0</v>
      </c>
      <c r="BE227" s="371">
        <f>-'PRA110'!BD227</f>
        <v>0</v>
      </c>
      <c r="BF227" s="371">
        <f>-'PRA110'!BE227</f>
        <v>0</v>
      </c>
      <c r="BG227" s="371">
        <f>-'PRA110'!BF227</f>
        <v>0</v>
      </c>
      <c r="BH227" s="371">
        <f>-'PRA110'!BG227</f>
        <v>0</v>
      </c>
      <c r="BI227" s="371">
        <f>-'PRA110'!BH227</f>
        <v>0</v>
      </c>
      <c r="BJ227" s="371">
        <f>-'PRA110'!BI227</f>
        <v>0</v>
      </c>
      <c r="BK227" s="371">
        <f>-'PRA110'!BJ227</f>
        <v>0</v>
      </c>
      <c r="BL227" s="371">
        <f>-'PRA110'!BK227</f>
        <v>0</v>
      </c>
      <c r="BM227" s="371">
        <f>-'PRA110'!BL227</f>
        <v>0</v>
      </c>
      <c r="BN227" s="371">
        <f>-'PRA110'!BM227</f>
        <v>0</v>
      </c>
      <c r="BO227" s="371">
        <f>-'PRA110'!BN227</f>
        <v>0</v>
      </c>
      <c r="BP227" s="371">
        <f>-'PRA110'!BO227</f>
        <v>0</v>
      </c>
      <c r="BQ227" s="371">
        <f>-'PRA110'!BP227</f>
        <v>0</v>
      </c>
      <c r="BR227" s="371">
        <f>-'PRA110'!BQ227</f>
        <v>0</v>
      </c>
      <c r="BS227" s="371">
        <f>-'PRA110'!BR227</f>
        <v>0</v>
      </c>
      <c r="BT227" s="371">
        <f>-'PRA110'!BS227</f>
        <v>0</v>
      </c>
      <c r="BU227" s="371">
        <f>-'PRA110'!BT227</f>
        <v>0</v>
      </c>
      <c r="BV227" s="371">
        <f>-'PRA110'!BU227</f>
        <v>0</v>
      </c>
      <c r="BW227" s="371">
        <f>-'PRA110'!BV227</f>
        <v>0</v>
      </c>
      <c r="BX227" s="371">
        <f>-'PRA110'!BW227</f>
        <v>0</v>
      </c>
      <c r="BY227" s="371">
        <f>-'PRA110'!BX227</f>
        <v>0</v>
      </c>
      <c r="BZ227" s="371">
        <f>-'PRA110'!BY227</f>
        <v>0</v>
      </c>
      <c r="CA227" s="371">
        <f>-'PRA110'!BZ227</f>
        <v>0</v>
      </c>
      <c r="CB227" s="371">
        <f>-'PRA110'!CA227</f>
        <v>0</v>
      </c>
      <c r="CC227" s="371">
        <f>-'PRA110'!CB227</f>
        <v>0</v>
      </c>
      <c r="CD227" s="371">
        <f>-'PRA110'!CC227</f>
        <v>0</v>
      </c>
      <c r="CE227" s="371">
        <f>-'PRA110'!CD227</f>
        <v>0</v>
      </c>
      <c r="CF227" s="371">
        <f>-'PRA110'!CE227</f>
        <v>0</v>
      </c>
      <c r="CG227" s="371">
        <f>-'PRA110'!CF227</f>
        <v>0</v>
      </c>
      <c r="CH227" s="371">
        <f>-'PRA110'!CG227</f>
        <v>0</v>
      </c>
      <c r="CI227" s="371">
        <f>-'PRA110'!CH227</f>
        <v>0</v>
      </c>
      <c r="CJ227" s="371">
        <f>-'PRA110'!CI227</f>
        <v>0</v>
      </c>
      <c r="CK227" s="371">
        <f>-'PRA110'!CJ227</f>
        <v>0</v>
      </c>
      <c r="CL227" s="371">
        <f>-'PRA110'!CK227</f>
        <v>0</v>
      </c>
      <c r="CM227" s="371">
        <f>-'PRA110'!CL227</f>
        <v>0</v>
      </c>
      <c r="CN227" s="371">
        <f>-'PRA110'!CM227</f>
        <v>0</v>
      </c>
      <c r="CO227" s="371">
        <f>-'PRA110'!CN227</f>
        <v>0</v>
      </c>
      <c r="CP227" s="371">
        <f>-'PRA110'!CO227</f>
        <v>0</v>
      </c>
      <c r="CQ227" s="371">
        <f>-'PRA110'!CP227</f>
        <v>0</v>
      </c>
      <c r="CR227" s="371">
        <f>-'PRA110'!CQ227</f>
        <v>0</v>
      </c>
      <c r="CS227" s="371">
        <f>-'PRA110'!CR227</f>
        <v>0</v>
      </c>
      <c r="CT227" s="371">
        <f>-'PRA110'!CS227</f>
        <v>0</v>
      </c>
      <c r="CU227" s="371">
        <f>-'PRA110'!CT227</f>
        <v>0</v>
      </c>
      <c r="CV227" s="371">
        <f>-'PRA110'!CU227</f>
        <v>0</v>
      </c>
      <c r="CW227" s="371">
        <f>-'PRA110'!CV227</f>
        <v>0</v>
      </c>
      <c r="CX227" s="371">
        <f>-'PRA110'!CW227</f>
        <v>0</v>
      </c>
      <c r="CY227" s="371">
        <f>-'PRA110'!CX227</f>
        <v>0</v>
      </c>
      <c r="CZ227" s="371">
        <f>-'PRA110'!CY227</f>
        <v>0</v>
      </c>
      <c r="DA227" s="371">
        <f>-'PRA110'!CZ227</f>
        <v>0</v>
      </c>
      <c r="DB227" s="371">
        <f>-'PRA110'!DA227</f>
        <v>0</v>
      </c>
      <c r="DC227" s="371">
        <f>-'PRA110'!DB227</f>
        <v>0</v>
      </c>
      <c r="DD227" s="371">
        <f>-'PRA110'!DC227</f>
        <v>0</v>
      </c>
      <c r="DE227" s="371">
        <f>-'PRA110'!DD227</f>
        <v>0</v>
      </c>
      <c r="DF227" s="371">
        <f>-'PRA110'!DE227</f>
        <v>0</v>
      </c>
      <c r="DG227" s="371">
        <f>-'PRA110'!DF227</f>
        <v>0</v>
      </c>
      <c r="DH227" s="371">
        <f>-'PRA110'!DG227</f>
        <v>0</v>
      </c>
      <c r="DI227" s="371">
        <f>-'PRA110'!DH227</f>
        <v>0</v>
      </c>
      <c r="DJ227" s="371">
        <f>-'PRA110'!DI227</f>
        <v>0</v>
      </c>
      <c r="DK227" s="371">
        <f>-'PRA110'!DJ227</f>
        <v>0</v>
      </c>
      <c r="DL227" s="410">
        <f>-'PRA110'!DK227</f>
        <v>0</v>
      </c>
      <c r="DM227" s="401"/>
    </row>
    <row r="228" spans="1:117" s="413" customFormat="1" ht="19.5" customHeight="1">
      <c r="A228" s="405"/>
      <c r="B228" s="340"/>
      <c r="C228" s="411"/>
      <c r="D228" s="115" t="s">
        <v>679</v>
      </c>
      <c r="E228" s="131" t="s">
        <v>860</v>
      </c>
      <c r="F228" s="412" t="s">
        <v>328</v>
      </c>
      <c r="G228" s="335"/>
      <c r="H228" s="328"/>
      <c r="I228" s="338"/>
      <c r="J228" s="371">
        <f>-'PRA110'!J228</f>
        <v>0</v>
      </c>
      <c r="K228" s="371">
        <f>-('PRA110'!I228-'PRA110'!J228)</f>
        <v>0</v>
      </c>
      <c r="L228" s="371">
        <f>-'PRA110'!K228</f>
        <v>0</v>
      </c>
      <c r="M228" s="371">
        <f>-'PRA110'!L228</f>
        <v>0</v>
      </c>
      <c r="N228" s="371">
        <f>-'PRA110'!M228</f>
        <v>0</v>
      </c>
      <c r="O228" s="371">
        <f>-'PRA110'!N228</f>
        <v>0</v>
      </c>
      <c r="P228" s="371">
        <f>-'PRA110'!O228</f>
        <v>0</v>
      </c>
      <c r="Q228" s="371">
        <f>-'PRA110'!P228</f>
        <v>0</v>
      </c>
      <c r="R228" s="371">
        <f>-'PRA110'!Q228</f>
        <v>0</v>
      </c>
      <c r="S228" s="371">
        <f>-'PRA110'!R228</f>
        <v>0</v>
      </c>
      <c r="T228" s="371">
        <f>-'PRA110'!S228</f>
        <v>0</v>
      </c>
      <c r="U228" s="371">
        <f>-'PRA110'!T228</f>
        <v>0</v>
      </c>
      <c r="V228" s="371">
        <f>-'PRA110'!U228</f>
        <v>0</v>
      </c>
      <c r="W228" s="371">
        <f>-'PRA110'!V228</f>
        <v>0</v>
      </c>
      <c r="X228" s="371">
        <f>-'PRA110'!W228</f>
        <v>0</v>
      </c>
      <c r="Y228" s="371">
        <f>-'PRA110'!X228</f>
        <v>0</v>
      </c>
      <c r="Z228" s="371">
        <f>-'PRA110'!Y228</f>
        <v>0</v>
      </c>
      <c r="AA228" s="371">
        <f>-'PRA110'!Z228</f>
        <v>0</v>
      </c>
      <c r="AB228" s="371">
        <f>-'PRA110'!AA228</f>
        <v>0</v>
      </c>
      <c r="AC228" s="371">
        <f>-'PRA110'!AB228</f>
        <v>0</v>
      </c>
      <c r="AD228" s="371">
        <f>-'PRA110'!AC228</f>
        <v>0</v>
      </c>
      <c r="AE228" s="371">
        <f>-'PRA110'!AD228</f>
        <v>0</v>
      </c>
      <c r="AF228" s="371">
        <f>-'PRA110'!AE228</f>
        <v>0</v>
      </c>
      <c r="AG228" s="371">
        <f>-'PRA110'!AF228</f>
        <v>0</v>
      </c>
      <c r="AH228" s="371">
        <f>-'PRA110'!AG228</f>
        <v>0</v>
      </c>
      <c r="AI228" s="371">
        <f>-'PRA110'!AH228</f>
        <v>0</v>
      </c>
      <c r="AJ228" s="371">
        <f>-'PRA110'!AI228</f>
        <v>0</v>
      </c>
      <c r="AK228" s="371">
        <f>-'PRA110'!AJ228</f>
        <v>0</v>
      </c>
      <c r="AL228" s="371">
        <f>-'PRA110'!AK228</f>
        <v>0</v>
      </c>
      <c r="AM228" s="371">
        <f>-'PRA110'!AL228</f>
        <v>0</v>
      </c>
      <c r="AN228" s="371">
        <f>-'PRA110'!AM228</f>
        <v>0</v>
      </c>
      <c r="AO228" s="371">
        <f>-'PRA110'!AN228</f>
        <v>0</v>
      </c>
      <c r="AP228" s="371">
        <f>-'PRA110'!AO228</f>
        <v>0</v>
      </c>
      <c r="AQ228" s="371">
        <f>-'PRA110'!AP228</f>
        <v>0</v>
      </c>
      <c r="AR228" s="371">
        <f>-'PRA110'!AQ228</f>
        <v>0</v>
      </c>
      <c r="AS228" s="371">
        <f>-'PRA110'!AR228</f>
        <v>0</v>
      </c>
      <c r="AT228" s="371">
        <f>-'PRA110'!AS228</f>
        <v>0</v>
      </c>
      <c r="AU228" s="371">
        <f>-'PRA110'!AT228</f>
        <v>0</v>
      </c>
      <c r="AV228" s="371">
        <f>-'PRA110'!AU228</f>
        <v>0</v>
      </c>
      <c r="AW228" s="371">
        <f>-'PRA110'!AV228</f>
        <v>0</v>
      </c>
      <c r="AX228" s="371">
        <f>-'PRA110'!AW228</f>
        <v>0</v>
      </c>
      <c r="AY228" s="371">
        <f>-'PRA110'!AX228</f>
        <v>0</v>
      </c>
      <c r="AZ228" s="371">
        <f>-'PRA110'!AY228</f>
        <v>0</v>
      </c>
      <c r="BA228" s="371">
        <f>-'PRA110'!AZ228</f>
        <v>0</v>
      </c>
      <c r="BB228" s="371">
        <f>-'PRA110'!BA228</f>
        <v>0</v>
      </c>
      <c r="BC228" s="371">
        <f>-'PRA110'!BB228</f>
        <v>0</v>
      </c>
      <c r="BD228" s="371">
        <f>-'PRA110'!BC228</f>
        <v>0</v>
      </c>
      <c r="BE228" s="371">
        <f>-'PRA110'!BD228</f>
        <v>0</v>
      </c>
      <c r="BF228" s="371">
        <f>-'PRA110'!BE228</f>
        <v>0</v>
      </c>
      <c r="BG228" s="371">
        <f>-'PRA110'!BF228</f>
        <v>0</v>
      </c>
      <c r="BH228" s="371">
        <f>-'PRA110'!BG228</f>
        <v>0</v>
      </c>
      <c r="BI228" s="371">
        <f>-'PRA110'!BH228</f>
        <v>0</v>
      </c>
      <c r="BJ228" s="371">
        <f>-'PRA110'!BI228</f>
        <v>0</v>
      </c>
      <c r="BK228" s="371">
        <f>-'PRA110'!BJ228</f>
        <v>0</v>
      </c>
      <c r="BL228" s="371">
        <f>-'PRA110'!BK228</f>
        <v>0</v>
      </c>
      <c r="BM228" s="371">
        <f>-'PRA110'!BL228</f>
        <v>0</v>
      </c>
      <c r="BN228" s="371">
        <f>-'PRA110'!BM228</f>
        <v>0</v>
      </c>
      <c r="BO228" s="371">
        <f>-'PRA110'!BN228</f>
        <v>0</v>
      </c>
      <c r="BP228" s="371">
        <f>-'PRA110'!BO228</f>
        <v>0</v>
      </c>
      <c r="BQ228" s="371">
        <f>-'PRA110'!BP228</f>
        <v>0</v>
      </c>
      <c r="BR228" s="371">
        <f>-'PRA110'!BQ228</f>
        <v>0</v>
      </c>
      <c r="BS228" s="371">
        <f>-'PRA110'!BR228</f>
        <v>0</v>
      </c>
      <c r="BT228" s="371">
        <f>-'PRA110'!BS228</f>
        <v>0</v>
      </c>
      <c r="BU228" s="371">
        <f>-'PRA110'!BT228</f>
        <v>0</v>
      </c>
      <c r="BV228" s="371">
        <f>-'PRA110'!BU228</f>
        <v>0</v>
      </c>
      <c r="BW228" s="371">
        <f>-'PRA110'!BV228</f>
        <v>0</v>
      </c>
      <c r="BX228" s="371">
        <f>-'PRA110'!BW228</f>
        <v>0</v>
      </c>
      <c r="BY228" s="371">
        <f>-'PRA110'!BX228</f>
        <v>0</v>
      </c>
      <c r="BZ228" s="371">
        <f>-'PRA110'!BY228</f>
        <v>0</v>
      </c>
      <c r="CA228" s="371">
        <f>-'PRA110'!BZ228</f>
        <v>0</v>
      </c>
      <c r="CB228" s="371">
        <f>-'PRA110'!CA228</f>
        <v>0</v>
      </c>
      <c r="CC228" s="371">
        <f>-'PRA110'!CB228</f>
        <v>0</v>
      </c>
      <c r="CD228" s="371">
        <f>-'PRA110'!CC228</f>
        <v>0</v>
      </c>
      <c r="CE228" s="371">
        <f>-'PRA110'!CD228</f>
        <v>0</v>
      </c>
      <c r="CF228" s="371">
        <f>-'PRA110'!CE228</f>
        <v>0</v>
      </c>
      <c r="CG228" s="371">
        <f>-'PRA110'!CF228</f>
        <v>0</v>
      </c>
      <c r="CH228" s="371">
        <f>-'PRA110'!CG228</f>
        <v>0</v>
      </c>
      <c r="CI228" s="371">
        <f>-'PRA110'!CH228</f>
        <v>0</v>
      </c>
      <c r="CJ228" s="371">
        <f>-'PRA110'!CI228</f>
        <v>0</v>
      </c>
      <c r="CK228" s="371">
        <f>-'PRA110'!CJ228</f>
        <v>0</v>
      </c>
      <c r="CL228" s="371">
        <f>-'PRA110'!CK228</f>
        <v>0</v>
      </c>
      <c r="CM228" s="371">
        <f>-'PRA110'!CL228</f>
        <v>0</v>
      </c>
      <c r="CN228" s="371">
        <f>-'PRA110'!CM228</f>
        <v>0</v>
      </c>
      <c r="CO228" s="371">
        <f>-'PRA110'!CN228</f>
        <v>0</v>
      </c>
      <c r="CP228" s="371">
        <f>-'PRA110'!CO228</f>
        <v>0</v>
      </c>
      <c r="CQ228" s="371">
        <f>-'PRA110'!CP228</f>
        <v>0</v>
      </c>
      <c r="CR228" s="371">
        <f>-'PRA110'!CQ228</f>
        <v>0</v>
      </c>
      <c r="CS228" s="371">
        <f>-'PRA110'!CR228</f>
        <v>0</v>
      </c>
      <c r="CT228" s="371">
        <f>-'PRA110'!CS228</f>
        <v>0</v>
      </c>
      <c r="CU228" s="371">
        <f>-'PRA110'!CT228</f>
        <v>0</v>
      </c>
      <c r="CV228" s="371">
        <f>-'PRA110'!CU228</f>
        <v>0</v>
      </c>
      <c r="CW228" s="371">
        <f>-'PRA110'!CV228</f>
        <v>0</v>
      </c>
      <c r="CX228" s="371">
        <f>-'PRA110'!CW228</f>
        <v>0</v>
      </c>
      <c r="CY228" s="371">
        <f>-'PRA110'!CX228</f>
        <v>0</v>
      </c>
      <c r="CZ228" s="371">
        <f>-'PRA110'!CY228</f>
        <v>0</v>
      </c>
      <c r="DA228" s="371">
        <f>-'PRA110'!CZ228</f>
        <v>0</v>
      </c>
      <c r="DB228" s="371">
        <f>-'PRA110'!DA228</f>
        <v>0</v>
      </c>
      <c r="DC228" s="371">
        <f>-'PRA110'!DB228</f>
        <v>0</v>
      </c>
      <c r="DD228" s="371">
        <f>-'PRA110'!DC228</f>
        <v>0</v>
      </c>
      <c r="DE228" s="371">
        <f>-'PRA110'!DD228</f>
        <v>0</v>
      </c>
      <c r="DF228" s="371">
        <f>-'PRA110'!DE228</f>
        <v>0</v>
      </c>
      <c r="DG228" s="371">
        <f>-'PRA110'!DF228</f>
        <v>0</v>
      </c>
      <c r="DH228" s="371">
        <f>-'PRA110'!DG228</f>
        <v>0</v>
      </c>
      <c r="DI228" s="371">
        <f>-'PRA110'!DH228</f>
        <v>0</v>
      </c>
      <c r="DJ228" s="371">
        <f>-'PRA110'!DI228</f>
        <v>0</v>
      </c>
      <c r="DK228" s="371">
        <f>-'PRA110'!DJ228</f>
        <v>0</v>
      </c>
      <c r="DL228" s="410">
        <f>-'PRA110'!DK228</f>
        <v>0</v>
      </c>
    </row>
    <row r="229" spans="1:117" s="413" customFormat="1" ht="19.5" customHeight="1">
      <c r="A229" s="340"/>
      <c r="B229" s="340"/>
      <c r="C229" s="411"/>
      <c r="D229" s="115" t="s">
        <v>680</v>
      </c>
      <c r="E229" s="131" t="s">
        <v>861</v>
      </c>
      <c r="F229" s="412" t="s">
        <v>682</v>
      </c>
      <c r="G229" s="335"/>
      <c r="H229" s="328"/>
      <c r="I229" s="403">
        <f>-'PRA110'!H229</f>
        <v>0</v>
      </c>
      <c r="J229" s="371">
        <f>-'PRA110'!J229</f>
        <v>0</v>
      </c>
      <c r="K229" s="371">
        <f>-('PRA110'!I229-'PRA110'!J229)</f>
        <v>0</v>
      </c>
      <c r="L229" s="371">
        <f>-'PRA110'!K229</f>
        <v>0</v>
      </c>
      <c r="M229" s="371">
        <f>-'PRA110'!L229</f>
        <v>0</v>
      </c>
      <c r="N229" s="371">
        <f>-'PRA110'!M229</f>
        <v>0</v>
      </c>
      <c r="O229" s="371">
        <f>-'PRA110'!N229</f>
        <v>0</v>
      </c>
      <c r="P229" s="371">
        <f>-'PRA110'!O229</f>
        <v>0</v>
      </c>
      <c r="Q229" s="371">
        <f>-'PRA110'!P229</f>
        <v>0</v>
      </c>
      <c r="R229" s="371">
        <f>-'PRA110'!Q229</f>
        <v>0</v>
      </c>
      <c r="S229" s="371">
        <f>-'PRA110'!R229</f>
        <v>0</v>
      </c>
      <c r="T229" s="371">
        <f>-'PRA110'!S229</f>
        <v>0</v>
      </c>
      <c r="U229" s="371">
        <f>-'PRA110'!T229</f>
        <v>0</v>
      </c>
      <c r="V229" s="371">
        <f>-'PRA110'!U229</f>
        <v>0</v>
      </c>
      <c r="W229" s="371">
        <f>-'PRA110'!V229</f>
        <v>0</v>
      </c>
      <c r="X229" s="371">
        <f>-'PRA110'!W229</f>
        <v>0</v>
      </c>
      <c r="Y229" s="371">
        <f>-'PRA110'!X229</f>
        <v>0</v>
      </c>
      <c r="Z229" s="371">
        <f>-'PRA110'!Y229</f>
        <v>0</v>
      </c>
      <c r="AA229" s="371">
        <f>-'PRA110'!Z229</f>
        <v>0</v>
      </c>
      <c r="AB229" s="371">
        <f>-'PRA110'!AA229</f>
        <v>0</v>
      </c>
      <c r="AC229" s="371">
        <f>-'PRA110'!AB229</f>
        <v>0</v>
      </c>
      <c r="AD229" s="371">
        <f>-'PRA110'!AC229</f>
        <v>0</v>
      </c>
      <c r="AE229" s="371">
        <f>-'PRA110'!AD229</f>
        <v>0</v>
      </c>
      <c r="AF229" s="371">
        <f>-'PRA110'!AE229</f>
        <v>0</v>
      </c>
      <c r="AG229" s="371">
        <f>-'PRA110'!AF229</f>
        <v>0</v>
      </c>
      <c r="AH229" s="371">
        <f>-'PRA110'!AG229</f>
        <v>0</v>
      </c>
      <c r="AI229" s="371">
        <f>-'PRA110'!AH229</f>
        <v>0</v>
      </c>
      <c r="AJ229" s="371">
        <f>-'PRA110'!AI229</f>
        <v>0</v>
      </c>
      <c r="AK229" s="371">
        <f>-'PRA110'!AJ229</f>
        <v>0</v>
      </c>
      <c r="AL229" s="371">
        <f>-'PRA110'!AK229</f>
        <v>0</v>
      </c>
      <c r="AM229" s="371">
        <f>-'PRA110'!AL229</f>
        <v>0</v>
      </c>
      <c r="AN229" s="371">
        <f>-'PRA110'!AM229</f>
        <v>0</v>
      </c>
      <c r="AO229" s="371">
        <f>-'PRA110'!AN229</f>
        <v>0</v>
      </c>
      <c r="AP229" s="371">
        <f>-'PRA110'!AO229</f>
        <v>0</v>
      </c>
      <c r="AQ229" s="371">
        <f>-'PRA110'!AP229</f>
        <v>0</v>
      </c>
      <c r="AR229" s="371">
        <f>-'PRA110'!AQ229</f>
        <v>0</v>
      </c>
      <c r="AS229" s="371">
        <f>-'PRA110'!AR229</f>
        <v>0</v>
      </c>
      <c r="AT229" s="371">
        <f>-'PRA110'!AS229</f>
        <v>0</v>
      </c>
      <c r="AU229" s="371">
        <f>-'PRA110'!AT229</f>
        <v>0</v>
      </c>
      <c r="AV229" s="371">
        <f>-'PRA110'!AU229</f>
        <v>0</v>
      </c>
      <c r="AW229" s="371">
        <f>-'PRA110'!AV229</f>
        <v>0</v>
      </c>
      <c r="AX229" s="371">
        <f>-'PRA110'!AW229</f>
        <v>0</v>
      </c>
      <c r="AY229" s="371">
        <f>-'PRA110'!AX229</f>
        <v>0</v>
      </c>
      <c r="AZ229" s="371">
        <f>-'PRA110'!AY229</f>
        <v>0</v>
      </c>
      <c r="BA229" s="371">
        <f>-'PRA110'!AZ229</f>
        <v>0</v>
      </c>
      <c r="BB229" s="371">
        <f>-'PRA110'!BA229</f>
        <v>0</v>
      </c>
      <c r="BC229" s="371">
        <f>-'PRA110'!BB229</f>
        <v>0</v>
      </c>
      <c r="BD229" s="371">
        <f>-'PRA110'!BC229</f>
        <v>0</v>
      </c>
      <c r="BE229" s="371">
        <f>-'PRA110'!BD229</f>
        <v>0</v>
      </c>
      <c r="BF229" s="371">
        <f>-'PRA110'!BE229</f>
        <v>0</v>
      </c>
      <c r="BG229" s="371">
        <f>-'PRA110'!BF229</f>
        <v>0</v>
      </c>
      <c r="BH229" s="371">
        <f>-'PRA110'!BG229</f>
        <v>0</v>
      </c>
      <c r="BI229" s="371">
        <f>-'PRA110'!BH229</f>
        <v>0</v>
      </c>
      <c r="BJ229" s="371">
        <f>-'PRA110'!BI229</f>
        <v>0</v>
      </c>
      <c r="BK229" s="371">
        <f>-'PRA110'!BJ229</f>
        <v>0</v>
      </c>
      <c r="BL229" s="371">
        <f>-'PRA110'!BK229</f>
        <v>0</v>
      </c>
      <c r="BM229" s="371">
        <f>-'PRA110'!BL229</f>
        <v>0</v>
      </c>
      <c r="BN229" s="371">
        <f>-'PRA110'!BM229</f>
        <v>0</v>
      </c>
      <c r="BO229" s="371">
        <f>-'PRA110'!BN229</f>
        <v>0</v>
      </c>
      <c r="BP229" s="371">
        <f>-'PRA110'!BO229</f>
        <v>0</v>
      </c>
      <c r="BQ229" s="371">
        <f>-'PRA110'!BP229</f>
        <v>0</v>
      </c>
      <c r="BR229" s="371">
        <f>-'PRA110'!BQ229</f>
        <v>0</v>
      </c>
      <c r="BS229" s="371">
        <f>-'PRA110'!BR229</f>
        <v>0</v>
      </c>
      <c r="BT229" s="371">
        <f>-'PRA110'!BS229</f>
        <v>0</v>
      </c>
      <c r="BU229" s="371">
        <f>-'PRA110'!BT229</f>
        <v>0</v>
      </c>
      <c r="BV229" s="371">
        <f>-'PRA110'!BU229</f>
        <v>0</v>
      </c>
      <c r="BW229" s="371">
        <f>-'PRA110'!BV229</f>
        <v>0</v>
      </c>
      <c r="BX229" s="371">
        <f>-'PRA110'!BW229</f>
        <v>0</v>
      </c>
      <c r="BY229" s="371">
        <f>-'PRA110'!BX229</f>
        <v>0</v>
      </c>
      <c r="BZ229" s="371">
        <f>-'PRA110'!BY229</f>
        <v>0</v>
      </c>
      <c r="CA229" s="371">
        <f>-'PRA110'!BZ229</f>
        <v>0</v>
      </c>
      <c r="CB229" s="371">
        <f>-'PRA110'!CA229</f>
        <v>0</v>
      </c>
      <c r="CC229" s="371">
        <f>-'PRA110'!CB229</f>
        <v>0</v>
      </c>
      <c r="CD229" s="371">
        <f>-'PRA110'!CC229</f>
        <v>0</v>
      </c>
      <c r="CE229" s="371">
        <f>-'PRA110'!CD229</f>
        <v>0</v>
      </c>
      <c r="CF229" s="371">
        <f>-'PRA110'!CE229</f>
        <v>0</v>
      </c>
      <c r="CG229" s="371">
        <f>-'PRA110'!CF229</f>
        <v>0</v>
      </c>
      <c r="CH229" s="371">
        <f>-'PRA110'!CG229</f>
        <v>0</v>
      </c>
      <c r="CI229" s="371">
        <f>-'PRA110'!CH229</f>
        <v>0</v>
      </c>
      <c r="CJ229" s="371">
        <f>-'PRA110'!CI229</f>
        <v>0</v>
      </c>
      <c r="CK229" s="371">
        <f>-'PRA110'!CJ229</f>
        <v>0</v>
      </c>
      <c r="CL229" s="371">
        <f>-'PRA110'!CK229</f>
        <v>0</v>
      </c>
      <c r="CM229" s="371">
        <f>-'PRA110'!CL229</f>
        <v>0</v>
      </c>
      <c r="CN229" s="371">
        <f>-'PRA110'!CM229</f>
        <v>0</v>
      </c>
      <c r="CO229" s="371">
        <f>-'PRA110'!CN229</f>
        <v>0</v>
      </c>
      <c r="CP229" s="371">
        <f>-'PRA110'!CO229</f>
        <v>0</v>
      </c>
      <c r="CQ229" s="371">
        <f>-'PRA110'!CP229</f>
        <v>0</v>
      </c>
      <c r="CR229" s="371">
        <f>-'PRA110'!CQ229</f>
        <v>0</v>
      </c>
      <c r="CS229" s="371">
        <f>-'PRA110'!CR229</f>
        <v>0</v>
      </c>
      <c r="CT229" s="371">
        <f>-'PRA110'!CS229</f>
        <v>0</v>
      </c>
      <c r="CU229" s="371">
        <f>-'PRA110'!CT229</f>
        <v>0</v>
      </c>
      <c r="CV229" s="371">
        <f>-'PRA110'!CU229</f>
        <v>0</v>
      </c>
      <c r="CW229" s="371">
        <f>-'PRA110'!CV229</f>
        <v>0</v>
      </c>
      <c r="CX229" s="371">
        <f>-'PRA110'!CW229</f>
        <v>0</v>
      </c>
      <c r="CY229" s="371">
        <f>-'PRA110'!CX229</f>
        <v>0</v>
      </c>
      <c r="CZ229" s="371">
        <f>-'PRA110'!CY229</f>
        <v>0</v>
      </c>
      <c r="DA229" s="371">
        <f>-'PRA110'!CZ229</f>
        <v>0</v>
      </c>
      <c r="DB229" s="371">
        <f>-'PRA110'!DA229</f>
        <v>0</v>
      </c>
      <c r="DC229" s="371">
        <f>-'PRA110'!DB229</f>
        <v>0</v>
      </c>
      <c r="DD229" s="371">
        <f>-'PRA110'!DC229</f>
        <v>0</v>
      </c>
      <c r="DE229" s="371">
        <f>-'PRA110'!DD229</f>
        <v>0</v>
      </c>
      <c r="DF229" s="371">
        <f>-'PRA110'!DE229</f>
        <v>0</v>
      </c>
      <c r="DG229" s="371">
        <f>-'PRA110'!DF229</f>
        <v>0</v>
      </c>
      <c r="DH229" s="371">
        <f>-'PRA110'!DG229</f>
        <v>0</v>
      </c>
      <c r="DI229" s="371">
        <f>-'PRA110'!DH229</f>
        <v>0</v>
      </c>
      <c r="DJ229" s="371">
        <f>-'PRA110'!DI229</f>
        <v>0</v>
      </c>
      <c r="DK229" s="371">
        <f>-'PRA110'!DJ229</f>
        <v>0</v>
      </c>
      <c r="DL229" s="410">
        <f>-'PRA110'!DK229</f>
        <v>0</v>
      </c>
    </row>
    <row r="230" spans="1:117" s="413" customFormat="1" ht="19.5" customHeight="1">
      <c r="A230" s="340"/>
      <c r="B230" s="340"/>
      <c r="C230" s="411"/>
      <c r="D230" s="115" t="s">
        <v>681</v>
      </c>
      <c r="E230" s="131" t="s">
        <v>862</v>
      </c>
      <c r="F230" s="412" t="s">
        <v>684</v>
      </c>
      <c r="G230" s="335"/>
      <c r="H230" s="328"/>
      <c r="I230" s="403">
        <f>-'PRA110'!H230</f>
        <v>0</v>
      </c>
      <c r="J230" s="371">
        <f>-'PRA110'!J230</f>
        <v>0</v>
      </c>
      <c r="K230" s="371">
        <f>-('PRA110'!I230-'PRA110'!J230)</f>
        <v>0</v>
      </c>
      <c r="L230" s="371">
        <f>-'PRA110'!K230</f>
        <v>0</v>
      </c>
      <c r="M230" s="371">
        <f>-'PRA110'!L230</f>
        <v>0</v>
      </c>
      <c r="N230" s="371">
        <f>-'PRA110'!M230</f>
        <v>0</v>
      </c>
      <c r="O230" s="371">
        <f>-'PRA110'!N230</f>
        <v>0</v>
      </c>
      <c r="P230" s="371">
        <f>-'PRA110'!O230</f>
        <v>0</v>
      </c>
      <c r="Q230" s="371">
        <f>-'PRA110'!P230</f>
        <v>0</v>
      </c>
      <c r="R230" s="371">
        <f>-'PRA110'!Q230</f>
        <v>0</v>
      </c>
      <c r="S230" s="371">
        <f>-'PRA110'!R230</f>
        <v>0</v>
      </c>
      <c r="T230" s="371">
        <f>-'PRA110'!S230</f>
        <v>0</v>
      </c>
      <c r="U230" s="371">
        <f>-'PRA110'!T230</f>
        <v>0</v>
      </c>
      <c r="V230" s="371">
        <f>-'PRA110'!U230</f>
        <v>0</v>
      </c>
      <c r="W230" s="371">
        <f>-'PRA110'!V230</f>
        <v>0</v>
      </c>
      <c r="X230" s="371">
        <f>-'PRA110'!W230</f>
        <v>0</v>
      </c>
      <c r="Y230" s="371">
        <f>-'PRA110'!X230</f>
        <v>0</v>
      </c>
      <c r="Z230" s="371">
        <f>-'PRA110'!Y230</f>
        <v>0</v>
      </c>
      <c r="AA230" s="371">
        <f>-'PRA110'!Z230</f>
        <v>0</v>
      </c>
      <c r="AB230" s="371">
        <f>-'PRA110'!AA230</f>
        <v>0</v>
      </c>
      <c r="AC230" s="371">
        <f>-'PRA110'!AB230</f>
        <v>0</v>
      </c>
      <c r="AD230" s="371">
        <f>-'PRA110'!AC230</f>
        <v>0</v>
      </c>
      <c r="AE230" s="371">
        <f>-'PRA110'!AD230</f>
        <v>0</v>
      </c>
      <c r="AF230" s="371">
        <f>-'PRA110'!AE230</f>
        <v>0</v>
      </c>
      <c r="AG230" s="371">
        <f>-'PRA110'!AF230</f>
        <v>0</v>
      </c>
      <c r="AH230" s="371">
        <f>-'PRA110'!AG230</f>
        <v>0</v>
      </c>
      <c r="AI230" s="371">
        <f>-'PRA110'!AH230</f>
        <v>0</v>
      </c>
      <c r="AJ230" s="371">
        <f>-'PRA110'!AI230</f>
        <v>0</v>
      </c>
      <c r="AK230" s="371">
        <f>-'PRA110'!AJ230</f>
        <v>0</v>
      </c>
      <c r="AL230" s="371">
        <f>-'PRA110'!AK230</f>
        <v>0</v>
      </c>
      <c r="AM230" s="371">
        <f>-'PRA110'!AL230</f>
        <v>0</v>
      </c>
      <c r="AN230" s="371">
        <f>-'PRA110'!AM230</f>
        <v>0</v>
      </c>
      <c r="AO230" s="371">
        <f>-'PRA110'!AN230</f>
        <v>0</v>
      </c>
      <c r="AP230" s="371">
        <f>-'PRA110'!AO230</f>
        <v>0</v>
      </c>
      <c r="AQ230" s="371">
        <f>-'PRA110'!AP230</f>
        <v>0</v>
      </c>
      <c r="AR230" s="371">
        <f>-'PRA110'!AQ230</f>
        <v>0</v>
      </c>
      <c r="AS230" s="371">
        <f>-'PRA110'!AR230</f>
        <v>0</v>
      </c>
      <c r="AT230" s="371">
        <f>-'PRA110'!AS230</f>
        <v>0</v>
      </c>
      <c r="AU230" s="371">
        <f>-'PRA110'!AT230</f>
        <v>0</v>
      </c>
      <c r="AV230" s="371">
        <f>-'PRA110'!AU230</f>
        <v>0</v>
      </c>
      <c r="AW230" s="371">
        <f>-'PRA110'!AV230</f>
        <v>0</v>
      </c>
      <c r="AX230" s="371">
        <f>-'PRA110'!AW230</f>
        <v>0</v>
      </c>
      <c r="AY230" s="371">
        <f>-'PRA110'!AX230</f>
        <v>0</v>
      </c>
      <c r="AZ230" s="371">
        <f>-'PRA110'!AY230</f>
        <v>0</v>
      </c>
      <c r="BA230" s="371">
        <f>-'PRA110'!AZ230</f>
        <v>0</v>
      </c>
      <c r="BB230" s="371">
        <f>-'PRA110'!BA230</f>
        <v>0</v>
      </c>
      <c r="BC230" s="371">
        <f>-'PRA110'!BB230</f>
        <v>0</v>
      </c>
      <c r="BD230" s="371">
        <f>-'PRA110'!BC230</f>
        <v>0</v>
      </c>
      <c r="BE230" s="371">
        <f>-'PRA110'!BD230</f>
        <v>0</v>
      </c>
      <c r="BF230" s="371">
        <f>-'PRA110'!BE230</f>
        <v>0</v>
      </c>
      <c r="BG230" s="371">
        <f>-'PRA110'!BF230</f>
        <v>0</v>
      </c>
      <c r="BH230" s="371">
        <f>-'PRA110'!BG230</f>
        <v>0</v>
      </c>
      <c r="BI230" s="371">
        <f>-'PRA110'!BH230</f>
        <v>0</v>
      </c>
      <c r="BJ230" s="371">
        <f>-'PRA110'!BI230</f>
        <v>0</v>
      </c>
      <c r="BK230" s="371">
        <f>-'PRA110'!BJ230</f>
        <v>0</v>
      </c>
      <c r="BL230" s="371">
        <f>-'PRA110'!BK230</f>
        <v>0</v>
      </c>
      <c r="BM230" s="371">
        <f>-'PRA110'!BL230</f>
        <v>0</v>
      </c>
      <c r="BN230" s="371">
        <f>-'PRA110'!BM230</f>
        <v>0</v>
      </c>
      <c r="BO230" s="371">
        <f>-'PRA110'!BN230</f>
        <v>0</v>
      </c>
      <c r="BP230" s="371">
        <f>-'PRA110'!BO230</f>
        <v>0</v>
      </c>
      <c r="BQ230" s="371">
        <f>-'PRA110'!BP230</f>
        <v>0</v>
      </c>
      <c r="BR230" s="371">
        <f>-'PRA110'!BQ230</f>
        <v>0</v>
      </c>
      <c r="BS230" s="371">
        <f>-'PRA110'!BR230</f>
        <v>0</v>
      </c>
      <c r="BT230" s="371">
        <f>-'PRA110'!BS230</f>
        <v>0</v>
      </c>
      <c r="BU230" s="371">
        <f>-'PRA110'!BT230</f>
        <v>0</v>
      </c>
      <c r="BV230" s="371">
        <f>-'PRA110'!BU230</f>
        <v>0</v>
      </c>
      <c r="BW230" s="371">
        <f>-'PRA110'!BV230</f>
        <v>0</v>
      </c>
      <c r="BX230" s="371">
        <f>-'PRA110'!BW230</f>
        <v>0</v>
      </c>
      <c r="BY230" s="371">
        <f>-'PRA110'!BX230</f>
        <v>0</v>
      </c>
      <c r="BZ230" s="371">
        <f>-'PRA110'!BY230</f>
        <v>0</v>
      </c>
      <c r="CA230" s="371">
        <f>-'PRA110'!BZ230</f>
        <v>0</v>
      </c>
      <c r="CB230" s="371">
        <f>-'PRA110'!CA230</f>
        <v>0</v>
      </c>
      <c r="CC230" s="371">
        <f>-'PRA110'!CB230</f>
        <v>0</v>
      </c>
      <c r="CD230" s="371">
        <f>-'PRA110'!CC230</f>
        <v>0</v>
      </c>
      <c r="CE230" s="371">
        <f>-'PRA110'!CD230</f>
        <v>0</v>
      </c>
      <c r="CF230" s="371">
        <f>-'PRA110'!CE230</f>
        <v>0</v>
      </c>
      <c r="CG230" s="371">
        <f>-'PRA110'!CF230</f>
        <v>0</v>
      </c>
      <c r="CH230" s="371">
        <f>-'PRA110'!CG230</f>
        <v>0</v>
      </c>
      <c r="CI230" s="371">
        <f>-'PRA110'!CH230</f>
        <v>0</v>
      </c>
      <c r="CJ230" s="371">
        <f>-'PRA110'!CI230</f>
        <v>0</v>
      </c>
      <c r="CK230" s="371">
        <f>-'PRA110'!CJ230</f>
        <v>0</v>
      </c>
      <c r="CL230" s="371">
        <f>-'PRA110'!CK230</f>
        <v>0</v>
      </c>
      <c r="CM230" s="371">
        <f>-'PRA110'!CL230</f>
        <v>0</v>
      </c>
      <c r="CN230" s="371">
        <f>-'PRA110'!CM230</f>
        <v>0</v>
      </c>
      <c r="CO230" s="371">
        <f>-'PRA110'!CN230</f>
        <v>0</v>
      </c>
      <c r="CP230" s="371">
        <f>-'PRA110'!CO230</f>
        <v>0</v>
      </c>
      <c r="CQ230" s="371">
        <f>-'PRA110'!CP230</f>
        <v>0</v>
      </c>
      <c r="CR230" s="371">
        <f>-'PRA110'!CQ230</f>
        <v>0</v>
      </c>
      <c r="CS230" s="371">
        <f>-'PRA110'!CR230</f>
        <v>0</v>
      </c>
      <c r="CT230" s="371">
        <f>-'PRA110'!CS230</f>
        <v>0</v>
      </c>
      <c r="CU230" s="371">
        <f>-'PRA110'!CT230</f>
        <v>0</v>
      </c>
      <c r="CV230" s="371">
        <f>-'PRA110'!CU230</f>
        <v>0</v>
      </c>
      <c r="CW230" s="371">
        <f>-'PRA110'!CV230</f>
        <v>0</v>
      </c>
      <c r="CX230" s="371">
        <f>-'PRA110'!CW230</f>
        <v>0</v>
      </c>
      <c r="CY230" s="371">
        <f>-'PRA110'!CX230</f>
        <v>0</v>
      </c>
      <c r="CZ230" s="371">
        <f>-'PRA110'!CY230</f>
        <v>0</v>
      </c>
      <c r="DA230" s="371">
        <f>-'PRA110'!CZ230</f>
        <v>0</v>
      </c>
      <c r="DB230" s="371">
        <f>-'PRA110'!DA230</f>
        <v>0</v>
      </c>
      <c r="DC230" s="371">
        <f>-'PRA110'!DB230</f>
        <v>0</v>
      </c>
      <c r="DD230" s="371">
        <f>-'PRA110'!DC230</f>
        <v>0</v>
      </c>
      <c r="DE230" s="371">
        <f>-'PRA110'!DD230</f>
        <v>0</v>
      </c>
      <c r="DF230" s="371">
        <f>-'PRA110'!DE230</f>
        <v>0</v>
      </c>
      <c r="DG230" s="371">
        <f>-'PRA110'!DF230</f>
        <v>0</v>
      </c>
      <c r="DH230" s="371">
        <f>-'PRA110'!DG230</f>
        <v>0</v>
      </c>
      <c r="DI230" s="371">
        <f>-'PRA110'!DH230</f>
        <v>0</v>
      </c>
      <c r="DJ230" s="371">
        <f>-'PRA110'!DI230</f>
        <v>0</v>
      </c>
      <c r="DK230" s="371">
        <f>-'PRA110'!DJ230</f>
        <v>0</v>
      </c>
      <c r="DL230" s="410">
        <f>-'PRA110'!DK230</f>
        <v>0</v>
      </c>
    </row>
    <row r="231" spans="1:117" s="413" customFormat="1" ht="19.5" customHeight="1">
      <c r="A231" s="340"/>
      <c r="B231" s="340"/>
      <c r="C231" s="411"/>
      <c r="D231" s="115" t="s">
        <v>683</v>
      </c>
      <c r="E231" s="131" t="s">
        <v>863</v>
      </c>
      <c r="F231" s="412" t="s">
        <v>712</v>
      </c>
      <c r="G231" s="335"/>
      <c r="H231" s="328"/>
      <c r="I231" s="403">
        <f>-'PRA110'!H231</f>
        <v>0</v>
      </c>
      <c r="J231" s="371">
        <f>-'PRA110'!J231</f>
        <v>0</v>
      </c>
      <c r="K231" s="371">
        <f>-('PRA110'!I231-'PRA110'!J231)</f>
        <v>0</v>
      </c>
      <c r="L231" s="371">
        <f>-'PRA110'!K231</f>
        <v>0</v>
      </c>
      <c r="M231" s="371">
        <f>-'PRA110'!L231</f>
        <v>0</v>
      </c>
      <c r="N231" s="371">
        <f>-'PRA110'!M231</f>
        <v>0</v>
      </c>
      <c r="O231" s="371">
        <f>-'PRA110'!N231</f>
        <v>0</v>
      </c>
      <c r="P231" s="371">
        <f>-'PRA110'!O231</f>
        <v>0</v>
      </c>
      <c r="Q231" s="371">
        <f>-'PRA110'!P231</f>
        <v>0</v>
      </c>
      <c r="R231" s="371">
        <f>-'PRA110'!Q231</f>
        <v>0</v>
      </c>
      <c r="S231" s="371">
        <f>-'PRA110'!R231</f>
        <v>0</v>
      </c>
      <c r="T231" s="371">
        <f>-'PRA110'!S231</f>
        <v>0</v>
      </c>
      <c r="U231" s="371">
        <f>-'PRA110'!T231</f>
        <v>0</v>
      </c>
      <c r="V231" s="371">
        <f>-'PRA110'!U231</f>
        <v>0</v>
      </c>
      <c r="W231" s="371">
        <f>-'PRA110'!V231</f>
        <v>0</v>
      </c>
      <c r="X231" s="371">
        <f>-'PRA110'!W231</f>
        <v>0</v>
      </c>
      <c r="Y231" s="371">
        <f>-'PRA110'!X231</f>
        <v>0</v>
      </c>
      <c r="Z231" s="371">
        <f>-'PRA110'!Y231</f>
        <v>0</v>
      </c>
      <c r="AA231" s="371">
        <f>-'PRA110'!Z231</f>
        <v>0</v>
      </c>
      <c r="AB231" s="371">
        <f>-'PRA110'!AA231</f>
        <v>0</v>
      </c>
      <c r="AC231" s="371">
        <f>-'PRA110'!AB231</f>
        <v>0</v>
      </c>
      <c r="AD231" s="371">
        <f>-'PRA110'!AC231</f>
        <v>0</v>
      </c>
      <c r="AE231" s="371">
        <f>-'PRA110'!AD231</f>
        <v>0</v>
      </c>
      <c r="AF231" s="371">
        <f>-'PRA110'!AE231</f>
        <v>0</v>
      </c>
      <c r="AG231" s="371">
        <f>-'PRA110'!AF231</f>
        <v>0</v>
      </c>
      <c r="AH231" s="371">
        <f>-'PRA110'!AG231</f>
        <v>0</v>
      </c>
      <c r="AI231" s="371">
        <f>-'PRA110'!AH231</f>
        <v>0</v>
      </c>
      <c r="AJ231" s="371">
        <f>-'PRA110'!AI231</f>
        <v>0</v>
      </c>
      <c r="AK231" s="371">
        <f>-'PRA110'!AJ231</f>
        <v>0</v>
      </c>
      <c r="AL231" s="371">
        <f>-'PRA110'!AK231</f>
        <v>0</v>
      </c>
      <c r="AM231" s="371">
        <f>-'PRA110'!AL231</f>
        <v>0</v>
      </c>
      <c r="AN231" s="371">
        <f>-'PRA110'!AM231</f>
        <v>0</v>
      </c>
      <c r="AO231" s="371">
        <f>-'PRA110'!AN231</f>
        <v>0</v>
      </c>
      <c r="AP231" s="371">
        <f>-'PRA110'!AO231</f>
        <v>0</v>
      </c>
      <c r="AQ231" s="371">
        <f>-'PRA110'!AP231</f>
        <v>0</v>
      </c>
      <c r="AR231" s="371">
        <f>-'PRA110'!AQ231</f>
        <v>0</v>
      </c>
      <c r="AS231" s="371">
        <f>-'PRA110'!AR231</f>
        <v>0</v>
      </c>
      <c r="AT231" s="371">
        <f>-'PRA110'!AS231</f>
        <v>0</v>
      </c>
      <c r="AU231" s="371">
        <f>-'PRA110'!AT231</f>
        <v>0</v>
      </c>
      <c r="AV231" s="371">
        <f>-'PRA110'!AU231</f>
        <v>0</v>
      </c>
      <c r="AW231" s="371">
        <f>-'PRA110'!AV231</f>
        <v>0</v>
      </c>
      <c r="AX231" s="371">
        <f>-'PRA110'!AW231</f>
        <v>0</v>
      </c>
      <c r="AY231" s="371">
        <f>-'PRA110'!AX231</f>
        <v>0</v>
      </c>
      <c r="AZ231" s="371">
        <f>-'PRA110'!AY231</f>
        <v>0</v>
      </c>
      <c r="BA231" s="371">
        <f>-'PRA110'!AZ231</f>
        <v>0</v>
      </c>
      <c r="BB231" s="371">
        <f>-'PRA110'!BA231</f>
        <v>0</v>
      </c>
      <c r="BC231" s="371">
        <f>-'PRA110'!BB231</f>
        <v>0</v>
      </c>
      <c r="BD231" s="371">
        <f>-'PRA110'!BC231</f>
        <v>0</v>
      </c>
      <c r="BE231" s="371">
        <f>-'PRA110'!BD231</f>
        <v>0</v>
      </c>
      <c r="BF231" s="371">
        <f>-'PRA110'!BE231</f>
        <v>0</v>
      </c>
      <c r="BG231" s="371">
        <f>-'PRA110'!BF231</f>
        <v>0</v>
      </c>
      <c r="BH231" s="371">
        <f>-'PRA110'!BG231</f>
        <v>0</v>
      </c>
      <c r="BI231" s="371">
        <f>-'PRA110'!BH231</f>
        <v>0</v>
      </c>
      <c r="BJ231" s="371">
        <f>-'PRA110'!BI231</f>
        <v>0</v>
      </c>
      <c r="BK231" s="371">
        <f>-'PRA110'!BJ231</f>
        <v>0</v>
      </c>
      <c r="BL231" s="371">
        <f>-'PRA110'!BK231</f>
        <v>0</v>
      </c>
      <c r="BM231" s="371">
        <f>-'PRA110'!BL231</f>
        <v>0</v>
      </c>
      <c r="BN231" s="371">
        <f>-'PRA110'!BM231</f>
        <v>0</v>
      </c>
      <c r="BO231" s="371">
        <f>-'PRA110'!BN231</f>
        <v>0</v>
      </c>
      <c r="BP231" s="371">
        <f>-'PRA110'!BO231</f>
        <v>0</v>
      </c>
      <c r="BQ231" s="371">
        <f>-'PRA110'!BP231</f>
        <v>0</v>
      </c>
      <c r="BR231" s="371">
        <f>-'PRA110'!BQ231</f>
        <v>0</v>
      </c>
      <c r="BS231" s="371">
        <f>-'PRA110'!BR231</f>
        <v>0</v>
      </c>
      <c r="BT231" s="371">
        <f>-'PRA110'!BS231</f>
        <v>0</v>
      </c>
      <c r="BU231" s="371">
        <f>-'PRA110'!BT231</f>
        <v>0</v>
      </c>
      <c r="BV231" s="371">
        <f>-'PRA110'!BU231</f>
        <v>0</v>
      </c>
      <c r="BW231" s="371">
        <f>-'PRA110'!BV231</f>
        <v>0</v>
      </c>
      <c r="BX231" s="371">
        <f>-'PRA110'!BW231</f>
        <v>0</v>
      </c>
      <c r="BY231" s="371">
        <f>-'PRA110'!BX231</f>
        <v>0</v>
      </c>
      <c r="BZ231" s="371">
        <f>-'PRA110'!BY231</f>
        <v>0</v>
      </c>
      <c r="CA231" s="371">
        <f>-'PRA110'!BZ231</f>
        <v>0</v>
      </c>
      <c r="CB231" s="371">
        <f>-'PRA110'!CA231</f>
        <v>0</v>
      </c>
      <c r="CC231" s="371">
        <f>-'PRA110'!CB231</f>
        <v>0</v>
      </c>
      <c r="CD231" s="371">
        <f>-'PRA110'!CC231</f>
        <v>0</v>
      </c>
      <c r="CE231" s="371">
        <f>-'PRA110'!CD231</f>
        <v>0</v>
      </c>
      <c r="CF231" s="371">
        <f>-'PRA110'!CE231</f>
        <v>0</v>
      </c>
      <c r="CG231" s="371">
        <f>-'PRA110'!CF231</f>
        <v>0</v>
      </c>
      <c r="CH231" s="371">
        <f>-'PRA110'!CG231</f>
        <v>0</v>
      </c>
      <c r="CI231" s="371">
        <f>-'PRA110'!CH231</f>
        <v>0</v>
      </c>
      <c r="CJ231" s="371">
        <f>-'PRA110'!CI231</f>
        <v>0</v>
      </c>
      <c r="CK231" s="371">
        <f>-'PRA110'!CJ231</f>
        <v>0</v>
      </c>
      <c r="CL231" s="371">
        <f>-'PRA110'!CK231</f>
        <v>0</v>
      </c>
      <c r="CM231" s="371">
        <f>-'PRA110'!CL231</f>
        <v>0</v>
      </c>
      <c r="CN231" s="371">
        <f>-'PRA110'!CM231</f>
        <v>0</v>
      </c>
      <c r="CO231" s="371">
        <f>-'PRA110'!CN231</f>
        <v>0</v>
      </c>
      <c r="CP231" s="371">
        <f>-'PRA110'!CO231</f>
        <v>0</v>
      </c>
      <c r="CQ231" s="371">
        <f>-'PRA110'!CP231</f>
        <v>0</v>
      </c>
      <c r="CR231" s="371">
        <f>-'PRA110'!CQ231</f>
        <v>0</v>
      </c>
      <c r="CS231" s="371">
        <f>-'PRA110'!CR231</f>
        <v>0</v>
      </c>
      <c r="CT231" s="371">
        <f>-'PRA110'!CS231</f>
        <v>0</v>
      </c>
      <c r="CU231" s="371">
        <f>-'PRA110'!CT231</f>
        <v>0</v>
      </c>
      <c r="CV231" s="371">
        <f>-'PRA110'!CU231</f>
        <v>0</v>
      </c>
      <c r="CW231" s="371">
        <f>-'PRA110'!CV231</f>
        <v>0</v>
      </c>
      <c r="CX231" s="371">
        <f>-'PRA110'!CW231</f>
        <v>0</v>
      </c>
      <c r="CY231" s="371">
        <f>-'PRA110'!CX231</f>
        <v>0</v>
      </c>
      <c r="CZ231" s="371">
        <f>-'PRA110'!CY231</f>
        <v>0</v>
      </c>
      <c r="DA231" s="371">
        <f>-'PRA110'!CZ231</f>
        <v>0</v>
      </c>
      <c r="DB231" s="371">
        <f>-'PRA110'!DA231</f>
        <v>0</v>
      </c>
      <c r="DC231" s="371">
        <f>-'PRA110'!DB231</f>
        <v>0</v>
      </c>
      <c r="DD231" s="371">
        <f>-'PRA110'!DC231</f>
        <v>0</v>
      </c>
      <c r="DE231" s="371">
        <f>-'PRA110'!DD231</f>
        <v>0</v>
      </c>
      <c r="DF231" s="371">
        <f>-'PRA110'!DE231</f>
        <v>0</v>
      </c>
      <c r="DG231" s="371">
        <f>-'PRA110'!DF231</f>
        <v>0</v>
      </c>
      <c r="DH231" s="371">
        <f>-'PRA110'!DG231</f>
        <v>0</v>
      </c>
      <c r="DI231" s="371">
        <f>-'PRA110'!DH231</f>
        <v>0</v>
      </c>
      <c r="DJ231" s="371">
        <f>-'PRA110'!DI231</f>
        <v>0</v>
      </c>
      <c r="DK231" s="371">
        <f>-'PRA110'!DJ231</f>
        <v>0</v>
      </c>
      <c r="DL231" s="410">
        <f>-'PRA110'!DK231</f>
        <v>0</v>
      </c>
    </row>
    <row r="232" spans="1:117" s="413" customFormat="1" ht="19.5" customHeight="1">
      <c r="A232" s="405"/>
      <c r="B232" s="340"/>
      <c r="C232" s="411"/>
      <c r="D232" s="115" t="s">
        <v>685</v>
      </c>
      <c r="E232" s="131" t="s">
        <v>864</v>
      </c>
      <c r="F232" s="412" t="s">
        <v>687</v>
      </c>
      <c r="G232" s="335"/>
      <c r="H232" s="328"/>
      <c r="I232" s="338"/>
      <c r="J232" s="371">
        <f>-'PRA110'!J232</f>
        <v>0</v>
      </c>
      <c r="K232" s="371">
        <f>-('PRA110'!I232-'PRA110'!J232)</f>
        <v>0</v>
      </c>
      <c r="L232" s="371">
        <f>-'PRA110'!K232</f>
        <v>0</v>
      </c>
      <c r="M232" s="371">
        <f>-'PRA110'!L232</f>
        <v>0</v>
      </c>
      <c r="N232" s="371">
        <f>-'PRA110'!M232</f>
        <v>0</v>
      </c>
      <c r="O232" s="371">
        <f>-'PRA110'!N232</f>
        <v>0</v>
      </c>
      <c r="P232" s="371">
        <f>-'PRA110'!O232</f>
        <v>0</v>
      </c>
      <c r="Q232" s="371">
        <f>-'PRA110'!P232</f>
        <v>0</v>
      </c>
      <c r="R232" s="371">
        <f>-'PRA110'!Q232</f>
        <v>0</v>
      </c>
      <c r="S232" s="371">
        <f>-'PRA110'!R232</f>
        <v>0</v>
      </c>
      <c r="T232" s="371">
        <f>-'PRA110'!S232</f>
        <v>0</v>
      </c>
      <c r="U232" s="371">
        <f>-'PRA110'!T232</f>
        <v>0</v>
      </c>
      <c r="V232" s="371">
        <f>-'PRA110'!U232</f>
        <v>0</v>
      </c>
      <c r="W232" s="371">
        <f>-'PRA110'!V232</f>
        <v>0</v>
      </c>
      <c r="X232" s="371">
        <f>-'PRA110'!W232</f>
        <v>0</v>
      </c>
      <c r="Y232" s="371">
        <f>-'PRA110'!X232</f>
        <v>0</v>
      </c>
      <c r="Z232" s="371">
        <f>-'PRA110'!Y232</f>
        <v>0</v>
      </c>
      <c r="AA232" s="371">
        <f>-'PRA110'!Z232</f>
        <v>0</v>
      </c>
      <c r="AB232" s="371">
        <f>-'PRA110'!AA232</f>
        <v>0</v>
      </c>
      <c r="AC232" s="371">
        <f>-'PRA110'!AB232</f>
        <v>0</v>
      </c>
      <c r="AD232" s="371">
        <f>-'PRA110'!AC232</f>
        <v>0</v>
      </c>
      <c r="AE232" s="371">
        <f>-'PRA110'!AD232</f>
        <v>0</v>
      </c>
      <c r="AF232" s="371">
        <f>-'PRA110'!AE232</f>
        <v>0</v>
      </c>
      <c r="AG232" s="371">
        <f>-'PRA110'!AF232</f>
        <v>0</v>
      </c>
      <c r="AH232" s="371">
        <f>-'PRA110'!AG232</f>
        <v>0</v>
      </c>
      <c r="AI232" s="371">
        <f>-'PRA110'!AH232</f>
        <v>0</v>
      </c>
      <c r="AJ232" s="371">
        <f>-'PRA110'!AI232</f>
        <v>0</v>
      </c>
      <c r="AK232" s="371">
        <f>-'PRA110'!AJ232</f>
        <v>0</v>
      </c>
      <c r="AL232" s="371">
        <f>-'PRA110'!AK232</f>
        <v>0</v>
      </c>
      <c r="AM232" s="371">
        <f>-'PRA110'!AL232</f>
        <v>0</v>
      </c>
      <c r="AN232" s="371">
        <f>-'PRA110'!AM232</f>
        <v>0</v>
      </c>
      <c r="AO232" s="371">
        <f>-'PRA110'!AN232</f>
        <v>0</v>
      </c>
      <c r="AP232" s="371">
        <f>-'PRA110'!AO232</f>
        <v>0</v>
      </c>
      <c r="AQ232" s="371">
        <f>-'PRA110'!AP232</f>
        <v>0</v>
      </c>
      <c r="AR232" s="371">
        <f>-'PRA110'!AQ232</f>
        <v>0</v>
      </c>
      <c r="AS232" s="371">
        <f>-'PRA110'!AR232</f>
        <v>0</v>
      </c>
      <c r="AT232" s="371">
        <f>-'PRA110'!AS232</f>
        <v>0</v>
      </c>
      <c r="AU232" s="371">
        <f>-'PRA110'!AT232</f>
        <v>0</v>
      </c>
      <c r="AV232" s="371">
        <f>-'PRA110'!AU232</f>
        <v>0</v>
      </c>
      <c r="AW232" s="371">
        <f>-'PRA110'!AV232</f>
        <v>0</v>
      </c>
      <c r="AX232" s="371">
        <f>-'PRA110'!AW232</f>
        <v>0</v>
      </c>
      <c r="AY232" s="371">
        <f>-'PRA110'!AX232</f>
        <v>0</v>
      </c>
      <c r="AZ232" s="371">
        <f>-'PRA110'!AY232</f>
        <v>0</v>
      </c>
      <c r="BA232" s="371">
        <f>-'PRA110'!AZ232</f>
        <v>0</v>
      </c>
      <c r="BB232" s="371">
        <f>-'PRA110'!BA232</f>
        <v>0</v>
      </c>
      <c r="BC232" s="371">
        <f>-'PRA110'!BB232</f>
        <v>0</v>
      </c>
      <c r="BD232" s="371">
        <f>-'PRA110'!BC232</f>
        <v>0</v>
      </c>
      <c r="BE232" s="371">
        <f>-'PRA110'!BD232</f>
        <v>0</v>
      </c>
      <c r="BF232" s="371">
        <f>-'PRA110'!BE232</f>
        <v>0</v>
      </c>
      <c r="BG232" s="371">
        <f>-'PRA110'!BF232</f>
        <v>0</v>
      </c>
      <c r="BH232" s="371">
        <f>-'PRA110'!BG232</f>
        <v>0</v>
      </c>
      <c r="BI232" s="371">
        <f>-'PRA110'!BH232</f>
        <v>0</v>
      </c>
      <c r="BJ232" s="371">
        <f>-'PRA110'!BI232</f>
        <v>0</v>
      </c>
      <c r="BK232" s="371">
        <f>-'PRA110'!BJ232</f>
        <v>0</v>
      </c>
      <c r="BL232" s="371">
        <f>-'PRA110'!BK232</f>
        <v>0</v>
      </c>
      <c r="BM232" s="371">
        <f>-'PRA110'!BL232</f>
        <v>0</v>
      </c>
      <c r="BN232" s="371">
        <f>-'PRA110'!BM232</f>
        <v>0</v>
      </c>
      <c r="BO232" s="371">
        <f>-'PRA110'!BN232</f>
        <v>0</v>
      </c>
      <c r="BP232" s="371">
        <f>-'PRA110'!BO232</f>
        <v>0</v>
      </c>
      <c r="BQ232" s="371">
        <f>-'PRA110'!BP232</f>
        <v>0</v>
      </c>
      <c r="BR232" s="371">
        <f>-'PRA110'!BQ232</f>
        <v>0</v>
      </c>
      <c r="BS232" s="371">
        <f>-'PRA110'!BR232</f>
        <v>0</v>
      </c>
      <c r="BT232" s="371">
        <f>-'PRA110'!BS232</f>
        <v>0</v>
      </c>
      <c r="BU232" s="371">
        <f>-'PRA110'!BT232</f>
        <v>0</v>
      </c>
      <c r="BV232" s="371">
        <f>-'PRA110'!BU232</f>
        <v>0</v>
      </c>
      <c r="BW232" s="371">
        <f>-'PRA110'!BV232</f>
        <v>0</v>
      </c>
      <c r="BX232" s="371">
        <f>-'PRA110'!BW232</f>
        <v>0</v>
      </c>
      <c r="BY232" s="371">
        <f>-'PRA110'!BX232</f>
        <v>0</v>
      </c>
      <c r="BZ232" s="371">
        <f>-'PRA110'!BY232</f>
        <v>0</v>
      </c>
      <c r="CA232" s="371">
        <f>-'PRA110'!BZ232</f>
        <v>0</v>
      </c>
      <c r="CB232" s="371">
        <f>-'PRA110'!CA232</f>
        <v>0</v>
      </c>
      <c r="CC232" s="371">
        <f>-'PRA110'!CB232</f>
        <v>0</v>
      </c>
      <c r="CD232" s="371">
        <f>-'PRA110'!CC232</f>
        <v>0</v>
      </c>
      <c r="CE232" s="371">
        <f>-'PRA110'!CD232</f>
        <v>0</v>
      </c>
      <c r="CF232" s="371">
        <f>-'PRA110'!CE232</f>
        <v>0</v>
      </c>
      <c r="CG232" s="371">
        <f>-'PRA110'!CF232</f>
        <v>0</v>
      </c>
      <c r="CH232" s="371">
        <f>-'PRA110'!CG232</f>
        <v>0</v>
      </c>
      <c r="CI232" s="371">
        <f>-'PRA110'!CH232</f>
        <v>0</v>
      </c>
      <c r="CJ232" s="371">
        <f>-'PRA110'!CI232</f>
        <v>0</v>
      </c>
      <c r="CK232" s="371">
        <f>-'PRA110'!CJ232</f>
        <v>0</v>
      </c>
      <c r="CL232" s="371">
        <f>-'PRA110'!CK232</f>
        <v>0</v>
      </c>
      <c r="CM232" s="371">
        <f>-'PRA110'!CL232</f>
        <v>0</v>
      </c>
      <c r="CN232" s="371">
        <f>-'PRA110'!CM232</f>
        <v>0</v>
      </c>
      <c r="CO232" s="371">
        <f>-'PRA110'!CN232</f>
        <v>0</v>
      </c>
      <c r="CP232" s="371">
        <f>-'PRA110'!CO232</f>
        <v>0</v>
      </c>
      <c r="CQ232" s="371">
        <f>-'PRA110'!CP232</f>
        <v>0</v>
      </c>
      <c r="CR232" s="371">
        <f>-'PRA110'!CQ232</f>
        <v>0</v>
      </c>
      <c r="CS232" s="371">
        <f>-'PRA110'!CR232</f>
        <v>0</v>
      </c>
      <c r="CT232" s="371">
        <f>-'PRA110'!CS232</f>
        <v>0</v>
      </c>
      <c r="CU232" s="371">
        <f>-'PRA110'!CT232</f>
        <v>0</v>
      </c>
      <c r="CV232" s="371">
        <f>-'PRA110'!CU232</f>
        <v>0</v>
      </c>
      <c r="CW232" s="371">
        <f>-'PRA110'!CV232</f>
        <v>0</v>
      </c>
      <c r="CX232" s="371">
        <f>-'PRA110'!CW232</f>
        <v>0</v>
      </c>
      <c r="CY232" s="371">
        <f>-'PRA110'!CX232</f>
        <v>0</v>
      </c>
      <c r="CZ232" s="371">
        <f>-'PRA110'!CY232</f>
        <v>0</v>
      </c>
      <c r="DA232" s="371">
        <f>-'PRA110'!CZ232</f>
        <v>0</v>
      </c>
      <c r="DB232" s="371">
        <f>-'PRA110'!DA232</f>
        <v>0</v>
      </c>
      <c r="DC232" s="371">
        <f>-'PRA110'!DB232</f>
        <v>0</v>
      </c>
      <c r="DD232" s="371">
        <f>-'PRA110'!DC232</f>
        <v>0</v>
      </c>
      <c r="DE232" s="371">
        <f>-'PRA110'!DD232</f>
        <v>0</v>
      </c>
      <c r="DF232" s="371">
        <f>-'PRA110'!DE232</f>
        <v>0</v>
      </c>
      <c r="DG232" s="371">
        <f>-'PRA110'!DF232</f>
        <v>0</v>
      </c>
      <c r="DH232" s="371">
        <f>-'PRA110'!DG232</f>
        <v>0</v>
      </c>
      <c r="DI232" s="371">
        <f>-'PRA110'!DH232</f>
        <v>0</v>
      </c>
      <c r="DJ232" s="371">
        <f>-'PRA110'!DI232</f>
        <v>0</v>
      </c>
      <c r="DK232" s="371">
        <f>-'PRA110'!DJ232</f>
        <v>0</v>
      </c>
      <c r="DL232" s="410">
        <f>-'PRA110'!DK232</f>
        <v>0</v>
      </c>
    </row>
    <row r="233" spans="1:117" s="413" customFormat="1" ht="19.5" customHeight="1" thickBot="1">
      <c r="A233" s="405"/>
      <c r="B233" s="340"/>
      <c r="C233" s="411"/>
      <c r="D233" s="87" t="s">
        <v>686</v>
      </c>
      <c r="E233" s="131" t="s">
        <v>865</v>
      </c>
      <c r="F233" s="412" t="s">
        <v>689</v>
      </c>
      <c r="G233" s="335"/>
      <c r="H233" s="328"/>
      <c r="I233" s="414"/>
      <c r="J233" s="415">
        <f>-'PRA110'!J233</f>
        <v>0</v>
      </c>
      <c r="K233" s="416">
        <f>-('PRA110'!I233-'PRA110'!J233)</f>
        <v>0</v>
      </c>
      <c r="L233" s="371">
        <f>-'PRA110'!K233</f>
        <v>0</v>
      </c>
      <c r="M233" s="371">
        <f>-'PRA110'!L233</f>
        <v>0</v>
      </c>
      <c r="N233" s="371">
        <f>-'PRA110'!M233</f>
        <v>0</v>
      </c>
      <c r="O233" s="371">
        <f>-'PRA110'!N233</f>
        <v>0</v>
      </c>
      <c r="P233" s="371">
        <f>-'PRA110'!O233</f>
        <v>0</v>
      </c>
      <c r="Q233" s="371">
        <f>-'PRA110'!P233</f>
        <v>0</v>
      </c>
      <c r="R233" s="371">
        <f>-'PRA110'!Q233</f>
        <v>0</v>
      </c>
      <c r="S233" s="371">
        <f>-'PRA110'!R233</f>
        <v>0</v>
      </c>
      <c r="T233" s="371">
        <f>-'PRA110'!S233</f>
        <v>0</v>
      </c>
      <c r="U233" s="371">
        <f>-'PRA110'!T233</f>
        <v>0</v>
      </c>
      <c r="V233" s="371">
        <f>-'PRA110'!U233</f>
        <v>0</v>
      </c>
      <c r="W233" s="371">
        <f>-'PRA110'!V233</f>
        <v>0</v>
      </c>
      <c r="X233" s="371">
        <f>-'PRA110'!W233</f>
        <v>0</v>
      </c>
      <c r="Y233" s="371">
        <f>-'PRA110'!X233</f>
        <v>0</v>
      </c>
      <c r="Z233" s="371">
        <f>-'PRA110'!Y233</f>
        <v>0</v>
      </c>
      <c r="AA233" s="371">
        <f>-'PRA110'!Z233</f>
        <v>0</v>
      </c>
      <c r="AB233" s="371">
        <f>-'PRA110'!AA233</f>
        <v>0</v>
      </c>
      <c r="AC233" s="371">
        <f>-'PRA110'!AB233</f>
        <v>0</v>
      </c>
      <c r="AD233" s="371">
        <f>-'PRA110'!AC233</f>
        <v>0</v>
      </c>
      <c r="AE233" s="371">
        <f>-'PRA110'!AD233</f>
        <v>0</v>
      </c>
      <c r="AF233" s="371">
        <f>-'PRA110'!AE233</f>
        <v>0</v>
      </c>
      <c r="AG233" s="371">
        <f>-'PRA110'!AF233</f>
        <v>0</v>
      </c>
      <c r="AH233" s="371">
        <f>-'PRA110'!AG233</f>
        <v>0</v>
      </c>
      <c r="AI233" s="371">
        <f>-'PRA110'!AH233</f>
        <v>0</v>
      </c>
      <c r="AJ233" s="371">
        <f>-'PRA110'!AI233</f>
        <v>0</v>
      </c>
      <c r="AK233" s="371">
        <f>-'PRA110'!AJ233</f>
        <v>0</v>
      </c>
      <c r="AL233" s="371">
        <f>-'PRA110'!AK233</f>
        <v>0</v>
      </c>
      <c r="AM233" s="371">
        <f>-'PRA110'!AL233</f>
        <v>0</v>
      </c>
      <c r="AN233" s="371">
        <f>-'PRA110'!AM233</f>
        <v>0</v>
      </c>
      <c r="AO233" s="371">
        <f>-'PRA110'!AN233</f>
        <v>0</v>
      </c>
      <c r="AP233" s="371">
        <f>-'PRA110'!AO233</f>
        <v>0</v>
      </c>
      <c r="AQ233" s="371">
        <f>-'PRA110'!AP233</f>
        <v>0</v>
      </c>
      <c r="AR233" s="371">
        <f>-'PRA110'!AQ233</f>
        <v>0</v>
      </c>
      <c r="AS233" s="371">
        <f>-'PRA110'!AR233</f>
        <v>0</v>
      </c>
      <c r="AT233" s="371">
        <f>-'PRA110'!AS233</f>
        <v>0</v>
      </c>
      <c r="AU233" s="371">
        <f>-'PRA110'!AT233</f>
        <v>0</v>
      </c>
      <c r="AV233" s="371">
        <f>-'PRA110'!AU233</f>
        <v>0</v>
      </c>
      <c r="AW233" s="371">
        <f>-'PRA110'!AV233</f>
        <v>0</v>
      </c>
      <c r="AX233" s="371">
        <f>-'PRA110'!AW233</f>
        <v>0</v>
      </c>
      <c r="AY233" s="371">
        <f>-'PRA110'!AX233</f>
        <v>0</v>
      </c>
      <c r="AZ233" s="371">
        <f>-'PRA110'!AY233</f>
        <v>0</v>
      </c>
      <c r="BA233" s="371">
        <f>-'PRA110'!AZ233</f>
        <v>0</v>
      </c>
      <c r="BB233" s="371">
        <f>-'PRA110'!BA233</f>
        <v>0</v>
      </c>
      <c r="BC233" s="371">
        <f>-'PRA110'!BB233</f>
        <v>0</v>
      </c>
      <c r="BD233" s="371">
        <f>-'PRA110'!BC233</f>
        <v>0</v>
      </c>
      <c r="BE233" s="371">
        <f>-'PRA110'!BD233</f>
        <v>0</v>
      </c>
      <c r="BF233" s="371">
        <f>-'PRA110'!BE233</f>
        <v>0</v>
      </c>
      <c r="BG233" s="371">
        <f>-'PRA110'!BF233</f>
        <v>0</v>
      </c>
      <c r="BH233" s="371">
        <f>-'PRA110'!BG233</f>
        <v>0</v>
      </c>
      <c r="BI233" s="371">
        <f>-'PRA110'!BH233</f>
        <v>0</v>
      </c>
      <c r="BJ233" s="371">
        <f>-'PRA110'!BI233</f>
        <v>0</v>
      </c>
      <c r="BK233" s="371">
        <f>-'PRA110'!BJ233</f>
        <v>0</v>
      </c>
      <c r="BL233" s="371">
        <f>-'PRA110'!BK233</f>
        <v>0</v>
      </c>
      <c r="BM233" s="371">
        <f>-'PRA110'!BL233</f>
        <v>0</v>
      </c>
      <c r="BN233" s="371">
        <f>-'PRA110'!BM233</f>
        <v>0</v>
      </c>
      <c r="BO233" s="371">
        <f>-'PRA110'!BN233</f>
        <v>0</v>
      </c>
      <c r="BP233" s="371">
        <f>-'PRA110'!BO233</f>
        <v>0</v>
      </c>
      <c r="BQ233" s="371">
        <f>-'PRA110'!BP233</f>
        <v>0</v>
      </c>
      <c r="BR233" s="371">
        <f>-'PRA110'!BQ233</f>
        <v>0</v>
      </c>
      <c r="BS233" s="371">
        <f>-'PRA110'!BR233</f>
        <v>0</v>
      </c>
      <c r="BT233" s="371">
        <f>-'PRA110'!BS233</f>
        <v>0</v>
      </c>
      <c r="BU233" s="371">
        <f>-'PRA110'!BT233</f>
        <v>0</v>
      </c>
      <c r="BV233" s="371">
        <f>-'PRA110'!BU233</f>
        <v>0</v>
      </c>
      <c r="BW233" s="371">
        <f>-'PRA110'!BV233</f>
        <v>0</v>
      </c>
      <c r="BX233" s="371">
        <f>-'PRA110'!BW233</f>
        <v>0</v>
      </c>
      <c r="BY233" s="371">
        <f>-'PRA110'!BX233</f>
        <v>0</v>
      </c>
      <c r="BZ233" s="371">
        <f>-'PRA110'!BY233</f>
        <v>0</v>
      </c>
      <c r="CA233" s="371">
        <f>-'PRA110'!BZ233</f>
        <v>0</v>
      </c>
      <c r="CB233" s="371">
        <f>-'PRA110'!CA233</f>
        <v>0</v>
      </c>
      <c r="CC233" s="371">
        <f>-'PRA110'!CB233</f>
        <v>0</v>
      </c>
      <c r="CD233" s="371">
        <f>-'PRA110'!CC233</f>
        <v>0</v>
      </c>
      <c r="CE233" s="371">
        <f>-'PRA110'!CD233</f>
        <v>0</v>
      </c>
      <c r="CF233" s="371">
        <f>-'PRA110'!CE233</f>
        <v>0</v>
      </c>
      <c r="CG233" s="371">
        <f>-'PRA110'!CF233</f>
        <v>0</v>
      </c>
      <c r="CH233" s="371">
        <f>-'PRA110'!CG233</f>
        <v>0</v>
      </c>
      <c r="CI233" s="371">
        <f>-'PRA110'!CH233</f>
        <v>0</v>
      </c>
      <c r="CJ233" s="371">
        <f>-'PRA110'!CI233</f>
        <v>0</v>
      </c>
      <c r="CK233" s="371">
        <f>-'PRA110'!CJ233</f>
        <v>0</v>
      </c>
      <c r="CL233" s="371">
        <f>-'PRA110'!CK233</f>
        <v>0</v>
      </c>
      <c r="CM233" s="371">
        <f>-'PRA110'!CL233</f>
        <v>0</v>
      </c>
      <c r="CN233" s="371">
        <f>-'PRA110'!CM233</f>
        <v>0</v>
      </c>
      <c r="CO233" s="371">
        <f>-'PRA110'!CN233</f>
        <v>0</v>
      </c>
      <c r="CP233" s="371">
        <f>-'PRA110'!CO233</f>
        <v>0</v>
      </c>
      <c r="CQ233" s="371">
        <f>-'PRA110'!CP233</f>
        <v>0</v>
      </c>
      <c r="CR233" s="371">
        <f>-'PRA110'!CQ233</f>
        <v>0</v>
      </c>
      <c r="CS233" s="371">
        <f>-'PRA110'!CR233</f>
        <v>0</v>
      </c>
      <c r="CT233" s="371">
        <f>-'PRA110'!CS233</f>
        <v>0</v>
      </c>
      <c r="CU233" s="371">
        <f>-'PRA110'!CT233</f>
        <v>0</v>
      </c>
      <c r="CV233" s="371">
        <f>-'PRA110'!CU233</f>
        <v>0</v>
      </c>
      <c r="CW233" s="371">
        <f>-'PRA110'!CV233</f>
        <v>0</v>
      </c>
      <c r="CX233" s="371">
        <f>-'PRA110'!CW233</f>
        <v>0</v>
      </c>
      <c r="CY233" s="371">
        <f>-'PRA110'!CX233</f>
        <v>0</v>
      </c>
      <c r="CZ233" s="371">
        <f>-'PRA110'!CY233</f>
        <v>0</v>
      </c>
      <c r="DA233" s="371">
        <f>-'PRA110'!CZ233</f>
        <v>0</v>
      </c>
      <c r="DB233" s="371">
        <f>-'PRA110'!DA233</f>
        <v>0</v>
      </c>
      <c r="DC233" s="371">
        <f>-'PRA110'!DB233</f>
        <v>0</v>
      </c>
      <c r="DD233" s="371">
        <f>-'PRA110'!DC233</f>
        <v>0</v>
      </c>
      <c r="DE233" s="371">
        <f>-'PRA110'!DD233</f>
        <v>0</v>
      </c>
      <c r="DF233" s="371">
        <f>-'PRA110'!DE233</f>
        <v>0</v>
      </c>
      <c r="DG233" s="371">
        <f>-'PRA110'!DF233</f>
        <v>0</v>
      </c>
      <c r="DH233" s="371">
        <f>-'PRA110'!DG233</f>
        <v>0</v>
      </c>
      <c r="DI233" s="371">
        <f>-'PRA110'!DH233</f>
        <v>0</v>
      </c>
      <c r="DJ233" s="371">
        <f>-'PRA110'!DI233</f>
        <v>0</v>
      </c>
      <c r="DK233" s="371">
        <f>-'PRA110'!DJ233</f>
        <v>0</v>
      </c>
      <c r="DL233" s="410">
        <f>-'PRA110'!DK233</f>
        <v>0</v>
      </c>
    </row>
    <row r="234" spans="1:117" s="413" customFormat="1" ht="30" customHeight="1">
      <c r="A234" s="1082"/>
      <c r="B234" s="1083"/>
      <c r="C234" s="411"/>
      <c r="D234" s="1060"/>
      <c r="E234" s="1116" t="s">
        <v>329</v>
      </c>
      <c r="F234" s="1117"/>
      <c r="G234" s="1137" t="str">
        <f>G$13</f>
        <v>Weight - open</v>
      </c>
      <c r="H234" s="1109" t="str">
        <f>H$13</f>
        <v>Weight term</v>
      </c>
      <c r="I234" s="1108" t="s">
        <v>35</v>
      </c>
      <c r="J234" s="1120" t="str">
        <f>J$13</f>
        <v>Open</v>
      </c>
      <c r="K234" s="1120" t="str">
        <f>K$13</f>
        <v>Overnight (excl. open)</v>
      </c>
      <c r="L234" s="1101" t="s">
        <v>37</v>
      </c>
      <c r="M234" s="1101" t="s">
        <v>38</v>
      </c>
      <c r="N234" s="1101" t="s">
        <v>39</v>
      </c>
      <c r="O234" s="1101" t="s">
        <v>40</v>
      </c>
      <c r="P234" s="1101" t="s">
        <v>41</v>
      </c>
      <c r="Q234" s="1101" t="s">
        <v>42</v>
      </c>
      <c r="R234" s="1106"/>
      <c r="S234" s="1106"/>
      <c r="T234" s="1106"/>
      <c r="U234" s="1106"/>
      <c r="V234" s="1106"/>
      <c r="W234" s="1106"/>
      <c r="X234" s="1099"/>
      <c r="Y234" s="1106"/>
      <c r="Z234" s="1106"/>
      <c r="AA234" s="1106"/>
      <c r="AB234" s="1106"/>
      <c r="AC234" s="1106"/>
      <c r="AD234" s="1106"/>
      <c r="AE234" s="1099"/>
      <c r="AF234" s="1106"/>
      <c r="AG234" s="1106"/>
      <c r="AH234" s="1106"/>
      <c r="AI234" s="1106"/>
      <c r="AJ234" s="1106"/>
      <c r="AK234" s="1106"/>
      <c r="AL234" s="1099"/>
      <c r="AM234" s="1106"/>
      <c r="AN234" s="1106"/>
      <c r="AO234" s="1106"/>
      <c r="AP234" s="1106"/>
      <c r="AQ234" s="1106"/>
      <c r="AR234" s="1106"/>
      <c r="AS234" s="1099"/>
      <c r="AT234" s="1106"/>
      <c r="AU234" s="1106"/>
      <c r="AV234" s="1106"/>
      <c r="AW234" s="1106"/>
      <c r="AX234" s="1106"/>
      <c r="AY234" s="1106"/>
      <c r="AZ234" s="1106"/>
      <c r="BA234" s="1106"/>
      <c r="BB234" s="1106"/>
      <c r="BC234" s="1106"/>
      <c r="BD234" s="1106"/>
      <c r="BE234" s="1106"/>
      <c r="BF234" s="1106"/>
      <c r="BG234" s="1106"/>
      <c r="BH234" s="1106"/>
      <c r="BI234" s="1106"/>
      <c r="BJ234" s="1106"/>
      <c r="BK234" s="1106"/>
      <c r="BL234" s="1106"/>
      <c r="BM234" s="1106"/>
      <c r="BN234" s="1106"/>
      <c r="BO234" s="1106"/>
      <c r="BP234" s="1106"/>
      <c r="BQ234" s="1106"/>
      <c r="BR234" s="1106"/>
      <c r="BS234" s="1106"/>
      <c r="BT234" s="1099"/>
      <c r="BU234" s="1106"/>
      <c r="BV234" s="1106"/>
      <c r="BW234" s="1106"/>
      <c r="BX234" s="1106"/>
      <c r="BY234" s="1106"/>
      <c r="BZ234" s="1106"/>
      <c r="CA234" s="1106"/>
      <c r="CB234" s="1106"/>
      <c r="CC234" s="1106"/>
      <c r="CD234" s="1106"/>
      <c r="CE234" s="1106"/>
      <c r="CF234" s="1106"/>
      <c r="CG234" s="1106"/>
      <c r="CH234" s="1106"/>
      <c r="CI234" s="1106"/>
      <c r="CJ234" s="1106"/>
      <c r="CK234" s="1106"/>
      <c r="CL234" s="1106"/>
      <c r="CM234" s="1106"/>
      <c r="CN234" s="1106"/>
      <c r="CO234" s="1106"/>
      <c r="CP234" s="1106"/>
      <c r="CQ234" s="1106"/>
      <c r="CR234" s="1106"/>
      <c r="CS234" s="1106"/>
      <c r="CT234" s="1106"/>
      <c r="CU234" s="1106"/>
      <c r="CV234" s="1106"/>
      <c r="CW234" s="1106"/>
      <c r="CX234" s="1099"/>
      <c r="CY234" s="1105" t="s">
        <v>43</v>
      </c>
      <c r="CZ234" s="1105" t="s">
        <v>44</v>
      </c>
      <c r="DA234" s="1105" t="s">
        <v>763</v>
      </c>
      <c r="DB234" s="1105" t="s">
        <v>764</v>
      </c>
      <c r="DC234" s="1105" t="s">
        <v>45</v>
      </c>
      <c r="DD234" s="1105" t="s">
        <v>46</v>
      </c>
      <c r="DE234" s="1101" t="s">
        <v>47</v>
      </c>
      <c r="DF234" s="1101" t="s">
        <v>48</v>
      </c>
      <c r="DG234" s="1101" t="s">
        <v>49</v>
      </c>
      <c r="DH234" s="1101" t="s">
        <v>50</v>
      </c>
      <c r="DI234" s="1101" t="s">
        <v>51</v>
      </c>
      <c r="DJ234" s="1101" t="s">
        <v>52</v>
      </c>
      <c r="DK234" s="1101" t="s">
        <v>53</v>
      </c>
      <c r="DL234" s="1103" t="s">
        <v>54</v>
      </c>
    </row>
    <row r="235" spans="1:117" s="413" customFormat="1" ht="30" customHeight="1">
      <c r="A235" s="1082"/>
      <c r="B235" s="1083"/>
      <c r="C235" s="411"/>
      <c r="D235" s="1115"/>
      <c r="E235" s="1118"/>
      <c r="F235" s="1119"/>
      <c r="G235" s="1138"/>
      <c r="H235" s="1110"/>
      <c r="I235" s="1100"/>
      <c r="J235" s="1121"/>
      <c r="K235" s="1121"/>
      <c r="L235" s="1102"/>
      <c r="M235" s="1102"/>
      <c r="N235" s="1102"/>
      <c r="O235" s="1102"/>
      <c r="P235" s="1102"/>
      <c r="Q235" s="1102"/>
      <c r="R235" s="369" t="s">
        <v>373</v>
      </c>
      <c r="S235" s="369" t="s">
        <v>374</v>
      </c>
      <c r="T235" s="369" t="s">
        <v>375</v>
      </c>
      <c r="U235" s="369" t="s">
        <v>376</v>
      </c>
      <c r="V235" s="369" t="s">
        <v>377</v>
      </c>
      <c r="W235" s="369" t="s">
        <v>378</v>
      </c>
      <c r="X235" s="369" t="s">
        <v>379</v>
      </c>
      <c r="Y235" s="369" t="s">
        <v>380</v>
      </c>
      <c r="Z235" s="369" t="s">
        <v>381</v>
      </c>
      <c r="AA235" s="369" t="s">
        <v>382</v>
      </c>
      <c r="AB235" s="369" t="s">
        <v>383</v>
      </c>
      <c r="AC235" s="369" t="s">
        <v>384</v>
      </c>
      <c r="AD235" s="369" t="s">
        <v>385</v>
      </c>
      <c r="AE235" s="369" t="s">
        <v>386</v>
      </c>
      <c r="AF235" s="369" t="s">
        <v>387</v>
      </c>
      <c r="AG235" s="369" t="s">
        <v>388</v>
      </c>
      <c r="AH235" s="369" t="s">
        <v>389</v>
      </c>
      <c r="AI235" s="369" t="s">
        <v>390</v>
      </c>
      <c r="AJ235" s="369" t="s">
        <v>391</v>
      </c>
      <c r="AK235" s="369" t="s">
        <v>392</v>
      </c>
      <c r="AL235" s="369" t="s">
        <v>393</v>
      </c>
      <c r="AM235" s="369" t="s">
        <v>394</v>
      </c>
      <c r="AN235" s="369" t="s">
        <v>395</v>
      </c>
      <c r="AO235" s="369" t="s">
        <v>396</v>
      </c>
      <c r="AP235" s="369" t="s">
        <v>397</v>
      </c>
      <c r="AQ235" s="369" t="s">
        <v>398</v>
      </c>
      <c r="AR235" s="369" t="s">
        <v>399</v>
      </c>
      <c r="AS235" s="369" t="s">
        <v>400</v>
      </c>
      <c r="AT235" s="369" t="s">
        <v>401</v>
      </c>
      <c r="AU235" s="369" t="s">
        <v>402</v>
      </c>
      <c r="AV235" s="369" t="s">
        <v>403</v>
      </c>
      <c r="AW235" s="369" t="s">
        <v>404</v>
      </c>
      <c r="AX235" s="369" t="s">
        <v>405</v>
      </c>
      <c r="AY235" s="369" t="s">
        <v>406</v>
      </c>
      <c r="AZ235" s="369" t="s">
        <v>407</v>
      </c>
      <c r="BA235" s="369" t="s">
        <v>408</v>
      </c>
      <c r="BB235" s="369" t="s">
        <v>409</v>
      </c>
      <c r="BC235" s="369" t="s">
        <v>410</v>
      </c>
      <c r="BD235" s="369" t="s">
        <v>411</v>
      </c>
      <c r="BE235" s="369" t="s">
        <v>412</v>
      </c>
      <c r="BF235" s="369" t="s">
        <v>413</v>
      </c>
      <c r="BG235" s="369" t="s">
        <v>414</v>
      </c>
      <c r="BH235" s="369" t="s">
        <v>415</v>
      </c>
      <c r="BI235" s="369" t="s">
        <v>416</v>
      </c>
      <c r="BJ235" s="369" t="s">
        <v>417</v>
      </c>
      <c r="BK235" s="369" t="s">
        <v>418</v>
      </c>
      <c r="BL235" s="369" t="s">
        <v>419</v>
      </c>
      <c r="BM235" s="369" t="s">
        <v>420</v>
      </c>
      <c r="BN235" s="369" t="s">
        <v>421</v>
      </c>
      <c r="BO235" s="369" t="s">
        <v>422</v>
      </c>
      <c r="BP235" s="369" t="s">
        <v>423</v>
      </c>
      <c r="BQ235" s="369" t="s">
        <v>424</v>
      </c>
      <c r="BR235" s="369" t="s">
        <v>425</v>
      </c>
      <c r="BS235" s="369" t="s">
        <v>426</v>
      </c>
      <c r="BT235" s="369" t="s">
        <v>427</v>
      </c>
      <c r="BU235" s="369" t="s">
        <v>428</v>
      </c>
      <c r="BV235" s="369" t="s">
        <v>429</v>
      </c>
      <c r="BW235" s="369" t="s">
        <v>430</v>
      </c>
      <c r="BX235" s="369" t="s">
        <v>431</v>
      </c>
      <c r="BY235" s="369" t="s">
        <v>432</v>
      </c>
      <c r="BZ235" s="369" t="s">
        <v>433</v>
      </c>
      <c r="CA235" s="369" t="s">
        <v>434</v>
      </c>
      <c r="CB235" s="369" t="s">
        <v>435</v>
      </c>
      <c r="CC235" s="369" t="s">
        <v>436</v>
      </c>
      <c r="CD235" s="369" t="s">
        <v>437</v>
      </c>
      <c r="CE235" s="369" t="s">
        <v>438</v>
      </c>
      <c r="CF235" s="369" t="s">
        <v>439</v>
      </c>
      <c r="CG235" s="369" t="s">
        <v>440</v>
      </c>
      <c r="CH235" s="369" t="s">
        <v>441</v>
      </c>
      <c r="CI235" s="369" t="s">
        <v>442</v>
      </c>
      <c r="CJ235" s="369" t="s">
        <v>443</v>
      </c>
      <c r="CK235" s="369" t="s">
        <v>444</v>
      </c>
      <c r="CL235" s="369" t="s">
        <v>445</v>
      </c>
      <c r="CM235" s="369" t="s">
        <v>446</v>
      </c>
      <c r="CN235" s="369" t="s">
        <v>447</v>
      </c>
      <c r="CO235" s="369" t="s">
        <v>448</v>
      </c>
      <c r="CP235" s="369" t="s">
        <v>449</v>
      </c>
      <c r="CQ235" s="369" t="s">
        <v>450</v>
      </c>
      <c r="CR235" s="369" t="s">
        <v>451</v>
      </c>
      <c r="CS235" s="369" t="s">
        <v>452</v>
      </c>
      <c r="CT235" s="369" t="s">
        <v>453</v>
      </c>
      <c r="CU235" s="369" t="s">
        <v>454</v>
      </c>
      <c r="CV235" s="369" t="s">
        <v>455</v>
      </c>
      <c r="CW235" s="369" t="s">
        <v>456</v>
      </c>
      <c r="CX235" s="369" t="s">
        <v>457</v>
      </c>
      <c r="CY235" s="1102"/>
      <c r="CZ235" s="1102"/>
      <c r="DA235" s="1102"/>
      <c r="DB235" s="1102"/>
      <c r="DC235" s="1102"/>
      <c r="DD235" s="1102"/>
      <c r="DE235" s="1102"/>
      <c r="DF235" s="1102"/>
      <c r="DG235" s="1102"/>
      <c r="DH235" s="1102"/>
      <c r="DI235" s="1102"/>
      <c r="DJ235" s="1102"/>
      <c r="DK235" s="1102"/>
      <c r="DL235" s="1104"/>
    </row>
    <row r="236" spans="1:117" s="413" customFormat="1" ht="19.5" customHeight="1">
      <c r="A236" s="381"/>
      <c r="B236" s="333"/>
      <c r="C236" s="411"/>
      <c r="D236" s="87"/>
      <c r="E236" s="135"/>
      <c r="F236" s="382" t="s">
        <v>982</v>
      </c>
      <c r="G236" s="335"/>
      <c r="H236" s="328"/>
      <c r="I236" s="370"/>
      <c r="J236" s="46">
        <f>-('PRA110'!J236-'PRA110'!J237-'PRA110'!J238)</f>
        <v>0</v>
      </c>
      <c r="K236" s="41">
        <f>-(('PRA110'!I236-'PRA110'!J236)-('PRA110'!I237-'PRA110'!J237)-('PRA110'!I238-'PRA110'!J238))</f>
        <v>0</v>
      </c>
      <c r="L236" s="41">
        <f>-('PRA110'!K236-'PRA110'!K237-'PRA110'!K238)</f>
        <v>0</v>
      </c>
      <c r="M236" s="41">
        <f>-('PRA110'!L236-'PRA110'!L237-'PRA110'!L238)</f>
        <v>0</v>
      </c>
      <c r="N236" s="41">
        <f>-('PRA110'!M236-'PRA110'!M237-'PRA110'!M238)</f>
        <v>0</v>
      </c>
      <c r="O236" s="41">
        <f>-('PRA110'!N236-'PRA110'!N237-'PRA110'!N238)</f>
        <v>0</v>
      </c>
      <c r="P236" s="41">
        <f>-('PRA110'!O236-'PRA110'!O237-'PRA110'!O238)</f>
        <v>0</v>
      </c>
      <c r="Q236" s="41">
        <f>-('PRA110'!P236-'PRA110'!P237-'PRA110'!P238)</f>
        <v>0</v>
      </c>
      <c r="R236" s="41">
        <f>-('PRA110'!Q236-'PRA110'!Q237-'PRA110'!Q238)</f>
        <v>0</v>
      </c>
      <c r="S236" s="41">
        <f>-('PRA110'!R236-'PRA110'!R237-'PRA110'!R238)</f>
        <v>0</v>
      </c>
      <c r="T236" s="41">
        <f>-('PRA110'!S236-'PRA110'!S237-'PRA110'!S238)</f>
        <v>0</v>
      </c>
      <c r="U236" s="41">
        <f>-('PRA110'!T236-'PRA110'!T237-'PRA110'!T238)</f>
        <v>0</v>
      </c>
      <c r="V236" s="41">
        <f>-('PRA110'!U236-'PRA110'!U237-'PRA110'!U238)</f>
        <v>0</v>
      </c>
      <c r="W236" s="41">
        <f>-('PRA110'!V236-'PRA110'!V237-'PRA110'!V238)</f>
        <v>0</v>
      </c>
      <c r="X236" s="41">
        <f>-('PRA110'!W236-'PRA110'!W237-'PRA110'!W238)</f>
        <v>0</v>
      </c>
      <c r="Y236" s="41">
        <f>-('PRA110'!X236-'PRA110'!X237-'PRA110'!X238)</f>
        <v>0</v>
      </c>
      <c r="Z236" s="41">
        <f>-('PRA110'!Y236-'PRA110'!Y237-'PRA110'!Y238)</f>
        <v>0</v>
      </c>
      <c r="AA236" s="41">
        <f>-('PRA110'!Z236-'PRA110'!Z237-'PRA110'!Z238)</f>
        <v>0</v>
      </c>
      <c r="AB236" s="41">
        <f>-('PRA110'!AA236-'PRA110'!AA237-'PRA110'!AA238)</f>
        <v>0</v>
      </c>
      <c r="AC236" s="41">
        <f>-('PRA110'!AB236-'PRA110'!AB237-'PRA110'!AB238)</f>
        <v>0</v>
      </c>
      <c r="AD236" s="41">
        <f>-('PRA110'!AC236-'PRA110'!AC237-'PRA110'!AC238)</f>
        <v>0</v>
      </c>
      <c r="AE236" s="41">
        <f>-('PRA110'!AD236-'PRA110'!AD237-'PRA110'!AD238)</f>
        <v>0</v>
      </c>
      <c r="AF236" s="41">
        <f>-('PRA110'!AE236-'PRA110'!AE237-'PRA110'!AE238)</f>
        <v>0</v>
      </c>
      <c r="AG236" s="41">
        <f>-('PRA110'!AF236-'PRA110'!AF237-'PRA110'!AF238)</f>
        <v>0</v>
      </c>
      <c r="AH236" s="41">
        <f>-('PRA110'!AG236-'PRA110'!AG237-'PRA110'!AG238)</f>
        <v>0</v>
      </c>
      <c r="AI236" s="41">
        <f>-('PRA110'!AH236-'PRA110'!AH237-'PRA110'!AH238)</f>
        <v>0</v>
      </c>
      <c r="AJ236" s="41">
        <f>-('PRA110'!AI236-'PRA110'!AI237-'PRA110'!AI238)</f>
        <v>0</v>
      </c>
      <c r="AK236" s="41">
        <f>-('PRA110'!AJ236-'PRA110'!AJ237-'PRA110'!AJ238)</f>
        <v>0</v>
      </c>
      <c r="AL236" s="41">
        <f>-('PRA110'!AK236-'PRA110'!AK237-'PRA110'!AK238)</f>
        <v>0</v>
      </c>
      <c r="AM236" s="41">
        <f>-('PRA110'!AL236-'PRA110'!AL237-'PRA110'!AL238)</f>
        <v>0</v>
      </c>
      <c r="AN236" s="41">
        <f>-('PRA110'!AM236-'PRA110'!AM237-'PRA110'!AM238)</f>
        <v>0</v>
      </c>
      <c r="AO236" s="41">
        <f>-('PRA110'!AN236-'PRA110'!AN237-'PRA110'!AN238)</f>
        <v>0</v>
      </c>
      <c r="AP236" s="41">
        <f>-('PRA110'!AO236-'PRA110'!AO237-'PRA110'!AO238)</f>
        <v>0</v>
      </c>
      <c r="AQ236" s="41">
        <f>-('PRA110'!AP236-'PRA110'!AP237-'PRA110'!AP238)</f>
        <v>0</v>
      </c>
      <c r="AR236" s="41">
        <f>-('PRA110'!AQ236-'PRA110'!AQ237-'PRA110'!AQ238)</f>
        <v>0</v>
      </c>
      <c r="AS236" s="41">
        <f>-('PRA110'!AR236-'PRA110'!AR237-'PRA110'!AR238)</f>
        <v>0</v>
      </c>
      <c r="AT236" s="41">
        <f>-('PRA110'!AS236-'PRA110'!AS237-'PRA110'!AS238)</f>
        <v>0</v>
      </c>
      <c r="AU236" s="41">
        <f>-('PRA110'!AT236-'PRA110'!AT237-'PRA110'!AT238)</f>
        <v>0</v>
      </c>
      <c r="AV236" s="41">
        <f>-('PRA110'!AU236-'PRA110'!AU237-'PRA110'!AU238)</f>
        <v>0</v>
      </c>
      <c r="AW236" s="41">
        <f>-('PRA110'!AV236-'PRA110'!AV237-'PRA110'!AV238)</f>
        <v>0</v>
      </c>
      <c r="AX236" s="41">
        <f>-('PRA110'!AW236-'PRA110'!AW237-'PRA110'!AW238)</f>
        <v>0</v>
      </c>
      <c r="AY236" s="41">
        <f>-('PRA110'!AX236-'PRA110'!AX237-'PRA110'!AX238)</f>
        <v>0</v>
      </c>
      <c r="AZ236" s="41">
        <f>-('PRA110'!AY236-'PRA110'!AY237-'PRA110'!AY238)</f>
        <v>0</v>
      </c>
      <c r="BA236" s="41">
        <f>-('PRA110'!AZ236-'PRA110'!AZ237-'PRA110'!AZ238)</f>
        <v>0</v>
      </c>
      <c r="BB236" s="41">
        <f>-('PRA110'!BA236-'PRA110'!BA237-'PRA110'!BA238)</f>
        <v>0</v>
      </c>
      <c r="BC236" s="41">
        <f>-('PRA110'!BB236-'PRA110'!BB237-'PRA110'!BB238)</f>
        <v>0</v>
      </c>
      <c r="BD236" s="41">
        <f>-('PRA110'!BC236-'PRA110'!BC237-'PRA110'!BC238)</f>
        <v>0</v>
      </c>
      <c r="BE236" s="41">
        <f>-('PRA110'!BD236-'PRA110'!BD237-'PRA110'!BD238)</f>
        <v>0</v>
      </c>
      <c r="BF236" s="41">
        <f>-('PRA110'!BE236-'PRA110'!BE237-'PRA110'!BE238)</f>
        <v>0</v>
      </c>
      <c r="BG236" s="41">
        <f>-('PRA110'!BF236-'PRA110'!BF237-'PRA110'!BF238)</f>
        <v>0</v>
      </c>
      <c r="BH236" s="41">
        <f>-('PRA110'!BG236-'PRA110'!BG237-'PRA110'!BG238)</f>
        <v>0</v>
      </c>
      <c r="BI236" s="41">
        <f>-('PRA110'!BH236-'PRA110'!BH237-'PRA110'!BH238)</f>
        <v>0</v>
      </c>
      <c r="BJ236" s="41">
        <f>-('PRA110'!BI236-'PRA110'!BI237-'PRA110'!BI238)</f>
        <v>0</v>
      </c>
      <c r="BK236" s="41">
        <f>-('PRA110'!BJ236-'PRA110'!BJ237-'PRA110'!BJ238)</f>
        <v>0</v>
      </c>
      <c r="BL236" s="41">
        <f>-('PRA110'!BK236-'PRA110'!BK237-'PRA110'!BK238)</f>
        <v>0</v>
      </c>
      <c r="BM236" s="41">
        <f>-('PRA110'!BL236-'PRA110'!BL237-'PRA110'!BL238)</f>
        <v>0</v>
      </c>
      <c r="BN236" s="41">
        <f>-('PRA110'!BM236-'PRA110'!BM237-'PRA110'!BM238)</f>
        <v>0</v>
      </c>
      <c r="BO236" s="41">
        <f>-('PRA110'!BN236-'PRA110'!BN237-'PRA110'!BN238)</f>
        <v>0</v>
      </c>
      <c r="BP236" s="41">
        <f>-('PRA110'!BO236-'PRA110'!BO237-'PRA110'!BO238)</f>
        <v>0</v>
      </c>
      <c r="BQ236" s="41">
        <f>-('PRA110'!BP236-'PRA110'!BP237-'PRA110'!BP238)</f>
        <v>0</v>
      </c>
      <c r="BR236" s="41">
        <f>-('PRA110'!BQ236-'PRA110'!BQ237-'PRA110'!BQ238)</f>
        <v>0</v>
      </c>
      <c r="BS236" s="41">
        <f>-('PRA110'!BR236-'PRA110'!BR237-'PRA110'!BR238)</f>
        <v>0</v>
      </c>
      <c r="BT236" s="41">
        <f>-('PRA110'!BS236-'PRA110'!BS237-'PRA110'!BS238)</f>
        <v>0</v>
      </c>
      <c r="BU236" s="41">
        <f>-('PRA110'!BT236-'PRA110'!BT237-'PRA110'!BT238)</f>
        <v>0</v>
      </c>
      <c r="BV236" s="41">
        <f>-('PRA110'!BU236-'PRA110'!BU237-'PRA110'!BU238)</f>
        <v>0</v>
      </c>
      <c r="BW236" s="41">
        <f>-('PRA110'!BV236-'PRA110'!BV237-'PRA110'!BV238)</f>
        <v>0</v>
      </c>
      <c r="BX236" s="41">
        <f>-('PRA110'!BW236-'PRA110'!BW237-'PRA110'!BW238)</f>
        <v>0</v>
      </c>
      <c r="BY236" s="41">
        <f>-('PRA110'!BX236-'PRA110'!BX237-'PRA110'!BX238)</f>
        <v>0</v>
      </c>
      <c r="BZ236" s="41">
        <f>-('PRA110'!BY236-'PRA110'!BY237-'PRA110'!BY238)</f>
        <v>0</v>
      </c>
      <c r="CA236" s="41">
        <f>-('PRA110'!BZ236-'PRA110'!BZ237-'PRA110'!BZ238)</f>
        <v>0</v>
      </c>
      <c r="CB236" s="41">
        <f>-('PRA110'!CA236-'PRA110'!CA237-'PRA110'!CA238)</f>
        <v>0</v>
      </c>
      <c r="CC236" s="41">
        <f>-('PRA110'!CB236-'PRA110'!CB237-'PRA110'!CB238)</f>
        <v>0</v>
      </c>
      <c r="CD236" s="41">
        <f>-('PRA110'!CC236-'PRA110'!CC237-'PRA110'!CC238)</f>
        <v>0</v>
      </c>
      <c r="CE236" s="41">
        <f>-('PRA110'!CD236-'PRA110'!CD237-'PRA110'!CD238)</f>
        <v>0</v>
      </c>
      <c r="CF236" s="41">
        <f>-('PRA110'!CE236-'PRA110'!CE237-'PRA110'!CE238)</f>
        <v>0</v>
      </c>
      <c r="CG236" s="41">
        <f>-('PRA110'!CF236-'PRA110'!CF237-'PRA110'!CF238)</f>
        <v>0</v>
      </c>
      <c r="CH236" s="41">
        <f>-('PRA110'!CG236-'PRA110'!CG237-'PRA110'!CG238)</f>
        <v>0</v>
      </c>
      <c r="CI236" s="41">
        <f>-('PRA110'!CH236-'PRA110'!CH237-'PRA110'!CH238)</f>
        <v>0</v>
      </c>
      <c r="CJ236" s="41">
        <f>-('PRA110'!CI236-'PRA110'!CI237-'PRA110'!CI238)</f>
        <v>0</v>
      </c>
      <c r="CK236" s="41">
        <f>-('PRA110'!CJ236-'PRA110'!CJ237-'PRA110'!CJ238)</f>
        <v>0</v>
      </c>
      <c r="CL236" s="41">
        <f>-('PRA110'!CK236-'PRA110'!CK237-'PRA110'!CK238)</f>
        <v>0</v>
      </c>
      <c r="CM236" s="41">
        <f>-('PRA110'!CL236-'PRA110'!CL237-'PRA110'!CL238)</f>
        <v>0</v>
      </c>
      <c r="CN236" s="41">
        <f>-('PRA110'!CM236-'PRA110'!CM237-'PRA110'!CM238)</f>
        <v>0</v>
      </c>
      <c r="CO236" s="41">
        <f>-('PRA110'!CN236-'PRA110'!CN237-'PRA110'!CN238)</f>
        <v>0</v>
      </c>
      <c r="CP236" s="41">
        <f>-('PRA110'!CO236-'PRA110'!CO237-'PRA110'!CO238)</f>
        <v>0</v>
      </c>
      <c r="CQ236" s="41">
        <f>-('PRA110'!CP236-'PRA110'!CP237-'PRA110'!CP238)</f>
        <v>0</v>
      </c>
      <c r="CR236" s="41">
        <f>-('PRA110'!CQ236-'PRA110'!CQ237-'PRA110'!CQ238)</f>
        <v>0</v>
      </c>
      <c r="CS236" s="41">
        <f>-('PRA110'!CR236-'PRA110'!CR237-'PRA110'!CR238)</f>
        <v>0</v>
      </c>
      <c r="CT236" s="41">
        <f>-('PRA110'!CS236-'PRA110'!CS237-'PRA110'!CS238)</f>
        <v>0</v>
      </c>
      <c r="CU236" s="41">
        <f>-('PRA110'!CT236-'PRA110'!CT237-'PRA110'!CT238)</f>
        <v>0</v>
      </c>
      <c r="CV236" s="41">
        <f>-('PRA110'!CU236-'PRA110'!CU237-'PRA110'!CU238)</f>
        <v>0</v>
      </c>
      <c r="CW236" s="41">
        <f>-('PRA110'!CV236-'PRA110'!CV237-'PRA110'!CV238)</f>
        <v>0</v>
      </c>
      <c r="CX236" s="41">
        <f>-('PRA110'!CW236-'PRA110'!CW237-'PRA110'!CW238)</f>
        <v>0</v>
      </c>
      <c r="CY236" s="41">
        <f>-('PRA110'!CX236-'PRA110'!CX237-'PRA110'!CX238)</f>
        <v>0</v>
      </c>
      <c r="CZ236" s="41">
        <f>-('PRA110'!CY236-'PRA110'!CY237-'PRA110'!CY238)</f>
        <v>0</v>
      </c>
      <c r="DA236" s="41">
        <f>-('PRA110'!CZ236-'PRA110'!CZ237-'PRA110'!CZ238)</f>
        <v>0</v>
      </c>
      <c r="DB236" s="41">
        <f>-('PRA110'!DA236-'PRA110'!DA237-'PRA110'!DA238)</f>
        <v>0</v>
      </c>
      <c r="DC236" s="41">
        <f>-('PRA110'!DB236-'PRA110'!DB237-'PRA110'!DB238)</f>
        <v>0</v>
      </c>
      <c r="DD236" s="41">
        <f>-('PRA110'!DC236-'PRA110'!DC237-'PRA110'!DC238)</f>
        <v>0</v>
      </c>
      <c r="DE236" s="41">
        <f>-('PRA110'!DD236-'PRA110'!DD237-'PRA110'!DD238)</f>
        <v>0</v>
      </c>
      <c r="DF236" s="41">
        <f>-('PRA110'!DE236-'PRA110'!DE237-'PRA110'!DE238)</f>
        <v>0</v>
      </c>
      <c r="DG236" s="41">
        <f>-('PRA110'!DF236-'PRA110'!DF237-'PRA110'!DF238)</f>
        <v>0</v>
      </c>
      <c r="DH236" s="41">
        <f>-('PRA110'!DG236-'PRA110'!DG237-'PRA110'!DG238)</f>
        <v>0</v>
      </c>
      <c r="DI236" s="41">
        <f>-('PRA110'!DH236-'PRA110'!DH237-'PRA110'!DH238)</f>
        <v>0</v>
      </c>
      <c r="DJ236" s="41">
        <f>-('PRA110'!DI236-'PRA110'!DI237-'PRA110'!DI238)</f>
        <v>0</v>
      </c>
      <c r="DK236" s="41">
        <f>-('PRA110'!DJ236-'PRA110'!DJ237-'PRA110'!DJ238)</f>
        <v>0</v>
      </c>
      <c r="DL236" s="44">
        <f>-('PRA110'!DK236-'PRA110'!DK237-'PRA110'!DK238)</f>
        <v>0</v>
      </c>
    </row>
    <row r="237" spans="1:117" s="413" customFormat="1" ht="19.5" customHeight="1">
      <c r="A237" s="381"/>
      <c r="B237" s="333"/>
      <c r="C237" s="411"/>
      <c r="D237" s="87" t="s">
        <v>688</v>
      </c>
      <c r="E237" s="136" t="s">
        <v>866</v>
      </c>
      <c r="F237" s="417" t="s">
        <v>980</v>
      </c>
      <c r="G237" s="335"/>
      <c r="H237" s="328"/>
      <c r="I237" s="338"/>
      <c r="J237" s="46">
        <f>-'PRA110'!J237</f>
        <v>0</v>
      </c>
      <c r="K237" s="41">
        <f>-('PRA110'!I237-'PRA110'!J237)</f>
        <v>0</v>
      </c>
      <c r="L237" s="41">
        <f>-'PRA110'!K237</f>
        <v>0</v>
      </c>
      <c r="M237" s="41">
        <f>-'PRA110'!L237</f>
        <v>0</v>
      </c>
      <c r="N237" s="41">
        <f>-'PRA110'!M237</f>
        <v>0</v>
      </c>
      <c r="O237" s="41">
        <f>-'PRA110'!N237</f>
        <v>0</v>
      </c>
      <c r="P237" s="41">
        <f>-'PRA110'!O237</f>
        <v>0</v>
      </c>
      <c r="Q237" s="41">
        <f>-'PRA110'!P237</f>
        <v>0</v>
      </c>
      <c r="R237" s="41">
        <f>-'PRA110'!Q237</f>
        <v>0</v>
      </c>
      <c r="S237" s="41">
        <f>-'PRA110'!R237</f>
        <v>0</v>
      </c>
      <c r="T237" s="41">
        <f>-'PRA110'!S237</f>
        <v>0</v>
      </c>
      <c r="U237" s="41">
        <f>-'PRA110'!T237</f>
        <v>0</v>
      </c>
      <c r="V237" s="41">
        <f>-'PRA110'!U237</f>
        <v>0</v>
      </c>
      <c r="W237" s="41">
        <f>-'PRA110'!V237</f>
        <v>0</v>
      </c>
      <c r="X237" s="41">
        <f>-'PRA110'!W237</f>
        <v>0</v>
      </c>
      <c r="Y237" s="41">
        <f>-'PRA110'!X237</f>
        <v>0</v>
      </c>
      <c r="Z237" s="41">
        <f>-'PRA110'!Y237</f>
        <v>0</v>
      </c>
      <c r="AA237" s="41">
        <f>-'PRA110'!Z237</f>
        <v>0</v>
      </c>
      <c r="AB237" s="41">
        <f>-'PRA110'!AA237</f>
        <v>0</v>
      </c>
      <c r="AC237" s="41">
        <f>-'PRA110'!AB237</f>
        <v>0</v>
      </c>
      <c r="AD237" s="41">
        <f>-'PRA110'!AC237</f>
        <v>0</v>
      </c>
      <c r="AE237" s="41">
        <f>-'PRA110'!AD237</f>
        <v>0</v>
      </c>
      <c r="AF237" s="41">
        <f>-'PRA110'!AE237</f>
        <v>0</v>
      </c>
      <c r="AG237" s="41">
        <f>-'PRA110'!AF237</f>
        <v>0</v>
      </c>
      <c r="AH237" s="41">
        <f>-'PRA110'!AG237</f>
        <v>0</v>
      </c>
      <c r="AI237" s="41">
        <f>-'PRA110'!AH237</f>
        <v>0</v>
      </c>
      <c r="AJ237" s="41">
        <f>-'PRA110'!AI237</f>
        <v>0</v>
      </c>
      <c r="AK237" s="41">
        <f>-'PRA110'!AJ237</f>
        <v>0</v>
      </c>
      <c r="AL237" s="41">
        <f>-'PRA110'!AK237</f>
        <v>0</v>
      </c>
      <c r="AM237" s="41">
        <f>-'PRA110'!AL237</f>
        <v>0</v>
      </c>
      <c r="AN237" s="41">
        <f>-'PRA110'!AM237</f>
        <v>0</v>
      </c>
      <c r="AO237" s="41">
        <f>-'PRA110'!AN237</f>
        <v>0</v>
      </c>
      <c r="AP237" s="41">
        <f>-'PRA110'!AO237</f>
        <v>0</v>
      </c>
      <c r="AQ237" s="41">
        <f>-'PRA110'!AP237</f>
        <v>0</v>
      </c>
      <c r="AR237" s="41">
        <f>-'PRA110'!AQ237</f>
        <v>0</v>
      </c>
      <c r="AS237" s="41">
        <f>-'PRA110'!AR237</f>
        <v>0</v>
      </c>
      <c r="AT237" s="41">
        <f>-'PRA110'!AS237</f>
        <v>0</v>
      </c>
      <c r="AU237" s="41">
        <f>-'PRA110'!AT237</f>
        <v>0</v>
      </c>
      <c r="AV237" s="41">
        <f>-'PRA110'!AU237</f>
        <v>0</v>
      </c>
      <c r="AW237" s="41">
        <f>-'PRA110'!AV237</f>
        <v>0</v>
      </c>
      <c r="AX237" s="41">
        <f>-'PRA110'!AW237</f>
        <v>0</v>
      </c>
      <c r="AY237" s="41">
        <f>-'PRA110'!AX237</f>
        <v>0</v>
      </c>
      <c r="AZ237" s="41">
        <f>-'PRA110'!AY237</f>
        <v>0</v>
      </c>
      <c r="BA237" s="41">
        <f>-'PRA110'!AZ237</f>
        <v>0</v>
      </c>
      <c r="BB237" s="41">
        <f>-'PRA110'!BA237</f>
        <v>0</v>
      </c>
      <c r="BC237" s="41">
        <f>-'PRA110'!BB237</f>
        <v>0</v>
      </c>
      <c r="BD237" s="41">
        <f>-'PRA110'!BC237</f>
        <v>0</v>
      </c>
      <c r="BE237" s="41">
        <f>-'PRA110'!BD237</f>
        <v>0</v>
      </c>
      <c r="BF237" s="41">
        <f>-'PRA110'!BE237</f>
        <v>0</v>
      </c>
      <c r="BG237" s="41">
        <f>-'PRA110'!BF237</f>
        <v>0</v>
      </c>
      <c r="BH237" s="41">
        <f>-'PRA110'!BG237</f>
        <v>0</v>
      </c>
      <c r="BI237" s="41">
        <f>-'PRA110'!BH237</f>
        <v>0</v>
      </c>
      <c r="BJ237" s="41">
        <f>-'PRA110'!BI237</f>
        <v>0</v>
      </c>
      <c r="BK237" s="41">
        <f>-'PRA110'!BJ237</f>
        <v>0</v>
      </c>
      <c r="BL237" s="41">
        <f>-'PRA110'!BK237</f>
        <v>0</v>
      </c>
      <c r="BM237" s="41">
        <f>-'PRA110'!BL237</f>
        <v>0</v>
      </c>
      <c r="BN237" s="41">
        <f>-'PRA110'!BM237</f>
        <v>0</v>
      </c>
      <c r="BO237" s="41">
        <f>-'PRA110'!BN237</f>
        <v>0</v>
      </c>
      <c r="BP237" s="41">
        <f>-'PRA110'!BO237</f>
        <v>0</v>
      </c>
      <c r="BQ237" s="41">
        <f>-'PRA110'!BP237</f>
        <v>0</v>
      </c>
      <c r="BR237" s="41">
        <f>-'PRA110'!BQ237</f>
        <v>0</v>
      </c>
      <c r="BS237" s="41">
        <f>-'PRA110'!BR237</f>
        <v>0</v>
      </c>
      <c r="BT237" s="41">
        <f>-'PRA110'!BS237</f>
        <v>0</v>
      </c>
      <c r="BU237" s="41">
        <f>-'PRA110'!BT237</f>
        <v>0</v>
      </c>
      <c r="BV237" s="41">
        <f>-'PRA110'!BU237</f>
        <v>0</v>
      </c>
      <c r="BW237" s="41">
        <f>-'PRA110'!BV237</f>
        <v>0</v>
      </c>
      <c r="BX237" s="41">
        <f>-'PRA110'!BW237</f>
        <v>0</v>
      </c>
      <c r="BY237" s="41">
        <f>-'PRA110'!BX237</f>
        <v>0</v>
      </c>
      <c r="BZ237" s="41">
        <f>-'PRA110'!BY237</f>
        <v>0</v>
      </c>
      <c r="CA237" s="41">
        <f>-'PRA110'!BZ237</f>
        <v>0</v>
      </c>
      <c r="CB237" s="41">
        <f>-'PRA110'!CA237</f>
        <v>0</v>
      </c>
      <c r="CC237" s="41">
        <f>-'PRA110'!CB237</f>
        <v>0</v>
      </c>
      <c r="CD237" s="41">
        <f>-'PRA110'!CC237</f>
        <v>0</v>
      </c>
      <c r="CE237" s="41">
        <f>-'PRA110'!CD237</f>
        <v>0</v>
      </c>
      <c r="CF237" s="41">
        <f>-'PRA110'!CE237</f>
        <v>0</v>
      </c>
      <c r="CG237" s="41">
        <f>-'PRA110'!CF237</f>
        <v>0</v>
      </c>
      <c r="CH237" s="41">
        <f>-'PRA110'!CG237</f>
        <v>0</v>
      </c>
      <c r="CI237" s="41">
        <f>-'PRA110'!CH237</f>
        <v>0</v>
      </c>
      <c r="CJ237" s="41">
        <f>-'PRA110'!CI237</f>
        <v>0</v>
      </c>
      <c r="CK237" s="41">
        <f>-'PRA110'!CJ237</f>
        <v>0</v>
      </c>
      <c r="CL237" s="41">
        <f>-'PRA110'!CK237</f>
        <v>0</v>
      </c>
      <c r="CM237" s="41">
        <f>-'PRA110'!CL237</f>
        <v>0</v>
      </c>
      <c r="CN237" s="41">
        <f>-'PRA110'!CM237</f>
        <v>0</v>
      </c>
      <c r="CO237" s="41">
        <f>-'PRA110'!CN237</f>
        <v>0</v>
      </c>
      <c r="CP237" s="41">
        <f>-'PRA110'!CO237</f>
        <v>0</v>
      </c>
      <c r="CQ237" s="41">
        <f>-'PRA110'!CP237</f>
        <v>0</v>
      </c>
      <c r="CR237" s="41">
        <f>-'PRA110'!CQ237</f>
        <v>0</v>
      </c>
      <c r="CS237" s="41">
        <f>-'PRA110'!CR237</f>
        <v>0</v>
      </c>
      <c r="CT237" s="41">
        <f>-'PRA110'!CS237</f>
        <v>0</v>
      </c>
      <c r="CU237" s="41">
        <f>-'PRA110'!CT237</f>
        <v>0</v>
      </c>
      <c r="CV237" s="41">
        <f>-'PRA110'!CU237</f>
        <v>0</v>
      </c>
      <c r="CW237" s="41">
        <f>-'PRA110'!CV237</f>
        <v>0</v>
      </c>
      <c r="CX237" s="41">
        <f>-'PRA110'!CW237</f>
        <v>0</v>
      </c>
      <c r="CY237" s="41">
        <f>-'PRA110'!CX237</f>
        <v>0</v>
      </c>
      <c r="CZ237" s="41">
        <f>-'PRA110'!CY237</f>
        <v>0</v>
      </c>
      <c r="DA237" s="41">
        <f>-'PRA110'!CZ237</f>
        <v>0</v>
      </c>
      <c r="DB237" s="41">
        <f>-'PRA110'!DA237</f>
        <v>0</v>
      </c>
      <c r="DC237" s="41">
        <f>-'PRA110'!DB237</f>
        <v>0</v>
      </c>
      <c r="DD237" s="41">
        <f>-'PRA110'!DC237</f>
        <v>0</v>
      </c>
      <c r="DE237" s="41">
        <f>-'PRA110'!DD237</f>
        <v>0</v>
      </c>
      <c r="DF237" s="41">
        <f>-'PRA110'!DE237</f>
        <v>0</v>
      </c>
      <c r="DG237" s="41">
        <f>-'PRA110'!DF237</f>
        <v>0</v>
      </c>
      <c r="DH237" s="41">
        <f>-'PRA110'!DG237</f>
        <v>0</v>
      </c>
      <c r="DI237" s="41">
        <f>-'PRA110'!DH237</f>
        <v>0</v>
      </c>
      <c r="DJ237" s="41">
        <f>-'PRA110'!DI237</f>
        <v>0</v>
      </c>
      <c r="DK237" s="41">
        <f>-'PRA110'!DJ237</f>
        <v>0</v>
      </c>
      <c r="DL237" s="44">
        <f>-'PRA110'!DK237</f>
        <v>0</v>
      </c>
    </row>
    <row r="238" spans="1:117" s="413" customFormat="1" ht="19.5" customHeight="1">
      <c r="A238" s="381"/>
      <c r="B238" s="333"/>
      <c r="C238" s="411"/>
      <c r="D238" s="87" t="s">
        <v>690</v>
      </c>
      <c r="E238" s="136" t="s">
        <v>867</v>
      </c>
      <c r="F238" s="417" t="s">
        <v>981</v>
      </c>
      <c r="G238" s="335"/>
      <c r="H238" s="328"/>
      <c r="I238" s="338"/>
      <c r="J238" s="46">
        <f>-'PRA110'!J238</f>
        <v>0</v>
      </c>
      <c r="K238" s="41">
        <f>-('PRA110'!I238-'PRA110'!J238)</f>
        <v>0</v>
      </c>
      <c r="L238" s="41">
        <f>-'PRA110'!K238</f>
        <v>0</v>
      </c>
      <c r="M238" s="41">
        <f>-'PRA110'!L238</f>
        <v>0</v>
      </c>
      <c r="N238" s="41">
        <f>-'PRA110'!M238</f>
        <v>0</v>
      </c>
      <c r="O238" s="41">
        <f>-'PRA110'!N238</f>
        <v>0</v>
      </c>
      <c r="P238" s="41">
        <f>-'PRA110'!O238</f>
        <v>0</v>
      </c>
      <c r="Q238" s="41">
        <f>-'PRA110'!P238</f>
        <v>0</v>
      </c>
      <c r="R238" s="41">
        <f>-'PRA110'!Q238</f>
        <v>0</v>
      </c>
      <c r="S238" s="41">
        <f>-'PRA110'!R238</f>
        <v>0</v>
      </c>
      <c r="T238" s="41">
        <f>-'PRA110'!S238</f>
        <v>0</v>
      </c>
      <c r="U238" s="41">
        <f>-'PRA110'!T238</f>
        <v>0</v>
      </c>
      <c r="V238" s="41">
        <f>-'PRA110'!U238</f>
        <v>0</v>
      </c>
      <c r="W238" s="41">
        <f>-'PRA110'!V238</f>
        <v>0</v>
      </c>
      <c r="X238" s="41">
        <f>-'PRA110'!W238</f>
        <v>0</v>
      </c>
      <c r="Y238" s="41">
        <f>-'PRA110'!X238</f>
        <v>0</v>
      </c>
      <c r="Z238" s="41">
        <f>-'PRA110'!Y238</f>
        <v>0</v>
      </c>
      <c r="AA238" s="41">
        <f>-'PRA110'!Z238</f>
        <v>0</v>
      </c>
      <c r="AB238" s="41">
        <f>-'PRA110'!AA238</f>
        <v>0</v>
      </c>
      <c r="AC238" s="41">
        <f>-'PRA110'!AB238</f>
        <v>0</v>
      </c>
      <c r="AD238" s="41">
        <f>-'PRA110'!AC238</f>
        <v>0</v>
      </c>
      <c r="AE238" s="41">
        <f>-'PRA110'!AD238</f>
        <v>0</v>
      </c>
      <c r="AF238" s="41">
        <f>-'PRA110'!AE238</f>
        <v>0</v>
      </c>
      <c r="AG238" s="41">
        <f>-'PRA110'!AF238</f>
        <v>0</v>
      </c>
      <c r="AH238" s="41">
        <f>-'PRA110'!AG238</f>
        <v>0</v>
      </c>
      <c r="AI238" s="41">
        <f>-'PRA110'!AH238</f>
        <v>0</v>
      </c>
      <c r="AJ238" s="41">
        <f>-'PRA110'!AI238</f>
        <v>0</v>
      </c>
      <c r="AK238" s="41">
        <f>-'PRA110'!AJ238</f>
        <v>0</v>
      </c>
      <c r="AL238" s="41">
        <f>-'PRA110'!AK238</f>
        <v>0</v>
      </c>
      <c r="AM238" s="41">
        <f>-'PRA110'!AL238</f>
        <v>0</v>
      </c>
      <c r="AN238" s="41">
        <f>-'PRA110'!AM238</f>
        <v>0</v>
      </c>
      <c r="AO238" s="41">
        <f>-'PRA110'!AN238</f>
        <v>0</v>
      </c>
      <c r="AP238" s="41">
        <f>-'PRA110'!AO238</f>
        <v>0</v>
      </c>
      <c r="AQ238" s="41">
        <f>-'PRA110'!AP238</f>
        <v>0</v>
      </c>
      <c r="AR238" s="41">
        <f>-'PRA110'!AQ238</f>
        <v>0</v>
      </c>
      <c r="AS238" s="41">
        <f>-'PRA110'!AR238</f>
        <v>0</v>
      </c>
      <c r="AT238" s="41">
        <f>-'PRA110'!AS238</f>
        <v>0</v>
      </c>
      <c r="AU238" s="41">
        <f>-'PRA110'!AT238</f>
        <v>0</v>
      </c>
      <c r="AV238" s="41">
        <f>-'PRA110'!AU238</f>
        <v>0</v>
      </c>
      <c r="AW238" s="41">
        <f>-'PRA110'!AV238</f>
        <v>0</v>
      </c>
      <c r="AX238" s="41">
        <f>-'PRA110'!AW238</f>
        <v>0</v>
      </c>
      <c r="AY238" s="41">
        <f>-'PRA110'!AX238</f>
        <v>0</v>
      </c>
      <c r="AZ238" s="41">
        <f>-'PRA110'!AY238</f>
        <v>0</v>
      </c>
      <c r="BA238" s="41">
        <f>-'PRA110'!AZ238</f>
        <v>0</v>
      </c>
      <c r="BB238" s="41">
        <f>-'PRA110'!BA238</f>
        <v>0</v>
      </c>
      <c r="BC238" s="41">
        <f>-'PRA110'!BB238</f>
        <v>0</v>
      </c>
      <c r="BD238" s="41">
        <f>-'PRA110'!BC238</f>
        <v>0</v>
      </c>
      <c r="BE238" s="41">
        <f>-'PRA110'!BD238</f>
        <v>0</v>
      </c>
      <c r="BF238" s="41">
        <f>-'PRA110'!BE238</f>
        <v>0</v>
      </c>
      <c r="BG238" s="41">
        <f>-'PRA110'!BF238</f>
        <v>0</v>
      </c>
      <c r="BH238" s="41">
        <f>-'PRA110'!BG238</f>
        <v>0</v>
      </c>
      <c r="BI238" s="41">
        <f>-'PRA110'!BH238</f>
        <v>0</v>
      </c>
      <c r="BJ238" s="41">
        <f>-'PRA110'!BI238</f>
        <v>0</v>
      </c>
      <c r="BK238" s="41">
        <f>-'PRA110'!BJ238</f>
        <v>0</v>
      </c>
      <c r="BL238" s="41">
        <f>-'PRA110'!BK238</f>
        <v>0</v>
      </c>
      <c r="BM238" s="41">
        <f>-'PRA110'!BL238</f>
        <v>0</v>
      </c>
      <c r="BN238" s="41">
        <f>-'PRA110'!BM238</f>
        <v>0</v>
      </c>
      <c r="BO238" s="41">
        <f>-'PRA110'!BN238</f>
        <v>0</v>
      </c>
      <c r="BP238" s="41">
        <f>-'PRA110'!BO238</f>
        <v>0</v>
      </c>
      <c r="BQ238" s="41">
        <f>-'PRA110'!BP238</f>
        <v>0</v>
      </c>
      <c r="BR238" s="41">
        <f>-'PRA110'!BQ238</f>
        <v>0</v>
      </c>
      <c r="BS238" s="41">
        <f>-'PRA110'!BR238</f>
        <v>0</v>
      </c>
      <c r="BT238" s="41">
        <f>-'PRA110'!BS238</f>
        <v>0</v>
      </c>
      <c r="BU238" s="41">
        <f>-'PRA110'!BT238</f>
        <v>0</v>
      </c>
      <c r="BV238" s="41">
        <f>-'PRA110'!BU238</f>
        <v>0</v>
      </c>
      <c r="BW238" s="41">
        <f>-'PRA110'!BV238</f>
        <v>0</v>
      </c>
      <c r="BX238" s="41">
        <f>-'PRA110'!BW238</f>
        <v>0</v>
      </c>
      <c r="BY238" s="41">
        <f>-'PRA110'!BX238</f>
        <v>0</v>
      </c>
      <c r="BZ238" s="41">
        <f>-'PRA110'!BY238</f>
        <v>0</v>
      </c>
      <c r="CA238" s="41">
        <f>-'PRA110'!BZ238</f>
        <v>0</v>
      </c>
      <c r="CB238" s="41">
        <f>-'PRA110'!CA238</f>
        <v>0</v>
      </c>
      <c r="CC238" s="41">
        <f>-'PRA110'!CB238</f>
        <v>0</v>
      </c>
      <c r="CD238" s="41">
        <f>-'PRA110'!CC238</f>
        <v>0</v>
      </c>
      <c r="CE238" s="41">
        <f>-'PRA110'!CD238</f>
        <v>0</v>
      </c>
      <c r="CF238" s="41">
        <f>-'PRA110'!CE238</f>
        <v>0</v>
      </c>
      <c r="CG238" s="41">
        <f>-'PRA110'!CF238</f>
        <v>0</v>
      </c>
      <c r="CH238" s="41">
        <f>-'PRA110'!CG238</f>
        <v>0</v>
      </c>
      <c r="CI238" s="41">
        <f>-'PRA110'!CH238</f>
        <v>0</v>
      </c>
      <c r="CJ238" s="41">
        <f>-'PRA110'!CI238</f>
        <v>0</v>
      </c>
      <c r="CK238" s="41">
        <f>-'PRA110'!CJ238</f>
        <v>0</v>
      </c>
      <c r="CL238" s="41">
        <f>-'PRA110'!CK238</f>
        <v>0</v>
      </c>
      <c r="CM238" s="41">
        <f>-'PRA110'!CL238</f>
        <v>0</v>
      </c>
      <c r="CN238" s="41">
        <f>-'PRA110'!CM238</f>
        <v>0</v>
      </c>
      <c r="CO238" s="41">
        <f>-'PRA110'!CN238</f>
        <v>0</v>
      </c>
      <c r="CP238" s="41">
        <f>-'PRA110'!CO238</f>
        <v>0</v>
      </c>
      <c r="CQ238" s="41">
        <f>-'PRA110'!CP238</f>
        <v>0</v>
      </c>
      <c r="CR238" s="41">
        <f>-'PRA110'!CQ238</f>
        <v>0</v>
      </c>
      <c r="CS238" s="41">
        <f>-'PRA110'!CR238</f>
        <v>0</v>
      </c>
      <c r="CT238" s="41">
        <f>-'PRA110'!CS238</f>
        <v>0</v>
      </c>
      <c r="CU238" s="41">
        <f>-'PRA110'!CT238</f>
        <v>0</v>
      </c>
      <c r="CV238" s="41">
        <f>-'PRA110'!CU238</f>
        <v>0</v>
      </c>
      <c r="CW238" s="41">
        <f>-'PRA110'!CV238</f>
        <v>0</v>
      </c>
      <c r="CX238" s="41">
        <f>-'PRA110'!CW238</f>
        <v>0</v>
      </c>
      <c r="CY238" s="41">
        <f>-'PRA110'!CX238</f>
        <v>0</v>
      </c>
      <c r="CZ238" s="41">
        <f>-'PRA110'!CY238</f>
        <v>0</v>
      </c>
      <c r="DA238" s="41">
        <f>-'PRA110'!CZ238</f>
        <v>0</v>
      </c>
      <c r="DB238" s="41">
        <f>-'PRA110'!DA238</f>
        <v>0</v>
      </c>
      <c r="DC238" s="41">
        <f>-'PRA110'!DB238</f>
        <v>0</v>
      </c>
      <c r="DD238" s="41">
        <f>-'PRA110'!DC238</f>
        <v>0</v>
      </c>
      <c r="DE238" s="41">
        <f>-'PRA110'!DD238</f>
        <v>0</v>
      </c>
      <c r="DF238" s="41">
        <f>-'PRA110'!DE238</f>
        <v>0</v>
      </c>
      <c r="DG238" s="41">
        <f>-'PRA110'!DF238</f>
        <v>0</v>
      </c>
      <c r="DH238" s="41">
        <f>-'PRA110'!DG238</f>
        <v>0</v>
      </c>
      <c r="DI238" s="41">
        <f>-'PRA110'!DH238</f>
        <v>0</v>
      </c>
      <c r="DJ238" s="41">
        <f>-'PRA110'!DI238</f>
        <v>0</v>
      </c>
      <c r="DK238" s="41">
        <f>-'PRA110'!DJ238</f>
        <v>0</v>
      </c>
      <c r="DL238" s="44">
        <f>-'PRA110'!DK238</f>
        <v>0</v>
      </c>
    </row>
    <row r="239" spans="1:117" s="413" customFormat="1" ht="19.5" customHeight="1">
      <c r="A239" s="381"/>
      <c r="B239" s="333"/>
      <c r="C239" s="411"/>
      <c r="D239" s="87"/>
      <c r="E239" s="138"/>
      <c r="F239" s="382" t="s">
        <v>983</v>
      </c>
      <c r="G239" s="335"/>
      <c r="H239" s="328"/>
      <c r="I239" s="338"/>
      <c r="J239" s="46">
        <f>('PRA110'!J239-'PRA110'!J240-'PRA110'!J241)</f>
        <v>0</v>
      </c>
      <c r="K239" s="41">
        <f>(('PRA110'!I239-'PRA110'!J239)-('PRA110'!I240-'PRA110'!J240)-('PRA110'!I241-'PRA110'!J241))</f>
        <v>0</v>
      </c>
      <c r="L239" s="41">
        <f>('PRA110'!K239-'PRA110'!K240-'PRA110'!K241)</f>
        <v>0</v>
      </c>
      <c r="M239" s="41">
        <f>('PRA110'!L239-'PRA110'!L240-'PRA110'!L241)</f>
        <v>0</v>
      </c>
      <c r="N239" s="41">
        <f>('PRA110'!M239-'PRA110'!M240-'PRA110'!M241)</f>
        <v>0</v>
      </c>
      <c r="O239" s="41">
        <f>('PRA110'!N239-'PRA110'!N240-'PRA110'!N241)</f>
        <v>0</v>
      </c>
      <c r="P239" s="41">
        <f>('PRA110'!O239-'PRA110'!O240-'PRA110'!O241)</f>
        <v>0</v>
      </c>
      <c r="Q239" s="41">
        <f>('PRA110'!P239-'PRA110'!P240-'PRA110'!P241)</f>
        <v>0</v>
      </c>
      <c r="R239" s="41">
        <f>('PRA110'!Q239-'PRA110'!Q240-'PRA110'!Q241)</f>
        <v>0</v>
      </c>
      <c r="S239" s="41">
        <f>('PRA110'!R239-'PRA110'!R240-'PRA110'!R241)</f>
        <v>0</v>
      </c>
      <c r="T239" s="41">
        <f>('PRA110'!S239-'PRA110'!S240-'PRA110'!S241)</f>
        <v>0</v>
      </c>
      <c r="U239" s="41">
        <f>('PRA110'!T239-'PRA110'!T240-'PRA110'!T241)</f>
        <v>0</v>
      </c>
      <c r="V239" s="41">
        <f>('PRA110'!U239-'PRA110'!U240-'PRA110'!U241)</f>
        <v>0</v>
      </c>
      <c r="W239" s="41">
        <f>('PRA110'!V239-'PRA110'!V240-'PRA110'!V241)</f>
        <v>0</v>
      </c>
      <c r="X239" s="41">
        <f>('PRA110'!W239-'PRA110'!W240-'PRA110'!W241)</f>
        <v>0</v>
      </c>
      <c r="Y239" s="41">
        <f>('PRA110'!X239-'PRA110'!X240-'PRA110'!X241)</f>
        <v>0</v>
      </c>
      <c r="Z239" s="41">
        <f>('PRA110'!Y239-'PRA110'!Y240-'PRA110'!Y241)</f>
        <v>0</v>
      </c>
      <c r="AA239" s="41">
        <f>('PRA110'!Z239-'PRA110'!Z240-'PRA110'!Z241)</f>
        <v>0</v>
      </c>
      <c r="AB239" s="41">
        <f>('PRA110'!AA239-'PRA110'!AA240-'PRA110'!AA241)</f>
        <v>0</v>
      </c>
      <c r="AC239" s="41">
        <f>('PRA110'!AB239-'PRA110'!AB240-'PRA110'!AB241)</f>
        <v>0</v>
      </c>
      <c r="AD239" s="41">
        <f>('PRA110'!AC239-'PRA110'!AC240-'PRA110'!AC241)</f>
        <v>0</v>
      </c>
      <c r="AE239" s="41">
        <f>('PRA110'!AD239-'PRA110'!AD240-'PRA110'!AD241)</f>
        <v>0</v>
      </c>
      <c r="AF239" s="41">
        <f>('PRA110'!AE239-'PRA110'!AE240-'PRA110'!AE241)</f>
        <v>0</v>
      </c>
      <c r="AG239" s="41">
        <f>('PRA110'!AF239-'PRA110'!AF240-'PRA110'!AF241)</f>
        <v>0</v>
      </c>
      <c r="AH239" s="41">
        <f>('PRA110'!AG239-'PRA110'!AG240-'PRA110'!AG241)</f>
        <v>0</v>
      </c>
      <c r="AI239" s="41">
        <f>('PRA110'!AH239-'PRA110'!AH240-'PRA110'!AH241)</f>
        <v>0</v>
      </c>
      <c r="AJ239" s="41">
        <f>('PRA110'!AI239-'PRA110'!AI240-'PRA110'!AI241)</f>
        <v>0</v>
      </c>
      <c r="AK239" s="41">
        <f>('PRA110'!AJ239-'PRA110'!AJ240-'PRA110'!AJ241)</f>
        <v>0</v>
      </c>
      <c r="AL239" s="41">
        <f>('PRA110'!AK239-'PRA110'!AK240-'PRA110'!AK241)</f>
        <v>0</v>
      </c>
      <c r="AM239" s="41">
        <f>('PRA110'!AL239-'PRA110'!AL240-'PRA110'!AL241)</f>
        <v>0</v>
      </c>
      <c r="AN239" s="41">
        <f>('PRA110'!AM239-'PRA110'!AM240-'PRA110'!AM241)</f>
        <v>0</v>
      </c>
      <c r="AO239" s="41">
        <f>('PRA110'!AN239-'PRA110'!AN240-'PRA110'!AN241)</f>
        <v>0</v>
      </c>
      <c r="AP239" s="41">
        <f>('PRA110'!AO239-'PRA110'!AO240-'PRA110'!AO241)</f>
        <v>0</v>
      </c>
      <c r="AQ239" s="41">
        <f>('PRA110'!AP239-'PRA110'!AP240-'PRA110'!AP241)</f>
        <v>0</v>
      </c>
      <c r="AR239" s="41">
        <f>('PRA110'!AQ239-'PRA110'!AQ240-'PRA110'!AQ241)</f>
        <v>0</v>
      </c>
      <c r="AS239" s="41">
        <f>('PRA110'!AR239-'PRA110'!AR240-'PRA110'!AR241)</f>
        <v>0</v>
      </c>
      <c r="AT239" s="41">
        <f>('PRA110'!AS239-'PRA110'!AS240-'PRA110'!AS241)</f>
        <v>0</v>
      </c>
      <c r="AU239" s="41">
        <f>('PRA110'!AT239-'PRA110'!AT240-'PRA110'!AT241)</f>
        <v>0</v>
      </c>
      <c r="AV239" s="41">
        <f>('PRA110'!AU239-'PRA110'!AU240-'PRA110'!AU241)</f>
        <v>0</v>
      </c>
      <c r="AW239" s="41">
        <f>('PRA110'!AV239-'PRA110'!AV240-'PRA110'!AV241)</f>
        <v>0</v>
      </c>
      <c r="AX239" s="41">
        <f>('PRA110'!AW239-'PRA110'!AW240-'PRA110'!AW241)</f>
        <v>0</v>
      </c>
      <c r="AY239" s="41">
        <f>('PRA110'!AX239-'PRA110'!AX240-'PRA110'!AX241)</f>
        <v>0</v>
      </c>
      <c r="AZ239" s="41">
        <f>('PRA110'!AY239-'PRA110'!AY240-'PRA110'!AY241)</f>
        <v>0</v>
      </c>
      <c r="BA239" s="41">
        <f>('PRA110'!AZ239-'PRA110'!AZ240-'PRA110'!AZ241)</f>
        <v>0</v>
      </c>
      <c r="BB239" s="41">
        <f>('PRA110'!BA239-'PRA110'!BA240-'PRA110'!BA241)</f>
        <v>0</v>
      </c>
      <c r="BC239" s="41">
        <f>('PRA110'!BB239-'PRA110'!BB240-'PRA110'!BB241)</f>
        <v>0</v>
      </c>
      <c r="BD239" s="41">
        <f>('PRA110'!BC239-'PRA110'!BC240-'PRA110'!BC241)</f>
        <v>0</v>
      </c>
      <c r="BE239" s="41">
        <f>('PRA110'!BD239-'PRA110'!BD240-'PRA110'!BD241)</f>
        <v>0</v>
      </c>
      <c r="BF239" s="41">
        <f>('PRA110'!BE239-'PRA110'!BE240-'PRA110'!BE241)</f>
        <v>0</v>
      </c>
      <c r="BG239" s="41">
        <f>('PRA110'!BF239-'PRA110'!BF240-'PRA110'!BF241)</f>
        <v>0</v>
      </c>
      <c r="BH239" s="41">
        <f>('PRA110'!BG239-'PRA110'!BG240-'PRA110'!BG241)</f>
        <v>0</v>
      </c>
      <c r="BI239" s="41">
        <f>('PRA110'!BH239-'PRA110'!BH240-'PRA110'!BH241)</f>
        <v>0</v>
      </c>
      <c r="BJ239" s="41">
        <f>('PRA110'!BI239-'PRA110'!BI240-'PRA110'!BI241)</f>
        <v>0</v>
      </c>
      <c r="BK239" s="41">
        <f>('PRA110'!BJ239-'PRA110'!BJ240-'PRA110'!BJ241)</f>
        <v>0</v>
      </c>
      <c r="BL239" s="41">
        <f>('PRA110'!BK239-'PRA110'!BK240-'PRA110'!BK241)</f>
        <v>0</v>
      </c>
      <c r="BM239" s="41">
        <f>('PRA110'!BL239-'PRA110'!BL240-'PRA110'!BL241)</f>
        <v>0</v>
      </c>
      <c r="BN239" s="41">
        <f>('PRA110'!BM239-'PRA110'!BM240-'PRA110'!BM241)</f>
        <v>0</v>
      </c>
      <c r="BO239" s="41">
        <f>('PRA110'!BN239-'PRA110'!BN240-'PRA110'!BN241)</f>
        <v>0</v>
      </c>
      <c r="BP239" s="41">
        <f>('PRA110'!BO239-'PRA110'!BO240-'PRA110'!BO241)</f>
        <v>0</v>
      </c>
      <c r="BQ239" s="41">
        <f>('PRA110'!BP239-'PRA110'!BP240-'PRA110'!BP241)</f>
        <v>0</v>
      </c>
      <c r="BR239" s="41">
        <f>('PRA110'!BQ239-'PRA110'!BQ240-'PRA110'!BQ241)</f>
        <v>0</v>
      </c>
      <c r="BS239" s="41">
        <f>('PRA110'!BR239-'PRA110'!BR240-'PRA110'!BR241)</f>
        <v>0</v>
      </c>
      <c r="BT239" s="41">
        <f>('PRA110'!BS239-'PRA110'!BS240-'PRA110'!BS241)</f>
        <v>0</v>
      </c>
      <c r="BU239" s="41">
        <f>('PRA110'!BT239-'PRA110'!BT240-'PRA110'!BT241)</f>
        <v>0</v>
      </c>
      <c r="BV239" s="41">
        <f>('PRA110'!BU239-'PRA110'!BU240-'PRA110'!BU241)</f>
        <v>0</v>
      </c>
      <c r="BW239" s="41">
        <f>('PRA110'!BV239-'PRA110'!BV240-'PRA110'!BV241)</f>
        <v>0</v>
      </c>
      <c r="BX239" s="41">
        <f>('PRA110'!BW239-'PRA110'!BW240-'PRA110'!BW241)</f>
        <v>0</v>
      </c>
      <c r="BY239" s="41">
        <f>('PRA110'!BX239-'PRA110'!BX240-'PRA110'!BX241)</f>
        <v>0</v>
      </c>
      <c r="BZ239" s="41">
        <f>('PRA110'!BY239-'PRA110'!BY240-'PRA110'!BY241)</f>
        <v>0</v>
      </c>
      <c r="CA239" s="41">
        <f>('PRA110'!BZ239-'PRA110'!BZ240-'PRA110'!BZ241)</f>
        <v>0</v>
      </c>
      <c r="CB239" s="41">
        <f>('PRA110'!CA239-'PRA110'!CA240-'PRA110'!CA241)</f>
        <v>0</v>
      </c>
      <c r="CC239" s="41">
        <f>('PRA110'!CB239-'PRA110'!CB240-'PRA110'!CB241)</f>
        <v>0</v>
      </c>
      <c r="CD239" s="41">
        <f>('PRA110'!CC239-'PRA110'!CC240-'PRA110'!CC241)</f>
        <v>0</v>
      </c>
      <c r="CE239" s="41">
        <f>('PRA110'!CD239-'PRA110'!CD240-'PRA110'!CD241)</f>
        <v>0</v>
      </c>
      <c r="CF239" s="41">
        <f>('PRA110'!CE239-'PRA110'!CE240-'PRA110'!CE241)</f>
        <v>0</v>
      </c>
      <c r="CG239" s="41">
        <f>('PRA110'!CF239-'PRA110'!CF240-'PRA110'!CF241)</f>
        <v>0</v>
      </c>
      <c r="CH239" s="41">
        <f>('PRA110'!CG239-'PRA110'!CG240-'PRA110'!CG241)</f>
        <v>0</v>
      </c>
      <c r="CI239" s="41">
        <f>('PRA110'!CH239-'PRA110'!CH240-'PRA110'!CH241)</f>
        <v>0</v>
      </c>
      <c r="CJ239" s="41">
        <f>('PRA110'!CI239-'PRA110'!CI240-'PRA110'!CI241)</f>
        <v>0</v>
      </c>
      <c r="CK239" s="41">
        <f>('PRA110'!CJ239-'PRA110'!CJ240-'PRA110'!CJ241)</f>
        <v>0</v>
      </c>
      <c r="CL239" s="41">
        <f>('PRA110'!CK239-'PRA110'!CK240-'PRA110'!CK241)</f>
        <v>0</v>
      </c>
      <c r="CM239" s="41">
        <f>('PRA110'!CL239-'PRA110'!CL240-'PRA110'!CL241)</f>
        <v>0</v>
      </c>
      <c r="CN239" s="41">
        <f>('PRA110'!CM239-'PRA110'!CM240-'PRA110'!CM241)</f>
        <v>0</v>
      </c>
      <c r="CO239" s="41">
        <f>('PRA110'!CN239-'PRA110'!CN240-'PRA110'!CN241)</f>
        <v>0</v>
      </c>
      <c r="CP239" s="41">
        <f>('PRA110'!CO239-'PRA110'!CO240-'PRA110'!CO241)</f>
        <v>0</v>
      </c>
      <c r="CQ239" s="41">
        <f>('PRA110'!CP239-'PRA110'!CP240-'PRA110'!CP241)</f>
        <v>0</v>
      </c>
      <c r="CR239" s="41">
        <f>('PRA110'!CQ239-'PRA110'!CQ240-'PRA110'!CQ241)</f>
        <v>0</v>
      </c>
      <c r="CS239" s="41">
        <f>('PRA110'!CR239-'PRA110'!CR240-'PRA110'!CR241)</f>
        <v>0</v>
      </c>
      <c r="CT239" s="41">
        <f>('PRA110'!CS239-'PRA110'!CS240-'PRA110'!CS241)</f>
        <v>0</v>
      </c>
      <c r="CU239" s="41">
        <f>('PRA110'!CT239-'PRA110'!CT240-'PRA110'!CT241)</f>
        <v>0</v>
      </c>
      <c r="CV239" s="41">
        <f>('PRA110'!CU239-'PRA110'!CU240-'PRA110'!CU241)</f>
        <v>0</v>
      </c>
      <c r="CW239" s="41">
        <f>('PRA110'!CV239-'PRA110'!CV240-'PRA110'!CV241)</f>
        <v>0</v>
      </c>
      <c r="CX239" s="41">
        <f>('PRA110'!CW239-'PRA110'!CW240-'PRA110'!CW241)</f>
        <v>0</v>
      </c>
      <c r="CY239" s="41">
        <f>('PRA110'!CX239-'PRA110'!CX240-'PRA110'!CX241)</f>
        <v>0</v>
      </c>
      <c r="CZ239" s="41">
        <f>('PRA110'!CY239-'PRA110'!CY240-'PRA110'!CY241)</f>
        <v>0</v>
      </c>
      <c r="DA239" s="41">
        <f>('PRA110'!CZ239-'PRA110'!CZ240-'PRA110'!CZ241)</f>
        <v>0</v>
      </c>
      <c r="DB239" s="41">
        <f>('PRA110'!DA239-'PRA110'!DA240-'PRA110'!DA241)</f>
        <v>0</v>
      </c>
      <c r="DC239" s="41">
        <f>('PRA110'!DB239-'PRA110'!DB240-'PRA110'!DB241)</f>
        <v>0</v>
      </c>
      <c r="DD239" s="41">
        <f>('PRA110'!DC239-'PRA110'!DC240-'PRA110'!DC241)</f>
        <v>0</v>
      </c>
      <c r="DE239" s="41">
        <f>('PRA110'!DD239-'PRA110'!DD240-'PRA110'!DD241)</f>
        <v>0</v>
      </c>
      <c r="DF239" s="41">
        <f>('PRA110'!DE239-'PRA110'!DE240-'PRA110'!DE241)</f>
        <v>0</v>
      </c>
      <c r="DG239" s="41">
        <f>('PRA110'!DF239-'PRA110'!DF240-'PRA110'!DF241)</f>
        <v>0</v>
      </c>
      <c r="DH239" s="41">
        <f>('PRA110'!DG239-'PRA110'!DG240-'PRA110'!DG241)</f>
        <v>0</v>
      </c>
      <c r="DI239" s="41">
        <f>('PRA110'!DH239-'PRA110'!DH240-'PRA110'!DH241)</f>
        <v>0</v>
      </c>
      <c r="DJ239" s="41">
        <f>('PRA110'!DI239-'PRA110'!DI240-'PRA110'!DI241)</f>
        <v>0</v>
      </c>
      <c r="DK239" s="41">
        <f>('PRA110'!DJ239-'PRA110'!DJ240-'PRA110'!DJ241)</f>
        <v>0</v>
      </c>
      <c r="DL239" s="44">
        <f>('PRA110'!DK239-'PRA110'!DK240-'PRA110'!DK241)</f>
        <v>0</v>
      </c>
    </row>
    <row r="240" spans="1:117" s="413" customFormat="1" ht="19.5" customHeight="1">
      <c r="A240" s="381"/>
      <c r="B240" s="333"/>
      <c r="C240" s="411"/>
      <c r="D240" s="87" t="s">
        <v>692</v>
      </c>
      <c r="E240" s="139" t="s">
        <v>868</v>
      </c>
      <c r="F240" s="417" t="s">
        <v>980</v>
      </c>
      <c r="G240" s="335"/>
      <c r="H240" s="328"/>
      <c r="I240" s="338"/>
      <c r="J240" s="46">
        <f>'PRA110'!J240</f>
        <v>0</v>
      </c>
      <c r="K240" s="41">
        <f>('PRA110'!I240-'PRA110'!J240)</f>
        <v>0</v>
      </c>
      <c r="L240" s="41">
        <f>'PRA110'!K240</f>
        <v>0</v>
      </c>
      <c r="M240" s="41">
        <f>'PRA110'!L240</f>
        <v>0</v>
      </c>
      <c r="N240" s="41">
        <f>'PRA110'!M240</f>
        <v>0</v>
      </c>
      <c r="O240" s="41">
        <f>'PRA110'!N240</f>
        <v>0</v>
      </c>
      <c r="P240" s="41">
        <f>'PRA110'!O240</f>
        <v>0</v>
      </c>
      <c r="Q240" s="41">
        <f>'PRA110'!P240</f>
        <v>0</v>
      </c>
      <c r="R240" s="41">
        <f>'PRA110'!Q240</f>
        <v>0</v>
      </c>
      <c r="S240" s="41">
        <f>'PRA110'!R240</f>
        <v>0</v>
      </c>
      <c r="T240" s="41">
        <f>'PRA110'!S240</f>
        <v>0</v>
      </c>
      <c r="U240" s="41">
        <f>'PRA110'!T240</f>
        <v>0</v>
      </c>
      <c r="V240" s="41">
        <f>'PRA110'!U240</f>
        <v>0</v>
      </c>
      <c r="W240" s="41">
        <f>'PRA110'!V240</f>
        <v>0</v>
      </c>
      <c r="X240" s="41">
        <f>'PRA110'!W240</f>
        <v>0</v>
      </c>
      <c r="Y240" s="41">
        <f>'PRA110'!X240</f>
        <v>0</v>
      </c>
      <c r="Z240" s="41">
        <f>'PRA110'!Y240</f>
        <v>0</v>
      </c>
      <c r="AA240" s="41">
        <f>'PRA110'!Z240</f>
        <v>0</v>
      </c>
      <c r="AB240" s="41">
        <f>'PRA110'!AA240</f>
        <v>0</v>
      </c>
      <c r="AC240" s="41">
        <f>'PRA110'!AB240</f>
        <v>0</v>
      </c>
      <c r="AD240" s="41">
        <f>'PRA110'!AC240</f>
        <v>0</v>
      </c>
      <c r="AE240" s="41">
        <f>'PRA110'!AD240</f>
        <v>0</v>
      </c>
      <c r="AF240" s="41">
        <f>'PRA110'!AE240</f>
        <v>0</v>
      </c>
      <c r="AG240" s="41">
        <f>'PRA110'!AF240</f>
        <v>0</v>
      </c>
      <c r="AH240" s="41">
        <f>'PRA110'!AG240</f>
        <v>0</v>
      </c>
      <c r="AI240" s="41">
        <f>'PRA110'!AH240</f>
        <v>0</v>
      </c>
      <c r="AJ240" s="41">
        <f>'PRA110'!AI240</f>
        <v>0</v>
      </c>
      <c r="AK240" s="41">
        <f>'PRA110'!AJ240</f>
        <v>0</v>
      </c>
      <c r="AL240" s="41">
        <f>'PRA110'!AK240</f>
        <v>0</v>
      </c>
      <c r="AM240" s="41">
        <f>'PRA110'!AL240</f>
        <v>0</v>
      </c>
      <c r="AN240" s="41">
        <f>'PRA110'!AM240</f>
        <v>0</v>
      </c>
      <c r="AO240" s="41">
        <f>'PRA110'!AN240</f>
        <v>0</v>
      </c>
      <c r="AP240" s="41">
        <f>'PRA110'!AO240</f>
        <v>0</v>
      </c>
      <c r="AQ240" s="41">
        <f>'PRA110'!AP240</f>
        <v>0</v>
      </c>
      <c r="AR240" s="41">
        <f>'PRA110'!AQ240</f>
        <v>0</v>
      </c>
      <c r="AS240" s="41">
        <f>'PRA110'!AR240</f>
        <v>0</v>
      </c>
      <c r="AT240" s="41">
        <f>'PRA110'!AS240</f>
        <v>0</v>
      </c>
      <c r="AU240" s="41">
        <f>'PRA110'!AT240</f>
        <v>0</v>
      </c>
      <c r="AV240" s="41">
        <f>'PRA110'!AU240</f>
        <v>0</v>
      </c>
      <c r="AW240" s="41">
        <f>'PRA110'!AV240</f>
        <v>0</v>
      </c>
      <c r="AX240" s="41">
        <f>'PRA110'!AW240</f>
        <v>0</v>
      </c>
      <c r="AY240" s="41">
        <f>'PRA110'!AX240</f>
        <v>0</v>
      </c>
      <c r="AZ240" s="41">
        <f>'PRA110'!AY240</f>
        <v>0</v>
      </c>
      <c r="BA240" s="41">
        <f>'PRA110'!AZ240</f>
        <v>0</v>
      </c>
      <c r="BB240" s="41">
        <f>'PRA110'!BA240</f>
        <v>0</v>
      </c>
      <c r="BC240" s="41">
        <f>'PRA110'!BB240</f>
        <v>0</v>
      </c>
      <c r="BD240" s="41">
        <f>'PRA110'!BC240</f>
        <v>0</v>
      </c>
      <c r="BE240" s="41">
        <f>'PRA110'!BD240</f>
        <v>0</v>
      </c>
      <c r="BF240" s="41">
        <f>'PRA110'!BE240</f>
        <v>0</v>
      </c>
      <c r="BG240" s="41">
        <f>'PRA110'!BF240</f>
        <v>0</v>
      </c>
      <c r="BH240" s="41">
        <f>'PRA110'!BG240</f>
        <v>0</v>
      </c>
      <c r="BI240" s="41">
        <f>'PRA110'!BH240</f>
        <v>0</v>
      </c>
      <c r="BJ240" s="41">
        <f>'PRA110'!BI240</f>
        <v>0</v>
      </c>
      <c r="BK240" s="41">
        <f>'PRA110'!BJ240</f>
        <v>0</v>
      </c>
      <c r="BL240" s="41">
        <f>'PRA110'!BK240</f>
        <v>0</v>
      </c>
      <c r="BM240" s="41">
        <f>'PRA110'!BL240</f>
        <v>0</v>
      </c>
      <c r="BN240" s="41">
        <f>'PRA110'!BM240</f>
        <v>0</v>
      </c>
      <c r="BO240" s="41">
        <f>'PRA110'!BN240</f>
        <v>0</v>
      </c>
      <c r="BP240" s="41">
        <f>'PRA110'!BO240</f>
        <v>0</v>
      </c>
      <c r="BQ240" s="41">
        <f>'PRA110'!BP240</f>
        <v>0</v>
      </c>
      <c r="BR240" s="41">
        <f>'PRA110'!BQ240</f>
        <v>0</v>
      </c>
      <c r="BS240" s="41">
        <f>'PRA110'!BR240</f>
        <v>0</v>
      </c>
      <c r="BT240" s="41">
        <f>'PRA110'!BS240</f>
        <v>0</v>
      </c>
      <c r="BU240" s="41">
        <f>'PRA110'!BT240</f>
        <v>0</v>
      </c>
      <c r="BV240" s="41">
        <f>'PRA110'!BU240</f>
        <v>0</v>
      </c>
      <c r="BW240" s="41">
        <f>'PRA110'!BV240</f>
        <v>0</v>
      </c>
      <c r="BX240" s="41">
        <f>'PRA110'!BW240</f>
        <v>0</v>
      </c>
      <c r="BY240" s="41">
        <f>'PRA110'!BX240</f>
        <v>0</v>
      </c>
      <c r="BZ240" s="41">
        <f>'PRA110'!BY240</f>
        <v>0</v>
      </c>
      <c r="CA240" s="41">
        <f>'PRA110'!BZ240</f>
        <v>0</v>
      </c>
      <c r="CB240" s="41">
        <f>'PRA110'!CA240</f>
        <v>0</v>
      </c>
      <c r="CC240" s="41">
        <f>'PRA110'!CB240</f>
        <v>0</v>
      </c>
      <c r="CD240" s="41">
        <f>'PRA110'!CC240</f>
        <v>0</v>
      </c>
      <c r="CE240" s="41">
        <f>'PRA110'!CD240</f>
        <v>0</v>
      </c>
      <c r="CF240" s="41">
        <f>'PRA110'!CE240</f>
        <v>0</v>
      </c>
      <c r="CG240" s="41">
        <f>'PRA110'!CF240</f>
        <v>0</v>
      </c>
      <c r="CH240" s="41">
        <f>'PRA110'!CG240</f>
        <v>0</v>
      </c>
      <c r="CI240" s="41">
        <f>'PRA110'!CH240</f>
        <v>0</v>
      </c>
      <c r="CJ240" s="41">
        <f>'PRA110'!CI240</f>
        <v>0</v>
      </c>
      <c r="CK240" s="41">
        <f>'PRA110'!CJ240</f>
        <v>0</v>
      </c>
      <c r="CL240" s="41">
        <f>'PRA110'!CK240</f>
        <v>0</v>
      </c>
      <c r="CM240" s="41">
        <f>'PRA110'!CL240</f>
        <v>0</v>
      </c>
      <c r="CN240" s="41">
        <f>'PRA110'!CM240</f>
        <v>0</v>
      </c>
      <c r="CO240" s="41">
        <f>'PRA110'!CN240</f>
        <v>0</v>
      </c>
      <c r="CP240" s="41">
        <f>'PRA110'!CO240</f>
        <v>0</v>
      </c>
      <c r="CQ240" s="41">
        <f>'PRA110'!CP240</f>
        <v>0</v>
      </c>
      <c r="CR240" s="41">
        <f>'PRA110'!CQ240</f>
        <v>0</v>
      </c>
      <c r="CS240" s="41">
        <f>'PRA110'!CR240</f>
        <v>0</v>
      </c>
      <c r="CT240" s="41">
        <f>'PRA110'!CS240</f>
        <v>0</v>
      </c>
      <c r="CU240" s="41">
        <f>'PRA110'!CT240</f>
        <v>0</v>
      </c>
      <c r="CV240" s="41">
        <f>'PRA110'!CU240</f>
        <v>0</v>
      </c>
      <c r="CW240" s="41">
        <f>'PRA110'!CV240</f>
        <v>0</v>
      </c>
      <c r="CX240" s="41">
        <f>'PRA110'!CW240</f>
        <v>0</v>
      </c>
      <c r="CY240" s="41">
        <f>'PRA110'!CX240</f>
        <v>0</v>
      </c>
      <c r="CZ240" s="41">
        <f>'PRA110'!CY240</f>
        <v>0</v>
      </c>
      <c r="DA240" s="41">
        <f>'PRA110'!CZ240</f>
        <v>0</v>
      </c>
      <c r="DB240" s="41">
        <f>'PRA110'!DA240</f>
        <v>0</v>
      </c>
      <c r="DC240" s="41">
        <f>'PRA110'!DB240</f>
        <v>0</v>
      </c>
      <c r="DD240" s="41">
        <f>'PRA110'!DC240</f>
        <v>0</v>
      </c>
      <c r="DE240" s="41">
        <f>'PRA110'!DD240</f>
        <v>0</v>
      </c>
      <c r="DF240" s="41">
        <f>'PRA110'!DE240</f>
        <v>0</v>
      </c>
      <c r="DG240" s="41">
        <f>'PRA110'!DF240</f>
        <v>0</v>
      </c>
      <c r="DH240" s="41">
        <f>'PRA110'!DG240</f>
        <v>0</v>
      </c>
      <c r="DI240" s="41">
        <f>'PRA110'!DH240</f>
        <v>0</v>
      </c>
      <c r="DJ240" s="41">
        <f>'PRA110'!DI240</f>
        <v>0</v>
      </c>
      <c r="DK240" s="41">
        <f>'PRA110'!DJ240</f>
        <v>0</v>
      </c>
      <c r="DL240" s="44">
        <f>'PRA110'!DK240</f>
        <v>0</v>
      </c>
    </row>
    <row r="241" spans="1:116" s="413" customFormat="1" ht="19.5" customHeight="1">
      <c r="A241" s="381"/>
      <c r="B241" s="333"/>
      <c r="C241" s="411"/>
      <c r="D241" s="87" t="s">
        <v>467</v>
      </c>
      <c r="E241" s="139" t="s">
        <v>869</v>
      </c>
      <c r="F241" s="417" t="s">
        <v>984</v>
      </c>
      <c r="G241" s="335"/>
      <c r="H241" s="328"/>
      <c r="I241" s="338"/>
      <c r="J241" s="46">
        <f>'PRA110'!J241</f>
        <v>0</v>
      </c>
      <c r="K241" s="41">
        <f>('PRA110'!I241-'PRA110'!J241)</f>
        <v>0</v>
      </c>
      <c r="L241" s="41">
        <f>'PRA110'!K241</f>
        <v>0</v>
      </c>
      <c r="M241" s="41">
        <f>'PRA110'!L241</f>
        <v>0</v>
      </c>
      <c r="N241" s="41">
        <f>'PRA110'!M241</f>
        <v>0</v>
      </c>
      <c r="O241" s="41">
        <f>'PRA110'!N241</f>
        <v>0</v>
      </c>
      <c r="P241" s="41">
        <f>'PRA110'!O241</f>
        <v>0</v>
      </c>
      <c r="Q241" s="41">
        <f>'PRA110'!P241</f>
        <v>0</v>
      </c>
      <c r="R241" s="41">
        <f>'PRA110'!Q241</f>
        <v>0</v>
      </c>
      <c r="S241" s="41">
        <f>'PRA110'!R241</f>
        <v>0</v>
      </c>
      <c r="T241" s="41">
        <f>'PRA110'!S241</f>
        <v>0</v>
      </c>
      <c r="U241" s="41">
        <f>'PRA110'!T241</f>
        <v>0</v>
      </c>
      <c r="V241" s="41">
        <f>'PRA110'!U241</f>
        <v>0</v>
      </c>
      <c r="W241" s="41">
        <f>'PRA110'!V241</f>
        <v>0</v>
      </c>
      <c r="X241" s="41">
        <f>'PRA110'!W241</f>
        <v>0</v>
      </c>
      <c r="Y241" s="41">
        <f>'PRA110'!X241</f>
        <v>0</v>
      </c>
      <c r="Z241" s="41">
        <f>'PRA110'!Y241</f>
        <v>0</v>
      </c>
      <c r="AA241" s="41">
        <f>'PRA110'!Z241</f>
        <v>0</v>
      </c>
      <c r="AB241" s="41">
        <f>'PRA110'!AA241</f>
        <v>0</v>
      </c>
      <c r="AC241" s="41">
        <f>'PRA110'!AB241</f>
        <v>0</v>
      </c>
      <c r="AD241" s="41">
        <f>'PRA110'!AC241</f>
        <v>0</v>
      </c>
      <c r="AE241" s="41">
        <f>'PRA110'!AD241</f>
        <v>0</v>
      </c>
      <c r="AF241" s="41">
        <f>'PRA110'!AE241</f>
        <v>0</v>
      </c>
      <c r="AG241" s="41">
        <f>'PRA110'!AF241</f>
        <v>0</v>
      </c>
      <c r="AH241" s="41">
        <f>'PRA110'!AG241</f>
        <v>0</v>
      </c>
      <c r="AI241" s="41">
        <f>'PRA110'!AH241</f>
        <v>0</v>
      </c>
      <c r="AJ241" s="41">
        <f>'PRA110'!AI241</f>
        <v>0</v>
      </c>
      <c r="AK241" s="41">
        <f>'PRA110'!AJ241</f>
        <v>0</v>
      </c>
      <c r="AL241" s="41">
        <f>'PRA110'!AK241</f>
        <v>0</v>
      </c>
      <c r="AM241" s="41">
        <f>'PRA110'!AL241</f>
        <v>0</v>
      </c>
      <c r="AN241" s="41">
        <f>'PRA110'!AM241</f>
        <v>0</v>
      </c>
      <c r="AO241" s="41">
        <f>'PRA110'!AN241</f>
        <v>0</v>
      </c>
      <c r="AP241" s="41">
        <f>'PRA110'!AO241</f>
        <v>0</v>
      </c>
      <c r="AQ241" s="41">
        <f>'PRA110'!AP241</f>
        <v>0</v>
      </c>
      <c r="AR241" s="41">
        <f>'PRA110'!AQ241</f>
        <v>0</v>
      </c>
      <c r="AS241" s="41">
        <f>'PRA110'!AR241</f>
        <v>0</v>
      </c>
      <c r="AT241" s="41">
        <f>'PRA110'!AS241</f>
        <v>0</v>
      </c>
      <c r="AU241" s="41">
        <f>'PRA110'!AT241</f>
        <v>0</v>
      </c>
      <c r="AV241" s="41">
        <f>'PRA110'!AU241</f>
        <v>0</v>
      </c>
      <c r="AW241" s="41">
        <f>'PRA110'!AV241</f>
        <v>0</v>
      </c>
      <c r="AX241" s="41">
        <f>'PRA110'!AW241</f>
        <v>0</v>
      </c>
      <c r="AY241" s="41">
        <f>'PRA110'!AX241</f>
        <v>0</v>
      </c>
      <c r="AZ241" s="41">
        <f>'PRA110'!AY241</f>
        <v>0</v>
      </c>
      <c r="BA241" s="41">
        <f>'PRA110'!AZ241</f>
        <v>0</v>
      </c>
      <c r="BB241" s="41">
        <f>'PRA110'!BA241</f>
        <v>0</v>
      </c>
      <c r="BC241" s="41">
        <f>'PRA110'!BB241</f>
        <v>0</v>
      </c>
      <c r="BD241" s="41">
        <f>'PRA110'!BC241</f>
        <v>0</v>
      </c>
      <c r="BE241" s="41">
        <f>'PRA110'!BD241</f>
        <v>0</v>
      </c>
      <c r="BF241" s="41">
        <f>'PRA110'!BE241</f>
        <v>0</v>
      </c>
      <c r="BG241" s="41">
        <f>'PRA110'!BF241</f>
        <v>0</v>
      </c>
      <c r="BH241" s="41">
        <f>'PRA110'!BG241</f>
        <v>0</v>
      </c>
      <c r="BI241" s="41">
        <f>'PRA110'!BH241</f>
        <v>0</v>
      </c>
      <c r="BJ241" s="41">
        <f>'PRA110'!BI241</f>
        <v>0</v>
      </c>
      <c r="BK241" s="41">
        <f>'PRA110'!BJ241</f>
        <v>0</v>
      </c>
      <c r="BL241" s="41">
        <f>'PRA110'!BK241</f>
        <v>0</v>
      </c>
      <c r="BM241" s="41">
        <f>'PRA110'!BL241</f>
        <v>0</v>
      </c>
      <c r="BN241" s="41">
        <f>'PRA110'!BM241</f>
        <v>0</v>
      </c>
      <c r="BO241" s="41">
        <f>'PRA110'!BN241</f>
        <v>0</v>
      </c>
      <c r="BP241" s="41">
        <f>'PRA110'!BO241</f>
        <v>0</v>
      </c>
      <c r="BQ241" s="41">
        <f>'PRA110'!BP241</f>
        <v>0</v>
      </c>
      <c r="BR241" s="41">
        <f>'PRA110'!BQ241</f>
        <v>0</v>
      </c>
      <c r="BS241" s="41">
        <f>'PRA110'!BR241</f>
        <v>0</v>
      </c>
      <c r="BT241" s="41">
        <f>'PRA110'!BS241</f>
        <v>0</v>
      </c>
      <c r="BU241" s="41">
        <f>'PRA110'!BT241</f>
        <v>0</v>
      </c>
      <c r="BV241" s="41">
        <f>'PRA110'!BU241</f>
        <v>0</v>
      </c>
      <c r="BW241" s="41">
        <f>'PRA110'!BV241</f>
        <v>0</v>
      </c>
      <c r="BX241" s="41">
        <f>'PRA110'!BW241</f>
        <v>0</v>
      </c>
      <c r="BY241" s="41">
        <f>'PRA110'!BX241</f>
        <v>0</v>
      </c>
      <c r="BZ241" s="41">
        <f>'PRA110'!BY241</f>
        <v>0</v>
      </c>
      <c r="CA241" s="41">
        <f>'PRA110'!BZ241</f>
        <v>0</v>
      </c>
      <c r="CB241" s="41">
        <f>'PRA110'!CA241</f>
        <v>0</v>
      </c>
      <c r="CC241" s="41">
        <f>'PRA110'!CB241</f>
        <v>0</v>
      </c>
      <c r="CD241" s="41">
        <f>'PRA110'!CC241</f>
        <v>0</v>
      </c>
      <c r="CE241" s="41">
        <f>'PRA110'!CD241</f>
        <v>0</v>
      </c>
      <c r="CF241" s="41">
        <f>'PRA110'!CE241</f>
        <v>0</v>
      </c>
      <c r="CG241" s="41">
        <f>'PRA110'!CF241</f>
        <v>0</v>
      </c>
      <c r="CH241" s="41">
        <f>'PRA110'!CG241</f>
        <v>0</v>
      </c>
      <c r="CI241" s="41">
        <f>'PRA110'!CH241</f>
        <v>0</v>
      </c>
      <c r="CJ241" s="41">
        <f>'PRA110'!CI241</f>
        <v>0</v>
      </c>
      <c r="CK241" s="41">
        <f>'PRA110'!CJ241</f>
        <v>0</v>
      </c>
      <c r="CL241" s="41">
        <f>'PRA110'!CK241</f>
        <v>0</v>
      </c>
      <c r="CM241" s="41">
        <f>'PRA110'!CL241</f>
        <v>0</v>
      </c>
      <c r="CN241" s="41">
        <f>'PRA110'!CM241</f>
        <v>0</v>
      </c>
      <c r="CO241" s="41">
        <f>'PRA110'!CN241</f>
        <v>0</v>
      </c>
      <c r="CP241" s="41">
        <f>'PRA110'!CO241</f>
        <v>0</v>
      </c>
      <c r="CQ241" s="41">
        <f>'PRA110'!CP241</f>
        <v>0</v>
      </c>
      <c r="CR241" s="41">
        <f>'PRA110'!CQ241</f>
        <v>0</v>
      </c>
      <c r="CS241" s="41">
        <f>'PRA110'!CR241</f>
        <v>0</v>
      </c>
      <c r="CT241" s="41">
        <f>'PRA110'!CS241</f>
        <v>0</v>
      </c>
      <c r="CU241" s="41">
        <f>'PRA110'!CT241</f>
        <v>0</v>
      </c>
      <c r="CV241" s="41">
        <f>'PRA110'!CU241</f>
        <v>0</v>
      </c>
      <c r="CW241" s="41">
        <f>'PRA110'!CV241</f>
        <v>0</v>
      </c>
      <c r="CX241" s="41">
        <f>'PRA110'!CW241</f>
        <v>0</v>
      </c>
      <c r="CY241" s="41">
        <f>'PRA110'!CX241</f>
        <v>0</v>
      </c>
      <c r="CZ241" s="41">
        <f>'PRA110'!CY241</f>
        <v>0</v>
      </c>
      <c r="DA241" s="41">
        <f>'PRA110'!CZ241</f>
        <v>0</v>
      </c>
      <c r="DB241" s="41">
        <f>'PRA110'!DA241</f>
        <v>0</v>
      </c>
      <c r="DC241" s="41">
        <f>'PRA110'!DB241</f>
        <v>0</v>
      </c>
      <c r="DD241" s="41">
        <f>'PRA110'!DC241</f>
        <v>0</v>
      </c>
      <c r="DE241" s="41">
        <f>'PRA110'!DD241</f>
        <v>0</v>
      </c>
      <c r="DF241" s="41">
        <f>'PRA110'!DE241</f>
        <v>0</v>
      </c>
      <c r="DG241" s="41">
        <f>'PRA110'!DF241</f>
        <v>0</v>
      </c>
      <c r="DH241" s="41">
        <f>'PRA110'!DG241</f>
        <v>0</v>
      </c>
      <c r="DI241" s="41">
        <f>'PRA110'!DH241</f>
        <v>0</v>
      </c>
      <c r="DJ241" s="41">
        <f>'PRA110'!DI241</f>
        <v>0</v>
      </c>
      <c r="DK241" s="41">
        <f>'PRA110'!DJ241</f>
        <v>0</v>
      </c>
      <c r="DL241" s="44">
        <f>'PRA110'!DK241</f>
        <v>0</v>
      </c>
    </row>
    <row r="242" spans="1:116" s="413" customFormat="1" ht="19.5" customHeight="1">
      <c r="A242" s="381"/>
      <c r="B242" s="333"/>
      <c r="C242" s="411"/>
      <c r="D242" s="87" t="s">
        <v>336</v>
      </c>
      <c r="E242" s="138" t="s">
        <v>337</v>
      </c>
      <c r="F242" s="382" t="s">
        <v>338</v>
      </c>
      <c r="G242" s="335"/>
      <c r="H242" s="328"/>
      <c r="I242" s="338"/>
      <c r="J242" s="46">
        <f>'PRA110'!J242</f>
        <v>0</v>
      </c>
      <c r="K242" s="41">
        <f>('PRA110'!I242-'PRA110'!J242)</f>
        <v>0</v>
      </c>
      <c r="L242" s="41">
        <f>'PRA110'!K242</f>
        <v>0</v>
      </c>
      <c r="M242" s="41">
        <f>'PRA110'!L242</f>
        <v>0</v>
      </c>
      <c r="N242" s="41">
        <f>'PRA110'!M242</f>
        <v>0</v>
      </c>
      <c r="O242" s="41">
        <f>'PRA110'!N242</f>
        <v>0</v>
      </c>
      <c r="P242" s="41">
        <f>'PRA110'!O242</f>
        <v>0</v>
      </c>
      <c r="Q242" s="41">
        <f>'PRA110'!P242</f>
        <v>0</v>
      </c>
      <c r="R242" s="41">
        <f>'PRA110'!Q242</f>
        <v>0</v>
      </c>
      <c r="S242" s="41">
        <f>'PRA110'!R242</f>
        <v>0</v>
      </c>
      <c r="T242" s="41">
        <f>'PRA110'!S242</f>
        <v>0</v>
      </c>
      <c r="U242" s="41">
        <f>'PRA110'!T242</f>
        <v>0</v>
      </c>
      <c r="V242" s="41">
        <f>'PRA110'!U242</f>
        <v>0</v>
      </c>
      <c r="W242" s="41">
        <f>'PRA110'!V242</f>
        <v>0</v>
      </c>
      <c r="X242" s="41">
        <f>'PRA110'!W242</f>
        <v>0</v>
      </c>
      <c r="Y242" s="41">
        <f>'PRA110'!X242</f>
        <v>0</v>
      </c>
      <c r="Z242" s="41">
        <f>'PRA110'!Y242</f>
        <v>0</v>
      </c>
      <c r="AA242" s="41">
        <f>'PRA110'!Z242</f>
        <v>0</v>
      </c>
      <c r="AB242" s="41">
        <f>'PRA110'!AA242</f>
        <v>0</v>
      </c>
      <c r="AC242" s="41">
        <f>'PRA110'!AB242</f>
        <v>0</v>
      </c>
      <c r="AD242" s="41">
        <f>'PRA110'!AC242</f>
        <v>0</v>
      </c>
      <c r="AE242" s="41">
        <f>'PRA110'!AD242</f>
        <v>0</v>
      </c>
      <c r="AF242" s="41">
        <f>'PRA110'!AE242</f>
        <v>0</v>
      </c>
      <c r="AG242" s="41">
        <f>'PRA110'!AF242</f>
        <v>0</v>
      </c>
      <c r="AH242" s="41">
        <f>'PRA110'!AG242</f>
        <v>0</v>
      </c>
      <c r="AI242" s="41">
        <f>'PRA110'!AH242</f>
        <v>0</v>
      </c>
      <c r="AJ242" s="41">
        <f>'PRA110'!AI242</f>
        <v>0</v>
      </c>
      <c r="AK242" s="41">
        <f>'PRA110'!AJ242</f>
        <v>0</v>
      </c>
      <c r="AL242" s="41">
        <f>'PRA110'!AK242</f>
        <v>0</v>
      </c>
      <c r="AM242" s="41">
        <f>'PRA110'!AL242</f>
        <v>0</v>
      </c>
      <c r="AN242" s="41">
        <f>'PRA110'!AM242</f>
        <v>0</v>
      </c>
      <c r="AO242" s="41">
        <f>'PRA110'!AN242</f>
        <v>0</v>
      </c>
      <c r="AP242" s="41">
        <f>'PRA110'!AO242</f>
        <v>0</v>
      </c>
      <c r="AQ242" s="41">
        <f>'PRA110'!AP242</f>
        <v>0</v>
      </c>
      <c r="AR242" s="41">
        <f>'PRA110'!AQ242</f>
        <v>0</v>
      </c>
      <c r="AS242" s="41">
        <f>'PRA110'!AR242</f>
        <v>0</v>
      </c>
      <c r="AT242" s="41">
        <f>'PRA110'!AS242</f>
        <v>0</v>
      </c>
      <c r="AU242" s="41">
        <f>'PRA110'!AT242</f>
        <v>0</v>
      </c>
      <c r="AV242" s="41">
        <f>'PRA110'!AU242</f>
        <v>0</v>
      </c>
      <c r="AW242" s="41">
        <f>'PRA110'!AV242</f>
        <v>0</v>
      </c>
      <c r="AX242" s="41">
        <f>'PRA110'!AW242</f>
        <v>0</v>
      </c>
      <c r="AY242" s="41">
        <f>'PRA110'!AX242</f>
        <v>0</v>
      </c>
      <c r="AZ242" s="41">
        <f>'PRA110'!AY242</f>
        <v>0</v>
      </c>
      <c r="BA242" s="41">
        <f>'PRA110'!AZ242</f>
        <v>0</v>
      </c>
      <c r="BB242" s="41">
        <f>'PRA110'!BA242</f>
        <v>0</v>
      </c>
      <c r="BC242" s="41">
        <f>'PRA110'!BB242</f>
        <v>0</v>
      </c>
      <c r="BD242" s="41">
        <f>'PRA110'!BC242</f>
        <v>0</v>
      </c>
      <c r="BE242" s="41">
        <f>'PRA110'!BD242</f>
        <v>0</v>
      </c>
      <c r="BF242" s="41">
        <f>'PRA110'!BE242</f>
        <v>0</v>
      </c>
      <c r="BG242" s="41">
        <f>'PRA110'!BF242</f>
        <v>0</v>
      </c>
      <c r="BH242" s="41">
        <f>'PRA110'!BG242</f>
        <v>0</v>
      </c>
      <c r="BI242" s="41">
        <f>'PRA110'!BH242</f>
        <v>0</v>
      </c>
      <c r="BJ242" s="41">
        <f>'PRA110'!BI242</f>
        <v>0</v>
      </c>
      <c r="BK242" s="41">
        <f>'PRA110'!BJ242</f>
        <v>0</v>
      </c>
      <c r="BL242" s="41">
        <f>'PRA110'!BK242</f>
        <v>0</v>
      </c>
      <c r="BM242" s="41">
        <f>'PRA110'!BL242</f>
        <v>0</v>
      </c>
      <c r="BN242" s="41">
        <f>'PRA110'!BM242</f>
        <v>0</v>
      </c>
      <c r="BO242" s="41">
        <f>'PRA110'!BN242</f>
        <v>0</v>
      </c>
      <c r="BP242" s="41">
        <f>'PRA110'!BO242</f>
        <v>0</v>
      </c>
      <c r="BQ242" s="41">
        <f>'PRA110'!BP242</f>
        <v>0</v>
      </c>
      <c r="BR242" s="41">
        <f>'PRA110'!BQ242</f>
        <v>0</v>
      </c>
      <c r="BS242" s="41">
        <f>'PRA110'!BR242</f>
        <v>0</v>
      </c>
      <c r="BT242" s="41">
        <f>'PRA110'!BS242</f>
        <v>0</v>
      </c>
      <c r="BU242" s="41">
        <f>'PRA110'!BT242</f>
        <v>0</v>
      </c>
      <c r="BV242" s="41">
        <f>'PRA110'!BU242</f>
        <v>0</v>
      </c>
      <c r="BW242" s="41">
        <f>'PRA110'!BV242</f>
        <v>0</v>
      </c>
      <c r="BX242" s="41">
        <f>'PRA110'!BW242</f>
        <v>0</v>
      </c>
      <c r="BY242" s="41">
        <f>'PRA110'!BX242</f>
        <v>0</v>
      </c>
      <c r="BZ242" s="41">
        <f>'PRA110'!BY242</f>
        <v>0</v>
      </c>
      <c r="CA242" s="41">
        <f>'PRA110'!BZ242</f>
        <v>0</v>
      </c>
      <c r="CB242" s="41">
        <f>'PRA110'!CA242</f>
        <v>0</v>
      </c>
      <c r="CC242" s="41">
        <f>'PRA110'!CB242</f>
        <v>0</v>
      </c>
      <c r="CD242" s="41">
        <f>'PRA110'!CC242</f>
        <v>0</v>
      </c>
      <c r="CE242" s="41">
        <f>'PRA110'!CD242</f>
        <v>0</v>
      </c>
      <c r="CF242" s="41">
        <f>'PRA110'!CE242</f>
        <v>0</v>
      </c>
      <c r="CG242" s="41">
        <f>'PRA110'!CF242</f>
        <v>0</v>
      </c>
      <c r="CH242" s="41">
        <f>'PRA110'!CG242</f>
        <v>0</v>
      </c>
      <c r="CI242" s="41">
        <f>'PRA110'!CH242</f>
        <v>0</v>
      </c>
      <c r="CJ242" s="41">
        <f>'PRA110'!CI242</f>
        <v>0</v>
      </c>
      <c r="CK242" s="41">
        <f>'PRA110'!CJ242</f>
        <v>0</v>
      </c>
      <c r="CL242" s="41">
        <f>'PRA110'!CK242</f>
        <v>0</v>
      </c>
      <c r="CM242" s="41">
        <f>'PRA110'!CL242</f>
        <v>0</v>
      </c>
      <c r="CN242" s="41">
        <f>'PRA110'!CM242</f>
        <v>0</v>
      </c>
      <c r="CO242" s="41">
        <f>'PRA110'!CN242</f>
        <v>0</v>
      </c>
      <c r="CP242" s="41">
        <f>'PRA110'!CO242</f>
        <v>0</v>
      </c>
      <c r="CQ242" s="41">
        <f>'PRA110'!CP242</f>
        <v>0</v>
      </c>
      <c r="CR242" s="41">
        <f>'PRA110'!CQ242</f>
        <v>0</v>
      </c>
      <c r="CS242" s="41">
        <f>'PRA110'!CR242</f>
        <v>0</v>
      </c>
      <c r="CT242" s="41">
        <f>'PRA110'!CS242</f>
        <v>0</v>
      </c>
      <c r="CU242" s="41">
        <f>'PRA110'!CT242</f>
        <v>0</v>
      </c>
      <c r="CV242" s="41">
        <f>'PRA110'!CU242</f>
        <v>0</v>
      </c>
      <c r="CW242" s="41">
        <f>'PRA110'!CV242</f>
        <v>0</v>
      </c>
      <c r="CX242" s="41">
        <f>'PRA110'!CW242</f>
        <v>0</v>
      </c>
      <c r="CY242" s="41">
        <f>'PRA110'!CX242</f>
        <v>0</v>
      </c>
      <c r="CZ242" s="41">
        <f>'PRA110'!CY242</f>
        <v>0</v>
      </c>
      <c r="DA242" s="41">
        <f>'PRA110'!CZ242</f>
        <v>0</v>
      </c>
      <c r="DB242" s="41">
        <f>'PRA110'!DA242</f>
        <v>0</v>
      </c>
      <c r="DC242" s="41">
        <f>'PRA110'!DB242</f>
        <v>0</v>
      </c>
      <c r="DD242" s="41">
        <f>'PRA110'!DC242</f>
        <v>0</v>
      </c>
      <c r="DE242" s="41">
        <f>'PRA110'!DD242</f>
        <v>0</v>
      </c>
      <c r="DF242" s="41">
        <f>'PRA110'!DE242</f>
        <v>0</v>
      </c>
      <c r="DG242" s="41">
        <f>'PRA110'!DF242</f>
        <v>0</v>
      </c>
      <c r="DH242" s="41">
        <f>'PRA110'!DG242</f>
        <v>0</v>
      </c>
      <c r="DI242" s="41">
        <f>'PRA110'!DH242</f>
        <v>0</v>
      </c>
      <c r="DJ242" s="41">
        <f>'PRA110'!DI242</f>
        <v>0</v>
      </c>
      <c r="DK242" s="41">
        <f>'PRA110'!DJ242</f>
        <v>0</v>
      </c>
      <c r="DL242" s="44">
        <f>'PRA110'!DK242</f>
        <v>0</v>
      </c>
    </row>
    <row r="243" spans="1:116" s="413" customFormat="1" ht="19.5" customHeight="1">
      <c r="A243" s="340"/>
      <c r="B243" s="333"/>
      <c r="C243" s="411"/>
      <c r="D243" s="87" t="s">
        <v>339</v>
      </c>
      <c r="E243" s="138" t="s">
        <v>340</v>
      </c>
      <c r="F243" s="418" t="s">
        <v>341</v>
      </c>
      <c r="G243" s="335"/>
      <c r="H243" s="328"/>
      <c r="I243" s="419">
        <f>'PRA110'!H243</f>
        <v>0</v>
      </c>
      <c r="J243" s="46">
        <f>'PRA110'!J243</f>
        <v>0</v>
      </c>
      <c r="K243" s="41">
        <f>('PRA110'!I243-'PRA110'!J243)</f>
        <v>0</v>
      </c>
      <c r="L243" s="41">
        <f>'PRA110'!K243</f>
        <v>0</v>
      </c>
      <c r="M243" s="41">
        <f>'PRA110'!L243</f>
        <v>0</v>
      </c>
      <c r="N243" s="41">
        <f>'PRA110'!M243</f>
        <v>0</v>
      </c>
      <c r="O243" s="41">
        <f>'PRA110'!N243</f>
        <v>0</v>
      </c>
      <c r="P243" s="41">
        <f>'PRA110'!O243</f>
        <v>0</v>
      </c>
      <c r="Q243" s="41">
        <f>'PRA110'!P243</f>
        <v>0</v>
      </c>
      <c r="R243" s="41">
        <f>'PRA110'!Q243</f>
        <v>0</v>
      </c>
      <c r="S243" s="41">
        <f>'PRA110'!R243</f>
        <v>0</v>
      </c>
      <c r="T243" s="41">
        <f>'PRA110'!S243</f>
        <v>0</v>
      </c>
      <c r="U243" s="41">
        <f>'PRA110'!T243</f>
        <v>0</v>
      </c>
      <c r="V243" s="41">
        <f>'PRA110'!U243</f>
        <v>0</v>
      </c>
      <c r="W243" s="41">
        <f>'PRA110'!V243</f>
        <v>0</v>
      </c>
      <c r="X243" s="41">
        <f>'PRA110'!W243</f>
        <v>0</v>
      </c>
      <c r="Y243" s="41">
        <f>'PRA110'!X243</f>
        <v>0</v>
      </c>
      <c r="Z243" s="41">
        <f>'PRA110'!Y243</f>
        <v>0</v>
      </c>
      <c r="AA243" s="41">
        <f>'PRA110'!Z243</f>
        <v>0</v>
      </c>
      <c r="AB243" s="41">
        <f>'PRA110'!AA243</f>
        <v>0</v>
      </c>
      <c r="AC243" s="41">
        <f>'PRA110'!AB243</f>
        <v>0</v>
      </c>
      <c r="AD243" s="41">
        <f>'PRA110'!AC243</f>
        <v>0</v>
      </c>
      <c r="AE243" s="41">
        <f>'PRA110'!AD243</f>
        <v>0</v>
      </c>
      <c r="AF243" s="41">
        <f>'PRA110'!AE243</f>
        <v>0</v>
      </c>
      <c r="AG243" s="41">
        <f>'PRA110'!AF243</f>
        <v>0</v>
      </c>
      <c r="AH243" s="41">
        <f>'PRA110'!AG243</f>
        <v>0</v>
      </c>
      <c r="AI243" s="41">
        <f>'PRA110'!AH243</f>
        <v>0</v>
      </c>
      <c r="AJ243" s="41">
        <f>'PRA110'!AI243</f>
        <v>0</v>
      </c>
      <c r="AK243" s="41">
        <f>'PRA110'!AJ243</f>
        <v>0</v>
      </c>
      <c r="AL243" s="41">
        <f>'PRA110'!AK243</f>
        <v>0</v>
      </c>
      <c r="AM243" s="41">
        <f>'PRA110'!AL243</f>
        <v>0</v>
      </c>
      <c r="AN243" s="41">
        <f>'PRA110'!AM243</f>
        <v>0</v>
      </c>
      <c r="AO243" s="41">
        <f>'PRA110'!AN243</f>
        <v>0</v>
      </c>
      <c r="AP243" s="41">
        <f>'PRA110'!AO243</f>
        <v>0</v>
      </c>
      <c r="AQ243" s="41">
        <f>'PRA110'!AP243</f>
        <v>0</v>
      </c>
      <c r="AR243" s="41">
        <f>'PRA110'!AQ243</f>
        <v>0</v>
      </c>
      <c r="AS243" s="41">
        <f>'PRA110'!AR243</f>
        <v>0</v>
      </c>
      <c r="AT243" s="41">
        <f>'PRA110'!AS243</f>
        <v>0</v>
      </c>
      <c r="AU243" s="41">
        <f>'PRA110'!AT243</f>
        <v>0</v>
      </c>
      <c r="AV243" s="41">
        <f>'PRA110'!AU243</f>
        <v>0</v>
      </c>
      <c r="AW243" s="41">
        <f>'PRA110'!AV243</f>
        <v>0</v>
      </c>
      <c r="AX243" s="41">
        <f>'PRA110'!AW243</f>
        <v>0</v>
      </c>
      <c r="AY243" s="41">
        <f>'PRA110'!AX243</f>
        <v>0</v>
      </c>
      <c r="AZ243" s="41">
        <f>'PRA110'!AY243</f>
        <v>0</v>
      </c>
      <c r="BA243" s="41">
        <f>'PRA110'!AZ243</f>
        <v>0</v>
      </c>
      <c r="BB243" s="41">
        <f>'PRA110'!BA243</f>
        <v>0</v>
      </c>
      <c r="BC243" s="41">
        <f>'PRA110'!BB243</f>
        <v>0</v>
      </c>
      <c r="BD243" s="41">
        <f>'PRA110'!BC243</f>
        <v>0</v>
      </c>
      <c r="BE243" s="41">
        <f>'PRA110'!BD243</f>
        <v>0</v>
      </c>
      <c r="BF243" s="41">
        <f>'PRA110'!BE243</f>
        <v>0</v>
      </c>
      <c r="BG243" s="41">
        <f>'PRA110'!BF243</f>
        <v>0</v>
      </c>
      <c r="BH243" s="41">
        <f>'PRA110'!BG243</f>
        <v>0</v>
      </c>
      <c r="BI243" s="41">
        <f>'PRA110'!BH243</f>
        <v>0</v>
      </c>
      <c r="BJ243" s="41">
        <f>'PRA110'!BI243</f>
        <v>0</v>
      </c>
      <c r="BK243" s="41">
        <f>'PRA110'!BJ243</f>
        <v>0</v>
      </c>
      <c r="BL243" s="41">
        <f>'PRA110'!BK243</f>
        <v>0</v>
      </c>
      <c r="BM243" s="41">
        <f>'PRA110'!BL243</f>
        <v>0</v>
      </c>
      <c r="BN243" s="41">
        <f>'PRA110'!BM243</f>
        <v>0</v>
      </c>
      <c r="BO243" s="41">
        <f>'PRA110'!BN243</f>
        <v>0</v>
      </c>
      <c r="BP243" s="41">
        <f>'PRA110'!BO243</f>
        <v>0</v>
      </c>
      <c r="BQ243" s="41">
        <f>'PRA110'!BP243</f>
        <v>0</v>
      </c>
      <c r="BR243" s="41">
        <f>'PRA110'!BQ243</f>
        <v>0</v>
      </c>
      <c r="BS243" s="41">
        <f>'PRA110'!BR243</f>
        <v>0</v>
      </c>
      <c r="BT243" s="41">
        <f>'PRA110'!BS243</f>
        <v>0</v>
      </c>
      <c r="BU243" s="41">
        <f>'PRA110'!BT243</f>
        <v>0</v>
      </c>
      <c r="BV243" s="41">
        <f>'PRA110'!BU243</f>
        <v>0</v>
      </c>
      <c r="BW243" s="41">
        <f>'PRA110'!BV243</f>
        <v>0</v>
      </c>
      <c r="BX243" s="41">
        <f>'PRA110'!BW243</f>
        <v>0</v>
      </c>
      <c r="BY243" s="41">
        <f>'PRA110'!BX243</f>
        <v>0</v>
      </c>
      <c r="BZ243" s="41">
        <f>'PRA110'!BY243</f>
        <v>0</v>
      </c>
      <c r="CA243" s="41">
        <f>'PRA110'!BZ243</f>
        <v>0</v>
      </c>
      <c r="CB243" s="41">
        <f>'PRA110'!CA243</f>
        <v>0</v>
      </c>
      <c r="CC243" s="41">
        <f>'PRA110'!CB243</f>
        <v>0</v>
      </c>
      <c r="CD243" s="41">
        <f>'PRA110'!CC243</f>
        <v>0</v>
      </c>
      <c r="CE243" s="41">
        <f>'PRA110'!CD243</f>
        <v>0</v>
      </c>
      <c r="CF243" s="41">
        <f>'PRA110'!CE243</f>
        <v>0</v>
      </c>
      <c r="CG243" s="41">
        <f>'PRA110'!CF243</f>
        <v>0</v>
      </c>
      <c r="CH243" s="41">
        <f>'PRA110'!CG243</f>
        <v>0</v>
      </c>
      <c r="CI243" s="41">
        <f>'PRA110'!CH243</f>
        <v>0</v>
      </c>
      <c r="CJ243" s="41">
        <f>'PRA110'!CI243</f>
        <v>0</v>
      </c>
      <c r="CK243" s="41">
        <f>'PRA110'!CJ243</f>
        <v>0</v>
      </c>
      <c r="CL243" s="41">
        <f>'PRA110'!CK243</f>
        <v>0</v>
      </c>
      <c r="CM243" s="41">
        <f>'PRA110'!CL243</f>
        <v>0</v>
      </c>
      <c r="CN243" s="41">
        <f>'PRA110'!CM243</f>
        <v>0</v>
      </c>
      <c r="CO243" s="41">
        <f>'PRA110'!CN243</f>
        <v>0</v>
      </c>
      <c r="CP243" s="41">
        <f>'PRA110'!CO243</f>
        <v>0</v>
      </c>
      <c r="CQ243" s="41">
        <f>'PRA110'!CP243</f>
        <v>0</v>
      </c>
      <c r="CR243" s="41">
        <f>'PRA110'!CQ243</f>
        <v>0</v>
      </c>
      <c r="CS243" s="41">
        <f>'PRA110'!CR243</f>
        <v>0</v>
      </c>
      <c r="CT243" s="41">
        <f>'PRA110'!CS243</f>
        <v>0</v>
      </c>
      <c r="CU243" s="41">
        <f>'PRA110'!CT243</f>
        <v>0</v>
      </c>
      <c r="CV243" s="41">
        <f>'PRA110'!CU243</f>
        <v>0</v>
      </c>
      <c r="CW243" s="41">
        <f>'PRA110'!CV243</f>
        <v>0</v>
      </c>
      <c r="CX243" s="41">
        <f>'PRA110'!CW243</f>
        <v>0</v>
      </c>
      <c r="CY243" s="41">
        <f>'PRA110'!CX243</f>
        <v>0</v>
      </c>
      <c r="CZ243" s="41">
        <f>'PRA110'!CY243</f>
        <v>0</v>
      </c>
      <c r="DA243" s="41">
        <f>'PRA110'!CZ243</f>
        <v>0</v>
      </c>
      <c r="DB243" s="41">
        <f>'PRA110'!DA243</f>
        <v>0</v>
      </c>
      <c r="DC243" s="41">
        <f>'PRA110'!DB243</f>
        <v>0</v>
      </c>
      <c r="DD243" s="41">
        <f>'PRA110'!DC243</f>
        <v>0</v>
      </c>
      <c r="DE243" s="41">
        <f>'PRA110'!DD243</f>
        <v>0</v>
      </c>
      <c r="DF243" s="41">
        <f>'PRA110'!DE243</f>
        <v>0</v>
      </c>
      <c r="DG243" s="41">
        <f>'PRA110'!DF243</f>
        <v>0</v>
      </c>
      <c r="DH243" s="41">
        <f>'PRA110'!DG243</f>
        <v>0</v>
      </c>
      <c r="DI243" s="41">
        <f>'PRA110'!DH243</f>
        <v>0</v>
      </c>
      <c r="DJ243" s="41">
        <f>'PRA110'!DI243</f>
        <v>0</v>
      </c>
      <c r="DK243" s="41">
        <f>'PRA110'!DJ243</f>
        <v>0</v>
      </c>
      <c r="DL243" s="44">
        <f>'PRA110'!DK243</f>
        <v>0</v>
      </c>
    </row>
    <row r="244" spans="1:116" s="413" customFormat="1" ht="19.5" customHeight="1">
      <c r="A244" s="340"/>
      <c r="B244" s="333"/>
      <c r="C244" s="411"/>
      <c r="D244" s="87" t="s">
        <v>342</v>
      </c>
      <c r="E244" s="138" t="s">
        <v>343</v>
      </c>
      <c r="F244" s="418" t="s">
        <v>344</v>
      </c>
      <c r="G244" s="335"/>
      <c r="H244" s="328"/>
      <c r="I244" s="419">
        <f>'PRA110'!H244</f>
        <v>0</v>
      </c>
      <c r="J244" s="46">
        <f>'PRA110'!J244</f>
        <v>0</v>
      </c>
      <c r="K244" s="41">
        <f>('PRA110'!I244-'PRA110'!J244)</f>
        <v>0</v>
      </c>
      <c r="L244" s="41">
        <f>'PRA110'!K244</f>
        <v>0</v>
      </c>
      <c r="M244" s="41">
        <f>'PRA110'!L244</f>
        <v>0</v>
      </c>
      <c r="N244" s="41">
        <f>'PRA110'!M244</f>
        <v>0</v>
      </c>
      <c r="O244" s="41">
        <f>'PRA110'!N244</f>
        <v>0</v>
      </c>
      <c r="P244" s="41">
        <f>'PRA110'!O244</f>
        <v>0</v>
      </c>
      <c r="Q244" s="41">
        <f>'PRA110'!P244</f>
        <v>0</v>
      </c>
      <c r="R244" s="41">
        <f>'PRA110'!Q244</f>
        <v>0</v>
      </c>
      <c r="S244" s="41">
        <f>'PRA110'!R244</f>
        <v>0</v>
      </c>
      <c r="T244" s="41">
        <f>'PRA110'!S244</f>
        <v>0</v>
      </c>
      <c r="U244" s="41">
        <f>'PRA110'!T244</f>
        <v>0</v>
      </c>
      <c r="V244" s="41">
        <f>'PRA110'!U244</f>
        <v>0</v>
      </c>
      <c r="W244" s="41">
        <f>'PRA110'!V244</f>
        <v>0</v>
      </c>
      <c r="X244" s="41">
        <f>'PRA110'!W244</f>
        <v>0</v>
      </c>
      <c r="Y244" s="41">
        <f>'PRA110'!X244</f>
        <v>0</v>
      </c>
      <c r="Z244" s="41">
        <f>'PRA110'!Y244</f>
        <v>0</v>
      </c>
      <c r="AA244" s="41">
        <f>'PRA110'!Z244</f>
        <v>0</v>
      </c>
      <c r="AB244" s="41">
        <f>'PRA110'!AA244</f>
        <v>0</v>
      </c>
      <c r="AC244" s="41">
        <f>'PRA110'!AB244</f>
        <v>0</v>
      </c>
      <c r="AD244" s="41">
        <f>'PRA110'!AC244</f>
        <v>0</v>
      </c>
      <c r="AE244" s="41">
        <f>'PRA110'!AD244</f>
        <v>0</v>
      </c>
      <c r="AF244" s="41">
        <f>'PRA110'!AE244</f>
        <v>0</v>
      </c>
      <c r="AG244" s="41">
        <f>'PRA110'!AF244</f>
        <v>0</v>
      </c>
      <c r="AH244" s="41">
        <f>'PRA110'!AG244</f>
        <v>0</v>
      </c>
      <c r="AI244" s="41">
        <f>'PRA110'!AH244</f>
        <v>0</v>
      </c>
      <c r="AJ244" s="41">
        <f>'PRA110'!AI244</f>
        <v>0</v>
      </c>
      <c r="AK244" s="41">
        <f>'PRA110'!AJ244</f>
        <v>0</v>
      </c>
      <c r="AL244" s="41">
        <f>'PRA110'!AK244</f>
        <v>0</v>
      </c>
      <c r="AM244" s="41">
        <f>'PRA110'!AL244</f>
        <v>0</v>
      </c>
      <c r="AN244" s="41">
        <f>'PRA110'!AM244</f>
        <v>0</v>
      </c>
      <c r="AO244" s="41">
        <f>'PRA110'!AN244</f>
        <v>0</v>
      </c>
      <c r="AP244" s="41">
        <f>'PRA110'!AO244</f>
        <v>0</v>
      </c>
      <c r="AQ244" s="41">
        <f>'PRA110'!AP244</f>
        <v>0</v>
      </c>
      <c r="AR244" s="41">
        <f>'PRA110'!AQ244</f>
        <v>0</v>
      </c>
      <c r="AS244" s="41">
        <f>'PRA110'!AR244</f>
        <v>0</v>
      </c>
      <c r="AT244" s="41">
        <f>'PRA110'!AS244</f>
        <v>0</v>
      </c>
      <c r="AU244" s="41">
        <f>'PRA110'!AT244</f>
        <v>0</v>
      </c>
      <c r="AV244" s="41">
        <f>'PRA110'!AU244</f>
        <v>0</v>
      </c>
      <c r="AW244" s="41">
        <f>'PRA110'!AV244</f>
        <v>0</v>
      </c>
      <c r="AX244" s="41">
        <f>'PRA110'!AW244</f>
        <v>0</v>
      </c>
      <c r="AY244" s="41">
        <f>'PRA110'!AX244</f>
        <v>0</v>
      </c>
      <c r="AZ244" s="41">
        <f>'PRA110'!AY244</f>
        <v>0</v>
      </c>
      <c r="BA244" s="41">
        <f>'PRA110'!AZ244</f>
        <v>0</v>
      </c>
      <c r="BB244" s="41">
        <f>'PRA110'!BA244</f>
        <v>0</v>
      </c>
      <c r="BC244" s="41">
        <f>'PRA110'!BB244</f>
        <v>0</v>
      </c>
      <c r="BD244" s="41">
        <f>'PRA110'!BC244</f>
        <v>0</v>
      </c>
      <c r="BE244" s="41">
        <f>'PRA110'!BD244</f>
        <v>0</v>
      </c>
      <c r="BF244" s="41">
        <f>'PRA110'!BE244</f>
        <v>0</v>
      </c>
      <c r="BG244" s="41">
        <f>'PRA110'!BF244</f>
        <v>0</v>
      </c>
      <c r="BH244" s="41">
        <f>'PRA110'!BG244</f>
        <v>0</v>
      </c>
      <c r="BI244" s="41">
        <f>'PRA110'!BH244</f>
        <v>0</v>
      </c>
      <c r="BJ244" s="41">
        <f>'PRA110'!BI244</f>
        <v>0</v>
      </c>
      <c r="BK244" s="41">
        <f>'PRA110'!BJ244</f>
        <v>0</v>
      </c>
      <c r="BL244" s="41">
        <f>'PRA110'!BK244</f>
        <v>0</v>
      </c>
      <c r="BM244" s="41">
        <f>'PRA110'!BL244</f>
        <v>0</v>
      </c>
      <c r="BN244" s="41">
        <f>'PRA110'!BM244</f>
        <v>0</v>
      </c>
      <c r="BO244" s="41">
        <f>'PRA110'!BN244</f>
        <v>0</v>
      </c>
      <c r="BP244" s="41">
        <f>'PRA110'!BO244</f>
        <v>0</v>
      </c>
      <c r="BQ244" s="41">
        <f>'PRA110'!BP244</f>
        <v>0</v>
      </c>
      <c r="BR244" s="41">
        <f>'PRA110'!BQ244</f>
        <v>0</v>
      </c>
      <c r="BS244" s="41">
        <f>'PRA110'!BR244</f>
        <v>0</v>
      </c>
      <c r="BT244" s="41">
        <f>'PRA110'!BS244</f>
        <v>0</v>
      </c>
      <c r="BU244" s="41">
        <f>'PRA110'!BT244</f>
        <v>0</v>
      </c>
      <c r="BV244" s="41">
        <f>'PRA110'!BU244</f>
        <v>0</v>
      </c>
      <c r="BW244" s="41">
        <f>'PRA110'!BV244</f>
        <v>0</v>
      </c>
      <c r="BX244" s="41">
        <f>'PRA110'!BW244</f>
        <v>0</v>
      </c>
      <c r="BY244" s="41">
        <f>'PRA110'!BX244</f>
        <v>0</v>
      </c>
      <c r="BZ244" s="41">
        <f>'PRA110'!BY244</f>
        <v>0</v>
      </c>
      <c r="CA244" s="41">
        <f>'PRA110'!BZ244</f>
        <v>0</v>
      </c>
      <c r="CB244" s="41">
        <f>'PRA110'!CA244</f>
        <v>0</v>
      </c>
      <c r="CC244" s="41">
        <f>'PRA110'!CB244</f>
        <v>0</v>
      </c>
      <c r="CD244" s="41">
        <f>'PRA110'!CC244</f>
        <v>0</v>
      </c>
      <c r="CE244" s="41">
        <f>'PRA110'!CD244</f>
        <v>0</v>
      </c>
      <c r="CF244" s="41">
        <f>'PRA110'!CE244</f>
        <v>0</v>
      </c>
      <c r="CG244" s="41">
        <f>'PRA110'!CF244</f>
        <v>0</v>
      </c>
      <c r="CH244" s="41">
        <f>'PRA110'!CG244</f>
        <v>0</v>
      </c>
      <c r="CI244" s="41">
        <f>'PRA110'!CH244</f>
        <v>0</v>
      </c>
      <c r="CJ244" s="41">
        <f>'PRA110'!CI244</f>
        <v>0</v>
      </c>
      <c r="CK244" s="41">
        <f>'PRA110'!CJ244</f>
        <v>0</v>
      </c>
      <c r="CL244" s="41">
        <f>'PRA110'!CK244</f>
        <v>0</v>
      </c>
      <c r="CM244" s="41">
        <f>'PRA110'!CL244</f>
        <v>0</v>
      </c>
      <c r="CN244" s="41">
        <f>'PRA110'!CM244</f>
        <v>0</v>
      </c>
      <c r="CO244" s="41">
        <f>'PRA110'!CN244</f>
        <v>0</v>
      </c>
      <c r="CP244" s="41">
        <f>'PRA110'!CO244</f>
        <v>0</v>
      </c>
      <c r="CQ244" s="41">
        <f>'PRA110'!CP244</f>
        <v>0</v>
      </c>
      <c r="CR244" s="41">
        <f>'PRA110'!CQ244</f>
        <v>0</v>
      </c>
      <c r="CS244" s="41">
        <f>'PRA110'!CR244</f>
        <v>0</v>
      </c>
      <c r="CT244" s="41">
        <f>'PRA110'!CS244</f>
        <v>0</v>
      </c>
      <c r="CU244" s="41">
        <f>'PRA110'!CT244</f>
        <v>0</v>
      </c>
      <c r="CV244" s="41">
        <f>'PRA110'!CU244</f>
        <v>0</v>
      </c>
      <c r="CW244" s="41">
        <f>'PRA110'!CV244</f>
        <v>0</v>
      </c>
      <c r="CX244" s="41">
        <f>'PRA110'!CW244</f>
        <v>0</v>
      </c>
      <c r="CY244" s="41">
        <f>'PRA110'!CX244</f>
        <v>0</v>
      </c>
      <c r="CZ244" s="41">
        <f>'PRA110'!CY244</f>
        <v>0</v>
      </c>
      <c r="DA244" s="41">
        <f>'PRA110'!CZ244</f>
        <v>0</v>
      </c>
      <c r="DB244" s="41">
        <f>'PRA110'!DA244</f>
        <v>0</v>
      </c>
      <c r="DC244" s="41">
        <f>'PRA110'!DB244</f>
        <v>0</v>
      </c>
      <c r="DD244" s="41">
        <f>'PRA110'!DC244</f>
        <v>0</v>
      </c>
      <c r="DE244" s="41">
        <f>'PRA110'!DD244</f>
        <v>0</v>
      </c>
      <c r="DF244" s="41">
        <f>'PRA110'!DE244</f>
        <v>0</v>
      </c>
      <c r="DG244" s="41">
        <f>'PRA110'!DF244</f>
        <v>0</v>
      </c>
      <c r="DH244" s="41">
        <f>'PRA110'!DG244</f>
        <v>0</v>
      </c>
      <c r="DI244" s="41">
        <f>'PRA110'!DH244</f>
        <v>0</v>
      </c>
      <c r="DJ244" s="41">
        <f>'PRA110'!DI244</f>
        <v>0</v>
      </c>
      <c r="DK244" s="41">
        <f>'PRA110'!DJ244</f>
        <v>0</v>
      </c>
      <c r="DL244" s="44">
        <f>'PRA110'!DK244</f>
        <v>0</v>
      </c>
    </row>
    <row r="245" spans="1:116" s="413" customFormat="1" ht="19.5" customHeight="1">
      <c r="A245" s="381"/>
      <c r="B245" s="333"/>
      <c r="C245" s="411"/>
      <c r="D245" s="87" t="s">
        <v>345</v>
      </c>
      <c r="E245" s="141" t="s">
        <v>346</v>
      </c>
      <c r="F245" s="420" t="s">
        <v>347</v>
      </c>
      <c r="G245" s="335"/>
      <c r="H245" s="328"/>
      <c r="I245" s="338"/>
      <c r="J245" s="46">
        <f>-'PRA110'!J245</f>
        <v>0</v>
      </c>
      <c r="K245" s="41">
        <f>-('PRA110'!I245-'PRA110'!J245)</f>
        <v>0</v>
      </c>
      <c r="L245" s="41">
        <f>-'PRA110'!K245</f>
        <v>0</v>
      </c>
      <c r="M245" s="41">
        <f>-'PRA110'!L245</f>
        <v>0</v>
      </c>
      <c r="N245" s="41">
        <f>-'PRA110'!M245</f>
        <v>0</v>
      </c>
      <c r="O245" s="41">
        <f>-'PRA110'!N245</f>
        <v>0</v>
      </c>
      <c r="P245" s="41">
        <f>-'PRA110'!O245</f>
        <v>0</v>
      </c>
      <c r="Q245" s="41">
        <f>-'PRA110'!P245</f>
        <v>0</v>
      </c>
      <c r="R245" s="41">
        <f>-'PRA110'!Q245</f>
        <v>0</v>
      </c>
      <c r="S245" s="41">
        <f>-'PRA110'!R245</f>
        <v>0</v>
      </c>
      <c r="T245" s="41">
        <f>-'PRA110'!S245</f>
        <v>0</v>
      </c>
      <c r="U245" s="41">
        <f>-'PRA110'!T245</f>
        <v>0</v>
      </c>
      <c r="V245" s="41">
        <f>-'PRA110'!U245</f>
        <v>0</v>
      </c>
      <c r="W245" s="41">
        <f>-'PRA110'!V245</f>
        <v>0</v>
      </c>
      <c r="X245" s="41">
        <f>-'PRA110'!W245</f>
        <v>0</v>
      </c>
      <c r="Y245" s="41">
        <f>-'PRA110'!X245</f>
        <v>0</v>
      </c>
      <c r="Z245" s="41">
        <f>-'PRA110'!Y245</f>
        <v>0</v>
      </c>
      <c r="AA245" s="41">
        <f>-'PRA110'!Z245</f>
        <v>0</v>
      </c>
      <c r="AB245" s="41">
        <f>-'PRA110'!AA245</f>
        <v>0</v>
      </c>
      <c r="AC245" s="41">
        <f>-'PRA110'!AB245</f>
        <v>0</v>
      </c>
      <c r="AD245" s="41">
        <f>-'PRA110'!AC245</f>
        <v>0</v>
      </c>
      <c r="AE245" s="41">
        <f>-'PRA110'!AD245</f>
        <v>0</v>
      </c>
      <c r="AF245" s="41">
        <f>-'PRA110'!AE245</f>
        <v>0</v>
      </c>
      <c r="AG245" s="41">
        <f>-'PRA110'!AF245</f>
        <v>0</v>
      </c>
      <c r="AH245" s="41">
        <f>-'PRA110'!AG245</f>
        <v>0</v>
      </c>
      <c r="AI245" s="41">
        <f>-'PRA110'!AH245</f>
        <v>0</v>
      </c>
      <c r="AJ245" s="41">
        <f>-'PRA110'!AI245</f>
        <v>0</v>
      </c>
      <c r="AK245" s="41">
        <f>-'PRA110'!AJ245</f>
        <v>0</v>
      </c>
      <c r="AL245" s="41">
        <f>-'PRA110'!AK245</f>
        <v>0</v>
      </c>
      <c r="AM245" s="41">
        <f>-'PRA110'!AL245</f>
        <v>0</v>
      </c>
      <c r="AN245" s="41">
        <f>-'PRA110'!AM245</f>
        <v>0</v>
      </c>
      <c r="AO245" s="41">
        <f>-'PRA110'!AN245</f>
        <v>0</v>
      </c>
      <c r="AP245" s="41">
        <f>-'PRA110'!AO245</f>
        <v>0</v>
      </c>
      <c r="AQ245" s="41">
        <f>-'PRA110'!AP245</f>
        <v>0</v>
      </c>
      <c r="AR245" s="41">
        <f>-'PRA110'!AQ245</f>
        <v>0</v>
      </c>
      <c r="AS245" s="41">
        <f>-'PRA110'!AR245</f>
        <v>0</v>
      </c>
      <c r="AT245" s="41">
        <f>-'PRA110'!AS245</f>
        <v>0</v>
      </c>
      <c r="AU245" s="41">
        <f>-'PRA110'!AT245</f>
        <v>0</v>
      </c>
      <c r="AV245" s="41">
        <f>-'PRA110'!AU245</f>
        <v>0</v>
      </c>
      <c r="AW245" s="41">
        <f>-'PRA110'!AV245</f>
        <v>0</v>
      </c>
      <c r="AX245" s="41">
        <f>-'PRA110'!AW245</f>
        <v>0</v>
      </c>
      <c r="AY245" s="41">
        <f>-'PRA110'!AX245</f>
        <v>0</v>
      </c>
      <c r="AZ245" s="41">
        <f>-'PRA110'!AY245</f>
        <v>0</v>
      </c>
      <c r="BA245" s="41">
        <f>-'PRA110'!AZ245</f>
        <v>0</v>
      </c>
      <c r="BB245" s="41">
        <f>-'PRA110'!BA245</f>
        <v>0</v>
      </c>
      <c r="BC245" s="41">
        <f>-'PRA110'!BB245</f>
        <v>0</v>
      </c>
      <c r="BD245" s="41">
        <f>-'PRA110'!BC245</f>
        <v>0</v>
      </c>
      <c r="BE245" s="41">
        <f>-'PRA110'!BD245</f>
        <v>0</v>
      </c>
      <c r="BF245" s="41">
        <f>-'PRA110'!BE245</f>
        <v>0</v>
      </c>
      <c r="BG245" s="41">
        <f>-'PRA110'!BF245</f>
        <v>0</v>
      </c>
      <c r="BH245" s="41">
        <f>-'PRA110'!BG245</f>
        <v>0</v>
      </c>
      <c r="BI245" s="41">
        <f>-'PRA110'!BH245</f>
        <v>0</v>
      </c>
      <c r="BJ245" s="41">
        <f>-'PRA110'!BI245</f>
        <v>0</v>
      </c>
      <c r="BK245" s="41">
        <f>-'PRA110'!BJ245</f>
        <v>0</v>
      </c>
      <c r="BL245" s="41">
        <f>-'PRA110'!BK245</f>
        <v>0</v>
      </c>
      <c r="BM245" s="41">
        <f>-'PRA110'!BL245</f>
        <v>0</v>
      </c>
      <c r="BN245" s="41">
        <f>-'PRA110'!BM245</f>
        <v>0</v>
      </c>
      <c r="BO245" s="41">
        <f>-'PRA110'!BN245</f>
        <v>0</v>
      </c>
      <c r="BP245" s="41">
        <f>-'PRA110'!BO245</f>
        <v>0</v>
      </c>
      <c r="BQ245" s="41">
        <f>-'PRA110'!BP245</f>
        <v>0</v>
      </c>
      <c r="BR245" s="41">
        <f>-'PRA110'!BQ245</f>
        <v>0</v>
      </c>
      <c r="BS245" s="41">
        <f>-'PRA110'!BR245</f>
        <v>0</v>
      </c>
      <c r="BT245" s="41">
        <f>-'PRA110'!BS245</f>
        <v>0</v>
      </c>
      <c r="BU245" s="41">
        <f>-'PRA110'!BT245</f>
        <v>0</v>
      </c>
      <c r="BV245" s="41">
        <f>-'PRA110'!BU245</f>
        <v>0</v>
      </c>
      <c r="BW245" s="41">
        <f>-'PRA110'!BV245</f>
        <v>0</v>
      </c>
      <c r="BX245" s="41">
        <f>-'PRA110'!BW245</f>
        <v>0</v>
      </c>
      <c r="BY245" s="41">
        <f>-'PRA110'!BX245</f>
        <v>0</v>
      </c>
      <c r="BZ245" s="41">
        <f>-'PRA110'!BY245</f>
        <v>0</v>
      </c>
      <c r="CA245" s="41">
        <f>-'PRA110'!BZ245</f>
        <v>0</v>
      </c>
      <c r="CB245" s="41">
        <f>-'PRA110'!CA245</f>
        <v>0</v>
      </c>
      <c r="CC245" s="41">
        <f>-'PRA110'!CB245</f>
        <v>0</v>
      </c>
      <c r="CD245" s="41">
        <f>-'PRA110'!CC245</f>
        <v>0</v>
      </c>
      <c r="CE245" s="41">
        <f>-'PRA110'!CD245</f>
        <v>0</v>
      </c>
      <c r="CF245" s="41">
        <f>-'PRA110'!CE245</f>
        <v>0</v>
      </c>
      <c r="CG245" s="41">
        <f>-'PRA110'!CF245</f>
        <v>0</v>
      </c>
      <c r="CH245" s="41">
        <f>-'PRA110'!CG245</f>
        <v>0</v>
      </c>
      <c r="CI245" s="41">
        <f>-'PRA110'!CH245</f>
        <v>0</v>
      </c>
      <c r="CJ245" s="41">
        <f>-'PRA110'!CI245</f>
        <v>0</v>
      </c>
      <c r="CK245" s="41">
        <f>-'PRA110'!CJ245</f>
        <v>0</v>
      </c>
      <c r="CL245" s="41">
        <f>-'PRA110'!CK245</f>
        <v>0</v>
      </c>
      <c r="CM245" s="41">
        <f>-'PRA110'!CL245</f>
        <v>0</v>
      </c>
      <c r="CN245" s="41">
        <f>-'PRA110'!CM245</f>
        <v>0</v>
      </c>
      <c r="CO245" s="41">
        <f>-'PRA110'!CN245</f>
        <v>0</v>
      </c>
      <c r="CP245" s="41">
        <f>-'PRA110'!CO245</f>
        <v>0</v>
      </c>
      <c r="CQ245" s="41">
        <f>-'PRA110'!CP245</f>
        <v>0</v>
      </c>
      <c r="CR245" s="41">
        <f>-'PRA110'!CQ245</f>
        <v>0</v>
      </c>
      <c r="CS245" s="41">
        <f>-'PRA110'!CR245</f>
        <v>0</v>
      </c>
      <c r="CT245" s="41">
        <f>-'PRA110'!CS245</f>
        <v>0</v>
      </c>
      <c r="CU245" s="41">
        <f>-'PRA110'!CT245</f>
        <v>0</v>
      </c>
      <c r="CV245" s="41">
        <f>-'PRA110'!CU245</f>
        <v>0</v>
      </c>
      <c r="CW245" s="41">
        <f>-'PRA110'!CV245</f>
        <v>0</v>
      </c>
      <c r="CX245" s="41">
        <f>-'PRA110'!CW245</f>
        <v>0</v>
      </c>
      <c r="CY245" s="41">
        <f>-'PRA110'!CX245</f>
        <v>0</v>
      </c>
      <c r="CZ245" s="41">
        <f>-'PRA110'!CY245</f>
        <v>0</v>
      </c>
      <c r="DA245" s="41">
        <f>-'PRA110'!CZ245</f>
        <v>0</v>
      </c>
      <c r="DB245" s="41">
        <f>-'PRA110'!DA245</f>
        <v>0</v>
      </c>
      <c r="DC245" s="41">
        <f>-'PRA110'!DB245</f>
        <v>0</v>
      </c>
      <c r="DD245" s="41">
        <f>-'PRA110'!DC245</f>
        <v>0</v>
      </c>
      <c r="DE245" s="41">
        <f>-'PRA110'!DD245</f>
        <v>0</v>
      </c>
      <c r="DF245" s="41">
        <f>-'PRA110'!DE245</f>
        <v>0</v>
      </c>
      <c r="DG245" s="41">
        <f>-'PRA110'!DF245</f>
        <v>0</v>
      </c>
      <c r="DH245" s="41">
        <f>-'PRA110'!DG245</f>
        <v>0</v>
      </c>
      <c r="DI245" s="41">
        <f>-'PRA110'!DH245</f>
        <v>0</v>
      </c>
      <c r="DJ245" s="41">
        <f>-'PRA110'!DI245</f>
        <v>0</v>
      </c>
      <c r="DK245" s="41">
        <f>-'PRA110'!DJ245</f>
        <v>0</v>
      </c>
      <c r="DL245" s="44">
        <f>-'PRA110'!DK245</f>
        <v>0</v>
      </c>
    </row>
    <row r="246" spans="1:116" s="413" customFormat="1" ht="19.5" customHeight="1">
      <c r="A246" s="381"/>
      <c r="B246" s="333"/>
      <c r="C246" s="411"/>
      <c r="D246" s="87" t="s">
        <v>348</v>
      </c>
      <c r="E246" s="141" t="s">
        <v>349</v>
      </c>
      <c r="F246" s="420" t="s">
        <v>350</v>
      </c>
      <c r="G246" s="335"/>
      <c r="H246" s="328"/>
      <c r="I246" s="338"/>
      <c r="J246" s="46">
        <f>'PRA110'!J246</f>
        <v>0</v>
      </c>
      <c r="K246" s="41">
        <f>('PRA110'!I246-'PRA110'!J246)</f>
        <v>0</v>
      </c>
      <c r="L246" s="41">
        <f>'PRA110'!K246</f>
        <v>0</v>
      </c>
      <c r="M246" s="41">
        <f>'PRA110'!L246</f>
        <v>0</v>
      </c>
      <c r="N246" s="41">
        <f>'PRA110'!M246</f>
        <v>0</v>
      </c>
      <c r="O246" s="41">
        <f>'PRA110'!N246</f>
        <v>0</v>
      </c>
      <c r="P246" s="41">
        <f>'PRA110'!O246</f>
        <v>0</v>
      </c>
      <c r="Q246" s="41">
        <f>'PRA110'!P246</f>
        <v>0</v>
      </c>
      <c r="R246" s="41">
        <f>'PRA110'!Q246</f>
        <v>0</v>
      </c>
      <c r="S246" s="41">
        <f>'PRA110'!R246</f>
        <v>0</v>
      </c>
      <c r="T246" s="41">
        <f>'PRA110'!S246</f>
        <v>0</v>
      </c>
      <c r="U246" s="41">
        <f>'PRA110'!T246</f>
        <v>0</v>
      </c>
      <c r="V246" s="41">
        <f>'PRA110'!U246</f>
        <v>0</v>
      </c>
      <c r="W246" s="41">
        <f>'PRA110'!V246</f>
        <v>0</v>
      </c>
      <c r="X246" s="41">
        <f>'PRA110'!W246</f>
        <v>0</v>
      </c>
      <c r="Y246" s="41">
        <f>'PRA110'!X246</f>
        <v>0</v>
      </c>
      <c r="Z246" s="41">
        <f>'PRA110'!Y246</f>
        <v>0</v>
      </c>
      <c r="AA246" s="41">
        <f>'PRA110'!Z246</f>
        <v>0</v>
      </c>
      <c r="AB246" s="41">
        <f>'PRA110'!AA246</f>
        <v>0</v>
      </c>
      <c r="AC246" s="41">
        <f>'PRA110'!AB246</f>
        <v>0</v>
      </c>
      <c r="AD246" s="41">
        <f>'PRA110'!AC246</f>
        <v>0</v>
      </c>
      <c r="AE246" s="41">
        <f>'PRA110'!AD246</f>
        <v>0</v>
      </c>
      <c r="AF246" s="41">
        <f>'PRA110'!AE246</f>
        <v>0</v>
      </c>
      <c r="AG246" s="41">
        <f>'PRA110'!AF246</f>
        <v>0</v>
      </c>
      <c r="AH246" s="41">
        <f>'PRA110'!AG246</f>
        <v>0</v>
      </c>
      <c r="AI246" s="41">
        <f>'PRA110'!AH246</f>
        <v>0</v>
      </c>
      <c r="AJ246" s="41">
        <f>'PRA110'!AI246</f>
        <v>0</v>
      </c>
      <c r="AK246" s="41">
        <f>'PRA110'!AJ246</f>
        <v>0</v>
      </c>
      <c r="AL246" s="41">
        <f>'PRA110'!AK246</f>
        <v>0</v>
      </c>
      <c r="AM246" s="41">
        <f>'PRA110'!AL246</f>
        <v>0</v>
      </c>
      <c r="AN246" s="41">
        <f>'PRA110'!AM246</f>
        <v>0</v>
      </c>
      <c r="AO246" s="41">
        <f>'PRA110'!AN246</f>
        <v>0</v>
      </c>
      <c r="AP246" s="41">
        <f>'PRA110'!AO246</f>
        <v>0</v>
      </c>
      <c r="AQ246" s="41">
        <f>'PRA110'!AP246</f>
        <v>0</v>
      </c>
      <c r="AR246" s="41">
        <f>'PRA110'!AQ246</f>
        <v>0</v>
      </c>
      <c r="AS246" s="41">
        <f>'PRA110'!AR246</f>
        <v>0</v>
      </c>
      <c r="AT246" s="41">
        <f>'PRA110'!AS246</f>
        <v>0</v>
      </c>
      <c r="AU246" s="41">
        <f>'PRA110'!AT246</f>
        <v>0</v>
      </c>
      <c r="AV246" s="41">
        <f>'PRA110'!AU246</f>
        <v>0</v>
      </c>
      <c r="AW246" s="41">
        <f>'PRA110'!AV246</f>
        <v>0</v>
      </c>
      <c r="AX246" s="41">
        <f>'PRA110'!AW246</f>
        <v>0</v>
      </c>
      <c r="AY246" s="41">
        <f>'PRA110'!AX246</f>
        <v>0</v>
      </c>
      <c r="AZ246" s="41">
        <f>'PRA110'!AY246</f>
        <v>0</v>
      </c>
      <c r="BA246" s="41">
        <f>'PRA110'!AZ246</f>
        <v>0</v>
      </c>
      <c r="BB246" s="41">
        <f>'PRA110'!BA246</f>
        <v>0</v>
      </c>
      <c r="BC246" s="41">
        <f>'PRA110'!BB246</f>
        <v>0</v>
      </c>
      <c r="BD246" s="41">
        <f>'PRA110'!BC246</f>
        <v>0</v>
      </c>
      <c r="BE246" s="41">
        <f>'PRA110'!BD246</f>
        <v>0</v>
      </c>
      <c r="BF246" s="41">
        <f>'PRA110'!BE246</f>
        <v>0</v>
      </c>
      <c r="BG246" s="41">
        <f>'PRA110'!BF246</f>
        <v>0</v>
      </c>
      <c r="BH246" s="41">
        <f>'PRA110'!BG246</f>
        <v>0</v>
      </c>
      <c r="BI246" s="41">
        <f>'PRA110'!BH246</f>
        <v>0</v>
      </c>
      <c r="BJ246" s="41">
        <f>'PRA110'!BI246</f>
        <v>0</v>
      </c>
      <c r="BK246" s="41">
        <f>'PRA110'!BJ246</f>
        <v>0</v>
      </c>
      <c r="BL246" s="41">
        <f>'PRA110'!BK246</f>
        <v>0</v>
      </c>
      <c r="BM246" s="41">
        <f>'PRA110'!BL246</f>
        <v>0</v>
      </c>
      <c r="BN246" s="41">
        <f>'PRA110'!BM246</f>
        <v>0</v>
      </c>
      <c r="BO246" s="41">
        <f>'PRA110'!BN246</f>
        <v>0</v>
      </c>
      <c r="BP246" s="41">
        <f>'PRA110'!BO246</f>
        <v>0</v>
      </c>
      <c r="BQ246" s="41">
        <f>'PRA110'!BP246</f>
        <v>0</v>
      </c>
      <c r="BR246" s="41">
        <f>'PRA110'!BQ246</f>
        <v>0</v>
      </c>
      <c r="BS246" s="41">
        <f>'PRA110'!BR246</f>
        <v>0</v>
      </c>
      <c r="BT246" s="41">
        <f>'PRA110'!BS246</f>
        <v>0</v>
      </c>
      <c r="BU246" s="41">
        <f>'PRA110'!BT246</f>
        <v>0</v>
      </c>
      <c r="BV246" s="41">
        <f>'PRA110'!BU246</f>
        <v>0</v>
      </c>
      <c r="BW246" s="41">
        <f>'PRA110'!BV246</f>
        <v>0</v>
      </c>
      <c r="BX246" s="41">
        <f>'PRA110'!BW246</f>
        <v>0</v>
      </c>
      <c r="BY246" s="41">
        <f>'PRA110'!BX246</f>
        <v>0</v>
      </c>
      <c r="BZ246" s="41">
        <f>'PRA110'!BY246</f>
        <v>0</v>
      </c>
      <c r="CA246" s="41">
        <f>'PRA110'!BZ246</f>
        <v>0</v>
      </c>
      <c r="CB246" s="41">
        <f>'PRA110'!CA246</f>
        <v>0</v>
      </c>
      <c r="CC246" s="41">
        <f>'PRA110'!CB246</f>
        <v>0</v>
      </c>
      <c r="CD246" s="41">
        <f>'PRA110'!CC246</f>
        <v>0</v>
      </c>
      <c r="CE246" s="41">
        <f>'PRA110'!CD246</f>
        <v>0</v>
      </c>
      <c r="CF246" s="41">
        <f>'PRA110'!CE246</f>
        <v>0</v>
      </c>
      <c r="CG246" s="41">
        <f>'PRA110'!CF246</f>
        <v>0</v>
      </c>
      <c r="CH246" s="41">
        <f>'PRA110'!CG246</f>
        <v>0</v>
      </c>
      <c r="CI246" s="41">
        <f>'PRA110'!CH246</f>
        <v>0</v>
      </c>
      <c r="CJ246" s="41">
        <f>'PRA110'!CI246</f>
        <v>0</v>
      </c>
      <c r="CK246" s="41">
        <f>'PRA110'!CJ246</f>
        <v>0</v>
      </c>
      <c r="CL246" s="41">
        <f>'PRA110'!CK246</f>
        <v>0</v>
      </c>
      <c r="CM246" s="41">
        <f>'PRA110'!CL246</f>
        <v>0</v>
      </c>
      <c r="CN246" s="41">
        <f>'PRA110'!CM246</f>
        <v>0</v>
      </c>
      <c r="CO246" s="41">
        <f>'PRA110'!CN246</f>
        <v>0</v>
      </c>
      <c r="CP246" s="41">
        <f>'PRA110'!CO246</f>
        <v>0</v>
      </c>
      <c r="CQ246" s="41">
        <f>'PRA110'!CP246</f>
        <v>0</v>
      </c>
      <c r="CR246" s="41">
        <f>'PRA110'!CQ246</f>
        <v>0</v>
      </c>
      <c r="CS246" s="41">
        <f>'PRA110'!CR246</f>
        <v>0</v>
      </c>
      <c r="CT246" s="41">
        <f>'PRA110'!CS246</f>
        <v>0</v>
      </c>
      <c r="CU246" s="41">
        <f>'PRA110'!CT246</f>
        <v>0</v>
      </c>
      <c r="CV246" s="41">
        <f>'PRA110'!CU246</f>
        <v>0</v>
      </c>
      <c r="CW246" s="41">
        <f>'PRA110'!CV246</f>
        <v>0</v>
      </c>
      <c r="CX246" s="41">
        <f>'PRA110'!CW246</f>
        <v>0</v>
      </c>
      <c r="CY246" s="41">
        <f>'PRA110'!CX246</f>
        <v>0</v>
      </c>
      <c r="CZ246" s="41">
        <f>'PRA110'!CY246</f>
        <v>0</v>
      </c>
      <c r="DA246" s="41">
        <f>'PRA110'!CZ246</f>
        <v>0</v>
      </c>
      <c r="DB246" s="41">
        <f>'PRA110'!DA246</f>
        <v>0</v>
      </c>
      <c r="DC246" s="41">
        <f>'PRA110'!DB246</f>
        <v>0</v>
      </c>
      <c r="DD246" s="41">
        <f>'PRA110'!DC246</f>
        <v>0</v>
      </c>
      <c r="DE246" s="41">
        <f>'PRA110'!DD246</f>
        <v>0</v>
      </c>
      <c r="DF246" s="41">
        <f>'PRA110'!DE246</f>
        <v>0</v>
      </c>
      <c r="DG246" s="41">
        <f>'PRA110'!DF246</f>
        <v>0</v>
      </c>
      <c r="DH246" s="41">
        <f>'PRA110'!DG246</f>
        <v>0</v>
      </c>
      <c r="DI246" s="41">
        <f>'PRA110'!DH246</f>
        <v>0</v>
      </c>
      <c r="DJ246" s="41">
        <f>'PRA110'!DI246</f>
        <v>0</v>
      </c>
      <c r="DK246" s="41">
        <f>'PRA110'!DJ246</f>
        <v>0</v>
      </c>
      <c r="DL246" s="44">
        <f>'PRA110'!DK246</f>
        <v>0</v>
      </c>
    </row>
    <row r="247" spans="1:116" s="413" customFormat="1" ht="19.5" customHeight="1">
      <c r="A247" s="381"/>
      <c r="B247" s="333"/>
      <c r="C247" s="411"/>
      <c r="D247" s="87" t="s">
        <v>351</v>
      </c>
      <c r="E247" s="138" t="s">
        <v>352</v>
      </c>
      <c r="F247" s="421" t="s">
        <v>353</v>
      </c>
      <c r="G247" s="335"/>
      <c r="H247" s="328"/>
      <c r="I247" s="338"/>
      <c r="J247" s="46">
        <f>-'PRA110'!J247</f>
        <v>0</v>
      </c>
      <c r="K247" s="41">
        <f>-('PRA110'!I247-'PRA110'!J247)</f>
        <v>0</v>
      </c>
      <c r="L247" s="41">
        <f>-'PRA110'!K247</f>
        <v>0</v>
      </c>
      <c r="M247" s="41">
        <f>-'PRA110'!L247</f>
        <v>0</v>
      </c>
      <c r="N247" s="41">
        <f>-'PRA110'!M247</f>
        <v>0</v>
      </c>
      <c r="O247" s="41">
        <f>-'PRA110'!N247</f>
        <v>0</v>
      </c>
      <c r="P247" s="41">
        <f>-'PRA110'!O247</f>
        <v>0</v>
      </c>
      <c r="Q247" s="41">
        <f>-'PRA110'!P247</f>
        <v>0</v>
      </c>
      <c r="R247" s="41">
        <f>-'PRA110'!Q247</f>
        <v>0</v>
      </c>
      <c r="S247" s="41">
        <f>-'PRA110'!R247</f>
        <v>0</v>
      </c>
      <c r="T247" s="41">
        <f>-'PRA110'!S247</f>
        <v>0</v>
      </c>
      <c r="U247" s="41">
        <f>-'PRA110'!T247</f>
        <v>0</v>
      </c>
      <c r="V247" s="41">
        <f>-'PRA110'!U247</f>
        <v>0</v>
      </c>
      <c r="W247" s="41">
        <f>-'PRA110'!V247</f>
        <v>0</v>
      </c>
      <c r="X247" s="41">
        <f>-'PRA110'!W247</f>
        <v>0</v>
      </c>
      <c r="Y247" s="41">
        <f>-'PRA110'!X247</f>
        <v>0</v>
      </c>
      <c r="Z247" s="41">
        <f>-'PRA110'!Y247</f>
        <v>0</v>
      </c>
      <c r="AA247" s="41">
        <f>-'PRA110'!Z247</f>
        <v>0</v>
      </c>
      <c r="AB247" s="41">
        <f>-'PRA110'!AA247</f>
        <v>0</v>
      </c>
      <c r="AC247" s="41">
        <f>-'PRA110'!AB247</f>
        <v>0</v>
      </c>
      <c r="AD247" s="41">
        <f>-'PRA110'!AC247</f>
        <v>0</v>
      </c>
      <c r="AE247" s="41">
        <f>-'PRA110'!AD247</f>
        <v>0</v>
      </c>
      <c r="AF247" s="41">
        <f>-'PRA110'!AE247</f>
        <v>0</v>
      </c>
      <c r="AG247" s="41">
        <f>-'PRA110'!AF247</f>
        <v>0</v>
      </c>
      <c r="AH247" s="41">
        <f>-'PRA110'!AG247</f>
        <v>0</v>
      </c>
      <c r="AI247" s="41">
        <f>-'PRA110'!AH247</f>
        <v>0</v>
      </c>
      <c r="AJ247" s="41">
        <f>-'PRA110'!AI247</f>
        <v>0</v>
      </c>
      <c r="AK247" s="41">
        <f>-'PRA110'!AJ247</f>
        <v>0</v>
      </c>
      <c r="AL247" s="41">
        <f>-'PRA110'!AK247</f>
        <v>0</v>
      </c>
      <c r="AM247" s="41">
        <f>-'PRA110'!AL247</f>
        <v>0</v>
      </c>
      <c r="AN247" s="41">
        <f>-'PRA110'!AM247</f>
        <v>0</v>
      </c>
      <c r="AO247" s="41">
        <f>-'PRA110'!AN247</f>
        <v>0</v>
      </c>
      <c r="AP247" s="41">
        <f>-'PRA110'!AO247</f>
        <v>0</v>
      </c>
      <c r="AQ247" s="41">
        <f>-'PRA110'!AP247</f>
        <v>0</v>
      </c>
      <c r="AR247" s="41">
        <f>-'PRA110'!AQ247</f>
        <v>0</v>
      </c>
      <c r="AS247" s="41">
        <f>-'PRA110'!AR247</f>
        <v>0</v>
      </c>
      <c r="AT247" s="41">
        <f>-'PRA110'!AS247</f>
        <v>0</v>
      </c>
      <c r="AU247" s="41">
        <f>-'PRA110'!AT247</f>
        <v>0</v>
      </c>
      <c r="AV247" s="41">
        <f>-'PRA110'!AU247</f>
        <v>0</v>
      </c>
      <c r="AW247" s="41">
        <f>-'PRA110'!AV247</f>
        <v>0</v>
      </c>
      <c r="AX247" s="41">
        <f>-'PRA110'!AW247</f>
        <v>0</v>
      </c>
      <c r="AY247" s="41">
        <f>-'PRA110'!AX247</f>
        <v>0</v>
      </c>
      <c r="AZ247" s="41">
        <f>-'PRA110'!AY247</f>
        <v>0</v>
      </c>
      <c r="BA247" s="41">
        <f>-'PRA110'!AZ247</f>
        <v>0</v>
      </c>
      <c r="BB247" s="41">
        <f>-'PRA110'!BA247</f>
        <v>0</v>
      </c>
      <c r="BC247" s="41">
        <f>-'PRA110'!BB247</f>
        <v>0</v>
      </c>
      <c r="BD247" s="41">
        <f>-'PRA110'!BC247</f>
        <v>0</v>
      </c>
      <c r="BE247" s="41">
        <f>-'PRA110'!BD247</f>
        <v>0</v>
      </c>
      <c r="BF247" s="41">
        <f>-'PRA110'!BE247</f>
        <v>0</v>
      </c>
      <c r="BG247" s="41">
        <f>-'PRA110'!BF247</f>
        <v>0</v>
      </c>
      <c r="BH247" s="41">
        <f>-'PRA110'!BG247</f>
        <v>0</v>
      </c>
      <c r="BI247" s="41">
        <f>-'PRA110'!BH247</f>
        <v>0</v>
      </c>
      <c r="BJ247" s="41">
        <f>-'PRA110'!BI247</f>
        <v>0</v>
      </c>
      <c r="BK247" s="41">
        <f>-'PRA110'!BJ247</f>
        <v>0</v>
      </c>
      <c r="BL247" s="41">
        <f>-'PRA110'!BK247</f>
        <v>0</v>
      </c>
      <c r="BM247" s="41">
        <f>-'PRA110'!BL247</f>
        <v>0</v>
      </c>
      <c r="BN247" s="41">
        <f>-'PRA110'!BM247</f>
        <v>0</v>
      </c>
      <c r="BO247" s="41">
        <f>-'PRA110'!BN247</f>
        <v>0</v>
      </c>
      <c r="BP247" s="41">
        <f>-'PRA110'!BO247</f>
        <v>0</v>
      </c>
      <c r="BQ247" s="41">
        <f>-'PRA110'!BP247</f>
        <v>0</v>
      </c>
      <c r="BR247" s="41">
        <f>-'PRA110'!BQ247</f>
        <v>0</v>
      </c>
      <c r="BS247" s="41">
        <f>-'PRA110'!BR247</f>
        <v>0</v>
      </c>
      <c r="BT247" s="41">
        <f>-'PRA110'!BS247</f>
        <v>0</v>
      </c>
      <c r="BU247" s="41">
        <f>-'PRA110'!BT247</f>
        <v>0</v>
      </c>
      <c r="BV247" s="41">
        <f>-'PRA110'!BU247</f>
        <v>0</v>
      </c>
      <c r="BW247" s="41">
        <f>-'PRA110'!BV247</f>
        <v>0</v>
      </c>
      <c r="BX247" s="41">
        <f>-'PRA110'!BW247</f>
        <v>0</v>
      </c>
      <c r="BY247" s="41">
        <f>-'PRA110'!BX247</f>
        <v>0</v>
      </c>
      <c r="BZ247" s="41">
        <f>-'PRA110'!BY247</f>
        <v>0</v>
      </c>
      <c r="CA247" s="41">
        <f>-'PRA110'!BZ247</f>
        <v>0</v>
      </c>
      <c r="CB247" s="41">
        <f>-'PRA110'!CA247</f>
        <v>0</v>
      </c>
      <c r="CC247" s="41">
        <f>-'PRA110'!CB247</f>
        <v>0</v>
      </c>
      <c r="CD247" s="41">
        <f>-'PRA110'!CC247</f>
        <v>0</v>
      </c>
      <c r="CE247" s="41">
        <f>-'PRA110'!CD247</f>
        <v>0</v>
      </c>
      <c r="CF247" s="41">
        <f>-'PRA110'!CE247</f>
        <v>0</v>
      </c>
      <c r="CG247" s="41">
        <f>-'PRA110'!CF247</f>
        <v>0</v>
      </c>
      <c r="CH247" s="41">
        <f>-'PRA110'!CG247</f>
        <v>0</v>
      </c>
      <c r="CI247" s="41">
        <f>-'PRA110'!CH247</f>
        <v>0</v>
      </c>
      <c r="CJ247" s="41">
        <f>-'PRA110'!CI247</f>
        <v>0</v>
      </c>
      <c r="CK247" s="41">
        <f>-'PRA110'!CJ247</f>
        <v>0</v>
      </c>
      <c r="CL247" s="41">
        <f>-'PRA110'!CK247</f>
        <v>0</v>
      </c>
      <c r="CM247" s="41">
        <f>-'PRA110'!CL247</f>
        <v>0</v>
      </c>
      <c r="CN247" s="41">
        <f>-'PRA110'!CM247</f>
        <v>0</v>
      </c>
      <c r="CO247" s="41">
        <f>-'PRA110'!CN247</f>
        <v>0</v>
      </c>
      <c r="CP247" s="41">
        <f>-'PRA110'!CO247</f>
        <v>0</v>
      </c>
      <c r="CQ247" s="41">
        <f>-'PRA110'!CP247</f>
        <v>0</v>
      </c>
      <c r="CR247" s="41">
        <f>-'PRA110'!CQ247</f>
        <v>0</v>
      </c>
      <c r="CS247" s="41">
        <f>-'PRA110'!CR247</f>
        <v>0</v>
      </c>
      <c r="CT247" s="41">
        <f>-'PRA110'!CS247</f>
        <v>0</v>
      </c>
      <c r="CU247" s="41">
        <f>-'PRA110'!CT247</f>
        <v>0</v>
      </c>
      <c r="CV247" s="41">
        <f>-'PRA110'!CU247</f>
        <v>0</v>
      </c>
      <c r="CW247" s="41">
        <f>-'PRA110'!CV247</f>
        <v>0</v>
      </c>
      <c r="CX247" s="41">
        <f>-'PRA110'!CW247</f>
        <v>0</v>
      </c>
      <c r="CY247" s="41">
        <f>-'PRA110'!CX247</f>
        <v>0</v>
      </c>
      <c r="CZ247" s="41">
        <f>-'PRA110'!CY247</f>
        <v>0</v>
      </c>
      <c r="DA247" s="41">
        <f>-'PRA110'!CZ247</f>
        <v>0</v>
      </c>
      <c r="DB247" s="41">
        <f>-'PRA110'!DA247</f>
        <v>0</v>
      </c>
      <c r="DC247" s="41">
        <f>-'PRA110'!DB247</f>
        <v>0</v>
      </c>
      <c r="DD247" s="41">
        <f>-'PRA110'!DC247</f>
        <v>0</v>
      </c>
      <c r="DE247" s="41">
        <f>-'PRA110'!DD247</f>
        <v>0</v>
      </c>
      <c r="DF247" s="41">
        <f>-'PRA110'!DE247</f>
        <v>0</v>
      </c>
      <c r="DG247" s="41">
        <f>-'PRA110'!DF247</f>
        <v>0</v>
      </c>
      <c r="DH247" s="41">
        <f>-'PRA110'!DG247</f>
        <v>0</v>
      </c>
      <c r="DI247" s="41">
        <f>-'PRA110'!DH247</f>
        <v>0</v>
      </c>
      <c r="DJ247" s="41">
        <f>-'PRA110'!DI247</f>
        <v>0</v>
      </c>
      <c r="DK247" s="41">
        <f>-'PRA110'!DJ247</f>
        <v>0</v>
      </c>
      <c r="DL247" s="44">
        <f>-'PRA110'!DK247</f>
        <v>0</v>
      </c>
    </row>
    <row r="248" spans="1:116" s="413" customFormat="1" ht="19.5" customHeight="1">
      <c r="A248" s="381"/>
      <c r="B248" s="333"/>
      <c r="C248" s="411"/>
      <c r="D248" s="144" t="s">
        <v>468</v>
      </c>
      <c r="E248" s="145" t="s">
        <v>870</v>
      </c>
      <c r="F248" s="422" t="s">
        <v>871</v>
      </c>
      <c r="G248" s="335"/>
      <c r="H248" s="328"/>
      <c r="I248" s="423"/>
      <c r="J248" s="46">
        <f>'PRA110'!J248</f>
        <v>0</v>
      </c>
      <c r="K248" s="41">
        <f>('PRA110'!I248-'PRA110'!J248)</f>
        <v>0</v>
      </c>
      <c r="L248" s="41">
        <f>'PRA110'!K248</f>
        <v>0</v>
      </c>
      <c r="M248" s="41">
        <f>'PRA110'!L248</f>
        <v>0</v>
      </c>
      <c r="N248" s="41">
        <f>'PRA110'!M248</f>
        <v>0</v>
      </c>
      <c r="O248" s="41">
        <f>'PRA110'!N248</f>
        <v>0</v>
      </c>
      <c r="P248" s="41">
        <f>'PRA110'!O248</f>
        <v>0</v>
      </c>
      <c r="Q248" s="41">
        <f>'PRA110'!P248</f>
        <v>0</v>
      </c>
      <c r="R248" s="41">
        <f>'PRA110'!Q248</f>
        <v>0</v>
      </c>
      <c r="S248" s="41">
        <f>'PRA110'!R248</f>
        <v>0</v>
      </c>
      <c r="T248" s="41">
        <f>'PRA110'!S248</f>
        <v>0</v>
      </c>
      <c r="U248" s="41">
        <f>'PRA110'!T248</f>
        <v>0</v>
      </c>
      <c r="V248" s="41">
        <f>'PRA110'!U248</f>
        <v>0</v>
      </c>
      <c r="W248" s="41">
        <f>'PRA110'!V248</f>
        <v>0</v>
      </c>
      <c r="X248" s="41">
        <f>'PRA110'!W248</f>
        <v>0</v>
      </c>
      <c r="Y248" s="41">
        <f>'PRA110'!X248</f>
        <v>0</v>
      </c>
      <c r="Z248" s="41">
        <f>'PRA110'!Y248</f>
        <v>0</v>
      </c>
      <c r="AA248" s="41">
        <f>'PRA110'!Z248</f>
        <v>0</v>
      </c>
      <c r="AB248" s="41">
        <f>'PRA110'!AA248</f>
        <v>0</v>
      </c>
      <c r="AC248" s="41">
        <f>'PRA110'!AB248</f>
        <v>0</v>
      </c>
      <c r="AD248" s="41">
        <f>'PRA110'!AC248</f>
        <v>0</v>
      </c>
      <c r="AE248" s="41">
        <f>'PRA110'!AD248</f>
        <v>0</v>
      </c>
      <c r="AF248" s="41">
        <f>'PRA110'!AE248</f>
        <v>0</v>
      </c>
      <c r="AG248" s="41">
        <f>'PRA110'!AF248</f>
        <v>0</v>
      </c>
      <c r="AH248" s="41">
        <f>'PRA110'!AG248</f>
        <v>0</v>
      </c>
      <c r="AI248" s="41">
        <f>'PRA110'!AH248</f>
        <v>0</v>
      </c>
      <c r="AJ248" s="41">
        <f>'PRA110'!AI248</f>
        <v>0</v>
      </c>
      <c r="AK248" s="41">
        <f>'PRA110'!AJ248</f>
        <v>0</v>
      </c>
      <c r="AL248" s="41">
        <f>'PRA110'!AK248</f>
        <v>0</v>
      </c>
      <c r="AM248" s="41">
        <f>'PRA110'!AL248</f>
        <v>0</v>
      </c>
      <c r="AN248" s="41">
        <f>'PRA110'!AM248</f>
        <v>0</v>
      </c>
      <c r="AO248" s="41">
        <f>'PRA110'!AN248</f>
        <v>0</v>
      </c>
      <c r="AP248" s="41">
        <f>'PRA110'!AO248</f>
        <v>0</v>
      </c>
      <c r="AQ248" s="41">
        <f>'PRA110'!AP248</f>
        <v>0</v>
      </c>
      <c r="AR248" s="41">
        <f>'PRA110'!AQ248</f>
        <v>0</v>
      </c>
      <c r="AS248" s="41">
        <f>'PRA110'!AR248</f>
        <v>0</v>
      </c>
      <c r="AT248" s="41">
        <f>'PRA110'!AS248</f>
        <v>0</v>
      </c>
      <c r="AU248" s="41">
        <f>'PRA110'!AT248</f>
        <v>0</v>
      </c>
      <c r="AV248" s="41">
        <f>'PRA110'!AU248</f>
        <v>0</v>
      </c>
      <c r="AW248" s="41">
        <f>'PRA110'!AV248</f>
        <v>0</v>
      </c>
      <c r="AX248" s="41">
        <f>'PRA110'!AW248</f>
        <v>0</v>
      </c>
      <c r="AY248" s="41">
        <f>'PRA110'!AX248</f>
        <v>0</v>
      </c>
      <c r="AZ248" s="41">
        <f>'PRA110'!AY248</f>
        <v>0</v>
      </c>
      <c r="BA248" s="41">
        <f>'PRA110'!AZ248</f>
        <v>0</v>
      </c>
      <c r="BB248" s="41">
        <f>'PRA110'!BA248</f>
        <v>0</v>
      </c>
      <c r="BC248" s="41">
        <f>'PRA110'!BB248</f>
        <v>0</v>
      </c>
      <c r="BD248" s="41">
        <f>'PRA110'!BC248</f>
        <v>0</v>
      </c>
      <c r="BE248" s="41">
        <f>'PRA110'!BD248</f>
        <v>0</v>
      </c>
      <c r="BF248" s="41">
        <f>'PRA110'!BE248</f>
        <v>0</v>
      </c>
      <c r="BG248" s="41">
        <f>'PRA110'!BF248</f>
        <v>0</v>
      </c>
      <c r="BH248" s="41">
        <f>'PRA110'!BG248</f>
        <v>0</v>
      </c>
      <c r="BI248" s="41">
        <f>'PRA110'!BH248</f>
        <v>0</v>
      </c>
      <c r="BJ248" s="41">
        <f>'PRA110'!BI248</f>
        <v>0</v>
      </c>
      <c r="BK248" s="41">
        <f>'PRA110'!BJ248</f>
        <v>0</v>
      </c>
      <c r="BL248" s="41">
        <f>'PRA110'!BK248</f>
        <v>0</v>
      </c>
      <c r="BM248" s="41">
        <f>'PRA110'!BL248</f>
        <v>0</v>
      </c>
      <c r="BN248" s="41">
        <f>'PRA110'!BM248</f>
        <v>0</v>
      </c>
      <c r="BO248" s="41">
        <f>'PRA110'!BN248</f>
        <v>0</v>
      </c>
      <c r="BP248" s="41">
        <f>'PRA110'!BO248</f>
        <v>0</v>
      </c>
      <c r="BQ248" s="41">
        <f>'PRA110'!BP248</f>
        <v>0</v>
      </c>
      <c r="BR248" s="41">
        <f>'PRA110'!BQ248</f>
        <v>0</v>
      </c>
      <c r="BS248" s="41">
        <f>'PRA110'!BR248</f>
        <v>0</v>
      </c>
      <c r="BT248" s="41">
        <f>'PRA110'!BS248</f>
        <v>0</v>
      </c>
      <c r="BU248" s="41">
        <f>'PRA110'!BT248</f>
        <v>0</v>
      </c>
      <c r="BV248" s="41">
        <f>'PRA110'!BU248</f>
        <v>0</v>
      </c>
      <c r="BW248" s="41">
        <f>'PRA110'!BV248</f>
        <v>0</v>
      </c>
      <c r="BX248" s="41">
        <f>'PRA110'!BW248</f>
        <v>0</v>
      </c>
      <c r="BY248" s="41">
        <f>'PRA110'!BX248</f>
        <v>0</v>
      </c>
      <c r="BZ248" s="41">
        <f>'PRA110'!BY248</f>
        <v>0</v>
      </c>
      <c r="CA248" s="41">
        <f>'PRA110'!BZ248</f>
        <v>0</v>
      </c>
      <c r="CB248" s="41">
        <f>'PRA110'!CA248</f>
        <v>0</v>
      </c>
      <c r="CC248" s="41">
        <f>'PRA110'!CB248</f>
        <v>0</v>
      </c>
      <c r="CD248" s="41">
        <f>'PRA110'!CC248</f>
        <v>0</v>
      </c>
      <c r="CE248" s="41">
        <f>'PRA110'!CD248</f>
        <v>0</v>
      </c>
      <c r="CF248" s="41">
        <f>'PRA110'!CE248</f>
        <v>0</v>
      </c>
      <c r="CG248" s="41">
        <f>'PRA110'!CF248</f>
        <v>0</v>
      </c>
      <c r="CH248" s="41">
        <f>'PRA110'!CG248</f>
        <v>0</v>
      </c>
      <c r="CI248" s="41">
        <f>'PRA110'!CH248</f>
        <v>0</v>
      </c>
      <c r="CJ248" s="41">
        <f>'PRA110'!CI248</f>
        <v>0</v>
      </c>
      <c r="CK248" s="41">
        <f>'PRA110'!CJ248</f>
        <v>0</v>
      </c>
      <c r="CL248" s="41">
        <f>'PRA110'!CK248</f>
        <v>0</v>
      </c>
      <c r="CM248" s="41">
        <f>'PRA110'!CL248</f>
        <v>0</v>
      </c>
      <c r="CN248" s="41">
        <f>'PRA110'!CM248</f>
        <v>0</v>
      </c>
      <c r="CO248" s="41">
        <f>'PRA110'!CN248</f>
        <v>0</v>
      </c>
      <c r="CP248" s="41">
        <f>'PRA110'!CO248</f>
        <v>0</v>
      </c>
      <c r="CQ248" s="41">
        <f>'PRA110'!CP248</f>
        <v>0</v>
      </c>
      <c r="CR248" s="41">
        <f>'PRA110'!CQ248</f>
        <v>0</v>
      </c>
      <c r="CS248" s="41">
        <f>'PRA110'!CR248</f>
        <v>0</v>
      </c>
      <c r="CT248" s="41">
        <f>'PRA110'!CS248</f>
        <v>0</v>
      </c>
      <c r="CU248" s="41">
        <f>'PRA110'!CT248</f>
        <v>0</v>
      </c>
      <c r="CV248" s="41">
        <f>'PRA110'!CU248</f>
        <v>0</v>
      </c>
      <c r="CW248" s="41">
        <f>'PRA110'!CV248</f>
        <v>0</v>
      </c>
      <c r="CX248" s="41">
        <f>'PRA110'!CW248</f>
        <v>0</v>
      </c>
      <c r="CY248" s="41">
        <f>'PRA110'!CX248</f>
        <v>0</v>
      </c>
      <c r="CZ248" s="41">
        <f>'PRA110'!CY248</f>
        <v>0</v>
      </c>
      <c r="DA248" s="41">
        <f>'PRA110'!CZ248</f>
        <v>0</v>
      </c>
      <c r="DB248" s="41">
        <f>'PRA110'!DA248</f>
        <v>0</v>
      </c>
      <c r="DC248" s="41">
        <f>'PRA110'!DB248</f>
        <v>0</v>
      </c>
      <c r="DD248" s="41">
        <f>'PRA110'!DC248</f>
        <v>0</v>
      </c>
      <c r="DE248" s="41">
        <f>'PRA110'!DD248</f>
        <v>0</v>
      </c>
      <c r="DF248" s="41">
        <f>'PRA110'!DE248</f>
        <v>0</v>
      </c>
      <c r="DG248" s="41">
        <f>'PRA110'!DF248</f>
        <v>0</v>
      </c>
      <c r="DH248" s="41">
        <f>'PRA110'!DG248</f>
        <v>0</v>
      </c>
      <c r="DI248" s="41">
        <f>'PRA110'!DH248</f>
        <v>0</v>
      </c>
      <c r="DJ248" s="41">
        <f>'PRA110'!DI248</f>
        <v>0</v>
      </c>
      <c r="DK248" s="41">
        <f>'PRA110'!DJ248</f>
        <v>0</v>
      </c>
      <c r="DL248" s="44">
        <f>'PRA110'!DK248</f>
        <v>0</v>
      </c>
    </row>
    <row r="249" spans="1:116" s="332" customFormat="1" ht="19.899999999999999" customHeight="1">
      <c r="A249" s="333"/>
      <c r="B249" s="424"/>
      <c r="C249" s="300"/>
      <c r="D249" s="144" t="s">
        <v>469</v>
      </c>
      <c r="E249" s="147" t="s">
        <v>872</v>
      </c>
      <c r="F249" s="349" t="s">
        <v>873</v>
      </c>
      <c r="G249" s="335"/>
      <c r="H249" s="328"/>
      <c r="I249" s="338"/>
      <c r="J249" s="46">
        <f>'PRA110'!J249</f>
        <v>0</v>
      </c>
      <c r="K249" s="41">
        <f>('PRA110'!I249-'PRA110'!J249)</f>
        <v>0</v>
      </c>
      <c r="L249" s="41">
        <f>'PRA110'!K249</f>
        <v>0</v>
      </c>
      <c r="M249" s="41">
        <f>'PRA110'!L249</f>
        <v>0</v>
      </c>
      <c r="N249" s="41">
        <f>'PRA110'!M249</f>
        <v>0</v>
      </c>
      <c r="O249" s="41">
        <f>'PRA110'!N249</f>
        <v>0</v>
      </c>
      <c r="P249" s="41">
        <f>'PRA110'!O249</f>
        <v>0</v>
      </c>
      <c r="Q249" s="41">
        <f>'PRA110'!P249</f>
        <v>0</v>
      </c>
      <c r="R249" s="41">
        <f>'PRA110'!Q249</f>
        <v>0</v>
      </c>
      <c r="S249" s="41">
        <f>'PRA110'!R249</f>
        <v>0</v>
      </c>
      <c r="T249" s="41">
        <f>'PRA110'!S249</f>
        <v>0</v>
      </c>
      <c r="U249" s="41">
        <f>'PRA110'!T249</f>
        <v>0</v>
      </c>
      <c r="V249" s="41">
        <f>'PRA110'!U249</f>
        <v>0</v>
      </c>
      <c r="W249" s="41">
        <f>'PRA110'!V249</f>
        <v>0</v>
      </c>
      <c r="X249" s="41">
        <f>'PRA110'!W249</f>
        <v>0</v>
      </c>
      <c r="Y249" s="41">
        <f>'PRA110'!X249</f>
        <v>0</v>
      </c>
      <c r="Z249" s="41">
        <f>'PRA110'!Y249</f>
        <v>0</v>
      </c>
      <c r="AA249" s="41">
        <f>'PRA110'!Z249</f>
        <v>0</v>
      </c>
      <c r="AB249" s="41">
        <f>'PRA110'!AA249</f>
        <v>0</v>
      </c>
      <c r="AC249" s="41">
        <f>'PRA110'!AB249</f>
        <v>0</v>
      </c>
      <c r="AD249" s="41">
        <f>'PRA110'!AC249</f>
        <v>0</v>
      </c>
      <c r="AE249" s="41">
        <f>'PRA110'!AD249</f>
        <v>0</v>
      </c>
      <c r="AF249" s="41">
        <f>'PRA110'!AE249</f>
        <v>0</v>
      </c>
      <c r="AG249" s="41">
        <f>'PRA110'!AF249</f>
        <v>0</v>
      </c>
      <c r="AH249" s="41">
        <f>'PRA110'!AG249</f>
        <v>0</v>
      </c>
      <c r="AI249" s="41">
        <f>'PRA110'!AH249</f>
        <v>0</v>
      </c>
      <c r="AJ249" s="41">
        <f>'PRA110'!AI249</f>
        <v>0</v>
      </c>
      <c r="AK249" s="41">
        <f>'PRA110'!AJ249</f>
        <v>0</v>
      </c>
      <c r="AL249" s="41">
        <f>'PRA110'!AK249</f>
        <v>0</v>
      </c>
      <c r="AM249" s="41">
        <f>'PRA110'!AL249</f>
        <v>0</v>
      </c>
      <c r="AN249" s="41">
        <f>'PRA110'!AM249</f>
        <v>0</v>
      </c>
      <c r="AO249" s="41">
        <f>'PRA110'!AN249</f>
        <v>0</v>
      </c>
      <c r="AP249" s="41">
        <f>'PRA110'!AO249</f>
        <v>0</v>
      </c>
      <c r="AQ249" s="41">
        <f>'PRA110'!AP249</f>
        <v>0</v>
      </c>
      <c r="AR249" s="41">
        <f>'PRA110'!AQ249</f>
        <v>0</v>
      </c>
      <c r="AS249" s="41">
        <f>'PRA110'!AR249</f>
        <v>0</v>
      </c>
      <c r="AT249" s="41">
        <f>'PRA110'!AS249</f>
        <v>0</v>
      </c>
      <c r="AU249" s="41">
        <f>'PRA110'!AT249</f>
        <v>0</v>
      </c>
      <c r="AV249" s="41">
        <f>'PRA110'!AU249</f>
        <v>0</v>
      </c>
      <c r="AW249" s="41">
        <f>'PRA110'!AV249</f>
        <v>0</v>
      </c>
      <c r="AX249" s="41">
        <f>'PRA110'!AW249</f>
        <v>0</v>
      </c>
      <c r="AY249" s="41">
        <f>'PRA110'!AX249</f>
        <v>0</v>
      </c>
      <c r="AZ249" s="41">
        <f>'PRA110'!AY249</f>
        <v>0</v>
      </c>
      <c r="BA249" s="41">
        <f>'PRA110'!AZ249</f>
        <v>0</v>
      </c>
      <c r="BB249" s="41">
        <f>'PRA110'!BA249</f>
        <v>0</v>
      </c>
      <c r="BC249" s="41">
        <f>'PRA110'!BB249</f>
        <v>0</v>
      </c>
      <c r="BD249" s="41">
        <f>'PRA110'!BC249</f>
        <v>0</v>
      </c>
      <c r="BE249" s="41">
        <f>'PRA110'!BD249</f>
        <v>0</v>
      </c>
      <c r="BF249" s="41">
        <f>'PRA110'!BE249</f>
        <v>0</v>
      </c>
      <c r="BG249" s="41">
        <f>'PRA110'!BF249</f>
        <v>0</v>
      </c>
      <c r="BH249" s="41">
        <f>'PRA110'!BG249</f>
        <v>0</v>
      </c>
      <c r="BI249" s="41">
        <f>'PRA110'!BH249</f>
        <v>0</v>
      </c>
      <c r="BJ249" s="41">
        <f>'PRA110'!BI249</f>
        <v>0</v>
      </c>
      <c r="BK249" s="41">
        <f>'PRA110'!BJ249</f>
        <v>0</v>
      </c>
      <c r="BL249" s="41">
        <f>'PRA110'!BK249</f>
        <v>0</v>
      </c>
      <c r="BM249" s="41">
        <f>'PRA110'!BL249</f>
        <v>0</v>
      </c>
      <c r="BN249" s="41">
        <f>'PRA110'!BM249</f>
        <v>0</v>
      </c>
      <c r="BO249" s="41">
        <f>'PRA110'!BN249</f>
        <v>0</v>
      </c>
      <c r="BP249" s="41">
        <f>'PRA110'!BO249</f>
        <v>0</v>
      </c>
      <c r="BQ249" s="41">
        <f>'PRA110'!BP249</f>
        <v>0</v>
      </c>
      <c r="BR249" s="41">
        <f>'PRA110'!BQ249</f>
        <v>0</v>
      </c>
      <c r="BS249" s="41">
        <f>'PRA110'!BR249</f>
        <v>0</v>
      </c>
      <c r="BT249" s="41">
        <f>'PRA110'!BS249</f>
        <v>0</v>
      </c>
      <c r="BU249" s="41">
        <f>'PRA110'!BT249</f>
        <v>0</v>
      </c>
      <c r="BV249" s="41">
        <f>'PRA110'!BU249</f>
        <v>0</v>
      </c>
      <c r="BW249" s="41">
        <f>'PRA110'!BV249</f>
        <v>0</v>
      </c>
      <c r="BX249" s="41">
        <f>'PRA110'!BW249</f>
        <v>0</v>
      </c>
      <c r="BY249" s="41">
        <f>'PRA110'!BX249</f>
        <v>0</v>
      </c>
      <c r="BZ249" s="41">
        <f>'PRA110'!BY249</f>
        <v>0</v>
      </c>
      <c r="CA249" s="41">
        <f>'PRA110'!BZ249</f>
        <v>0</v>
      </c>
      <c r="CB249" s="41">
        <f>'PRA110'!CA249</f>
        <v>0</v>
      </c>
      <c r="CC249" s="41">
        <f>'PRA110'!CB249</f>
        <v>0</v>
      </c>
      <c r="CD249" s="41">
        <f>'PRA110'!CC249</f>
        <v>0</v>
      </c>
      <c r="CE249" s="41">
        <f>'PRA110'!CD249</f>
        <v>0</v>
      </c>
      <c r="CF249" s="41">
        <f>'PRA110'!CE249</f>
        <v>0</v>
      </c>
      <c r="CG249" s="41">
        <f>'PRA110'!CF249</f>
        <v>0</v>
      </c>
      <c r="CH249" s="41">
        <f>'PRA110'!CG249</f>
        <v>0</v>
      </c>
      <c r="CI249" s="41">
        <f>'PRA110'!CH249</f>
        <v>0</v>
      </c>
      <c r="CJ249" s="41">
        <f>'PRA110'!CI249</f>
        <v>0</v>
      </c>
      <c r="CK249" s="41">
        <f>'PRA110'!CJ249</f>
        <v>0</v>
      </c>
      <c r="CL249" s="41">
        <f>'PRA110'!CK249</f>
        <v>0</v>
      </c>
      <c r="CM249" s="41">
        <f>'PRA110'!CL249</f>
        <v>0</v>
      </c>
      <c r="CN249" s="41">
        <f>'PRA110'!CM249</f>
        <v>0</v>
      </c>
      <c r="CO249" s="41">
        <f>'PRA110'!CN249</f>
        <v>0</v>
      </c>
      <c r="CP249" s="41">
        <f>'PRA110'!CO249</f>
        <v>0</v>
      </c>
      <c r="CQ249" s="41">
        <f>'PRA110'!CP249</f>
        <v>0</v>
      </c>
      <c r="CR249" s="41">
        <f>'PRA110'!CQ249</f>
        <v>0</v>
      </c>
      <c r="CS249" s="41">
        <f>'PRA110'!CR249</f>
        <v>0</v>
      </c>
      <c r="CT249" s="41">
        <f>'PRA110'!CS249</f>
        <v>0</v>
      </c>
      <c r="CU249" s="41">
        <f>'PRA110'!CT249</f>
        <v>0</v>
      </c>
      <c r="CV249" s="41">
        <f>'PRA110'!CU249</f>
        <v>0</v>
      </c>
      <c r="CW249" s="41">
        <f>'PRA110'!CV249</f>
        <v>0</v>
      </c>
      <c r="CX249" s="41">
        <f>'PRA110'!CW249</f>
        <v>0</v>
      </c>
      <c r="CY249" s="41">
        <f>'PRA110'!CX249</f>
        <v>0</v>
      </c>
      <c r="CZ249" s="41">
        <f>'PRA110'!CY249</f>
        <v>0</v>
      </c>
      <c r="DA249" s="41">
        <f>'PRA110'!CZ249</f>
        <v>0</v>
      </c>
      <c r="DB249" s="41">
        <f>'PRA110'!DA249</f>
        <v>0</v>
      </c>
      <c r="DC249" s="41">
        <f>'PRA110'!DB249</f>
        <v>0</v>
      </c>
      <c r="DD249" s="41">
        <f>'PRA110'!DC249</f>
        <v>0</v>
      </c>
      <c r="DE249" s="41">
        <f>'PRA110'!DD249</f>
        <v>0</v>
      </c>
      <c r="DF249" s="41">
        <f>'PRA110'!DE249</f>
        <v>0</v>
      </c>
      <c r="DG249" s="41">
        <f>'PRA110'!DF249</f>
        <v>0</v>
      </c>
      <c r="DH249" s="41">
        <f>'PRA110'!DG249</f>
        <v>0</v>
      </c>
      <c r="DI249" s="41">
        <f>'PRA110'!DH249</f>
        <v>0</v>
      </c>
      <c r="DJ249" s="41">
        <f>'PRA110'!DI249</f>
        <v>0</v>
      </c>
      <c r="DK249" s="41">
        <f>'PRA110'!DJ249</f>
        <v>0</v>
      </c>
      <c r="DL249" s="44">
        <f>'PRA110'!DK249</f>
        <v>0</v>
      </c>
    </row>
    <row r="250" spans="1:116" s="332" customFormat="1" ht="19.899999999999999" customHeight="1">
      <c r="A250" s="333"/>
      <c r="B250" s="424"/>
      <c r="C250" s="300"/>
      <c r="D250" s="144"/>
      <c r="E250" s="147"/>
      <c r="F250" s="349" t="s">
        <v>985</v>
      </c>
      <c r="G250" s="335"/>
      <c r="H250" s="328"/>
      <c r="I250" s="338"/>
      <c r="J250" s="46">
        <f>'PRA110'!J250-'PRA110'!J251</f>
        <v>0</v>
      </c>
      <c r="K250" s="41">
        <f>('PRA110'!I250-'PRA110'!J250)-('PRA110'!I251-'PRA110'!J251)</f>
        <v>0</v>
      </c>
      <c r="L250" s="41">
        <f>'PRA110'!K250-'PRA110'!K251</f>
        <v>0</v>
      </c>
      <c r="M250" s="41">
        <f>'PRA110'!L250-'PRA110'!L251</f>
        <v>0</v>
      </c>
      <c r="N250" s="41">
        <f>'PRA110'!M250-'PRA110'!M251</f>
        <v>0</v>
      </c>
      <c r="O250" s="41">
        <f>'PRA110'!N250-'PRA110'!N251</f>
        <v>0</v>
      </c>
      <c r="P250" s="41">
        <f>'PRA110'!O250-'PRA110'!O251</f>
        <v>0</v>
      </c>
      <c r="Q250" s="41">
        <f>'PRA110'!P250-'PRA110'!P251</f>
        <v>0</v>
      </c>
      <c r="R250" s="41">
        <f>'PRA110'!Q250-'PRA110'!Q251</f>
        <v>0</v>
      </c>
      <c r="S250" s="41">
        <f>'PRA110'!R250-'PRA110'!R251</f>
        <v>0</v>
      </c>
      <c r="T250" s="41">
        <f>'PRA110'!S250-'PRA110'!S251</f>
        <v>0</v>
      </c>
      <c r="U250" s="41">
        <f>'PRA110'!T250-'PRA110'!T251</f>
        <v>0</v>
      </c>
      <c r="V250" s="41">
        <f>'PRA110'!U250-'PRA110'!U251</f>
        <v>0</v>
      </c>
      <c r="W250" s="41">
        <f>'PRA110'!V250-'PRA110'!V251</f>
        <v>0</v>
      </c>
      <c r="X250" s="41">
        <f>'PRA110'!W250-'PRA110'!W251</f>
        <v>0</v>
      </c>
      <c r="Y250" s="41">
        <f>'PRA110'!X250-'PRA110'!X251</f>
        <v>0</v>
      </c>
      <c r="Z250" s="41">
        <f>'PRA110'!Y250-'PRA110'!Y251</f>
        <v>0</v>
      </c>
      <c r="AA250" s="41">
        <f>'PRA110'!Z250-'PRA110'!Z251</f>
        <v>0</v>
      </c>
      <c r="AB250" s="41">
        <f>'PRA110'!AA250-'PRA110'!AA251</f>
        <v>0</v>
      </c>
      <c r="AC250" s="41">
        <f>'PRA110'!AB250-'PRA110'!AB251</f>
        <v>0</v>
      </c>
      <c r="AD250" s="41">
        <f>'PRA110'!AC250-'PRA110'!AC251</f>
        <v>0</v>
      </c>
      <c r="AE250" s="41">
        <f>'PRA110'!AD250-'PRA110'!AD251</f>
        <v>0</v>
      </c>
      <c r="AF250" s="41">
        <f>'PRA110'!AE250-'PRA110'!AE251</f>
        <v>0</v>
      </c>
      <c r="AG250" s="41">
        <f>'PRA110'!AF250-'PRA110'!AF251</f>
        <v>0</v>
      </c>
      <c r="AH250" s="41">
        <f>'PRA110'!AG250-'PRA110'!AG251</f>
        <v>0</v>
      </c>
      <c r="AI250" s="41">
        <f>'PRA110'!AH250-'PRA110'!AH251</f>
        <v>0</v>
      </c>
      <c r="AJ250" s="41">
        <f>'PRA110'!AI250-'PRA110'!AI251</f>
        <v>0</v>
      </c>
      <c r="AK250" s="41">
        <f>'PRA110'!AJ250-'PRA110'!AJ251</f>
        <v>0</v>
      </c>
      <c r="AL250" s="41">
        <f>'PRA110'!AK250-'PRA110'!AK251</f>
        <v>0</v>
      </c>
      <c r="AM250" s="41">
        <f>'PRA110'!AL250-'PRA110'!AL251</f>
        <v>0</v>
      </c>
      <c r="AN250" s="41">
        <f>'PRA110'!AM250-'PRA110'!AM251</f>
        <v>0</v>
      </c>
      <c r="AO250" s="41">
        <f>'PRA110'!AN250-'PRA110'!AN251</f>
        <v>0</v>
      </c>
      <c r="AP250" s="41">
        <f>'PRA110'!AO250-'PRA110'!AO251</f>
        <v>0</v>
      </c>
      <c r="AQ250" s="41">
        <f>'PRA110'!AP250-'PRA110'!AP251</f>
        <v>0</v>
      </c>
      <c r="AR250" s="41">
        <f>'PRA110'!AQ250-'PRA110'!AQ251</f>
        <v>0</v>
      </c>
      <c r="AS250" s="41">
        <f>'PRA110'!AR250-'PRA110'!AR251</f>
        <v>0</v>
      </c>
      <c r="AT250" s="41">
        <f>'PRA110'!AS250-'PRA110'!AS251</f>
        <v>0</v>
      </c>
      <c r="AU250" s="41">
        <f>'PRA110'!AT250-'PRA110'!AT251</f>
        <v>0</v>
      </c>
      <c r="AV250" s="41">
        <f>'PRA110'!AU250-'PRA110'!AU251</f>
        <v>0</v>
      </c>
      <c r="AW250" s="41">
        <f>'PRA110'!AV250-'PRA110'!AV251</f>
        <v>0</v>
      </c>
      <c r="AX250" s="41">
        <f>'PRA110'!AW250-'PRA110'!AW251</f>
        <v>0</v>
      </c>
      <c r="AY250" s="41">
        <f>'PRA110'!AX250-'PRA110'!AX251</f>
        <v>0</v>
      </c>
      <c r="AZ250" s="41">
        <f>'PRA110'!AY250-'PRA110'!AY251</f>
        <v>0</v>
      </c>
      <c r="BA250" s="41">
        <f>'PRA110'!AZ250-'PRA110'!AZ251</f>
        <v>0</v>
      </c>
      <c r="BB250" s="41">
        <f>'PRA110'!BA250-'PRA110'!BA251</f>
        <v>0</v>
      </c>
      <c r="BC250" s="41">
        <f>'PRA110'!BB250-'PRA110'!BB251</f>
        <v>0</v>
      </c>
      <c r="BD250" s="41">
        <f>'PRA110'!BC250-'PRA110'!BC251</f>
        <v>0</v>
      </c>
      <c r="BE250" s="41">
        <f>'PRA110'!BD250-'PRA110'!BD251</f>
        <v>0</v>
      </c>
      <c r="BF250" s="41">
        <f>'PRA110'!BE250-'PRA110'!BE251</f>
        <v>0</v>
      </c>
      <c r="BG250" s="41">
        <f>'PRA110'!BF250-'PRA110'!BF251</f>
        <v>0</v>
      </c>
      <c r="BH250" s="41">
        <f>'PRA110'!BG250-'PRA110'!BG251</f>
        <v>0</v>
      </c>
      <c r="BI250" s="41">
        <f>'PRA110'!BH250-'PRA110'!BH251</f>
        <v>0</v>
      </c>
      <c r="BJ250" s="41">
        <f>'PRA110'!BI250-'PRA110'!BI251</f>
        <v>0</v>
      </c>
      <c r="BK250" s="41">
        <f>'PRA110'!BJ250-'PRA110'!BJ251</f>
        <v>0</v>
      </c>
      <c r="BL250" s="41">
        <f>'PRA110'!BK250-'PRA110'!BK251</f>
        <v>0</v>
      </c>
      <c r="BM250" s="41">
        <f>'PRA110'!BL250-'PRA110'!BL251</f>
        <v>0</v>
      </c>
      <c r="BN250" s="41">
        <f>'PRA110'!BM250-'PRA110'!BM251</f>
        <v>0</v>
      </c>
      <c r="BO250" s="41">
        <f>'PRA110'!BN250-'PRA110'!BN251</f>
        <v>0</v>
      </c>
      <c r="BP250" s="41">
        <f>'PRA110'!BO250-'PRA110'!BO251</f>
        <v>0</v>
      </c>
      <c r="BQ250" s="41">
        <f>'PRA110'!BP250-'PRA110'!BP251</f>
        <v>0</v>
      </c>
      <c r="BR250" s="41">
        <f>'PRA110'!BQ250-'PRA110'!BQ251</f>
        <v>0</v>
      </c>
      <c r="BS250" s="41">
        <f>'PRA110'!BR250-'PRA110'!BR251</f>
        <v>0</v>
      </c>
      <c r="BT250" s="41">
        <f>'PRA110'!BS250-'PRA110'!BS251</f>
        <v>0</v>
      </c>
      <c r="BU250" s="41">
        <f>'PRA110'!BT250-'PRA110'!BT251</f>
        <v>0</v>
      </c>
      <c r="BV250" s="41">
        <f>'PRA110'!BU250-'PRA110'!BU251</f>
        <v>0</v>
      </c>
      <c r="BW250" s="41">
        <f>'PRA110'!BV250-'PRA110'!BV251</f>
        <v>0</v>
      </c>
      <c r="BX250" s="41">
        <f>'PRA110'!BW250-'PRA110'!BW251</f>
        <v>0</v>
      </c>
      <c r="BY250" s="41">
        <f>'PRA110'!BX250-'PRA110'!BX251</f>
        <v>0</v>
      </c>
      <c r="BZ250" s="41">
        <f>'PRA110'!BY250-'PRA110'!BY251</f>
        <v>0</v>
      </c>
      <c r="CA250" s="41">
        <f>'PRA110'!BZ250-'PRA110'!BZ251</f>
        <v>0</v>
      </c>
      <c r="CB250" s="41">
        <f>'PRA110'!CA250-'PRA110'!CA251</f>
        <v>0</v>
      </c>
      <c r="CC250" s="41">
        <f>'PRA110'!CB250-'PRA110'!CB251</f>
        <v>0</v>
      </c>
      <c r="CD250" s="41">
        <f>'PRA110'!CC250-'PRA110'!CC251</f>
        <v>0</v>
      </c>
      <c r="CE250" s="41">
        <f>'PRA110'!CD250-'PRA110'!CD251</f>
        <v>0</v>
      </c>
      <c r="CF250" s="41">
        <f>'PRA110'!CE250-'PRA110'!CE251</f>
        <v>0</v>
      </c>
      <c r="CG250" s="41">
        <f>'PRA110'!CF250-'PRA110'!CF251</f>
        <v>0</v>
      </c>
      <c r="CH250" s="41">
        <f>'PRA110'!CG250-'PRA110'!CG251</f>
        <v>0</v>
      </c>
      <c r="CI250" s="41">
        <f>'PRA110'!CH250-'PRA110'!CH251</f>
        <v>0</v>
      </c>
      <c r="CJ250" s="41">
        <f>'PRA110'!CI250-'PRA110'!CI251</f>
        <v>0</v>
      </c>
      <c r="CK250" s="41">
        <f>'PRA110'!CJ250-'PRA110'!CJ251</f>
        <v>0</v>
      </c>
      <c r="CL250" s="41">
        <f>'PRA110'!CK250-'PRA110'!CK251</f>
        <v>0</v>
      </c>
      <c r="CM250" s="41">
        <f>'PRA110'!CL250-'PRA110'!CL251</f>
        <v>0</v>
      </c>
      <c r="CN250" s="41">
        <f>'PRA110'!CM250-'PRA110'!CM251</f>
        <v>0</v>
      </c>
      <c r="CO250" s="41">
        <f>'PRA110'!CN250-'PRA110'!CN251</f>
        <v>0</v>
      </c>
      <c r="CP250" s="41">
        <f>'PRA110'!CO250-'PRA110'!CO251</f>
        <v>0</v>
      </c>
      <c r="CQ250" s="41">
        <f>'PRA110'!CP250-'PRA110'!CP251</f>
        <v>0</v>
      </c>
      <c r="CR250" s="41">
        <f>'PRA110'!CQ250-'PRA110'!CQ251</f>
        <v>0</v>
      </c>
      <c r="CS250" s="41">
        <f>'PRA110'!CR250-'PRA110'!CR251</f>
        <v>0</v>
      </c>
      <c r="CT250" s="41">
        <f>'PRA110'!CS250-'PRA110'!CS251</f>
        <v>0</v>
      </c>
      <c r="CU250" s="41">
        <f>'PRA110'!CT250-'PRA110'!CT251</f>
        <v>0</v>
      </c>
      <c r="CV250" s="41">
        <f>'PRA110'!CU250-'PRA110'!CU251</f>
        <v>0</v>
      </c>
      <c r="CW250" s="41">
        <f>'PRA110'!CV250-'PRA110'!CV251</f>
        <v>0</v>
      </c>
      <c r="CX250" s="41">
        <f>'PRA110'!CW250-'PRA110'!CW251</f>
        <v>0</v>
      </c>
      <c r="CY250" s="41">
        <f>'PRA110'!CX250-'PRA110'!CX251</f>
        <v>0</v>
      </c>
      <c r="CZ250" s="41">
        <f>'PRA110'!CY250-'PRA110'!CY251</f>
        <v>0</v>
      </c>
      <c r="DA250" s="41">
        <f>'PRA110'!CZ250-'PRA110'!CZ251</f>
        <v>0</v>
      </c>
      <c r="DB250" s="41">
        <f>'PRA110'!DA250-'PRA110'!DA251</f>
        <v>0</v>
      </c>
      <c r="DC250" s="41">
        <f>'PRA110'!DB250-'PRA110'!DB251</f>
        <v>0</v>
      </c>
      <c r="DD250" s="41">
        <f>'PRA110'!DC250-'PRA110'!DC251</f>
        <v>0</v>
      </c>
      <c r="DE250" s="41">
        <f>'PRA110'!DD250-'PRA110'!DD251</f>
        <v>0</v>
      </c>
      <c r="DF250" s="41">
        <f>'PRA110'!DE250-'PRA110'!DE251</f>
        <v>0</v>
      </c>
      <c r="DG250" s="41">
        <f>'PRA110'!DF250-'PRA110'!DF251</f>
        <v>0</v>
      </c>
      <c r="DH250" s="41">
        <f>'PRA110'!DG250-'PRA110'!DG251</f>
        <v>0</v>
      </c>
      <c r="DI250" s="41">
        <f>'PRA110'!DH250-'PRA110'!DH251</f>
        <v>0</v>
      </c>
      <c r="DJ250" s="41">
        <f>'PRA110'!DI250-'PRA110'!DI251</f>
        <v>0</v>
      </c>
      <c r="DK250" s="41">
        <f>'PRA110'!DJ250-'PRA110'!DJ251</f>
        <v>0</v>
      </c>
      <c r="DL250" s="44">
        <f>'PRA110'!DK250-'PRA110'!DK251</f>
        <v>0</v>
      </c>
    </row>
    <row r="251" spans="1:116" s="332" customFormat="1" ht="19.899999999999999" customHeight="1">
      <c r="A251" s="333"/>
      <c r="B251" s="424"/>
      <c r="C251" s="300"/>
      <c r="D251" s="144" t="s">
        <v>471</v>
      </c>
      <c r="E251" s="147" t="s">
        <v>875</v>
      </c>
      <c r="F251" s="359" t="s">
        <v>997</v>
      </c>
      <c r="G251" s="335"/>
      <c r="H251" s="328"/>
      <c r="I251" s="338"/>
      <c r="J251" s="46">
        <f>'PRA110'!J251</f>
        <v>0</v>
      </c>
      <c r="K251" s="41">
        <f>('PRA110'!I251-'PRA110'!J251)</f>
        <v>0</v>
      </c>
      <c r="L251" s="41">
        <f>'PRA110'!K251</f>
        <v>0</v>
      </c>
      <c r="M251" s="41">
        <f>'PRA110'!L251</f>
        <v>0</v>
      </c>
      <c r="N251" s="41">
        <f>'PRA110'!M251</f>
        <v>0</v>
      </c>
      <c r="O251" s="41">
        <f>'PRA110'!N251</f>
        <v>0</v>
      </c>
      <c r="P251" s="41">
        <f>'PRA110'!O251</f>
        <v>0</v>
      </c>
      <c r="Q251" s="41">
        <f>'PRA110'!P251</f>
        <v>0</v>
      </c>
      <c r="R251" s="41">
        <f>'PRA110'!Q251</f>
        <v>0</v>
      </c>
      <c r="S251" s="41">
        <f>'PRA110'!R251</f>
        <v>0</v>
      </c>
      <c r="T251" s="41">
        <f>'PRA110'!S251</f>
        <v>0</v>
      </c>
      <c r="U251" s="41">
        <f>'PRA110'!T251</f>
        <v>0</v>
      </c>
      <c r="V251" s="41">
        <f>'PRA110'!U251</f>
        <v>0</v>
      </c>
      <c r="W251" s="41">
        <f>'PRA110'!V251</f>
        <v>0</v>
      </c>
      <c r="X251" s="41">
        <f>'PRA110'!W251</f>
        <v>0</v>
      </c>
      <c r="Y251" s="41">
        <f>'PRA110'!X251</f>
        <v>0</v>
      </c>
      <c r="Z251" s="41">
        <f>'PRA110'!Y251</f>
        <v>0</v>
      </c>
      <c r="AA251" s="41">
        <f>'PRA110'!Z251</f>
        <v>0</v>
      </c>
      <c r="AB251" s="41">
        <f>'PRA110'!AA251</f>
        <v>0</v>
      </c>
      <c r="AC251" s="41">
        <f>'PRA110'!AB251</f>
        <v>0</v>
      </c>
      <c r="AD251" s="41">
        <f>'PRA110'!AC251</f>
        <v>0</v>
      </c>
      <c r="AE251" s="41">
        <f>'PRA110'!AD251</f>
        <v>0</v>
      </c>
      <c r="AF251" s="41">
        <f>'PRA110'!AE251</f>
        <v>0</v>
      </c>
      <c r="AG251" s="41">
        <f>'PRA110'!AF251</f>
        <v>0</v>
      </c>
      <c r="AH251" s="41">
        <f>'PRA110'!AG251</f>
        <v>0</v>
      </c>
      <c r="AI251" s="41">
        <f>'PRA110'!AH251</f>
        <v>0</v>
      </c>
      <c r="AJ251" s="41">
        <f>'PRA110'!AI251</f>
        <v>0</v>
      </c>
      <c r="AK251" s="41">
        <f>'PRA110'!AJ251</f>
        <v>0</v>
      </c>
      <c r="AL251" s="41">
        <f>'PRA110'!AK251</f>
        <v>0</v>
      </c>
      <c r="AM251" s="41">
        <f>'PRA110'!AL251</f>
        <v>0</v>
      </c>
      <c r="AN251" s="41">
        <f>'PRA110'!AM251</f>
        <v>0</v>
      </c>
      <c r="AO251" s="41">
        <f>'PRA110'!AN251</f>
        <v>0</v>
      </c>
      <c r="AP251" s="41">
        <f>'PRA110'!AO251</f>
        <v>0</v>
      </c>
      <c r="AQ251" s="41">
        <f>'PRA110'!AP251</f>
        <v>0</v>
      </c>
      <c r="AR251" s="41">
        <f>'PRA110'!AQ251</f>
        <v>0</v>
      </c>
      <c r="AS251" s="41">
        <f>'PRA110'!AR251</f>
        <v>0</v>
      </c>
      <c r="AT251" s="41">
        <f>'PRA110'!AS251</f>
        <v>0</v>
      </c>
      <c r="AU251" s="41">
        <f>'PRA110'!AT251</f>
        <v>0</v>
      </c>
      <c r="AV251" s="41">
        <f>'PRA110'!AU251</f>
        <v>0</v>
      </c>
      <c r="AW251" s="41">
        <f>'PRA110'!AV251</f>
        <v>0</v>
      </c>
      <c r="AX251" s="41">
        <f>'PRA110'!AW251</f>
        <v>0</v>
      </c>
      <c r="AY251" s="41">
        <f>'PRA110'!AX251</f>
        <v>0</v>
      </c>
      <c r="AZ251" s="41">
        <f>'PRA110'!AY251</f>
        <v>0</v>
      </c>
      <c r="BA251" s="41">
        <f>'PRA110'!AZ251</f>
        <v>0</v>
      </c>
      <c r="BB251" s="41">
        <f>'PRA110'!BA251</f>
        <v>0</v>
      </c>
      <c r="BC251" s="41">
        <f>'PRA110'!BB251</f>
        <v>0</v>
      </c>
      <c r="BD251" s="41">
        <f>'PRA110'!BC251</f>
        <v>0</v>
      </c>
      <c r="BE251" s="41">
        <f>'PRA110'!BD251</f>
        <v>0</v>
      </c>
      <c r="BF251" s="41">
        <f>'PRA110'!BE251</f>
        <v>0</v>
      </c>
      <c r="BG251" s="41">
        <f>'PRA110'!BF251</f>
        <v>0</v>
      </c>
      <c r="BH251" s="41">
        <f>'PRA110'!BG251</f>
        <v>0</v>
      </c>
      <c r="BI251" s="41">
        <f>'PRA110'!BH251</f>
        <v>0</v>
      </c>
      <c r="BJ251" s="41">
        <f>'PRA110'!BI251</f>
        <v>0</v>
      </c>
      <c r="BK251" s="41">
        <f>'PRA110'!BJ251</f>
        <v>0</v>
      </c>
      <c r="BL251" s="41">
        <f>'PRA110'!BK251</f>
        <v>0</v>
      </c>
      <c r="BM251" s="41">
        <f>'PRA110'!BL251</f>
        <v>0</v>
      </c>
      <c r="BN251" s="41">
        <f>'PRA110'!BM251</f>
        <v>0</v>
      </c>
      <c r="BO251" s="41">
        <f>'PRA110'!BN251</f>
        <v>0</v>
      </c>
      <c r="BP251" s="41">
        <f>'PRA110'!BO251</f>
        <v>0</v>
      </c>
      <c r="BQ251" s="41">
        <f>'PRA110'!BP251</f>
        <v>0</v>
      </c>
      <c r="BR251" s="41">
        <f>'PRA110'!BQ251</f>
        <v>0</v>
      </c>
      <c r="BS251" s="41">
        <f>'PRA110'!BR251</f>
        <v>0</v>
      </c>
      <c r="BT251" s="41">
        <f>'PRA110'!BS251</f>
        <v>0</v>
      </c>
      <c r="BU251" s="41">
        <f>'PRA110'!BT251</f>
        <v>0</v>
      </c>
      <c r="BV251" s="41">
        <f>'PRA110'!BU251</f>
        <v>0</v>
      </c>
      <c r="BW251" s="41">
        <f>'PRA110'!BV251</f>
        <v>0</v>
      </c>
      <c r="BX251" s="41">
        <f>'PRA110'!BW251</f>
        <v>0</v>
      </c>
      <c r="BY251" s="41">
        <f>'PRA110'!BX251</f>
        <v>0</v>
      </c>
      <c r="BZ251" s="41">
        <f>'PRA110'!BY251</f>
        <v>0</v>
      </c>
      <c r="CA251" s="41">
        <f>'PRA110'!BZ251</f>
        <v>0</v>
      </c>
      <c r="CB251" s="41">
        <f>'PRA110'!CA251</f>
        <v>0</v>
      </c>
      <c r="CC251" s="41">
        <f>'PRA110'!CB251</f>
        <v>0</v>
      </c>
      <c r="CD251" s="41">
        <f>'PRA110'!CC251</f>
        <v>0</v>
      </c>
      <c r="CE251" s="41">
        <f>'PRA110'!CD251</f>
        <v>0</v>
      </c>
      <c r="CF251" s="41">
        <f>'PRA110'!CE251</f>
        <v>0</v>
      </c>
      <c r="CG251" s="41">
        <f>'PRA110'!CF251</f>
        <v>0</v>
      </c>
      <c r="CH251" s="41">
        <f>'PRA110'!CG251</f>
        <v>0</v>
      </c>
      <c r="CI251" s="41">
        <f>'PRA110'!CH251</f>
        <v>0</v>
      </c>
      <c r="CJ251" s="41">
        <f>'PRA110'!CI251</f>
        <v>0</v>
      </c>
      <c r="CK251" s="41">
        <f>'PRA110'!CJ251</f>
        <v>0</v>
      </c>
      <c r="CL251" s="41">
        <f>'PRA110'!CK251</f>
        <v>0</v>
      </c>
      <c r="CM251" s="41">
        <f>'PRA110'!CL251</f>
        <v>0</v>
      </c>
      <c r="CN251" s="41">
        <f>'PRA110'!CM251</f>
        <v>0</v>
      </c>
      <c r="CO251" s="41">
        <f>'PRA110'!CN251</f>
        <v>0</v>
      </c>
      <c r="CP251" s="41">
        <f>'PRA110'!CO251</f>
        <v>0</v>
      </c>
      <c r="CQ251" s="41">
        <f>'PRA110'!CP251</f>
        <v>0</v>
      </c>
      <c r="CR251" s="41">
        <f>'PRA110'!CQ251</f>
        <v>0</v>
      </c>
      <c r="CS251" s="41">
        <f>'PRA110'!CR251</f>
        <v>0</v>
      </c>
      <c r="CT251" s="41">
        <f>'PRA110'!CS251</f>
        <v>0</v>
      </c>
      <c r="CU251" s="41">
        <f>'PRA110'!CT251</f>
        <v>0</v>
      </c>
      <c r="CV251" s="41">
        <f>'PRA110'!CU251</f>
        <v>0</v>
      </c>
      <c r="CW251" s="41">
        <f>'PRA110'!CV251</f>
        <v>0</v>
      </c>
      <c r="CX251" s="41">
        <f>'PRA110'!CW251</f>
        <v>0</v>
      </c>
      <c r="CY251" s="41">
        <f>'PRA110'!CX251</f>
        <v>0</v>
      </c>
      <c r="CZ251" s="41">
        <f>'PRA110'!CY251</f>
        <v>0</v>
      </c>
      <c r="DA251" s="41">
        <f>'PRA110'!CZ251</f>
        <v>0</v>
      </c>
      <c r="DB251" s="41">
        <f>'PRA110'!DA251</f>
        <v>0</v>
      </c>
      <c r="DC251" s="41">
        <f>'PRA110'!DB251</f>
        <v>0</v>
      </c>
      <c r="DD251" s="41">
        <f>'PRA110'!DC251</f>
        <v>0</v>
      </c>
      <c r="DE251" s="41">
        <f>'PRA110'!DD251</f>
        <v>0</v>
      </c>
      <c r="DF251" s="41">
        <f>'PRA110'!DE251</f>
        <v>0</v>
      </c>
      <c r="DG251" s="41">
        <f>'PRA110'!DF251</f>
        <v>0</v>
      </c>
      <c r="DH251" s="41">
        <f>'PRA110'!DG251</f>
        <v>0</v>
      </c>
      <c r="DI251" s="41">
        <f>'PRA110'!DH251</f>
        <v>0</v>
      </c>
      <c r="DJ251" s="41">
        <f>'PRA110'!DI251</f>
        <v>0</v>
      </c>
      <c r="DK251" s="41">
        <f>'PRA110'!DJ251</f>
        <v>0</v>
      </c>
      <c r="DL251" s="44">
        <f>'PRA110'!DK251</f>
        <v>0</v>
      </c>
    </row>
    <row r="252" spans="1:116" s="332" customFormat="1" ht="19.899999999999999" customHeight="1">
      <c r="A252" s="333"/>
      <c r="B252" s="424"/>
      <c r="C252" s="300"/>
      <c r="D252" s="144" t="s">
        <v>472</v>
      </c>
      <c r="E252" s="147" t="s">
        <v>876</v>
      </c>
      <c r="F252" s="349" t="s">
        <v>79</v>
      </c>
      <c r="G252" s="335"/>
      <c r="H252" s="328"/>
      <c r="I252" s="338"/>
      <c r="J252" s="46">
        <f>'PRA110'!J252</f>
        <v>0</v>
      </c>
      <c r="K252" s="41">
        <f>('PRA110'!I252-'PRA110'!J252)</f>
        <v>0</v>
      </c>
      <c r="L252" s="41">
        <f>'PRA110'!K252</f>
        <v>0</v>
      </c>
      <c r="M252" s="41">
        <f>'PRA110'!L252</f>
        <v>0</v>
      </c>
      <c r="N252" s="41">
        <f>'PRA110'!M252</f>
        <v>0</v>
      </c>
      <c r="O252" s="41">
        <f>'PRA110'!N252</f>
        <v>0</v>
      </c>
      <c r="P252" s="41">
        <f>'PRA110'!O252</f>
        <v>0</v>
      </c>
      <c r="Q252" s="41">
        <f>'PRA110'!P252</f>
        <v>0</v>
      </c>
      <c r="R252" s="41">
        <f>'PRA110'!Q252</f>
        <v>0</v>
      </c>
      <c r="S252" s="41">
        <f>'PRA110'!R252</f>
        <v>0</v>
      </c>
      <c r="T252" s="41">
        <f>'PRA110'!S252</f>
        <v>0</v>
      </c>
      <c r="U252" s="41">
        <f>'PRA110'!T252</f>
        <v>0</v>
      </c>
      <c r="V252" s="41">
        <f>'PRA110'!U252</f>
        <v>0</v>
      </c>
      <c r="W252" s="41">
        <f>'PRA110'!V252</f>
        <v>0</v>
      </c>
      <c r="X252" s="41">
        <f>'PRA110'!W252</f>
        <v>0</v>
      </c>
      <c r="Y252" s="41">
        <f>'PRA110'!X252</f>
        <v>0</v>
      </c>
      <c r="Z252" s="41">
        <f>'PRA110'!Y252</f>
        <v>0</v>
      </c>
      <c r="AA252" s="41">
        <f>'PRA110'!Z252</f>
        <v>0</v>
      </c>
      <c r="AB252" s="41">
        <f>'PRA110'!AA252</f>
        <v>0</v>
      </c>
      <c r="AC252" s="41">
        <f>'PRA110'!AB252</f>
        <v>0</v>
      </c>
      <c r="AD252" s="41">
        <f>'PRA110'!AC252</f>
        <v>0</v>
      </c>
      <c r="AE252" s="41">
        <f>'PRA110'!AD252</f>
        <v>0</v>
      </c>
      <c r="AF252" s="41">
        <f>'PRA110'!AE252</f>
        <v>0</v>
      </c>
      <c r="AG252" s="41">
        <f>'PRA110'!AF252</f>
        <v>0</v>
      </c>
      <c r="AH252" s="41">
        <f>'PRA110'!AG252</f>
        <v>0</v>
      </c>
      <c r="AI252" s="41">
        <f>'PRA110'!AH252</f>
        <v>0</v>
      </c>
      <c r="AJ252" s="41">
        <f>'PRA110'!AI252</f>
        <v>0</v>
      </c>
      <c r="AK252" s="41">
        <f>'PRA110'!AJ252</f>
        <v>0</v>
      </c>
      <c r="AL252" s="41">
        <f>'PRA110'!AK252</f>
        <v>0</v>
      </c>
      <c r="AM252" s="41">
        <f>'PRA110'!AL252</f>
        <v>0</v>
      </c>
      <c r="AN252" s="41">
        <f>'PRA110'!AM252</f>
        <v>0</v>
      </c>
      <c r="AO252" s="41">
        <f>'PRA110'!AN252</f>
        <v>0</v>
      </c>
      <c r="AP252" s="41">
        <f>'PRA110'!AO252</f>
        <v>0</v>
      </c>
      <c r="AQ252" s="41">
        <f>'PRA110'!AP252</f>
        <v>0</v>
      </c>
      <c r="AR252" s="41">
        <f>'PRA110'!AQ252</f>
        <v>0</v>
      </c>
      <c r="AS252" s="41">
        <f>'PRA110'!AR252</f>
        <v>0</v>
      </c>
      <c r="AT252" s="41">
        <f>'PRA110'!AS252</f>
        <v>0</v>
      </c>
      <c r="AU252" s="41">
        <f>'PRA110'!AT252</f>
        <v>0</v>
      </c>
      <c r="AV252" s="41">
        <f>'PRA110'!AU252</f>
        <v>0</v>
      </c>
      <c r="AW252" s="41">
        <f>'PRA110'!AV252</f>
        <v>0</v>
      </c>
      <c r="AX252" s="41">
        <f>'PRA110'!AW252</f>
        <v>0</v>
      </c>
      <c r="AY252" s="41">
        <f>'PRA110'!AX252</f>
        <v>0</v>
      </c>
      <c r="AZ252" s="41">
        <f>'PRA110'!AY252</f>
        <v>0</v>
      </c>
      <c r="BA252" s="41">
        <f>'PRA110'!AZ252</f>
        <v>0</v>
      </c>
      <c r="BB252" s="41">
        <f>'PRA110'!BA252</f>
        <v>0</v>
      </c>
      <c r="BC252" s="41">
        <f>'PRA110'!BB252</f>
        <v>0</v>
      </c>
      <c r="BD252" s="41">
        <f>'PRA110'!BC252</f>
        <v>0</v>
      </c>
      <c r="BE252" s="41">
        <f>'PRA110'!BD252</f>
        <v>0</v>
      </c>
      <c r="BF252" s="41">
        <f>'PRA110'!BE252</f>
        <v>0</v>
      </c>
      <c r="BG252" s="41">
        <f>'PRA110'!BF252</f>
        <v>0</v>
      </c>
      <c r="BH252" s="41">
        <f>'PRA110'!BG252</f>
        <v>0</v>
      </c>
      <c r="BI252" s="41">
        <f>'PRA110'!BH252</f>
        <v>0</v>
      </c>
      <c r="BJ252" s="41">
        <f>'PRA110'!BI252</f>
        <v>0</v>
      </c>
      <c r="BK252" s="41">
        <f>'PRA110'!BJ252</f>
        <v>0</v>
      </c>
      <c r="BL252" s="41">
        <f>'PRA110'!BK252</f>
        <v>0</v>
      </c>
      <c r="BM252" s="41">
        <f>'PRA110'!BL252</f>
        <v>0</v>
      </c>
      <c r="BN252" s="41">
        <f>'PRA110'!BM252</f>
        <v>0</v>
      </c>
      <c r="BO252" s="41">
        <f>'PRA110'!BN252</f>
        <v>0</v>
      </c>
      <c r="BP252" s="41">
        <f>'PRA110'!BO252</f>
        <v>0</v>
      </c>
      <c r="BQ252" s="41">
        <f>'PRA110'!BP252</f>
        <v>0</v>
      </c>
      <c r="BR252" s="41">
        <f>'PRA110'!BQ252</f>
        <v>0</v>
      </c>
      <c r="BS252" s="41">
        <f>'PRA110'!BR252</f>
        <v>0</v>
      </c>
      <c r="BT252" s="41">
        <f>'PRA110'!BS252</f>
        <v>0</v>
      </c>
      <c r="BU252" s="41">
        <f>'PRA110'!BT252</f>
        <v>0</v>
      </c>
      <c r="BV252" s="41">
        <f>'PRA110'!BU252</f>
        <v>0</v>
      </c>
      <c r="BW252" s="41">
        <f>'PRA110'!BV252</f>
        <v>0</v>
      </c>
      <c r="BX252" s="41">
        <f>'PRA110'!BW252</f>
        <v>0</v>
      </c>
      <c r="BY252" s="41">
        <f>'PRA110'!BX252</f>
        <v>0</v>
      </c>
      <c r="BZ252" s="41">
        <f>'PRA110'!BY252</f>
        <v>0</v>
      </c>
      <c r="CA252" s="41">
        <f>'PRA110'!BZ252</f>
        <v>0</v>
      </c>
      <c r="CB252" s="41">
        <f>'PRA110'!CA252</f>
        <v>0</v>
      </c>
      <c r="CC252" s="41">
        <f>'PRA110'!CB252</f>
        <v>0</v>
      </c>
      <c r="CD252" s="41">
        <f>'PRA110'!CC252</f>
        <v>0</v>
      </c>
      <c r="CE252" s="41">
        <f>'PRA110'!CD252</f>
        <v>0</v>
      </c>
      <c r="CF252" s="41">
        <f>'PRA110'!CE252</f>
        <v>0</v>
      </c>
      <c r="CG252" s="41">
        <f>'PRA110'!CF252</f>
        <v>0</v>
      </c>
      <c r="CH252" s="41">
        <f>'PRA110'!CG252</f>
        <v>0</v>
      </c>
      <c r="CI252" s="41">
        <f>'PRA110'!CH252</f>
        <v>0</v>
      </c>
      <c r="CJ252" s="41">
        <f>'PRA110'!CI252</f>
        <v>0</v>
      </c>
      <c r="CK252" s="41">
        <f>'PRA110'!CJ252</f>
        <v>0</v>
      </c>
      <c r="CL252" s="41">
        <f>'PRA110'!CK252</f>
        <v>0</v>
      </c>
      <c r="CM252" s="41">
        <f>'PRA110'!CL252</f>
        <v>0</v>
      </c>
      <c r="CN252" s="41">
        <f>'PRA110'!CM252</f>
        <v>0</v>
      </c>
      <c r="CO252" s="41">
        <f>'PRA110'!CN252</f>
        <v>0</v>
      </c>
      <c r="CP252" s="41">
        <f>'PRA110'!CO252</f>
        <v>0</v>
      </c>
      <c r="CQ252" s="41">
        <f>'PRA110'!CP252</f>
        <v>0</v>
      </c>
      <c r="CR252" s="41">
        <f>'PRA110'!CQ252</f>
        <v>0</v>
      </c>
      <c r="CS252" s="41">
        <f>'PRA110'!CR252</f>
        <v>0</v>
      </c>
      <c r="CT252" s="41">
        <f>'PRA110'!CS252</f>
        <v>0</v>
      </c>
      <c r="CU252" s="41">
        <f>'PRA110'!CT252</f>
        <v>0</v>
      </c>
      <c r="CV252" s="41">
        <f>'PRA110'!CU252</f>
        <v>0</v>
      </c>
      <c r="CW252" s="41">
        <f>'PRA110'!CV252</f>
        <v>0</v>
      </c>
      <c r="CX252" s="41">
        <f>'PRA110'!CW252</f>
        <v>0</v>
      </c>
      <c r="CY252" s="41">
        <f>'PRA110'!CX252</f>
        <v>0</v>
      </c>
      <c r="CZ252" s="41">
        <f>'PRA110'!CY252</f>
        <v>0</v>
      </c>
      <c r="DA252" s="41">
        <f>'PRA110'!CZ252</f>
        <v>0</v>
      </c>
      <c r="DB252" s="41">
        <f>'PRA110'!DA252</f>
        <v>0</v>
      </c>
      <c r="DC252" s="41">
        <f>'PRA110'!DB252</f>
        <v>0</v>
      </c>
      <c r="DD252" s="41">
        <f>'PRA110'!DC252</f>
        <v>0</v>
      </c>
      <c r="DE252" s="41">
        <f>'PRA110'!DD252</f>
        <v>0</v>
      </c>
      <c r="DF252" s="41">
        <f>'PRA110'!DE252</f>
        <v>0</v>
      </c>
      <c r="DG252" s="41">
        <f>'PRA110'!DF252</f>
        <v>0</v>
      </c>
      <c r="DH252" s="41">
        <f>'PRA110'!DG252</f>
        <v>0</v>
      </c>
      <c r="DI252" s="41">
        <f>'PRA110'!DH252</f>
        <v>0</v>
      </c>
      <c r="DJ252" s="41">
        <f>'PRA110'!DI252</f>
        <v>0</v>
      </c>
      <c r="DK252" s="41">
        <f>'PRA110'!DJ252</f>
        <v>0</v>
      </c>
      <c r="DL252" s="44">
        <f>'PRA110'!DK252</f>
        <v>0</v>
      </c>
    </row>
    <row r="253" spans="1:116" s="332" customFormat="1" ht="19.899999999999999" customHeight="1">
      <c r="A253" s="333"/>
      <c r="B253" s="424"/>
      <c r="C253" s="300"/>
      <c r="D253" s="144" t="s">
        <v>473</v>
      </c>
      <c r="E253" s="147" t="s">
        <v>877</v>
      </c>
      <c r="F253" s="349" t="s">
        <v>81</v>
      </c>
      <c r="G253" s="335"/>
      <c r="H253" s="328"/>
      <c r="I253" s="338"/>
      <c r="J253" s="46">
        <f>'PRA110'!J253</f>
        <v>0</v>
      </c>
      <c r="K253" s="41">
        <f>('PRA110'!I253-'PRA110'!J253)</f>
        <v>0</v>
      </c>
      <c r="L253" s="41">
        <f>'PRA110'!K253</f>
        <v>0</v>
      </c>
      <c r="M253" s="41">
        <f>'PRA110'!L253</f>
        <v>0</v>
      </c>
      <c r="N253" s="41">
        <f>'PRA110'!M253</f>
        <v>0</v>
      </c>
      <c r="O253" s="41">
        <f>'PRA110'!N253</f>
        <v>0</v>
      </c>
      <c r="P253" s="41">
        <f>'PRA110'!O253</f>
        <v>0</v>
      </c>
      <c r="Q253" s="41">
        <f>'PRA110'!P253</f>
        <v>0</v>
      </c>
      <c r="R253" s="41">
        <f>'PRA110'!Q253</f>
        <v>0</v>
      </c>
      <c r="S253" s="41">
        <f>'PRA110'!R253</f>
        <v>0</v>
      </c>
      <c r="T253" s="41">
        <f>'PRA110'!S253</f>
        <v>0</v>
      </c>
      <c r="U253" s="41">
        <f>'PRA110'!T253</f>
        <v>0</v>
      </c>
      <c r="V253" s="41">
        <f>'PRA110'!U253</f>
        <v>0</v>
      </c>
      <c r="W253" s="41">
        <f>'PRA110'!V253</f>
        <v>0</v>
      </c>
      <c r="X253" s="41">
        <f>'PRA110'!W253</f>
        <v>0</v>
      </c>
      <c r="Y253" s="41">
        <f>'PRA110'!X253</f>
        <v>0</v>
      </c>
      <c r="Z253" s="41">
        <f>'PRA110'!Y253</f>
        <v>0</v>
      </c>
      <c r="AA253" s="41">
        <f>'PRA110'!Z253</f>
        <v>0</v>
      </c>
      <c r="AB253" s="41">
        <f>'PRA110'!AA253</f>
        <v>0</v>
      </c>
      <c r="AC253" s="41">
        <f>'PRA110'!AB253</f>
        <v>0</v>
      </c>
      <c r="AD253" s="41">
        <f>'PRA110'!AC253</f>
        <v>0</v>
      </c>
      <c r="AE253" s="41">
        <f>'PRA110'!AD253</f>
        <v>0</v>
      </c>
      <c r="AF253" s="41">
        <f>'PRA110'!AE253</f>
        <v>0</v>
      </c>
      <c r="AG253" s="41">
        <f>'PRA110'!AF253</f>
        <v>0</v>
      </c>
      <c r="AH253" s="41">
        <f>'PRA110'!AG253</f>
        <v>0</v>
      </c>
      <c r="AI253" s="41">
        <f>'PRA110'!AH253</f>
        <v>0</v>
      </c>
      <c r="AJ253" s="41">
        <f>'PRA110'!AI253</f>
        <v>0</v>
      </c>
      <c r="AK253" s="41">
        <f>'PRA110'!AJ253</f>
        <v>0</v>
      </c>
      <c r="AL253" s="41">
        <f>'PRA110'!AK253</f>
        <v>0</v>
      </c>
      <c r="AM253" s="41">
        <f>'PRA110'!AL253</f>
        <v>0</v>
      </c>
      <c r="AN253" s="41">
        <f>'PRA110'!AM253</f>
        <v>0</v>
      </c>
      <c r="AO253" s="41">
        <f>'PRA110'!AN253</f>
        <v>0</v>
      </c>
      <c r="AP253" s="41">
        <f>'PRA110'!AO253</f>
        <v>0</v>
      </c>
      <c r="AQ253" s="41">
        <f>'PRA110'!AP253</f>
        <v>0</v>
      </c>
      <c r="AR253" s="41">
        <f>'PRA110'!AQ253</f>
        <v>0</v>
      </c>
      <c r="AS253" s="41">
        <f>'PRA110'!AR253</f>
        <v>0</v>
      </c>
      <c r="AT253" s="41">
        <f>'PRA110'!AS253</f>
        <v>0</v>
      </c>
      <c r="AU253" s="41">
        <f>'PRA110'!AT253</f>
        <v>0</v>
      </c>
      <c r="AV253" s="41">
        <f>'PRA110'!AU253</f>
        <v>0</v>
      </c>
      <c r="AW253" s="41">
        <f>'PRA110'!AV253</f>
        <v>0</v>
      </c>
      <c r="AX253" s="41">
        <f>'PRA110'!AW253</f>
        <v>0</v>
      </c>
      <c r="AY253" s="41">
        <f>'PRA110'!AX253</f>
        <v>0</v>
      </c>
      <c r="AZ253" s="41">
        <f>'PRA110'!AY253</f>
        <v>0</v>
      </c>
      <c r="BA253" s="41">
        <f>'PRA110'!AZ253</f>
        <v>0</v>
      </c>
      <c r="BB253" s="41">
        <f>'PRA110'!BA253</f>
        <v>0</v>
      </c>
      <c r="BC253" s="41">
        <f>'PRA110'!BB253</f>
        <v>0</v>
      </c>
      <c r="BD253" s="41">
        <f>'PRA110'!BC253</f>
        <v>0</v>
      </c>
      <c r="BE253" s="41">
        <f>'PRA110'!BD253</f>
        <v>0</v>
      </c>
      <c r="BF253" s="41">
        <f>'PRA110'!BE253</f>
        <v>0</v>
      </c>
      <c r="BG253" s="41">
        <f>'PRA110'!BF253</f>
        <v>0</v>
      </c>
      <c r="BH253" s="41">
        <f>'PRA110'!BG253</f>
        <v>0</v>
      </c>
      <c r="BI253" s="41">
        <f>'PRA110'!BH253</f>
        <v>0</v>
      </c>
      <c r="BJ253" s="41">
        <f>'PRA110'!BI253</f>
        <v>0</v>
      </c>
      <c r="BK253" s="41">
        <f>'PRA110'!BJ253</f>
        <v>0</v>
      </c>
      <c r="BL253" s="41">
        <f>'PRA110'!BK253</f>
        <v>0</v>
      </c>
      <c r="BM253" s="41">
        <f>'PRA110'!BL253</f>
        <v>0</v>
      </c>
      <c r="BN253" s="41">
        <f>'PRA110'!BM253</f>
        <v>0</v>
      </c>
      <c r="BO253" s="41">
        <f>'PRA110'!BN253</f>
        <v>0</v>
      </c>
      <c r="BP253" s="41">
        <f>'PRA110'!BO253</f>
        <v>0</v>
      </c>
      <c r="BQ253" s="41">
        <f>'PRA110'!BP253</f>
        <v>0</v>
      </c>
      <c r="BR253" s="41">
        <f>'PRA110'!BQ253</f>
        <v>0</v>
      </c>
      <c r="BS253" s="41">
        <f>'PRA110'!BR253</f>
        <v>0</v>
      </c>
      <c r="BT253" s="41">
        <f>'PRA110'!BS253</f>
        <v>0</v>
      </c>
      <c r="BU253" s="41">
        <f>'PRA110'!BT253</f>
        <v>0</v>
      </c>
      <c r="BV253" s="41">
        <f>'PRA110'!BU253</f>
        <v>0</v>
      </c>
      <c r="BW253" s="41">
        <f>'PRA110'!BV253</f>
        <v>0</v>
      </c>
      <c r="BX253" s="41">
        <f>'PRA110'!BW253</f>
        <v>0</v>
      </c>
      <c r="BY253" s="41">
        <f>'PRA110'!BX253</f>
        <v>0</v>
      </c>
      <c r="BZ253" s="41">
        <f>'PRA110'!BY253</f>
        <v>0</v>
      </c>
      <c r="CA253" s="41">
        <f>'PRA110'!BZ253</f>
        <v>0</v>
      </c>
      <c r="CB253" s="41">
        <f>'PRA110'!CA253</f>
        <v>0</v>
      </c>
      <c r="CC253" s="41">
        <f>'PRA110'!CB253</f>
        <v>0</v>
      </c>
      <c r="CD253" s="41">
        <f>'PRA110'!CC253</f>
        <v>0</v>
      </c>
      <c r="CE253" s="41">
        <f>'PRA110'!CD253</f>
        <v>0</v>
      </c>
      <c r="CF253" s="41">
        <f>'PRA110'!CE253</f>
        <v>0</v>
      </c>
      <c r="CG253" s="41">
        <f>'PRA110'!CF253</f>
        <v>0</v>
      </c>
      <c r="CH253" s="41">
        <f>'PRA110'!CG253</f>
        <v>0</v>
      </c>
      <c r="CI253" s="41">
        <f>'PRA110'!CH253</f>
        <v>0</v>
      </c>
      <c r="CJ253" s="41">
        <f>'PRA110'!CI253</f>
        <v>0</v>
      </c>
      <c r="CK253" s="41">
        <f>'PRA110'!CJ253</f>
        <v>0</v>
      </c>
      <c r="CL253" s="41">
        <f>'PRA110'!CK253</f>
        <v>0</v>
      </c>
      <c r="CM253" s="41">
        <f>'PRA110'!CL253</f>
        <v>0</v>
      </c>
      <c r="CN253" s="41">
        <f>'PRA110'!CM253</f>
        <v>0</v>
      </c>
      <c r="CO253" s="41">
        <f>'PRA110'!CN253</f>
        <v>0</v>
      </c>
      <c r="CP253" s="41">
        <f>'PRA110'!CO253</f>
        <v>0</v>
      </c>
      <c r="CQ253" s="41">
        <f>'PRA110'!CP253</f>
        <v>0</v>
      </c>
      <c r="CR253" s="41">
        <f>'PRA110'!CQ253</f>
        <v>0</v>
      </c>
      <c r="CS253" s="41">
        <f>'PRA110'!CR253</f>
        <v>0</v>
      </c>
      <c r="CT253" s="41">
        <f>'PRA110'!CS253</f>
        <v>0</v>
      </c>
      <c r="CU253" s="41">
        <f>'PRA110'!CT253</f>
        <v>0</v>
      </c>
      <c r="CV253" s="41">
        <f>'PRA110'!CU253</f>
        <v>0</v>
      </c>
      <c r="CW253" s="41">
        <f>'PRA110'!CV253</f>
        <v>0</v>
      </c>
      <c r="CX253" s="41">
        <f>'PRA110'!CW253</f>
        <v>0</v>
      </c>
      <c r="CY253" s="41">
        <f>'PRA110'!CX253</f>
        <v>0</v>
      </c>
      <c r="CZ253" s="41">
        <f>'PRA110'!CY253</f>
        <v>0</v>
      </c>
      <c r="DA253" s="41">
        <f>'PRA110'!CZ253</f>
        <v>0</v>
      </c>
      <c r="DB253" s="41">
        <f>'PRA110'!DA253</f>
        <v>0</v>
      </c>
      <c r="DC253" s="41">
        <f>'PRA110'!DB253</f>
        <v>0</v>
      </c>
      <c r="DD253" s="41">
        <f>'PRA110'!DC253</f>
        <v>0</v>
      </c>
      <c r="DE253" s="41">
        <f>'PRA110'!DD253</f>
        <v>0</v>
      </c>
      <c r="DF253" s="41">
        <f>'PRA110'!DE253</f>
        <v>0</v>
      </c>
      <c r="DG253" s="41">
        <f>'PRA110'!DF253</f>
        <v>0</v>
      </c>
      <c r="DH253" s="41">
        <f>'PRA110'!DG253</f>
        <v>0</v>
      </c>
      <c r="DI253" s="41">
        <f>'PRA110'!DH253</f>
        <v>0</v>
      </c>
      <c r="DJ253" s="41">
        <f>'PRA110'!DI253</f>
        <v>0</v>
      </c>
      <c r="DK253" s="41">
        <f>'PRA110'!DJ253</f>
        <v>0</v>
      </c>
      <c r="DL253" s="44">
        <f>'PRA110'!DK253</f>
        <v>0</v>
      </c>
    </row>
    <row r="254" spans="1:116" s="332" customFormat="1" ht="19.899999999999999" customHeight="1">
      <c r="A254" s="333"/>
      <c r="B254" s="424"/>
      <c r="C254" s="300"/>
      <c r="D254" s="144" t="s">
        <v>474</v>
      </c>
      <c r="E254" s="147" t="s">
        <v>878</v>
      </c>
      <c r="F254" s="349" t="s">
        <v>89</v>
      </c>
      <c r="G254" s="335"/>
      <c r="H254" s="328"/>
      <c r="I254" s="338"/>
      <c r="J254" s="46">
        <f>'PRA110'!J254</f>
        <v>0</v>
      </c>
      <c r="K254" s="41">
        <f>('PRA110'!I254-'PRA110'!J254)</f>
        <v>0</v>
      </c>
      <c r="L254" s="41">
        <f>'PRA110'!K254</f>
        <v>0</v>
      </c>
      <c r="M254" s="41">
        <f>'PRA110'!L254</f>
        <v>0</v>
      </c>
      <c r="N254" s="41">
        <f>'PRA110'!M254</f>
        <v>0</v>
      </c>
      <c r="O254" s="41">
        <f>'PRA110'!N254</f>
        <v>0</v>
      </c>
      <c r="P254" s="41">
        <f>'PRA110'!O254</f>
        <v>0</v>
      </c>
      <c r="Q254" s="41">
        <f>'PRA110'!P254</f>
        <v>0</v>
      </c>
      <c r="R254" s="41">
        <f>'PRA110'!Q254</f>
        <v>0</v>
      </c>
      <c r="S254" s="41">
        <f>'PRA110'!R254</f>
        <v>0</v>
      </c>
      <c r="T254" s="41">
        <f>'PRA110'!S254</f>
        <v>0</v>
      </c>
      <c r="U254" s="41">
        <f>'PRA110'!T254</f>
        <v>0</v>
      </c>
      <c r="V254" s="41">
        <f>'PRA110'!U254</f>
        <v>0</v>
      </c>
      <c r="W254" s="41">
        <f>'PRA110'!V254</f>
        <v>0</v>
      </c>
      <c r="X254" s="41">
        <f>'PRA110'!W254</f>
        <v>0</v>
      </c>
      <c r="Y254" s="41">
        <f>'PRA110'!X254</f>
        <v>0</v>
      </c>
      <c r="Z254" s="41">
        <f>'PRA110'!Y254</f>
        <v>0</v>
      </c>
      <c r="AA254" s="41">
        <f>'PRA110'!Z254</f>
        <v>0</v>
      </c>
      <c r="AB254" s="41">
        <f>'PRA110'!AA254</f>
        <v>0</v>
      </c>
      <c r="AC254" s="41">
        <f>'PRA110'!AB254</f>
        <v>0</v>
      </c>
      <c r="AD254" s="41">
        <f>'PRA110'!AC254</f>
        <v>0</v>
      </c>
      <c r="AE254" s="41">
        <f>'PRA110'!AD254</f>
        <v>0</v>
      </c>
      <c r="AF254" s="41">
        <f>'PRA110'!AE254</f>
        <v>0</v>
      </c>
      <c r="AG254" s="41">
        <f>'PRA110'!AF254</f>
        <v>0</v>
      </c>
      <c r="AH254" s="41">
        <f>'PRA110'!AG254</f>
        <v>0</v>
      </c>
      <c r="AI254" s="41">
        <f>'PRA110'!AH254</f>
        <v>0</v>
      </c>
      <c r="AJ254" s="41">
        <f>'PRA110'!AI254</f>
        <v>0</v>
      </c>
      <c r="AK254" s="41">
        <f>'PRA110'!AJ254</f>
        <v>0</v>
      </c>
      <c r="AL254" s="41">
        <f>'PRA110'!AK254</f>
        <v>0</v>
      </c>
      <c r="AM254" s="41">
        <f>'PRA110'!AL254</f>
        <v>0</v>
      </c>
      <c r="AN254" s="41">
        <f>'PRA110'!AM254</f>
        <v>0</v>
      </c>
      <c r="AO254" s="41">
        <f>'PRA110'!AN254</f>
        <v>0</v>
      </c>
      <c r="AP254" s="41">
        <f>'PRA110'!AO254</f>
        <v>0</v>
      </c>
      <c r="AQ254" s="41">
        <f>'PRA110'!AP254</f>
        <v>0</v>
      </c>
      <c r="AR254" s="41">
        <f>'PRA110'!AQ254</f>
        <v>0</v>
      </c>
      <c r="AS254" s="41">
        <f>'PRA110'!AR254</f>
        <v>0</v>
      </c>
      <c r="AT254" s="41">
        <f>'PRA110'!AS254</f>
        <v>0</v>
      </c>
      <c r="AU254" s="41">
        <f>'PRA110'!AT254</f>
        <v>0</v>
      </c>
      <c r="AV254" s="41">
        <f>'PRA110'!AU254</f>
        <v>0</v>
      </c>
      <c r="AW254" s="41">
        <f>'PRA110'!AV254</f>
        <v>0</v>
      </c>
      <c r="AX254" s="41">
        <f>'PRA110'!AW254</f>
        <v>0</v>
      </c>
      <c r="AY254" s="41">
        <f>'PRA110'!AX254</f>
        <v>0</v>
      </c>
      <c r="AZ254" s="41">
        <f>'PRA110'!AY254</f>
        <v>0</v>
      </c>
      <c r="BA254" s="41">
        <f>'PRA110'!AZ254</f>
        <v>0</v>
      </c>
      <c r="BB254" s="41">
        <f>'PRA110'!BA254</f>
        <v>0</v>
      </c>
      <c r="BC254" s="41">
        <f>'PRA110'!BB254</f>
        <v>0</v>
      </c>
      <c r="BD254" s="41">
        <f>'PRA110'!BC254</f>
        <v>0</v>
      </c>
      <c r="BE254" s="41">
        <f>'PRA110'!BD254</f>
        <v>0</v>
      </c>
      <c r="BF254" s="41">
        <f>'PRA110'!BE254</f>
        <v>0</v>
      </c>
      <c r="BG254" s="41">
        <f>'PRA110'!BF254</f>
        <v>0</v>
      </c>
      <c r="BH254" s="41">
        <f>'PRA110'!BG254</f>
        <v>0</v>
      </c>
      <c r="BI254" s="41">
        <f>'PRA110'!BH254</f>
        <v>0</v>
      </c>
      <c r="BJ254" s="41">
        <f>'PRA110'!BI254</f>
        <v>0</v>
      </c>
      <c r="BK254" s="41">
        <f>'PRA110'!BJ254</f>
        <v>0</v>
      </c>
      <c r="BL254" s="41">
        <f>'PRA110'!BK254</f>
        <v>0</v>
      </c>
      <c r="BM254" s="41">
        <f>'PRA110'!BL254</f>
        <v>0</v>
      </c>
      <c r="BN254" s="41">
        <f>'PRA110'!BM254</f>
        <v>0</v>
      </c>
      <c r="BO254" s="41">
        <f>'PRA110'!BN254</f>
        <v>0</v>
      </c>
      <c r="BP254" s="41">
        <f>'PRA110'!BO254</f>
        <v>0</v>
      </c>
      <c r="BQ254" s="41">
        <f>'PRA110'!BP254</f>
        <v>0</v>
      </c>
      <c r="BR254" s="41">
        <f>'PRA110'!BQ254</f>
        <v>0</v>
      </c>
      <c r="BS254" s="41">
        <f>'PRA110'!BR254</f>
        <v>0</v>
      </c>
      <c r="BT254" s="41">
        <f>'PRA110'!BS254</f>
        <v>0</v>
      </c>
      <c r="BU254" s="41">
        <f>'PRA110'!BT254</f>
        <v>0</v>
      </c>
      <c r="BV254" s="41">
        <f>'PRA110'!BU254</f>
        <v>0</v>
      </c>
      <c r="BW254" s="41">
        <f>'PRA110'!BV254</f>
        <v>0</v>
      </c>
      <c r="BX254" s="41">
        <f>'PRA110'!BW254</f>
        <v>0</v>
      </c>
      <c r="BY254" s="41">
        <f>'PRA110'!BX254</f>
        <v>0</v>
      </c>
      <c r="BZ254" s="41">
        <f>'PRA110'!BY254</f>
        <v>0</v>
      </c>
      <c r="CA254" s="41">
        <f>'PRA110'!BZ254</f>
        <v>0</v>
      </c>
      <c r="CB254" s="41">
        <f>'PRA110'!CA254</f>
        <v>0</v>
      </c>
      <c r="CC254" s="41">
        <f>'PRA110'!CB254</f>
        <v>0</v>
      </c>
      <c r="CD254" s="41">
        <f>'PRA110'!CC254</f>
        <v>0</v>
      </c>
      <c r="CE254" s="41">
        <f>'PRA110'!CD254</f>
        <v>0</v>
      </c>
      <c r="CF254" s="41">
        <f>'PRA110'!CE254</f>
        <v>0</v>
      </c>
      <c r="CG254" s="41">
        <f>'PRA110'!CF254</f>
        <v>0</v>
      </c>
      <c r="CH254" s="41">
        <f>'PRA110'!CG254</f>
        <v>0</v>
      </c>
      <c r="CI254" s="41">
        <f>'PRA110'!CH254</f>
        <v>0</v>
      </c>
      <c r="CJ254" s="41">
        <f>'PRA110'!CI254</f>
        <v>0</v>
      </c>
      <c r="CK254" s="41">
        <f>'PRA110'!CJ254</f>
        <v>0</v>
      </c>
      <c r="CL254" s="41">
        <f>'PRA110'!CK254</f>
        <v>0</v>
      </c>
      <c r="CM254" s="41">
        <f>'PRA110'!CL254</f>
        <v>0</v>
      </c>
      <c r="CN254" s="41">
        <f>'PRA110'!CM254</f>
        <v>0</v>
      </c>
      <c r="CO254" s="41">
        <f>'PRA110'!CN254</f>
        <v>0</v>
      </c>
      <c r="CP254" s="41">
        <f>'PRA110'!CO254</f>
        <v>0</v>
      </c>
      <c r="CQ254" s="41">
        <f>'PRA110'!CP254</f>
        <v>0</v>
      </c>
      <c r="CR254" s="41">
        <f>'PRA110'!CQ254</f>
        <v>0</v>
      </c>
      <c r="CS254" s="41">
        <f>'PRA110'!CR254</f>
        <v>0</v>
      </c>
      <c r="CT254" s="41">
        <f>'PRA110'!CS254</f>
        <v>0</v>
      </c>
      <c r="CU254" s="41">
        <f>'PRA110'!CT254</f>
        <v>0</v>
      </c>
      <c r="CV254" s="41">
        <f>'PRA110'!CU254</f>
        <v>0</v>
      </c>
      <c r="CW254" s="41">
        <f>'PRA110'!CV254</f>
        <v>0</v>
      </c>
      <c r="CX254" s="41">
        <f>'PRA110'!CW254</f>
        <v>0</v>
      </c>
      <c r="CY254" s="41">
        <f>'PRA110'!CX254</f>
        <v>0</v>
      </c>
      <c r="CZ254" s="41">
        <f>'PRA110'!CY254</f>
        <v>0</v>
      </c>
      <c r="DA254" s="41">
        <f>'PRA110'!CZ254</f>
        <v>0</v>
      </c>
      <c r="DB254" s="41">
        <f>'PRA110'!DA254</f>
        <v>0</v>
      </c>
      <c r="DC254" s="41">
        <f>'PRA110'!DB254</f>
        <v>0</v>
      </c>
      <c r="DD254" s="41">
        <f>'PRA110'!DC254</f>
        <v>0</v>
      </c>
      <c r="DE254" s="41">
        <f>'PRA110'!DD254</f>
        <v>0</v>
      </c>
      <c r="DF254" s="41">
        <f>'PRA110'!DE254</f>
        <v>0</v>
      </c>
      <c r="DG254" s="41">
        <f>'PRA110'!DF254</f>
        <v>0</v>
      </c>
      <c r="DH254" s="41">
        <f>'PRA110'!DG254</f>
        <v>0</v>
      </c>
      <c r="DI254" s="41">
        <f>'PRA110'!DH254</f>
        <v>0</v>
      </c>
      <c r="DJ254" s="41">
        <f>'PRA110'!DI254</f>
        <v>0</v>
      </c>
      <c r="DK254" s="41">
        <f>'PRA110'!DJ254</f>
        <v>0</v>
      </c>
      <c r="DL254" s="44">
        <f>'PRA110'!DK254</f>
        <v>0</v>
      </c>
    </row>
    <row r="255" spans="1:116" s="332" customFormat="1" ht="19.899999999999999" customHeight="1">
      <c r="A255" s="333"/>
      <c r="B255" s="424"/>
      <c r="C255" s="300"/>
      <c r="D255" s="144" t="s">
        <v>475</v>
      </c>
      <c r="E255" s="147" t="s">
        <v>879</v>
      </c>
      <c r="F255" s="350" t="s">
        <v>91</v>
      </c>
      <c r="G255" s="335"/>
      <c r="H255" s="328"/>
      <c r="I255" s="338"/>
      <c r="J255" s="46">
        <f>'PRA110'!J255</f>
        <v>0</v>
      </c>
      <c r="K255" s="41">
        <f>('PRA110'!I255-'PRA110'!J255)</f>
        <v>0</v>
      </c>
      <c r="L255" s="41">
        <f>'PRA110'!K255</f>
        <v>0</v>
      </c>
      <c r="M255" s="41">
        <f>'PRA110'!L255</f>
        <v>0</v>
      </c>
      <c r="N255" s="41">
        <f>'PRA110'!M255</f>
        <v>0</v>
      </c>
      <c r="O255" s="41">
        <f>'PRA110'!N255</f>
        <v>0</v>
      </c>
      <c r="P255" s="41">
        <f>'PRA110'!O255</f>
        <v>0</v>
      </c>
      <c r="Q255" s="41">
        <f>'PRA110'!P255</f>
        <v>0</v>
      </c>
      <c r="R255" s="41">
        <f>'PRA110'!Q255</f>
        <v>0</v>
      </c>
      <c r="S255" s="41">
        <f>'PRA110'!R255</f>
        <v>0</v>
      </c>
      <c r="T255" s="41">
        <f>'PRA110'!S255</f>
        <v>0</v>
      </c>
      <c r="U255" s="41">
        <f>'PRA110'!T255</f>
        <v>0</v>
      </c>
      <c r="V255" s="41">
        <f>'PRA110'!U255</f>
        <v>0</v>
      </c>
      <c r="W255" s="41">
        <f>'PRA110'!V255</f>
        <v>0</v>
      </c>
      <c r="X255" s="41">
        <f>'PRA110'!W255</f>
        <v>0</v>
      </c>
      <c r="Y255" s="41">
        <f>'PRA110'!X255</f>
        <v>0</v>
      </c>
      <c r="Z255" s="41">
        <f>'PRA110'!Y255</f>
        <v>0</v>
      </c>
      <c r="AA255" s="41">
        <f>'PRA110'!Z255</f>
        <v>0</v>
      </c>
      <c r="AB255" s="41">
        <f>'PRA110'!AA255</f>
        <v>0</v>
      </c>
      <c r="AC255" s="41">
        <f>'PRA110'!AB255</f>
        <v>0</v>
      </c>
      <c r="AD255" s="41">
        <f>'PRA110'!AC255</f>
        <v>0</v>
      </c>
      <c r="AE255" s="41">
        <f>'PRA110'!AD255</f>
        <v>0</v>
      </c>
      <c r="AF255" s="41">
        <f>'PRA110'!AE255</f>
        <v>0</v>
      </c>
      <c r="AG255" s="41">
        <f>'PRA110'!AF255</f>
        <v>0</v>
      </c>
      <c r="AH255" s="41">
        <f>'PRA110'!AG255</f>
        <v>0</v>
      </c>
      <c r="AI255" s="41">
        <f>'PRA110'!AH255</f>
        <v>0</v>
      </c>
      <c r="AJ255" s="41">
        <f>'PRA110'!AI255</f>
        <v>0</v>
      </c>
      <c r="AK255" s="41">
        <f>'PRA110'!AJ255</f>
        <v>0</v>
      </c>
      <c r="AL255" s="41">
        <f>'PRA110'!AK255</f>
        <v>0</v>
      </c>
      <c r="AM255" s="41">
        <f>'PRA110'!AL255</f>
        <v>0</v>
      </c>
      <c r="AN255" s="41">
        <f>'PRA110'!AM255</f>
        <v>0</v>
      </c>
      <c r="AO255" s="41">
        <f>'PRA110'!AN255</f>
        <v>0</v>
      </c>
      <c r="AP255" s="41">
        <f>'PRA110'!AO255</f>
        <v>0</v>
      </c>
      <c r="AQ255" s="41">
        <f>'PRA110'!AP255</f>
        <v>0</v>
      </c>
      <c r="AR255" s="41">
        <f>'PRA110'!AQ255</f>
        <v>0</v>
      </c>
      <c r="AS255" s="41">
        <f>'PRA110'!AR255</f>
        <v>0</v>
      </c>
      <c r="AT255" s="41">
        <f>'PRA110'!AS255</f>
        <v>0</v>
      </c>
      <c r="AU255" s="41">
        <f>'PRA110'!AT255</f>
        <v>0</v>
      </c>
      <c r="AV255" s="41">
        <f>'PRA110'!AU255</f>
        <v>0</v>
      </c>
      <c r="AW255" s="41">
        <f>'PRA110'!AV255</f>
        <v>0</v>
      </c>
      <c r="AX255" s="41">
        <f>'PRA110'!AW255</f>
        <v>0</v>
      </c>
      <c r="AY255" s="41">
        <f>'PRA110'!AX255</f>
        <v>0</v>
      </c>
      <c r="AZ255" s="41">
        <f>'PRA110'!AY255</f>
        <v>0</v>
      </c>
      <c r="BA255" s="41">
        <f>'PRA110'!AZ255</f>
        <v>0</v>
      </c>
      <c r="BB255" s="41">
        <f>'PRA110'!BA255</f>
        <v>0</v>
      </c>
      <c r="BC255" s="41">
        <f>'PRA110'!BB255</f>
        <v>0</v>
      </c>
      <c r="BD255" s="41">
        <f>'PRA110'!BC255</f>
        <v>0</v>
      </c>
      <c r="BE255" s="41">
        <f>'PRA110'!BD255</f>
        <v>0</v>
      </c>
      <c r="BF255" s="41">
        <f>'PRA110'!BE255</f>
        <v>0</v>
      </c>
      <c r="BG255" s="41">
        <f>'PRA110'!BF255</f>
        <v>0</v>
      </c>
      <c r="BH255" s="41">
        <f>'PRA110'!BG255</f>
        <v>0</v>
      </c>
      <c r="BI255" s="41">
        <f>'PRA110'!BH255</f>
        <v>0</v>
      </c>
      <c r="BJ255" s="41">
        <f>'PRA110'!BI255</f>
        <v>0</v>
      </c>
      <c r="BK255" s="41">
        <f>'PRA110'!BJ255</f>
        <v>0</v>
      </c>
      <c r="BL255" s="41">
        <f>'PRA110'!BK255</f>
        <v>0</v>
      </c>
      <c r="BM255" s="41">
        <f>'PRA110'!BL255</f>
        <v>0</v>
      </c>
      <c r="BN255" s="41">
        <f>'PRA110'!BM255</f>
        <v>0</v>
      </c>
      <c r="BO255" s="41">
        <f>'PRA110'!BN255</f>
        <v>0</v>
      </c>
      <c r="BP255" s="41">
        <f>'PRA110'!BO255</f>
        <v>0</v>
      </c>
      <c r="BQ255" s="41">
        <f>'PRA110'!BP255</f>
        <v>0</v>
      </c>
      <c r="BR255" s="41">
        <f>'PRA110'!BQ255</f>
        <v>0</v>
      </c>
      <c r="BS255" s="41">
        <f>'PRA110'!BR255</f>
        <v>0</v>
      </c>
      <c r="BT255" s="41">
        <f>'PRA110'!BS255</f>
        <v>0</v>
      </c>
      <c r="BU255" s="41">
        <f>'PRA110'!BT255</f>
        <v>0</v>
      </c>
      <c r="BV255" s="41">
        <f>'PRA110'!BU255</f>
        <v>0</v>
      </c>
      <c r="BW255" s="41">
        <f>'PRA110'!BV255</f>
        <v>0</v>
      </c>
      <c r="BX255" s="41">
        <f>'PRA110'!BW255</f>
        <v>0</v>
      </c>
      <c r="BY255" s="41">
        <f>'PRA110'!BX255</f>
        <v>0</v>
      </c>
      <c r="BZ255" s="41">
        <f>'PRA110'!BY255</f>
        <v>0</v>
      </c>
      <c r="CA255" s="41">
        <f>'PRA110'!BZ255</f>
        <v>0</v>
      </c>
      <c r="CB255" s="41">
        <f>'PRA110'!CA255</f>
        <v>0</v>
      </c>
      <c r="CC255" s="41">
        <f>'PRA110'!CB255</f>
        <v>0</v>
      </c>
      <c r="CD255" s="41">
        <f>'PRA110'!CC255</f>
        <v>0</v>
      </c>
      <c r="CE255" s="41">
        <f>'PRA110'!CD255</f>
        <v>0</v>
      </c>
      <c r="CF255" s="41">
        <f>'PRA110'!CE255</f>
        <v>0</v>
      </c>
      <c r="CG255" s="41">
        <f>'PRA110'!CF255</f>
        <v>0</v>
      </c>
      <c r="CH255" s="41">
        <f>'PRA110'!CG255</f>
        <v>0</v>
      </c>
      <c r="CI255" s="41">
        <f>'PRA110'!CH255</f>
        <v>0</v>
      </c>
      <c r="CJ255" s="41">
        <f>'PRA110'!CI255</f>
        <v>0</v>
      </c>
      <c r="CK255" s="41">
        <f>'PRA110'!CJ255</f>
        <v>0</v>
      </c>
      <c r="CL255" s="41">
        <f>'PRA110'!CK255</f>
        <v>0</v>
      </c>
      <c r="CM255" s="41">
        <f>'PRA110'!CL255</f>
        <v>0</v>
      </c>
      <c r="CN255" s="41">
        <f>'PRA110'!CM255</f>
        <v>0</v>
      </c>
      <c r="CO255" s="41">
        <f>'PRA110'!CN255</f>
        <v>0</v>
      </c>
      <c r="CP255" s="41">
        <f>'PRA110'!CO255</f>
        <v>0</v>
      </c>
      <c r="CQ255" s="41">
        <f>'PRA110'!CP255</f>
        <v>0</v>
      </c>
      <c r="CR255" s="41">
        <f>'PRA110'!CQ255</f>
        <v>0</v>
      </c>
      <c r="CS255" s="41">
        <f>'PRA110'!CR255</f>
        <v>0</v>
      </c>
      <c r="CT255" s="41">
        <f>'PRA110'!CS255</f>
        <v>0</v>
      </c>
      <c r="CU255" s="41">
        <f>'PRA110'!CT255</f>
        <v>0</v>
      </c>
      <c r="CV255" s="41">
        <f>'PRA110'!CU255</f>
        <v>0</v>
      </c>
      <c r="CW255" s="41">
        <f>'PRA110'!CV255</f>
        <v>0</v>
      </c>
      <c r="CX255" s="41">
        <f>'PRA110'!CW255</f>
        <v>0</v>
      </c>
      <c r="CY255" s="41">
        <f>'PRA110'!CX255</f>
        <v>0</v>
      </c>
      <c r="CZ255" s="41">
        <f>'PRA110'!CY255</f>
        <v>0</v>
      </c>
      <c r="DA255" s="41">
        <f>'PRA110'!CZ255</f>
        <v>0</v>
      </c>
      <c r="DB255" s="41">
        <f>'PRA110'!DA255</f>
        <v>0</v>
      </c>
      <c r="DC255" s="41">
        <f>'PRA110'!DB255</f>
        <v>0</v>
      </c>
      <c r="DD255" s="41">
        <f>'PRA110'!DC255</f>
        <v>0</v>
      </c>
      <c r="DE255" s="41">
        <f>'PRA110'!DD255</f>
        <v>0</v>
      </c>
      <c r="DF255" s="41">
        <f>'PRA110'!DE255</f>
        <v>0</v>
      </c>
      <c r="DG255" s="41">
        <f>'PRA110'!DF255</f>
        <v>0</v>
      </c>
      <c r="DH255" s="41">
        <f>'PRA110'!DG255</f>
        <v>0</v>
      </c>
      <c r="DI255" s="41">
        <f>'PRA110'!DH255</f>
        <v>0</v>
      </c>
      <c r="DJ255" s="41">
        <f>'PRA110'!DI255</f>
        <v>0</v>
      </c>
      <c r="DK255" s="41">
        <f>'PRA110'!DJ255</f>
        <v>0</v>
      </c>
      <c r="DL255" s="44">
        <f>'PRA110'!DK255</f>
        <v>0</v>
      </c>
    </row>
    <row r="256" spans="1:116" s="332" customFormat="1" ht="19.899999999999999" customHeight="1">
      <c r="A256" s="333"/>
      <c r="B256" s="424"/>
      <c r="C256" s="300"/>
      <c r="D256" s="144" t="s">
        <v>476</v>
      </c>
      <c r="E256" s="147" t="s">
        <v>880</v>
      </c>
      <c r="F256" s="350" t="s">
        <v>93</v>
      </c>
      <c r="G256" s="335"/>
      <c r="H256" s="328"/>
      <c r="I256" s="338"/>
      <c r="J256" s="46">
        <f>'PRA110'!J256</f>
        <v>0</v>
      </c>
      <c r="K256" s="41">
        <f>('PRA110'!I256-'PRA110'!J256)</f>
        <v>0</v>
      </c>
      <c r="L256" s="41">
        <f>'PRA110'!K256</f>
        <v>0</v>
      </c>
      <c r="M256" s="41">
        <f>'PRA110'!L256</f>
        <v>0</v>
      </c>
      <c r="N256" s="41">
        <f>'PRA110'!M256</f>
        <v>0</v>
      </c>
      <c r="O256" s="41">
        <f>'PRA110'!N256</f>
        <v>0</v>
      </c>
      <c r="P256" s="41">
        <f>'PRA110'!O256</f>
        <v>0</v>
      </c>
      <c r="Q256" s="41">
        <f>'PRA110'!P256</f>
        <v>0</v>
      </c>
      <c r="R256" s="41">
        <f>'PRA110'!Q256</f>
        <v>0</v>
      </c>
      <c r="S256" s="41">
        <f>'PRA110'!R256</f>
        <v>0</v>
      </c>
      <c r="T256" s="41">
        <f>'PRA110'!S256</f>
        <v>0</v>
      </c>
      <c r="U256" s="41">
        <f>'PRA110'!T256</f>
        <v>0</v>
      </c>
      <c r="V256" s="41">
        <f>'PRA110'!U256</f>
        <v>0</v>
      </c>
      <c r="W256" s="41">
        <f>'PRA110'!V256</f>
        <v>0</v>
      </c>
      <c r="X256" s="41">
        <f>'PRA110'!W256</f>
        <v>0</v>
      </c>
      <c r="Y256" s="41">
        <f>'PRA110'!X256</f>
        <v>0</v>
      </c>
      <c r="Z256" s="41">
        <f>'PRA110'!Y256</f>
        <v>0</v>
      </c>
      <c r="AA256" s="41">
        <f>'PRA110'!Z256</f>
        <v>0</v>
      </c>
      <c r="AB256" s="41">
        <f>'PRA110'!AA256</f>
        <v>0</v>
      </c>
      <c r="AC256" s="41">
        <f>'PRA110'!AB256</f>
        <v>0</v>
      </c>
      <c r="AD256" s="41">
        <f>'PRA110'!AC256</f>
        <v>0</v>
      </c>
      <c r="AE256" s="41">
        <f>'PRA110'!AD256</f>
        <v>0</v>
      </c>
      <c r="AF256" s="41">
        <f>'PRA110'!AE256</f>
        <v>0</v>
      </c>
      <c r="AG256" s="41">
        <f>'PRA110'!AF256</f>
        <v>0</v>
      </c>
      <c r="AH256" s="41">
        <f>'PRA110'!AG256</f>
        <v>0</v>
      </c>
      <c r="AI256" s="41">
        <f>'PRA110'!AH256</f>
        <v>0</v>
      </c>
      <c r="AJ256" s="41">
        <f>'PRA110'!AI256</f>
        <v>0</v>
      </c>
      <c r="AK256" s="41">
        <f>'PRA110'!AJ256</f>
        <v>0</v>
      </c>
      <c r="AL256" s="41">
        <f>'PRA110'!AK256</f>
        <v>0</v>
      </c>
      <c r="AM256" s="41">
        <f>'PRA110'!AL256</f>
        <v>0</v>
      </c>
      <c r="AN256" s="41">
        <f>'PRA110'!AM256</f>
        <v>0</v>
      </c>
      <c r="AO256" s="41">
        <f>'PRA110'!AN256</f>
        <v>0</v>
      </c>
      <c r="AP256" s="41">
        <f>'PRA110'!AO256</f>
        <v>0</v>
      </c>
      <c r="AQ256" s="41">
        <f>'PRA110'!AP256</f>
        <v>0</v>
      </c>
      <c r="AR256" s="41">
        <f>'PRA110'!AQ256</f>
        <v>0</v>
      </c>
      <c r="AS256" s="41">
        <f>'PRA110'!AR256</f>
        <v>0</v>
      </c>
      <c r="AT256" s="41">
        <f>'PRA110'!AS256</f>
        <v>0</v>
      </c>
      <c r="AU256" s="41">
        <f>'PRA110'!AT256</f>
        <v>0</v>
      </c>
      <c r="AV256" s="41">
        <f>'PRA110'!AU256</f>
        <v>0</v>
      </c>
      <c r="AW256" s="41">
        <f>'PRA110'!AV256</f>
        <v>0</v>
      </c>
      <c r="AX256" s="41">
        <f>'PRA110'!AW256</f>
        <v>0</v>
      </c>
      <c r="AY256" s="41">
        <f>'PRA110'!AX256</f>
        <v>0</v>
      </c>
      <c r="AZ256" s="41">
        <f>'PRA110'!AY256</f>
        <v>0</v>
      </c>
      <c r="BA256" s="41">
        <f>'PRA110'!AZ256</f>
        <v>0</v>
      </c>
      <c r="BB256" s="41">
        <f>'PRA110'!BA256</f>
        <v>0</v>
      </c>
      <c r="BC256" s="41">
        <f>'PRA110'!BB256</f>
        <v>0</v>
      </c>
      <c r="BD256" s="41">
        <f>'PRA110'!BC256</f>
        <v>0</v>
      </c>
      <c r="BE256" s="41">
        <f>'PRA110'!BD256</f>
        <v>0</v>
      </c>
      <c r="BF256" s="41">
        <f>'PRA110'!BE256</f>
        <v>0</v>
      </c>
      <c r="BG256" s="41">
        <f>'PRA110'!BF256</f>
        <v>0</v>
      </c>
      <c r="BH256" s="41">
        <f>'PRA110'!BG256</f>
        <v>0</v>
      </c>
      <c r="BI256" s="41">
        <f>'PRA110'!BH256</f>
        <v>0</v>
      </c>
      <c r="BJ256" s="41">
        <f>'PRA110'!BI256</f>
        <v>0</v>
      </c>
      <c r="BK256" s="41">
        <f>'PRA110'!BJ256</f>
        <v>0</v>
      </c>
      <c r="BL256" s="41">
        <f>'PRA110'!BK256</f>
        <v>0</v>
      </c>
      <c r="BM256" s="41">
        <f>'PRA110'!BL256</f>
        <v>0</v>
      </c>
      <c r="BN256" s="41">
        <f>'PRA110'!BM256</f>
        <v>0</v>
      </c>
      <c r="BO256" s="41">
        <f>'PRA110'!BN256</f>
        <v>0</v>
      </c>
      <c r="BP256" s="41">
        <f>'PRA110'!BO256</f>
        <v>0</v>
      </c>
      <c r="BQ256" s="41">
        <f>'PRA110'!BP256</f>
        <v>0</v>
      </c>
      <c r="BR256" s="41">
        <f>'PRA110'!BQ256</f>
        <v>0</v>
      </c>
      <c r="BS256" s="41">
        <f>'PRA110'!BR256</f>
        <v>0</v>
      </c>
      <c r="BT256" s="41">
        <f>'PRA110'!BS256</f>
        <v>0</v>
      </c>
      <c r="BU256" s="41">
        <f>'PRA110'!BT256</f>
        <v>0</v>
      </c>
      <c r="BV256" s="41">
        <f>'PRA110'!BU256</f>
        <v>0</v>
      </c>
      <c r="BW256" s="41">
        <f>'PRA110'!BV256</f>
        <v>0</v>
      </c>
      <c r="BX256" s="41">
        <f>'PRA110'!BW256</f>
        <v>0</v>
      </c>
      <c r="BY256" s="41">
        <f>'PRA110'!BX256</f>
        <v>0</v>
      </c>
      <c r="BZ256" s="41">
        <f>'PRA110'!BY256</f>
        <v>0</v>
      </c>
      <c r="CA256" s="41">
        <f>'PRA110'!BZ256</f>
        <v>0</v>
      </c>
      <c r="CB256" s="41">
        <f>'PRA110'!CA256</f>
        <v>0</v>
      </c>
      <c r="CC256" s="41">
        <f>'PRA110'!CB256</f>
        <v>0</v>
      </c>
      <c r="CD256" s="41">
        <f>'PRA110'!CC256</f>
        <v>0</v>
      </c>
      <c r="CE256" s="41">
        <f>'PRA110'!CD256</f>
        <v>0</v>
      </c>
      <c r="CF256" s="41">
        <f>'PRA110'!CE256</f>
        <v>0</v>
      </c>
      <c r="CG256" s="41">
        <f>'PRA110'!CF256</f>
        <v>0</v>
      </c>
      <c r="CH256" s="41">
        <f>'PRA110'!CG256</f>
        <v>0</v>
      </c>
      <c r="CI256" s="41">
        <f>'PRA110'!CH256</f>
        <v>0</v>
      </c>
      <c r="CJ256" s="41">
        <f>'PRA110'!CI256</f>
        <v>0</v>
      </c>
      <c r="CK256" s="41">
        <f>'PRA110'!CJ256</f>
        <v>0</v>
      </c>
      <c r="CL256" s="41">
        <f>'PRA110'!CK256</f>
        <v>0</v>
      </c>
      <c r="CM256" s="41">
        <f>'PRA110'!CL256</f>
        <v>0</v>
      </c>
      <c r="CN256" s="41">
        <f>'PRA110'!CM256</f>
        <v>0</v>
      </c>
      <c r="CO256" s="41">
        <f>'PRA110'!CN256</f>
        <v>0</v>
      </c>
      <c r="CP256" s="41">
        <f>'PRA110'!CO256</f>
        <v>0</v>
      </c>
      <c r="CQ256" s="41">
        <f>'PRA110'!CP256</f>
        <v>0</v>
      </c>
      <c r="CR256" s="41">
        <f>'PRA110'!CQ256</f>
        <v>0</v>
      </c>
      <c r="CS256" s="41">
        <f>'PRA110'!CR256</f>
        <v>0</v>
      </c>
      <c r="CT256" s="41">
        <f>'PRA110'!CS256</f>
        <v>0</v>
      </c>
      <c r="CU256" s="41">
        <f>'PRA110'!CT256</f>
        <v>0</v>
      </c>
      <c r="CV256" s="41">
        <f>'PRA110'!CU256</f>
        <v>0</v>
      </c>
      <c r="CW256" s="41">
        <f>'PRA110'!CV256</f>
        <v>0</v>
      </c>
      <c r="CX256" s="41">
        <f>'PRA110'!CW256</f>
        <v>0</v>
      </c>
      <c r="CY256" s="41">
        <f>'PRA110'!CX256</f>
        <v>0</v>
      </c>
      <c r="CZ256" s="41">
        <f>'PRA110'!CY256</f>
        <v>0</v>
      </c>
      <c r="DA256" s="41">
        <f>'PRA110'!CZ256</f>
        <v>0</v>
      </c>
      <c r="DB256" s="41">
        <f>'PRA110'!DA256</f>
        <v>0</v>
      </c>
      <c r="DC256" s="41">
        <f>'PRA110'!DB256</f>
        <v>0</v>
      </c>
      <c r="DD256" s="41">
        <f>'PRA110'!DC256</f>
        <v>0</v>
      </c>
      <c r="DE256" s="41">
        <f>'PRA110'!DD256</f>
        <v>0</v>
      </c>
      <c r="DF256" s="41">
        <f>'PRA110'!DE256</f>
        <v>0</v>
      </c>
      <c r="DG256" s="41">
        <f>'PRA110'!DF256</f>
        <v>0</v>
      </c>
      <c r="DH256" s="41">
        <f>'PRA110'!DG256</f>
        <v>0</v>
      </c>
      <c r="DI256" s="41">
        <f>'PRA110'!DH256</f>
        <v>0</v>
      </c>
      <c r="DJ256" s="41">
        <f>'PRA110'!DI256</f>
        <v>0</v>
      </c>
      <c r="DK256" s="41">
        <f>'PRA110'!DJ256</f>
        <v>0</v>
      </c>
      <c r="DL256" s="44">
        <f>'PRA110'!DK256</f>
        <v>0</v>
      </c>
    </row>
    <row r="257" spans="1:117" s="332" customFormat="1" ht="19.899999999999999" customHeight="1">
      <c r="A257" s="333"/>
      <c r="B257" s="424"/>
      <c r="C257" s="300"/>
      <c r="D257" s="144" t="s">
        <v>477</v>
      </c>
      <c r="E257" s="147" t="s">
        <v>881</v>
      </c>
      <c r="F257" s="350" t="s">
        <v>95</v>
      </c>
      <c r="G257" s="335"/>
      <c r="H257" s="328"/>
      <c r="I257" s="338"/>
      <c r="J257" s="46">
        <f>'PRA110'!J257</f>
        <v>0</v>
      </c>
      <c r="K257" s="41">
        <f>('PRA110'!I257-'PRA110'!J257)</f>
        <v>0</v>
      </c>
      <c r="L257" s="41">
        <f>'PRA110'!K257</f>
        <v>0</v>
      </c>
      <c r="M257" s="41">
        <f>'PRA110'!L257</f>
        <v>0</v>
      </c>
      <c r="N257" s="41">
        <f>'PRA110'!M257</f>
        <v>0</v>
      </c>
      <c r="O257" s="41">
        <f>'PRA110'!N257</f>
        <v>0</v>
      </c>
      <c r="P257" s="41">
        <f>'PRA110'!O257</f>
        <v>0</v>
      </c>
      <c r="Q257" s="41">
        <f>'PRA110'!P257</f>
        <v>0</v>
      </c>
      <c r="R257" s="41">
        <f>'PRA110'!Q257</f>
        <v>0</v>
      </c>
      <c r="S257" s="41">
        <f>'PRA110'!R257</f>
        <v>0</v>
      </c>
      <c r="T257" s="41">
        <f>'PRA110'!S257</f>
        <v>0</v>
      </c>
      <c r="U257" s="41">
        <f>'PRA110'!T257</f>
        <v>0</v>
      </c>
      <c r="V257" s="41">
        <f>'PRA110'!U257</f>
        <v>0</v>
      </c>
      <c r="W257" s="41">
        <f>'PRA110'!V257</f>
        <v>0</v>
      </c>
      <c r="X257" s="41">
        <f>'PRA110'!W257</f>
        <v>0</v>
      </c>
      <c r="Y257" s="41">
        <f>'PRA110'!X257</f>
        <v>0</v>
      </c>
      <c r="Z257" s="41">
        <f>'PRA110'!Y257</f>
        <v>0</v>
      </c>
      <c r="AA257" s="41">
        <f>'PRA110'!Z257</f>
        <v>0</v>
      </c>
      <c r="AB257" s="41">
        <f>'PRA110'!AA257</f>
        <v>0</v>
      </c>
      <c r="AC257" s="41">
        <f>'PRA110'!AB257</f>
        <v>0</v>
      </c>
      <c r="AD257" s="41">
        <f>'PRA110'!AC257</f>
        <v>0</v>
      </c>
      <c r="AE257" s="41">
        <f>'PRA110'!AD257</f>
        <v>0</v>
      </c>
      <c r="AF257" s="41">
        <f>'PRA110'!AE257</f>
        <v>0</v>
      </c>
      <c r="AG257" s="41">
        <f>'PRA110'!AF257</f>
        <v>0</v>
      </c>
      <c r="AH257" s="41">
        <f>'PRA110'!AG257</f>
        <v>0</v>
      </c>
      <c r="AI257" s="41">
        <f>'PRA110'!AH257</f>
        <v>0</v>
      </c>
      <c r="AJ257" s="41">
        <f>'PRA110'!AI257</f>
        <v>0</v>
      </c>
      <c r="AK257" s="41">
        <f>'PRA110'!AJ257</f>
        <v>0</v>
      </c>
      <c r="AL257" s="41">
        <f>'PRA110'!AK257</f>
        <v>0</v>
      </c>
      <c r="AM257" s="41">
        <f>'PRA110'!AL257</f>
        <v>0</v>
      </c>
      <c r="AN257" s="41">
        <f>'PRA110'!AM257</f>
        <v>0</v>
      </c>
      <c r="AO257" s="41">
        <f>'PRA110'!AN257</f>
        <v>0</v>
      </c>
      <c r="AP257" s="41">
        <f>'PRA110'!AO257</f>
        <v>0</v>
      </c>
      <c r="AQ257" s="41">
        <f>'PRA110'!AP257</f>
        <v>0</v>
      </c>
      <c r="AR257" s="41">
        <f>'PRA110'!AQ257</f>
        <v>0</v>
      </c>
      <c r="AS257" s="41">
        <f>'PRA110'!AR257</f>
        <v>0</v>
      </c>
      <c r="AT257" s="41">
        <f>'PRA110'!AS257</f>
        <v>0</v>
      </c>
      <c r="AU257" s="41">
        <f>'PRA110'!AT257</f>
        <v>0</v>
      </c>
      <c r="AV257" s="41">
        <f>'PRA110'!AU257</f>
        <v>0</v>
      </c>
      <c r="AW257" s="41">
        <f>'PRA110'!AV257</f>
        <v>0</v>
      </c>
      <c r="AX257" s="41">
        <f>'PRA110'!AW257</f>
        <v>0</v>
      </c>
      <c r="AY257" s="41">
        <f>'PRA110'!AX257</f>
        <v>0</v>
      </c>
      <c r="AZ257" s="41">
        <f>'PRA110'!AY257</f>
        <v>0</v>
      </c>
      <c r="BA257" s="41">
        <f>'PRA110'!AZ257</f>
        <v>0</v>
      </c>
      <c r="BB257" s="41">
        <f>'PRA110'!BA257</f>
        <v>0</v>
      </c>
      <c r="BC257" s="41">
        <f>'PRA110'!BB257</f>
        <v>0</v>
      </c>
      <c r="BD257" s="41">
        <f>'PRA110'!BC257</f>
        <v>0</v>
      </c>
      <c r="BE257" s="41">
        <f>'PRA110'!BD257</f>
        <v>0</v>
      </c>
      <c r="BF257" s="41">
        <f>'PRA110'!BE257</f>
        <v>0</v>
      </c>
      <c r="BG257" s="41">
        <f>'PRA110'!BF257</f>
        <v>0</v>
      </c>
      <c r="BH257" s="41">
        <f>'PRA110'!BG257</f>
        <v>0</v>
      </c>
      <c r="BI257" s="41">
        <f>'PRA110'!BH257</f>
        <v>0</v>
      </c>
      <c r="BJ257" s="41">
        <f>'PRA110'!BI257</f>
        <v>0</v>
      </c>
      <c r="BK257" s="41">
        <f>'PRA110'!BJ257</f>
        <v>0</v>
      </c>
      <c r="BL257" s="41">
        <f>'PRA110'!BK257</f>
        <v>0</v>
      </c>
      <c r="BM257" s="41">
        <f>'PRA110'!BL257</f>
        <v>0</v>
      </c>
      <c r="BN257" s="41">
        <f>'PRA110'!BM257</f>
        <v>0</v>
      </c>
      <c r="BO257" s="41">
        <f>'PRA110'!BN257</f>
        <v>0</v>
      </c>
      <c r="BP257" s="41">
        <f>'PRA110'!BO257</f>
        <v>0</v>
      </c>
      <c r="BQ257" s="41">
        <f>'PRA110'!BP257</f>
        <v>0</v>
      </c>
      <c r="BR257" s="41">
        <f>'PRA110'!BQ257</f>
        <v>0</v>
      </c>
      <c r="BS257" s="41">
        <f>'PRA110'!BR257</f>
        <v>0</v>
      </c>
      <c r="BT257" s="41">
        <f>'PRA110'!BS257</f>
        <v>0</v>
      </c>
      <c r="BU257" s="41">
        <f>'PRA110'!BT257</f>
        <v>0</v>
      </c>
      <c r="BV257" s="41">
        <f>'PRA110'!BU257</f>
        <v>0</v>
      </c>
      <c r="BW257" s="41">
        <f>'PRA110'!BV257</f>
        <v>0</v>
      </c>
      <c r="BX257" s="41">
        <f>'PRA110'!BW257</f>
        <v>0</v>
      </c>
      <c r="BY257" s="41">
        <f>'PRA110'!BX257</f>
        <v>0</v>
      </c>
      <c r="BZ257" s="41">
        <f>'PRA110'!BY257</f>
        <v>0</v>
      </c>
      <c r="CA257" s="41">
        <f>'PRA110'!BZ257</f>
        <v>0</v>
      </c>
      <c r="CB257" s="41">
        <f>'PRA110'!CA257</f>
        <v>0</v>
      </c>
      <c r="CC257" s="41">
        <f>'PRA110'!CB257</f>
        <v>0</v>
      </c>
      <c r="CD257" s="41">
        <f>'PRA110'!CC257</f>
        <v>0</v>
      </c>
      <c r="CE257" s="41">
        <f>'PRA110'!CD257</f>
        <v>0</v>
      </c>
      <c r="CF257" s="41">
        <f>'PRA110'!CE257</f>
        <v>0</v>
      </c>
      <c r="CG257" s="41">
        <f>'PRA110'!CF257</f>
        <v>0</v>
      </c>
      <c r="CH257" s="41">
        <f>'PRA110'!CG257</f>
        <v>0</v>
      </c>
      <c r="CI257" s="41">
        <f>'PRA110'!CH257</f>
        <v>0</v>
      </c>
      <c r="CJ257" s="41">
        <f>'PRA110'!CI257</f>
        <v>0</v>
      </c>
      <c r="CK257" s="41">
        <f>'PRA110'!CJ257</f>
        <v>0</v>
      </c>
      <c r="CL257" s="41">
        <f>'PRA110'!CK257</f>
        <v>0</v>
      </c>
      <c r="CM257" s="41">
        <f>'PRA110'!CL257</f>
        <v>0</v>
      </c>
      <c r="CN257" s="41">
        <f>'PRA110'!CM257</f>
        <v>0</v>
      </c>
      <c r="CO257" s="41">
        <f>'PRA110'!CN257</f>
        <v>0</v>
      </c>
      <c r="CP257" s="41">
        <f>'PRA110'!CO257</f>
        <v>0</v>
      </c>
      <c r="CQ257" s="41">
        <f>'PRA110'!CP257</f>
        <v>0</v>
      </c>
      <c r="CR257" s="41">
        <f>'PRA110'!CQ257</f>
        <v>0</v>
      </c>
      <c r="CS257" s="41">
        <f>'PRA110'!CR257</f>
        <v>0</v>
      </c>
      <c r="CT257" s="41">
        <f>'PRA110'!CS257</f>
        <v>0</v>
      </c>
      <c r="CU257" s="41">
        <f>'PRA110'!CT257</f>
        <v>0</v>
      </c>
      <c r="CV257" s="41">
        <f>'PRA110'!CU257</f>
        <v>0</v>
      </c>
      <c r="CW257" s="41">
        <f>'PRA110'!CV257</f>
        <v>0</v>
      </c>
      <c r="CX257" s="41">
        <f>'PRA110'!CW257</f>
        <v>0</v>
      </c>
      <c r="CY257" s="41">
        <f>'PRA110'!CX257</f>
        <v>0</v>
      </c>
      <c r="CZ257" s="41">
        <f>'PRA110'!CY257</f>
        <v>0</v>
      </c>
      <c r="DA257" s="41">
        <f>'PRA110'!CZ257</f>
        <v>0</v>
      </c>
      <c r="DB257" s="41">
        <f>'PRA110'!DA257</f>
        <v>0</v>
      </c>
      <c r="DC257" s="41">
        <f>'PRA110'!DB257</f>
        <v>0</v>
      </c>
      <c r="DD257" s="41">
        <f>'PRA110'!DC257</f>
        <v>0</v>
      </c>
      <c r="DE257" s="41">
        <f>'PRA110'!DD257</f>
        <v>0</v>
      </c>
      <c r="DF257" s="41">
        <f>'PRA110'!DE257</f>
        <v>0</v>
      </c>
      <c r="DG257" s="41">
        <f>'PRA110'!DF257</f>
        <v>0</v>
      </c>
      <c r="DH257" s="41">
        <f>'PRA110'!DG257</f>
        <v>0</v>
      </c>
      <c r="DI257" s="41">
        <f>'PRA110'!DH257</f>
        <v>0</v>
      </c>
      <c r="DJ257" s="41">
        <f>'PRA110'!DI257</f>
        <v>0</v>
      </c>
      <c r="DK257" s="41">
        <f>'PRA110'!DJ257</f>
        <v>0</v>
      </c>
      <c r="DL257" s="44">
        <f>'PRA110'!DK257</f>
        <v>0</v>
      </c>
    </row>
    <row r="258" spans="1:117" s="332" customFormat="1" ht="19.899999999999999" customHeight="1">
      <c r="A258" s="333"/>
      <c r="B258" s="424"/>
      <c r="C258" s="300"/>
      <c r="D258" s="144" t="s">
        <v>478</v>
      </c>
      <c r="E258" s="147" t="s">
        <v>882</v>
      </c>
      <c r="F258" s="350" t="s">
        <v>97</v>
      </c>
      <c r="G258" s="335"/>
      <c r="H258" s="328"/>
      <c r="I258" s="338"/>
      <c r="J258" s="46">
        <f>'PRA110'!J258</f>
        <v>0</v>
      </c>
      <c r="K258" s="41">
        <f>('PRA110'!I258-'PRA110'!J258)</f>
        <v>0</v>
      </c>
      <c r="L258" s="41">
        <f>'PRA110'!K258</f>
        <v>0</v>
      </c>
      <c r="M258" s="41">
        <f>'PRA110'!L258</f>
        <v>0</v>
      </c>
      <c r="N258" s="41">
        <f>'PRA110'!M258</f>
        <v>0</v>
      </c>
      <c r="O258" s="41">
        <f>'PRA110'!N258</f>
        <v>0</v>
      </c>
      <c r="P258" s="41">
        <f>'PRA110'!O258</f>
        <v>0</v>
      </c>
      <c r="Q258" s="41">
        <f>'PRA110'!P258</f>
        <v>0</v>
      </c>
      <c r="R258" s="41">
        <f>'PRA110'!Q258</f>
        <v>0</v>
      </c>
      <c r="S258" s="41">
        <f>'PRA110'!R258</f>
        <v>0</v>
      </c>
      <c r="T258" s="41">
        <f>'PRA110'!S258</f>
        <v>0</v>
      </c>
      <c r="U258" s="41">
        <f>'PRA110'!T258</f>
        <v>0</v>
      </c>
      <c r="V258" s="41">
        <f>'PRA110'!U258</f>
        <v>0</v>
      </c>
      <c r="W258" s="41">
        <f>'PRA110'!V258</f>
        <v>0</v>
      </c>
      <c r="X258" s="41">
        <f>'PRA110'!W258</f>
        <v>0</v>
      </c>
      <c r="Y258" s="41">
        <f>'PRA110'!X258</f>
        <v>0</v>
      </c>
      <c r="Z258" s="41">
        <f>'PRA110'!Y258</f>
        <v>0</v>
      </c>
      <c r="AA258" s="41">
        <f>'PRA110'!Z258</f>
        <v>0</v>
      </c>
      <c r="AB258" s="41">
        <f>'PRA110'!AA258</f>
        <v>0</v>
      </c>
      <c r="AC258" s="41">
        <f>'PRA110'!AB258</f>
        <v>0</v>
      </c>
      <c r="AD258" s="41">
        <f>'PRA110'!AC258</f>
        <v>0</v>
      </c>
      <c r="AE258" s="41">
        <f>'PRA110'!AD258</f>
        <v>0</v>
      </c>
      <c r="AF258" s="41">
        <f>'PRA110'!AE258</f>
        <v>0</v>
      </c>
      <c r="AG258" s="41">
        <f>'PRA110'!AF258</f>
        <v>0</v>
      </c>
      <c r="AH258" s="41">
        <f>'PRA110'!AG258</f>
        <v>0</v>
      </c>
      <c r="AI258" s="41">
        <f>'PRA110'!AH258</f>
        <v>0</v>
      </c>
      <c r="AJ258" s="41">
        <f>'PRA110'!AI258</f>
        <v>0</v>
      </c>
      <c r="AK258" s="41">
        <f>'PRA110'!AJ258</f>
        <v>0</v>
      </c>
      <c r="AL258" s="41">
        <f>'PRA110'!AK258</f>
        <v>0</v>
      </c>
      <c r="AM258" s="41">
        <f>'PRA110'!AL258</f>
        <v>0</v>
      </c>
      <c r="AN258" s="41">
        <f>'PRA110'!AM258</f>
        <v>0</v>
      </c>
      <c r="AO258" s="41">
        <f>'PRA110'!AN258</f>
        <v>0</v>
      </c>
      <c r="AP258" s="41">
        <f>'PRA110'!AO258</f>
        <v>0</v>
      </c>
      <c r="AQ258" s="41">
        <f>'PRA110'!AP258</f>
        <v>0</v>
      </c>
      <c r="AR258" s="41">
        <f>'PRA110'!AQ258</f>
        <v>0</v>
      </c>
      <c r="AS258" s="41">
        <f>'PRA110'!AR258</f>
        <v>0</v>
      </c>
      <c r="AT258" s="41">
        <f>'PRA110'!AS258</f>
        <v>0</v>
      </c>
      <c r="AU258" s="41">
        <f>'PRA110'!AT258</f>
        <v>0</v>
      </c>
      <c r="AV258" s="41">
        <f>'PRA110'!AU258</f>
        <v>0</v>
      </c>
      <c r="AW258" s="41">
        <f>'PRA110'!AV258</f>
        <v>0</v>
      </c>
      <c r="AX258" s="41">
        <f>'PRA110'!AW258</f>
        <v>0</v>
      </c>
      <c r="AY258" s="41">
        <f>'PRA110'!AX258</f>
        <v>0</v>
      </c>
      <c r="AZ258" s="41">
        <f>'PRA110'!AY258</f>
        <v>0</v>
      </c>
      <c r="BA258" s="41">
        <f>'PRA110'!AZ258</f>
        <v>0</v>
      </c>
      <c r="BB258" s="41">
        <f>'PRA110'!BA258</f>
        <v>0</v>
      </c>
      <c r="BC258" s="41">
        <f>'PRA110'!BB258</f>
        <v>0</v>
      </c>
      <c r="BD258" s="41">
        <f>'PRA110'!BC258</f>
        <v>0</v>
      </c>
      <c r="BE258" s="41">
        <f>'PRA110'!BD258</f>
        <v>0</v>
      </c>
      <c r="BF258" s="41">
        <f>'PRA110'!BE258</f>
        <v>0</v>
      </c>
      <c r="BG258" s="41">
        <f>'PRA110'!BF258</f>
        <v>0</v>
      </c>
      <c r="BH258" s="41">
        <f>'PRA110'!BG258</f>
        <v>0</v>
      </c>
      <c r="BI258" s="41">
        <f>'PRA110'!BH258</f>
        <v>0</v>
      </c>
      <c r="BJ258" s="41">
        <f>'PRA110'!BI258</f>
        <v>0</v>
      </c>
      <c r="BK258" s="41">
        <f>'PRA110'!BJ258</f>
        <v>0</v>
      </c>
      <c r="BL258" s="41">
        <f>'PRA110'!BK258</f>
        <v>0</v>
      </c>
      <c r="BM258" s="41">
        <f>'PRA110'!BL258</f>
        <v>0</v>
      </c>
      <c r="BN258" s="41">
        <f>'PRA110'!BM258</f>
        <v>0</v>
      </c>
      <c r="BO258" s="41">
        <f>'PRA110'!BN258</f>
        <v>0</v>
      </c>
      <c r="BP258" s="41">
        <f>'PRA110'!BO258</f>
        <v>0</v>
      </c>
      <c r="BQ258" s="41">
        <f>'PRA110'!BP258</f>
        <v>0</v>
      </c>
      <c r="BR258" s="41">
        <f>'PRA110'!BQ258</f>
        <v>0</v>
      </c>
      <c r="BS258" s="41">
        <f>'PRA110'!BR258</f>
        <v>0</v>
      </c>
      <c r="BT258" s="41">
        <f>'PRA110'!BS258</f>
        <v>0</v>
      </c>
      <c r="BU258" s="41">
        <f>'PRA110'!BT258</f>
        <v>0</v>
      </c>
      <c r="BV258" s="41">
        <f>'PRA110'!BU258</f>
        <v>0</v>
      </c>
      <c r="BW258" s="41">
        <f>'PRA110'!BV258</f>
        <v>0</v>
      </c>
      <c r="BX258" s="41">
        <f>'PRA110'!BW258</f>
        <v>0</v>
      </c>
      <c r="BY258" s="41">
        <f>'PRA110'!BX258</f>
        <v>0</v>
      </c>
      <c r="BZ258" s="41">
        <f>'PRA110'!BY258</f>
        <v>0</v>
      </c>
      <c r="CA258" s="41">
        <f>'PRA110'!BZ258</f>
        <v>0</v>
      </c>
      <c r="CB258" s="41">
        <f>'PRA110'!CA258</f>
        <v>0</v>
      </c>
      <c r="CC258" s="41">
        <f>'PRA110'!CB258</f>
        <v>0</v>
      </c>
      <c r="CD258" s="41">
        <f>'PRA110'!CC258</f>
        <v>0</v>
      </c>
      <c r="CE258" s="41">
        <f>'PRA110'!CD258</f>
        <v>0</v>
      </c>
      <c r="CF258" s="41">
        <f>'PRA110'!CE258</f>
        <v>0</v>
      </c>
      <c r="CG258" s="41">
        <f>'PRA110'!CF258</f>
        <v>0</v>
      </c>
      <c r="CH258" s="41">
        <f>'PRA110'!CG258</f>
        <v>0</v>
      </c>
      <c r="CI258" s="41">
        <f>'PRA110'!CH258</f>
        <v>0</v>
      </c>
      <c r="CJ258" s="41">
        <f>'PRA110'!CI258</f>
        <v>0</v>
      </c>
      <c r="CK258" s="41">
        <f>'PRA110'!CJ258</f>
        <v>0</v>
      </c>
      <c r="CL258" s="41">
        <f>'PRA110'!CK258</f>
        <v>0</v>
      </c>
      <c r="CM258" s="41">
        <f>'PRA110'!CL258</f>
        <v>0</v>
      </c>
      <c r="CN258" s="41">
        <f>'PRA110'!CM258</f>
        <v>0</v>
      </c>
      <c r="CO258" s="41">
        <f>'PRA110'!CN258</f>
        <v>0</v>
      </c>
      <c r="CP258" s="41">
        <f>'PRA110'!CO258</f>
        <v>0</v>
      </c>
      <c r="CQ258" s="41">
        <f>'PRA110'!CP258</f>
        <v>0</v>
      </c>
      <c r="CR258" s="41">
        <f>'PRA110'!CQ258</f>
        <v>0</v>
      </c>
      <c r="CS258" s="41">
        <f>'PRA110'!CR258</f>
        <v>0</v>
      </c>
      <c r="CT258" s="41">
        <f>'PRA110'!CS258</f>
        <v>0</v>
      </c>
      <c r="CU258" s="41">
        <f>'PRA110'!CT258</f>
        <v>0</v>
      </c>
      <c r="CV258" s="41">
        <f>'PRA110'!CU258</f>
        <v>0</v>
      </c>
      <c r="CW258" s="41">
        <f>'PRA110'!CV258</f>
        <v>0</v>
      </c>
      <c r="CX258" s="41">
        <f>'PRA110'!CW258</f>
        <v>0</v>
      </c>
      <c r="CY258" s="41">
        <f>'PRA110'!CX258</f>
        <v>0</v>
      </c>
      <c r="CZ258" s="41">
        <f>'PRA110'!CY258</f>
        <v>0</v>
      </c>
      <c r="DA258" s="41">
        <f>'PRA110'!CZ258</f>
        <v>0</v>
      </c>
      <c r="DB258" s="41">
        <f>'PRA110'!DA258</f>
        <v>0</v>
      </c>
      <c r="DC258" s="41">
        <f>'PRA110'!DB258</f>
        <v>0</v>
      </c>
      <c r="DD258" s="41">
        <f>'PRA110'!DC258</f>
        <v>0</v>
      </c>
      <c r="DE258" s="41">
        <f>'PRA110'!DD258</f>
        <v>0</v>
      </c>
      <c r="DF258" s="41">
        <f>'PRA110'!DE258</f>
        <v>0</v>
      </c>
      <c r="DG258" s="41">
        <f>'PRA110'!DF258</f>
        <v>0</v>
      </c>
      <c r="DH258" s="41">
        <f>'PRA110'!DG258</f>
        <v>0</v>
      </c>
      <c r="DI258" s="41">
        <f>'PRA110'!DH258</f>
        <v>0</v>
      </c>
      <c r="DJ258" s="41">
        <f>'PRA110'!DI258</f>
        <v>0</v>
      </c>
      <c r="DK258" s="41">
        <f>'PRA110'!DJ258</f>
        <v>0</v>
      </c>
      <c r="DL258" s="44">
        <f>'PRA110'!DK258</f>
        <v>0</v>
      </c>
    </row>
    <row r="259" spans="1:117" s="332" customFormat="1" ht="19.899999999999999" customHeight="1">
      <c r="A259" s="333"/>
      <c r="B259" s="424"/>
      <c r="C259" s="300"/>
      <c r="D259" s="144" t="s">
        <v>479</v>
      </c>
      <c r="E259" s="147" t="s">
        <v>883</v>
      </c>
      <c r="F259" s="425" t="s">
        <v>100</v>
      </c>
      <c r="G259" s="335"/>
      <c r="H259" s="328"/>
      <c r="I259" s="338"/>
      <c r="J259" s="46">
        <f>'PRA110'!J259</f>
        <v>0</v>
      </c>
      <c r="K259" s="41">
        <f>('PRA110'!I259-'PRA110'!J259)</f>
        <v>0</v>
      </c>
      <c r="L259" s="41">
        <f>'PRA110'!K259</f>
        <v>0</v>
      </c>
      <c r="M259" s="41">
        <f>'PRA110'!L259</f>
        <v>0</v>
      </c>
      <c r="N259" s="41">
        <f>'PRA110'!M259</f>
        <v>0</v>
      </c>
      <c r="O259" s="41">
        <f>'PRA110'!N259</f>
        <v>0</v>
      </c>
      <c r="P259" s="41">
        <f>'PRA110'!O259</f>
        <v>0</v>
      </c>
      <c r="Q259" s="41">
        <f>'PRA110'!P259</f>
        <v>0</v>
      </c>
      <c r="R259" s="41">
        <f>'PRA110'!Q259</f>
        <v>0</v>
      </c>
      <c r="S259" s="41">
        <f>'PRA110'!R259</f>
        <v>0</v>
      </c>
      <c r="T259" s="41">
        <f>'PRA110'!S259</f>
        <v>0</v>
      </c>
      <c r="U259" s="41">
        <f>'PRA110'!T259</f>
        <v>0</v>
      </c>
      <c r="V259" s="41">
        <f>'PRA110'!U259</f>
        <v>0</v>
      </c>
      <c r="W259" s="41">
        <f>'PRA110'!V259</f>
        <v>0</v>
      </c>
      <c r="X259" s="41">
        <f>'PRA110'!W259</f>
        <v>0</v>
      </c>
      <c r="Y259" s="41">
        <f>'PRA110'!X259</f>
        <v>0</v>
      </c>
      <c r="Z259" s="41">
        <f>'PRA110'!Y259</f>
        <v>0</v>
      </c>
      <c r="AA259" s="41">
        <f>'PRA110'!Z259</f>
        <v>0</v>
      </c>
      <c r="AB259" s="41">
        <f>'PRA110'!AA259</f>
        <v>0</v>
      </c>
      <c r="AC259" s="41">
        <f>'PRA110'!AB259</f>
        <v>0</v>
      </c>
      <c r="AD259" s="41">
        <f>'PRA110'!AC259</f>
        <v>0</v>
      </c>
      <c r="AE259" s="41">
        <f>'PRA110'!AD259</f>
        <v>0</v>
      </c>
      <c r="AF259" s="41">
        <f>'PRA110'!AE259</f>
        <v>0</v>
      </c>
      <c r="AG259" s="41">
        <f>'PRA110'!AF259</f>
        <v>0</v>
      </c>
      <c r="AH259" s="41">
        <f>'PRA110'!AG259</f>
        <v>0</v>
      </c>
      <c r="AI259" s="41">
        <f>'PRA110'!AH259</f>
        <v>0</v>
      </c>
      <c r="AJ259" s="41">
        <f>'PRA110'!AI259</f>
        <v>0</v>
      </c>
      <c r="AK259" s="41">
        <f>'PRA110'!AJ259</f>
        <v>0</v>
      </c>
      <c r="AL259" s="41">
        <f>'PRA110'!AK259</f>
        <v>0</v>
      </c>
      <c r="AM259" s="41">
        <f>'PRA110'!AL259</f>
        <v>0</v>
      </c>
      <c r="AN259" s="41">
        <f>'PRA110'!AM259</f>
        <v>0</v>
      </c>
      <c r="AO259" s="41">
        <f>'PRA110'!AN259</f>
        <v>0</v>
      </c>
      <c r="AP259" s="41">
        <f>'PRA110'!AO259</f>
        <v>0</v>
      </c>
      <c r="AQ259" s="41">
        <f>'PRA110'!AP259</f>
        <v>0</v>
      </c>
      <c r="AR259" s="41">
        <f>'PRA110'!AQ259</f>
        <v>0</v>
      </c>
      <c r="AS259" s="41">
        <f>'PRA110'!AR259</f>
        <v>0</v>
      </c>
      <c r="AT259" s="41">
        <f>'PRA110'!AS259</f>
        <v>0</v>
      </c>
      <c r="AU259" s="41">
        <f>'PRA110'!AT259</f>
        <v>0</v>
      </c>
      <c r="AV259" s="41">
        <f>'PRA110'!AU259</f>
        <v>0</v>
      </c>
      <c r="AW259" s="41">
        <f>'PRA110'!AV259</f>
        <v>0</v>
      </c>
      <c r="AX259" s="41">
        <f>'PRA110'!AW259</f>
        <v>0</v>
      </c>
      <c r="AY259" s="41">
        <f>'PRA110'!AX259</f>
        <v>0</v>
      </c>
      <c r="AZ259" s="41">
        <f>'PRA110'!AY259</f>
        <v>0</v>
      </c>
      <c r="BA259" s="41">
        <f>'PRA110'!AZ259</f>
        <v>0</v>
      </c>
      <c r="BB259" s="41">
        <f>'PRA110'!BA259</f>
        <v>0</v>
      </c>
      <c r="BC259" s="41">
        <f>'PRA110'!BB259</f>
        <v>0</v>
      </c>
      <c r="BD259" s="41">
        <f>'PRA110'!BC259</f>
        <v>0</v>
      </c>
      <c r="BE259" s="41">
        <f>'PRA110'!BD259</f>
        <v>0</v>
      </c>
      <c r="BF259" s="41">
        <f>'PRA110'!BE259</f>
        <v>0</v>
      </c>
      <c r="BG259" s="41">
        <f>'PRA110'!BF259</f>
        <v>0</v>
      </c>
      <c r="BH259" s="41">
        <f>'PRA110'!BG259</f>
        <v>0</v>
      </c>
      <c r="BI259" s="41">
        <f>'PRA110'!BH259</f>
        <v>0</v>
      </c>
      <c r="BJ259" s="41">
        <f>'PRA110'!BI259</f>
        <v>0</v>
      </c>
      <c r="BK259" s="41">
        <f>'PRA110'!BJ259</f>
        <v>0</v>
      </c>
      <c r="BL259" s="41">
        <f>'PRA110'!BK259</f>
        <v>0</v>
      </c>
      <c r="BM259" s="41">
        <f>'PRA110'!BL259</f>
        <v>0</v>
      </c>
      <c r="BN259" s="41">
        <f>'PRA110'!BM259</f>
        <v>0</v>
      </c>
      <c r="BO259" s="41">
        <f>'PRA110'!BN259</f>
        <v>0</v>
      </c>
      <c r="BP259" s="41">
        <f>'PRA110'!BO259</f>
        <v>0</v>
      </c>
      <c r="BQ259" s="41">
        <f>'PRA110'!BP259</f>
        <v>0</v>
      </c>
      <c r="BR259" s="41">
        <f>'PRA110'!BQ259</f>
        <v>0</v>
      </c>
      <c r="BS259" s="41">
        <f>'PRA110'!BR259</f>
        <v>0</v>
      </c>
      <c r="BT259" s="41">
        <f>'PRA110'!BS259</f>
        <v>0</v>
      </c>
      <c r="BU259" s="41">
        <f>'PRA110'!BT259</f>
        <v>0</v>
      </c>
      <c r="BV259" s="41">
        <f>'PRA110'!BU259</f>
        <v>0</v>
      </c>
      <c r="BW259" s="41">
        <f>'PRA110'!BV259</f>
        <v>0</v>
      </c>
      <c r="BX259" s="41">
        <f>'PRA110'!BW259</f>
        <v>0</v>
      </c>
      <c r="BY259" s="41">
        <f>'PRA110'!BX259</f>
        <v>0</v>
      </c>
      <c r="BZ259" s="41">
        <f>'PRA110'!BY259</f>
        <v>0</v>
      </c>
      <c r="CA259" s="41">
        <f>'PRA110'!BZ259</f>
        <v>0</v>
      </c>
      <c r="CB259" s="41">
        <f>'PRA110'!CA259</f>
        <v>0</v>
      </c>
      <c r="CC259" s="41">
        <f>'PRA110'!CB259</f>
        <v>0</v>
      </c>
      <c r="CD259" s="41">
        <f>'PRA110'!CC259</f>
        <v>0</v>
      </c>
      <c r="CE259" s="41">
        <f>'PRA110'!CD259</f>
        <v>0</v>
      </c>
      <c r="CF259" s="41">
        <f>'PRA110'!CE259</f>
        <v>0</v>
      </c>
      <c r="CG259" s="41">
        <f>'PRA110'!CF259</f>
        <v>0</v>
      </c>
      <c r="CH259" s="41">
        <f>'PRA110'!CG259</f>
        <v>0</v>
      </c>
      <c r="CI259" s="41">
        <f>'PRA110'!CH259</f>
        <v>0</v>
      </c>
      <c r="CJ259" s="41">
        <f>'PRA110'!CI259</f>
        <v>0</v>
      </c>
      <c r="CK259" s="41">
        <f>'PRA110'!CJ259</f>
        <v>0</v>
      </c>
      <c r="CL259" s="41">
        <f>'PRA110'!CK259</f>
        <v>0</v>
      </c>
      <c r="CM259" s="41">
        <f>'PRA110'!CL259</f>
        <v>0</v>
      </c>
      <c r="CN259" s="41">
        <f>'PRA110'!CM259</f>
        <v>0</v>
      </c>
      <c r="CO259" s="41">
        <f>'PRA110'!CN259</f>
        <v>0</v>
      </c>
      <c r="CP259" s="41">
        <f>'PRA110'!CO259</f>
        <v>0</v>
      </c>
      <c r="CQ259" s="41">
        <f>'PRA110'!CP259</f>
        <v>0</v>
      </c>
      <c r="CR259" s="41">
        <f>'PRA110'!CQ259</f>
        <v>0</v>
      </c>
      <c r="CS259" s="41">
        <f>'PRA110'!CR259</f>
        <v>0</v>
      </c>
      <c r="CT259" s="41">
        <f>'PRA110'!CS259</f>
        <v>0</v>
      </c>
      <c r="CU259" s="41">
        <f>'PRA110'!CT259</f>
        <v>0</v>
      </c>
      <c r="CV259" s="41">
        <f>'PRA110'!CU259</f>
        <v>0</v>
      </c>
      <c r="CW259" s="41">
        <f>'PRA110'!CV259</f>
        <v>0</v>
      </c>
      <c r="CX259" s="41">
        <f>'PRA110'!CW259</f>
        <v>0</v>
      </c>
      <c r="CY259" s="41">
        <f>'PRA110'!CX259</f>
        <v>0</v>
      </c>
      <c r="CZ259" s="41">
        <f>'PRA110'!CY259</f>
        <v>0</v>
      </c>
      <c r="DA259" s="41">
        <f>'PRA110'!CZ259</f>
        <v>0</v>
      </c>
      <c r="DB259" s="41">
        <f>'PRA110'!DA259</f>
        <v>0</v>
      </c>
      <c r="DC259" s="41">
        <f>'PRA110'!DB259</f>
        <v>0</v>
      </c>
      <c r="DD259" s="41">
        <f>'PRA110'!DC259</f>
        <v>0</v>
      </c>
      <c r="DE259" s="41">
        <f>'PRA110'!DD259</f>
        <v>0</v>
      </c>
      <c r="DF259" s="41">
        <f>'PRA110'!DE259</f>
        <v>0</v>
      </c>
      <c r="DG259" s="41">
        <f>'PRA110'!DF259</f>
        <v>0</v>
      </c>
      <c r="DH259" s="41">
        <f>'PRA110'!DG259</f>
        <v>0</v>
      </c>
      <c r="DI259" s="41">
        <f>'PRA110'!DH259</f>
        <v>0</v>
      </c>
      <c r="DJ259" s="41">
        <f>'PRA110'!DI259</f>
        <v>0</v>
      </c>
      <c r="DK259" s="41">
        <f>'PRA110'!DJ259</f>
        <v>0</v>
      </c>
      <c r="DL259" s="44">
        <f>'PRA110'!DK259</f>
        <v>0</v>
      </c>
    </row>
    <row r="260" spans="1:117" s="332" customFormat="1" ht="19.899999999999999" customHeight="1">
      <c r="A260" s="333"/>
      <c r="B260" s="424"/>
      <c r="C260" s="300"/>
      <c r="D260" s="144" t="s">
        <v>480</v>
      </c>
      <c r="E260" s="147" t="s">
        <v>884</v>
      </c>
      <c r="F260" s="350" t="s">
        <v>618</v>
      </c>
      <c r="G260" s="335"/>
      <c r="H260" s="328"/>
      <c r="I260" s="338"/>
      <c r="J260" s="46">
        <f>'PRA110'!J260</f>
        <v>0</v>
      </c>
      <c r="K260" s="41">
        <f>('PRA110'!I260-'PRA110'!J260)</f>
        <v>0</v>
      </c>
      <c r="L260" s="41">
        <f>'PRA110'!K260</f>
        <v>0</v>
      </c>
      <c r="M260" s="41">
        <f>'PRA110'!L260</f>
        <v>0</v>
      </c>
      <c r="N260" s="41">
        <f>'PRA110'!M260</f>
        <v>0</v>
      </c>
      <c r="O260" s="41">
        <f>'PRA110'!N260</f>
        <v>0</v>
      </c>
      <c r="P260" s="41">
        <f>'PRA110'!O260</f>
        <v>0</v>
      </c>
      <c r="Q260" s="41">
        <f>'PRA110'!P260</f>
        <v>0</v>
      </c>
      <c r="R260" s="41">
        <f>'PRA110'!Q260</f>
        <v>0</v>
      </c>
      <c r="S260" s="41">
        <f>'PRA110'!R260</f>
        <v>0</v>
      </c>
      <c r="T260" s="41">
        <f>'PRA110'!S260</f>
        <v>0</v>
      </c>
      <c r="U260" s="41">
        <f>'PRA110'!T260</f>
        <v>0</v>
      </c>
      <c r="V260" s="41">
        <f>'PRA110'!U260</f>
        <v>0</v>
      </c>
      <c r="W260" s="41">
        <f>'PRA110'!V260</f>
        <v>0</v>
      </c>
      <c r="X260" s="41">
        <f>'PRA110'!W260</f>
        <v>0</v>
      </c>
      <c r="Y260" s="41">
        <f>'PRA110'!X260</f>
        <v>0</v>
      </c>
      <c r="Z260" s="41">
        <f>'PRA110'!Y260</f>
        <v>0</v>
      </c>
      <c r="AA260" s="41">
        <f>'PRA110'!Z260</f>
        <v>0</v>
      </c>
      <c r="AB260" s="41">
        <f>'PRA110'!AA260</f>
        <v>0</v>
      </c>
      <c r="AC260" s="41">
        <f>'PRA110'!AB260</f>
        <v>0</v>
      </c>
      <c r="AD260" s="41">
        <f>'PRA110'!AC260</f>
        <v>0</v>
      </c>
      <c r="AE260" s="41">
        <f>'PRA110'!AD260</f>
        <v>0</v>
      </c>
      <c r="AF260" s="41">
        <f>'PRA110'!AE260</f>
        <v>0</v>
      </c>
      <c r="AG260" s="41">
        <f>'PRA110'!AF260</f>
        <v>0</v>
      </c>
      <c r="AH260" s="41">
        <f>'PRA110'!AG260</f>
        <v>0</v>
      </c>
      <c r="AI260" s="41">
        <f>'PRA110'!AH260</f>
        <v>0</v>
      </c>
      <c r="AJ260" s="41">
        <f>'PRA110'!AI260</f>
        <v>0</v>
      </c>
      <c r="AK260" s="41">
        <f>'PRA110'!AJ260</f>
        <v>0</v>
      </c>
      <c r="AL260" s="41">
        <f>'PRA110'!AK260</f>
        <v>0</v>
      </c>
      <c r="AM260" s="41">
        <f>'PRA110'!AL260</f>
        <v>0</v>
      </c>
      <c r="AN260" s="41">
        <f>'PRA110'!AM260</f>
        <v>0</v>
      </c>
      <c r="AO260" s="41">
        <f>'PRA110'!AN260</f>
        <v>0</v>
      </c>
      <c r="AP260" s="41">
        <f>'PRA110'!AO260</f>
        <v>0</v>
      </c>
      <c r="AQ260" s="41">
        <f>'PRA110'!AP260</f>
        <v>0</v>
      </c>
      <c r="AR260" s="41">
        <f>'PRA110'!AQ260</f>
        <v>0</v>
      </c>
      <c r="AS260" s="41">
        <f>'PRA110'!AR260</f>
        <v>0</v>
      </c>
      <c r="AT260" s="41">
        <f>'PRA110'!AS260</f>
        <v>0</v>
      </c>
      <c r="AU260" s="41">
        <f>'PRA110'!AT260</f>
        <v>0</v>
      </c>
      <c r="AV260" s="41">
        <f>'PRA110'!AU260</f>
        <v>0</v>
      </c>
      <c r="AW260" s="41">
        <f>'PRA110'!AV260</f>
        <v>0</v>
      </c>
      <c r="AX260" s="41">
        <f>'PRA110'!AW260</f>
        <v>0</v>
      </c>
      <c r="AY260" s="41">
        <f>'PRA110'!AX260</f>
        <v>0</v>
      </c>
      <c r="AZ260" s="41">
        <f>'PRA110'!AY260</f>
        <v>0</v>
      </c>
      <c r="BA260" s="41">
        <f>'PRA110'!AZ260</f>
        <v>0</v>
      </c>
      <c r="BB260" s="41">
        <f>'PRA110'!BA260</f>
        <v>0</v>
      </c>
      <c r="BC260" s="41">
        <f>'PRA110'!BB260</f>
        <v>0</v>
      </c>
      <c r="BD260" s="41">
        <f>'PRA110'!BC260</f>
        <v>0</v>
      </c>
      <c r="BE260" s="41">
        <f>'PRA110'!BD260</f>
        <v>0</v>
      </c>
      <c r="BF260" s="41">
        <f>'PRA110'!BE260</f>
        <v>0</v>
      </c>
      <c r="BG260" s="41">
        <f>'PRA110'!BF260</f>
        <v>0</v>
      </c>
      <c r="BH260" s="41">
        <f>'PRA110'!BG260</f>
        <v>0</v>
      </c>
      <c r="BI260" s="41">
        <f>'PRA110'!BH260</f>
        <v>0</v>
      </c>
      <c r="BJ260" s="41">
        <f>'PRA110'!BI260</f>
        <v>0</v>
      </c>
      <c r="BK260" s="41">
        <f>'PRA110'!BJ260</f>
        <v>0</v>
      </c>
      <c r="BL260" s="41">
        <f>'PRA110'!BK260</f>
        <v>0</v>
      </c>
      <c r="BM260" s="41">
        <f>'PRA110'!BL260</f>
        <v>0</v>
      </c>
      <c r="BN260" s="41">
        <f>'PRA110'!BM260</f>
        <v>0</v>
      </c>
      <c r="BO260" s="41">
        <f>'PRA110'!BN260</f>
        <v>0</v>
      </c>
      <c r="BP260" s="41">
        <f>'PRA110'!BO260</f>
        <v>0</v>
      </c>
      <c r="BQ260" s="41">
        <f>'PRA110'!BP260</f>
        <v>0</v>
      </c>
      <c r="BR260" s="41">
        <f>'PRA110'!BQ260</f>
        <v>0</v>
      </c>
      <c r="BS260" s="41">
        <f>'PRA110'!BR260</f>
        <v>0</v>
      </c>
      <c r="BT260" s="41">
        <f>'PRA110'!BS260</f>
        <v>0</v>
      </c>
      <c r="BU260" s="41">
        <f>'PRA110'!BT260</f>
        <v>0</v>
      </c>
      <c r="BV260" s="41">
        <f>'PRA110'!BU260</f>
        <v>0</v>
      </c>
      <c r="BW260" s="41">
        <f>'PRA110'!BV260</f>
        <v>0</v>
      </c>
      <c r="BX260" s="41">
        <f>'PRA110'!BW260</f>
        <v>0</v>
      </c>
      <c r="BY260" s="41">
        <f>'PRA110'!BX260</f>
        <v>0</v>
      </c>
      <c r="BZ260" s="41">
        <f>'PRA110'!BY260</f>
        <v>0</v>
      </c>
      <c r="CA260" s="41">
        <f>'PRA110'!BZ260</f>
        <v>0</v>
      </c>
      <c r="CB260" s="41">
        <f>'PRA110'!CA260</f>
        <v>0</v>
      </c>
      <c r="CC260" s="41">
        <f>'PRA110'!CB260</f>
        <v>0</v>
      </c>
      <c r="CD260" s="41">
        <f>'PRA110'!CC260</f>
        <v>0</v>
      </c>
      <c r="CE260" s="41">
        <f>'PRA110'!CD260</f>
        <v>0</v>
      </c>
      <c r="CF260" s="41">
        <f>'PRA110'!CE260</f>
        <v>0</v>
      </c>
      <c r="CG260" s="41">
        <f>'PRA110'!CF260</f>
        <v>0</v>
      </c>
      <c r="CH260" s="41">
        <f>'PRA110'!CG260</f>
        <v>0</v>
      </c>
      <c r="CI260" s="41">
        <f>'PRA110'!CH260</f>
        <v>0</v>
      </c>
      <c r="CJ260" s="41">
        <f>'PRA110'!CI260</f>
        <v>0</v>
      </c>
      <c r="CK260" s="41">
        <f>'PRA110'!CJ260</f>
        <v>0</v>
      </c>
      <c r="CL260" s="41">
        <f>'PRA110'!CK260</f>
        <v>0</v>
      </c>
      <c r="CM260" s="41">
        <f>'PRA110'!CL260</f>
        <v>0</v>
      </c>
      <c r="CN260" s="41">
        <f>'PRA110'!CM260</f>
        <v>0</v>
      </c>
      <c r="CO260" s="41">
        <f>'PRA110'!CN260</f>
        <v>0</v>
      </c>
      <c r="CP260" s="41">
        <f>'PRA110'!CO260</f>
        <v>0</v>
      </c>
      <c r="CQ260" s="41">
        <f>'PRA110'!CP260</f>
        <v>0</v>
      </c>
      <c r="CR260" s="41">
        <f>'PRA110'!CQ260</f>
        <v>0</v>
      </c>
      <c r="CS260" s="41">
        <f>'PRA110'!CR260</f>
        <v>0</v>
      </c>
      <c r="CT260" s="41">
        <f>'PRA110'!CS260</f>
        <v>0</v>
      </c>
      <c r="CU260" s="41">
        <f>'PRA110'!CT260</f>
        <v>0</v>
      </c>
      <c r="CV260" s="41">
        <f>'PRA110'!CU260</f>
        <v>0</v>
      </c>
      <c r="CW260" s="41">
        <f>'PRA110'!CV260</f>
        <v>0</v>
      </c>
      <c r="CX260" s="41">
        <f>'PRA110'!CW260</f>
        <v>0</v>
      </c>
      <c r="CY260" s="41">
        <f>'PRA110'!CX260</f>
        <v>0</v>
      </c>
      <c r="CZ260" s="41">
        <f>'PRA110'!CY260</f>
        <v>0</v>
      </c>
      <c r="DA260" s="41">
        <f>'PRA110'!CZ260</f>
        <v>0</v>
      </c>
      <c r="DB260" s="41">
        <f>'PRA110'!DA260</f>
        <v>0</v>
      </c>
      <c r="DC260" s="41">
        <f>'PRA110'!DB260</f>
        <v>0</v>
      </c>
      <c r="DD260" s="41">
        <f>'PRA110'!DC260</f>
        <v>0</v>
      </c>
      <c r="DE260" s="41">
        <f>'PRA110'!DD260</f>
        <v>0</v>
      </c>
      <c r="DF260" s="41">
        <f>'PRA110'!DE260</f>
        <v>0</v>
      </c>
      <c r="DG260" s="41">
        <f>'PRA110'!DF260</f>
        <v>0</v>
      </c>
      <c r="DH260" s="41">
        <f>'PRA110'!DG260</f>
        <v>0</v>
      </c>
      <c r="DI260" s="41">
        <f>'PRA110'!DH260</f>
        <v>0</v>
      </c>
      <c r="DJ260" s="41">
        <f>'PRA110'!DI260</f>
        <v>0</v>
      </c>
      <c r="DK260" s="41">
        <f>'PRA110'!DJ260</f>
        <v>0</v>
      </c>
      <c r="DL260" s="44">
        <f>'PRA110'!DK260</f>
        <v>0</v>
      </c>
    </row>
    <row r="261" spans="1:117" s="332" customFormat="1" ht="19.899999999999999" customHeight="1">
      <c r="A261" s="333"/>
      <c r="B261" s="424"/>
      <c r="C261" s="300"/>
      <c r="D261" s="144" t="s">
        <v>481</v>
      </c>
      <c r="E261" s="147" t="s">
        <v>885</v>
      </c>
      <c r="F261" s="350" t="s">
        <v>696</v>
      </c>
      <c r="G261" s="335"/>
      <c r="H261" s="328"/>
      <c r="I261" s="338"/>
      <c r="J261" s="46">
        <f>'PRA110'!J261</f>
        <v>0</v>
      </c>
      <c r="K261" s="41">
        <f>('PRA110'!I261-'PRA110'!J261)</f>
        <v>0</v>
      </c>
      <c r="L261" s="41">
        <f>'PRA110'!K261</f>
        <v>0</v>
      </c>
      <c r="M261" s="41">
        <f>'PRA110'!L261</f>
        <v>0</v>
      </c>
      <c r="N261" s="41">
        <f>'PRA110'!M261</f>
        <v>0</v>
      </c>
      <c r="O261" s="41">
        <f>'PRA110'!N261</f>
        <v>0</v>
      </c>
      <c r="P261" s="41">
        <f>'PRA110'!O261</f>
        <v>0</v>
      </c>
      <c r="Q261" s="41">
        <f>'PRA110'!P261</f>
        <v>0</v>
      </c>
      <c r="R261" s="41">
        <f>'PRA110'!Q261</f>
        <v>0</v>
      </c>
      <c r="S261" s="41">
        <f>'PRA110'!R261</f>
        <v>0</v>
      </c>
      <c r="T261" s="41">
        <f>'PRA110'!S261</f>
        <v>0</v>
      </c>
      <c r="U261" s="41">
        <f>'PRA110'!T261</f>
        <v>0</v>
      </c>
      <c r="V261" s="41">
        <f>'PRA110'!U261</f>
        <v>0</v>
      </c>
      <c r="W261" s="41">
        <f>'PRA110'!V261</f>
        <v>0</v>
      </c>
      <c r="X261" s="41">
        <f>'PRA110'!W261</f>
        <v>0</v>
      </c>
      <c r="Y261" s="41">
        <f>'PRA110'!X261</f>
        <v>0</v>
      </c>
      <c r="Z261" s="41">
        <f>'PRA110'!Y261</f>
        <v>0</v>
      </c>
      <c r="AA261" s="41">
        <f>'PRA110'!Z261</f>
        <v>0</v>
      </c>
      <c r="AB261" s="41">
        <f>'PRA110'!AA261</f>
        <v>0</v>
      </c>
      <c r="AC261" s="41">
        <f>'PRA110'!AB261</f>
        <v>0</v>
      </c>
      <c r="AD261" s="41">
        <f>'PRA110'!AC261</f>
        <v>0</v>
      </c>
      <c r="AE261" s="41">
        <f>'PRA110'!AD261</f>
        <v>0</v>
      </c>
      <c r="AF261" s="41">
        <f>'PRA110'!AE261</f>
        <v>0</v>
      </c>
      <c r="AG261" s="41">
        <f>'PRA110'!AF261</f>
        <v>0</v>
      </c>
      <c r="AH261" s="41">
        <f>'PRA110'!AG261</f>
        <v>0</v>
      </c>
      <c r="AI261" s="41">
        <f>'PRA110'!AH261</f>
        <v>0</v>
      </c>
      <c r="AJ261" s="41">
        <f>'PRA110'!AI261</f>
        <v>0</v>
      </c>
      <c r="AK261" s="41">
        <f>'PRA110'!AJ261</f>
        <v>0</v>
      </c>
      <c r="AL261" s="41">
        <f>'PRA110'!AK261</f>
        <v>0</v>
      </c>
      <c r="AM261" s="41">
        <f>'PRA110'!AL261</f>
        <v>0</v>
      </c>
      <c r="AN261" s="41">
        <f>'PRA110'!AM261</f>
        <v>0</v>
      </c>
      <c r="AO261" s="41">
        <f>'PRA110'!AN261</f>
        <v>0</v>
      </c>
      <c r="AP261" s="41">
        <f>'PRA110'!AO261</f>
        <v>0</v>
      </c>
      <c r="AQ261" s="41">
        <f>'PRA110'!AP261</f>
        <v>0</v>
      </c>
      <c r="AR261" s="41">
        <f>'PRA110'!AQ261</f>
        <v>0</v>
      </c>
      <c r="AS261" s="41">
        <f>'PRA110'!AR261</f>
        <v>0</v>
      </c>
      <c r="AT261" s="41">
        <f>'PRA110'!AS261</f>
        <v>0</v>
      </c>
      <c r="AU261" s="41">
        <f>'PRA110'!AT261</f>
        <v>0</v>
      </c>
      <c r="AV261" s="41">
        <f>'PRA110'!AU261</f>
        <v>0</v>
      </c>
      <c r="AW261" s="41">
        <f>'PRA110'!AV261</f>
        <v>0</v>
      </c>
      <c r="AX261" s="41">
        <f>'PRA110'!AW261</f>
        <v>0</v>
      </c>
      <c r="AY261" s="41">
        <f>'PRA110'!AX261</f>
        <v>0</v>
      </c>
      <c r="AZ261" s="41">
        <f>'PRA110'!AY261</f>
        <v>0</v>
      </c>
      <c r="BA261" s="41">
        <f>'PRA110'!AZ261</f>
        <v>0</v>
      </c>
      <c r="BB261" s="41">
        <f>'PRA110'!BA261</f>
        <v>0</v>
      </c>
      <c r="BC261" s="41">
        <f>'PRA110'!BB261</f>
        <v>0</v>
      </c>
      <c r="BD261" s="41">
        <f>'PRA110'!BC261</f>
        <v>0</v>
      </c>
      <c r="BE261" s="41">
        <f>'PRA110'!BD261</f>
        <v>0</v>
      </c>
      <c r="BF261" s="41">
        <f>'PRA110'!BE261</f>
        <v>0</v>
      </c>
      <c r="BG261" s="41">
        <f>'PRA110'!BF261</f>
        <v>0</v>
      </c>
      <c r="BH261" s="41">
        <f>'PRA110'!BG261</f>
        <v>0</v>
      </c>
      <c r="BI261" s="41">
        <f>'PRA110'!BH261</f>
        <v>0</v>
      </c>
      <c r="BJ261" s="41">
        <f>'PRA110'!BI261</f>
        <v>0</v>
      </c>
      <c r="BK261" s="41">
        <f>'PRA110'!BJ261</f>
        <v>0</v>
      </c>
      <c r="BL261" s="41">
        <f>'PRA110'!BK261</f>
        <v>0</v>
      </c>
      <c r="BM261" s="41">
        <f>'PRA110'!BL261</f>
        <v>0</v>
      </c>
      <c r="BN261" s="41">
        <f>'PRA110'!BM261</f>
        <v>0</v>
      </c>
      <c r="BO261" s="41">
        <f>'PRA110'!BN261</f>
        <v>0</v>
      </c>
      <c r="BP261" s="41">
        <f>'PRA110'!BO261</f>
        <v>0</v>
      </c>
      <c r="BQ261" s="41">
        <f>'PRA110'!BP261</f>
        <v>0</v>
      </c>
      <c r="BR261" s="41">
        <f>'PRA110'!BQ261</f>
        <v>0</v>
      </c>
      <c r="BS261" s="41">
        <f>'PRA110'!BR261</f>
        <v>0</v>
      </c>
      <c r="BT261" s="41">
        <f>'PRA110'!BS261</f>
        <v>0</v>
      </c>
      <c r="BU261" s="41">
        <f>'PRA110'!BT261</f>
        <v>0</v>
      </c>
      <c r="BV261" s="41">
        <f>'PRA110'!BU261</f>
        <v>0</v>
      </c>
      <c r="BW261" s="41">
        <f>'PRA110'!BV261</f>
        <v>0</v>
      </c>
      <c r="BX261" s="41">
        <f>'PRA110'!BW261</f>
        <v>0</v>
      </c>
      <c r="BY261" s="41">
        <f>'PRA110'!BX261</f>
        <v>0</v>
      </c>
      <c r="BZ261" s="41">
        <f>'PRA110'!BY261</f>
        <v>0</v>
      </c>
      <c r="CA261" s="41">
        <f>'PRA110'!BZ261</f>
        <v>0</v>
      </c>
      <c r="CB261" s="41">
        <f>'PRA110'!CA261</f>
        <v>0</v>
      </c>
      <c r="CC261" s="41">
        <f>'PRA110'!CB261</f>
        <v>0</v>
      </c>
      <c r="CD261" s="41">
        <f>'PRA110'!CC261</f>
        <v>0</v>
      </c>
      <c r="CE261" s="41">
        <f>'PRA110'!CD261</f>
        <v>0</v>
      </c>
      <c r="CF261" s="41">
        <f>'PRA110'!CE261</f>
        <v>0</v>
      </c>
      <c r="CG261" s="41">
        <f>'PRA110'!CF261</f>
        <v>0</v>
      </c>
      <c r="CH261" s="41">
        <f>'PRA110'!CG261</f>
        <v>0</v>
      </c>
      <c r="CI261" s="41">
        <f>'PRA110'!CH261</f>
        <v>0</v>
      </c>
      <c r="CJ261" s="41">
        <f>'PRA110'!CI261</f>
        <v>0</v>
      </c>
      <c r="CK261" s="41">
        <f>'PRA110'!CJ261</f>
        <v>0</v>
      </c>
      <c r="CL261" s="41">
        <f>'PRA110'!CK261</f>
        <v>0</v>
      </c>
      <c r="CM261" s="41">
        <f>'PRA110'!CL261</f>
        <v>0</v>
      </c>
      <c r="CN261" s="41">
        <f>'PRA110'!CM261</f>
        <v>0</v>
      </c>
      <c r="CO261" s="41">
        <f>'PRA110'!CN261</f>
        <v>0</v>
      </c>
      <c r="CP261" s="41">
        <f>'PRA110'!CO261</f>
        <v>0</v>
      </c>
      <c r="CQ261" s="41">
        <f>'PRA110'!CP261</f>
        <v>0</v>
      </c>
      <c r="CR261" s="41">
        <f>'PRA110'!CQ261</f>
        <v>0</v>
      </c>
      <c r="CS261" s="41">
        <f>'PRA110'!CR261</f>
        <v>0</v>
      </c>
      <c r="CT261" s="41">
        <f>'PRA110'!CS261</f>
        <v>0</v>
      </c>
      <c r="CU261" s="41">
        <f>'PRA110'!CT261</f>
        <v>0</v>
      </c>
      <c r="CV261" s="41">
        <f>'PRA110'!CU261</f>
        <v>0</v>
      </c>
      <c r="CW261" s="41">
        <f>'PRA110'!CV261</f>
        <v>0</v>
      </c>
      <c r="CX261" s="41">
        <f>'PRA110'!CW261</f>
        <v>0</v>
      </c>
      <c r="CY261" s="41">
        <f>'PRA110'!CX261</f>
        <v>0</v>
      </c>
      <c r="CZ261" s="41">
        <f>'PRA110'!CY261</f>
        <v>0</v>
      </c>
      <c r="DA261" s="41">
        <f>'PRA110'!CZ261</f>
        <v>0</v>
      </c>
      <c r="DB261" s="41">
        <f>'PRA110'!DA261</f>
        <v>0</v>
      </c>
      <c r="DC261" s="41">
        <f>'PRA110'!DB261</f>
        <v>0</v>
      </c>
      <c r="DD261" s="41">
        <f>'PRA110'!DC261</f>
        <v>0</v>
      </c>
      <c r="DE261" s="41">
        <f>'PRA110'!DD261</f>
        <v>0</v>
      </c>
      <c r="DF261" s="41">
        <f>'PRA110'!DE261</f>
        <v>0</v>
      </c>
      <c r="DG261" s="41">
        <f>'PRA110'!DF261</f>
        <v>0</v>
      </c>
      <c r="DH261" s="41">
        <f>'PRA110'!DG261</f>
        <v>0</v>
      </c>
      <c r="DI261" s="41">
        <f>'PRA110'!DH261</f>
        <v>0</v>
      </c>
      <c r="DJ261" s="41">
        <f>'PRA110'!DI261</f>
        <v>0</v>
      </c>
      <c r="DK261" s="41">
        <f>'PRA110'!DJ261</f>
        <v>0</v>
      </c>
      <c r="DL261" s="44">
        <f>'PRA110'!DK261</f>
        <v>0</v>
      </c>
    </row>
    <row r="262" spans="1:117" s="173" customFormat="1" ht="19.899999999999999" customHeight="1">
      <c r="A262" s="340"/>
      <c r="B262" s="381"/>
      <c r="C262" s="300"/>
      <c r="D262" s="87" t="s">
        <v>482</v>
      </c>
      <c r="E262" s="126" t="s">
        <v>886</v>
      </c>
      <c r="F262" s="426" t="s">
        <v>354</v>
      </c>
      <c r="G262" s="335"/>
      <c r="H262" s="328"/>
      <c r="I262" s="403">
        <f>'PRA110'!H262</f>
        <v>0</v>
      </c>
      <c r="J262" s="383"/>
      <c r="K262" s="339"/>
      <c r="L262" s="339"/>
      <c r="M262" s="339"/>
      <c r="N262" s="339"/>
      <c r="O262" s="339"/>
      <c r="P262" s="339"/>
      <c r="Q262" s="339"/>
      <c r="R262" s="339"/>
      <c r="S262" s="339"/>
      <c r="T262" s="339"/>
      <c r="U262" s="339"/>
      <c r="V262" s="339"/>
      <c r="W262" s="339"/>
      <c r="X262" s="339"/>
      <c r="Y262" s="339"/>
      <c r="Z262" s="339"/>
      <c r="AA262" s="339"/>
      <c r="AB262" s="339"/>
      <c r="AC262" s="339"/>
      <c r="AD262" s="339"/>
      <c r="AE262" s="339"/>
      <c r="AF262" s="339"/>
      <c r="AG262" s="339"/>
      <c r="AH262" s="339"/>
      <c r="AI262" s="339"/>
      <c r="AJ262" s="339"/>
      <c r="AK262" s="339"/>
      <c r="AL262" s="339"/>
      <c r="AM262" s="339"/>
      <c r="AN262" s="339"/>
      <c r="AO262" s="339"/>
      <c r="AP262" s="339"/>
      <c r="AQ262" s="339"/>
      <c r="AR262" s="339"/>
      <c r="AS262" s="339"/>
      <c r="AT262" s="339"/>
      <c r="AU262" s="339"/>
      <c r="AV262" s="339"/>
      <c r="AW262" s="339"/>
      <c r="AX262" s="339"/>
      <c r="AY262" s="339"/>
      <c r="AZ262" s="339"/>
      <c r="BA262" s="339"/>
      <c r="BB262" s="339"/>
      <c r="BC262" s="339"/>
      <c r="BD262" s="339"/>
      <c r="BE262" s="339"/>
      <c r="BF262" s="339"/>
      <c r="BG262" s="339"/>
      <c r="BH262" s="339"/>
      <c r="BI262" s="339"/>
      <c r="BJ262" s="339"/>
      <c r="BK262" s="339"/>
      <c r="BL262" s="339"/>
      <c r="BM262" s="339"/>
      <c r="BN262" s="339"/>
      <c r="BO262" s="339"/>
      <c r="BP262" s="339"/>
      <c r="BQ262" s="339"/>
      <c r="BR262" s="339"/>
      <c r="BS262" s="339"/>
      <c r="BT262" s="339"/>
      <c r="BU262" s="339"/>
      <c r="BV262" s="339"/>
      <c r="BW262" s="339"/>
      <c r="BX262" s="339"/>
      <c r="BY262" s="339"/>
      <c r="BZ262" s="339"/>
      <c r="CA262" s="339"/>
      <c r="CB262" s="339"/>
      <c r="CC262" s="339"/>
      <c r="CD262" s="339"/>
      <c r="CE262" s="339"/>
      <c r="CF262" s="339"/>
      <c r="CG262" s="339"/>
      <c r="CH262" s="339"/>
      <c r="CI262" s="339"/>
      <c r="CJ262" s="339"/>
      <c r="CK262" s="339"/>
      <c r="CL262" s="339"/>
      <c r="CM262" s="339"/>
      <c r="CN262" s="339"/>
      <c r="CO262" s="339"/>
      <c r="CP262" s="339"/>
      <c r="CQ262" s="339"/>
      <c r="CR262" s="339"/>
      <c r="CS262" s="339"/>
      <c r="CT262" s="339"/>
      <c r="CU262" s="339"/>
      <c r="CV262" s="339"/>
      <c r="CW262" s="339"/>
      <c r="CX262" s="339"/>
      <c r="CY262" s="339"/>
      <c r="CZ262" s="339"/>
      <c r="DA262" s="339"/>
      <c r="DB262" s="339"/>
      <c r="DC262" s="339"/>
      <c r="DD262" s="339"/>
      <c r="DE262" s="339"/>
      <c r="DF262" s="339"/>
      <c r="DG262" s="339"/>
      <c r="DH262" s="339"/>
      <c r="DI262" s="339"/>
      <c r="DJ262" s="339"/>
      <c r="DK262" s="339"/>
      <c r="DL262" s="364"/>
      <c r="DM262" s="401"/>
    </row>
    <row r="263" spans="1:117" s="173" customFormat="1" ht="19.899999999999999" customHeight="1">
      <c r="A263" s="340"/>
      <c r="B263" s="381"/>
      <c r="C263" s="300"/>
      <c r="D263" s="87" t="s">
        <v>483</v>
      </c>
      <c r="E263" s="126" t="s">
        <v>887</v>
      </c>
      <c r="F263" s="426" t="s">
        <v>355</v>
      </c>
      <c r="G263" s="335"/>
      <c r="H263" s="328"/>
      <c r="I263" s="403">
        <f>'PRA110'!H263</f>
        <v>0</v>
      </c>
      <c r="J263" s="383"/>
      <c r="K263" s="339"/>
      <c r="L263" s="339"/>
      <c r="M263" s="339"/>
      <c r="N263" s="339"/>
      <c r="O263" s="339"/>
      <c r="P263" s="339"/>
      <c r="Q263" s="339"/>
      <c r="R263" s="339"/>
      <c r="S263" s="339"/>
      <c r="T263" s="339"/>
      <c r="U263" s="339"/>
      <c r="V263" s="339"/>
      <c r="W263" s="339"/>
      <c r="X263" s="339"/>
      <c r="Y263" s="339"/>
      <c r="Z263" s="339"/>
      <c r="AA263" s="339"/>
      <c r="AB263" s="339"/>
      <c r="AC263" s="339"/>
      <c r="AD263" s="339"/>
      <c r="AE263" s="339"/>
      <c r="AF263" s="339"/>
      <c r="AG263" s="339"/>
      <c r="AH263" s="339"/>
      <c r="AI263" s="339"/>
      <c r="AJ263" s="339"/>
      <c r="AK263" s="339"/>
      <c r="AL263" s="339"/>
      <c r="AM263" s="339"/>
      <c r="AN263" s="339"/>
      <c r="AO263" s="339"/>
      <c r="AP263" s="339"/>
      <c r="AQ263" s="339"/>
      <c r="AR263" s="339"/>
      <c r="AS263" s="339"/>
      <c r="AT263" s="339"/>
      <c r="AU263" s="339"/>
      <c r="AV263" s="339"/>
      <c r="AW263" s="339"/>
      <c r="AX263" s="339"/>
      <c r="AY263" s="339"/>
      <c r="AZ263" s="339"/>
      <c r="BA263" s="339"/>
      <c r="BB263" s="339"/>
      <c r="BC263" s="339"/>
      <c r="BD263" s="339"/>
      <c r="BE263" s="339"/>
      <c r="BF263" s="339"/>
      <c r="BG263" s="339"/>
      <c r="BH263" s="339"/>
      <c r="BI263" s="339"/>
      <c r="BJ263" s="339"/>
      <c r="BK263" s="339"/>
      <c r="BL263" s="339"/>
      <c r="BM263" s="339"/>
      <c r="BN263" s="339"/>
      <c r="BO263" s="339"/>
      <c r="BP263" s="339"/>
      <c r="BQ263" s="339"/>
      <c r="BR263" s="339"/>
      <c r="BS263" s="339"/>
      <c r="BT263" s="339"/>
      <c r="BU263" s="339"/>
      <c r="BV263" s="339"/>
      <c r="BW263" s="339"/>
      <c r="BX263" s="339"/>
      <c r="BY263" s="339"/>
      <c r="BZ263" s="339"/>
      <c r="CA263" s="339"/>
      <c r="CB263" s="339"/>
      <c r="CC263" s="339"/>
      <c r="CD263" s="339"/>
      <c r="CE263" s="339"/>
      <c r="CF263" s="339"/>
      <c r="CG263" s="339"/>
      <c r="CH263" s="339"/>
      <c r="CI263" s="339"/>
      <c r="CJ263" s="339"/>
      <c r="CK263" s="339"/>
      <c r="CL263" s="339"/>
      <c r="CM263" s="339"/>
      <c r="CN263" s="339"/>
      <c r="CO263" s="339"/>
      <c r="CP263" s="339"/>
      <c r="CQ263" s="339"/>
      <c r="CR263" s="339"/>
      <c r="CS263" s="339"/>
      <c r="CT263" s="339"/>
      <c r="CU263" s="339"/>
      <c r="CV263" s="339"/>
      <c r="CW263" s="339"/>
      <c r="CX263" s="339"/>
      <c r="CY263" s="339"/>
      <c r="CZ263" s="339"/>
      <c r="DA263" s="339"/>
      <c r="DB263" s="339"/>
      <c r="DC263" s="339"/>
      <c r="DD263" s="339"/>
      <c r="DE263" s="339"/>
      <c r="DF263" s="339"/>
      <c r="DG263" s="339"/>
      <c r="DH263" s="339"/>
      <c r="DI263" s="339"/>
      <c r="DJ263" s="339"/>
      <c r="DK263" s="339"/>
      <c r="DL263" s="364"/>
      <c r="DM263" s="401"/>
    </row>
    <row r="264" spans="1:117" s="173" customFormat="1" ht="19.899999999999999" customHeight="1">
      <c r="A264" s="340"/>
      <c r="B264" s="381"/>
      <c r="C264" s="300"/>
      <c r="D264" s="87" t="s">
        <v>484</v>
      </c>
      <c r="E264" s="126" t="s">
        <v>888</v>
      </c>
      <c r="F264" s="426" t="s">
        <v>356</v>
      </c>
      <c r="G264" s="335"/>
      <c r="H264" s="328"/>
      <c r="I264" s="403">
        <f>'PRA110'!H264</f>
        <v>0</v>
      </c>
      <c r="J264" s="383"/>
      <c r="K264" s="339"/>
      <c r="L264" s="339"/>
      <c r="M264" s="339"/>
      <c r="N264" s="339"/>
      <c r="O264" s="339"/>
      <c r="P264" s="339"/>
      <c r="Q264" s="339"/>
      <c r="R264" s="339"/>
      <c r="S264" s="339"/>
      <c r="T264" s="339"/>
      <c r="U264" s="339"/>
      <c r="V264" s="339"/>
      <c r="W264" s="339"/>
      <c r="X264" s="339"/>
      <c r="Y264" s="339"/>
      <c r="Z264" s="339"/>
      <c r="AA264" s="339"/>
      <c r="AB264" s="339"/>
      <c r="AC264" s="339"/>
      <c r="AD264" s="339"/>
      <c r="AE264" s="339"/>
      <c r="AF264" s="339"/>
      <c r="AG264" s="339"/>
      <c r="AH264" s="339"/>
      <c r="AI264" s="339"/>
      <c r="AJ264" s="339"/>
      <c r="AK264" s="339"/>
      <c r="AL264" s="339"/>
      <c r="AM264" s="339"/>
      <c r="AN264" s="339"/>
      <c r="AO264" s="339"/>
      <c r="AP264" s="339"/>
      <c r="AQ264" s="339"/>
      <c r="AR264" s="339"/>
      <c r="AS264" s="339"/>
      <c r="AT264" s="339"/>
      <c r="AU264" s="339"/>
      <c r="AV264" s="339"/>
      <c r="AW264" s="339"/>
      <c r="AX264" s="339"/>
      <c r="AY264" s="339"/>
      <c r="AZ264" s="339"/>
      <c r="BA264" s="339"/>
      <c r="BB264" s="339"/>
      <c r="BC264" s="339"/>
      <c r="BD264" s="339"/>
      <c r="BE264" s="339"/>
      <c r="BF264" s="339"/>
      <c r="BG264" s="339"/>
      <c r="BH264" s="339"/>
      <c r="BI264" s="339"/>
      <c r="BJ264" s="339"/>
      <c r="BK264" s="339"/>
      <c r="BL264" s="339"/>
      <c r="BM264" s="339"/>
      <c r="BN264" s="339"/>
      <c r="BO264" s="339"/>
      <c r="BP264" s="339"/>
      <c r="BQ264" s="339"/>
      <c r="BR264" s="339"/>
      <c r="BS264" s="339"/>
      <c r="BT264" s="339"/>
      <c r="BU264" s="339"/>
      <c r="BV264" s="339"/>
      <c r="BW264" s="339"/>
      <c r="BX264" s="339"/>
      <c r="BY264" s="339"/>
      <c r="BZ264" s="339"/>
      <c r="CA264" s="339"/>
      <c r="CB264" s="339"/>
      <c r="CC264" s="339"/>
      <c r="CD264" s="339"/>
      <c r="CE264" s="339"/>
      <c r="CF264" s="339"/>
      <c r="CG264" s="339"/>
      <c r="CH264" s="339"/>
      <c r="CI264" s="339"/>
      <c r="CJ264" s="339"/>
      <c r="CK264" s="339"/>
      <c r="CL264" s="339"/>
      <c r="CM264" s="339"/>
      <c r="CN264" s="339"/>
      <c r="CO264" s="339"/>
      <c r="CP264" s="339"/>
      <c r="CQ264" s="339"/>
      <c r="CR264" s="339"/>
      <c r="CS264" s="339"/>
      <c r="CT264" s="339"/>
      <c r="CU264" s="339"/>
      <c r="CV264" s="339"/>
      <c r="CW264" s="339"/>
      <c r="CX264" s="339"/>
      <c r="CY264" s="339"/>
      <c r="CZ264" s="339"/>
      <c r="DA264" s="339"/>
      <c r="DB264" s="339"/>
      <c r="DC264" s="339"/>
      <c r="DD264" s="339"/>
      <c r="DE264" s="339"/>
      <c r="DF264" s="339"/>
      <c r="DG264" s="339"/>
      <c r="DH264" s="339"/>
      <c r="DI264" s="339"/>
      <c r="DJ264" s="339"/>
      <c r="DK264" s="339"/>
      <c r="DL264" s="364"/>
      <c r="DM264" s="401"/>
    </row>
    <row r="265" spans="1:117" s="173" customFormat="1" ht="19.899999999999999" customHeight="1">
      <c r="A265" s="340"/>
      <c r="B265" s="381"/>
      <c r="C265" s="300"/>
      <c r="D265" s="87" t="s">
        <v>485</v>
      </c>
      <c r="E265" s="126" t="s">
        <v>889</v>
      </c>
      <c r="F265" s="426" t="s">
        <v>357</v>
      </c>
      <c r="G265" s="335"/>
      <c r="H265" s="328"/>
      <c r="I265" s="403">
        <f>-'PRA110'!H265</f>
        <v>0</v>
      </c>
      <c r="J265" s="383"/>
      <c r="K265" s="339"/>
      <c r="L265" s="339"/>
      <c r="M265" s="339"/>
      <c r="N265" s="339"/>
      <c r="O265" s="339"/>
      <c r="P265" s="339"/>
      <c r="Q265" s="339"/>
      <c r="R265" s="339"/>
      <c r="S265" s="339"/>
      <c r="T265" s="339"/>
      <c r="U265" s="339"/>
      <c r="V265" s="339"/>
      <c r="W265" s="339"/>
      <c r="X265" s="339"/>
      <c r="Y265" s="339"/>
      <c r="Z265" s="339"/>
      <c r="AA265" s="339"/>
      <c r="AB265" s="339"/>
      <c r="AC265" s="339"/>
      <c r="AD265" s="339"/>
      <c r="AE265" s="339"/>
      <c r="AF265" s="339"/>
      <c r="AG265" s="339"/>
      <c r="AH265" s="339"/>
      <c r="AI265" s="339"/>
      <c r="AJ265" s="339"/>
      <c r="AK265" s="339"/>
      <c r="AL265" s="339"/>
      <c r="AM265" s="339"/>
      <c r="AN265" s="339"/>
      <c r="AO265" s="339"/>
      <c r="AP265" s="339"/>
      <c r="AQ265" s="339"/>
      <c r="AR265" s="339"/>
      <c r="AS265" s="339"/>
      <c r="AT265" s="339"/>
      <c r="AU265" s="339"/>
      <c r="AV265" s="339"/>
      <c r="AW265" s="339"/>
      <c r="AX265" s="339"/>
      <c r="AY265" s="339"/>
      <c r="AZ265" s="339"/>
      <c r="BA265" s="339"/>
      <c r="BB265" s="339"/>
      <c r="BC265" s="339"/>
      <c r="BD265" s="339"/>
      <c r="BE265" s="339"/>
      <c r="BF265" s="339"/>
      <c r="BG265" s="339"/>
      <c r="BH265" s="339"/>
      <c r="BI265" s="339"/>
      <c r="BJ265" s="339"/>
      <c r="BK265" s="339"/>
      <c r="BL265" s="339"/>
      <c r="BM265" s="339"/>
      <c r="BN265" s="339"/>
      <c r="BO265" s="339"/>
      <c r="BP265" s="339"/>
      <c r="BQ265" s="339"/>
      <c r="BR265" s="339"/>
      <c r="BS265" s="339"/>
      <c r="BT265" s="339"/>
      <c r="BU265" s="339"/>
      <c r="BV265" s="339"/>
      <c r="BW265" s="339"/>
      <c r="BX265" s="339"/>
      <c r="BY265" s="339"/>
      <c r="BZ265" s="339"/>
      <c r="CA265" s="339"/>
      <c r="CB265" s="339"/>
      <c r="CC265" s="339"/>
      <c r="CD265" s="339"/>
      <c r="CE265" s="339"/>
      <c r="CF265" s="339"/>
      <c r="CG265" s="339"/>
      <c r="CH265" s="339"/>
      <c r="CI265" s="339"/>
      <c r="CJ265" s="339"/>
      <c r="CK265" s="339"/>
      <c r="CL265" s="339"/>
      <c r="CM265" s="339"/>
      <c r="CN265" s="339"/>
      <c r="CO265" s="339"/>
      <c r="CP265" s="339"/>
      <c r="CQ265" s="339"/>
      <c r="CR265" s="339"/>
      <c r="CS265" s="339"/>
      <c r="CT265" s="339"/>
      <c r="CU265" s="339"/>
      <c r="CV265" s="339"/>
      <c r="CW265" s="339"/>
      <c r="CX265" s="339"/>
      <c r="CY265" s="339"/>
      <c r="CZ265" s="339"/>
      <c r="DA265" s="339"/>
      <c r="DB265" s="339"/>
      <c r="DC265" s="339"/>
      <c r="DD265" s="339"/>
      <c r="DE265" s="339"/>
      <c r="DF265" s="339"/>
      <c r="DG265" s="339"/>
      <c r="DH265" s="339"/>
      <c r="DI265" s="339"/>
      <c r="DJ265" s="339"/>
      <c r="DK265" s="339"/>
      <c r="DL265" s="364"/>
      <c r="DM265" s="401"/>
    </row>
    <row r="266" spans="1:117" s="173" customFormat="1" ht="19.899999999999999" customHeight="1">
      <c r="A266" s="340"/>
      <c r="B266" s="381"/>
      <c r="C266" s="300"/>
      <c r="D266" s="87" t="s">
        <v>486</v>
      </c>
      <c r="E266" s="126" t="s">
        <v>890</v>
      </c>
      <c r="F266" s="426" t="s">
        <v>358</v>
      </c>
      <c r="G266" s="335"/>
      <c r="H266" s="328"/>
      <c r="I266" s="403">
        <f>-'PRA110'!H266</f>
        <v>0</v>
      </c>
      <c r="J266" s="383"/>
      <c r="K266" s="339"/>
      <c r="L266" s="339"/>
      <c r="M266" s="339"/>
      <c r="N266" s="339"/>
      <c r="O266" s="339"/>
      <c r="P266" s="339"/>
      <c r="Q266" s="339"/>
      <c r="R266" s="339"/>
      <c r="S266" s="339"/>
      <c r="T266" s="339"/>
      <c r="U266" s="339"/>
      <c r="V266" s="339"/>
      <c r="W266" s="339"/>
      <c r="X266" s="339"/>
      <c r="Y266" s="339"/>
      <c r="Z266" s="339"/>
      <c r="AA266" s="339"/>
      <c r="AB266" s="339"/>
      <c r="AC266" s="339"/>
      <c r="AD266" s="339"/>
      <c r="AE266" s="339"/>
      <c r="AF266" s="339"/>
      <c r="AG266" s="339"/>
      <c r="AH266" s="339"/>
      <c r="AI266" s="339"/>
      <c r="AJ266" s="339"/>
      <c r="AK266" s="339"/>
      <c r="AL266" s="339"/>
      <c r="AM266" s="339"/>
      <c r="AN266" s="339"/>
      <c r="AO266" s="339"/>
      <c r="AP266" s="339"/>
      <c r="AQ266" s="339"/>
      <c r="AR266" s="339"/>
      <c r="AS266" s="339"/>
      <c r="AT266" s="339"/>
      <c r="AU266" s="339"/>
      <c r="AV266" s="339"/>
      <c r="AW266" s="339"/>
      <c r="AX266" s="339"/>
      <c r="AY266" s="339"/>
      <c r="AZ266" s="339"/>
      <c r="BA266" s="339"/>
      <c r="BB266" s="339"/>
      <c r="BC266" s="339"/>
      <c r="BD266" s="339"/>
      <c r="BE266" s="339"/>
      <c r="BF266" s="339"/>
      <c r="BG266" s="339"/>
      <c r="BH266" s="339"/>
      <c r="BI266" s="339"/>
      <c r="BJ266" s="339"/>
      <c r="BK266" s="339"/>
      <c r="BL266" s="339"/>
      <c r="BM266" s="339"/>
      <c r="BN266" s="339"/>
      <c r="BO266" s="339"/>
      <c r="BP266" s="339"/>
      <c r="BQ266" s="339"/>
      <c r="BR266" s="339"/>
      <c r="BS266" s="339"/>
      <c r="BT266" s="339"/>
      <c r="BU266" s="339"/>
      <c r="BV266" s="339"/>
      <c r="BW266" s="339"/>
      <c r="BX266" s="339"/>
      <c r="BY266" s="339"/>
      <c r="BZ266" s="339"/>
      <c r="CA266" s="339"/>
      <c r="CB266" s="339"/>
      <c r="CC266" s="339"/>
      <c r="CD266" s="339"/>
      <c r="CE266" s="339"/>
      <c r="CF266" s="339"/>
      <c r="CG266" s="339"/>
      <c r="CH266" s="339"/>
      <c r="CI266" s="339"/>
      <c r="CJ266" s="339"/>
      <c r="CK266" s="339"/>
      <c r="CL266" s="339"/>
      <c r="CM266" s="339"/>
      <c r="CN266" s="339"/>
      <c r="CO266" s="339"/>
      <c r="CP266" s="339"/>
      <c r="CQ266" s="339"/>
      <c r="CR266" s="339"/>
      <c r="CS266" s="339"/>
      <c r="CT266" s="339"/>
      <c r="CU266" s="339"/>
      <c r="CV266" s="339"/>
      <c r="CW266" s="339"/>
      <c r="CX266" s="339"/>
      <c r="CY266" s="339"/>
      <c r="CZ266" s="339"/>
      <c r="DA266" s="339"/>
      <c r="DB266" s="339"/>
      <c r="DC266" s="339"/>
      <c r="DD266" s="339"/>
      <c r="DE266" s="339"/>
      <c r="DF266" s="339"/>
      <c r="DG266" s="339"/>
      <c r="DH266" s="339"/>
      <c r="DI266" s="339"/>
      <c r="DJ266" s="339"/>
      <c r="DK266" s="339"/>
      <c r="DL266" s="364"/>
      <c r="DM266" s="401"/>
    </row>
    <row r="267" spans="1:117" s="173" customFormat="1" ht="19.899999999999999" customHeight="1">
      <c r="A267" s="340"/>
      <c r="B267" s="381"/>
      <c r="C267" s="300"/>
      <c r="D267" s="87" t="s">
        <v>487</v>
      </c>
      <c r="E267" s="126" t="s">
        <v>891</v>
      </c>
      <c r="F267" s="426" t="s">
        <v>359</v>
      </c>
      <c r="G267" s="335"/>
      <c r="H267" s="328"/>
      <c r="I267" s="403">
        <f>-'PRA110'!H267</f>
        <v>0</v>
      </c>
      <c r="J267" s="383"/>
      <c r="K267" s="339"/>
      <c r="L267" s="339"/>
      <c r="M267" s="339"/>
      <c r="N267" s="339"/>
      <c r="O267" s="339"/>
      <c r="P267" s="339"/>
      <c r="Q267" s="339"/>
      <c r="R267" s="339"/>
      <c r="S267" s="339"/>
      <c r="T267" s="339"/>
      <c r="U267" s="339"/>
      <c r="V267" s="339"/>
      <c r="W267" s="339"/>
      <c r="X267" s="339"/>
      <c r="Y267" s="339"/>
      <c r="Z267" s="339"/>
      <c r="AA267" s="339"/>
      <c r="AB267" s="339"/>
      <c r="AC267" s="339"/>
      <c r="AD267" s="339"/>
      <c r="AE267" s="339"/>
      <c r="AF267" s="339"/>
      <c r="AG267" s="339"/>
      <c r="AH267" s="339"/>
      <c r="AI267" s="339"/>
      <c r="AJ267" s="339"/>
      <c r="AK267" s="339"/>
      <c r="AL267" s="339"/>
      <c r="AM267" s="339"/>
      <c r="AN267" s="339"/>
      <c r="AO267" s="339"/>
      <c r="AP267" s="339"/>
      <c r="AQ267" s="339"/>
      <c r="AR267" s="339"/>
      <c r="AS267" s="339"/>
      <c r="AT267" s="339"/>
      <c r="AU267" s="339"/>
      <c r="AV267" s="339"/>
      <c r="AW267" s="339"/>
      <c r="AX267" s="339"/>
      <c r="AY267" s="339"/>
      <c r="AZ267" s="339"/>
      <c r="BA267" s="339"/>
      <c r="BB267" s="339"/>
      <c r="BC267" s="339"/>
      <c r="BD267" s="339"/>
      <c r="BE267" s="339"/>
      <c r="BF267" s="339"/>
      <c r="BG267" s="339"/>
      <c r="BH267" s="339"/>
      <c r="BI267" s="339"/>
      <c r="BJ267" s="339"/>
      <c r="BK267" s="339"/>
      <c r="BL267" s="339"/>
      <c r="BM267" s="339"/>
      <c r="BN267" s="339"/>
      <c r="BO267" s="339"/>
      <c r="BP267" s="339"/>
      <c r="BQ267" s="339"/>
      <c r="BR267" s="339"/>
      <c r="BS267" s="339"/>
      <c r="BT267" s="339"/>
      <c r="BU267" s="339"/>
      <c r="BV267" s="339"/>
      <c r="BW267" s="339"/>
      <c r="BX267" s="339"/>
      <c r="BY267" s="339"/>
      <c r="BZ267" s="339"/>
      <c r="CA267" s="339"/>
      <c r="CB267" s="339"/>
      <c r="CC267" s="339"/>
      <c r="CD267" s="339"/>
      <c r="CE267" s="339"/>
      <c r="CF267" s="339"/>
      <c r="CG267" s="339"/>
      <c r="CH267" s="339"/>
      <c r="CI267" s="339"/>
      <c r="CJ267" s="339"/>
      <c r="CK267" s="339"/>
      <c r="CL267" s="339"/>
      <c r="CM267" s="339"/>
      <c r="CN267" s="339"/>
      <c r="CO267" s="339"/>
      <c r="CP267" s="339"/>
      <c r="CQ267" s="339"/>
      <c r="CR267" s="339"/>
      <c r="CS267" s="339"/>
      <c r="CT267" s="339"/>
      <c r="CU267" s="339"/>
      <c r="CV267" s="339"/>
      <c r="CW267" s="339"/>
      <c r="CX267" s="339"/>
      <c r="CY267" s="339"/>
      <c r="CZ267" s="339"/>
      <c r="DA267" s="339"/>
      <c r="DB267" s="339"/>
      <c r="DC267" s="339"/>
      <c r="DD267" s="339"/>
      <c r="DE267" s="339"/>
      <c r="DF267" s="339"/>
      <c r="DG267" s="339"/>
      <c r="DH267" s="339"/>
      <c r="DI267" s="339"/>
      <c r="DJ267" s="339"/>
      <c r="DK267" s="339"/>
      <c r="DL267" s="364"/>
      <c r="DM267" s="401"/>
    </row>
    <row r="268" spans="1:117" s="173" customFormat="1" ht="19.899999999999999" customHeight="1">
      <c r="A268" s="340"/>
      <c r="B268" s="381"/>
      <c r="C268" s="300"/>
      <c r="D268" s="87" t="s">
        <v>488</v>
      </c>
      <c r="E268" s="126" t="s">
        <v>892</v>
      </c>
      <c r="F268" s="426" t="s">
        <v>360</v>
      </c>
      <c r="G268" s="335"/>
      <c r="H268" s="328"/>
      <c r="I268" s="403">
        <f>-'PRA110'!H268</f>
        <v>0</v>
      </c>
      <c r="J268" s="383"/>
      <c r="K268" s="339"/>
      <c r="L268" s="339"/>
      <c r="M268" s="339"/>
      <c r="N268" s="339"/>
      <c r="O268" s="339"/>
      <c r="P268" s="339"/>
      <c r="Q268" s="339"/>
      <c r="R268" s="339"/>
      <c r="S268" s="339"/>
      <c r="T268" s="339"/>
      <c r="U268" s="339"/>
      <c r="V268" s="339"/>
      <c r="W268" s="339"/>
      <c r="X268" s="339"/>
      <c r="Y268" s="339"/>
      <c r="Z268" s="339"/>
      <c r="AA268" s="339"/>
      <c r="AB268" s="339"/>
      <c r="AC268" s="339"/>
      <c r="AD268" s="339"/>
      <c r="AE268" s="339"/>
      <c r="AF268" s="339"/>
      <c r="AG268" s="339"/>
      <c r="AH268" s="339"/>
      <c r="AI268" s="339"/>
      <c r="AJ268" s="339"/>
      <c r="AK268" s="339"/>
      <c r="AL268" s="339"/>
      <c r="AM268" s="339"/>
      <c r="AN268" s="339"/>
      <c r="AO268" s="339"/>
      <c r="AP268" s="339"/>
      <c r="AQ268" s="339"/>
      <c r="AR268" s="339"/>
      <c r="AS268" s="339"/>
      <c r="AT268" s="339"/>
      <c r="AU268" s="339"/>
      <c r="AV268" s="339"/>
      <c r="AW268" s="339"/>
      <c r="AX268" s="339"/>
      <c r="AY268" s="339"/>
      <c r="AZ268" s="339"/>
      <c r="BA268" s="339"/>
      <c r="BB268" s="339"/>
      <c r="BC268" s="339"/>
      <c r="BD268" s="339"/>
      <c r="BE268" s="339"/>
      <c r="BF268" s="339"/>
      <c r="BG268" s="339"/>
      <c r="BH268" s="339"/>
      <c r="BI268" s="339"/>
      <c r="BJ268" s="339"/>
      <c r="BK268" s="339"/>
      <c r="BL268" s="339"/>
      <c r="BM268" s="339"/>
      <c r="BN268" s="339"/>
      <c r="BO268" s="339"/>
      <c r="BP268" s="339"/>
      <c r="BQ268" s="339"/>
      <c r="BR268" s="339"/>
      <c r="BS268" s="339"/>
      <c r="BT268" s="339"/>
      <c r="BU268" s="339"/>
      <c r="BV268" s="339"/>
      <c r="BW268" s="339"/>
      <c r="BX268" s="339"/>
      <c r="BY268" s="339"/>
      <c r="BZ268" s="339"/>
      <c r="CA268" s="339"/>
      <c r="CB268" s="339"/>
      <c r="CC268" s="339"/>
      <c r="CD268" s="339"/>
      <c r="CE268" s="339"/>
      <c r="CF268" s="339"/>
      <c r="CG268" s="339"/>
      <c r="CH268" s="339"/>
      <c r="CI268" s="339"/>
      <c r="CJ268" s="339"/>
      <c r="CK268" s="339"/>
      <c r="CL268" s="339"/>
      <c r="CM268" s="339"/>
      <c r="CN268" s="339"/>
      <c r="CO268" s="339"/>
      <c r="CP268" s="339"/>
      <c r="CQ268" s="339"/>
      <c r="CR268" s="339"/>
      <c r="CS268" s="339"/>
      <c r="CT268" s="339"/>
      <c r="CU268" s="339"/>
      <c r="CV268" s="339"/>
      <c r="CW268" s="339"/>
      <c r="CX268" s="339"/>
      <c r="CY268" s="339"/>
      <c r="CZ268" s="339"/>
      <c r="DA268" s="339"/>
      <c r="DB268" s="339"/>
      <c r="DC268" s="339"/>
      <c r="DD268" s="339"/>
      <c r="DE268" s="339"/>
      <c r="DF268" s="339"/>
      <c r="DG268" s="339"/>
      <c r="DH268" s="339"/>
      <c r="DI268" s="339"/>
      <c r="DJ268" s="339"/>
      <c r="DK268" s="339"/>
      <c r="DL268" s="364"/>
      <c r="DM268" s="401"/>
    </row>
    <row r="269" spans="1:117" s="173" customFormat="1" ht="19.899999999999999" customHeight="1">
      <c r="A269" s="340"/>
      <c r="B269" s="381"/>
      <c r="C269" s="300"/>
      <c r="D269" s="87" t="s">
        <v>489</v>
      </c>
      <c r="E269" s="126" t="s">
        <v>893</v>
      </c>
      <c r="F269" s="426" t="s">
        <v>361</v>
      </c>
      <c r="G269" s="335"/>
      <c r="H269" s="328"/>
      <c r="I269" s="403">
        <f>'PRA110'!H269</f>
        <v>0</v>
      </c>
      <c r="J269" s="383"/>
      <c r="K269" s="339"/>
      <c r="L269" s="339"/>
      <c r="M269" s="339"/>
      <c r="N269" s="339"/>
      <c r="O269" s="339"/>
      <c r="P269" s="339"/>
      <c r="Q269" s="339"/>
      <c r="R269" s="339"/>
      <c r="S269" s="339"/>
      <c r="T269" s="339"/>
      <c r="U269" s="339"/>
      <c r="V269" s="339"/>
      <c r="W269" s="339"/>
      <c r="X269" s="339"/>
      <c r="Y269" s="339"/>
      <c r="Z269" s="339"/>
      <c r="AA269" s="339"/>
      <c r="AB269" s="339"/>
      <c r="AC269" s="339"/>
      <c r="AD269" s="339"/>
      <c r="AE269" s="339"/>
      <c r="AF269" s="339"/>
      <c r="AG269" s="339"/>
      <c r="AH269" s="339"/>
      <c r="AI269" s="339"/>
      <c r="AJ269" s="339"/>
      <c r="AK269" s="339"/>
      <c r="AL269" s="339"/>
      <c r="AM269" s="339"/>
      <c r="AN269" s="339"/>
      <c r="AO269" s="339"/>
      <c r="AP269" s="339"/>
      <c r="AQ269" s="339"/>
      <c r="AR269" s="339"/>
      <c r="AS269" s="339"/>
      <c r="AT269" s="339"/>
      <c r="AU269" s="339"/>
      <c r="AV269" s="339"/>
      <c r="AW269" s="339"/>
      <c r="AX269" s="339"/>
      <c r="AY269" s="339"/>
      <c r="AZ269" s="339"/>
      <c r="BA269" s="339"/>
      <c r="BB269" s="339"/>
      <c r="BC269" s="339"/>
      <c r="BD269" s="339"/>
      <c r="BE269" s="339"/>
      <c r="BF269" s="339"/>
      <c r="BG269" s="339"/>
      <c r="BH269" s="339"/>
      <c r="BI269" s="339"/>
      <c r="BJ269" s="339"/>
      <c r="BK269" s="339"/>
      <c r="BL269" s="339"/>
      <c r="BM269" s="339"/>
      <c r="BN269" s="339"/>
      <c r="BO269" s="339"/>
      <c r="BP269" s="339"/>
      <c r="BQ269" s="339"/>
      <c r="BR269" s="339"/>
      <c r="BS269" s="339"/>
      <c r="BT269" s="339"/>
      <c r="BU269" s="339"/>
      <c r="BV269" s="339"/>
      <c r="BW269" s="339"/>
      <c r="BX269" s="339"/>
      <c r="BY269" s="339"/>
      <c r="BZ269" s="339"/>
      <c r="CA269" s="339"/>
      <c r="CB269" s="339"/>
      <c r="CC269" s="339"/>
      <c r="CD269" s="339"/>
      <c r="CE269" s="339"/>
      <c r="CF269" s="339"/>
      <c r="CG269" s="339"/>
      <c r="CH269" s="339"/>
      <c r="CI269" s="339"/>
      <c r="CJ269" s="339"/>
      <c r="CK269" s="339"/>
      <c r="CL269" s="339"/>
      <c r="CM269" s="339"/>
      <c r="CN269" s="339"/>
      <c r="CO269" s="339"/>
      <c r="CP269" s="339"/>
      <c r="CQ269" s="339"/>
      <c r="CR269" s="339"/>
      <c r="CS269" s="339"/>
      <c r="CT269" s="339"/>
      <c r="CU269" s="339"/>
      <c r="CV269" s="339"/>
      <c r="CW269" s="339"/>
      <c r="CX269" s="339"/>
      <c r="CY269" s="339"/>
      <c r="CZ269" s="339"/>
      <c r="DA269" s="339"/>
      <c r="DB269" s="339"/>
      <c r="DC269" s="339"/>
      <c r="DD269" s="339"/>
      <c r="DE269" s="339"/>
      <c r="DF269" s="339"/>
      <c r="DG269" s="339"/>
      <c r="DH269" s="339"/>
      <c r="DI269" s="339"/>
      <c r="DJ269" s="339"/>
      <c r="DK269" s="339"/>
      <c r="DL269" s="364"/>
      <c r="DM269" s="401"/>
    </row>
    <row r="270" spans="1:117" s="173" customFormat="1" ht="25.15" customHeight="1">
      <c r="A270" s="340"/>
      <c r="B270" s="381"/>
      <c r="C270" s="300"/>
      <c r="D270" s="87" t="s">
        <v>490</v>
      </c>
      <c r="E270" s="116" t="s">
        <v>894</v>
      </c>
      <c r="F270" s="409" t="s">
        <v>362</v>
      </c>
      <c r="G270" s="335"/>
      <c r="H270" s="328"/>
      <c r="I270" s="403">
        <f>'PRA110'!H270</f>
        <v>0</v>
      </c>
      <c r="J270" s="383"/>
      <c r="K270" s="339"/>
      <c r="L270" s="339"/>
      <c r="M270" s="339"/>
      <c r="N270" s="339"/>
      <c r="O270" s="339"/>
      <c r="P270" s="339"/>
      <c r="Q270" s="339"/>
      <c r="R270" s="339"/>
      <c r="S270" s="339"/>
      <c r="T270" s="339"/>
      <c r="U270" s="339"/>
      <c r="V270" s="339"/>
      <c r="W270" s="339"/>
      <c r="X270" s="339"/>
      <c r="Y270" s="339"/>
      <c r="Z270" s="339"/>
      <c r="AA270" s="339"/>
      <c r="AB270" s="339"/>
      <c r="AC270" s="339"/>
      <c r="AD270" s="339"/>
      <c r="AE270" s="339"/>
      <c r="AF270" s="339"/>
      <c r="AG270" s="339"/>
      <c r="AH270" s="339"/>
      <c r="AI270" s="339"/>
      <c r="AJ270" s="339"/>
      <c r="AK270" s="339"/>
      <c r="AL270" s="339"/>
      <c r="AM270" s="339"/>
      <c r="AN270" s="339"/>
      <c r="AO270" s="339"/>
      <c r="AP270" s="339"/>
      <c r="AQ270" s="339"/>
      <c r="AR270" s="339"/>
      <c r="AS270" s="339"/>
      <c r="AT270" s="339"/>
      <c r="AU270" s="339"/>
      <c r="AV270" s="339"/>
      <c r="AW270" s="339"/>
      <c r="AX270" s="339"/>
      <c r="AY270" s="339"/>
      <c r="AZ270" s="339"/>
      <c r="BA270" s="339"/>
      <c r="BB270" s="339"/>
      <c r="BC270" s="339"/>
      <c r="BD270" s="339"/>
      <c r="BE270" s="339"/>
      <c r="BF270" s="339"/>
      <c r="BG270" s="339"/>
      <c r="BH270" s="339"/>
      <c r="BI270" s="339"/>
      <c r="BJ270" s="339"/>
      <c r="BK270" s="339"/>
      <c r="BL270" s="339"/>
      <c r="BM270" s="339"/>
      <c r="BN270" s="339"/>
      <c r="BO270" s="339"/>
      <c r="BP270" s="339"/>
      <c r="BQ270" s="339"/>
      <c r="BR270" s="339"/>
      <c r="BS270" s="339"/>
      <c r="BT270" s="339"/>
      <c r="BU270" s="339"/>
      <c r="BV270" s="339"/>
      <c r="BW270" s="339"/>
      <c r="BX270" s="339"/>
      <c r="BY270" s="339"/>
      <c r="BZ270" s="339"/>
      <c r="CA270" s="339"/>
      <c r="CB270" s="339"/>
      <c r="CC270" s="339"/>
      <c r="CD270" s="339"/>
      <c r="CE270" s="339"/>
      <c r="CF270" s="339"/>
      <c r="CG270" s="339"/>
      <c r="CH270" s="339"/>
      <c r="CI270" s="339"/>
      <c r="CJ270" s="339"/>
      <c r="CK270" s="339"/>
      <c r="CL270" s="339"/>
      <c r="CM270" s="339"/>
      <c r="CN270" s="339"/>
      <c r="CO270" s="339"/>
      <c r="CP270" s="339"/>
      <c r="CQ270" s="339"/>
      <c r="CR270" s="339"/>
      <c r="CS270" s="339"/>
      <c r="CT270" s="339"/>
      <c r="CU270" s="339"/>
      <c r="CV270" s="339"/>
      <c r="CW270" s="339"/>
      <c r="CX270" s="339"/>
      <c r="CY270" s="339"/>
      <c r="CZ270" s="339"/>
      <c r="DA270" s="339"/>
      <c r="DB270" s="339"/>
      <c r="DC270" s="339"/>
      <c r="DD270" s="339"/>
      <c r="DE270" s="339"/>
      <c r="DF270" s="339"/>
      <c r="DG270" s="339"/>
      <c r="DH270" s="339"/>
      <c r="DI270" s="339"/>
      <c r="DJ270" s="339"/>
      <c r="DK270" s="339"/>
      <c r="DL270" s="364"/>
      <c r="DM270" s="401"/>
    </row>
    <row r="271" spans="1:117" s="413" customFormat="1" ht="19.899999999999999" customHeight="1" thickBot="1">
      <c r="A271" s="427"/>
      <c r="B271" s="381"/>
      <c r="C271" s="411"/>
      <c r="D271" s="151" t="s">
        <v>491</v>
      </c>
      <c r="E271" s="152" t="s">
        <v>895</v>
      </c>
      <c r="F271" s="428" t="s">
        <v>363</v>
      </c>
      <c r="G271" s="429"/>
      <c r="H271" s="430"/>
      <c r="I271" s="431"/>
      <c r="J271" s="432"/>
      <c r="K271" s="47">
        <f>'PRA110'!I271</f>
        <v>0</v>
      </c>
      <c r="L271" s="47">
        <f>'PRA110'!K271</f>
        <v>0</v>
      </c>
      <c r="M271" s="47">
        <f>'PRA110'!L271</f>
        <v>0</v>
      </c>
      <c r="N271" s="47">
        <f>'PRA110'!M271</f>
        <v>0</v>
      </c>
      <c r="O271" s="47">
        <f>'PRA110'!N271</f>
        <v>0</v>
      </c>
      <c r="P271" s="47">
        <f>'PRA110'!O271</f>
        <v>0</v>
      </c>
      <c r="Q271" s="47">
        <f>'PRA110'!P271</f>
        <v>0</v>
      </c>
      <c r="R271" s="47">
        <f>'PRA110'!Q271</f>
        <v>0</v>
      </c>
      <c r="S271" s="47">
        <f>'PRA110'!R271</f>
        <v>0</v>
      </c>
      <c r="T271" s="47">
        <f>'PRA110'!S271</f>
        <v>0</v>
      </c>
      <c r="U271" s="47">
        <f>'PRA110'!T271</f>
        <v>0</v>
      </c>
      <c r="V271" s="47">
        <f>'PRA110'!U271</f>
        <v>0</v>
      </c>
      <c r="W271" s="47">
        <f>'PRA110'!V271</f>
        <v>0</v>
      </c>
      <c r="X271" s="47">
        <f>'PRA110'!W271</f>
        <v>0</v>
      </c>
      <c r="Y271" s="47">
        <f>'PRA110'!X271</f>
        <v>0</v>
      </c>
      <c r="Z271" s="47">
        <f>'PRA110'!Y271</f>
        <v>0</v>
      </c>
      <c r="AA271" s="47">
        <f>'PRA110'!Z271</f>
        <v>0</v>
      </c>
      <c r="AB271" s="47">
        <f>'PRA110'!AA271</f>
        <v>0</v>
      </c>
      <c r="AC271" s="47">
        <f>'PRA110'!AB271</f>
        <v>0</v>
      </c>
      <c r="AD271" s="47">
        <f>'PRA110'!AC271</f>
        <v>0</v>
      </c>
      <c r="AE271" s="47">
        <f>'PRA110'!AD271</f>
        <v>0</v>
      </c>
      <c r="AF271" s="47">
        <f>'PRA110'!AE271</f>
        <v>0</v>
      </c>
      <c r="AG271" s="47">
        <f>'PRA110'!AF271</f>
        <v>0</v>
      </c>
      <c r="AH271" s="47">
        <f>'PRA110'!AG271</f>
        <v>0</v>
      </c>
      <c r="AI271" s="47">
        <f>'PRA110'!AH271</f>
        <v>0</v>
      </c>
      <c r="AJ271" s="47">
        <f>'PRA110'!AI271</f>
        <v>0</v>
      </c>
      <c r="AK271" s="47">
        <f>'PRA110'!AJ271</f>
        <v>0</v>
      </c>
      <c r="AL271" s="47">
        <f>'PRA110'!AK271</f>
        <v>0</v>
      </c>
      <c r="AM271" s="47">
        <f>'PRA110'!AL271</f>
        <v>0</v>
      </c>
      <c r="AN271" s="47">
        <f>'PRA110'!AM271</f>
        <v>0</v>
      </c>
      <c r="AO271" s="47">
        <f>'PRA110'!AN271</f>
        <v>0</v>
      </c>
      <c r="AP271" s="47">
        <f>'PRA110'!AO271</f>
        <v>0</v>
      </c>
      <c r="AQ271" s="47">
        <f>'PRA110'!AP271</f>
        <v>0</v>
      </c>
      <c r="AR271" s="47">
        <f>'PRA110'!AQ271</f>
        <v>0</v>
      </c>
      <c r="AS271" s="47">
        <f>'PRA110'!AR271</f>
        <v>0</v>
      </c>
      <c r="AT271" s="47">
        <f>'PRA110'!AS271</f>
        <v>0</v>
      </c>
      <c r="AU271" s="47">
        <f>'PRA110'!AT271</f>
        <v>0</v>
      </c>
      <c r="AV271" s="47">
        <f>'PRA110'!AU271</f>
        <v>0</v>
      </c>
      <c r="AW271" s="47">
        <f>'PRA110'!AV271</f>
        <v>0</v>
      </c>
      <c r="AX271" s="47">
        <f>'PRA110'!AW271</f>
        <v>0</v>
      </c>
      <c r="AY271" s="47">
        <f>'PRA110'!AX271</f>
        <v>0</v>
      </c>
      <c r="AZ271" s="47">
        <f>'PRA110'!AY271</f>
        <v>0</v>
      </c>
      <c r="BA271" s="47">
        <f>'PRA110'!AZ271</f>
        <v>0</v>
      </c>
      <c r="BB271" s="47">
        <f>'PRA110'!BA271</f>
        <v>0</v>
      </c>
      <c r="BC271" s="47">
        <f>'PRA110'!BB271</f>
        <v>0</v>
      </c>
      <c r="BD271" s="47">
        <f>'PRA110'!BC271</f>
        <v>0</v>
      </c>
      <c r="BE271" s="47">
        <f>'PRA110'!BD271</f>
        <v>0</v>
      </c>
      <c r="BF271" s="47">
        <f>'PRA110'!BE271</f>
        <v>0</v>
      </c>
      <c r="BG271" s="47">
        <f>'PRA110'!BF271</f>
        <v>0</v>
      </c>
      <c r="BH271" s="47">
        <f>'PRA110'!BG271</f>
        <v>0</v>
      </c>
      <c r="BI271" s="47">
        <f>'PRA110'!BH271</f>
        <v>0</v>
      </c>
      <c r="BJ271" s="47">
        <f>'PRA110'!BI271</f>
        <v>0</v>
      </c>
      <c r="BK271" s="47">
        <f>'PRA110'!BJ271</f>
        <v>0</v>
      </c>
      <c r="BL271" s="47">
        <f>'PRA110'!BK271</f>
        <v>0</v>
      </c>
      <c r="BM271" s="47">
        <f>'PRA110'!BL271</f>
        <v>0</v>
      </c>
      <c r="BN271" s="47">
        <f>'PRA110'!BM271</f>
        <v>0</v>
      </c>
      <c r="BO271" s="47">
        <f>'PRA110'!BN271</f>
        <v>0</v>
      </c>
      <c r="BP271" s="47">
        <f>'PRA110'!BO271</f>
        <v>0</v>
      </c>
      <c r="BQ271" s="47">
        <f>'PRA110'!BP271</f>
        <v>0</v>
      </c>
      <c r="BR271" s="47">
        <f>'PRA110'!BQ271</f>
        <v>0</v>
      </c>
      <c r="BS271" s="47">
        <f>'PRA110'!BR271</f>
        <v>0</v>
      </c>
      <c r="BT271" s="47">
        <f>'PRA110'!BS271</f>
        <v>0</v>
      </c>
      <c r="BU271" s="47">
        <f>'PRA110'!BT271</f>
        <v>0</v>
      </c>
      <c r="BV271" s="47">
        <f>'PRA110'!BU271</f>
        <v>0</v>
      </c>
      <c r="BW271" s="47">
        <f>'PRA110'!BV271</f>
        <v>0</v>
      </c>
      <c r="BX271" s="47">
        <f>'PRA110'!BW271</f>
        <v>0</v>
      </c>
      <c r="BY271" s="47">
        <f>'PRA110'!BX271</f>
        <v>0</v>
      </c>
      <c r="BZ271" s="47">
        <f>'PRA110'!BY271</f>
        <v>0</v>
      </c>
      <c r="CA271" s="47">
        <f>'PRA110'!BZ271</f>
        <v>0</v>
      </c>
      <c r="CB271" s="47">
        <f>'PRA110'!CA271</f>
        <v>0</v>
      </c>
      <c r="CC271" s="47">
        <f>'PRA110'!CB271</f>
        <v>0</v>
      </c>
      <c r="CD271" s="47">
        <f>'PRA110'!CC271</f>
        <v>0</v>
      </c>
      <c r="CE271" s="47">
        <f>'PRA110'!CD271</f>
        <v>0</v>
      </c>
      <c r="CF271" s="47">
        <f>'PRA110'!CE271</f>
        <v>0</v>
      </c>
      <c r="CG271" s="47">
        <f>'PRA110'!CF271</f>
        <v>0</v>
      </c>
      <c r="CH271" s="47">
        <f>'PRA110'!CG271</f>
        <v>0</v>
      </c>
      <c r="CI271" s="47">
        <f>'PRA110'!CH271</f>
        <v>0</v>
      </c>
      <c r="CJ271" s="47">
        <f>'PRA110'!CI271</f>
        <v>0</v>
      </c>
      <c r="CK271" s="47">
        <f>'PRA110'!CJ271</f>
        <v>0</v>
      </c>
      <c r="CL271" s="47">
        <f>'PRA110'!CK271</f>
        <v>0</v>
      </c>
      <c r="CM271" s="47">
        <f>'PRA110'!CL271</f>
        <v>0</v>
      </c>
      <c r="CN271" s="47">
        <f>'PRA110'!CM271</f>
        <v>0</v>
      </c>
      <c r="CO271" s="47">
        <f>'PRA110'!CN271</f>
        <v>0</v>
      </c>
      <c r="CP271" s="47">
        <f>'PRA110'!CO271</f>
        <v>0</v>
      </c>
      <c r="CQ271" s="47">
        <f>'PRA110'!CP271</f>
        <v>0</v>
      </c>
      <c r="CR271" s="47">
        <f>'PRA110'!CQ271</f>
        <v>0</v>
      </c>
      <c r="CS271" s="47">
        <f>'PRA110'!CR271</f>
        <v>0</v>
      </c>
      <c r="CT271" s="47">
        <f>'PRA110'!CS271</f>
        <v>0</v>
      </c>
      <c r="CU271" s="47">
        <f>'PRA110'!CT271</f>
        <v>0</v>
      </c>
      <c r="CV271" s="47">
        <f>'PRA110'!CU271</f>
        <v>0</v>
      </c>
      <c r="CW271" s="47">
        <f>'PRA110'!CV271</f>
        <v>0</v>
      </c>
      <c r="CX271" s="47">
        <f>'PRA110'!CW271</f>
        <v>0</v>
      </c>
      <c r="CY271" s="47">
        <f>'PRA110'!CX271</f>
        <v>0</v>
      </c>
      <c r="CZ271" s="47">
        <f>'PRA110'!CY271</f>
        <v>0</v>
      </c>
      <c r="DA271" s="47">
        <f>'PRA110'!CZ271</f>
        <v>0</v>
      </c>
      <c r="DB271" s="47">
        <f>'PRA110'!DA271</f>
        <v>0</v>
      </c>
      <c r="DC271" s="47">
        <f>'PRA110'!DB271</f>
        <v>0</v>
      </c>
      <c r="DD271" s="47">
        <f>'PRA110'!DC271</f>
        <v>0</v>
      </c>
      <c r="DE271" s="47">
        <f>'PRA110'!DD271</f>
        <v>0</v>
      </c>
      <c r="DF271" s="47">
        <f>'PRA110'!DE271</f>
        <v>0</v>
      </c>
      <c r="DG271" s="47">
        <f>'PRA110'!DF271</f>
        <v>0</v>
      </c>
      <c r="DH271" s="47">
        <f>'PRA110'!DG271</f>
        <v>0</v>
      </c>
      <c r="DI271" s="47">
        <f>'PRA110'!DH271</f>
        <v>0</v>
      </c>
      <c r="DJ271" s="47">
        <f>'PRA110'!DI271</f>
        <v>0</v>
      </c>
      <c r="DK271" s="47">
        <f>'PRA110'!DJ271</f>
        <v>0</v>
      </c>
      <c r="DL271" s="48">
        <f>'PRA110'!DK271</f>
        <v>0</v>
      </c>
    </row>
    <row r="272" spans="1:117" s="173" customFormat="1">
      <c r="A272" s="381"/>
      <c r="B272" s="381"/>
      <c r="C272" s="300"/>
      <c r="D272" s="114"/>
      <c r="E272" s="154"/>
      <c r="F272" s="105"/>
      <c r="G272" s="384"/>
      <c r="H272" s="384"/>
      <c r="I272" s="433"/>
      <c r="J272" s="433"/>
      <c r="K272" s="433"/>
      <c r="L272" s="433"/>
      <c r="M272" s="433"/>
      <c r="N272" s="433"/>
      <c r="O272" s="433"/>
      <c r="P272" s="433"/>
      <c r="Q272" s="433"/>
      <c r="R272" s="433"/>
      <c r="S272" s="433"/>
      <c r="T272" s="433"/>
      <c r="U272" s="433"/>
      <c r="V272" s="433"/>
      <c r="W272" s="433"/>
      <c r="X272" s="433"/>
      <c r="Y272" s="433"/>
      <c r="Z272" s="433"/>
      <c r="AA272" s="433"/>
      <c r="AB272" s="433"/>
      <c r="AC272" s="433"/>
      <c r="AD272" s="433"/>
      <c r="AE272" s="433"/>
      <c r="AF272" s="433"/>
      <c r="AG272" s="433"/>
      <c r="AH272" s="433"/>
      <c r="AI272" s="433"/>
      <c r="AJ272" s="433"/>
      <c r="AK272" s="433"/>
      <c r="AL272" s="433"/>
      <c r="AM272" s="433"/>
      <c r="AN272" s="433"/>
      <c r="AO272" s="433"/>
      <c r="AP272" s="433"/>
      <c r="AQ272" s="433"/>
      <c r="AR272" s="433"/>
      <c r="AS272" s="433"/>
      <c r="AT272" s="433"/>
      <c r="AU272" s="433"/>
      <c r="AV272" s="433"/>
      <c r="AW272" s="433"/>
      <c r="AX272" s="433"/>
      <c r="AY272" s="433"/>
      <c r="AZ272" s="433"/>
      <c r="BA272" s="433"/>
      <c r="BB272" s="433"/>
      <c r="BC272" s="433"/>
      <c r="BD272" s="433"/>
      <c r="BE272" s="433"/>
      <c r="BF272" s="433"/>
      <c r="BG272" s="433"/>
      <c r="BH272" s="433"/>
      <c r="BI272" s="433"/>
      <c r="BJ272" s="433"/>
      <c r="BK272" s="433"/>
      <c r="BL272" s="433"/>
      <c r="BM272" s="433"/>
      <c r="BN272" s="433"/>
      <c r="BO272" s="433"/>
      <c r="BP272" s="433"/>
      <c r="BQ272" s="433"/>
      <c r="BR272" s="433"/>
      <c r="BS272" s="433"/>
      <c r="BT272" s="433"/>
      <c r="BU272" s="433"/>
      <c r="BV272" s="433"/>
      <c r="BW272" s="433"/>
      <c r="BX272" s="433"/>
      <c r="BY272" s="433"/>
      <c r="BZ272" s="433"/>
      <c r="CA272" s="433"/>
      <c r="CB272" s="433"/>
      <c r="CC272" s="433"/>
      <c r="CD272" s="433"/>
      <c r="CE272" s="433"/>
      <c r="CF272" s="433"/>
      <c r="CG272" s="433"/>
      <c r="CH272" s="433"/>
      <c r="CI272" s="433"/>
      <c r="CJ272" s="433"/>
      <c r="CK272" s="433"/>
      <c r="CL272" s="433"/>
      <c r="CM272" s="433"/>
      <c r="CN272" s="433"/>
      <c r="CO272" s="433"/>
      <c r="CP272" s="433"/>
      <c r="CQ272" s="433"/>
      <c r="CR272" s="433"/>
      <c r="CS272" s="433"/>
      <c r="CT272" s="433"/>
      <c r="CU272" s="433"/>
      <c r="CV272" s="433"/>
      <c r="CW272" s="433"/>
      <c r="CX272" s="433"/>
      <c r="CY272" s="433"/>
      <c r="CZ272" s="433"/>
      <c r="DA272" s="433"/>
      <c r="DB272" s="433"/>
      <c r="DC272" s="433"/>
      <c r="DD272" s="433"/>
      <c r="DE272" s="433"/>
      <c r="DF272" s="433"/>
      <c r="DG272" s="433"/>
      <c r="DH272" s="433"/>
      <c r="DI272" s="433"/>
      <c r="DJ272" s="433"/>
      <c r="DK272" s="433"/>
      <c r="DL272" s="433"/>
      <c r="DM272" s="401"/>
    </row>
    <row r="273" spans="1:117" s="173" customFormat="1" ht="14.65" thickBot="1">
      <c r="A273" s="381"/>
      <c r="B273" s="381"/>
      <c r="C273" s="300"/>
      <c r="D273" s="114"/>
      <c r="E273" s="154"/>
      <c r="F273" s="105"/>
      <c r="G273" s="384"/>
      <c r="H273" s="384"/>
      <c r="I273" s="433"/>
      <c r="J273" s="433"/>
      <c r="K273" s="433"/>
      <c r="L273" s="433"/>
      <c r="M273" s="433"/>
      <c r="N273" s="433"/>
      <c r="O273" s="433"/>
      <c r="P273" s="433"/>
      <c r="Q273" s="433"/>
      <c r="R273" s="433"/>
      <c r="S273" s="433"/>
      <c r="T273" s="433"/>
      <c r="U273" s="433"/>
      <c r="V273" s="433"/>
      <c r="W273" s="433"/>
      <c r="X273" s="433"/>
      <c r="Y273" s="433"/>
      <c r="Z273" s="433"/>
      <c r="AA273" s="433"/>
      <c r="AB273" s="433"/>
      <c r="AC273" s="433"/>
      <c r="AD273" s="433"/>
      <c r="AE273" s="433"/>
      <c r="AF273" s="433"/>
      <c r="AG273" s="433"/>
      <c r="AH273" s="433"/>
      <c r="AI273" s="433"/>
      <c r="AJ273" s="433"/>
      <c r="AK273" s="433"/>
      <c r="AL273" s="433"/>
      <c r="AM273" s="433"/>
      <c r="AN273" s="433"/>
      <c r="AO273" s="433"/>
      <c r="AP273" s="433"/>
      <c r="AQ273" s="433"/>
      <c r="AR273" s="433"/>
      <c r="AS273" s="433"/>
      <c r="AT273" s="433"/>
      <c r="AU273" s="433"/>
      <c r="AV273" s="433"/>
      <c r="AW273" s="433"/>
      <c r="AX273" s="433"/>
      <c r="AY273" s="433"/>
      <c r="AZ273" s="433"/>
      <c r="BA273" s="433"/>
      <c r="BB273" s="433"/>
      <c r="BC273" s="433"/>
      <c r="BD273" s="433"/>
      <c r="BE273" s="433"/>
      <c r="BF273" s="433"/>
      <c r="BG273" s="433"/>
      <c r="BH273" s="433"/>
      <c r="BI273" s="433"/>
      <c r="BJ273" s="433"/>
      <c r="BK273" s="433"/>
      <c r="BL273" s="433"/>
      <c r="BM273" s="433"/>
      <c r="BN273" s="433"/>
      <c r="BO273" s="433"/>
      <c r="BP273" s="433"/>
      <c r="BQ273" s="433"/>
      <c r="BR273" s="433"/>
      <c r="BS273" s="433"/>
      <c r="BT273" s="433"/>
      <c r="BU273" s="433"/>
      <c r="BV273" s="433"/>
      <c r="BW273" s="433"/>
      <c r="BX273" s="433"/>
      <c r="BY273" s="433"/>
      <c r="BZ273" s="433"/>
      <c r="CA273" s="433"/>
      <c r="CB273" s="433"/>
      <c r="CC273" s="433"/>
      <c r="CD273" s="433"/>
      <c r="CE273" s="433"/>
      <c r="CF273" s="433"/>
      <c r="CG273" s="433"/>
      <c r="CH273" s="433"/>
      <c r="CI273" s="433"/>
      <c r="CJ273" s="433"/>
      <c r="CK273" s="433"/>
      <c r="CL273" s="433"/>
      <c r="CM273" s="433"/>
      <c r="CN273" s="433"/>
      <c r="CO273" s="433"/>
      <c r="CP273" s="433"/>
      <c r="CQ273" s="433"/>
      <c r="CR273" s="433"/>
      <c r="CS273" s="433"/>
      <c r="CT273" s="433"/>
      <c r="CU273" s="433"/>
      <c r="CV273" s="433"/>
      <c r="CW273" s="433"/>
      <c r="CX273" s="433"/>
      <c r="CY273" s="433"/>
      <c r="CZ273" s="433"/>
      <c r="DA273" s="433"/>
      <c r="DB273" s="433"/>
      <c r="DC273" s="433"/>
      <c r="DD273" s="433"/>
      <c r="DE273" s="433"/>
      <c r="DF273" s="433"/>
      <c r="DG273" s="433"/>
      <c r="DH273" s="433"/>
      <c r="DI273" s="433"/>
      <c r="DJ273" s="433"/>
      <c r="DK273" s="433"/>
      <c r="DL273" s="433"/>
      <c r="DM273" s="401"/>
    </row>
    <row r="274" spans="1:117" s="173" customFormat="1" ht="28.5" customHeight="1">
      <c r="A274" s="434"/>
      <c r="B274" s="434"/>
      <c r="C274" s="300"/>
      <c r="D274" s="1066"/>
      <c r="E274" s="1068" t="s">
        <v>364</v>
      </c>
      <c r="F274" s="1123"/>
      <c r="G274" s="1139"/>
      <c r="H274" s="1124"/>
      <c r="I274" s="1126" t="s">
        <v>35</v>
      </c>
      <c r="J274" s="1127"/>
      <c r="K274" s="1129" t="s">
        <v>697</v>
      </c>
      <c r="L274" s="1105" t="s">
        <v>37</v>
      </c>
      <c r="M274" s="1105" t="s">
        <v>38</v>
      </c>
      <c r="N274" s="1105" t="s">
        <v>39</v>
      </c>
      <c r="O274" s="1105" t="s">
        <v>40</v>
      </c>
      <c r="P274" s="1105" t="s">
        <v>41</v>
      </c>
      <c r="Q274" s="1105" t="s">
        <v>42</v>
      </c>
      <c r="R274" s="1135"/>
      <c r="S274" s="1135"/>
      <c r="T274" s="1135"/>
      <c r="U274" s="1135"/>
      <c r="V274" s="1135"/>
      <c r="W274" s="1135"/>
      <c r="X274" s="1126"/>
      <c r="Y274" s="1135"/>
      <c r="Z274" s="1135"/>
      <c r="AA274" s="1135"/>
      <c r="AB274" s="1135"/>
      <c r="AC274" s="1135"/>
      <c r="AD274" s="1135"/>
      <c r="AE274" s="1126"/>
      <c r="AF274" s="1135"/>
      <c r="AG274" s="1135"/>
      <c r="AH274" s="1135"/>
      <c r="AI274" s="1135"/>
      <c r="AJ274" s="1135"/>
      <c r="AK274" s="1135"/>
      <c r="AL274" s="1126"/>
      <c r="AM274" s="1135"/>
      <c r="AN274" s="1135"/>
      <c r="AO274" s="1135"/>
      <c r="AP274" s="1135"/>
      <c r="AQ274" s="1135"/>
      <c r="AR274" s="1135"/>
      <c r="AS274" s="1126"/>
      <c r="AT274" s="1135"/>
      <c r="AU274" s="1135"/>
      <c r="AV274" s="1135"/>
      <c r="AW274" s="1135"/>
      <c r="AX274" s="1135"/>
      <c r="AY274" s="1135"/>
      <c r="AZ274" s="1135"/>
      <c r="BA274" s="1135"/>
      <c r="BB274" s="1135"/>
      <c r="BC274" s="1135"/>
      <c r="BD274" s="1135"/>
      <c r="BE274" s="1135"/>
      <c r="BF274" s="1135"/>
      <c r="BG274" s="1135"/>
      <c r="BH274" s="1135"/>
      <c r="BI274" s="1135"/>
      <c r="BJ274" s="1135"/>
      <c r="BK274" s="1135"/>
      <c r="BL274" s="1135"/>
      <c r="BM274" s="1135"/>
      <c r="BN274" s="1135"/>
      <c r="BO274" s="1135"/>
      <c r="BP274" s="1135"/>
      <c r="BQ274" s="1135"/>
      <c r="BR274" s="1135"/>
      <c r="BS274" s="1135"/>
      <c r="BT274" s="1126"/>
      <c r="BU274" s="1135"/>
      <c r="BV274" s="1135"/>
      <c r="BW274" s="1135"/>
      <c r="BX274" s="1135"/>
      <c r="BY274" s="1135"/>
      <c r="BZ274" s="1135"/>
      <c r="CA274" s="1135"/>
      <c r="CB274" s="1135"/>
      <c r="CC274" s="1135"/>
      <c r="CD274" s="1135"/>
      <c r="CE274" s="1135"/>
      <c r="CF274" s="1135"/>
      <c r="CG274" s="1135"/>
      <c r="CH274" s="1135"/>
      <c r="CI274" s="1135"/>
      <c r="CJ274" s="1135"/>
      <c r="CK274" s="1135"/>
      <c r="CL274" s="1135"/>
      <c r="CM274" s="1135"/>
      <c r="CN274" s="1135"/>
      <c r="CO274" s="1135"/>
      <c r="CP274" s="1135"/>
      <c r="CQ274" s="1135"/>
      <c r="CR274" s="1135"/>
      <c r="CS274" s="1135"/>
      <c r="CT274" s="1135"/>
      <c r="CU274" s="1135"/>
      <c r="CV274" s="1135"/>
      <c r="CW274" s="1135"/>
      <c r="CX274" s="1126"/>
      <c r="CY274" s="1105" t="s">
        <v>43</v>
      </c>
      <c r="CZ274" s="1105" t="s">
        <v>44</v>
      </c>
      <c r="DA274" s="1105" t="s">
        <v>763</v>
      </c>
      <c r="DB274" s="1105" t="s">
        <v>764</v>
      </c>
      <c r="DC274" s="1105" t="s">
        <v>45</v>
      </c>
      <c r="DD274" s="1105" t="s">
        <v>46</v>
      </c>
      <c r="DE274" s="1105" t="s">
        <v>47</v>
      </c>
      <c r="DF274" s="1105" t="s">
        <v>48</v>
      </c>
      <c r="DG274" s="1105" t="s">
        <v>49</v>
      </c>
      <c r="DH274" s="1105" t="s">
        <v>50</v>
      </c>
      <c r="DI274" s="1105" t="s">
        <v>51</v>
      </c>
      <c r="DJ274" s="1105" t="s">
        <v>52</v>
      </c>
      <c r="DK274" s="1105" t="s">
        <v>53</v>
      </c>
      <c r="DL274" s="1131" t="s">
        <v>54</v>
      </c>
      <c r="DM274" s="401"/>
    </row>
    <row r="275" spans="1:117" s="173" customFormat="1" ht="26.25" customHeight="1">
      <c r="A275" s="434"/>
      <c r="B275" s="434"/>
      <c r="C275" s="300"/>
      <c r="D275" s="1122"/>
      <c r="E275" s="1118"/>
      <c r="F275" s="1119"/>
      <c r="G275" s="1140"/>
      <c r="H275" s="1125"/>
      <c r="I275" s="1100"/>
      <c r="J275" s="1128"/>
      <c r="K275" s="1130"/>
      <c r="L275" s="1102"/>
      <c r="M275" s="1102"/>
      <c r="N275" s="1102"/>
      <c r="O275" s="1102"/>
      <c r="P275" s="1102"/>
      <c r="Q275" s="1102"/>
      <c r="R275" s="369" t="s">
        <v>373</v>
      </c>
      <c r="S275" s="369" t="s">
        <v>374</v>
      </c>
      <c r="T275" s="369" t="s">
        <v>375</v>
      </c>
      <c r="U275" s="369" t="s">
        <v>376</v>
      </c>
      <c r="V275" s="369" t="s">
        <v>377</v>
      </c>
      <c r="W275" s="369" t="s">
        <v>378</v>
      </c>
      <c r="X275" s="369" t="s">
        <v>379</v>
      </c>
      <c r="Y275" s="369" t="s">
        <v>380</v>
      </c>
      <c r="Z275" s="369" t="s">
        <v>381</v>
      </c>
      <c r="AA275" s="369" t="s">
        <v>382</v>
      </c>
      <c r="AB275" s="369" t="s">
        <v>383</v>
      </c>
      <c r="AC275" s="369" t="s">
        <v>384</v>
      </c>
      <c r="AD275" s="369" t="s">
        <v>385</v>
      </c>
      <c r="AE275" s="369" t="s">
        <v>386</v>
      </c>
      <c r="AF275" s="369" t="s">
        <v>387</v>
      </c>
      <c r="AG275" s="369" t="s">
        <v>388</v>
      </c>
      <c r="AH275" s="369" t="s">
        <v>389</v>
      </c>
      <c r="AI275" s="369" t="s">
        <v>390</v>
      </c>
      <c r="AJ275" s="369" t="s">
        <v>391</v>
      </c>
      <c r="AK275" s="369" t="s">
        <v>392</v>
      </c>
      <c r="AL275" s="369" t="s">
        <v>393</v>
      </c>
      <c r="AM275" s="369" t="s">
        <v>394</v>
      </c>
      <c r="AN275" s="369" t="s">
        <v>395</v>
      </c>
      <c r="AO275" s="369" t="s">
        <v>396</v>
      </c>
      <c r="AP275" s="369" t="s">
        <v>397</v>
      </c>
      <c r="AQ275" s="369" t="s">
        <v>398</v>
      </c>
      <c r="AR275" s="369" t="s">
        <v>399</v>
      </c>
      <c r="AS275" s="369" t="s">
        <v>400</v>
      </c>
      <c r="AT275" s="369" t="s">
        <v>401</v>
      </c>
      <c r="AU275" s="369" t="s">
        <v>402</v>
      </c>
      <c r="AV275" s="369" t="s">
        <v>403</v>
      </c>
      <c r="AW275" s="369" t="s">
        <v>404</v>
      </c>
      <c r="AX275" s="369" t="s">
        <v>405</v>
      </c>
      <c r="AY275" s="369" t="s">
        <v>406</v>
      </c>
      <c r="AZ275" s="369" t="s">
        <v>407</v>
      </c>
      <c r="BA275" s="369" t="s">
        <v>408</v>
      </c>
      <c r="BB275" s="369" t="s">
        <v>409</v>
      </c>
      <c r="BC275" s="369" t="s">
        <v>410</v>
      </c>
      <c r="BD275" s="369" t="s">
        <v>411</v>
      </c>
      <c r="BE275" s="369" t="s">
        <v>412</v>
      </c>
      <c r="BF275" s="369" t="s">
        <v>413</v>
      </c>
      <c r="BG275" s="369" t="s">
        <v>414</v>
      </c>
      <c r="BH275" s="369" t="s">
        <v>415</v>
      </c>
      <c r="BI275" s="369" t="s">
        <v>416</v>
      </c>
      <c r="BJ275" s="369" t="s">
        <v>417</v>
      </c>
      <c r="BK275" s="369" t="s">
        <v>418</v>
      </c>
      <c r="BL275" s="369" t="s">
        <v>419</v>
      </c>
      <c r="BM275" s="369" t="s">
        <v>420</v>
      </c>
      <c r="BN275" s="369" t="s">
        <v>421</v>
      </c>
      <c r="BO275" s="369" t="s">
        <v>422</v>
      </c>
      <c r="BP275" s="369" t="s">
        <v>423</v>
      </c>
      <c r="BQ275" s="369" t="s">
        <v>424</v>
      </c>
      <c r="BR275" s="369" t="s">
        <v>425</v>
      </c>
      <c r="BS275" s="369" t="s">
        <v>426</v>
      </c>
      <c r="BT275" s="369" t="s">
        <v>427</v>
      </c>
      <c r="BU275" s="369" t="s">
        <v>428</v>
      </c>
      <c r="BV275" s="369" t="s">
        <v>429</v>
      </c>
      <c r="BW275" s="369" t="s">
        <v>430</v>
      </c>
      <c r="BX275" s="369" t="s">
        <v>431</v>
      </c>
      <c r="BY275" s="369" t="s">
        <v>432</v>
      </c>
      <c r="BZ275" s="369" t="s">
        <v>433</v>
      </c>
      <c r="CA275" s="369" t="s">
        <v>434</v>
      </c>
      <c r="CB275" s="369" t="s">
        <v>435</v>
      </c>
      <c r="CC275" s="369" t="s">
        <v>436</v>
      </c>
      <c r="CD275" s="369" t="s">
        <v>437</v>
      </c>
      <c r="CE275" s="369" t="s">
        <v>438</v>
      </c>
      <c r="CF275" s="369" t="s">
        <v>439</v>
      </c>
      <c r="CG275" s="369" t="s">
        <v>440</v>
      </c>
      <c r="CH275" s="369" t="s">
        <v>441</v>
      </c>
      <c r="CI275" s="369" t="s">
        <v>442</v>
      </c>
      <c r="CJ275" s="369" t="s">
        <v>443</v>
      </c>
      <c r="CK275" s="369" t="s">
        <v>444</v>
      </c>
      <c r="CL275" s="369" t="s">
        <v>445</v>
      </c>
      <c r="CM275" s="369" t="s">
        <v>446</v>
      </c>
      <c r="CN275" s="369" t="s">
        <v>447</v>
      </c>
      <c r="CO275" s="369" t="s">
        <v>448</v>
      </c>
      <c r="CP275" s="369" t="s">
        <v>449</v>
      </c>
      <c r="CQ275" s="369" t="s">
        <v>450</v>
      </c>
      <c r="CR275" s="369" t="s">
        <v>451</v>
      </c>
      <c r="CS275" s="369" t="s">
        <v>452</v>
      </c>
      <c r="CT275" s="369" t="s">
        <v>453</v>
      </c>
      <c r="CU275" s="369" t="s">
        <v>454</v>
      </c>
      <c r="CV275" s="369" t="s">
        <v>455</v>
      </c>
      <c r="CW275" s="369" t="s">
        <v>456</v>
      </c>
      <c r="CX275" s="369" t="s">
        <v>457</v>
      </c>
      <c r="CY275" s="1102"/>
      <c r="CZ275" s="1102"/>
      <c r="DA275" s="1102"/>
      <c r="DB275" s="1102"/>
      <c r="DC275" s="1102"/>
      <c r="DD275" s="1102"/>
      <c r="DE275" s="1102"/>
      <c r="DF275" s="1102"/>
      <c r="DG275" s="1102"/>
      <c r="DH275" s="1102"/>
      <c r="DI275" s="1102"/>
      <c r="DJ275" s="1102"/>
      <c r="DK275" s="1102"/>
      <c r="DL275" s="1104"/>
      <c r="DM275" s="401"/>
    </row>
    <row r="276" spans="1:117" s="441" customFormat="1" ht="18.75" customHeight="1">
      <c r="A276" s="391"/>
      <c r="B276" s="333"/>
      <c r="C276" s="300"/>
      <c r="D276" s="87">
        <v>7250</v>
      </c>
      <c r="E276" s="126" t="s">
        <v>896</v>
      </c>
      <c r="F276" s="435" t="s">
        <v>897</v>
      </c>
      <c r="G276" s="436"/>
      <c r="H276" s="437"/>
      <c r="I276" s="438"/>
      <c r="J276" s="439"/>
      <c r="K276" s="439"/>
      <c r="L276" s="439"/>
      <c r="M276" s="439"/>
      <c r="N276" s="439"/>
      <c r="O276" s="439"/>
      <c r="P276" s="439"/>
      <c r="Q276" s="439"/>
      <c r="R276" s="439"/>
      <c r="S276" s="439"/>
      <c r="T276" s="439"/>
      <c r="U276" s="439"/>
      <c r="V276" s="439"/>
      <c r="W276" s="439"/>
      <c r="X276" s="439"/>
      <c r="Y276" s="439"/>
      <c r="Z276" s="439"/>
      <c r="AA276" s="439"/>
      <c r="AB276" s="439"/>
      <c r="AC276" s="439"/>
      <c r="AD276" s="439"/>
      <c r="AE276" s="439"/>
      <c r="AF276" s="439"/>
      <c r="AG276" s="439"/>
      <c r="AH276" s="439"/>
      <c r="AI276" s="439"/>
      <c r="AJ276" s="439"/>
      <c r="AK276" s="439"/>
      <c r="AL276" s="439"/>
      <c r="AM276" s="439"/>
      <c r="AN276" s="439"/>
      <c r="AO276" s="439"/>
      <c r="AP276" s="439"/>
      <c r="AQ276" s="439"/>
      <c r="AR276" s="439"/>
      <c r="AS276" s="439"/>
      <c r="AT276" s="439"/>
      <c r="AU276" s="439"/>
      <c r="AV276" s="439"/>
      <c r="AW276" s="439"/>
      <c r="AX276" s="439"/>
      <c r="AY276" s="439"/>
      <c r="AZ276" s="439"/>
      <c r="BA276" s="439"/>
      <c r="BB276" s="439"/>
      <c r="BC276" s="439"/>
      <c r="BD276" s="439"/>
      <c r="BE276" s="439"/>
      <c r="BF276" s="439"/>
      <c r="BG276" s="439"/>
      <c r="BH276" s="439"/>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c r="CE276" s="439"/>
      <c r="CF276" s="439"/>
      <c r="CG276" s="439"/>
      <c r="CH276" s="439"/>
      <c r="CI276" s="439"/>
      <c r="CJ276" s="439"/>
      <c r="CK276" s="439"/>
      <c r="CL276" s="439"/>
      <c r="CM276" s="439"/>
      <c r="CN276" s="439"/>
      <c r="CO276" s="439"/>
      <c r="CP276" s="439"/>
      <c r="CQ276" s="439"/>
      <c r="CR276" s="439"/>
      <c r="CS276" s="439"/>
      <c r="CT276" s="439"/>
      <c r="CU276" s="439"/>
      <c r="CV276" s="439"/>
      <c r="CW276" s="439"/>
      <c r="CX276" s="439"/>
      <c r="CY276" s="439"/>
      <c r="CZ276" s="439"/>
      <c r="DA276" s="439"/>
      <c r="DB276" s="439"/>
      <c r="DC276" s="439"/>
      <c r="DD276" s="439"/>
      <c r="DE276" s="439"/>
      <c r="DF276" s="439"/>
      <c r="DG276" s="439"/>
      <c r="DH276" s="439"/>
      <c r="DI276" s="439"/>
      <c r="DJ276" s="439"/>
      <c r="DK276" s="439"/>
      <c r="DL276" s="440"/>
    </row>
    <row r="277" spans="1:117" s="441" customFormat="1" ht="18.75" customHeight="1">
      <c r="A277" s="391"/>
      <c r="B277" s="391"/>
      <c r="C277" s="300"/>
      <c r="D277" s="87">
        <v>7260</v>
      </c>
      <c r="E277" s="124" t="s">
        <v>898</v>
      </c>
      <c r="F277" s="407" t="s">
        <v>365</v>
      </c>
      <c r="G277" s="442"/>
      <c r="H277" s="443"/>
      <c r="I277" s="444"/>
      <c r="J277" s="445"/>
      <c r="K277" s="446">
        <f>'PRA110'!I277</f>
        <v>0</v>
      </c>
      <c r="L277" s="446">
        <f>'PRA110'!K277</f>
        <v>0</v>
      </c>
      <c r="M277" s="446">
        <f>'PRA110'!L277</f>
        <v>0</v>
      </c>
      <c r="N277" s="446">
        <f>'PRA110'!M277</f>
        <v>0</v>
      </c>
      <c r="O277" s="446">
        <f>'PRA110'!N277</f>
        <v>0</v>
      </c>
      <c r="P277" s="446">
        <f>'PRA110'!O277</f>
        <v>0</v>
      </c>
      <c r="Q277" s="446">
        <f>'PRA110'!P277</f>
        <v>0</v>
      </c>
      <c r="R277" s="446">
        <f>'PRA110'!Q277</f>
        <v>0</v>
      </c>
      <c r="S277" s="446">
        <f>'PRA110'!R277</f>
        <v>0</v>
      </c>
      <c r="T277" s="446">
        <f>'PRA110'!S277</f>
        <v>0</v>
      </c>
      <c r="U277" s="446">
        <f>'PRA110'!T277</f>
        <v>0</v>
      </c>
      <c r="V277" s="446">
        <f>'PRA110'!U277</f>
        <v>0</v>
      </c>
      <c r="W277" s="446">
        <f>'PRA110'!V277</f>
        <v>0</v>
      </c>
      <c r="X277" s="446">
        <f>'PRA110'!W277</f>
        <v>0</v>
      </c>
      <c r="Y277" s="446">
        <f>'PRA110'!X277</f>
        <v>0</v>
      </c>
      <c r="Z277" s="446">
        <f>'PRA110'!Y277</f>
        <v>0</v>
      </c>
      <c r="AA277" s="446">
        <f>'PRA110'!Z277</f>
        <v>0</v>
      </c>
      <c r="AB277" s="446">
        <f>'PRA110'!AA277</f>
        <v>0</v>
      </c>
      <c r="AC277" s="446">
        <f>'PRA110'!AB277</f>
        <v>0</v>
      </c>
      <c r="AD277" s="446">
        <f>'PRA110'!AC277</f>
        <v>0</v>
      </c>
      <c r="AE277" s="446">
        <f>'PRA110'!AD277</f>
        <v>0</v>
      </c>
      <c r="AF277" s="446">
        <f>'PRA110'!AE277</f>
        <v>0</v>
      </c>
      <c r="AG277" s="446">
        <f>'PRA110'!AF277</f>
        <v>0</v>
      </c>
      <c r="AH277" s="446">
        <f>'PRA110'!AG277</f>
        <v>0</v>
      </c>
      <c r="AI277" s="446">
        <f>'PRA110'!AH277</f>
        <v>0</v>
      </c>
      <c r="AJ277" s="446">
        <f>'PRA110'!AI277</f>
        <v>0</v>
      </c>
      <c r="AK277" s="446">
        <f>'PRA110'!AJ277</f>
        <v>0</v>
      </c>
      <c r="AL277" s="446">
        <f>'PRA110'!AK277</f>
        <v>0</v>
      </c>
      <c r="AM277" s="446">
        <f>'PRA110'!AL277</f>
        <v>0</v>
      </c>
      <c r="AN277" s="446">
        <f>'PRA110'!AM277</f>
        <v>0</v>
      </c>
      <c r="AO277" s="446">
        <f>'PRA110'!AN277</f>
        <v>0</v>
      </c>
      <c r="AP277" s="446">
        <f>'PRA110'!AO277</f>
        <v>0</v>
      </c>
      <c r="AQ277" s="446">
        <f>'PRA110'!AP277</f>
        <v>0</v>
      </c>
      <c r="AR277" s="446">
        <f>'PRA110'!AQ277</f>
        <v>0</v>
      </c>
      <c r="AS277" s="446">
        <f>'PRA110'!AR277</f>
        <v>0</v>
      </c>
      <c r="AT277" s="446">
        <f>'PRA110'!AS277</f>
        <v>0</v>
      </c>
      <c r="AU277" s="446">
        <f>'PRA110'!AT277</f>
        <v>0</v>
      </c>
      <c r="AV277" s="446">
        <f>'PRA110'!AU277</f>
        <v>0</v>
      </c>
      <c r="AW277" s="446">
        <f>'PRA110'!AV277</f>
        <v>0</v>
      </c>
      <c r="AX277" s="446">
        <f>'PRA110'!AW277</f>
        <v>0</v>
      </c>
      <c r="AY277" s="446">
        <f>'PRA110'!AX277</f>
        <v>0</v>
      </c>
      <c r="AZ277" s="446">
        <f>'PRA110'!AY277</f>
        <v>0</v>
      </c>
      <c r="BA277" s="446">
        <f>'PRA110'!AZ277</f>
        <v>0</v>
      </c>
      <c r="BB277" s="446">
        <f>'PRA110'!BA277</f>
        <v>0</v>
      </c>
      <c r="BC277" s="446">
        <f>'PRA110'!BB277</f>
        <v>0</v>
      </c>
      <c r="BD277" s="446">
        <f>'PRA110'!BC277</f>
        <v>0</v>
      </c>
      <c r="BE277" s="446">
        <f>'PRA110'!BD277</f>
        <v>0</v>
      </c>
      <c r="BF277" s="446">
        <f>'PRA110'!BE277</f>
        <v>0</v>
      </c>
      <c r="BG277" s="446">
        <f>'PRA110'!BF277</f>
        <v>0</v>
      </c>
      <c r="BH277" s="446">
        <f>'PRA110'!BG277</f>
        <v>0</v>
      </c>
      <c r="BI277" s="446">
        <f>'PRA110'!BH277</f>
        <v>0</v>
      </c>
      <c r="BJ277" s="446">
        <f>'PRA110'!BI277</f>
        <v>0</v>
      </c>
      <c r="BK277" s="446">
        <f>'PRA110'!BJ277</f>
        <v>0</v>
      </c>
      <c r="BL277" s="446">
        <f>'PRA110'!BK277</f>
        <v>0</v>
      </c>
      <c r="BM277" s="446">
        <f>'PRA110'!BL277</f>
        <v>0</v>
      </c>
      <c r="BN277" s="446">
        <f>'PRA110'!BM277</f>
        <v>0</v>
      </c>
      <c r="BO277" s="446">
        <f>'PRA110'!BN277</f>
        <v>0</v>
      </c>
      <c r="BP277" s="446">
        <f>'PRA110'!BO277</f>
        <v>0</v>
      </c>
      <c r="BQ277" s="446">
        <f>'PRA110'!BP277</f>
        <v>0</v>
      </c>
      <c r="BR277" s="446">
        <f>'PRA110'!BQ277</f>
        <v>0</v>
      </c>
      <c r="BS277" s="446">
        <f>'PRA110'!BR277</f>
        <v>0</v>
      </c>
      <c r="BT277" s="446">
        <f>'PRA110'!BS277</f>
        <v>0</v>
      </c>
      <c r="BU277" s="446">
        <f>'PRA110'!BT277</f>
        <v>0</v>
      </c>
      <c r="BV277" s="446">
        <f>'PRA110'!BU277</f>
        <v>0</v>
      </c>
      <c r="BW277" s="446">
        <f>'PRA110'!BV277</f>
        <v>0</v>
      </c>
      <c r="BX277" s="446">
        <f>'PRA110'!BW277</f>
        <v>0</v>
      </c>
      <c r="BY277" s="446">
        <f>'PRA110'!BX277</f>
        <v>0</v>
      </c>
      <c r="BZ277" s="446">
        <f>'PRA110'!BY277</f>
        <v>0</v>
      </c>
      <c r="CA277" s="446">
        <f>'PRA110'!BZ277</f>
        <v>0</v>
      </c>
      <c r="CB277" s="446">
        <f>'PRA110'!CA277</f>
        <v>0</v>
      </c>
      <c r="CC277" s="446">
        <f>'PRA110'!CB277</f>
        <v>0</v>
      </c>
      <c r="CD277" s="446">
        <f>'PRA110'!CC277</f>
        <v>0</v>
      </c>
      <c r="CE277" s="446">
        <f>'PRA110'!CD277</f>
        <v>0</v>
      </c>
      <c r="CF277" s="446">
        <f>'PRA110'!CE277</f>
        <v>0</v>
      </c>
      <c r="CG277" s="446">
        <f>'PRA110'!CF277</f>
        <v>0</v>
      </c>
      <c r="CH277" s="446">
        <f>'PRA110'!CG277</f>
        <v>0</v>
      </c>
      <c r="CI277" s="446">
        <f>'PRA110'!CH277</f>
        <v>0</v>
      </c>
      <c r="CJ277" s="446">
        <f>'PRA110'!CI277</f>
        <v>0</v>
      </c>
      <c r="CK277" s="446">
        <f>'PRA110'!CJ277</f>
        <v>0</v>
      </c>
      <c r="CL277" s="446">
        <f>'PRA110'!CK277</f>
        <v>0</v>
      </c>
      <c r="CM277" s="446">
        <f>'PRA110'!CL277</f>
        <v>0</v>
      </c>
      <c r="CN277" s="446">
        <f>'PRA110'!CM277</f>
        <v>0</v>
      </c>
      <c r="CO277" s="446">
        <f>'PRA110'!CN277</f>
        <v>0</v>
      </c>
      <c r="CP277" s="446">
        <f>'PRA110'!CO277</f>
        <v>0</v>
      </c>
      <c r="CQ277" s="446">
        <f>'PRA110'!CP277</f>
        <v>0</v>
      </c>
      <c r="CR277" s="446">
        <f>'PRA110'!CQ277</f>
        <v>0</v>
      </c>
      <c r="CS277" s="446">
        <f>'PRA110'!CR277</f>
        <v>0</v>
      </c>
      <c r="CT277" s="446">
        <f>'PRA110'!CS277</f>
        <v>0</v>
      </c>
      <c r="CU277" s="446">
        <f>'PRA110'!CT277</f>
        <v>0</v>
      </c>
      <c r="CV277" s="446">
        <f>'PRA110'!CU277</f>
        <v>0</v>
      </c>
      <c r="CW277" s="446">
        <f>'PRA110'!CV277</f>
        <v>0</v>
      </c>
      <c r="CX277" s="446">
        <f>'PRA110'!CW277</f>
        <v>0</v>
      </c>
      <c r="CY277" s="446">
        <f>'PRA110'!CX277</f>
        <v>0</v>
      </c>
      <c r="CZ277" s="446">
        <f>'PRA110'!CY277</f>
        <v>0</v>
      </c>
      <c r="DA277" s="446">
        <f>'PRA110'!CZ277</f>
        <v>0</v>
      </c>
      <c r="DB277" s="446">
        <f>'PRA110'!DA277</f>
        <v>0</v>
      </c>
      <c r="DC277" s="446">
        <f>'PRA110'!DB277</f>
        <v>0</v>
      </c>
      <c r="DD277" s="446">
        <f>'PRA110'!DC277</f>
        <v>0</v>
      </c>
      <c r="DE277" s="446">
        <f>'PRA110'!DD277</f>
        <v>0</v>
      </c>
      <c r="DF277" s="446">
        <f>'PRA110'!DE277</f>
        <v>0</v>
      </c>
      <c r="DG277" s="446">
        <f>'PRA110'!DF277</f>
        <v>0</v>
      </c>
      <c r="DH277" s="446">
        <f>'PRA110'!DG277</f>
        <v>0</v>
      </c>
      <c r="DI277" s="446">
        <f>'PRA110'!DH277</f>
        <v>0</v>
      </c>
      <c r="DJ277" s="446">
        <f>'PRA110'!DI277</f>
        <v>0</v>
      </c>
      <c r="DK277" s="446">
        <f>'PRA110'!DJ277</f>
        <v>0</v>
      </c>
      <c r="DL277" s="447">
        <f>'PRA110'!DK277</f>
        <v>0</v>
      </c>
    </row>
    <row r="278" spans="1:117" s="441" customFormat="1" ht="18.75" customHeight="1">
      <c r="A278" s="391"/>
      <c r="B278" s="391"/>
      <c r="C278" s="300"/>
      <c r="D278" s="87">
        <v>7270</v>
      </c>
      <c r="E278" s="124" t="s">
        <v>899</v>
      </c>
      <c r="F278" s="407" t="s">
        <v>366</v>
      </c>
      <c r="G278" s="442"/>
      <c r="H278" s="443"/>
      <c r="I278" s="448"/>
      <c r="J278" s="445"/>
      <c r="K278" s="446">
        <f>'PRA110'!I278</f>
        <v>0</v>
      </c>
      <c r="L278" s="446">
        <f>'PRA110'!K278</f>
        <v>0</v>
      </c>
      <c r="M278" s="446">
        <f>'PRA110'!L278</f>
        <v>0</v>
      </c>
      <c r="N278" s="446">
        <f>'PRA110'!M278</f>
        <v>0</v>
      </c>
      <c r="O278" s="446">
        <f>'PRA110'!N278</f>
        <v>0</v>
      </c>
      <c r="P278" s="446">
        <f>'PRA110'!O278</f>
        <v>0</v>
      </c>
      <c r="Q278" s="446">
        <f>'PRA110'!P278</f>
        <v>0</v>
      </c>
      <c r="R278" s="446">
        <f>'PRA110'!Q278</f>
        <v>0</v>
      </c>
      <c r="S278" s="446">
        <f>'PRA110'!R278</f>
        <v>0</v>
      </c>
      <c r="T278" s="446">
        <f>'PRA110'!S278</f>
        <v>0</v>
      </c>
      <c r="U278" s="446">
        <f>'PRA110'!T278</f>
        <v>0</v>
      </c>
      <c r="V278" s="446">
        <f>'PRA110'!U278</f>
        <v>0</v>
      </c>
      <c r="W278" s="446">
        <f>'PRA110'!V278</f>
        <v>0</v>
      </c>
      <c r="X278" s="446">
        <f>'PRA110'!W278</f>
        <v>0</v>
      </c>
      <c r="Y278" s="446">
        <f>'PRA110'!X278</f>
        <v>0</v>
      </c>
      <c r="Z278" s="446">
        <f>'PRA110'!Y278</f>
        <v>0</v>
      </c>
      <c r="AA278" s="446">
        <f>'PRA110'!Z278</f>
        <v>0</v>
      </c>
      <c r="AB278" s="446">
        <f>'PRA110'!AA278</f>
        <v>0</v>
      </c>
      <c r="AC278" s="446">
        <f>'PRA110'!AB278</f>
        <v>0</v>
      </c>
      <c r="AD278" s="446">
        <f>'PRA110'!AC278</f>
        <v>0</v>
      </c>
      <c r="AE278" s="446">
        <f>'PRA110'!AD278</f>
        <v>0</v>
      </c>
      <c r="AF278" s="446">
        <f>'PRA110'!AE278</f>
        <v>0</v>
      </c>
      <c r="AG278" s="446">
        <f>'PRA110'!AF278</f>
        <v>0</v>
      </c>
      <c r="AH278" s="446">
        <f>'PRA110'!AG278</f>
        <v>0</v>
      </c>
      <c r="AI278" s="446">
        <f>'PRA110'!AH278</f>
        <v>0</v>
      </c>
      <c r="AJ278" s="446">
        <f>'PRA110'!AI278</f>
        <v>0</v>
      </c>
      <c r="AK278" s="446">
        <f>'PRA110'!AJ278</f>
        <v>0</v>
      </c>
      <c r="AL278" s="446">
        <f>'PRA110'!AK278</f>
        <v>0</v>
      </c>
      <c r="AM278" s="446">
        <f>'PRA110'!AL278</f>
        <v>0</v>
      </c>
      <c r="AN278" s="446">
        <f>'PRA110'!AM278</f>
        <v>0</v>
      </c>
      <c r="AO278" s="446">
        <f>'PRA110'!AN278</f>
        <v>0</v>
      </c>
      <c r="AP278" s="446">
        <f>'PRA110'!AO278</f>
        <v>0</v>
      </c>
      <c r="AQ278" s="446">
        <f>'PRA110'!AP278</f>
        <v>0</v>
      </c>
      <c r="AR278" s="446">
        <f>'PRA110'!AQ278</f>
        <v>0</v>
      </c>
      <c r="AS278" s="446">
        <f>'PRA110'!AR278</f>
        <v>0</v>
      </c>
      <c r="AT278" s="446">
        <f>'PRA110'!AS278</f>
        <v>0</v>
      </c>
      <c r="AU278" s="446">
        <f>'PRA110'!AT278</f>
        <v>0</v>
      </c>
      <c r="AV278" s="446">
        <f>'PRA110'!AU278</f>
        <v>0</v>
      </c>
      <c r="AW278" s="446">
        <f>'PRA110'!AV278</f>
        <v>0</v>
      </c>
      <c r="AX278" s="446">
        <f>'PRA110'!AW278</f>
        <v>0</v>
      </c>
      <c r="AY278" s="446">
        <f>'PRA110'!AX278</f>
        <v>0</v>
      </c>
      <c r="AZ278" s="446">
        <f>'PRA110'!AY278</f>
        <v>0</v>
      </c>
      <c r="BA278" s="446">
        <f>'PRA110'!AZ278</f>
        <v>0</v>
      </c>
      <c r="BB278" s="446">
        <f>'PRA110'!BA278</f>
        <v>0</v>
      </c>
      <c r="BC278" s="446">
        <f>'PRA110'!BB278</f>
        <v>0</v>
      </c>
      <c r="BD278" s="446">
        <f>'PRA110'!BC278</f>
        <v>0</v>
      </c>
      <c r="BE278" s="446">
        <f>'PRA110'!BD278</f>
        <v>0</v>
      </c>
      <c r="BF278" s="446">
        <f>'PRA110'!BE278</f>
        <v>0</v>
      </c>
      <c r="BG278" s="446">
        <f>'PRA110'!BF278</f>
        <v>0</v>
      </c>
      <c r="BH278" s="446">
        <f>'PRA110'!BG278</f>
        <v>0</v>
      </c>
      <c r="BI278" s="446">
        <f>'PRA110'!BH278</f>
        <v>0</v>
      </c>
      <c r="BJ278" s="446">
        <f>'PRA110'!BI278</f>
        <v>0</v>
      </c>
      <c r="BK278" s="446">
        <f>'PRA110'!BJ278</f>
        <v>0</v>
      </c>
      <c r="BL278" s="446">
        <f>'PRA110'!BK278</f>
        <v>0</v>
      </c>
      <c r="BM278" s="446">
        <f>'PRA110'!BL278</f>
        <v>0</v>
      </c>
      <c r="BN278" s="446">
        <f>'PRA110'!BM278</f>
        <v>0</v>
      </c>
      <c r="BO278" s="446">
        <f>'PRA110'!BN278</f>
        <v>0</v>
      </c>
      <c r="BP278" s="446">
        <f>'PRA110'!BO278</f>
        <v>0</v>
      </c>
      <c r="BQ278" s="446">
        <f>'PRA110'!BP278</f>
        <v>0</v>
      </c>
      <c r="BR278" s="446">
        <f>'PRA110'!BQ278</f>
        <v>0</v>
      </c>
      <c r="BS278" s="446">
        <f>'PRA110'!BR278</f>
        <v>0</v>
      </c>
      <c r="BT278" s="446">
        <f>'PRA110'!BS278</f>
        <v>0</v>
      </c>
      <c r="BU278" s="446">
        <f>'PRA110'!BT278</f>
        <v>0</v>
      </c>
      <c r="BV278" s="446">
        <f>'PRA110'!BU278</f>
        <v>0</v>
      </c>
      <c r="BW278" s="446">
        <f>'PRA110'!BV278</f>
        <v>0</v>
      </c>
      <c r="BX278" s="446">
        <f>'PRA110'!BW278</f>
        <v>0</v>
      </c>
      <c r="BY278" s="446">
        <f>'PRA110'!BX278</f>
        <v>0</v>
      </c>
      <c r="BZ278" s="446">
        <f>'PRA110'!BY278</f>
        <v>0</v>
      </c>
      <c r="CA278" s="446">
        <f>'PRA110'!BZ278</f>
        <v>0</v>
      </c>
      <c r="CB278" s="446">
        <f>'PRA110'!CA278</f>
        <v>0</v>
      </c>
      <c r="CC278" s="446">
        <f>'PRA110'!CB278</f>
        <v>0</v>
      </c>
      <c r="CD278" s="446">
        <f>'PRA110'!CC278</f>
        <v>0</v>
      </c>
      <c r="CE278" s="446">
        <f>'PRA110'!CD278</f>
        <v>0</v>
      </c>
      <c r="CF278" s="446">
        <f>'PRA110'!CE278</f>
        <v>0</v>
      </c>
      <c r="CG278" s="446">
        <f>'PRA110'!CF278</f>
        <v>0</v>
      </c>
      <c r="CH278" s="446">
        <f>'PRA110'!CG278</f>
        <v>0</v>
      </c>
      <c r="CI278" s="446">
        <f>'PRA110'!CH278</f>
        <v>0</v>
      </c>
      <c r="CJ278" s="446">
        <f>'PRA110'!CI278</f>
        <v>0</v>
      </c>
      <c r="CK278" s="446">
        <f>'PRA110'!CJ278</f>
        <v>0</v>
      </c>
      <c r="CL278" s="446">
        <f>'PRA110'!CK278</f>
        <v>0</v>
      </c>
      <c r="CM278" s="446">
        <f>'PRA110'!CL278</f>
        <v>0</v>
      </c>
      <c r="CN278" s="446">
        <f>'PRA110'!CM278</f>
        <v>0</v>
      </c>
      <c r="CO278" s="446">
        <f>'PRA110'!CN278</f>
        <v>0</v>
      </c>
      <c r="CP278" s="446">
        <f>'PRA110'!CO278</f>
        <v>0</v>
      </c>
      <c r="CQ278" s="446">
        <f>'PRA110'!CP278</f>
        <v>0</v>
      </c>
      <c r="CR278" s="446">
        <f>'PRA110'!CQ278</f>
        <v>0</v>
      </c>
      <c r="CS278" s="446">
        <f>'PRA110'!CR278</f>
        <v>0</v>
      </c>
      <c r="CT278" s="446">
        <f>'PRA110'!CS278</f>
        <v>0</v>
      </c>
      <c r="CU278" s="446">
        <f>'PRA110'!CT278</f>
        <v>0</v>
      </c>
      <c r="CV278" s="446">
        <f>'PRA110'!CU278</f>
        <v>0</v>
      </c>
      <c r="CW278" s="446">
        <f>'PRA110'!CV278</f>
        <v>0</v>
      </c>
      <c r="CX278" s="446">
        <f>'PRA110'!CW278</f>
        <v>0</v>
      </c>
      <c r="CY278" s="446">
        <f>'PRA110'!CX278</f>
        <v>0</v>
      </c>
      <c r="CZ278" s="446">
        <f>'PRA110'!CY278</f>
        <v>0</v>
      </c>
      <c r="DA278" s="446">
        <f>'PRA110'!CZ278</f>
        <v>0</v>
      </c>
      <c r="DB278" s="446">
        <f>'PRA110'!DA278</f>
        <v>0</v>
      </c>
      <c r="DC278" s="446">
        <f>'PRA110'!DB278</f>
        <v>0</v>
      </c>
      <c r="DD278" s="446">
        <f>'PRA110'!DC278</f>
        <v>0</v>
      </c>
      <c r="DE278" s="446">
        <f>'PRA110'!DD278</f>
        <v>0</v>
      </c>
      <c r="DF278" s="446">
        <f>'PRA110'!DE278</f>
        <v>0</v>
      </c>
      <c r="DG278" s="446">
        <f>'PRA110'!DF278</f>
        <v>0</v>
      </c>
      <c r="DH278" s="446">
        <f>'PRA110'!DG278</f>
        <v>0</v>
      </c>
      <c r="DI278" s="446">
        <f>'PRA110'!DH278</f>
        <v>0</v>
      </c>
      <c r="DJ278" s="446">
        <f>'PRA110'!DI278</f>
        <v>0</v>
      </c>
      <c r="DK278" s="446">
        <f>'PRA110'!DJ278</f>
        <v>0</v>
      </c>
      <c r="DL278" s="447">
        <f>'PRA110'!DK278</f>
        <v>0</v>
      </c>
    </row>
    <row r="279" spans="1:117" s="441" customFormat="1" ht="18.75" customHeight="1">
      <c r="A279" s="391"/>
      <c r="B279" s="391"/>
      <c r="C279" s="300"/>
      <c r="D279" s="87">
        <v>7280</v>
      </c>
      <c r="E279" s="124" t="s">
        <v>900</v>
      </c>
      <c r="F279" s="407" t="s">
        <v>367</v>
      </c>
      <c r="G279" s="442"/>
      <c r="H279" s="443"/>
      <c r="I279" s="448"/>
      <c r="J279" s="445"/>
      <c r="K279" s="446">
        <f>'PRA110'!I279</f>
        <v>0</v>
      </c>
      <c r="L279" s="446">
        <f>'PRA110'!K279</f>
        <v>0</v>
      </c>
      <c r="M279" s="446">
        <f>'PRA110'!L279</f>
        <v>0</v>
      </c>
      <c r="N279" s="446">
        <f>'PRA110'!M279</f>
        <v>0</v>
      </c>
      <c r="O279" s="446">
        <f>'PRA110'!N279</f>
        <v>0</v>
      </c>
      <c r="P279" s="446">
        <f>'PRA110'!O279</f>
        <v>0</v>
      </c>
      <c r="Q279" s="446">
        <f>'PRA110'!P279</f>
        <v>0</v>
      </c>
      <c r="R279" s="446">
        <f>'PRA110'!Q279</f>
        <v>0</v>
      </c>
      <c r="S279" s="446">
        <f>'PRA110'!R279</f>
        <v>0</v>
      </c>
      <c r="T279" s="446">
        <f>'PRA110'!S279</f>
        <v>0</v>
      </c>
      <c r="U279" s="446">
        <f>'PRA110'!T279</f>
        <v>0</v>
      </c>
      <c r="V279" s="446">
        <f>'PRA110'!U279</f>
        <v>0</v>
      </c>
      <c r="W279" s="446">
        <f>'PRA110'!V279</f>
        <v>0</v>
      </c>
      <c r="X279" s="446">
        <f>'PRA110'!W279</f>
        <v>0</v>
      </c>
      <c r="Y279" s="446">
        <f>'PRA110'!X279</f>
        <v>0</v>
      </c>
      <c r="Z279" s="446">
        <f>'PRA110'!Y279</f>
        <v>0</v>
      </c>
      <c r="AA279" s="446">
        <f>'PRA110'!Z279</f>
        <v>0</v>
      </c>
      <c r="AB279" s="446">
        <f>'PRA110'!AA279</f>
        <v>0</v>
      </c>
      <c r="AC279" s="446">
        <f>'PRA110'!AB279</f>
        <v>0</v>
      </c>
      <c r="AD279" s="446">
        <f>'PRA110'!AC279</f>
        <v>0</v>
      </c>
      <c r="AE279" s="446">
        <f>'PRA110'!AD279</f>
        <v>0</v>
      </c>
      <c r="AF279" s="446">
        <f>'PRA110'!AE279</f>
        <v>0</v>
      </c>
      <c r="AG279" s="446">
        <f>'PRA110'!AF279</f>
        <v>0</v>
      </c>
      <c r="AH279" s="446">
        <f>'PRA110'!AG279</f>
        <v>0</v>
      </c>
      <c r="AI279" s="446">
        <f>'PRA110'!AH279</f>
        <v>0</v>
      </c>
      <c r="AJ279" s="446">
        <f>'PRA110'!AI279</f>
        <v>0</v>
      </c>
      <c r="AK279" s="446">
        <f>'PRA110'!AJ279</f>
        <v>0</v>
      </c>
      <c r="AL279" s="446">
        <f>'PRA110'!AK279</f>
        <v>0</v>
      </c>
      <c r="AM279" s="446">
        <f>'PRA110'!AL279</f>
        <v>0</v>
      </c>
      <c r="AN279" s="446">
        <f>'PRA110'!AM279</f>
        <v>0</v>
      </c>
      <c r="AO279" s="446">
        <f>'PRA110'!AN279</f>
        <v>0</v>
      </c>
      <c r="AP279" s="446">
        <f>'PRA110'!AO279</f>
        <v>0</v>
      </c>
      <c r="AQ279" s="446">
        <f>'PRA110'!AP279</f>
        <v>0</v>
      </c>
      <c r="AR279" s="446">
        <f>'PRA110'!AQ279</f>
        <v>0</v>
      </c>
      <c r="AS279" s="446">
        <f>'PRA110'!AR279</f>
        <v>0</v>
      </c>
      <c r="AT279" s="446">
        <f>'PRA110'!AS279</f>
        <v>0</v>
      </c>
      <c r="AU279" s="446">
        <f>'PRA110'!AT279</f>
        <v>0</v>
      </c>
      <c r="AV279" s="446">
        <f>'PRA110'!AU279</f>
        <v>0</v>
      </c>
      <c r="AW279" s="446">
        <f>'PRA110'!AV279</f>
        <v>0</v>
      </c>
      <c r="AX279" s="446">
        <f>'PRA110'!AW279</f>
        <v>0</v>
      </c>
      <c r="AY279" s="446">
        <f>'PRA110'!AX279</f>
        <v>0</v>
      </c>
      <c r="AZ279" s="446">
        <f>'PRA110'!AY279</f>
        <v>0</v>
      </c>
      <c r="BA279" s="446">
        <f>'PRA110'!AZ279</f>
        <v>0</v>
      </c>
      <c r="BB279" s="446">
        <f>'PRA110'!BA279</f>
        <v>0</v>
      </c>
      <c r="BC279" s="446">
        <f>'PRA110'!BB279</f>
        <v>0</v>
      </c>
      <c r="BD279" s="446">
        <f>'PRA110'!BC279</f>
        <v>0</v>
      </c>
      <c r="BE279" s="446">
        <f>'PRA110'!BD279</f>
        <v>0</v>
      </c>
      <c r="BF279" s="446">
        <f>'PRA110'!BE279</f>
        <v>0</v>
      </c>
      <c r="BG279" s="446">
        <f>'PRA110'!BF279</f>
        <v>0</v>
      </c>
      <c r="BH279" s="446">
        <f>'PRA110'!BG279</f>
        <v>0</v>
      </c>
      <c r="BI279" s="446">
        <f>'PRA110'!BH279</f>
        <v>0</v>
      </c>
      <c r="BJ279" s="446">
        <f>'PRA110'!BI279</f>
        <v>0</v>
      </c>
      <c r="BK279" s="446">
        <f>'PRA110'!BJ279</f>
        <v>0</v>
      </c>
      <c r="BL279" s="446">
        <f>'PRA110'!BK279</f>
        <v>0</v>
      </c>
      <c r="BM279" s="446">
        <f>'PRA110'!BL279</f>
        <v>0</v>
      </c>
      <c r="BN279" s="446">
        <f>'PRA110'!BM279</f>
        <v>0</v>
      </c>
      <c r="BO279" s="446">
        <f>'PRA110'!BN279</f>
        <v>0</v>
      </c>
      <c r="BP279" s="446">
        <f>'PRA110'!BO279</f>
        <v>0</v>
      </c>
      <c r="BQ279" s="446">
        <f>'PRA110'!BP279</f>
        <v>0</v>
      </c>
      <c r="BR279" s="446">
        <f>'PRA110'!BQ279</f>
        <v>0</v>
      </c>
      <c r="BS279" s="446">
        <f>'PRA110'!BR279</f>
        <v>0</v>
      </c>
      <c r="BT279" s="446">
        <f>'PRA110'!BS279</f>
        <v>0</v>
      </c>
      <c r="BU279" s="446">
        <f>'PRA110'!BT279</f>
        <v>0</v>
      </c>
      <c r="BV279" s="446">
        <f>'PRA110'!BU279</f>
        <v>0</v>
      </c>
      <c r="BW279" s="446">
        <f>'PRA110'!BV279</f>
        <v>0</v>
      </c>
      <c r="BX279" s="446">
        <f>'PRA110'!BW279</f>
        <v>0</v>
      </c>
      <c r="BY279" s="446">
        <f>'PRA110'!BX279</f>
        <v>0</v>
      </c>
      <c r="BZ279" s="446">
        <f>'PRA110'!BY279</f>
        <v>0</v>
      </c>
      <c r="CA279" s="446">
        <f>'PRA110'!BZ279</f>
        <v>0</v>
      </c>
      <c r="CB279" s="446">
        <f>'PRA110'!CA279</f>
        <v>0</v>
      </c>
      <c r="CC279" s="446">
        <f>'PRA110'!CB279</f>
        <v>0</v>
      </c>
      <c r="CD279" s="446">
        <f>'PRA110'!CC279</f>
        <v>0</v>
      </c>
      <c r="CE279" s="446">
        <f>'PRA110'!CD279</f>
        <v>0</v>
      </c>
      <c r="CF279" s="446">
        <f>'PRA110'!CE279</f>
        <v>0</v>
      </c>
      <c r="CG279" s="446">
        <f>'PRA110'!CF279</f>
        <v>0</v>
      </c>
      <c r="CH279" s="446">
        <f>'PRA110'!CG279</f>
        <v>0</v>
      </c>
      <c r="CI279" s="446">
        <f>'PRA110'!CH279</f>
        <v>0</v>
      </c>
      <c r="CJ279" s="446">
        <f>'PRA110'!CI279</f>
        <v>0</v>
      </c>
      <c r="CK279" s="446">
        <f>'PRA110'!CJ279</f>
        <v>0</v>
      </c>
      <c r="CL279" s="446">
        <f>'PRA110'!CK279</f>
        <v>0</v>
      </c>
      <c r="CM279" s="446">
        <f>'PRA110'!CL279</f>
        <v>0</v>
      </c>
      <c r="CN279" s="446">
        <f>'PRA110'!CM279</f>
        <v>0</v>
      </c>
      <c r="CO279" s="446">
        <f>'PRA110'!CN279</f>
        <v>0</v>
      </c>
      <c r="CP279" s="446">
        <f>'PRA110'!CO279</f>
        <v>0</v>
      </c>
      <c r="CQ279" s="446">
        <f>'PRA110'!CP279</f>
        <v>0</v>
      </c>
      <c r="CR279" s="446">
        <f>'PRA110'!CQ279</f>
        <v>0</v>
      </c>
      <c r="CS279" s="446">
        <f>'PRA110'!CR279</f>
        <v>0</v>
      </c>
      <c r="CT279" s="446">
        <f>'PRA110'!CS279</f>
        <v>0</v>
      </c>
      <c r="CU279" s="446">
        <f>'PRA110'!CT279</f>
        <v>0</v>
      </c>
      <c r="CV279" s="446">
        <f>'PRA110'!CU279</f>
        <v>0</v>
      </c>
      <c r="CW279" s="446">
        <f>'PRA110'!CV279</f>
        <v>0</v>
      </c>
      <c r="CX279" s="446">
        <f>'PRA110'!CW279</f>
        <v>0</v>
      </c>
      <c r="CY279" s="446">
        <f>'PRA110'!CX279</f>
        <v>0</v>
      </c>
      <c r="CZ279" s="446">
        <f>'PRA110'!CY279</f>
        <v>0</v>
      </c>
      <c r="DA279" s="446">
        <f>'PRA110'!CZ279</f>
        <v>0</v>
      </c>
      <c r="DB279" s="446">
        <f>'PRA110'!DA279</f>
        <v>0</v>
      </c>
      <c r="DC279" s="446">
        <f>'PRA110'!DB279</f>
        <v>0</v>
      </c>
      <c r="DD279" s="446">
        <f>'PRA110'!DC279</f>
        <v>0</v>
      </c>
      <c r="DE279" s="446">
        <f>'PRA110'!DD279</f>
        <v>0</v>
      </c>
      <c r="DF279" s="446">
        <f>'PRA110'!DE279</f>
        <v>0</v>
      </c>
      <c r="DG279" s="446">
        <f>'PRA110'!DF279</f>
        <v>0</v>
      </c>
      <c r="DH279" s="446">
        <f>'PRA110'!DG279</f>
        <v>0</v>
      </c>
      <c r="DI279" s="446">
        <f>'PRA110'!DH279</f>
        <v>0</v>
      </c>
      <c r="DJ279" s="446">
        <f>'PRA110'!DI279</f>
        <v>0</v>
      </c>
      <c r="DK279" s="446">
        <f>'PRA110'!DJ279</f>
        <v>0</v>
      </c>
      <c r="DL279" s="447">
        <f>'PRA110'!DK279</f>
        <v>0</v>
      </c>
    </row>
    <row r="280" spans="1:117" s="453" customFormat="1" ht="18.75" customHeight="1">
      <c r="A280" s="391"/>
      <c r="B280" s="333"/>
      <c r="C280" s="449"/>
      <c r="D280" s="87">
        <v>7290</v>
      </c>
      <c r="E280" s="126" t="s">
        <v>901</v>
      </c>
      <c r="F280" s="435" t="s">
        <v>902</v>
      </c>
      <c r="G280" s="442"/>
      <c r="H280" s="443"/>
      <c r="I280" s="448"/>
      <c r="J280" s="439"/>
      <c r="K280" s="450"/>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1"/>
      <c r="AY280" s="451"/>
      <c r="AZ280" s="451"/>
      <c r="BA280" s="451"/>
      <c r="BB280" s="451"/>
      <c r="BC280" s="451"/>
      <c r="BD280" s="451"/>
      <c r="BE280" s="451"/>
      <c r="BF280" s="451"/>
      <c r="BG280" s="451"/>
      <c r="BH280" s="451"/>
      <c r="BI280" s="451"/>
      <c r="BJ280" s="451"/>
      <c r="BK280" s="451"/>
      <c r="BL280" s="451"/>
      <c r="BM280" s="451"/>
      <c r="BN280" s="451"/>
      <c r="BO280" s="451"/>
      <c r="BP280" s="451"/>
      <c r="BQ280" s="451"/>
      <c r="BR280" s="451"/>
      <c r="BS280" s="451"/>
      <c r="BT280" s="451"/>
      <c r="BU280" s="451"/>
      <c r="BV280" s="451"/>
      <c r="BW280" s="451"/>
      <c r="BX280" s="451"/>
      <c r="BY280" s="451"/>
      <c r="BZ280" s="451"/>
      <c r="CA280" s="451"/>
      <c r="CB280" s="451"/>
      <c r="CC280" s="451"/>
      <c r="CD280" s="451"/>
      <c r="CE280" s="451"/>
      <c r="CF280" s="451"/>
      <c r="CG280" s="451"/>
      <c r="CH280" s="451"/>
      <c r="CI280" s="451"/>
      <c r="CJ280" s="451"/>
      <c r="CK280" s="451"/>
      <c r="CL280" s="451"/>
      <c r="CM280" s="451"/>
      <c r="CN280" s="451"/>
      <c r="CO280" s="451"/>
      <c r="CP280" s="451"/>
      <c r="CQ280" s="451"/>
      <c r="CR280" s="451"/>
      <c r="CS280" s="451"/>
      <c r="CT280" s="451"/>
      <c r="CU280" s="451"/>
      <c r="CV280" s="451"/>
      <c r="CW280" s="451"/>
      <c r="CX280" s="451"/>
      <c r="CY280" s="451"/>
      <c r="CZ280" s="451"/>
      <c r="DA280" s="451"/>
      <c r="DB280" s="451"/>
      <c r="DC280" s="451"/>
      <c r="DD280" s="451"/>
      <c r="DE280" s="451"/>
      <c r="DF280" s="451"/>
      <c r="DG280" s="451"/>
      <c r="DH280" s="451"/>
      <c r="DI280" s="451"/>
      <c r="DJ280" s="451"/>
      <c r="DK280" s="451"/>
      <c r="DL280" s="452"/>
    </row>
    <row r="281" spans="1:117" s="441" customFormat="1" ht="18.75" customHeight="1">
      <c r="A281" s="391"/>
      <c r="B281" s="391"/>
      <c r="C281" s="300"/>
      <c r="D281" s="87">
        <v>7300</v>
      </c>
      <c r="E281" s="124" t="s">
        <v>903</v>
      </c>
      <c r="F281" s="407" t="s">
        <v>365</v>
      </c>
      <c r="G281" s="442"/>
      <c r="H281" s="443"/>
      <c r="I281" s="448"/>
      <c r="J281" s="445"/>
      <c r="K281" s="446">
        <f>'PRA110'!I281</f>
        <v>0</v>
      </c>
      <c r="L281" s="446">
        <f>'PRA110'!K281</f>
        <v>0</v>
      </c>
      <c r="M281" s="446">
        <f>'PRA110'!L281</f>
        <v>0</v>
      </c>
      <c r="N281" s="446">
        <f>'PRA110'!M281</f>
        <v>0</v>
      </c>
      <c r="O281" s="446">
        <f>'PRA110'!N281</f>
        <v>0</v>
      </c>
      <c r="P281" s="446">
        <f>'PRA110'!O281</f>
        <v>0</v>
      </c>
      <c r="Q281" s="446">
        <f>'PRA110'!P281</f>
        <v>0</v>
      </c>
      <c r="R281" s="446">
        <f>'PRA110'!Q281</f>
        <v>0</v>
      </c>
      <c r="S281" s="446">
        <f>'PRA110'!R281</f>
        <v>0</v>
      </c>
      <c r="T281" s="446">
        <f>'PRA110'!S281</f>
        <v>0</v>
      </c>
      <c r="U281" s="446">
        <f>'PRA110'!T281</f>
        <v>0</v>
      </c>
      <c r="V281" s="446">
        <f>'PRA110'!U281</f>
        <v>0</v>
      </c>
      <c r="W281" s="446">
        <f>'PRA110'!V281</f>
        <v>0</v>
      </c>
      <c r="X281" s="446">
        <f>'PRA110'!W281</f>
        <v>0</v>
      </c>
      <c r="Y281" s="446">
        <f>'PRA110'!X281</f>
        <v>0</v>
      </c>
      <c r="Z281" s="446">
        <f>'PRA110'!Y281</f>
        <v>0</v>
      </c>
      <c r="AA281" s="446">
        <f>'PRA110'!Z281</f>
        <v>0</v>
      </c>
      <c r="AB281" s="446">
        <f>'PRA110'!AA281</f>
        <v>0</v>
      </c>
      <c r="AC281" s="446">
        <f>'PRA110'!AB281</f>
        <v>0</v>
      </c>
      <c r="AD281" s="446">
        <f>'PRA110'!AC281</f>
        <v>0</v>
      </c>
      <c r="AE281" s="446">
        <f>'PRA110'!AD281</f>
        <v>0</v>
      </c>
      <c r="AF281" s="446">
        <f>'PRA110'!AE281</f>
        <v>0</v>
      </c>
      <c r="AG281" s="446">
        <f>'PRA110'!AF281</f>
        <v>0</v>
      </c>
      <c r="AH281" s="446">
        <f>'PRA110'!AG281</f>
        <v>0</v>
      </c>
      <c r="AI281" s="446">
        <f>'PRA110'!AH281</f>
        <v>0</v>
      </c>
      <c r="AJ281" s="446">
        <f>'PRA110'!AI281</f>
        <v>0</v>
      </c>
      <c r="AK281" s="446">
        <f>'PRA110'!AJ281</f>
        <v>0</v>
      </c>
      <c r="AL281" s="446">
        <f>'PRA110'!AK281</f>
        <v>0</v>
      </c>
      <c r="AM281" s="446">
        <f>'PRA110'!AL281</f>
        <v>0</v>
      </c>
      <c r="AN281" s="446">
        <f>'PRA110'!AM281</f>
        <v>0</v>
      </c>
      <c r="AO281" s="446">
        <f>'PRA110'!AN281</f>
        <v>0</v>
      </c>
      <c r="AP281" s="446">
        <f>'PRA110'!AO281</f>
        <v>0</v>
      </c>
      <c r="AQ281" s="446">
        <f>'PRA110'!AP281</f>
        <v>0</v>
      </c>
      <c r="AR281" s="446">
        <f>'PRA110'!AQ281</f>
        <v>0</v>
      </c>
      <c r="AS281" s="446">
        <f>'PRA110'!AR281</f>
        <v>0</v>
      </c>
      <c r="AT281" s="446">
        <f>'PRA110'!AS281</f>
        <v>0</v>
      </c>
      <c r="AU281" s="446">
        <f>'PRA110'!AT281</f>
        <v>0</v>
      </c>
      <c r="AV281" s="446">
        <f>'PRA110'!AU281</f>
        <v>0</v>
      </c>
      <c r="AW281" s="446">
        <f>'PRA110'!AV281</f>
        <v>0</v>
      </c>
      <c r="AX281" s="446">
        <f>'PRA110'!AW281</f>
        <v>0</v>
      </c>
      <c r="AY281" s="446">
        <f>'PRA110'!AX281</f>
        <v>0</v>
      </c>
      <c r="AZ281" s="446">
        <f>'PRA110'!AY281</f>
        <v>0</v>
      </c>
      <c r="BA281" s="446">
        <f>'PRA110'!AZ281</f>
        <v>0</v>
      </c>
      <c r="BB281" s="446">
        <f>'PRA110'!BA281</f>
        <v>0</v>
      </c>
      <c r="BC281" s="446">
        <f>'PRA110'!BB281</f>
        <v>0</v>
      </c>
      <c r="BD281" s="446">
        <f>'PRA110'!BC281</f>
        <v>0</v>
      </c>
      <c r="BE281" s="446">
        <f>'PRA110'!BD281</f>
        <v>0</v>
      </c>
      <c r="BF281" s="446">
        <f>'PRA110'!BE281</f>
        <v>0</v>
      </c>
      <c r="BG281" s="446">
        <f>'PRA110'!BF281</f>
        <v>0</v>
      </c>
      <c r="BH281" s="446">
        <f>'PRA110'!BG281</f>
        <v>0</v>
      </c>
      <c r="BI281" s="446">
        <f>'PRA110'!BH281</f>
        <v>0</v>
      </c>
      <c r="BJ281" s="446">
        <f>'PRA110'!BI281</f>
        <v>0</v>
      </c>
      <c r="BK281" s="446">
        <f>'PRA110'!BJ281</f>
        <v>0</v>
      </c>
      <c r="BL281" s="446">
        <f>'PRA110'!BK281</f>
        <v>0</v>
      </c>
      <c r="BM281" s="446">
        <f>'PRA110'!BL281</f>
        <v>0</v>
      </c>
      <c r="BN281" s="446">
        <f>'PRA110'!BM281</f>
        <v>0</v>
      </c>
      <c r="BO281" s="446">
        <f>'PRA110'!BN281</f>
        <v>0</v>
      </c>
      <c r="BP281" s="446">
        <f>'PRA110'!BO281</f>
        <v>0</v>
      </c>
      <c r="BQ281" s="446">
        <f>'PRA110'!BP281</f>
        <v>0</v>
      </c>
      <c r="BR281" s="446">
        <f>'PRA110'!BQ281</f>
        <v>0</v>
      </c>
      <c r="BS281" s="446">
        <f>'PRA110'!BR281</f>
        <v>0</v>
      </c>
      <c r="BT281" s="446">
        <f>'PRA110'!BS281</f>
        <v>0</v>
      </c>
      <c r="BU281" s="446">
        <f>'PRA110'!BT281</f>
        <v>0</v>
      </c>
      <c r="BV281" s="446">
        <f>'PRA110'!BU281</f>
        <v>0</v>
      </c>
      <c r="BW281" s="446">
        <f>'PRA110'!BV281</f>
        <v>0</v>
      </c>
      <c r="BX281" s="446">
        <f>'PRA110'!BW281</f>
        <v>0</v>
      </c>
      <c r="BY281" s="446">
        <f>'PRA110'!BX281</f>
        <v>0</v>
      </c>
      <c r="BZ281" s="446">
        <f>'PRA110'!BY281</f>
        <v>0</v>
      </c>
      <c r="CA281" s="446">
        <f>'PRA110'!BZ281</f>
        <v>0</v>
      </c>
      <c r="CB281" s="446">
        <f>'PRA110'!CA281</f>
        <v>0</v>
      </c>
      <c r="CC281" s="446">
        <f>'PRA110'!CB281</f>
        <v>0</v>
      </c>
      <c r="CD281" s="446">
        <f>'PRA110'!CC281</f>
        <v>0</v>
      </c>
      <c r="CE281" s="446">
        <f>'PRA110'!CD281</f>
        <v>0</v>
      </c>
      <c r="CF281" s="446">
        <f>'PRA110'!CE281</f>
        <v>0</v>
      </c>
      <c r="CG281" s="446">
        <f>'PRA110'!CF281</f>
        <v>0</v>
      </c>
      <c r="CH281" s="446">
        <f>'PRA110'!CG281</f>
        <v>0</v>
      </c>
      <c r="CI281" s="446">
        <f>'PRA110'!CH281</f>
        <v>0</v>
      </c>
      <c r="CJ281" s="446">
        <f>'PRA110'!CI281</f>
        <v>0</v>
      </c>
      <c r="CK281" s="446">
        <f>'PRA110'!CJ281</f>
        <v>0</v>
      </c>
      <c r="CL281" s="446">
        <f>'PRA110'!CK281</f>
        <v>0</v>
      </c>
      <c r="CM281" s="446">
        <f>'PRA110'!CL281</f>
        <v>0</v>
      </c>
      <c r="CN281" s="446">
        <f>'PRA110'!CM281</f>
        <v>0</v>
      </c>
      <c r="CO281" s="446">
        <f>'PRA110'!CN281</f>
        <v>0</v>
      </c>
      <c r="CP281" s="446">
        <f>'PRA110'!CO281</f>
        <v>0</v>
      </c>
      <c r="CQ281" s="446">
        <f>'PRA110'!CP281</f>
        <v>0</v>
      </c>
      <c r="CR281" s="446">
        <f>'PRA110'!CQ281</f>
        <v>0</v>
      </c>
      <c r="CS281" s="446">
        <f>'PRA110'!CR281</f>
        <v>0</v>
      </c>
      <c r="CT281" s="446">
        <f>'PRA110'!CS281</f>
        <v>0</v>
      </c>
      <c r="CU281" s="446">
        <f>'PRA110'!CT281</f>
        <v>0</v>
      </c>
      <c r="CV281" s="446">
        <f>'PRA110'!CU281</f>
        <v>0</v>
      </c>
      <c r="CW281" s="446">
        <f>'PRA110'!CV281</f>
        <v>0</v>
      </c>
      <c r="CX281" s="446">
        <f>'PRA110'!CW281</f>
        <v>0</v>
      </c>
      <c r="CY281" s="446">
        <f>'PRA110'!CX281</f>
        <v>0</v>
      </c>
      <c r="CZ281" s="446">
        <f>'PRA110'!CY281</f>
        <v>0</v>
      </c>
      <c r="DA281" s="446">
        <f>'PRA110'!CZ281</f>
        <v>0</v>
      </c>
      <c r="DB281" s="446">
        <f>'PRA110'!DA281</f>
        <v>0</v>
      </c>
      <c r="DC281" s="446">
        <f>'PRA110'!DB281</f>
        <v>0</v>
      </c>
      <c r="DD281" s="446">
        <f>'PRA110'!DC281</f>
        <v>0</v>
      </c>
      <c r="DE281" s="446">
        <f>'PRA110'!DD281</f>
        <v>0</v>
      </c>
      <c r="DF281" s="446">
        <f>'PRA110'!DE281</f>
        <v>0</v>
      </c>
      <c r="DG281" s="446">
        <f>'PRA110'!DF281</f>
        <v>0</v>
      </c>
      <c r="DH281" s="446">
        <f>'PRA110'!DG281</f>
        <v>0</v>
      </c>
      <c r="DI281" s="446">
        <f>'PRA110'!DH281</f>
        <v>0</v>
      </c>
      <c r="DJ281" s="446">
        <f>'PRA110'!DI281</f>
        <v>0</v>
      </c>
      <c r="DK281" s="446">
        <f>'PRA110'!DJ281</f>
        <v>0</v>
      </c>
      <c r="DL281" s="447">
        <f>'PRA110'!DK281</f>
        <v>0</v>
      </c>
    </row>
    <row r="282" spans="1:117" s="441" customFormat="1" ht="18.75" customHeight="1">
      <c r="A282" s="391"/>
      <c r="B282" s="391"/>
      <c r="C282" s="300"/>
      <c r="D282" s="87">
        <v>7310</v>
      </c>
      <c r="E282" s="124" t="s">
        <v>904</v>
      </c>
      <c r="F282" s="407" t="s">
        <v>366</v>
      </c>
      <c r="G282" s="442"/>
      <c r="H282" s="443"/>
      <c r="I282" s="448"/>
      <c r="J282" s="445"/>
      <c r="K282" s="446">
        <f>'PRA110'!I282</f>
        <v>0</v>
      </c>
      <c r="L282" s="446">
        <f>'PRA110'!K282</f>
        <v>0</v>
      </c>
      <c r="M282" s="446">
        <f>'PRA110'!L282</f>
        <v>0</v>
      </c>
      <c r="N282" s="446">
        <f>'PRA110'!M282</f>
        <v>0</v>
      </c>
      <c r="O282" s="446">
        <f>'PRA110'!N282</f>
        <v>0</v>
      </c>
      <c r="P282" s="446">
        <f>'PRA110'!O282</f>
        <v>0</v>
      </c>
      <c r="Q282" s="446">
        <f>'PRA110'!P282</f>
        <v>0</v>
      </c>
      <c r="R282" s="446">
        <f>'PRA110'!Q282</f>
        <v>0</v>
      </c>
      <c r="S282" s="446">
        <f>'PRA110'!R282</f>
        <v>0</v>
      </c>
      <c r="T282" s="446">
        <f>'PRA110'!S282</f>
        <v>0</v>
      </c>
      <c r="U282" s="446">
        <f>'PRA110'!T282</f>
        <v>0</v>
      </c>
      <c r="V282" s="446">
        <f>'PRA110'!U282</f>
        <v>0</v>
      </c>
      <c r="W282" s="446">
        <f>'PRA110'!V282</f>
        <v>0</v>
      </c>
      <c r="X282" s="446">
        <f>'PRA110'!W282</f>
        <v>0</v>
      </c>
      <c r="Y282" s="446">
        <f>'PRA110'!X282</f>
        <v>0</v>
      </c>
      <c r="Z282" s="446">
        <f>'PRA110'!Y282</f>
        <v>0</v>
      </c>
      <c r="AA282" s="446">
        <f>'PRA110'!Z282</f>
        <v>0</v>
      </c>
      <c r="AB282" s="446">
        <f>'PRA110'!AA282</f>
        <v>0</v>
      </c>
      <c r="AC282" s="446">
        <f>'PRA110'!AB282</f>
        <v>0</v>
      </c>
      <c r="AD282" s="446">
        <f>'PRA110'!AC282</f>
        <v>0</v>
      </c>
      <c r="AE282" s="446">
        <f>'PRA110'!AD282</f>
        <v>0</v>
      </c>
      <c r="AF282" s="446">
        <f>'PRA110'!AE282</f>
        <v>0</v>
      </c>
      <c r="AG282" s="446">
        <f>'PRA110'!AF282</f>
        <v>0</v>
      </c>
      <c r="AH282" s="446">
        <f>'PRA110'!AG282</f>
        <v>0</v>
      </c>
      <c r="AI282" s="446">
        <f>'PRA110'!AH282</f>
        <v>0</v>
      </c>
      <c r="AJ282" s="446">
        <f>'PRA110'!AI282</f>
        <v>0</v>
      </c>
      <c r="AK282" s="446">
        <f>'PRA110'!AJ282</f>
        <v>0</v>
      </c>
      <c r="AL282" s="446">
        <f>'PRA110'!AK282</f>
        <v>0</v>
      </c>
      <c r="AM282" s="446">
        <f>'PRA110'!AL282</f>
        <v>0</v>
      </c>
      <c r="AN282" s="446">
        <f>'PRA110'!AM282</f>
        <v>0</v>
      </c>
      <c r="AO282" s="446">
        <f>'PRA110'!AN282</f>
        <v>0</v>
      </c>
      <c r="AP282" s="446">
        <f>'PRA110'!AO282</f>
        <v>0</v>
      </c>
      <c r="AQ282" s="446">
        <f>'PRA110'!AP282</f>
        <v>0</v>
      </c>
      <c r="AR282" s="446">
        <f>'PRA110'!AQ282</f>
        <v>0</v>
      </c>
      <c r="AS282" s="446">
        <f>'PRA110'!AR282</f>
        <v>0</v>
      </c>
      <c r="AT282" s="446">
        <f>'PRA110'!AS282</f>
        <v>0</v>
      </c>
      <c r="AU282" s="446">
        <f>'PRA110'!AT282</f>
        <v>0</v>
      </c>
      <c r="AV282" s="446">
        <f>'PRA110'!AU282</f>
        <v>0</v>
      </c>
      <c r="AW282" s="446">
        <f>'PRA110'!AV282</f>
        <v>0</v>
      </c>
      <c r="AX282" s="446">
        <f>'PRA110'!AW282</f>
        <v>0</v>
      </c>
      <c r="AY282" s="446">
        <f>'PRA110'!AX282</f>
        <v>0</v>
      </c>
      <c r="AZ282" s="446">
        <f>'PRA110'!AY282</f>
        <v>0</v>
      </c>
      <c r="BA282" s="446">
        <f>'PRA110'!AZ282</f>
        <v>0</v>
      </c>
      <c r="BB282" s="446">
        <f>'PRA110'!BA282</f>
        <v>0</v>
      </c>
      <c r="BC282" s="446">
        <f>'PRA110'!BB282</f>
        <v>0</v>
      </c>
      <c r="BD282" s="446">
        <f>'PRA110'!BC282</f>
        <v>0</v>
      </c>
      <c r="BE282" s="446">
        <f>'PRA110'!BD282</f>
        <v>0</v>
      </c>
      <c r="BF282" s="446">
        <f>'PRA110'!BE282</f>
        <v>0</v>
      </c>
      <c r="BG282" s="446">
        <f>'PRA110'!BF282</f>
        <v>0</v>
      </c>
      <c r="BH282" s="446">
        <f>'PRA110'!BG282</f>
        <v>0</v>
      </c>
      <c r="BI282" s="446">
        <f>'PRA110'!BH282</f>
        <v>0</v>
      </c>
      <c r="BJ282" s="446">
        <f>'PRA110'!BI282</f>
        <v>0</v>
      </c>
      <c r="BK282" s="446">
        <f>'PRA110'!BJ282</f>
        <v>0</v>
      </c>
      <c r="BL282" s="446">
        <f>'PRA110'!BK282</f>
        <v>0</v>
      </c>
      <c r="BM282" s="446">
        <f>'PRA110'!BL282</f>
        <v>0</v>
      </c>
      <c r="BN282" s="446">
        <f>'PRA110'!BM282</f>
        <v>0</v>
      </c>
      <c r="BO282" s="446">
        <f>'PRA110'!BN282</f>
        <v>0</v>
      </c>
      <c r="BP282" s="446">
        <f>'PRA110'!BO282</f>
        <v>0</v>
      </c>
      <c r="BQ282" s="446">
        <f>'PRA110'!BP282</f>
        <v>0</v>
      </c>
      <c r="BR282" s="446">
        <f>'PRA110'!BQ282</f>
        <v>0</v>
      </c>
      <c r="BS282" s="446">
        <f>'PRA110'!BR282</f>
        <v>0</v>
      </c>
      <c r="BT282" s="446">
        <f>'PRA110'!BS282</f>
        <v>0</v>
      </c>
      <c r="BU282" s="446">
        <f>'PRA110'!BT282</f>
        <v>0</v>
      </c>
      <c r="BV282" s="446">
        <f>'PRA110'!BU282</f>
        <v>0</v>
      </c>
      <c r="BW282" s="446">
        <f>'PRA110'!BV282</f>
        <v>0</v>
      </c>
      <c r="BX282" s="446">
        <f>'PRA110'!BW282</f>
        <v>0</v>
      </c>
      <c r="BY282" s="446">
        <f>'PRA110'!BX282</f>
        <v>0</v>
      </c>
      <c r="BZ282" s="446">
        <f>'PRA110'!BY282</f>
        <v>0</v>
      </c>
      <c r="CA282" s="446">
        <f>'PRA110'!BZ282</f>
        <v>0</v>
      </c>
      <c r="CB282" s="446">
        <f>'PRA110'!CA282</f>
        <v>0</v>
      </c>
      <c r="CC282" s="446">
        <f>'PRA110'!CB282</f>
        <v>0</v>
      </c>
      <c r="CD282" s="446">
        <f>'PRA110'!CC282</f>
        <v>0</v>
      </c>
      <c r="CE282" s="446">
        <f>'PRA110'!CD282</f>
        <v>0</v>
      </c>
      <c r="CF282" s="446">
        <f>'PRA110'!CE282</f>
        <v>0</v>
      </c>
      <c r="CG282" s="446">
        <f>'PRA110'!CF282</f>
        <v>0</v>
      </c>
      <c r="CH282" s="446">
        <f>'PRA110'!CG282</f>
        <v>0</v>
      </c>
      <c r="CI282" s="446">
        <f>'PRA110'!CH282</f>
        <v>0</v>
      </c>
      <c r="CJ282" s="446">
        <f>'PRA110'!CI282</f>
        <v>0</v>
      </c>
      <c r="CK282" s="446">
        <f>'PRA110'!CJ282</f>
        <v>0</v>
      </c>
      <c r="CL282" s="446">
        <f>'PRA110'!CK282</f>
        <v>0</v>
      </c>
      <c r="CM282" s="446">
        <f>'PRA110'!CL282</f>
        <v>0</v>
      </c>
      <c r="CN282" s="446">
        <f>'PRA110'!CM282</f>
        <v>0</v>
      </c>
      <c r="CO282" s="446">
        <f>'PRA110'!CN282</f>
        <v>0</v>
      </c>
      <c r="CP282" s="446">
        <f>'PRA110'!CO282</f>
        <v>0</v>
      </c>
      <c r="CQ282" s="446">
        <f>'PRA110'!CP282</f>
        <v>0</v>
      </c>
      <c r="CR282" s="446">
        <f>'PRA110'!CQ282</f>
        <v>0</v>
      </c>
      <c r="CS282" s="446">
        <f>'PRA110'!CR282</f>
        <v>0</v>
      </c>
      <c r="CT282" s="446">
        <f>'PRA110'!CS282</f>
        <v>0</v>
      </c>
      <c r="CU282" s="446">
        <f>'PRA110'!CT282</f>
        <v>0</v>
      </c>
      <c r="CV282" s="446">
        <f>'PRA110'!CU282</f>
        <v>0</v>
      </c>
      <c r="CW282" s="446">
        <f>'PRA110'!CV282</f>
        <v>0</v>
      </c>
      <c r="CX282" s="446">
        <f>'PRA110'!CW282</f>
        <v>0</v>
      </c>
      <c r="CY282" s="446">
        <f>'PRA110'!CX282</f>
        <v>0</v>
      </c>
      <c r="CZ282" s="446">
        <f>'PRA110'!CY282</f>
        <v>0</v>
      </c>
      <c r="DA282" s="446">
        <f>'PRA110'!CZ282</f>
        <v>0</v>
      </c>
      <c r="DB282" s="446">
        <f>'PRA110'!DA282</f>
        <v>0</v>
      </c>
      <c r="DC282" s="446">
        <f>'PRA110'!DB282</f>
        <v>0</v>
      </c>
      <c r="DD282" s="446">
        <f>'PRA110'!DC282</f>
        <v>0</v>
      </c>
      <c r="DE282" s="446">
        <f>'PRA110'!DD282</f>
        <v>0</v>
      </c>
      <c r="DF282" s="446">
        <f>'PRA110'!DE282</f>
        <v>0</v>
      </c>
      <c r="DG282" s="446">
        <f>'PRA110'!DF282</f>
        <v>0</v>
      </c>
      <c r="DH282" s="446">
        <f>'PRA110'!DG282</f>
        <v>0</v>
      </c>
      <c r="DI282" s="446">
        <f>'PRA110'!DH282</f>
        <v>0</v>
      </c>
      <c r="DJ282" s="446">
        <f>'PRA110'!DI282</f>
        <v>0</v>
      </c>
      <c r="DK282" s="446">
        <f>'PRA110'!DJ282</f>
        <v>0</v>
      </c>
      <c r="DL282" s="447">
        <f>'PRA110'!DK282</f>
        <v>0</v>
      </c>
    </row>
    <row r="283" spans="1:117" s="441" customFormat="1" ht="18.75" customHeight="1">
      <c r="A283" s="391"/>
      <c r="B283" s="391"/>
      <c r="C283" s="300"/>
      <c r="D283" s="87">
        <v>7320</v>
      </c>
      <c r="E283" s="124" t="s">
        <v>905</v>
      </c>
      <c r="F283" s="407" t="s">
        <v>367</v>
      </c>
      <c r="G283" s="442"/>
      <c r="H283" s="443"/>
      <c r="I283" s="448"/>
      <c r="J283" s="445"/>
      <c r="K283" s="446">
        <f>'PRA110'!I283</f>
        <v>0</v>
      </c>
      <c r="L283" s="446">
        <f>'PRA110'!K283</f>
        <v>0</v>
      </c>
      <c r="M283" s="446">
        <f>'PRA110'!L283</f>
        <v>0</v>
      </c>
      <c r="N283" s="446">
        <f>'PRA110'!M283</f>
        <v>0</v>
      </c>
      <c r="O283" s="446">
        <f>'PRA110'!N283</f>
        <v>0</v>
      </c>
      <c r="P283" s="446">
        <f>'PRA110'!O283</f>
        <v>0</v>
      </c>
      <c r="Q283" s="446">
        <f>'PRA110'!P283</f>
        <v>0</v>
      </c>
      <c r="R283" s="446">
        <f>'PRA110'!Q283</f>
        <v>0</v>
      </c>
      <c r="S283" s="446">
        <f>'PRA110'!R283</f>
        <v>0</v>
      </c>
      <c r="T283" s="446">
        <f>'PRA110'!S283</f>
        <v>0</v>
      </c>
      <c r="U283" s="446">
        <f>'PRA110'!T283</f>
        <v>0</v>
      </c>
      <c r="V283" s="446">
        <f>'PRA110'!U283</f>
        <v>0</v>
      </c>
      <c r="W283" s="446">
        <f>'PRA110'!V283</f>
        <v>0</v>
      </c>
      <c r="X283" s="446">
        <f>'PRA110'!W283</f>
        <v>0</v>
      </c>
      <c r="Y283" s="446">
        <f>'PRA110'!X283</f>
        <v>0</v>
      </c>
      <c r="Z283" s="446">
        <f>'PRA110'!Y283</f>
        <v>0</v>
      </c>
      <c r="AA283" s="446">
        <f>'PRA110'!Z283</f>
        <v>0</v>
      </c>
      <c r="AB283" s="446">
        <f>'PRA110'!AA283</f>
        <v>0</v>
      </c>
      <c r="AC283" s="446">
        <f>'PRA110'!AB283</f>
        <v>0</v>
      </c>
      <c r="AD283" s="446">
        <f>'PRA110'!AC283</f>
        <v>0</v>
      </c>
      <c r="AE283" s="446">
        <f>'PRA110'!AD283</f>
        <v>0</v>
      </c>
      <c r="AF283" s="446">
        <f>'PRA110'!AE283</f>
        <v>0</v>
      </c>
      <c r="AG283" s="446">
        <f>'PRA110'!AF283</f>
        <v>0</v>
      </c>
      <c r="AH283" s="446">
        <f>'PRA110'!AG283</f>
        <v>0</v>
      </c>
      <c r="AI283" s="446">
        <f>'PRA110'!AH283</f>
        <v>0</v>
      </c>
      <c r="AJ283" s="446">
        <f>'PRA110'!AI283</f>
        <v>0</v>
      </c>
      <c r="AK283" s="446">
        <f>'PRA110'!AJ283</f>
        <v>0</v>
      </c>
      <c r="AL283" s="446">
        <f>'PRA110'!AK283</f>
        <v>0</v>
      </c>
      <c r="AM283" s="446">
        <f>'PRA110'!AL283</f>
        <v>0</v>
      </c>
      <c r="AN283" s="446">
        <f>'PRA110'!AM283</f>
        <v>0</v>
      </c>
      <c r="AO283" s="446">
        <f>'PRA110'!AN283</f>
        <v>0</v>
      </c>
      <c r="AP283" s="446">
        <f>'PRA110'!AO283</f>
        <v>0</v>
      </c>
      <c r="AQ283" s="446">
        <f>'PRA110'!AP283</f>
        <v>0</v>
      </c>
      <c r="AR283" s="446">
        <f>'PRA110'!AQ283</f>
        <v>0</v>
      </c>
      <c r="AS283" s="446">
        <f>'PRA110'!AR283</f>
        <v>0</v>
      </c>
      <c r="AT283" s="446">
        <f>'PRA110'!AS283</f>
        <v>0</v>
      </c>
      <c r="AU283" s="446">
        <f>'PRA110'!AT283</f>
        <v>0</v>
      </c>
      <c r="AV283" s="446">
        <f>'PRA110'!AU283</f>
        <v>0</v>
      </c>
      <c r="AW283" s="446">
        <f>'PRA110'!AV283</f>
        <v>0</v>
      </c>
      <c r="AX283" s="446">
        <f>'PRA110'!AW283</f>
        <v>0</v>
      </c>
      <c r="AY283" s="446">
        <f>'PRA110'!AX283</f>
        <v>0</v>
      </c>
      <c r="AZ283" s="446">
        <f>'PRA110'!AY283</f>
        <v>0</v>
      </c>
      <c r="BA283" s="446">
        <f>'PRA110'!AZ283</f>
        <v>0</v>
      </c>
      <c r="BB283" s="446">
        <f>'PRA110'!BA283</f>
        <v>0</v>
      </c>
      <c r="BC283" s="446">
        <f>'PRA110'!BB283</f>
        <v>0</v>
      </c>
      <c r="BD283" s="446">
        <f>'PRA110'!BC283</f>
        <v>0</v>
      </c>
      <c r="BE283" s="446">
        <f>'PRA110'!BD283</f>
        <v>0</v>
      </c>
      <c r="BF283" s="446">
        <f>'PRA110'!BE283</f>
        <v>0</v>
      </c>
      <c r="BG283" s="446">
        <f>'PRA110'!BF283</f>
        <v>0</v>
      </c>
      <c r="BH283" s="446">
        <f>'PRA110'!BG283</f>
        <v>0</v>
      </c>
      <c r="BI283" s="446">
        <f>'PRA110'!BH283</f>
        <v>0</v>
      </c>
      <c r="BJ283" s="446">
        <f>'PRA110'!BI283</f>
        <v>0</v>
      </c>
      <c r="BK283" s="446">
        <f>'PRA110'!BJ283</f>
        <v>0</v>
      </c>
      <c r="BL283" s="446">
        <f>'PRA110'!BK283</f>
        <v>0</v>
      </c>
      <c r="BM283" s="446">
        <f>'PRA110'!BL283</f>
        <v>0</v>
      </c>
      <c r="BN283" s="446">
        <f>'PRA110'!BM283</f>
        <v>0</v>
      </c>
      <c r="BO283" s="446">
        <f>'PRA110'!BN283</f>
        <v>0</v>
      </c>
      <c r="BP283" s="446">
        <f>'PRA110'!BO283</f>
        <v>0</v>
      </c>
      <c r="BQ283" s="446">
        <f>'PRA110'!BP283</f>
        <v>0</v>
      </c>
      <c r="BR283" s="446">
        <f>'PRA110'!BQ283</f>
        <v>0</v>
      </c>
      <c r="BS283" s="446">
        <f>'PRA110'!BR283</f>
        <v>0</v>
      </c>
      <c r="BT283" s="446">
        <f>'PRA110'!BS283</f>
        <v>0</v>
      </c>
      <c r="BU283" s="446">
        <f>'PRA110'!BT283</f>
        <v>0</v>
      </c>
      <c r="BV283" s="446">
        <f>'PRA110'!BU283</f>
        <v>0</v>
      </c>
      <c r="BW283" s="446">
        <f>'PRA110'!BV283</f>
        <v>0</v>
      </c>
      <c r="BX283" s="446">
        <f>'PRA110'!BW283</f>
        <v>0</v>
      </c>
      <c r="BY283" s="446">
        <f>'PRA110'!BX283</f>
        <v>0</v>
      </c>
      <c r="BZ283" s="446">
        <f>'PRA110'!BY283</f>
        <v>0</v>
      </c>
      <c r="CA283" s="446">
        <f>'PRA110'!BZ283</f>
        <v>0</v>
      </c>
      <c r="CB283" s="446">
        <f>'PRA110'!CA283</f>
        <v>0</v>
      </c>
      <c r="CC283" s="446">
        <f>'PRA110'!CB283</f>
        <v>0</v>
      </c>
      <c r="CD283" s="446">
        <f>'PRA110'!CC283</f>
        <v>0</v>
      </c>
      <c r="CE283" s="446">
        <f>'PRA110'!CD283</f>
        <v>0</v>
      </c>
      <c r="CF283" s="446">
        <f>'PRA110'!CE283</f>
        <v>0</v>
      </c>
      <c r="CG283" s="446">
        <f>'PRA110'!CF283</f>
        <v>0</v>
      </c>
      <c r="CH283" s="446">
        <f>'PRA110'!CG283</f>
        <v>0</v>
      </c>
      <c r="CI283" s="446">
        <f>'PRA110'!CH283</f>
        <v>0</v>
      </c>
      <c r="CJ283" s="446">
        <f>'PRA110'!CI283</f>
        <v>0</v>
      </c>
      <c r="CK283" s="446">
        <f>'PRA110'!CJ283</f>
        <v>0</v>
      </c>
      <c r="CL283" s="446">
        <f>'PRA110'!CK283</f>
        <v>0</v>
      </c>
      <c r="CM283" s="446">
        <f>'PRA110'!CL283</f>
        <v>0</v>
      </c>
      <c r="CN283" s="446">
        <f>'PRA110'!CM283</f>
        <v>0</v>
      </c>
      <c r="CO283" s="446">
        <f>'PRA110'!CN283</f>
        <v>0</v>
      </c>
      <c r="CP283" s="446">
        <f>'PRA110'!CO283</f>
        <v>0</v>
      </c>
      <c r="CQ283" s="446">
        <f>'PRA110'!CP283</f>
        <v>0</v>
      </c>
      <c r="CR283" s="446">
        <f>'PRA110'!CQ283</f>
        <v>0</v>
      </c>
      <c r="CS283" s="446">
        <f>'PRA110'!CR283</f>
        <v>0</v>
      </c>
      <c r="CT283" s="446">
        <f>'PRA110'!CS283</f>
        <v>0</v>
      </c>
      <c r="CU283" s="446">
        <f>'PRA110'!CT283</f>
        <v>0</v>
      </c>
      <c r="CV283" s="446">
        <f>'PRA110'!CU283</f>
        <v>0</v>
      </c>
      <c r="CW283" s="446">
        <f>'PRA110'!CV283</f>
        <v>0</v>
      </c>
      <c r="CX283" s="446">
        <f>'PRA110'!CW283</f>
        <v>0</v>
      </c>
      <c r="CY283" s="446">
        <f>'PRA110'!CX283</f>
        <v>0</v>
      </c>
      <c r="CZ283" s="446">
        <f>'PRA110'!CY283</f>
        <v>0</v>
      </c>
      <c r="DA283" s="446">
        <f>'PRA110'!CZ283</f>
        <v>0</v>
      </c>
      <c r="DB283" s="446">
        <f>'PRA110'!DA283</f>
        <v>0</v>
      </c>
      <c r="DC283" s="446">
        <f>'PRA110'!DB283</f>
        <v>0</v>
      </c>
      <c r="DD283" s="446">
        <f>'PRA110'!DC283</f>
        <v>0</v>
      </c>
      <c r="DE283" s="446">
        <f>'PRA110'!DD283</f>
        <v>0</v>
      </c>
      <c r="DF283" s="446">
        <f>'PRA110'!DE283</f>
        <v>0</v>
      </c>
      <c r="DG283" s="446">
        <f>'PRA110'!DF283</f>
        <v>0</v>
      </c>
      <c r="DH283" s="446">
        <f>'PRA110'!DG283</f>
        <v>0</v>
      </c>
      <c r="DI283" s="446">
        <f>'PRA110'!DH283</f>
        <v>0</v>
      </c>
      <c r="DJ283" s="446">
        <f>'PRA110'!DI283</f>
        <v>0</v>
      </c>
      <c r="DK283" s="446">
        <f>'PRA110'!DJ283</f>
        <v>0</v>
      </c>
      <c r="DL283" s="447">
        <f>'PRA110'!DK283</f>
        <v>0</v>
      </c>
    </row>
    <row r="284" spans="1:117" s="453" customFormat="1" ht="18.75" customHeight="1">
      <c r="A284" s="391"/>
      <c r="B284" s="333"/>
      <c r="C284" s="449"/>
      <c r="D284" s="87">
        <v>7330</v>
      </c>
      <c r="E284" s="126" t="s">
        <v>906</v>
      </c>
      <c r="F284" s="435" t="s">
        <v>907</v>
      </c>
      <c r="G284" s="442"/>
      <c r="H284" s="443"/>
      <c r="I284" s="448"/>
      <c r="J284" s="439"/>
      <c r="K284" s="450"/>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c r="AG284" s="451"/>
      <c r="AH284" s="451"/>
      <c r="AI284" s="451"/>
      <c r="AJ284" s="451"/>
      <c r="AK284" s="451"/>
      <c r="AL284" s="451"/>
      <c r="AM284" s="451"/>
      <c r="AN284" s="451"/>
      <c r="AO284" s="451"/>
      <c r="AP284" s="451"/>
      <c r="AQ284" s="451"/>
      <c r="AR284" s="451"/>
      <c r="AS284" s="451"/>
      <c r="AT284" s="451"/>
      <c r="AU284" s="451"/>
      <c r="AV284" s="451"/>
      <c r="AW284" s="451"/>
      <c r="AX284" s="451"/>
      <c r="AY284" s="451"/>
      <c r="AZ284" s="451"/>
      <c r="BA284" s="451"/>
      <c r="BB284" s="451"/>
      <c r="BC284" s="451"/>
      <c r="BD284" s="451"/>
      <c r="BE284" s="451"/>
      <c r="BF284" s="451"/>
      <c r="BG284" s="451"/>
      <c r="BH284" s="451"/>
      <c r="BI284" s="451"/>
      <c r="BJ284" s="451"/>
      <c r="BK284" s="451"/>
      <c r="BL284" s="451"/>
      <c r="BM284" s="451"/>
      <c r="BN284" s="451"/>
      <c r="BO284" s="451"/>
      <c r="BP284" s="451"/>
      <c r="BQ284" s="451"/>
      <c r="BR284" s="451"/>
      <c r="BS284" s="451"/>
      <c r="BT284" s="451"/>
      <c r="BU284" s="451"/>
      <c r="BV284" s="451"/>
      <c r="BW284" s="451"/>
      <c r="BX284" s="451"/>
      <c r="BY284" s="451"/>
      <c r="BZ284" s="451"/>
      <c r="CA284" s="451"/>
      <c r="CB284" s="451"/>
      <c r="CC284" s="451"/>
      <c r="CD284" s="451"/>
      <c r="CE284" s="451"/>
      <c r="CF284" s="451"/>
      <c r="CG284" s="451"/>
      <c r="CH284" s="451"/>
      <c r="CI284" s="451"/>
      <c r="CJ284" s="451"/>
      <c r="CK284" s="451"/>
      <c r="CL284" s="451"/>
      <c r="CM284" s="451"/>
      <c r="CN284" s="451"/>
      <c r="CO284" s="451"/>
      <c r="CP284" s="451"/>
      <c r="CQ284" s="451"/>
      <c r="CR284" s="451"/>
      <c r="CS284" s="451"/>
      <c r="CT284" s="451"/>
      <c r="CU284" s="451"/>
      <c r="CV284" s="451"/>
      <c r="CW284" s="451"/>
      <c r="CX284" s="451"/>
      <c r="CY284" s="451"/>
      <c r="CZ284" s="451"/>
      <c r="DA284" s="451"/>
      <c r="DB284" s="451"/>
      <c r="DC284" s="451"/>
      <c r="DD284" s="451"/>
      <c r="DE284" s="451"/>
      <c r="DF284" s="451"/>
      <c r="DG284" s="451"/>
      <c r="DH284" s="451"/>
      <c r="DI284" s="451"/>
      <c r="DJ284" s="451"/>
      <c r="DK284" s="451"/>
      <c r="DL284" s="452"/>
    </row>
    <row r="285" spans="1:117" s="441" customFormat="1" ht="18.75" customHeight="1">
      <c r="A285" s="391"/>
      <c r="B285" s="391"/>
      <c r="C285" s="300"/>
      <c r="D285" s="144">
        <v>7340</v>
      </c>
      <c r="E285" s="124" t="s">
        <v>908</v>
      </c>
      <c r="F285" s="454" t="s">
        <v>365</v>
      </c>
      <c r="G285" s="442"/>
      <c r="H285" s="443"/>
      <c r="I285" s="448"/>
      <c r="J285" s="445"/>
      <c r="K285" s="446">
        <f>'PRA110'!I285</f>
        <v>0</v>
      </c>
      <c r="L285" s="446">
        <f>'PRA110'!K285</f>
        <v>0</v>
      </c>
      <c r="M285" s="446">
        <f>'PRA110'!L285</f>
        <v>0</v>
      </c>
      <c r="N285" s="446">
        <f>'PRA110'!M285</f>
        <v>0</v>
      </c>
      <c r="O285" s="446">
        <f>'PRA110'!N285</f>
        <v>0</v>
      </c>
      <c r="P285" s="446">
        <f>'PRA110'!O285</f>
        <v>0</v>
      </c>
      <c r="Q285" s="446">
        <f>'PRA110'!P285</f>
        <v>0</v>
      </c>
      <c r="R285" s="446">
        <f>'PRA110'!Q285</f>
        <v>0</v>
      </c>
      <c r="S285" s="446">
        <f>'PRA110'!R285</f>
        <v>0</v>
      </c>
      <c r="T285" s="446">
        <f>'PRA110'!S285</f>
        <v>0</v>
      </c>
      <c r="U285" s="446">
        <f>'PRA110'!T285</f>
        <v>0</v>
      </c>
      <c r="V285" s="446">
        <f>'PRA110'!U285</f>
        <v>0</v>
      </c>
      <c r="W285" s="446">
        <f>'PRA110'!V285</f>
        <v>0</v>
      </c>
      <c r="X285" s="446">
        <f>'PRA110'!W285</f>
        <v>0</v>
      </c>
      <c r="Y285" s="446">
        <f>'PRA110'!X285</f>
        <v>0</v>
      </c>
      <c r="Z285" s="446">
        <f>'PRA110'!Y285</f>
        <v>0</v>
      </c>
      <c r="AA285" s="446">
        <f>'PRA110'!Z285</f>
        <v>0</v>
      </c>
      <c r="AB285" s="446">
        <f>'PRA110'!AA285</f>
        <v>0</v>
      </c>
      <c r="AC285" s="446">
        <f>'PRA110'!AB285</f>
        <v>0</v>
      </c>
      <c r="AD285" s="446">
        <f>'PRA110'!AC285</f>
        <v>0</v>
      </c>
      <c r="AE285" s="446">
        <f>'PRA110'!AD285</f>
        <v>0</v>
      </c>
      <c r="AF285" s="446">
        <f>'PRA110'!AE285</f>
        <v>0</v>
      </c>
      <c r="AG285" s="446">
        <f>'PRA110'!AF285</f>
        <v>0</v>
      </c>
      <c r="AH285" s="446">
        <f>'PRA110'!AG285</f>
        <v>0</v>
      </c>
      <c r="AI285" s="446">
        <f>'PRA110'!AH285</f>
        <v>0</v>
      </c>
      <c r="AJ285" s="446">
        <f>'PRA110'!AI285</f>
        <v>0</v>
      </c>
      <c r="AK285" s="446">
        <f>'PRA110'!AJ285</f>
        <v>0</v>
      </c>
      <c r="AL285" s="446">
        <f>'PRA110'!AK285</f>
        <v>0</v>
      </c>
      <c r="AM285" s="446">
        <f>'PRA110'!AL285</f>
        <v>0</v>
      </c>
      <c r="AN285" s="446">
        <f>'PRA110'!AM285</f>
        <v>0</v>
      </c>
      <c r="AO285" s="446">
        <f>'PRA110'!AN285</f>
        <v>0</v>
      </c>
      <c r="AP285" s="446">
        <f>'PRA110'!AO285</f>
        <v>0</v>
      </c>
      <c r="AQ285" s="446">
        <f>'PRA110'!AP285</f>
        <v>0</v>
      </c>
      <c r="AR285" s="446">
        <f>'PRA110'!AQ285</f>
        <v>0</v>
      </c>
      <c r="AS285" s="446">
        <f>'PRA110'!AR285</f>
        <v>0</v>
      </c>
      <c r="AT285" s="446">
        <f>'PRA110'!AS285</f>
        <v>0</v>
      </c>
      <c r="AU285" s="446">
        <f>'PRA110'!AT285</f>
        <v>0</v>
      </c>
      <c r="AV285" s="446">
        <f>'PRA110'!AU285</f>
        <v>0</v>
      </c>
      <c r="AW285" s="446">
        <f>'PRA110'!AV285</f>
        <v>0</v>
      </c>
      <c r="AX285" s="446">
        <f>'PRA110'!AW285</f>
        <v>0</v>
      </c>
      <c r="AY285" s="446">
        <f>'PRA110'!AX285</f>
        <v>0</v>
      </c>
      <c r="AZ285" s="446">
        <f>'PRA110'!AY285</f>
        <v>0</v>
      </c>
      <c r="BA285" s="446">
        <f>'PRA110'!AZ285</f>
        <v>0</v>
      </c>
      <c r="BB285" s="446">
        <f>'PRA110'!BA285</f>
        <v>0</v>
      </c>
      <c r="BC285" s="446">
        <f>'PRA110'!BB285</f>
        <v>0</v>
      </c>
      <c r="BD285" s="446">
        <f>'PRA110'!BC285</f>
        <v>0</v>
      </c>
      <c r="BE285" s="446">
        <f>'PRA110'!BD285</f>
        <v>0</v>
      </c>
      <c r="BF285" s="446">
        <f>'PRA110'!BE285</f>
        <v>0</v>
      </c>
      <c r="BG285" s="446">
        <f>'PRA110'!BF285</f>
        <v>0</v>
      </c>
      <c r="BH285" s="446">
        <f>'PRA110'!BG285</f>
        <v>0</v>
      </c>
      <c r="BI285" s="446">
        <f>'PRA110'!BH285</f>
        <v>0</v>
      </c>
      <c r="BJ285" s="446">
        <f>'PRA110'!BI285</f>
        <v>0</v>
      </c>
      <c r="BK285" s="446">
        <f>'PRA110'!BJ285</f>
        <v>0</v>
      </c>
      <c r="BL285" s="446">
        <f>'PRA110'!BK285</f>
        <v>0</v>
      </c>
      <c r="BM285" s="446">
        <f>'PRA110'!BL285</f>
        <v>0</v>
      </c>
      <c r="BN285" s="446">
        <f>'PRA110'!BM285</f>
        <v>0</v>
      </c>
      <c r="BO285" s="446">
        <f>'PRA110'!BN285</f>
        <v>0</v>
      </c>
      <c r="BP285" s="446">
        <f>'PRA110'!BO285</f>
        <v>0</v>
      </c>
      <c r="BQ285" s="446">
        <f>'PRA110'!BP285</f>
        <v>0</v>
      </c>
      <c r="BR285" s="446">
        <f>'PRA110'!BQ285</f>
        <v>0</v>
      </c>
      <c r="BS285" s="446">
        <f>'PRA110'!BR285</f>
        <v>0</v>
      </c>
      <c r="BT285" s="446">
        <f>'PRA110'!BS285</f>
        <v>0</v>
      </c>
      <c r="BU285" s="446">
        <f>'PRA110'!BT285</f>
        <v>0</v>
      </c>
      <c r="BV285" s="446">
        <f>'PRA110'!BU285</f>
        <v>0</v>
      </c>
      <c r="BW285" s="446">
        <f>'PRA110'!BV285</f>
        <v>0</v>
      </c>
      <c r="BX285" s="446">
        <f>'PRA110'!BW285</f>
        <v>0</v>
      </c>
      <c r="BY285" s="446">
        <f>'PRA110'!BX285</f>
        <v>0</v>
      </c>
      <c r="BZ285" s="446">
        <f>'PRA110'!BY285</f>
        <v>0</v>
      </c>
      <c r="CA285" s="446">
        <f>'PRA110'!BZ285</f>
        <v>0</v>
      </c>
      <c r="CB285" s="446">
        <f>'PRA110'!CA285</f>
        <v>0</v>
      </c>
      <c r="CC285" s="446">
        <f>'PRA110'!CB285</f>
        <v>0</v>
      </c>
      <c r="CD285" s="446">
        <f>'PRA110'!CC285</f>
        <v>0</v>
      </c>
      <c r="CE285" s="446">
        <f>'PRA110'!CD285</f>
        <v>0</v>
      </c>
      <c r="CF285" s="446">
        <f>'PRA110'!CE285</f>
        <v>0</v>
      </c>
      <c r="CG285" s="446">
        <f>'PRA110'!CF285</f>
        <v>0</v>
      </c>
      <c r="CH285" s="446">
        <f>'PRA110'!CG285</f>
        <v>0</v>
      </c>
      <c r="CI285" s="446">
        <f>'PRA110'!CH285</f>
        <v>0</v>
      </c>
      <c r="CJ285" s="446">
        <f>'PRA110'!CI285</f>
        <v>0</v>
      </c>
      <c r="CK285" s="446">
        <f>'PRA110'!CJ285</f>
        <v>0</v>
      </c>
      <c r="CL285" s="446">
        <f>'PRA110'!CK285</f>
        <v>0</v>
      </c>
      <c r="CM285" s="446">
        <f>'PRA110'!CL285</f>
        <v>0</v>
      </c>
      <c r="CN285" s="446">
        <f>'PRA110'!CM285</f>
        <v>0</v>
      </c>
      <c r="CO285" s="446">
        <f>'PRA110'!CN285</f>
        <v>0</v>
      </c>
      <c r="CP285" s="446">
        <f>'PRA110'!CO285</f>
        <v>0</v>
      </c>
      <c r="CQ285" s="446">
        <f>'PRA110'!CP285</f>
        <v>0</v>
      </c>
      <c r="CR285" s="446">
        <f>'PRA110'!CQ285</f>
        <v>0</v>
      </c>
      <c r="CS285" s="446">
        <f>'PRA110'!CR285</f>
        <v>0</v>
      </c>
      <c r="CT285" s="446">
        <f>'PRA110'!CS285</f>
        <v>0</v>
      </c>
      <c r="CU285" s="446">
        <f>'PRA110'!CT285</f>
        <v>0</v>
      </c>
      <c r="CV285" s="446">
        <f>'PRA110'!CU285</f>
        <v>0</v>
      </c>
      <c r="CW285" s="446">
        <f>'PRA110'!CV285</f>
        <v>0</v>
      </c>
      <c r="CX285" s="446">
        <f>'PRA110'!CW285</f>
        <v>0</v>
      </c>
      <c r="CY285" s="446">
        <f>'PRA110'!CX285</f>
        <v>0</v>
      </c>
      <c r="CZ285" s="446">
        <f>'PRA110'!CY285</f>
        <v>0</v>
      </c>
      <c r="DA285" s="446">
        <f>'PRA110'!CZ285</f>
        <v>0</v>
      </c>
      <c r="DB285" s="446">
        <f>'PRA110'!DA285</f>
        <v>0</v>
      </c>
      <c r="DC285" s="446">
        <f>'PRA110'!DB285</f>
        <v>0</v>
      </c>
      <c r="DD285" s="446">
        <f>'PRA110'!DC285</f>
        <v>0</v>
      </c>
      <c r="DE285" s="446">
        <f>'PRA110'!DD285</f>
        <v>0</v>
      </c>
      <c r="DF285" s="446">
        <f>'PRA110'!DE285</f>
        <v>0</v>
      </c>
      <c r="DG285" s="446">
        <f>'PRA110'!DF285</f>
        <v>0</v>
      </c>
      <c r="DH285" s="446">
        <f>'PRA110'!DG285</f>
        <v>0</v>
      </c>
      <c r="DI285" s="446">
        <f>'PRA110'!DH285</f>
        <v>0</v>
      </c>
      <c r="DJ285" s="446">
        <f>'PRA110'!DI285</f>
        <v>0</v>
      </c>
      <c r="DK285" s="446">
        <f>'PRA110'!DJ285</f>
        <v>0</v>
      </c>
      <c r="DL285" s="447">
        <f>'PRA110'!DK285</f>
        <v>0</v>
      </c>
    </row>
    <row r="286" spans="1:117" s="441" customFormat="1" ht="18.75" customHeight="1">
      <c r="A286" s="391"/>
      <c r="B286" s="391"/>
      <c r="C286" s="300"/>
      <c r="D286" s="144">
        <v>7350</v>
      </c>
      <c r="E286" s="124" t="s">
        <v>909</v>
      </c>
      <c r="F286" s="454" t="s">
        <v>366</v>
      </c>
      <c r="G286" s="442"/>
      <c r="H286" s="443"/>
      <c r="I286" s="448"/>
      <c r="J286" s="445"/>
      <c r="K286" s="446">
        <f>'PRA110'!I286</f>
        <v>0</v>
      </c>
      <c r="L286" s="446">
        <f>'PRA110'!K286</f>
        <v>0</v>
      </c>
      <c r="M286" s="446">
        <f>'PRA110'!L286</f>
        <v>0</v>
      </c>
      <c r="N286" s="446">
        <f>'PRA110'!M286</f>
        <v>0</v>
      </c>
      <c r="O286" s="446">
        <f>'PRA110'!N286</f>
        <v>0</v>
      </c>
      <c r="P286" s="446">
        <f>'PRA110'!O286</f>
        <v>0</v>
      </c>
      <c r="Q286" s="446">
        <f>'PRA110'!P286</f>
        <v>0</v>
      </c>
      <c r="R286" s="446">
        <f>'PRA110'!Q286</f>
        <v>0</v>
      </c>
      <c r="S286" s="446">
        <f>'PRA110'!R286</f>
        <v>0</v>
      </c>
      <c r="T286" s="446">
        <f>'PRA110'!S286</f>
        <v>0</v>
      </c>
      <c r="U286" s="446">
        <f>'PRA110'!T286</f>
        <v>0</v>
      </c>
      <c r="V286" s="446">
        <f>'PRA110'!U286</f>
        <v>0</v>
      </c>
      <c r="W286" s="446">
        <f>'PRA110'!V286</f>
        <v>0</v>
      </c>
      <c r="X286" s="446">
        <f>'PRA110'!W286</f>
        <v>0</v>
      </c>
      <c r="Y286" s="446">
        <f>'PRA110'!X286</f>
        <v>0</v>
      </c>
      <c r="Z286" s="446">
        <f>'PRA110'!Y286</f>
        <v>0</v>
      </c>
      <c r="AA286" s="446">
        <f>'PRA110'!Z286</f>
        <v>0</v>
      </c>
      <c r="AB286" s="446">
        <f>'PRA110'!AA286</f>
        <v>0</v>
      </c>
      <c r="AC286" s="446">
        <f>'PRA110'!AB286</f>
        <v>0</v>
      </c>
      <c r="AD286" s="446">
        <f>'PRA110'!AC286</f>
        <v>0</v>
      </c>
      <c r="AE286" s="446">
        <f>'PRA110'!AD286</f>
        <v>0</v>
      </c>
      <c r="AF286" s="446">
        <f>'PRA110'!AE286</f>
        <v>0</v>
      </c>
      <c r="AG286" s="446">
        <f>'PRA110'!AF286</f>
        <v>0</v>
      </c>
      <c r="AH286" s="446">
        <f>'PRA110'!AG286</f>
        <v>0</v>
      </c>
      <c r="AI286" s="446">
        <f>'PRA110'!AH286</f>
        <v>0</v>
      </c>
      <c r="AJ286" s="446">
        <f>'PRA110'!AI286</f>
        <v>0</v>
      </c>
      <c r="AK286" s="446">
        <f>'PRA110'!AJ286</f>
        <v>0</v>
      </c>
      <c r="AL286" s="446">
        <f>'PRA110'!AK286</f>
        <v>0</v>
      </c>
      <c r="AM286" s="446">
        <f>'PRA110'!AL286</f>
        <v>0</v>
      </c>
      <c r="AN286" s="446">
        <f>'PRA110'!AM286</f>
        <v>0</v>
      </c>
      <c r="AO286" s="446">
        <f>'PRA110'!AN286</f>
        <v>0</v>
      </c>
      <c r="AP286" s="446">
        <f>'PRA110'!AO286</f>
        <v>0</v>
      </c>
      <c r="AQ286" s="446">
        <f>'PRA110'!AP286</f>
        <v>0</v>
      </c>
      <c r="AR286" s="446">
        <f>'PRA110'!AQ286</f>
        <v>0</v>
      </c>
      <c r="AS286" s="446">
        <f>'PRA110'!AR286</f>
        <v>0</v>
      </c>
      <c r="AT286" s="446">
        <f>'PRA110'!AS286</f>
        <v>0</v>
      </c>
      <c r="AU286" s="446">
        <f>'PRA110'!AT286</f>
        <v>0</v>
      </c>
      <c r="AV286" s="446">
        <f>'PRA110'!AU286</f>
        <v>0</v>
      </c>
      <c r="AW286" s="446">
        <f>'PRA110'!AV286</f>
        <v>0</v>
      </c>
      <c r="AX286" s="446">
        <f>'PRA110'!AW286</f>
        <v>0</v>
      </c>
      <c r="AY286" s="446">
        <f>'PRA110'!AX286</f>
        <v>0</v>
      </c>
      <c r="AZ286" s="446">
        <f>'PRA110'!AY286</f>
        <v>0</v>
      </c>
      <c r="BA286" s="446">
        <f>'PRA110'!AZ286</f>
        <v>0</v>
      </c>
      <c r="BB286" s="446">
        <f>'PRA110'!BA286</f>
        <v>0</v>
      </c>
      <c r="BC286" s="446">
        <f>'PRA110'!BB286</f>
        <v>0</v>
      </c>
      <c r="BD286" s="446">
        <f>'PRA110'!BC286</f>
        <v>0</v>
      </c>
      <c r="BE286" s="446">
        <f>'PRA110'!BD286</f>
        <v>0</v>
      </c>
      <c r="BF286" s="446">
        <f>'PRA110'!BE286</f>
        <v>0</v>
      </c>
      <c r="BG286" s="446">
        <f>'PRA110'!BF286</f>
        <v>0</v>
      </c>
      <c r="BH286" s="446">
        <f>'PRA110'!BG286</f>
        <v>0</v>
      </c>
      <c r="BI286" s="446">
        <f>'PRA110'!BH286</f>
        <v>0</v>
      </c>
      <c r="BJ286" s="446">
        <f>'PRA110'!BI286</f>
        <v>0</v>
      </c>
      <c r="BK286" s="446">
        <f>'PRA110'!BJ286</f>
        <v>0</v>
      </c>
      <c r="BL286" s="446">
        <f>'PRA110'!BK286</f>
        <v>0</v>
      </c>
      <c r="BM286" s="446">
        <f>'PRA110'!BL286</f>
        <v>0</v>
      </c>
      <c r="BN286" s="446">
        <f>'PRA110'!BM286</f>
        <v>0</v>
      </c>
      <c r="BO286" s="446">
        <f>'PRA110'!BN286</f>
        <v>0</v>
      </c>
      <c r="BP286" s="446">
        <f>'PRA110'!BO286</f>
        <v>0</v>
      </c>
      <c r="BQ286" s="446">
        <f>'PRA110'!BP286</f>
        <v>0</v>
      </c>
      <c r="BR286" s="446">
        <f>'PRA110'!BQ286</f>
        <v>0</v>
      </c>
      <c r="BS286" s="446">
        <f>'PRA110'!BR286</f>
        <v>0</v>
      </c>
      <c r="BT286" s="446">
        <f>'PRA110'!BS286</f>
        <v>0</v>
      </c>
      <c r="BU286" s="446">
        <f>'PRA110'!BT286</f>
        <v>0</v>
      </c>
      <c r="BV286" s="446">
        <f>'PRA110'!BU286</f>
        <v>0</v>
      </c>
      <c r="BW286" s="446">
        <f>'PRA110'!BV286</f>
        <v>0</v>
      </c>
      <c r="BX286" s="446">
        <f>'PRA110'!BW286</f>
        <v>0</v>
      </c>
      <c r="BY286" s="446">
        <f>'PRA110'!BX286</f>
        <v>0</v>
      </c>
      <c r="BZ286" s="446">
        <f>'PRA110'!BY286</f>
        <v>0</v>
      </c>
      <c r="CA286" s="446">
        <f>'PRA110'!BZ286</f>
        <v>0</v>
      </c>
      <c r="CB286" s="446">
        <f>'PRA110'!CA286</f>
        <v>0</v>
      </c>
      <c r="CC286" s="446">
        <f>'PRA110'!CB286</f>
        <v>0</v>
      </c>
      <c r="CD286" s="446">
        <f>'PRA110'!CC286</f>
        <v>0</v>
      </c>
      <c r="CE286" s="446">
        <f>'PRA110'!CD286</f>
        <v>0</v>
      </c>
      <c r="CF286" s="446">
        <f>'PRA110'!CE286</f>
        <v>0</v>
      </c>
      <c r="CG286" s="446">
        <f>'PRA110'!CF286</f>
        <v>0</v>
      </c>
      <c r="CH286" s="446">
        <f>'PRA110'!CG286</f>
        <v>0</v>
      </c>
      <c r="CI286" s="446">
        <f>'PRA110'!CH286</f>
        <v>0</v>
      </c>
      <c r="CJ286" s="446">
        <f>'PRA110'!CI286</f>
        <v>0</v>
      </c>
      <c r="CK286" s="446">
        <f>'PRA110'!CJ286</f>
        <v>0</v>
      </c>
      <c r="CL286" s="446">
        <f>'PRA110'!CK286</f>
        <v>0</v>
      </c>
      <c r="CM286" s="446">
        <f>'PRA110'!CL286</f>
        <v>0</v>
      </c>
      <c r="CN286" s="446">
        <f>'PRA110'!CM286</f>
        <v>0</v>
      </c>
      <c r="CO286" s="446">
        <f>'PRA110'!CN286</f>
        <v>0</v>
      </c>
      <c r="CP286" s="446">
        <f>'PRA110'!CO286</f>
        <v>0</v>
      </c>
      <c r="CQ286" s="446">
        <f>'PRA110'!CP286</f>
        <v>0</v>
      </c>
      <c r="CR286" s="446">
        <f>'PRA110'!CQ286</f>
        <v>0</v>
      </c>
      <c r="CS286" s="446">
        <f>'PRA110'!CR286</f>
        <v>0</v>
      </c>
      <c r="CT286" s="446">
        <f>'PRA110'!CS286</f>
        <v>0</v>
      </c>
      <c r="CU286" s="446">
        <f>'PRA110'!CT286</f>
        <v>0</v>
      </c>
      <c r="CV286" s="446">
        <f>'PRA110'!CU286</f>
        <v>0</v>
      </c>
      <c r="CW286" s="446">
        <f>'PRA110'!CV286</f>
        <v>0</v>
      </c>
      <c r="CX286" s="446">
        <f>'PRA110'!CW286</f>
        <v>0</v>
      </c>
      <c r="CY286" s="446">
        <f>'PRA110'!CX286</f>
        <v>0</v>
      </c>
      <c r="CZ286" s="446">
        <f>'PRA110'!CY286</f>
        <v>0</v>
      </c>
      <c r="DA286" s="446">
        <f>'PRA110'!CZ286</f>
        <v>0</v>
      </c>
      <c r="DB286" s="446">
        <f>'PRA110'!DA286</f>
        <v>0</v>
      </c>
      <c r="DC286" s="446">
        <f>'PRA110'!DB286</f>
        <v>0</v>
      </c>
      <c r="DD286" s="446">
        <f>'PRA110'!DC286</f>
        <v>0</v>
      </c>
      <c r="DE286" s="446">
        <f>'PRA110'!DD286</f>
        <v>0</v>
      </c>
      <c r="DF286" s="446">
        <f>'PRA110'!DE286</f>
        <v>0</v>
      </c>
      <c r="DG286" s="446">
        <f>'PRA110'!DF286</f>
        <v>0</v>
      </c>
      <c r="DH286" s="446">
        <f>'PRA110'!DG286</f>
        <v>0</v>
      </c>
      <c r="DI286" s="446">
        <f>'PRA110'!DH286</f>
        <v>0</v>
      </c>
      <c r="DJ286" s="446">
        <f>'PRA110'!DI286</f>
        <v>0</v>
      </c>
      <c r="DK286" s="446">
        <f>'PRA110'!DJ286</f>
        <v>0</v>
      </c>
      <c r="DL286" s="447">
        <f>'PRA110'!DK286</f>
        <v>0</v>
      </c>
    </row>
    <row r="287" spans="1:117" s="441" customFormat="1" ht="18.75" customHeight="1" thickBot="1">
      <c r="A287" s="391"/>
      <c r="B287" s="391"/>
      <c r="C287" s="300"/>
      <c r="D287" s="163">
        <v>7360</v>
      </c>
      <c r="E287" s="164" t="s">
        <v>910</v>
      </c>
      <c r="F287" s="455" t="s">
        <v>367</v>
      </c>
      <c r="G287" s="456"/>
      <c r="H287" s="457"/>
      <c r="I287" s="458"/>
      <c r="J287" s="459"/>
      <c r="K287" s="460">
        <f>'PRA110'!I287</f>
        <v>0</v>
      </c>
      <c r="L287" s="461">
        <f>'PRA110'!K287</f>
        <v>0</v>
      </c>
      <c r="M287" s="461">
        <f>'PRA110'!L287</f>
        <v>0</v>
      </c>
      <c r="N287" s="461">
        <f>'PRA110'!M287</f>
        <v>0</v>
      </c>
      <c r="O287" s="461">
        <f>'PRA110'!N287</f>
        <v>0</v>
      </c>
      <c r="P287" s="461">
        <f>'PRA110'!O287</f>
        <v>0</v>
      </c>
      <c r="Q287" s="461">
        <f>'PRA110'!P287</f>
        <v>0</v>
      </c>
      <c r="R287" s="461">
        <f>'PRA110'!Q287</f>
        <v>0</v>
      </c>
      <c r="S287" s="461">
        <f>'PRA110'!R287</f>
        <v>0</v>
      </c>
      <c r="T287" s="461">
        <f>'PRA110'!S287</f>
        <v>0</v>
      </c>
      <c r="U287" s="461">
        <f>'PRA110'!T287</f>
        <v>0</v>
      </c>
      <c r="V287" s="461">
        <f>'PRA110'!U287</f>
        <v>0</v>
      </c>
      <c r="W287" s="461">
        <f>'PRA110'!V287</f>
        <v>0</v>
      </c>
      <c r="X287" s="461">
        <f>'PRA110'!W287</f>
        <v>0</v>
      </c>
      <c r="Y287" s="461">
        <f>'PRA110'!X287</f>
        <v>0</v>
      </c>
      <c r="Z287" s="461">
        <f>'PRA110'!Y287</f>
        <v>0</v>
      </c>
      <c r="AA287" s="461">
        <f>'PRA110'!Z287</f>
        <v>0</v>
      </c>
      <c r="AB287" s="461">
        <f>'PRA110'!AA287</f>
        <v>0</v>
      </c>
      <c r="AC287" s="461">
        <f>'PRA110'!AB287</f>
        <v>0</v>
      </c>
      <c r="AD287" s="461">
        <f>'PRA110'!AC287</f>
        <v>0</v>
      </c>
      <c r="AE287" s="461">
        <f>'PRA110'!AD287</f>
        <v>0</v>
      </c>
      <c r="AF287" s="461">
        <f>'PRA110'!AE287</f>
        <v>0</v>
      </c>
      <c r="AG287" s="461">
        <f>'PRA110'!AF287</f>
        <v>0</v>
      </c>
      <c r="AH287" s="461">
        <f>'PRA110'!AG287</f>
        <v>0</v>
      </c>
      <c r="AI287" s="461">
        <f>'PRA110'!AH287</f>
        <v>0</v>
      </c>
      <c r="AJ287" s="461">
        <f>'PRA110'!AI287</f>
        <v>0</v>
      </c>
      <c r="AK287" s="461">
        <f>'PRA110'!AJ287</f>
        <v>0</v>
      </c>
      <c r="AL287" s="461">
        <f>'PRA110'!AK287</f>
        <v>0</v>
      </c>
      <c r="AM287" s="461">
        <f>'PRA110'!AL287</f>
        <v>0</v>
      </c>
      <c r="AN287" s="461">
        <f>'PRA110'!AM287</f>
        <v>0</v>
      </c>
      <c r="AO287" s="461">
        <f>'PRA110'!AN287</f>
        <v>0</v>
      </c>
      <c r="AP287" s="461">
        <f>'PRA110'!AO287</f>
        <v>0</v>
      </c>
      <c r="AQ287" s="461">
        <f>'PRA110'!AP287</f>
        <v>0</v>
      </c>
      <c r="AR287" s="461">
        <f>'PRA110'!AQ287</f>
        <v>0</v>
      </c>
      <c r="AS287" s="461">
        <f>'PRA110'!AR287</f>
        <v>0</v>
      </c>
      <c r="AT287" s="461">
        <f>'PRA110'!AS287</f>
        <v>0</v>
      </c>
      <c r="AU287" s="461">
        <f>'PRA110'!AT287</f>
        <v>0</v>
      </c>
      <c r="AV287" s="461">
        <f>'PRA110'!AU287</f>
        <v>0</v>
      </c>
      <c r="AW287" s="461">
        <f>'PRA110'!AV287</f>
        <v>0</v>
      </c>
      <c r="AX287" s="461">
        <f>'PRA110'!AW287</f>
        <v>0</v>
      </c>
      <c r="AY287" s="461">
        <f>'PRA110'!AX287</f>
        <v>0</v>
      </c>
      <c r="AZ287" s="461">
        <f>'PRA110'!AY287</f>
        <v>0</v>
      </c>
      <c r="BA287" s="461">
        <f>'PRA110'!AZ287</f>
        <v>0</v>
      </c>
      <c r="BB287" s="461">
        <f>'PRA110'!BA287</f>
        <v>0</v>
      </c>
      <c r="BC287" s="461">
        <f>'PRA110'!BB287</f>
        <v>0</v>
      </c>
      <c r="BD287" s="461">
        <f>'PRA110'!BC287</f>
        <v>0</v>
      </c>
      <c r="BE287" s="461">
        <f>'PRA110'!BD287</f>
        <v>0</v>
      </c>
      <c r="BF287" s="461">
        <f>'PRA110'!BE287</f>
        <v>0</v>
      </c>
      <c r="BG287" s="461">
        <f>'PRA110'!BF287</f>
        <v>0</v>
      </c>
      <c r="BH287" s="461">
        <f>'PRA110'!BG287</f>
        <v>0</v>
      </c>
      <c r="BI287" s="461">
        <f>'PRA110'!BH287</f>
        <v>0</v>
      </c>
      <c r="BJ287" s="461">
        <f>'PRA110'!BI287</f>
        <v>0</v>
      </c>
      <c r="BK287" s="461">
        <f>'PRA110'!BJ287</f>
        <v>0</v>
      </c>
      <c r="BL287" s="461">
        <f>'PRA110'!BK287</f>
        <v>0</v>
      </c>
      <c r="BM287" s="461">
        <f>'PRA110'!BL287</f>
        <v>0</v>
      </c>
      <c r="BN287" s="461">
        <f>'PRA110'!BM287</f>
        <v>0</v>
      </c>
      <c r="BO287" s="461">
        <f>'PRA110'!BN287</f>
        <v>0</v>
      </c>
      <c r="BP287" s="461">
        <f>'PRA110'!BO287</f>
        <v>0</v>
      </c>
      <c r="BQ287" s="461">
        <f>'PRA110'!BP287</f>
        <v>0</v>
      </c>
      <c r="BR287" s="461">
        <f>'PRA110'!BQ287</f>
        <v>0</v>
      </c>
      <c r="BS287" s="461">
        <f>'PRA110'!BR287</f>
        <v>0</v>
      </c>
      <c r="BT287" s="461">
        <f>'PRA110'!BS287</f>
        <v>0</v>
      </c>
      <c r="BU287" s="461">
        <f>'PRA110'!BT287</f>
        <v>0</v>
      </c>
      <c r="BV287" s="461">
        <f>'PRA110'!BU287</f>
        <v>0</v>
      </c>
      <c r="BW287" s="461">
        <f>'PRA110'!BV287</f>
        <v>0</v>
      </c>
      <c r="BX287" s="461">
        <f>'PRA110'!BW287</f>
        <v>0</v>
      </c>
      <c r="BY287" s="461">
        <f>'PRA110'!BX287</f>
        <v>0</v>
      </c>
      <c r="BZ287" s="461">
        <f>'PRA110'!BY287</f>
        <v>0</v>
      </c>
      <c r="CA287" s="461">
        <f>'PRA110'!BZ287</f>
        <v>0</v>
      </c>
      <c r="CB287" s="461">
        <f>'PRA110'!CA287</f>
        <v>0</v>
      </c>
      <c r="CC287" s="461">
        <f>'PRA110'!CB287</f>
        <v>0</v>
      </c>
      <c r="CD287" s="461">
        <f>'PRA110'!CC287</f>
        <v>0</v>
      </c>
      <c r="CE287" s="461">
        <f>'PRA110'!CD287</f>
        <v>0</v>
      </c>
      <c r="CF287" s="461">
        <f>'PRA110'!CE287</f>
        <v>0</v>
      </c>
      <c r="CG287" s="461">
        <f>'PRA110'!CF287</f>
        <v>0</v>
      </c>
      <c r="CH287" s="461">
        <f>'PRA110'!CG287</f>
        <v>0</v>
      </c>
      <c r="CI287" s="461">
        <f>'PRA110'!CH287</f>
        <v>0</v>
      </c>
      <c r="CJ287" s="461">
        <f>'PRA110'!CI287</f>
        <v>0</v>
      </c>
      <c r="CK287" s="461">
        <f>'PRA110'!CJ287</f>
        <v>0</v>
      </c>
      <c r="CL287" s="461">
        <f>'PRA110'!CK287</f>
        <v>0</v>
      </c>
      <c r="CM287" s="461">
        <f>'PRA110'!CL287</f>
        <v>0</v>
      </c>
      <c r="CN287" s="461">
        <f>'PRA110'!CM287</f>
        <v>0</v>
      </c>
      <c r="CO287" s="461">
        <f>'PRA110'!CN287</f>
        <v>0</v>
      </c>
      <c r="CP287" s="461">
        <f>'PRA110'!CO287</f>
        <v>0</v>
      </c>
      <c r="CQ287" s="461">
        <f>'PRA110'!CP287</f>
        <v>0</v>
      </c>
      <c r="CR287" s="461">
        <f>'PRA110'!CQ287</f>
        <v>0</v>
      </c>
      <c r="CS287" s="461">
        <f>'PRA110'!CR287</f>
        <v>0</v>
      </c>
      <c r="CT287" s="461">
        <f>'PRA110'!CS287</f>
        <v>0</v>
      </c>
      <c r="CU287" s="461">
        <f>'PRA110'!CT287</f>
        <v>0</v>
      </c>
      <c r="CV287" s="461">
        <f>'PRA110'!CU287</f>
        <v>0</v>
      </c>
      <c r="CW287" s="461">
        <f>'PRA110'!CV287</f>
        <v>0</v>
      </c>
      <c r="CX287" s="461">
        <f>'PRA110'!CW287</f>
        <v>0</v>
      </c>
      <c r="CY287" s="461">
        <f>'PRA110'!CX287</f>
        <v>0</v>
      </c>
      <c r="CZ287" s="461">
        <f>'PRA110'!CY287</f>
        <v>0</v>
      </c>
      <c r="DA287" s="461">
        <f>'PRA110'!CZ287</f>
        <v>0</v>
      </c>
      <c r="DB287" s="461">
        <f>'PRA110'!DA287</f>
        <v>0</v>
      </c>
      <c r="DC287" s="461">
        <f>'PRA110'!DB287</f>
        <v>0</v>
      </c>
      <c r="DD287" s="461">
        <f>'PRA110'!DC287</f>
        <v>0</v>
      </c>
      <c r="DE287" s="461">
        <f>'PRA110'!DD287</f>
        <v>0</v>
      </c>
      <c r="DF287" s="461">
        <f>'PRA110'!DE287</f>
        <v>0</v>
      </c>
      <c r="DG287" s="461">
        <f>'PRA110'!DF287</f>
        <v>0</v>
      </c>
      <c r="DH287" s="461">
        <f>'PRA110'!DG287</f>
        <v>0</v>
      </c>
      <c r="DI287" s="461">
        <f>'PRA110'!DH287</f>
        <v>0</v>
      </c>
      <c r="DJ287" s="461">
        <f>'PRA110'!DI287</f>
        <v>0</v>
      </c>
      <c r="DK287" s="461">
        <f>'PRA110'!DJ287</f>
        <v>0</v>
      </c>
      <c r="DL287" s="462">
        <f>'PRA110'!DK287</f>
        <v>0</v>
      </c>
    </row>
    <row r="288" spans="1:117" s="441" customFormat="1" ht="18.75" customHeight="1">
      <c r="A288" s="356"/>
      <c r="B288" s="356"/>
      <c r="C288" s="300"/>
      <c r="D288" s="154"/>
      <c r="E288" s="154"/>
      <c r="F288" s="154"/>
      <c r="G288" s="384"/>
      <c r="H288" s="384"/>
      <c r="I288" s="463"/>
      <c r="J288" s="463"/>
      <c r="K288" s="463"/>
      <c r="L288" s="463"/>
      <c r="M288" s="463"/>
      <c r="N288" s="463"/>
      <c r="O288" s="463"/>
      <c r="P288" s="463"/>
      <c r="Q288" s="463"/>
      <c r="R288" s="463"/>
      <c r="S288" s="463"/>
      <c r="T288" s="463"/>
      <c r="U288" s="463"/>
      <c r="V288" s="463"/>
      <c r="W288" s="463"/>
      <c r="X288" s="463"/>
      <c r="Y288" s="463"/>
      <c r="Z288" s="463"/>
      <c r="AA288" s="463"/>
      <c r="AB288" s="463"/>
      <c r="AC288" s="463"/>
      <c r="AD288" s="463"/>
      <c r="AE288" s="463"/>
      <c r="AF288" s="463"/>
      <c r="AG288" s="463"/>
      <c r="AH288" s="463"/>
      <c r="AI288" s="463"/>
      <c r="AJ288" s="463"/>
      <c r="AK288" s="463"/>
      <c r="AL288" s="463"/>
      <c r="AM288" s="463"/>
      <c r="AN288" s="463"/>
      <c r="AO288" s="463"/>
      <c r="AP288" s="463"/>
      <c r="AQ288" s="463"/>
      <c r="AR288" s="463"/>
      <c r="AS288" s="463"/>
      <c r="AT288" s="463"/>
      <c r="AU288" s="463"/>
      <c r="AV288" s="463"/>
      <c r="AW288" s="463"/>
      <c r="AX288" s="463"/>
      <c r="AY288" s="463"/>
      <c r="AZ288" s="463"/>
      <c r="BA288" s="463"/>
      <c r="BB288" s="463"/>
      <c r="BC288" s="463"/>
      <c r="BD288" s="463"/>
      <c r="BE288" s="463"/>
      <c r="BF288" s="463"/>
      <c r="BG288" s="463"/>
      <c r="BH288" s="463"/>
      <c r="BI288" s="463"/>
      <c r="BJ288" s="463"/>
      <c r="BK288" s="463"/>
      <c r="BL288" s="463"/>
      <c r="BM288" s="463"/>
      <c r="BN288" s="463"/>
      <c r="BO288" s="463"/>
      <c r="BP288" s="463"/>
      <c r="BQ288" s="463"/>
      <c r="BR288" s="463"/>
      <c r="BS288" s="463"/>
      <c r="BT288" s="463"/>
      <c r="BU288" s="463"/>
      <c r="BV288" s="463"/>
      <c r="BW288" s="463"/>
      <c r="BX288" s="463"/>
      <c r="BY288" s="463"/>
      <c r="BZ288" s="463"/>
      <c r="CA288" s="463"/>
      <c r="CB288" s="463"/>
      <c r="CC288" s="463"/>
      <c r="CD288" s="463"/>
      <c r="CE288" s="463"/>
      <c r="CF288" s="463"/>
      <c r="CG288" s="463"/>
      <c r="CH288" s="463"/>
      <c r="CI288" s="463"/>
      <c r="CJ288" s="463"/>
      <c r="CK288" s="463"/>
      <c r="CL288" s="463"/>
      <c r="CM288" s="463"/>
      <c r="CN288" s="463"/>
      <c r="CO288" s="463"/>
      <c r="CP288" s="463"/>
      <c r="CQ288" s="463"/>
      <c r="CR288" s="463"/>
      <c r="CS288" s="463"/>
      <c r="CT288" s="463"/>
      <c r="CU288" s="463"/>
      <c r="CV288" s="463"/>
      <c r="CW288" s="463"/>
      <c r="CX288" s="463"/>
      <c r="CY288" s="463"/>
      <c r="CZ288" s="463"/>
      <c r="DA288" s="463"/>
      <c r="DB288" s="463"/>
      <c r="DC288" s="463"/>
      <c r="DD288" s="463"/>
      <c r="DE288" s="463"/>
      <c r="DF288" s="463"/>
      <c r="DG288" s="463"/>
      <c r="DH288" s="463"/>
      <c r="DI288" s="463"/>
      <c r="DJ288" s="463"/>
      <c r="DK288" s="463"/>
      <c r="DL288" s="463"/>
    </row>
    <row r="289" spans="1:117" s="441" customFormat="1" ht="18.75" customHeight="1" thickBot="1">
      <c r="A289" s="356"/>
      <c r="B289" s="356"/>
      <c r="C289" s="300"/>
      <c r="D289" s="154"/>
      <c r="E289" s="154"/>
      <c r="F289" s="154"/>
      <c r="G289" s="384"/>
      <c r="H289" s="384"/>
      <c r="I289" s="463"/>
      <c r="J289" s="463"/>
      <c r="K289" s="463"/>
      <c r="L289" s="463"/>
      <c r="M289" s="463"/>
      <c r="N289" s="463"/>
      <c r="O289" s="463"/>
      <c r="P289" s="463"/>
      <c r="Q289" s="463"/>
      <c r="R289" s="463"/>
      <c r="S289" s="463"/>
      <c r="T289" s="463"/>
      <c r="U289" s="463"/>
      <c r="V289" s="463"/>
      <c r="W289" s="463"/>
      <c r="X289" s="463"/>
      <c r="Y289" s="463"/>
      <c r="Z289" s="463"/>
      <c r="AA289" s="463"/>
      <c r="AB289" s="463"/>
      <c r="AC289" s="463"/>
      <c r="AD289" s="463"/>
      <c r="AE289" s="463"/>
      <c r="AF289" s="463"/>
      <c r="AG289" s="463"/>
      <c r="AH289" s="463"/>
      <c r="AI289" s="463"/>
      <c r="AJ289" s="463"/>
      <c r="AK289" s="463"/>
      <c r="AL289" s="463"/>
      <c r="AM289" s="463"/>
      <c r="AN289" s="463"/>
      <c r="AO289" s="463"/>
      <c r="AP289" s="463"/>
      <c r="AQ289" s="463"/>
      <c r="AR289" s="463"/>
      <c r="AS289" s="463"/>
      <c r="AT289" s="463"/>
      <c r="AU289" s="463"/>
      <c r="AV289" s="463"/>
      <c r="AW289" s="463"/>
      <c r="AX289" s="463"/>
      <c r="AY289" s="463"/>
      <c r="AZ289" s="463"/>
      <c r="BA289" s="463"/>
      <c r="BB289" s="463"/>
      <c r="BC289" s="463"/>
      <c r="BD289" s="463"/>
      <c r="BE289" s="463"/>
      <c r="BF289" s="463"/>
      <c r="BG289" s="463"/>
      <c r="BH289" s="463"/>
      <c r="BI289" s="463"/>
      <c r="BJ289" s="463"/>
      <c r="BK289" s="463"/>
      <c r="BL289" s="463"/>
      <c r="BM289" s="463"/>
      <c r="BN289" s="463"/>
      <c r="BO289" s="463"/>
      <c r="BP289" s="463"/>
      <c r="BQ289" s="463"/>
      <c r="BR289" s="463"/>
      <c r="BS289" s="463"/>
      <c r="BT289" s="463"/>
      <c r="BU289" s="463"/>
      <c r="BV289" s="463"/>
      <c r="BW289" s="463"/>
      <c r="BX289" s="463"/>
      <c r="BY289" s="463"/>
      <c r="BZ289" s="463"/>
      <c r="CA289" s="463"/>
      <c r="CB289" s="463"/>
      <c r="CC289" s="463"/>
      <c r="CD289" s="463"/>
      <c r="CE289" s="463"/>
      <c r="CF289" s="463"/>
      <c r="CG289" s="463"/>
      <c r="CH289" s="463"/>
      <c r="CI289" s="463"/>
      <c r="CJ289" s="463"/>
      <c r="CK289" s="463"/>
      <c r="CL289" s="463"/>
      <c r="CM289" s="463"/>
      <c r="CN289" s="463"/>
      <c r="CO289" s="463"/>
      <c r="CP289" s="463"/>
      <c r="CQ289" s="463"/>
      <c r="CR289" s="463"/>
      <c r="CS289" s="463"/>
      <c r="CT289" s="463"/>
      <c r="CU289" s="463"/>
      <c r="CV289" s="463"/>
      <c r="CW289" s="463"/>
      <c r="CX289" s="463"/>
      <c r="CY289" s="463"/>
      <c r="CZ289" s="463"/>
      <c r="DA289" s="463"/>
      <c r="DB289" s="463"/>
      <c r="DC289" s="463"/>
      <c r="DD289" s="463"/>
      <c r="DE289" s="463"/>
      <c r="DF289" s="463"/>
      <c r="DG289" s="463"/>
      <c r="DH289" s="463"/>
      <c r="DI289" s="463"/>
      <c r="DJ289" s="463"/>
      <c r="DK289" s="463"/>
      <c r="DL289" s="463"/>
    </row>
    <row r="290" spans="1:117" s="441" customFormat="1" ht="27.75" customHeight="1">
      <c r="A290" s="434"/>
      <c r="B290" s="434"/>
      <c r="C290" s="300"/>
      <c r="D290" s="1066"/>
      <c r="E290" s="1068" t="s">
        <v>368</v>
      </c>
      <c r="F290" s="1123"/>
      <c r="G290" s="1141"/>
      <c r="H290" s="1133"/>
      <c r="I290" s="1126" t="s">
        <v>35</v>
      </c>
      <c r="J290" s="1143"/>
      <c r="K290" s="1129" t="s">
        <v>697</v>
      </c>
      <c r="L290" s="1105" t="s">
        <v>37</v>
      </c>
      <c r="M290" s="1105" t="s">
        <v>38</v>
      </c>
      <c r="N290" s="1105" t="s">
        <v>39</v>
      </c>
      <c r="O290" s="1105" t="s">
        <v>40</v>
      </c>
      <c r="P290" s="1105" t="s">
        <v>41</v>
      </c>
      <c r="Q290" s="1105" t="s">
        <v>42</v>
      </c>
      <c r="R290" s="1135"/>
      <c r="S290" s="1135"/>
      <c r="T290" s="1135"/>
      <c r="U290" s="1135"/>
      <c r="V290" s="1135"/>
      <c r="W290" s="1135"/>
      <c r="X290" s="1126"/>
      <c r="Y290" s="1135"/>
      <c r="Z290" s="1135"/>
      <c r="AA290" s="1135"/>
      <c r="AB290" s="1135"/>
      <c r="AC290" s="1135"/>
      <c r="AD290" s="1135"/>
      <c r="AE290" s="1126"/>
      <c r="AF290" s="1135"/>
      <c r="AG290" s="1135"/>
      <c r="AH290" s="1135"/>
      <c r="AI290" s="1135"/>
      <c r="AJ290" s="1135"/>
      <c r="AK290" s="1135"/>
      <c r="AL290" s="1126"/>
      <c r="AM290" s="1135"/>
      <c r="AN290" s="1135"/>
      <c r="AO290" s="1135"/>
      <c r="AP290" s="1135"/>
      <c r="AQ290" s="1135"/>
      <c r="AR290" s="1135"/>
      <c r="AS290" s="1126"/>
      <c r="AT290" s="1135"/>
      <c r="AU290" s="1135"/>
      <c r="AV290" s="1135"/>
      <c r="AW290" s="1135"/>
      <c r="AX290" s="1135"/>
      <c r="AY290" s="1135"/>
      <c r="AZ290" s="1135"/>
      <c r="BA290" s="1135"/>
      <c r="BB290" s="1135"/>
      <c r="BC290" s="1135"/>
      <c r="BD290" s="1135"/>
      <c r="BE290" s="1135"/>
      <c r="BF290" s="1135"/>
      <c r="BG290" s="1135"/>
      <c r="BH290" s="1135"/>
      <c r="BI290" s="1135"/>
      <c r="BJ290" s="1135"/>
      <c r="BK290" s="1135"/>
      <c r="BL290" s="1135"/>
      <c r="BM290" s="1135"/>
      <c r="BN290" s="1135"/>
      <c r="BO290" s="1135"/>
      <c r="BP290" s="1135"/>
      <c r="BQ290" s="1135"/>
      <c r="BR290" s="1135"/>
      <c r="BS290" s="1135"/>
      <c r="BT290" s="1126"/>
      <c r="BU290" s="1135"/>
      <c r="BV290" s="1135"/>
      <c r="BW290" s="1135"/>
      <c r="BX290" s="1135"/>
      <c r="BY290" s="1135"/>
      <c r="BZ290" s="1135"/>
      <c r="CA290" s="1135"/>
      <c r="CB290" s="1135"/>
      <c r="CC290" s="1135"/>
      <c r="CD290" s="1135"/>
      <c r="CE290" s="1135"/>
      <c r="CF290" s="1135"/>
      <c r="CG290" s="1135"/>
      <c r="CH290" s="1135"/>
      <c r="CI290" s="1135"/>
      <c r="CJ290" s="1135"/>
      <c r="CK290" s="1135"/>
      <c r="CL290" s="1135"/>
      <c r="CM290" s="1135"/>
      <c r="CN290" s="1135"/>
      <c r="CO290" s="1135"/>
      <c r="CP290" s="1135"/>
      <c r="CQ290" s="1135"/>
      <c r="CR290" s="1135"/>
      <c r="CS290" s="1135"/>
      <c r="CT290" s="1135"/>
      <c r="CU290" s="1135"/>
      <c r="CV290" s="1135"/>
      <c r="CW290" s="1135"/>
      <c r="CX290" s="1126"/>
      <c r="CY290" s="1105" t="s">
        <v>43</v>
      </c>
      <c r="CZ290" s="1105" t="s">
        <v>44</v>
      </c>
      <c r="DA290" s="1105" t="s">
        <v>763</v>
      </c>
      <c r="DB290" s="1105" t="s">
        <v>764</v>
      </c>
      <c r="DC290" s="1105" t="s">
        <v>45</v>
      </c>
      <c r="DD290" s="1105" t="s">
        <v>46</v>
      </c>
      <c r="DE290" s="1105" t="s">
        <v>47</v>
      </c>
      <c r="DF290" s="1105" t="s">
        <v>48</v>
      </c>
      <c r="DG290" s="1105" t="s">
        <v>49</v>
      </c>
      <c r="DH290" s="1105" t="s">
        <v>50</v>
      </c>
      <c r="DI290" s="1105" t="s">
        <v>51</v>
      </c>
      <c r="DJ290" s="1105" t="s">
        <v>52</v>
      </c>
      <c r="DK290" s="1105" t="s">
        <v>53</v>
      </c>
      <c r="DL290" s="1131" t="s">
        <v>54</v>
      </c>
    </row>
    <row r="291" spans="1:117" s="441" customFormat="1" ht="27.75" customHeight="1">
      <c r="A291" s="434"/>
      <c r="B291" s="434"/>
      <c r="C291" s="300"/>
      <c r="D291" s="1132"/>
      <c r="E291" s="1118"/>
      <c r="F291" s="1119"/>
      <c r="G291" s="1142"/>
      <c r="H291" s="1134"/>
      <c r="I291" s="1100"/>
      <c r="J291" s="1121"/>
      <c r="K291" s="1130"/>
      <c r="L291" s="1102"/>
      <c r="M291" s="1102"/>
      <c r="N291" s="1102"/>
      <c r="O291" s="1102"/>
      <c r="P291" s="1102"/>
      <c r="Q291" s="1102"/>
      <c r="R291" s="369" t="s">
        <v>373</v>
      </c>
      <c r="S291" s="369" t="s">
        <v>374</v>
      </c>
      <c r="T291" s="369" t="s">
        <v>375</v>
      </c>
      <c r="U291" s="369" t="s">
        <v>376</v>
      </c>
      <c r="V291" s="369" t="s">
        <v>377</v>
      </c>
      <c r="W291" s="369" t="s">
        <v>378</v>
      </c>
      <c r="X291" s="369" t="s">
        <v>379</v>
      </c>
      <c r="Y291" s="369" t="s">
        <v>380</v>
      </c>
      <c r="Z291" s="369" t="s">
        <v>381</v>
      </c>
      <c r="AA291" s="369" t="s">
        <v>382</v>
      </c>
      <c r="AB291" s="369" t="s">
        <v>383</v>
      </c>
      <c r="AC291" s="369" t="s">
        <v>384</v>
      </c>
      <c r="AD291" s="369" t="s">
        <v>385</v>
      </c>
      <c r="AE291" s="369" t="s">
        <v>386</v>
      </c>
      <c r="AF291" s="369" t="s">
        <v>387</v>
      </c>
      <c r="AG291" s="369" t="s">
        <v>388</v>
      </c>
      <c r="AH291" s="369" t="s">
        <v>389</v>
      </c>
      <c r="AI291" s="369" t="s">
        <v>390</v>
      </c>
      <c r="AJ291" s="369" t="s">
        <v>391</v>
      </c>
      <c r="AK291" s="369" t="s">
        <v>392</v>
      </c>
      <c r="AL291" s="369" t="s">
        <v>393</v>
      </c>
      <c r="AM291" s="369" t="s">
        <v>394</v>
      </c>
      <c r="AN291" s="369" t="s">
        <v>395</v>
      </c>
      <c r="AO291" s="369" t="s">
        <v>396</v>
      </c>
      <c r="AP291" s="369" t="s">
        <v>397</v>
      </c>
      <c r="AQ291" s="369" t="s">
        <v>398</v>
      </c>
      <c r="AR291" s="369" t="s">
        <v>399</v>
      </c>
      <c r="AS291" s="369" t="s">
        <v>400</v>
      </c>
      <c r="AT291" s="369" t="s">
        <v>401</v>
      </c>
      <c r="AU291" s="369" t="s">
        <v>402</v>
      </c>
      <c r="AV291" s="369" t="s">
        <v>403</v>
      </c>
      <c r="AW291" s="369" t="s">
        <v>404</v>
      </c>
      <c r="AX291" s="369" t="s">
        <v>405</v>
      </c>
      <c r="AY291" s="369" t="s">
        <v>406</v>
      </c>
      <c r="AZ291" s="369" t="s">
        <v>407</v>
      </c>
      <c r="BA291" s="369" t="s">
        <v>408</v>
      </c>
      <c r="BB291" s="369" t="s">
        <v>409</v>
      </c>
      <c r="BC291" s="369" t="s">
        <v>410</v>
      </c>
      <c r="BD291" s="369" t="s">
        <v>411</v>
      </c>
      <c r="BE291" s="369" t="s">
        <v>412</v>
      </c>
      <c r="BF291" s="369" t="s">
        <v>413</v>
      </c>
      <c r="BG291" s="369" t="s">
        <v>414</v>
      </c>
      <c r="BH291" s="369" t="s">
        <v>415</v>
      </c>
      <c r="BI291" s="369" t="s">
        <v>416</v>
      </c>
      <c r="BJ291" s="369" t="s">
        <v>417</v>
      </c>
      <c r="BK291" s="369" t="s">
        <v>418</v>
      </c>
      <c r="BL291" s="369" t="s">
        <v>419</v>
      </c>
      <c r="BM291" s="369" t="s">
        <v>420</v>
      </c>
      <c r="BN291" s="369" t="s">
        <v>421</v>
      </c>
      <c r="BO291" s="369" t="s">
        <v>422</v>
      </c>
      <c r="BP291" s="369" t="s">
        <v>423</v>
      </c>
      <c r="BQ291" s="369" t="s">
        <v>424</v>
      </c>
      <c r="BR291" s="369" t="s">
        <v>425</v>
      </c>
      <c r="BS291" s="369" t="s">
        <v>426</v>
      </c>
      <c r="BT291" s="369" t="s">
        <v>427</v>
      </c>
      <c r="BU291" s="369" t="s">
        <v>428</v>
      </c>
      <c r="BV291" s="369" t="s">
        <v>429</v>
      </c>
      <c r="BW291" s="369" t="s">
        <v>430</v>
      </c>
      <c r="BX291" s="369" t="s">
        <v>431</v>
      </c>
      <c r="BY291" s="369" t="s">
        <v>432</v>
      </c>
      <c r="BZ291" s="369" t="s">
        <v>433</v>
      </c>
      <c r="CA291" s="369" t="s">
        <v>434</v>
      </c>
      <c r="CB291" s="369" t="s">
        <v>435</v>
      </c>
      <c r="CC291" s="369" t="s">
        <v>436</v>
      </c>
      <c r="CD291" s="369" t="s">
        <v>437</v>
      </c>
      <c r="CE291" s="369" t="s">
        <v>438</v>
      </c>
      <c r="CF291" s="369" t="s">
        <v>439</v>
      </c>
      <c r="CG291" s="369" t="s">
        <v>440</v>
      </c>
      <c r="CH291" s="369" t="s">
        <v>441</v>
      </c>
      <c r="CI291" s="369" t="s">
        <v>442</v>
      </c>
      <c r="CJ291" s="369" t="s">
        <v>443</v>
      </c>
      <c r="CK291" s="369" t="s">
        <v>444</v>
      </c>
      <c r="CL291" s="369" t="s">
        <v>445</v>
      </c>
      <c r="CM291" s="369" t="s">
        <v>446</v>
      </c>
      <c r="CN291" s="369" t="s">
        <v>447</v>
      </c>
      <c r="CO291" s="369" t="s">
        <v>448</v>
      </c>
      <c r="CP291" s="369" t="s">
        <v>449</v>
      </c>
      <c r="CQ291" s="369" t="s">
        <v>450</v>
      </c>
      <c r="CR291" s="369" t="s">
        <v>451</v>
      </c>
      <c r="CS291" s="369" t="s">
        <v>452</v>
      </c>
      <c r="CT291" s="369" t="s">
        <v>453</v>
      </c>
      <c r="CU291" s="369" t="s">
        <v>454</v>
      </c>
      <c r="CV291" s="369" t="s">
        <v>455</v>
      </c>
      <c r="CW291" s="369" t="s">
        <v>456</v>
      </c>
      <c r="CX291" s="369" t="s">
        <v>457</v>
      </c>
      <c r="CY291" s="1102"/>
      <c r="CZ291" s="1102"/>
      <c r="DA291" s="1102"/>
      <c r="DB291" s="1102"/>
      <c r="DC291" s="1102"/>
      <c r="DD291" s="1102"/>
      <c r="DE291" s="1102"/>
      <c r="DF291" s="1102"/>
      <c r="DG291" s="1102"/>
      <c r="DH291" s="1102"/>
      <c r="DI291" s="1102"/>
      <c r="DJ291" s="1102"/>
      <c r="DK291" s="1102"/>
      <c r="DL291" s="1104"/>
    </row>
    <row r="292" spans="1:117" s="441" customFormat="1" ht="18.75" customHeight="1">
      <c r="A292" s="340"/>
      <c r="B292" s="340"/>
      <c r="C292" s="300"/>
      <c r="D292" s="87" t="s">
        <v>504</v>
      </c>
      <c r="E292" s="166" t="s">
        <v>911</v>
      </c>
      <c r="F292" s="464" t="s">
        <v>369</v>
      </c>
      <c r="G292" s="436"/>
      <c r="H292" s="437"/>
      <c r="I292" s="465">
        <f>'PRA110'!H292</f>
        <v>0</v>
      </c>
      <c r="J292" s="466"/>
      <c r="K292" s="467">
        <f>'PRA110'!I292</f>
        <v>0</v>
      </c>
      <c r="L292" s="467">
        <f>'PRA110'!K292</f>
        <v>0</v>
      </c>
      <c r="M292" s="467">
        <f>'PRA110'!L292</f>
        <v>0</v>
      </c>
      <c r="N292" s="467">
        <f>'PRA110'!M292</f>
        <v>0</v>
      </c>
      <c r="O292" s="467">
        <f>'PRA110'!N292</f>
        <v>0</v>
      </c>
      <c r="P292" s="467">
        <f>'PRA110'!O292</f>
        <v>0</v>
      </c>
      <c r="Q292" s="467">
        <f>'PRA110'!P292</f>
        <v>0</v>
      </c>
      <c r="R292" s="467">
        <f>'PRA110'!Q292</f>
        <v>0</v>
      </c>
      <c r="S292" s="467">
        <f>'PRA110'!R292</f>
        <v>0</v>
      </c>
      <c r="T292" s="467">
        <f>'PRA110'!S292</f>
        <v>0</v>
      </c>
      <c r="U292" s="467">
        <f>'PRA110'!T292</f>
        <v>0</v>
      </c>
      <c r="V292" s="467">
        <f>'PRA110'!U292</f>
        <v>0</v>
      </c>
      <c r="W292" s="467">
        <f>'PRA110'!V292</f>
        <v>0</v>
      </c>
      <c r="X292" s="467">
        <f>'PRA110'!W292</f>
        <v>0</v>
      </c>
      <c r="Y292" s="467">
        <f>'PRA110'!X292</f>
        <v>0</v>
      </c>
      <c r="Z292" s="467">
        <f>'PRA110'!Y292</f>
        <v>0</v>
      </c>
      <c r="AA292" s="467">
        <f>'PRA110'!Z292</f>
        <v>0</v>
      </c>
      <c r="AB292" s="467">
        <f>'PRA110'!AA292</f>
        <v>0</v>
      </c>
      <c r="AC292" s="467">
        <f>'PRA110'!AB292</f>
        <v>0</v>
      </c>
      <c r="AD292" s="467">
        <f>'PRA110'!AC292</f>
        <v>0</v>
      </c>
      <c r="AE292" s="467">
        <f>'PRA110'!AD292</f>
        <v>0</v>
      </c>
      <c r="AF292" s="467">
        <f>'PRA110'!AE292</f>
        <v>0</v>
      </c>
      <c r="AG292" s="467">
        <f>'PRA110'!AF292</f>
        <v>0</v>
      </c>
      <c r="AH292" s="467">
        <f>'PRA110'!AG292</f>
        <v>0</v>
      </c>
      <c r="AI292" s="467">
        <f>'PRA110'!AH292</f>
        <v>0</v>
      </c>
      <c r="AJ292" s="467">
        <f>'PRA110'!AI292</f>
        <v>0</v>
      </c>
      <c r="AK292" s="467">
        <f>'PRA110'!AJ292</f>
        <v>0</v>
      </c>
      <c r="AL292" s="467">
        <f>'PRA110'!AK292</f>
        <v>0</v>
      </c>
      <c r="AM292" s="467">
        <f>'PRA110'!AL292</f>
        <v>0</v>
      </c>
      <c r="AN292" s="467">
        <f>'PRA110'!AM292</f>
        <v>0</v>
      </c>
      <c r="AO292" s="467">
        <f>'PRA110'!AN292</f>
        <v>0</v>
      </c>
      <c r="AP292" s="467">
        <f>'PRA110'!AO292</f>
        <v>0</v>
      </c>
      <c r="AQ292" s="467">
        <f>'PRA110'!AP292</f>
        <v>0</v>
      </c>
      <c r="AR292" s="467">
        <f>'PRA110'!AQ292</f>
        <v>0</v>
      </c>
      <c r="AS292" s="467">
        <f>'PRA110'!AR292</f>
        <v>0</v>
      </c>
      <c r="AT292" s="467">
        <f>'PRA110'!AS292</f>
        <v>0</v>
      </c>
      <c r="AU292" s="467">
        <f>'PRA110'!AT292</f>
        <v>0</v>
      </c>
      <c r="AV292" s="467">
        <f>'PRA110'!AU292</f>
        <v>0</v>
      </c>
      <c r="AW292" s="467">
        <f>'PRA110'!AV292</f>
        <v>0</v>
      </c>
      <c r="AX292" s="467">
        <f>'PRA110'!AW292</f>
        <v>0</v>
      </c>
      <c r="AY292" s="467">
        <f>'PRA110'!AX292</f>
        <v>0</v>
      </c>
      <c r="AZ292" s="467">
        <f>'PRA110'!AY292</f>
        <v>0</v>
      </c>
      <c r="BA292" s="467">
        <f>'PRA110'!AZ292</f>
        <v>0</v>
      </c>
      <c r="BB292" s="467">
        <f>'PRA110'!BA292</f>
        <v>0</v>
      </c>
      <c r="BC292" s="467">
        <f>'PRA110'!BB292</f>
        <v>0</v>
      </c>
      <c r="BD292" s="467">
        <f>'PRA110'!BC292</f>
        <v>0</v>
      </c>
      <c r="BE292" s="467">
        <f>'PRA110'!BD292</f>
        <v>0</v>
      </c>
      <c r="BF292" s="467">
        <f>'PRA110'!BE292</f>
        <v>0</v>
      </c>
      <c r="BG292" s="467">
        <f>'PRA110'!BF292</f>
        <v>0</v>
      </c>
      <c r="BH292" s="467">
        <f>'PRA110'!BG292</f>
        <v>0</v>
      </c>
      <c r="BI292" s="467">
        <f>'PRA110'!BH292</f>
        <v>0</v>
      </c>
      <c r="BJ292" s="467">
        <f>'PRA110'!BI292</f>
        <v>0</v>
      </c>
      <c r="BK292" s="467">
        <f>'PRA110'!BJ292</f>
        <v>0</v>
      </c>
      <c r="BL292" s="467">
        <f>'PRA110'!BK292</f>
        <v>0</v>
      </c>
      <c r="BM292" s="467">
        <f>'PRA110'!BL292</f>
        <v>0</v>
      </c>
      <c r="BN292" s="467">
        <f>'PRA110'!BM292</f>
        <v>0</v>
      </c>
      <c r="BO292" s="467">
        <f>'PRA110'!BN292</f>
        <v>0</v>
      </c>
      <c r="BP292" s="467">
        <f>'PRA110'!BO292</f>
        <v>0</v>
      </c>
      <c r="BQ292" s="467">
        <f>'PRA110'!BP292</f>
        <v>0</v>
      </c>
      <c r="BR292" s="467">
        <f>'PRA110'!BQ292</f>
        <v>0</v>
      </c>
      <c r="BS292" s="467">
        <f>'PRA110'!BR292</f>
        <v>0</v>
      </c>
      <c r="BT292" s="467">
        <f>'PRA110'!BS292</f>
        <v>0</v>
      </c>
      <c r="BU292" s="467">
        <f>'PRA110'!BT292</f>
        <v>0</v>
      </c>
      <c r="BV292" s="467">
        <f>'PRA110'!BU292</f>
        <v>0</v>
      </c>
      <c r="BW292" s="467">
        <f>'PRA110'!BV292</f>
        <v>0</v>
      </c>
      <c r="BX292" s="467">
        <f>'PRA110'!BW292</f>
        <v>0</v>
      </c>
      <c r="BY292" s="467">
        <f>'PRA110'!BX292</f>
        <v>0</v>
      </c>
      <c r="BZ292" s="467">
        <f>'PRA110'!BY292</f>
        <v>0</v>
      </c>
      <c r="CA292" s="467">
        <f>'PRA110'!BZ292</f>
        <v>0</v>
      </c>
      <c r="CB292" s="467">
        <f>'PRA110'!CA292</f>
        <v>0</v>
      </c>
      <c r="CC292" s="467">
        <f>'PRA110'!CB292</f>
        <v>0</v>
      </c>
      <c r="CD292" s="467">
        <f>'PRA110'!CC292</f>
        <v>0</v>
      </c>
      <c r="CE292" s="467">
        <f>'PRA110'!CD292</f>
        <v>0</v>
      </c>
      <c r="CF292" s="467">
        <f>'PRA110'!CE292</f>
        <v>0</v>
      </c>
      <c r="CG292" s="467">
        <f>'PRA110'!CF292</f>
        <v>0</v>
      </c>
      <c r="CH292" s="467">
        <f>'PRA110'!CG292</f>
        <v>0</v>
      </c>
      <c r="CI292" s="467">
        <f>'PRA110'!CH292</f>
        <v>0</v>
      </c>
      <c r="CJ292" s="467">
        <f>'PRA110'!CI292</f>
        <v>0</v>
      </c>
      <c r="CK292" s="467">
        <f>'PRA110'!CJ292</f>
        <v>0</v>
      </c>
      <c r="CL292" s="467">
        <f>'PRA110'!CK292</f>
        <v>0</v>
      </c>
      <c r="CM292" s="467">
        <f>'PRA110'!CL292</f>
        <v>0</v>
      </c>
      <c r="CN292" s="467">
        <f>'PRA110'!CM292</f>
        <v>0</v>
      </c>
      <c r="CO292" s="467">
        <f>'PRA110'!CN292</f>
        <v>0</v>
      </c>
      <c r="CP292" s="467">
        <f>'PRA110'!CO292</f>
        <v>0</v>
      </c>
      <c r="CQ292" s="467">
        <f>'PRA110'!CP292</f>
        <v>0</v>
      </c>
      <c r="CR292" s="467">
        <f>'PRA110'!CQ292</f>
        <v>0</v>
      </c>
      <c r="CS292" s="467">
        <f>'PRA110'!CR292</f>
        <v>0</v>
      </c>
      <c r="CT292" s="467">
        <f>'PRA110'!CS292</f>
        <v>0</v>
      </c>
      <c r="CU292" s="467">
        <f>'PRA110'!CT292</f>
        <v>0</v>
      </c>
      <c r="CV292" s="467">
        <f>'PRA110'!CU292</f>
        <v>0</v>
      </c>
      <c r="CW292" s="467">
        <f>'PRA110'!CV292</f>
        <v>0</v>
      </c>
      <c r="CX292" s="467">
        <f>'PRA110'!CW292</f>
        <v>0</v>
      </c>
      <c r="CY292" s="467">
        <f>'PRA110'!CX292</f>
        <v>0</v>
      </c>
      <c r="CZ292" s="467">
        <f>'PRA110'!CY292</f>
        <v>0</v>
      </c>
      <c r="DA292" s="467">
        <f>'PRA110'!CZ292</f>
        <v>0</v>
      </c>
      <c r="DB292" s="467">
        <f>'PRA110'!DA292</f>
        <v>0</v>
      </c>
      <c r="DC292" s="467">
        <f>'PRA110'!DB292</f>
        <v>0</v>
      </c>
      <c r="DD292" s="467">
        <f>'PRA110'!DC292</f>
        <v>0</v>
      </c>
      <c r="DE292" s="467">
        <f>'PRA110'!DD292</f>
        <v>0</v>
      </c>
      <c r="DF292" s="467">
        <f>'PRA110'!DE292</f>
        <v>0</v>
      </c>
      <c r="DG292" s="467">
        <f>'PRA110'!DF292</f>
        <v>0</v>
      </c>
      <c r="DH292" s="467">
        <f>'PRA110'!DG292</f>
        <v>0</v>
      </c>
      <c r="DI292" s="467">
        <f>'PRA110'!DH292</f>
        <v>0</v>
      </c>
      <c r="DJ292" s="467">
        <f>'PRA110'!DI292</f>
        <v>0</v>
      </c>
      <c r="DK292" s="467">
        <f>'PRA110'!DJ292</f>
        <v>0</v>
      </c>
      <c r="DL292" s="468">
        <f>'PRA110'!DK292</f>
        <v>0</v>
      </c>
    </row>
    <row r="293" spans="1:117" s="441" customFormat="1" ht="18.75" customHeight="1">
      <c r="A293" s="391"/>
      <c r="B293" s="391"/>
      <c r="C293" s="300"/>
      <c r="D293" s="87" t="s">
        <v>505</v>
      </c>
      <c r="E293" s="166" t="s">
        <v>912</v>
      </c>
      <c r="F293" s="359" t="s">
        <v>370</v>
      </c>
      <c r="G293" s="442"/>
      <c r="H293" s="443"/>
      <c r="I293" s="37">
        <f>'PRA110'!H293</f>
        <v>0</v>
      </c>
      <c r="J293" s="469"/>
      <c r="K293" s="470">
        <f>'PRA110'!I293</f>
        <v>0</v>
      </c>
      <c r="L293" s="470">
        <f>'PRA110'!K293</f>
        <v>0</v>
      </c>
      <c r="M293" s="470">
        <f>'PRA110'!L293</f>
        <v>0</v>
      </c>
      <c r="N293" s="470">
        <f>'PRA110'!M293</f>
        <v>0</v>
      </c>
      <c r="O293" s="470">
        <f>'PRA110'!N293</f>
        <v>0</v>
      </c>
      <c r="P293" s="470">
        <f>'PRA110'!O293</f>
        <v>0</v>
      </c>
      <c r="Q293" s="470">
        <f>'PRA110'!P293</f>
        <v>0</v>
      </c>
      <c r="R293" s="470">
        <f>'PRA110'!Q293</f>
        <v>0</v>
      </c>
      <c r="S293" s="470">
        <f>'PRA110'!R293</f>
        <v>0</v>
      </c>
      <c r="T293" s="470">
        <f>'PRA110'!S293</f>
        <v>0</v>
      </c>
      <c r="U293" s="470">
        <f>'PRA110'!T293</f>
        <v>0</v>
      </c>
      <c r="V293" s="470">
        <f>'PRA110'!U293</f>
        <v>0</v>
      </c>
      <c r="W293" s="470">
        <f>'PRA110'!V293</f>
        <v>0</v>
      </c>
      <c r="X293" s="470">
        <f>'PRA110'!W293</f>
        <v>0</v>
      </c>
      <c r="Y293" s="470">
        <f>'PRA110'!X293</f>
        <v>0</v>
      </c>
      <c r="Z293" s="470">
        <f>'PRA110'!Y293</f>
        <v>0</v>
      </c>
      <c r="AA293" s="470">
        <f>'PRA110'!Z293</f>
        <v>0</v>
      </c>
      <c r="AB293" s="470">
        <f>'PRA110'!AA293</f>
        <v>0</v>
      </c>
      <c r="AC293" s="470">
        <f>'PRA110'!AB293</f>
        <v>0</v>
      </c>
      <c r="AD293" s="470">
        <f>'PRA110'!AC293</f>
        <v>0</v>
      </c>
      <c r="AE293" s="470">
        <f>'PRA110'!AD293</f>
        <v>0</v>
      </c>
      <c r="AF293" s="470">
        <f>'PRA110'!AE293</f>
        <v>0</v>
      </c>
      <c r="AG293" s="470">
        <f>'PRA110'!AF293</f>
        <v>0</v>
      </c>
      <c r="AH293" s="470">
        <f>'PRA110'!AG293</f>
        <v>0</v>
      </c>
      <c r="AI293" s="470">
        <f>'PRA110'!AH293</f>
        <v>0</v>
      </c>
      <c r="AJ293" s="470">
        <f>'PRA110'!AI293</f>
        <v>0</v>
      </c>
      <c r="AK293" s="470">
        <f>'PRA110'!AJ293</f>
        <v>0</v>
      </c>
      <c r="AL293" s="470">
        <f>'PRA110'!AK293</f>
        <v>0</v>
      </c>
      <c r="AM293" s="470">
        <f>'PRA110'!AL293</f>
        <v>0</v>
      </c>
      <c r="AN293" s="470">
        <f>'PRA110'!AM293</f>
        <v>0</v>
      </c>
      <c r="AO293" s="470">
        <f>'PRA110'!AN293</f>
        <v>0</v>
      </c>
      <c r="AP293" s="470">
        <f>'PRA110'!AO293</f>
        <v>0</v>
      </c>
      <c r="AQ293" s="470">
        <f>'PRA110'!AP293</f>
        <v>0</v>
      </c>
      <c r="AR293" s="470">
        <f>'PRA110'!AQ293</f>
        <v>0</v>
      </c>
      <c r="AS293" s="470">
        <f>'PRA110'!AR293</f>
        <v>0</v>
      </c>
      <c r="AT293" s="470">
        <f>'PRA110'!AS293</f>
        <v>0</v>
      </c>
      <c r="AU293" s="470">
        <f>'PRA110'!AT293</f>
        <v>0</v>
      </c>
      <c r="AV293" s="470">
        <f>'PRA110'!AU293</f>
        <v>0</v>
      </c>
      <c r="AW293" s="470">
        <f>'PRA110'!AV293</f>
        <v>0</v>
      </c>
      <c r="AX293" s="470">
        <f>'PRA110'!AW293</f>
        <v>0</v>
      </c>
      <c r="AY293" s="470">
        <f>'PRA110'!AX293</f>
        <v>0</v>
      </c>
      <c r="AZ293" s="470">
        <f>'PRA110'!AY293</f>
        <v>0</v>
      </c>
      <c r="BA293" s="470">
        <f>'PRA110'!AZ293</f>
        <v>0</v>
      </c>
      <c r="BB293" s="470">
        <f>'PRA110'!BA293</f>
        <v>0</v>
      </c>
      <c r="BC293" s="470">
        <f>'PRA110'!BB293</f>
        <v>0</v>
      </c>
      <c r="BD293" s="470">
        <f>'PRA110'!BC293</f>
        <v>0</v>
      </c>
      <c r="BE293" s="470">
        <f>'PRA110'!BD293</f>
        <v>0</v>
      </c>
      <c r="BF293" s="470">
        <f>'PRA110'!BE293</f>
        <v>0</v>
      </c>
      <c r="BG293" s="470">
        <f>'PRA110'!BF293</f>
        <v>0</v>
      </c>
      <c r="BH293" s="470">
        <f>'PRA110'!BG293</f>
        <v>0</v>
      </c>
      <c r="BI293" s="470">
        <f>'PRA110'!BH293</f>
        <v>0</v>
      </c>
      <c r="BJ293" s="470">
        <f>'PRA110'!BI293</f>
        <v>0</v>
      </c>
      <c r="BK293" s="470">
        <f>'PRA110'!BJ293</f>
        <v>0</v>
      </c>
      <c r="BL293" s="470">
        <f>'PRA110'!BK293</f>
        <v>0</v>
      </c>
      <c r="BM293" s="470">
        <f>'PRA110'!BL293</f>
        <v>0</v>
      </c>
      <c r="BN293" s="470">
        <f>'PRA110'!BM293</f>
        <v>0</v>
      </c>
      <c r="BO293" s="470">
        <f>'PRA110'!BN293</f>
        <v>0</v>
      </c>
      <c r="BP293" s="470">
        <f>'PRA110'!BO293</f>
        <v>0</v>
      </c>
      <c r="BQ293" s="470">
        <f>'PRA110'!BP293</f>
        <v>0</v>
      </c>
      <c r="BR293" s="470">
        <f>'PRA110'!BQ293</f>
        <v>0</v>
      </c>
      <c r="BS293" s="470">
        <f>'PRA110'!BR293</f>
        <v>0</v>
      </c>
      <c r="BT293" s="470">
        <f>'PRA110'!BS293</f>
        <v>0</v>
      </c>
      <c r="BU293" s="470">
        <f>'PRA110'!BT293</f>
        <v>0</v>
      </c>
      <c r="BV293" s="470">
        <f>'PRA110'!BU293</f>
        <v>0</v>
      </c>
      <c r="BW293" s="470">
        <f>'PRA110'!BV293</f>
        <v>0</v>
      </c>
      <c r="BX293" s="470">
        <f>'PRA110'!BW293</f>
        <v>0</v>
      </c>
      <c r="BY293" s="470">
        <f>'PRA110'!BX293</f>
        <v>0</v>
      </c>
      <c r="BZ293" s="470">
        <f>'PRA110'!BY293</f>
        <v>0</v>
      </c>
      <c r="CA293" s="470">
        <f>'PRA110'!BZ293</f>
        <v>0</v>
      </c>
      <c r="CB293" s="470">
        <f>'PRA110'!CA293</f>
        <v>0</v>
      </c>
      <c r="CC293" s="470">
        <f>'PRA110'!CB293</f>
        <v>0</v>
      </c>
      <c r="CD293" s="470">
        <f>'PRA110'!CC293</f>
        <v>0</v>
      </c>
      <c r="CE293" s="470">
        <f>'PRA110'!CD293</f>
        <v>0</v>
      </c>
      <c r="CF293" s="470">
        <f>'PRA110'!CE293</f>
        <v>0</v>
      </c>
      <c r="CG293" s="470">
        <f>'PRA110'!CF293</f>
        <v>0</v>
      </c>
      <c r="CH293" s="470">
        <f>'PRA110'!CG293</f>
        <v>0</v>
      </c>
      <c r="CI293" s="470">
        <f>'PRA110'!CH293</f>
        <v>0</v>
      </c>
      <c r="CJ293" s="470">
        <f>'PRA110'!CI293</f>
        <v>0</v>
      </c>
      <c r="CK293" s="470">
        <f>'PRA110'!CJ293</f>
        <v>0</v>
      </c>
      <c r="CL293" s="470">
        <f>'PRA110'!CK293</f>
        <v>0</v>
      </c>
      <c r="CM293" s="470">
        <f>'PRA110'!CL293</f>
        <v>0</v>
      </c>
      <c r="CN293" s="470">
        <f>'PRA110'!CM293</f>
        <v>0</v>
      </c>
      <c r="CO293" s="470">
        <f>'PRA110'!CN293</f>
        <v>0</v>
      </c>
      <c r="CP293" s="470">
        <f>'PRA110'!CO293</f>
        <v>0</v>
      </c>
      <c r="CQ293" s="470">
        <f>'PRA110'!CP293</f>
        <v>0</v>
      </c>
      <c r="CR293" s="470">
        <f>'PRA110'!CQ293</f>
        <v>0</v>
      </c>
      <c r="CS293" s="470">
        <f>'PRA110'!CR293</f>
        <v>0</v>
      </c>
      <c r="CT293" s="470">
        <f>'PRA110'!CS293</f>
        <v>0</v>
      </c>
      <c r="CU293" s="470">
        <f>'PRA110'!CT293</f>
        <v>0</v>
      </c>
      <c r="CV293" s="470">
        <f>'PRA110'!CU293</f>
        <v>0</v>
      </c>
      <c r="CW293" s="470">
        <f>'PRA110'!CV293</f>
        <v>0</v>
      </c>
      <c r="CX293" s="470">
        <f>'PRA110'!CW293</f>
        <v>0</v>
      </c>
      <c r="CY293" s="470">
        <f>'PRA110'!CX293</f>
        <v>0</v>
      </c>
      <c r="CZ293" s="470">
        <f>'PRA110'!CY293</f>
        <v>0</v>
      </c>
      <c r="DA293" s="470">
        <f>'PRA110'!CZ293</f>
        <v>0</v>
      </c>
      <c r="DB293" s="470">
        <f>'PRA110'!DA293</f>
        <v>0</v>
      </c>
      <c r="DC293" s="470">
        <f>'PRA110'!DB293</f>
        <v>0</v>
      </c>
      <c r="DD293" s="470">
        <f>'PRA110'!DC293</f>
        <v>0</v>
      </c>
      <c r="DE293" s="470">
        <f>'PRA110'!DD293</f>
        <v>0</v>
      </c>
      <c r="DF293" s="470">
        <f>'PRA110'!DE293</f>
        <v>0</v>
      </c>
      <c r="DG293" s="470">
        <f>'PRA110'!DF293</f>
        <v>0</v>
      </c>
      <c r="DH293" s="470">
        <f>'PRA110'!DG293</f>
        <v>0</v>
      </c>
      <c r="DI293" s="470">
        <f>'PRA110'!DH293</f>
        <v>0</v>
      </c>
      <c r="DJ293" s="470">
        <f>'PRA110'!DI293</f>
        <v>0</v>
      </c>
      <c r="DK293" s="470">
        <f>'PRA110'!DJ293</f>
        <v>0</v>
      </c>
      <c r="DL293" s="471">
        <f>'PRA110'!DK293</f>
        <v>0</v>
      </c>
    </row>
    <row r="294" spans="1:117" s="441" customFormat="1" ht="18.75" customHeight="1">
      <c r="A294" s="391"/>
      <c r="B294" s="391"/>
      <c r="C294" s="300"/>
      <c r="D294" s="87" t="s">
        <v>506</v>
      </c>
      <c r="E294" s="168" t="s">
        <v>913</v>
      </c>
      <c r="F294" s="359" t="s">
        <v>365</v>
      </c>
      <c r="G294" s="442"/>
      <c r="H294" s="443"/>
      <c r="I294" s="37">
        <f>'PRA110'!H294</f>
        <v>0</v>
      </c>
      <c r="J294" s="469"/>
      <c r="K294" s="470">
        <f>'PRA110'!I294</f>
        <v>0</v>
      </c>
      <c r="L294" s="470">
        <f>'PRA110'!K294</f>
        <v>0</v>
      </c>
      <c r="M294" s="470">
        <f>'PRA110'!L294</f>
        <v>0</v>
      </c>
      <c r="N294" s="470">
        <f>'PRA110'!M294</f>
        <v>0</v>
      </c>
      <c r="O294" s="470">
        <f>'PRA110'!N294</f>
        <v>0</v>
      </c>
      <c r="P294" s="470">
        <f>'PRA110'!O294</f>
        <v>0</v>
      </c>
      <c r="Q294" s="470">
        <f>'PRA110'!P294</f>
        <v>0</v>
      </c>
      <c r="R294" s="470">
        <f>'PRA110'!Q294</f>
        <v>0</v>
      </c>
      <c r="S294" s="470">
        <f>'PRA110'!R294</f>
        <v>0</v>
      </c>
      <c r="T294" s="470">
        <f>'PRA110'!S294</f>
        <v>0</v>
      </c>
      <c r="U294" s="470">
        <f>'PRA110'!T294</f>
        <v>0</v>
      </c>
      <c r="V294" s="470">
        <f>'PRA110'!U294</f>
        <v>0</v>
      </c>
      <c r="W294" s="470">
        <f>'PRA110'!V294</f>
        <v>0</v>
      </c>
      <c r="X294" s="470">
        <f>'PRA110'!W294</f>
        <v>0</v>
      </c>
      <c r="Y294" s="470">
        <f>'PRA110'!X294</f>
        <v>0</v>
      </c>
      <c r="Z294" s="470">
        <f>'PRA110'!Y294</f>
        <v>0</v>
      </c>
      <c r="AA294" s="470">
        <f>'PRA110'!Z294</f>
        <v>0</v>
      </c>
      <c r="AB294" s="470">
        <f>'PRA110'!AA294</f>
        <v>0</v>
      </c>
      <c r="AC294" s="470">
        <f>'PRA110'!AB294</f>
        <v>0</v>
      </c>
      <c r="AD294" s="470">
        <f>'PRA110'!AC294</f>
        <v>0</v>
      </c>
      <c r="AE294" s="470">
        <f>'PRA110'!AD294</f>
        <v>0</v>
      </c>
      <c r="AF294" s="470">
        <f>'PRA110'!AE294</f>
        <v>0</v>
      </c>
      <c r="AG294" s="470">
        <f>'PRA110'!AF294</f>
        <v>0</v>
      </c>
      <c r="AH294" s="470">
        <f>'PRA110'!AG294</f>
        <v>0</v>
      </c>
      <c r="AI294" s="470">
        <f>'PRA110'!AH294</f>
        <v>0</v>
      </c>
      <c r="AJ294" s="470">
        <f>'PRA110'!AI294</f>
        <v>0</v>
      </c>
      <c r="AK294" s="470">
        <f>'PRA110'!AJ294</f>
        <v>0</v>
      </c>
      <c r="AL294" s="470">
        <f>'PRA110'!AK294</f>
        <v>0</v>
      </c>
      <c r="AM294" s="470">
        <f>'PRA110'!AL294</f>
        <v>0</v>
      </c>
      <c r="AN294" s="470">
        <f>'PRA110'!AM294</f>
        <v>0</v>
      </c>
      <c r="AO294" s="470">
        <f>'PRA110'!AN294</f>
        <v>0</v>
      </c>
      <c r="AP294" s="470">
        <f>'PRA110'!AO294</f>
        <v>0</v>
      </c>
      <c r="AQ294" s="470">
        <f>'PRA110'!AP294</f>
        <v>0</v>
      </c>
      <c r="AR294" s="470">
        <f>'PRA110'!AQ294</f>
        <v>0</v>
      </c>
      <c r="AS294" s="470">
        <f>'PRA110'!AR294</f>
        <v>0</v>
      </c>
      <c r="AT294" s="470">
        <f>'PRA110'!AS294</f>
        <v>0</v>
      </c>
      <c r="AU294" s="470">
        <f>'PRA110'!AT294</f>
        <v>0</v>
      </c>
      <c r="AV294" s="470">
        <f>'PRA110'!AU294</f>
        <v>0</v>
      </c>
      <c r="AW294" s="470">
        <f>'PRA110'!AV294</f>
        <v>0</v>
      </c>
      <c r="AX294" s="470">
        <f>'PRA110'!AW294</f>
        <v>0</v>
      </c>
      <c r="AY294" s="470">
        <f>'PRA110'!AX294</f>
        <v>0</v>
      </c>
      <c r="AZ294" s="470">
        <f>'PRA110'!AY294</f>
        <v>0</v>
      </c>
      <c r="BA294" s="470">
        <f>'PRA110'!AZ294</f>
        <v>0</v>
      </c>
      <c r="BB294" s="470">
        <f>'PRA110'!BA294</f>
        <v>0</v>
      </c>
      <c r="BC294" s="470">
        <f>'PRA110'!BB294</f>
        <v>0</v>
      </c>
      <c r="BD294" s="470">
        <f>'PRA110'!BC294</f>
        <v>0</v>
      </c>
      <c r="BE294" s="470">
        <f>'PRA110'!BD294</f>
        <v>0</v>
      </c>
      <c r="BF294" s="470">
        <f>'PRA110'!BE294</f>
        <v>0</v>
      </c>
      <c r="BG294" s="470">
        <f>'PRA110'!BF294</f>
        <v>0</v>
      </c>
      <c r="BH294" s="470">
        <f>'PRA110'!BG294</f>
        <v>0</v>
      </c>
      <c r="BI294" s="470">
        <f>'PRA110'!BH294</f>
        <v>0</v>
      </c>
      <c r="BJ294" s="470">
        <f>'PRA110'!BI294</f>
        <v>0</v>
      </c>
      <c r="BK294" s="470">
        <f>'PRA110'!BJ294</f>
        <v>0</v>
      </c>
      <c r="BL294" s="470">
        <f>'PRA110'!BK294</f>
        <v>0</v>
      </c>
      <c r="BM294" s="470">
        <f>'PRA110'!BL294</f>
        <v>0</v>
      </c>
      <c r="BN294" s="470">
        <f>'PRA110'!BM294</f>
        <v>0</v>
      </c>
      <c r="BO294" s="470">
        <f>'PRA110'!BN294</f>
        <v>0</v>
      </c>
      <c r="BP294" s="470">
        <f>'PRA110'!BO294</f>
        <v>0</v>
      </c>
      <c r="BQ294" s="470">
        <f>'PRA110'!BP294</f>
        <v>0</v>
      </c>
      <c r="BR294" s="470">
        <f>'PRA110'!BQ294</f>
        <v>0</v>
      </c>
      <c r="BS294" s="470">
        <f>'PRA110'!BR294</f>
        <v>0</v>
      </c>
      <c r="BT294" s="470">
        <f>'PRA110'!BS294</f>
        <v>0</v>
      </c>
      <c r="BU294" s="470">
        <f>'PRA110'!BT294</f>
        <v>0</v>
      </c>
      <c r="BV294" s="470">
        <f>'PRA110'!BU294</f>
        <v>0</v>
      </c>
      <c r="BW294" s="470">
        <f>'PRA110'!BV294</f>
        <v>0</v>
      </c>
      <c r="BX294" s="470">
        <f>'PRA110'!BW294</f>
        <v>0</v>
      </c>
      <c r="BY294" s="470">
        <f>'PRA110'!BX294</f>
        <v>0</v>
      </c>
      <c r="BZ294" s="470">
        <f>'PRA110'!BY294</f>
        <v>0</v>
      </c>
      <c r="CA294" s="470">
        <f>'PRA110'!BZ294</f>
        <v>0</v>
      </c>
      <c r="CB294" s="470">
        <f>'PRA110'!CA294</f>
        <v>0</v>
      </c>
      <c r="CC294" s="470">
        <f>'PRA110'!CB294</f>
        <v>0</v>
      </c>
      <c r="CD294" s="470">
        <f>'PRA110'!CC294</f>
        <v>0</v>
      </c>
      <c r="CE294" s="470">
        <f>'PRA110'!CD294</f>
        <v>0</v>
      </c>
      <c r="CF294" s="470">
        <f>'PRA110'!CE294</f>
        <v>0</v>
      </c>
      <c r="CG294" s="470">
        <f>'PRA110'!CF294</f>
        <v>0</v>
      </c>
      <c r="CH294" s="470">
        <f>'PRA110'!CG294</f>
        <v>0</v>
      </c>
      <c r="CI294" s="470">
        <f>'PRA110'!CH294</f>
        <v>0</v>
      </c>
      <c r="CJ294" s="470">
        <f>'PRA110'!CI294</f>
        <v>0</v>
      </c>
      <c r="CK294" s="470">
        <f>'PRA110'!CJ294</f>
        <v>0</v>
      </c>
      <c r="CL294" s="470">
        <f>'PRA110'!CK294</f>
        <v>0</v>
      </c>
      <c r="CM294" s="470">
        <f>'PRA110'!CL294</f>
        <v>0</v>
      </c>
      <c r="CN294" s="470">
        <f>'PRA110'!CM294</f>
        <v>0</v>
      </c>
      <c r="CO294" s="470">
        <f>'PRA110'!CN294</f>
        <v>0</v>
      </c>
      <c r="CP294" s="470">
        <f>'PRA110'!CO294</f>
        <v>0</v>
      </c>
      <c r="CQ294" s="470">
        <f>'PRA110'!CP294</f>
        <v>0</v>
      </c>
      <c r="CR294" s="470">
        <f>'PRA110'!CQ294</f>
        <v>0</v>
      </c>
      <c r="CS294" s="470">
        <f>'PRA110'!CR294</f>
        <v>0</v>
      </c>
      <c r="CT294" s="470">
        <f>'PRA110'!CS294</f>
        <v>0</v>
      </c>
      <c r="CU294" s="470">
        <f>'PRA110'!CT294</f>
        <v>0</v>
      </c>
      <c r="CV294" s="470">
        <f>'PRA110'!CU294</f>
        <v>0</v>
      </c>
      <c r="CW294" s="470">
        <f>'PRA110'!CV294</f>
        <v>0</v>
      </c>
      <c r="CX294" s="470">
        <f>'PRA110'!CW294</f>
        <v>0</v>
      </c>
      <c r="CY294" s="470">
        <f>'PRA110'!CX294</f>
        <v>0</v>
      </c>
      <c r="CZ294" s="470">
        <f>'PRA110'!CY294</f>
        <v>0</v>
      </c>
      <c r="DA294" s="470">
        <f>'PRA110'!CZ294</f>
        <v>0</v>
      </c>
      <c r="DB294" s="470">
        <f>'PRA110'!DA294</f>
        <v>0</v>
      </c>
      <c r="DC294" s="470">
        <f>'PRA110'!DB294</f>
        <v>0</v>
      </c>
      <c r="DD294" s="470">
        <f>'PRA110'!DC294</f>
        <v>0</v>
      </c>
      <c r="DE294" s="470">
        <f>'PRA110'!DD294</f>
        <v>0</v>
      </c>
      <c r="DF294" s="470">
        <f>'PRA110'!DE294</f>
        <v>0</v>
      </c>
      <c r="DG294" s="470">
        <f>'PRA110'!DF294</f>
        <v>0</v>
      </c>
      <c r="DH294" s="470">
        <f>'PRA110'!DG294</f>
        <v>0</v>
      </c>
      <c r="DI294" s="470">
        <f>'PRA110'!DH294</f>
        <v>0</v>
      </c>
      <c r="DJ294" s="470">
        <f>'PRA110'!DI294</f>
        <v>0</v>
      </c>
      <c r="DK294" s="470">
        <f>'PRA110'!DJ294</f>
        <v>0</v>
      </c>
      <c r="DL294" s="471">
        <f>'PRA110'!DK294</f>
        <v>0</v>
      </c>
    </row>
    <row r="295" spans="1:117" s="441" customFormat="1" ht="18.75" customHeight="1">
      <c r="A295" s="391"/>
      <c r="B295" s="391"/>
      <c r="C295" s="300"/>
      <c r="D295" s="87" t="s">
        <v>507</v>
      </c>
      <c r="E295" s="168" t="s">
        <v>914</v>
      </c>
      <c r="F295" s="359" t="s">
        <v>366</v>
      </c>
      <c r="G295" s="442"/>
      <c r="H295" s="443"/>
      <c r="I295" s="37">
        <f>'PRA110'!H295</f>
        <v>0</v>
      </c>
      <c r="J295" s="469"/>
      <c r="K295" s="470">
        <f>'PRA110'!I295</f>
        <v>0</v>
      </c>
      <c r="L295" s="470">
        <f>'PRA110'!K295</f>
        <v>0</v>
      </c>
      <c r="M295" s="470">
        <f>'PRA110'!L295</f>
        <v>0</v>
      </c>
      <c r="N295" s="470">
        <f>'PRA110'!M295</f>
        <v>0</v>
      </c>
      <c r="O295" s="470">
        <f>'PRA110'!N295</f>
        <v>0</v>
      </c>
      <c r="P295" s="470">
        <f>'PRA110'!O295</f>
        <v>0</v>
      </c>
      <c r="Q295" s="470">
        <f>'PRA110'!P295</f>
        <v>0</v>
      </c>
      <c r="R295" s="470">
        <f>'PRA110'!Q295</f>
        <v>0</v>
      </c>
      <c r="S295" s="470">
        <f>'PRA110'!R295</f>
        <v>0</v>
      </c>
      <c r="T295" s="470">
        <f>'PRA110'!S295</f>
        <v>0</v>
      </c>
      <c r="U295" s="470">
        <f>'PRA110'!T295</f>
        <v>0</v>
      </c>
      <c r="V295" s="470">
        <f>'PRA110'!U295</f>
        <v>0</v>
      </c>
      <c r="W295" s="470">
        <f>'PRA110'!V295</f>
        <v>0</v>
      </c>
      <c r="X295" s="470">
        <f>'PRA110'!W295</f>
        <v>0</v>
      </c>
      <c r="Y295" s="470">
        <f>'PRA110'!X295</f>
        <v>0</v>
      </c>
      <c r="Z295" s="470">
        <f>'PRA110'!Y295</f>
        <v>0</v>
      </c>
      <c r="AA295" s="470">
        <f>'PRA110'!Z295</f>
        <v>0</v>
      </c>
      <c r="AB295" s="470">
        <f>'PRA110'!AA295</f>
        <v>0</v>
      </c>
      <c r="AC295" s="470">
        <f>'PRA110'!AB295</f>
        <v>0</v>
      </c>
      <c r="AD295" s="470">
        <f>'PRA110'!AC295</f>
        <v>0</v>
      </c>
      <c r="AE295" s="470">
        <f>'PRA110'!AD295</f>
        <v>0</v>
      </c>
      <c r="AF295" s="470">
        <f>'PRA110'!AE295</f>
        <v>0</v>
      </c>
      <c r="AG295" s="470">
        <f>'PRA110'!AF295</f>
        <v>0</v>
      </c>
      <c r="AH295" s="470">
        <f>'PRA110'!AG295</f>
        <v>0</v>
      </c>
      <c r="AI295" s="470">
        <f>'PRA110'!AH295</f>
        <v>0</v>
      </c>
      <c r="AJ295" s="470">
        <f>'PRA110'!AI295</f>
        <v>0</v>
      </c>
      <c r="AK295" s="470">
        <f>'PRA110'!AJ295</f>
        <v>0</v>
      </c>
      <c r="AL295" s="470">
        <f>'PRA110'!AK295</f>
        <v>0</v>
      </c>
      <c r="AM295" s="470">
        <f>'PRA110'!AL295</f>
        <v>0</v>
      </c>
      <c r="AN295" s="470">
        <f>'PRA110'!AM295</f>
        <v>0</v>
      </c>
      <c r="AO295" s="470">
        <f>'PRA110'!AN295</f>
        <v>0</v>
      </c>
      <c r="AP295" s="470">
        <f>'PRA110'!AO295</f>
        <v>0</v>
      </c>
      <c r="AQ295" s="470">
        <f>'PRA110'!AP295</f>
        <v>0</v>
      </c>
      <c r="AR295" s="470">
        <f>'PRA110'!AQ295</f>
        <v>0</v>
      </c>
      <c r="AS295" s="470">
        <f>'PRA110'!AR295</f>
        <v>0</v>
      </c>
      <c r="AT295" s="470">
        <f>'PRA110'!AS295</f>
        <v>0</v>
      </c>
      <c r="AU295" s="470">
        <f>'PRA110'!AT295</f>
        <v>0</v>
      </c>
      <c r="AV295" s="470">
        <f>'PRA110'!AU295</f>
        <v>0</v>
      </c>
      <c r="AW295" s="470">
        <f>'PRA110'!AV295</f>
        <v>0</v>
      </c>
      <c r="AX295" s="470">
        <f>'PRA110'!AW295</f>
        <v>0</v>
      </c>
      <c r="AY295" s="470">
        <f>'PRA110'!AX295</f>
        <v>0</v>
      </c>
      <c r="AZ295" s="470">
        <f>'PRA110'!AY295</f>
        <v>0</v>
      </c>
      <c r="BA295" s="470">
        <f>'PRA110'!AZ295</f>
        <v>0</v>
      </c>
      <c r="BB295" s="470">
        <f>'PRA110'!BA295</f>
        <v>0</v>
      </c>
      <c r="BC295" s="470">
        <f>'PRA110'!BB295</f>
        <v>0</v>
      </c>
      <c r="BD295" s="470">
        <f>'PRA110'!BC295</f>
        <v>0</v>
      </c>
      <c r="BE295" s="470">
        <f>'PRA110'!BD295</f>
        <v>0</v>
      </c>
      <c r="BF295" s="470">
        <f>'PRA110'!BE295</f>
        <v>0</v>
      </c>
      <c r="BG295" s="470">
        <f>'PRA110'!BF295</f>
        <v>0</v>
      </c>
      <c r="BH295" s="470">
        <f>'PRA110'!BG295</f>
        <v>0</v>
      </c>
      <c r="BI295" s="470">
        <f>'PRA110'!BH295</f>
        <v>0</v>
      </c>
      <c r="BJ295" s="470">
        <f>'PRA110'!BI295</f>
        <v>0</v>
      </c>
      <c r="BK295" s="470">
        <f>'PRA110'!BJ295</f>
        <v>0</v>
      </c>
      <c r="BL295" s="470">
        <f>'PRA110'!BK295</f>
        <v>0</v>
      </c>
      <c r="BM295" s="470">
        <f>'PRA110'!BL295</f>
        <v>0</v>
      </c>
      <c r="BN295" s="470">
        <f>'PRA110'!BM295</f>
        <v>0</v>
      </c>
      <c r="BO295" s="470">
        <f>'PRA110'!BN295</f>
        <v>0</v>
      </c>
      <c r="BP295" s="470">
        <f>'PRA110'!BO295</f>
        <v>0</v>
      </c>
      <c r="BQ295" s="470">
        <f>'PRA110'!BP295</f>
        <v>0</v>
      </c>
      <c r="BR295" s="470">
        <f>'PRA110'!BQ295</f>
        <v>0</v>
      </c>
      <c r="BS295" s="470">
        <f>'PRA110'!BR295</f>
        <v>0</v>
      </c>
      <c r="BT295" s="470">
        <f>'PRA110'!BS295</f>
        <v>0</v>
      </c>
      <c r="BU295" s="470">
        <f>'PRA110'!BT295</f>
        <v>0</v>
      </c>
      <c r="BV295" s="470">
        <f>'PRA110'!BU295</f>
        <v>0</v>
      </c>
      <c r="BW295" s="470">
        <f>'PRA110'!BV295</f>
        <v>0</v>
      </c>
      <c r="BX295" s="470">
        <f>'PRA110'!BW295</f>
        <v>0</v>
      </c>
      <c r="BY295" s="470">
        <f>'PRA110'!BX295</f>
        <v>0</v>
      </c>
      <c r="BZ295" s="470">
        <f>'PRA110'!BY295</f>
        <v>0</v>
      </c>
      <c r="CA295" s="470">
        <f>'PRA110'!BZ295</f>
        <v>0</v>
      </c>
      <c r="CB295" s="470">
        <f>'PRA110'!CA295</f>
        <v>0</v>
      </c>
      <c r="CC295" s="470">
        <f>'PRA110'!CB295</f>
        <v>0</v>
      </c>
      <c r="CD295" s="470">
        <f>'PRA110'!CC295</f>
        <v>0</v>
      </c>
      <c r="CE295" s="470">
        <f>'PRA110'!CD295</f>
        <v>0</v>
      </c>
      <c r="CF295" s="470">
        <f>'PRA110'!CE295</f>
        <v>0</v>
      </c>
      <c r="CG295" s="470">
        <f>'PRA110'!CF295</f>
        <v>0</v>
      </c>
      <c r="CH295" s="470">
        <f>'PRA110'!CG295</f>
        <v>0</v>
      </c>
      <c r="CI295" s="470">
        <f>'PRA110'!CH295</f>
        <v>0</v>
      </c>
      <c r="CJ295" s="470">
        <f>'PRA110'!CI295</f>
        <v>0</v>
      </c>
      <c r="CK295" s="470">
        <f>'PRA110'!CJ295</f>
        <v>0</v>
      </c>
      <c r="CL295" s="470">
        <f>'PRA110'!CK295</f>
        <v>0</v>
      </c>
      <c r="CM295" s="470">
        <f>'PRA110'!CL295</f>
        <v>0</v>
      </c>
      <c r="CN295" s="470">
        <f>'PRA110'!CM295</f>
        <v>0</v>
      </c>
      <c r="CO295" s="470">
        <f>'PRA110'!CN295</f>
        <v>0</v>
      </c>
      <c r="CP295" s="470">
        <f>'PRA110'!CO295</f>
        <v>0</v>
      </c>
      <c r="CQ295" s="470">
        <f>'PRA110'!CP295</f>
        <v>0</v>
      </c>
      <c r="CR295" s="470">
        <f>'PRA110'!CQ295</f>
        <v>0</v>
      </c>
      <c r="CS295" s="470">
        <f>'PRA110'!CR295</f>
        <v>0</v>
      </c>
      <c r="CT295" s="470">
        <f>'PRA110'!CS295</f>
        <v>0</v>
      </c>
      <c r="CU295" s="470">
        <f>'PRA110'!CT295</f>
        <v>0</v>
      </c>
      <c r="CV295" s="470">
        <f>'PRA110'!CU295</f>
        <v>0</v>
      </c>
      <c r="CW295" s="470">
        <f>'PRA110'!CV295</f>
        <v>0</v>
      </c>
      <c r="CX295" s="470">
        <f>'PRA110'!CW295</f>
        <v>0</v>
      </c>
      <c r="CY295" s="470">
        <f>'PRA110'!CX295</f>
        <v>0</v>
      </c>
      <c r="CZ295" s="470">
        <f>'PRA110'!CY295</f>
        <v>0</v>
      </c>
      <c r="DA295" s="470">
        <f>'PRA110'!CZ295</f>
        <v>0</v>
      </c>
      <c r="DB295" s="470">
        <f>'PRA110'!DA295</f>
        <v>0</v>
      </c>
      <c r="DC295" s="470">
        <f>'PRA110'!DB295</f>
        <v>0</v>
      </c>
      <c r="DD295" s="470">
        <f>'PRA110'!DC295</f>
        <v>0</v>
      </c>
      <c r="DE295" s="470">
        <f>'PRA110'!DD295</f>
        <v>0</v>
      </c>
      <c r="DF295" s="470">
        <f>'PRA110'!DE295</f>
        <v>0</v>
      </c>
      <c r="DG295" s="470">
        <f>'PRA110'!DF295</f>
        <v>0</v>
      </c>
      <c r="DH295" s="470">
        <f>'PRA110'!DG295</f>
        <v>0</v>
      </c>
      <c r="DI295" s="470">
        <f>'PRA110'!DH295</f>
        <v>0</v>
      </c>
      <c r="DJ295" s="470">
        <f>'PRA110'!DI295</f>
        <v>0</v>
      </c>
      <c r="DK295" s="470">
        <f>'PRA110'!DJ295</f>
        <v>0</v>
      </c>
      <c r="DL295" s="471">
        <f>'PRA110'!DK295</f>
        <v>0</v>
      </c>
    </row>
    <row r="296" spans="1:117" s="441" customFormat="1" ht="18.75" customHeight="1">
      <c r="A296" s="391"/>
      <c r="B296" s="391"/>
      <c r="C296" s="300"/>
      <c r="D296" s="87" t="s">
        <v>508</v>
      </c>
      <c r="E296" s="168" t="s">
        <v>915</v>
      </c>
      <c r="F296" s="359" t="s">
        <v>367</v>
      </c>
      <c r="G296" s="442"/>
      <c r="H296" s="443"/>
      <c r="I296" s="37">
        <f>'PRA110'!H296</f>
        <v>0</v>
      </c>
      <c r="J296" s="469"/>
      <c r="K296" s="470">
        <f>'PRA110'!I296</f>
        <v>0</v>
      </c>
      <c r="L296" s="470">
        <f>'PRA110'!K296</f>
        <v>0</v>
      </c>
      <c r="M296" s="470">
        <f>'PRA110'!L296</f>
        <v>0</v>
      </c>
      <c r="N296" s="470">
        <f>'PRA110'!M296</f>
        <v>0</v>
      </c>
      <c r="O296" s="470">
        <f>'PRA110'!N296</f>
        <v>0</v>
      </c>
      <c r="P296" s="470">
        <f>'PRA110'!O296</f>
        <v>0</v>
      </c>
      <c r="Q296" s="470">
        <f>'PRA110'!P296</f>
        <v>0</v>
      </c>
      <c r="R296" s="470">
        <f>'PRA110'!Q296</f>
        <v>0</v>
      </c>
      <c r="S296" s="470">
        <f>'PRA110'!R296</f>
        <v>0</v>
      </c>
      <c r="T296" s="470">
        <f>'PRA110'!S296</f>
        <v>0</v>
      </c>
      <c r="U296" s="470">
        <f>'PRA110'!T296</f>
        <v>0</v>
      </c>
      <c r="V296" s="470">
        <f>'PRA110'!U296</f>
        <v>0</v>
      </c>
      <c r="W296" s="470">
        <f>'PRA110'!V296</f>
        <v>0</v>
      </c>
      <c r="X296" s="470">
        <f>'PRA110'!W296</f>
        <v>0</v>
      </c>
      <c r="Y296" s="470">
        <f>'PRA110'!X296</f>
        <v>0</v>
      </c>
      <c r="Z296" s="470">
        <f>'PRA110'!Y296</f>
        <v>0</v>
      </c>
      <c r="AA296" s="470">
        <f>'PRA110'!Z296</f>
        <v>0</v>
      </c>
      <c r="AB296" s="470">
        <f>'PRA110'!AA296</f>
        <v>0</v>
      </c>
      <c r="AC296" s="470">
        <f>'PRA110'!AB296</f>
        <v>0</v>
      </c>
      <c r="AD296" s="470">
        <f>'PRA110'!AC296</f>
        <v>0</v>
      </c>
      <c r="AE296" s="470">
        <f>'PRA110'!AD296</f>
        <v>0</v>
      </c>
      <c r="AF296" s="470">
        <f>'PRA110'!AE296</f>
        <v>0</v>
      </c>
      <c r="AG296" s="470">
        <f>'PRA110'!AF296</f>
        <v>0</v>
      </c>
      <c r="AH296" s="470">
        <f>'PRA110'!AG296</f>
        <v>0</v>
      </c>
      <c r="AI296" s="470">
        <f>'PRA110'!AH296</f>
        <v>0</v>
      </c>
      <c r="AJ296" s="470">
        <f>'PRA110'!AI296</f>
        <v>0</v>
      </c>
      <c r="AK296" s="470">
        <f>'PRA110'!AJ296</f>
        <v>0</v>
      </c>
      <c r="AL296" s="470">
        <f>'PRA110'!AK296</f>
        <v>0</v>
      </c>
      <c r="AM296" s="470">
        <f>'PRA110'!AL296</f>
        <v>0</v>
      </c>
      <c r="AN296" s="470">
        <f>'PRA110'!AM296</f>
        <v>0</v>
      </c>
      <c r="AO296" s="470">
        <f>'PRA110'!AN296</f>
        <v>0</v>
      </c>
      <c r="AP296" s="470">
        <f>'PRA110'!AO296</f>
        <v>0</v>
      </c>
      <c r="AQ296" s="470">
        <f>'PRA110'!AP296</f>
        <v>0</v>
      </c>
      <c r="AR296" s="470">
        <f>'PRA110'!AQ296</f>
        <v>0</v>
      </c>
      <c r="AS296" s="470">
        <f>'PRA110'!AR296</f>
        <v>0</v>
      </c>
      <c r="AT296" s="470">
        <f>'PRA110'!AS296</f>
        <v>0</v>
      </c>
      <c r="AU296" s="470">
        <f>'PRA110'!AT296</f>
        <v>0</v>
      </c>
      <c r="AV296" s="470">
        <f>'PRA110'!AU296</f>
        <v>0</v>
      </c>
      <c r="AW296" s="470">
        <f>'PRA110'!AV296</f>
        <v>0</v>
      </c>
      <c r="AX296" s="470">
        <f>'PRA110'!AW296</f>
        <v>0</v>
      </c>
      <c r="AY296" s="470">
        <f>'PRA110'!AX296</f>
        <v>0</v>
      </c>
      <c r="AZ296" s="470">
        <f>'PRA110'!AY296</f>
        <v>0</v>
      </c>
      <c r="BA296" s="470">
        <f>'PRA110'!AZ296</f>
        <v>0</v>
      </c>
      <c r="BB296" s="470">
        <f>'PRA110'!BA296</f>
        <v>0</v>
      </c>
      <c r="BC296" s="470">
        <f>'PRA110'!BB296</f>
        <v>0</v>
      </c>
      <c r="BD296" s="470">
        <f>'PRA110'!BC296</f>
        <v>0</v>
      </c>
      <c r="BE296" s="470">
        <f>'PRA110'!BD296</f>
        <v>0</v>
      </c>
      <c r="BF296" s="470">
        <f>'PRA110'!BE296</f>
        <v>0</v>
      </c>
      <c r="BG296" s="470">
        <f>'PRA110'!BF296</f>
        <v>0</v>
      </c>
      <c r="BH296" s="470">
        <f>'PRA110'!BG296</f>
        <v>0</v>
      </c>
      <c r="BI296" s="470">
        <f>'PRA110'!BH296</f>
        <v>0</v>
      </c>
      <c r="BJ296" s="470">
        <f>'PRA110'!BI296</f>
        <v>0</v>
      </c>
      <c r="BK296" s="470">
        <f>'PRA110'!BJ296</f>
        <v>0</v>
      </c>
      <c r="BL296" s="470">
        <f>'PRA110'!BK296</f>
        <v>0</v>
      </c>
      <c r="BM296" s="470">
        <f>'PRA110'!BL296</f>
        <v>0</v>
      </c>
      <c r="BN296" s="470">
        <f>'PRA110'!BM296</f>
        <v>0</v>
      </c>
      <c r="BO296" s="470">
        <f>'PRA110'!BN296</f>
        <v>0</v>
      </c>
      <c r="BP296" s="470">
        <f>'PRA110'!BO296</f>
        <v>0</v>
      </c>
      <c r="BQ296" s="470">
        <f>'PRA110'!BP296</f>
        <v>0</v>
      </c>
      <c r="BR296" s="470">
        <f>'PRA110'!BQ296</f>
        <v>0</v>
      </c>
      <c r="BS296" s="470">
        <f>'PRA110'!BR296</f>
        <v>0</v>
      </c>
      <c r="BT296" s="470">
        <f>'PRA110'!BS296</f>
        <v>0</v>
      </c>
      <c r="BU296" s="470">
        <f>'PRA110'!BT296</f>
        <v>0</v>
      </c>
      <c r="BV296" s="470">
        <f>'PRA110'!BU296</f>
        <v>0</v>
      </c>
      <c r="BW296" s="470">
        <f>'PRA110'!BV296</f>
        <v>0</v>
      </c>
      <c r="BX296" s="470">
        <f>'PRA110'!BW296</f>
        <v>0</v>
      </c>
      <c r="BY296" s="470">
        <f>'PRA110'!BX296</f>
        <v>0</v>
      </c>
      <c r="BZ296" s="470">
        <f>'PRA110'!BY296</f>
        <v>0</v>
      </c>
      <c r="CA296" s="470">
        <f>'PRA110'!BZ296</f>
        <v>0</v>
      </c>
      <c r="CB296" s="470">
        <f>'PRA110'!CA296</f>
        <v>0</v>
      </c>
      <c r="CC296" s="470">
        <f>'PRA110'!CB296</f>
        <v>0</v>
      </c>
      <c r="CD296" s="470">
        <f>'PRA110'!CC296</f>
        <v>0</v>
      </c>
      <c r="CE296" s="470">
        <f>'PRA110'!CD296</f>
        <v>0</v>
      </c>
      <c r="CF296" s="470">
        <f>'PRA110'!CE296</f>
        <v>0</v>
      </c>
      <c r="CG296" s="470">
        <f>'PRA110'!CF296</f>
        <v>0</v>
      </c>
      <c r="CH296" s="470">
        <f>'PRA110'!CG296</f>
        <v>0</v>
      </c>
      <c r="CI296" s="470">
        <f>'PRA110'!CH296</f>
        <v>0</v>
      </c>
      <c r="CJ296" s="470">
        <f>'PRA110'!CI296</f>
        <v>0</v>
      </c>
      <c r="CK296" s="470">
        <f>'PRA110'!CJ296</f>
        <v>0</v>
      </c>
      <c r="CL296" s="470">
        <f>'PRA110'!CK296</f>
        <v>0</v>
      </c>
      <c r="CM296" s="470">
        <f>'PRA110'!CL296</f>
        <v>0</v>
      </c>
      <c r="CN296" s="470">
        <f>'PRA110'!CM296</f>
        <v>0</v>
      </c>
      <c r="CO296" s="470">
        <f>'PRA110'!CN296</f>
        <v>0</v>
      </c>
      <c r="CP296" s="470">
        <f>'PRA110'!CO296</f>
        <v>0</v>
      </c>
      <c r="CQ296" s="470">
        <f>'PRA110'!CP296</f>
        <v>0</v>
      </c>
      <c r="CR296" s="470">
        <f>'PRA110'!CQ296</f>
        <v>0</v>
      </c>
      <c r="CS296" s="470">
        <f>'PRA110'!CR296</f>
        <v>0</v>
      </c>
      <c r="CT296" s="470">
        <f>'PRA110'!CS296</f>
        <v>0</v>
      </c>
      <c r="CU296" s="470">
        <f>'PRA110'!CT296</f>
        <v>0</v>
      </c>
      <c r="CV296" s="470">
        <f>'PRA110'!CU296</f>
        <v>0</v>
      </c>
      <c r="CW296" s="470">
        <f>'PRA110'!CV296</f>
        <v>0</v>
      </c>
      <c r="CX296" s="470">
        <f>'PRA110'!CW296</f>
        <v>0</v>
      </c>
      <c r="CY296" s="470">
        <f>'PRA110'!CX296</f>
        <v>0</v>
      </c>
      <c r="CZ296" s="470">
        <f>'PRA110'!CY296</f>
        <v>0</v>
      </c>
      <c r="DA296" s="470">
        <f>'PRA110'!CZ296</f>
        <v>0</v>
      </c>
      <c r="DB296" s="470">
        <f>'PRA110'!DA296</f>
        <v>0</v>
      </c>
      <c r="DC296" s="470">
        <f>'PRA110'!DB296</f>
        <v>0</v>
      </c>
      <c r="DD296" s="470">
        <f>'PRA110'!DC296</f>
        <v>0</v>
      </c>
      <c r="DE296" s="470">
        <f>'PRA110'!DD296</f>
        <v>0</v>
      </c>
      <c r="DF296" s="470">
        <f>'PRA110'!DE296</f>
        <v>0</v>
      </c>
      <c r="DG296" s="470">
        <f>'PRA110'!DF296</f>
        <v>0</v>
      </c>
      <c r="DH296" s="470">
        <f>'PRA110'!DG296</f>
        <v>0</v>
      </c>
      <c r="DI296" s="470">
        <f>'PRA110'!DH296</f>
        <v>0</v>
      </c>
      <c r="DJ296" s="470">
        <f>'PRA110'!DI296</f>
        <v>0</v>
      </c>
      <c r="DK296" s="470">
        <f>'PRA110'!DJ296</f>
        <v>0</v>
      </c>
      <c r="DL296" s="471">
        <f>'PRA110'!DK296</f>
        <v>0</v>
      </c>
    </row>
    <row r="297" spans="1:117" s="441" customFormat="1" ht="18.75" customHeight="1" thickBot="1">
      <c r="A297" s="300"/>
      <c r="B297" s="300"/>
      <c r="C297" s="300"/>
      <c r="D297" s="151" t="s">
        <v>509</v>
      </c>
      <c r="E297" s="152" t="s">
        <v>916</v>
      </c>
      <c r="F297" s="428" t="s">
        <v>371</v>
      </c>
      <c r="G297" s="456"/>
      <c r="H297" s="457"/>
      <c r="I297" s="472"/>
      <c r="J297" s="473"/>
      <c r="K297" s="38">
        <f>'PRA110'!I297</f>
        <v>0</v>
      </c>
      <c r="L297" s="38">
        <f>'PRA110'!K297</f>
        <v>0</v>
      </c>
      <c r="M297" s="38">
        <f>'PRA110'!L297</f>
        <v>0</v>
      </c>
      <c r="N297" s="38">
        <f>'PRA110'!M297</f>
        <v>0</v>
      </c>
      <c r="O297" s="38">
        <f>'PRA110'!N297</f>
        <v>0</v>
      </c>
      <c r="P297" s="38">
        <f>'PRA110'!O297</f>
        <v>0</v>
      </c>
      <c r="Q297" s="38">
        <f>'PRA110'!P297</f>
        <v>0</v>
      </c>
      <c r="R297" s="38">
        <f>'PRA110'!Q297</f>
        <v>0</v>
      </c>
      <c r="S297" s="38">
        <f>'PRA110'!R297</f>
        <v>0</v>
      </c>
      <c r="T297" s="38">
        <f>'PRA110'!S297</f>
        <v>0</v>
      </c>
      <c r="U297" s="38">
        <f>'PRA110'!T297</f>
        <v>0</v>
      </c>
      <c r="V297" s="38">
        <f>'PRA110'!U297</f>
        <v>0</v>
      </c>
      <c r="W297" s="38">
        <f>'PRA110'!V297</f>
        <v>0</v>
      </c>
      <c r="X297" s="38">
        <f>'PRA110'!W297</f>
        <v>0</v>
      </c>
      <c r="Y297" s="38">
        <f>'PRA110'!X297</f>
        <v>0</v>
      </c>
      <c r="Z297" s="38">
        <f>'PRA110'!Y297</f>
        <v>0</v>
      </c>
      <c r="AA297" s="38">
        <f>'PRA110'!Z297</f>
        <v>0</v>
      </c>
      <c r="AB297" s="38">
        <f>'PRA110'!AA297</f>
        <v>0</v>
      </c>
      <c r="AC297" s="38">
        <f>'PRA110'!AB297</f>
        <v>0</v>
      </c>
      <c r="AD297" s="38">
        <f>'PRA110'!AC297</f>
        <v>0</v>
      </c>
      <c r="AE297" s="38">
        <f>'PRA110'!AD297</f>
        <v>0</v>
      </c>
      <c r="AF297" s="38">
        <f>'PRA110'!AE297</f>
        <v>0</v>
      </c>
      <c r="AG297" s="38">
        <f>'PRA110'!AF297</f>
        <v>0</v>
      </c>
      <c r="AH297" s="38">
        <f>'PRA110'!AG297</f>
        <v>0</v>
      </c>
      <c r="AI297" s="38">
        <f>'PRA110'!AH297</f>
        <v>0</v>
      </c>
      <c r="AJ297" s="38">
        <f>'PRA110'!AI297</f>
        <v>0</v>
      </c>
      <c r="AK297" s="38">
        <f>'PRA110'!AJ297</f>
        <v>0</v>
      </c>
      <c r="AL297" s="38">
        <f>'PRA110'!AK297</f>
        <v>0</v>
      </c>
      <c r="AM297" s="38">
        <f>'PRA110'!AL297</f>
        <v>0</v>
      </c>
      <c r="AN297" s="38">
        <f>'PRA110'!AM297</f>
        <v>0</v>
      </c>
      <c r="AO297" s="38">
        <f>'PRA110'!AN297</f>
        <v>0</v>
      </c>
      <c r="AP297" s="38">
        <f>'PRA110'!AO297</f>
        <v>0</v>
      </c>
      <c r="AQ297" s="38">
        <f>'PRA110'!AP297</f>
        <v>0</v>
      </c>
      <c r="AR297" s="38">
        <f>'PRA110'!AQ297</f>
        <v>0</v>
      </c>
      <c r="AS297" s="38">
        <f>'PRA110'!AR297</f>
        <v>0</v>
      </c>
      <c r="AT297" s="38">
        <f>'PRA110'!AS297</f>
        <v>0</v>
      </c>
      <c r="AU297" s="38">
        <f>'PRA110'!AT297</f>
        <v>0</v>
      </c>
      <c r="AV297" s="38">
        <f>'PRA110'!AU297</f>
        <v>0</v>
      </c>
      <c r="AW297" s="38">
        <f>'PRA110'!AV297</f>
        <v>0</v>
      </c>
      <c r="AX297" s="38">
        <f>'PRA110'!AW297</f>
        <v>0</v>
      </c>
      <c r="AY297" s="38">
        <f>'PRA110'!AX297</f>
        <v>0</v>
      </c>
      <c r="AZ297" s="38">
        <f>'PRA110'!AY297</f>
        <v>0</v>
      </c>
      <c r="BA297" s="38">
        <f>'PRA110'!AZ297</f>
        <v>0</v>
      </c>
      <c r="BB297" s="38">
        <f>'PRA110'!BA297</f>
        <v>0</v>
      </c>
      <c r="BC297" s="38">
        <f>'PRA110'!BB297</f>
        <v>0</v>
      </c>
      <c r="BD297" s="38">
        <f>'PRA110'!BC297</f>
        <v>0</v>
      </c>
      <c r="BE297" s="38">
        <f>'PRA110'!BD297</f>
        <v>0</v>
      </c>
      <c r="BF297" s="38">
        <f>'PRA110'!BE297</f>
        <v>0</v>
      </c>
      <c r="BG297" s="38">
        <f>'PRA110'!BF297</f>
        <v>0</v>
      </c>
      <c r="BH297" s="38">
        <f>'PRA110'!BG297</f>
        <v>0</v>
      </c>
      <c r="BI297" s="38">
        <f>'PRA110'!BH297</f>
        <v>0</v>
      </c>
      <c r="BJ297" s="38">
        <f>'PRA110'!BI297</f>
        <v>0</v>
      </c>
      <c r="BK297" s="38">
        <f>'PRA110'!BJ297</f>
        <v>0</v>
      </c>
      <c r="BL297" s="38">
        <f>'PRA110'!BK297</f>
        <v>0</v>
      </c>
      <c r="BM297" s="38">
        <f>'PRA110'!BL297</f>
        <v>0</v>
      </c>
      <c r="BN297" s="38">
        <f>'PRA110'!BM297</f>
        <v>0</v>
      </c>
      <c r="BO297" s="38">
        <f>'PRA110'!BN297</f>
        <v>0</v>
      </c>
      <c r="BP297" s="38">
        <f>'PRA110'!BO297</f>
        <v>0</v>
      </c>
      <c r="BQ297" s="38">
        <f>'PRA110'!BP297</f>
        <v>0</v>
      </c>
      <c r="BR297" s="38">
        <f>'PRA110'!BQ297</f>
        <v>0</v>
      </c>
      <c r="BS297" s="38">
        <f>'PRA110'!BR297</f>
        <v>0</v>
      </c>
      <c r="BT297" s="38">
        <f>'PRA110'!BS297</f>
        <v>0</v>
      </c>
      <c r="BU297" s="38">
        <f>'PRA110'!BT297</f>
        <v>0</v>
      </c>
      <c r="BV297" s="38">
        <f>'PRA110'!BU297</f>
        <v>0</v>
      </c>
      <c r="BW297" s="38">
        <f>'PRA110'!BV297</f>
        <v>0</v>
      </c>
      <c r="BX297" s="38">
        <f>'PRA110'!BW297</f>
        <v>0</v>
      </c>
      <c r="BY297" s="38">
        <f>'PRA110'!BX297</f>
        <v>0</v>
      </c>
      <c r="BZ297" s="38">
        <f>'PRA110'!BY297</f>
        <v>0</v>
      </c>
      <c r="CA297" s="38">
        <f>'PRA110'!BZ297</f>
        <v>0</v>
      </c>
      <c r="CB297" s="38">
        <f>'PRA110'!CA297</f>
        <v>0</v>
      </c>
      <c r="CC297" s="38">
        <f>'PRA110'!CB297</f>
        <v>0</v>
      </c>
      <c r="CD297" s="38">
        <f>'PRA110'!CC297</f>
        <v>0</v>
      </c>
      <c r="CE297" s="38">
        <f>'PRA110'!CD297</f>
        <v>0</v>
      </c>
      <c r="CF297" s="38">
        <f>'PRA110'!CE297</f>
        <v>0</v>
      </c>
      <c r="CG297" s="38">
        <f>'PRA110'!CF297</f>
        <v>0</v>
      </c>
      <c r="CH297" s="38">
        <f>'PRA110'!CG297</f>
        <v>0</v>
      </c>
      <c r="CI297" s="38">
        <f>'PRA110'!CH297</f>
        <v>0</v>
      </c>
      <c r="CJ297" s="38">
        <f>'PRA110'!CI297</f>
        <v>0</v>
      </c>
      <c r="CK297" s="38">
        <f>'PRA110'!CJ297</f>
        <v>0</v>
      </c>
      <c r="CL297" s="38">
        <f>'PRA110'!CK297</f>
        <v>0</v>
      </c>
      <c r="CM297" s="38">
        <f>'PRA110'!CL297</f>
        <v>0</v>
      </c>
      <c r="CN297" s="38">
        <f>'PRA110'!CM297</f>
        <v>0</v>
      </c>
      <c r="CO297" s="38">
        <f>'PRA110'!CN297</f>
        <v>0</v>
      </c>
      <c r="CP297" s="38">
        <f>'PRA110'!CO297</f>
        <v>0</v>
      </c>
      <c r="CQ297" s="38">
        <f>'PRA110'!CP297</f>
        <v>0</v>
      </c>
      <c r="CR297" s="38">
        <f>'PRA110'!CQ297</f>
        <v>0</v>
      </c>
      <c r="CS297" s="38">
        <f>'PRA110'!CR297</f>
        <v>0</v>
      </c>
      <c r="CT297" s="38">
        <f>'PRA110'!CS297</f>
        <v>0</v>
      </c>
      <c r="CU297" s="38">
        <f>'PRA110'!CT297</f>
        <v>0</v>
      </c>
      <c r="CV297" s="38">
        <f>'PRA110'!CU297</f>
        <v>0</v>
      </c>
      <c r="CW297" s="38">
        <f>'PRA110'!CV297</f>
        <v>0</v>
      </c>
      <c r="CX297" s="38">
        <f>'PRA110'!CW297</f>
        <v>0</v>
      </c>
      <c r="CY297" s="38">
        <f>'PRA110'!CX297</f>
        <v>0</v>
      </c>
      <c r="CZ297" s="38">
        <f>'PRA110'!CY297</f>
        <v>0</v>
      </c>
      <c r="DA297" s="38">
        <f>'PRA110'!CZ297</f>
        <v>0</v>
      </c>
      <c r="DB297" s="38">
        <f>'PRA110'!DA297</f>
        <v>0</v>
      </c>
      <c r="DC297" s="38">
        <f>'PRA110'!DB297</f>
        <v>0</v>
      </c>
      <c r="DD297" s="38">
        <f>'PRA110'!DC297</f>
        <v>0</v>
      </c>
      <c r="DE297" s="38">
        <f>'PRA110'!DD297</f>
        <v>0</v>
      </c>
      <c r="DF297" s="38">
        <f>'PRA110'!DE297</f>
        <v>0</v>
      </c>
      <c r="DG297" s="38">
        <f>'PRA110'!DF297</f>
        <v>0</v>
      </c>
      <c r="DH297" s="38">
        <f>'PRA110'!DG297</f>
        <v>0</v>
      </c>
      <c r="DI297" s="38">
        <f>'PRA110'!DH297</f>
        <v>0</v>
      </c>
      <c r="DJ297" s="38">
        <f>'PRA110'!DI297</f>
        <v>0</v>
      </c>
      <c r="DK297" s="38">
        <f>'PRA110'!DJ297</f>
        <v>0</v>
      </c>
      <c r="DL297" s="169">
        <f>'PRA110'!DK297</f>
        <v>0</v>
      </c>
    </row>
    <row r="298" spans="1:117" ht="14.65" thickBot="1">
      <c r="G298" s="477"/>
      <c r="H298" s="477"/>
      <c r="I298" s="478"/>
      <c r="J298" s="479"/>
      <c r="K298" s="479"/>
      <c r="L298" s="479"/>
      <c r="M298" s="479"/>
      <c r="N298" s="479"/>
      <c r="O298" s="479"/>
      <c r="P298" s="479"/>
      <c r="Q298" s="479"/>
      <c r="R298" s="479"/>
      <c r="S298" s="479"/>
      <c r="T298" s="479"/>
      <c r="U298" s="479"/>
      <c r="V298" s="479"/>
      <c r="W298" s="479"/>
      <c r="X298" s="479"/>
      <c r="Y298" s="479"/>
      <c r="Z298" s="479"/>
      <c r="AA298" s="479"/>
      <c r="AB298" s="479"/>
      <c r="AC298" s="479"/>
      <c r="AD298" s="479"/>
      <c r="AE298" s="479"/>
      <c r="AF298" s="479"/>
      <c r="AG298" s="479"/>
      <c r="AH298" s="479"/>
      <c r="AI298" s="479"/>
      <c r="AJ298" s="479"/>
      <c r="AK298" s="479"/>
      <c r="AL298" s="479"/>
      <c r="AM298" s="479"/>
      <c r="AN298" s="479"/>
      <c r="AO298" s="479"/>
      <c r="AP298" s="479"/>
      <c r="AQ298" s="479"/>
      <c r="AR298" s="479"/>
      <c r="AS298" s="479"/>
      <c r="AT298" s="479"/>
      <c r="AU298" s="479"/>
      <c r="AV298" s="479"/>
      <c r="AW298" s="479"/>
      <c r="AX298" s="479"/>
      <c r="AY298" s="479"/>
      <c r="AZ298" s="479"/>
      <c r="BA298" s="479"/>
      <c r="BB298" s="479"/>
      <c r="BC298" s="479"/>
      <c r="BD298" s="479"/>
      <c r="BE298" s="479"/>
      <c r="BF298" s="479"/>
      <c r="BG298" s="479"/>
      <c r="BH298" s="479"/>
      <c r="BI298" s="479"/>
      <c r="BJ298" s="479"/>
      <c r="BK298" s="479"/>
      <c r="BL298" s="479"/>
      <c r="BM298" s="479"/>
      <c r="BN298" s="479"/>
      <c r="BO298" s="479"/>
      <c r="BP298" s="479"/>
      <c r="BQ298" s="479"/>
      <c r="BR298" s="479"/>
      <c r="BS298" s="479"/>
      <c r="BT298" s="479"/>
      <c r="BU298" s="479"/>
      <c r="BV298" s="479"/>
      <c r="BW298" s="479"/>
      <c r="BX298" s="479"/>
      <c r="BY298" s="479"/>
      <c r="BZ298" s="479"/>
      <c r="CA298" s="479"/>
      <c r="CB298" s="479"/>
      <c r="CC298" s="479"/>
      <c r="CD298" s="479"/>
      <c r="CE298" s="479"/>
      <c r="CF298" s="479"/>
      <c r="CG298" s="479"/>
      <c r="CH298" s="479"/>
      <c r="CI298" s="479"/>
      <c r="CJ298" s="479"/>
      <c r="CK298" s="479"/>
      <c r="CL298" s="479"/>
      <c r="CM298" s="479"/>
      <c r="CN298" s="479"/>
      <c r="CO298" s="479"/>
      <c r="CP298" s="479"/>
      <c r="CQ298" s="479"/>
      <c r="CR298" s="479"/>
      <c r="CS298" s="479"/>
      <c r="CT298" s="479"/>
      <c r="CU298" s="479"/>
      <c r="CV298" s="479"/>
      <c r="CW298" s="479"/>
      <c r="CX298" s="479"/>
      <c r="CY298" s="479"/>
      <c r="CZ298" s="479"/>
      <c r="DA298" s="479"/>
      <c r="DB298" s="479"/>
      <c r="DC298" s="479"/>
      <c r="DD298" s="479"/>
      <c r="DE298" s="479"/>
      <c r="DF298" s="479"/>
      <c r="DG298" s="479"/>
      <c r="DH298" s="479"/>
      <c r="DI298" s="479"/>
      <c r="DJ298" s="479"/>
      <c r="DK298" s="479"/>
      <c r="DL298" s="479"/>
    </row>
    <row r="299" spans="1:117" s="173" customFormat="1" ht="19.5" customHeight="1" thickBot="1">
      <c r="A299" s="300"/>
      <c r="B299" s="300"/>
      <c r="C299" s="300"/>
      <c r="D299" s="171" t="s">
        <v>510</v>
      </c>
      <c r="E299" s="172" t="s">
        <v>917</v>
      </c>
      <c r="F299" s="480" t="s">
        <v>761</v>
      </c>
      <c r="G299" s="481"/>
      <c r="H299" s="482"/>
      <c r="I299" s="483"/>
      <c r="J299" s="484">
        <f>-'PRA110'!J299</f>
        <v>0</v>
      </c>
      <c r="K299" s="485">
        <f>-('PRA110'!I299-'PRA110'!J299)</f>
        <v>0</v>
      </c>
      <c r="L299" s="485">
        <f>-'PRA110'!K299</f>
        <v>0</v>
      </c>
      <c r="M299" s="485">
        <f>-'PRA110'!L299</f>
        <v>0</v>
      </c>
      <c r="N299" s="485">
        <f>-'PRA110'!M299</f>
        <v>0</v>
      </c>
      <c r="O299" s="485">
        <f>-'PRA110'!N299</f>
        <v>0</v>
      </c>
      <c r="P299" s="485">
        <f>-'PRA110'!O299</f>
        <v>0</v>
      </c>
      <c r="Q299" s="485">
        <f>-'PRA110'!P299</f>
        <v>0</v>
      </c>
      <c r="R299" s="485">
        <f>-'PRA110'!Q299</f>
        <v>0</v>
      </c>
      <c r="S299" s="485">
        <f>-'PRA110'!R299</f>
        <v>0</v>
      </c>
      <c r="T299" s="485">
        <f>-'PRA110'!S299</f>
        <v>0</v>
      </c>
      <c r="U299" s="485">
        <f>-'PRA110'!T299</f>
        <v>0</v>
      </c>
      <c r="V299" s="485">
        <f>-'PRA110'!U299</f>
        <v>0</v>
      </c>
      <c r="W299" s="485">
        <f>-'PRA110'!V299</f>
        <v>0</v>
      </c>
      <c r="X299" s="485">
        <f>-'PRA110'!W299</f>
        <v>0</v>
      </c>
      <c r="Y299" s="485">
        <f>-'PRA110'!X299</f>
        <v>0</v>
      </c>
      <c r="Z299" s="485">
        <f>-'PRA110'!Y299</f>
        <v>0</v>
      </c>
      <c r="AA299" s="485">
        <f>-'PRA110'!Z299</f>
        <v>0</v>
      </c>
      <c r="AB299" s="485">
        <f>-'PRA110'!AA299</f>
        <v>0</v>
      </c>
      <c r="AC299" s="485">
        <f>-'PRA110'!AB299</f>
        <v>0</v>
      </c>
      <c r="AD299" s="485">
        <f>-'PRA110'!AC299</f>
        <v>0</v>
      </c>
      <c r="AE299" s="485">
        <f>-'PRA110'!AD299</f>
        <v>0</v>
      </c>
      <c r="AF299" s="485">
        <f>-'PRA110'!AE299</f>
        <v>0</v>
      </c>
      <c r="AG299" s="485">
        <f>-'PRA110'!AF299</f>
        <v>0</v>
      </c>
      <c r="AH299" s="485">
        <f>-'PRA110'!AG299</f>
        <v>0</v>
      </c>
      <c r="AI299" s="485">
        <f>-'PRA110'!AH299</f>
        <v>0</v>
      </c>
      <c r="AJ299" s="485">
        <f>-'PRA110'!AI299</f>
        <v>0</v>
      </c>
      <c r="AK299" s="485">
        <f>-'PRA110'!AJ299</f>
        <v>0</v>
      </c>
      <c r="AL299" s="485">
        <f>-'PRA110'!AK299</f>
        <v>0</v>
      </c>
      <c r="AM299" s="485">
        <f>-'PRA110'!AL299</f>
        <v>0</v>
      </c>
      <c r="AN299" s="485">
        <f>-'PRA110'!AM299</f>
        <v>0</v>
      </c>
      <c r="AO299" s="485">
        <f>-'PRA110'!AN299</f>
        <v>0</v>
      </c>
      <c r="AP299" s="485">
        <f>-'PRA110'!AO299</f>
        <v>0</v>
      </c>
      <c r="AQ299" s="485">
        <f>-'PRA110'!AP299</f>
        <v>0</v>
      </c>
      <c r="AR299" s="485">
        <f>-'PRA110'!AQ299</f>
        <v>0</v>
      </c>
      <c r="AS299" s="485">
        <f>-'PRA110'!AR299</f>
        <v>0</v>
      </c>
      <c r="AT299" s="485">
        <f>-'PRA110'!AS299</f>
        <v>0</v>
      </c>
      <c r="AU299" s="485">
        <f>-'PRA110'!AT299</f>
        <v>0</v>
      </c>
      <c r="AV299" s="485">
        <f>-'PRA110'!AU299</f>
        <v>0</v>
      </c>
      <c r="AW299" s="485">
        <f>-'PRA110'!AV299</f>
        <v>0</v>
      </c>
      <c r="AX299" s="485">
        <f>-'PRA110'!AW299</f>
        <v>0</v>
      </c>
      <c r="AY299" s="485">
        <f>-'PRA110'!AX299</f>
        <v>0</v>
      </c>
      <c r="AZ299" s="485">
        <f>-'PRA110'!AY299</f>
        <v>0</v>
      </c>
      <c r="BA299" s="485">
        <f>-'PRA110'!AZ299</f>
        <v>0</v>
      </c>
      <c r="BB299" s="485">
        <f>-'PRA110'!BA299</f>
        <v>0</v>
      </c>
      <c r="BC299" s="485">
        <f>-'PRA110'!BB299</f>
        <v>0</v>
      </c>
      <c r="BD299" s="485">
        <f>-'PRA110'!BC299</f>
        <v>0</v>
      </c>
      <c r="BE299" s="485">
        <f>-'PRA110'!BD299</f>
        <v>0</v>
      </c>
      <c r="BF299" s="485">
        <f>-'PRA110'!BE299</f>
        <v>0</v>
      </c>
      <c r="BG299" s="485">
        <f>-'PRA110'!BF299</f>
        <v>0</v>
      </c>
      <c r="BH299" s="485">
        <f>-'PRA110'!BG299</f>
        <v>0</v>
      </c>
      <c r="BI299" s="485">
        <f>-'PRA110'!BH299</f>
        <v>0</v>
      </c>
      <c r="BJ299" s="485">
        <f>-'PRA110'!BI299</f>
        <v>0</v>
      </c>
      <c r="BK299" s="485">
        <f>-'PRA110'!BJ299</f>
        <v>0</v>
      </c>
      <c r="BL299" s="485">
        <f>-'PRA110'!BK299</f>
        <v>0</v>
      </c>
      <c r="BM299" s="485">
        <f>-'PRA110'!BL299</f>
        <v>0</v>
      </c>
      <c r="BN299" s="485">
        <f>-'PRA110'!BM299</f>
        <v>0</v>
      </c>
      <c r="BO299" s="485">
        <f>-'PRA110'!BN299</f>
        <v>0</v>
      </c>
      <c r="BP299" s="485">
        <f>-'PRA110'!BO299</f>
        <v>0</v>
      </c>
      <c r="BQ299" s="485">
        <f>-'PRA110'!BP299</f>
        <v>0</v>
      </c>
      <c r="BR299" s="485">
        <f>-'PRA110'!BQ299</f>
        <v>0</v>
      </c>
      <c r="BS299" s="485">
        <f>-'PRA110'!BR299</f>
        <v>0</v>
      </c>
      <c r="BT299" s="485">
        <f>-'PRA110'!BS299</f>
        <v>0</v>
      </c>
      <c r="BU299" s="485">
        <f>-'PRA110'!BT299</f>
        <v>0</v>
      </c>
      <c r="BV299" s="485">
        <f>-'PRA110'!BU299</f>
        <v>0</v>
      </c>
      <c r="BW299" s="485">
        <f>-'PRA110'!BV299</f>
        <v>0</v>
      </c>
      <c r="BX299" s="485">
        <f>-'PRA110'!BW299</f>
        <v>0</v>
      </c>
      <c r="BY299" s="485">
        <f>-'PRA110'!BX299</f>
        <v>0</v>
      </c>
      <c r="BZ299" s="485">
        <f>-'PRA110'!BY299</f>
        <v>0</v>
      </c>
      <c r="CA299" s="485">
        <f>-'PRA110'!BZ299</f>
        <v>0</v>
      </c>
      <c r="CB299" s="485">
        <f>-'PRA110'!CA299</f>
        <v>0</v>
      </c>
      <c r="CC299" s="485">
        <f>-'PRA110'!CB299</f>
        <v>0</v>
      </c>
      <c r="CD299" s="485">
        <f>-'PRA110'!CC299</f>
        <v>0</v>
      </c>
      <c r="CE299" s="485">
        <f>-'PRA110'!CD299</f>
        <v>0</v>
      </c>
      <c r="CF299" s="485">
        <f>-'PRA110'!CE299</f>
        <v>0</v>
      </c>
      <c r="CG299" s="485">
        <f>-'PRA110'!CF299</f>
        <v>0</v>
      </c>
      <c r="CH299" s="485">
        <f>-'PRA110'!CG299</f>
        <v>0</v>
      </c>
      <c r="CI299" s="485">
        <f>-'PRA110'!CH299</f>
        <v>0</v>
      </c>
      <c r="CJ299" s="485">
        <f>-'PRA110'!CI299</f>
        <v>0</v>
      </c>
      <c r="CK299" s="485">
        <f>-'PRA110'!CJ299</f>
        <v>0</v>
      </c>
      <c r="CL299" s="485">
        <f>-'PRA110'!CK299</f>
        <v>0</v>
      </c>
      <c r="CM299" s="485">
        <f>-'PRA110'!CL299</f>
        <v>0</v>
      </c>
      <c r="CN299" s="485">
        <f>-'PRA110'!CM299</f>
        <v>0</v>
      </c>
      <c r="CO299" s="485">
        <f>-'PRA110'!CN299</f>
        <v>0</v>
      </c>
      <c r="CP299" s="485">
        <f>-'PRA110'!CO299</f>
        <v>0</v>
      </c>
      <c r="CQ299" s="485">
        <f>-'PRA110'!CP299</f>
        <v>0</v>
      </c>
      <c r="CR299" s="485">
        <f>-'PRA110'!CQ299</f>
        <v>0</v>
      </c>
      <c r="CS299" s="485">
        <f>-'PRA110'!CR299</f>
        <v>0</v>
      </c>
      <c r="CT299" s="485">
        <f>-'PRA110'!CS299</f>
        <v>0</v>
      </c>
      <c r="CU299" s="485">
        <f>-'PRA110'!CT299</f>
        <v>0</v>
      </c>
      <c r="CV299" s="485">
        <f>-'PRA110'!CU299</f>
        <v>0</v>
      </c>
      <c r="CW299" s="485">
        <f>-'PRA110'!CV299</f>
        <v>0</v>
      </c>
      <c r="CX299" s="485">
        <f>-'PRA110'!CW299</f>
        <v>0</v>
      </c>
      <c r="CY299" s="485">
        <f>-'PRA110'!CX299</f>
        <v>0</v>
      </c>
      <c r="CZ299" s="485">
        <f>-'PRA110'!CY299</f>
        <v>0</v>
      </c>
      <c r="DA299" s="485">
        <f>-'PRA110'!CZ299</f>
        <v>0</v>
      </c>
      <c r="DB299" s="485">
        <f>-'PRA110'!DA299</f>
        <v>0</v>
      </c>
      <c r="DC299" s="485">
        <f>-'PRA110'!DB299</f>
        <v>0</v>
      </c>
      <c r="DD299" s="485">
        <f>-'PRA110'!DC299</f>
        <v>0</v>
      </c>
      <c r="DE299" s="485">
        <f>-'PRA110'!DD299</f>
        <v>0</v>
      </c>
      <c r="DF299" s="485">
        <f>-'PRA110'!DE299</f>
        <v>0</v>
      </c>
      <c r="DG299" s="485">
        <f>-'PRA110'!DF299</f>
        <v>0</v>
      </c>
      <c r="DH299" s="485">
        <f>-'PRA110'!DG299</f>
        <v>0</v>
      </c>
      <c r="DI299" s="485">
        <f>-'PRA110'!DH299</f>
        <v>0</v>
      </c>
      <c r="DJ299" s="485">
        <f>-'PRA110'!DI299</f>
        <v>0</v>
      </c>
      <c r="DK299" s="485">
        <f>-'PRA110'!DJ299</f>
        <v>0</v>
      </c>
      <c r="DL299" s="486">
        <f>-'PRA110'!DK299</f>
        <v>0</v>
      </c>
      <c r="DM299" s="401"/>
    </row>
    <row r="300" spans="1:117" s="173" customFormat="1" ht="19.5" customHeight="1">
      <c r="A300" s="300"/>
      <c r="B300" s="300"/>
      <c r="C300" s="300"/>
      <c r="D300" s="487"/>
      <c r="E300" s="488"/>
      <c r="F300" s="488"/>
      <c r="G300" s="325"/>
      <c r="H300" s="325"/>
      <c r="I300" s="391"/>
      <c r="J300" s="391"/>
      <c r="K300" s="391"/>
      <c r="L300" s="489"/>
      <c r="M300" s="489"/>
      <c r="N300" s="489"/>
      <c r="O300" s="489"/>
      <c r="P300" s="489"/>
      <c r="Q300" s="489"/>
      <c r="R300" s="489"/>
      <c r="S300" s="489"/>
      <c r="T300" s="489"/>
      <c r="U300" s="489"/>
      <c r="V300" s="489"/>
      <c r="W300" s="489"/>
      <c r="X300" s="489"/>
      <c r="Y300" s="489"/>
      <c r="Z300" s="489"/>
      <c r="AA300" s="489"/>
      <c r="AB300" s="489"/>
      <c r="AC300" s="489"/>
      <c r="AD300" s="489"/>
      <c r="AE300" s="489"/>
      <c r="AF300" s="489"/>
      <c r="AG300" s="489"/>
      <c r="AH300" s="489"/>
      <c r="AI300" s="489"/>
      <c r="AJ300" s="489"/>
      <c r="AK300" s="489"/>
      <c r="AL300" s="489"/>
      <c r="AM300" s="489"/>
      <c r="AN300" s="489"/>
      <c r="AO300" s="489"/>
      <c r="AP300" s="489"/>
      <c r="AQ300" s="489"/>
      <c r="AR300" s="489"/>
      <c r="AS300" s="489"/>
      <c r="AT300" s="489"/>
      <c r="AU300" s="489"/>
      <c r="AV300" s="489"/>
      <c r="AW300" s="489"/>
      <c r="AX300" s="489"/>
      <c r="AY300" s="489"/>
      <c r="AZ300" s="489"/>
      <c r="BA300" s="489"/>
      <c r="BB300" s="489"/>
      <c r="BC300" s="489"/>
      <c r="BD300" s="489"/>
      <c r="BE300" s="489"/>
      <c r="BF300" s="489"/>
      <c r="BG300" s="489"/>
      <c r="BH300" s="489"/>
      <c r="BI300" s="489"/>
      <c r="BJ300" s="489"/>
      <c r="BK300" s="489"/>
      <c r="BL300" s="489"/>
      <c r="BM300" s="489"/>
      <c r="BN300" s="489"/>
      <c r="BO300" s="489"/>
      <c r="BP300" s="489"/>
      <c r="BQ300" s="489"/>
      <c r="BR300" s="489"/>
      <c r="BS300" s="489"/>
      <c r="BT300" s="489"/>
      <c r="BU300" s="489"/>
      <c r="BV300" s="489"/>
      <c r="BW300" s="489"/>
      <c r="BX300" s="489"/>
      <c r="BY300" s="489"/>
      <c r="BZ300" s="489"/>
      <c r="CA300" s="489"/>
      <c r="CB300" s="489"/>
      <c r="CC300" s="489"/>
      <c r="CD300" s="489"/>
      <c r="CE300" s="489"/>
      <c r="CF300" s="489"/>
      <c r="CG300" s="489"/>
      <c r="CH300" s="489"/>
      <c r="CI300" s="489"/>
      <c r="CJ300" s="489"/>
      <c r="CK300" s="489"/>
      <c r="CL300" s="489"/>
      <c r="CM300" s="489"/>
      <c r="CN300" s="489"/>
      <c r="CO300" s="489"/>
      <c r="CP300" s="489"/>
      <c r="CQ300" s="489"/>
      <c r="CR300" s="489"/>
      <c r="CS300" s="489"/>
      <c r="CT300" s="489"/>
      <c r="CU300" s="489"/>
      <c r="CV300" s="489"/>
      <c r="CW300" s="489"/>
      <c r="CX300" s="489"/>
      <c r="CY300" s="489"/>
      <c r="CZ300" s="489"/>
      <c r="DA300" s="489"/>
      <c r="DB300" s="489"/>
      <c r="DC300" s="489"/>
      <c r="DD300" s="489"/>
      <c r="DE300" s="489"/>
      <c r="DF300" s="489"/>
      <c r="DG300" s="489"/>
      <c r="DH300" s="489"/>
      <c r="DI300" s="489"/>
      <c r="DJ300" s="489"/>
      <c r="DK300" s="489"/>
      <c r="DL300" s="489"/>
      <c r="DM300" s="401"/>
    </row>
    <row r="301" spans="1:117">
      <c r="F301" s="490"/>
      <c r="G301" s="491"/>
      <c r="H301" s="492"/>
      <c r="I301" s="493"/>
    </row>
    <row r="302" spans="1:117">
      <c r="F302" s="494"/>
      <c r="G302" s="170"/>
    </row>
    <row r="303" spans="1:117">
      <c r="F303" s="495"/>
      <c r="G303" s="496"/>
    </row>
    <row r="304" spans="1:117">
      <c r="F304" s="497"/>
    </row>
    <row r="305" spans="6:7">
      <c r="F305" s="497"/>
    </row>
    <row r="306" spans="6:7">
      <c r="F306" s="499"/>
      <c r="G306" s="114"/>
    </row>
    <row r="307" spans="6:7">
      <c r="G307" s="170"/>
    </row>
    <row r="309" spans="6:7">
      <c r="G309" s="496"/>
    </row>
    <row r="312" spans="6:7">
      <c r="G312" s="114"/>
    </row>
    <row r="313" spans="6:7">
      <c r="G313" s="170"/>
    </row>
    <row r="315" spans="6:7">
      <c r="G315" s="496"/>
    </row>
    <row r="319" spans="6:7">
      <c r="G319" s="496"/>
    </row>
    <row r="323" spans="6:7">
      <c r="G323" s="496"/>
    </row>
    <row r="327" spans="6:7">
      <c r="G327" s="496"/>
    </row>
    <row r="331" spans="6:7">
      <c r="F331" s="495"/>
      <c r="G331" s="496"/>
    </row>
    <row r="332" spans="6:7">
      <c r="F332" s="497"/>
    </row>
    <row r="333" spans="6:7">
      <c r="F333" s="497"/>
    </row>
    <row r="334" spans="6:7">
      <c r="F334" s="495"/>
      <c r="G334" s="496"/>
    </row>
    <row r="335" spans="6:7">
      <c r="F335" s="497"/>
    </row>
  </sheetData>
  <sheetProtection formatCells="0" formatColumns="0" formatRows="0"/>
  <mergeCells count="243">
    <mergeCell ref="DH274:DH275"/>
    <mergeCell ref="DI274:DI275"/>
    <mergeCell ref="DJ274:DJ275"/>
    <mergeCell ref="DK274:DK275"/>
    <mergeCell ref="AM234:AS234"/>
    <mergeCell ref="AT234:BT234"/>
    <mergeCell ref="DK290:DK291"/>
    <mergeCell ref="AM290:AS290"/>
    <mergeCell ref="AT290:BT290"/>
    <mergeCell ref="BU290:CX290"/>
    <mergeCell ref="DJ290:DJ291"/>
    <mergeCell ref="M290:M291"/>
    <mergeCell ref="N290:N291"/>
    <mergeCell ref="O290:O291"/>
    <mergeCell ref="P290:P291"/>
    <mergeCell ref="Q290:Q291"/>
    <mergeCell ref="DG290:DG291"/>
    <mergeCell ref="DH290:DH291"/>
    <mergeCell ref="DI290:DI291"/>
    <mergeCell ref="CY290:CY291"/>
    <mergeCell ref="CZ290:CZ291"/>
    <mergeCell ref="DA290:DA291"/>
    <mergeCell ref="DB290:DB291"/>
    <mergeCell ref="DC290:DC291"/>
    <mergeCell ref="DD290:DD291"/>
    <mergeCell ref="G140:G141"/>
    <mergeCell ref="G182:G183"/>
    <mergeCell ref="G234:G235"/>
    <mergeCell ref="G274:G275"/>
    <mergeCell ref="G290:G291"/>
    <mergeCell ref="K13:K14"/>
    <mergeCell ref="DE290:DE291"/>
    <mergeCell ref="DF290:DF291"/>
    <mergeCell ref="R290:X290"/>
    <mergeCell ref="Y290:AE290"/>
    <mergeCell ref="AF290:AL290"/>
    <mergeCell ref="J290:J291"/>
    <mergeCell ref="K290:K291"/>
    <mergeCell ref="J84:J85"/>
    <mergeCell ref="K84:K85"/>
    <mergeCell ref="J140:J141"/>
    <mergeCell ref="K140:K141"/>
    <mergeCell ref="J182:J183"/>
    <mergeCell ref="K182:K183"/>
    <mergeCell ref="BU234:CX234"/>
    <mergeCell ref="CY234:CY235"/>
    <mergeCell ref="M234:M235"/>
    <mergeCell ref="N234:N235"/>
    <mergeCell ref="L290:L291"/>
    <mergeCell ref="DL274:DL275"/>
    <mergeCell ref="D290:D291"/>
    <mergeCell ref="E290:F291"/>
    <mergeCell ref="H290:H291"/>
    <mergeCell ref="I290:I291"/>
    <mergeCell ref="DB274:DB275"/>
    <mergeCell ref="DC274:DC275"/>
    <mergeCell ref="DD274:DD275"/>
    <mergeCell ref="DE274:DE275"/>
    <mergeCell ref="DF274:DF275"/>
    <mergeCell ref="DG274:DG275"/>
    <mergeCell ref="AM274:AS274"/>
    <mergeCell ref="AT274:BT274"/>
    <mergeCell ref="BU274:CX274"/>
    <mergeCell ref="CY274:CY275"/>
    <mergeCell ref="CZ274:CZ275"/>
    <mergeCell ref="DA274:DA275"/>
    <mergeCell ref="O274:O275"/>
    <mergeCell ref="P274:P275"/>
    <mergeCell ref="Q274:Q275"/>
    <mergeCell ref="R274:X274"/>
    <mergeCell ref="Y274:AE274"/>
    <mergeCell ref="AF274:AL274"/>
    <mergeCell ref="DL290:DL291"/>
    <mergeCell ref="DL234:DL235"/>
    <mergeCell ref="D274:D275"/>
    <mergeCell ref="E274:F275"/>
    <mergeCell ref="H274:H275"/>
    <mergeCell ref="I274:I275"/>
    <mergeCell ref="J274:J275"/>
    <mergeCell ref="K274:K275"/>
    <mergeCell ref="L274:L275"/>
    <mergeCell ref="M274:M275"/>
    <mergeCell ref="N274:N275"/>
    <mergeCell ref="DF234:DF235"/>
    <mergeCell ref="DG234:DG235"/>
    <mergeCell ref="DH234:DH235"/>
    <mergeCell ref="DI234:DI235"/>
    <mergeCell ref="DJ234:DJ235"/>
    <mergeCell ref="DK234:DK235"/>
    <mergeCell ref="CZ234:CZ235"/>
    <mergeCell ref="DA234:DA235"/>
    <mergeCell ref="DB234:DB235"/>
    <mergeCell ref="DC234:DC235"/>
    <mergeCell ref="DD234:DD235"/>
    <mergeCell ref="DE234:DE235"/>
    <mergeCell ref="Y234:AE234"/>
    <mergeCell ref="AF234:AL234"/>
    <mergeCell ref="O234:O235"/>
    <mergeCell ref="P234:P235"/>
    <mergeCell ref="Q234:Q235"/>
    <mergeCell ref="R234:X234"/>
    <mergeCell ref="D234:D235"/>
    <mergeCell ref="E234:F235"/>
    <mergeCell ref="H234:H235"/>
    <mergeCell ref="I234:I235"/>
    <mergeCell ref="L234:L235"/>
    <mergeCell ref="J234:J235"/>
    <mergeCell ref="K234:K235"/>
    <mergeCell ref="DG182:DG183"/>
    <mergeCell ref="DH182:DH183"/>
    <mergeCell ref="DI182:DI183"/>
    <mergeCell ref="DJ182:DJ183"/>
    <mergeCell ref="DK182:DK183"/>
    <mergeCell ref="DL182:DL183"/>
    <mergeCell ref="DA182:DA183"/>
    <mergeCell ref="DB182:DB183"/>
    <mergeCell ref="DC182:DC183"/>
    <mergeCell ref="DD182:DD183"/>
    <mergeCell ref="DE182:DE183"/>
    <mergeCell ref="DF182:DF183"/>
    <mergeCell ref="AF182:AL182"/>
    <mergeCell ref="AM182:AS182"/>
    <mergeCell ref="AT182:BT182"/>
    <mergeCell ref="BU182:CX182"/>
    <mergeCell ref="CY182:CY183"/>
    <mergeCell ref="CZ182:CZ183"/>
    <mergeCell ref="N182:N183"/>
    <mergeCell ref="O182:O183"/>
    <mergeCell ref="P182:P183"/>
    <mergeCell ref="Q182:Q183"/>
    <mergeCell ref="R182:X182"/>
    <mergeCell ref="Y182:AE182"/>
    <mergeCell ref="DK140:DK141"/>
    <mergeCell ref="DL140:DL141"/>
    <mergeCell ref="D182:D183"/>
    <mergeCell ref="E182:E183"/>
    <mergeCell ref="F182:F183"/>
    <mergeCell ref="H182:H183"/>
    <mergeCell ref="I182:I183"/>
    <mergeCell ref="L182:L183"/>
    <mergeCell ref="M182:M183"/>
    <mergeCell ref="DE140:DE141"/>
    <mergeCell ref="DF140:DF141"/>
    <mergeCell ref="DG140:DG141"/>
    <mergeCell ref="DH140:DH141"/>
    <mergeCell ref="DI140:DI141"/>
    <mergeCell ref="DJ140:DJ141"/>
    <mergeCell ref="CY140:CY141"/>
    <mergeCell ref="CZ140:CZ141"/>
    <mergeCell ref="DA140:DA141"/>
    <mergeCell ref="DB140:DB141"/>
    <mergeCell ref="DC140:DC141"/>
    <mergeCell ref="DD140:DD141"/>
    <mergeCell ref="R140:X140"/>
    <mergeCell ref="Y140:AE140"/>
    <mergeCell ref="AF140:AL140"/>
    <mergeCell ref="E140:E141"/>
    <mergeCell ref="F140:F141"/>
    <mergeCell ref="H140:H141"/>
    <mergeCell ref="I140:I141"/>
    <mergeCell ref="DG84:DG85"/>
    <mergeCell ref="DH84:DH85"/>
    <mergeCell ref="DI84:DI85"/>
    <mergeCell ref="DJ84:DJ85"/>
    <mergeCell ref="N84:N85"/>
    <mergeCell ref="O84:O85"/>
    <mergeCell ref="P84:P85"/>
    <mergeCell ref="Q84:Q85"/>
    <mergeCell ref="R84:X84"/>
    <mergeCell ref="Y84:AE84"/>
    <mergeCell ref="AM140:AS140"/>
    <mergeCell ref="AT140:BT140"/>
    <mergeCell ref="BU140:CX140"/>
    <mergeCell ref="L140:L141"/>
    <mergeCell ref="M140:M141"/>
    <mergeCell ref="N140:N141"/>
    <mergeCell ref="O140:O141"/>
    <mergeCell ref="P140:P141"/>
    <mergeCell ref="Q140:Q141"/>
    <mergeCell ref="G84:G85"/>
    <mergeCell ref="DK84:DK85"/>
    <mergeCell ref="DL84:DL85"/>
    <mergeCell ref="DA84:DA85"/>
    <mergeCell ref="DB84:DB85"/>
    <mergeCell ref="DC84:DC85"/>
    <mergeCell ref="DD84:DD85"/>
    <mergeCell ref="DE84:DE85"/>
    <mergeCell ref="DF84:DF85"/>
    <mergeCell ref="AF84:AL84"/>
    <mergeCell ref="AM84:AS84"/>
    <mergeCell ref="AT84:BT84"/>
    <mergeCell ref="BU84:CX84"/>
    <mergeCell ref="CY84:CY85"/>
    <mergeCell ref="CZ84:CZ85"/>
    <mergeCell ref="DK13:DK14"/>
    <mergeCell ref="DL13:DL14"/>
    <mergeCell ref="D84:D85"/>
    <mergeCell ref="E84:E85"/>
    <mergeCell ref="F84:F85"/>
    <mergeCell ref="H84:H85"/>
    <mergeCell ref="I84:I85"/>
    <mergeCell ref="L84:L85"/>
    <mergeCell ref="M84:M85"/>
    <mergeCell ref="DE13:DE14"/>
    <mergeCell ref="DF13:DF14"/>
    <mergeCell ref="DG13:DG14"/>
    <mergeCell ref="DH13:DH14"/>
    <mergeCell ref="DI13:DI14"/>
    <mergeCell ref="DJ13:DJ14"/>
    <mergeCell ref="CY13:CY14"/>
    <mergeCell ref="CZ13:CZ14"/>
    <mergeCell ref="DA13:DA14"/>
    <mergeCell ref="DB13:DB14"/>
    <mergeCell ref="DC13:DC14"/>
    <mergeCell ref="DD13:DD14"/>
    <mergeCell ref="R13:X13"/>
    <mergeCell ref="Y13:AE13"/>
    <mergeCell ref="AF13:AL13"/>
    <mergeCell ref="E13:E15"/>
    <mergeCell ref="F13:F15"/>
    <mergeCell ref="H13:H14"/>
    <mergeCell ref="I13:I14"/>
    <mergeCell ref="J13:J14"/>
    <mergeCell ref="AM13:AS13"/>
    <mergeCell ref="AT13:BT13"/>
    <mergeCell ref="BU13:CX13"/>
    <mergeCell ref="L13:L14"/>
    <mergeCell ref="M13:M14"/>
    <mergeCell ref="N13:N14"/>
    <mergeCell ref="O13:O14"/>
    <mergeCell ref="P13:P14"/>
    <mergeCell ref="Q13:Q14"/>
    <mergeCell ref="G13:G14"/>
    <mergeCell ref="A84:A85"/>
    <mergeCell ref="B84:B85"/>
    <mergeCell ref="A140:A141"/>
    <mergeCell ref="B140:B141"/>
    <mergeCell ref="A182:A183"/>
    <mergeCell ref="B182:B183"/>
    <mergeCell ref="A234:A235"/>
    <mergeCell ref="B234:B235"/>
    <mergeCell ref="D13:D15"/>
    <mergeCell ref="D140:D141"/>
  </mergeCells>
  <conditionalFormatting sqref="I11:CX11">
    <cfRule type="expression" dxfId="383" priority="1">
      <formula>I11="Sat"</formula>
    </cfRule>
    <cfRule type="expression" dxfId="382" priority="2">
      <formula>I11="Sun"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20"/>
  <sheetViews>
    <sheetView showGridLines="0" zoomScale="75" zoomScaleNormal="90" workbookViewId="0"/>
  </sheetViews>
  <sheetFormatPr defaultColWidth="11.3984375" defaultRowHeight="14.25"/>
  <cols>
    <col min="1" max="3" width="1" style="2" customWidth="1"/>
    <col min="4" max="4" width="10.265625" style="498" customWidth="1"/>
    <col min="5" max="5" width="14.1328125" style="498" customWidth="1"/>
    <col min="6" max="6" width="80.73046875" style="498" customWidth="1"/>
    <col min="7" max="7" width="12.1328125" style="174" customWidth="1"/>
    <col min="8" max="8" width="13" style="174" customWidth="1"/>
    <col min="9" max="9" width="11.1328125" style="170" customWidth="1"/>
    <col min="10" max="10" width="11.59765625" style="170" customWidth="1"/>
    <col min="11" max="11" width="12.59765625" style="170" customWidth="1"/>
    <col min="12" max="12" width="3.73046875" style="170" customWidth="1"/>
    <col min="13" max="13" width="12" style="401" customWidth="1"/>
    <col min="14" max="14" width="26.265625" style="655" bestFit="1" customWidth="1"/>
    <col min="15" max="15" width="14" style="2" customWidth="1"/>
    <col min="16" max="16" width="11.3984375" style="401"/>
    <col min="17" max="17" width="11.3984375" style="996"/>
    <col min="18" max="135" width="11.3984375" style="401"/>
    <col min="136" max="136" width="2.73046875" style="401" customWidth="1"/>
    <col min="137" max="137" width="7" style="401" customWidth="1"/>
    <col min="138" max="138" width="9.73046875" style="401" bestFit="1" customWidth="1"/>
    <col min="139" max="139" width="76" style="401" customWidth="1"/>
    <col min="140" max="140" width="14.265625" style="401" customWidth="1"/>
    <col min="141" max="149" width="11.265625" style="401" customWidth="1"/>
    <col min="150" max="156" width="9.73046875" style="401" customWidth="1"/>
    <col min="157" max="157" width="11.265625" style="401" customWidth="1"/>
    <col min="158" max="164" width="9.73046875" style="401" customWidth="1"/>
    <col min="165" max="165" width="11.265625" style="401" customWidth="1"/>
    <col min="166" max="172" width="9.73046875" style="401" customWidth="1"/>
    <col min="173" max="173" width="11.265625" style="401" customWidth="1"/>
    <col min="174" max="180" width="9.73046875" style="401" customWidth="1"/>
    <col min="181" max="181" width="11.265625" style="401" customWidth="1"/>
    <col min="182" max="208" width="9.73046875" style="401" customWidth="1"/>
    <col min="209" max="209" width="11.265625" style="401" customWidth="1"/>
    <col min="210" max="242" width="9.73046875" style="401" customWidth="1"/>
    <col min="243" max="250" width="11.265625" style="401" customWidth="1"/>
    <col min="251" max="391" width="11.3984375" style="401"/>
    <col min="392" max="392" width="2.73046875" style="401" customWidth="1"/>
    <col min="393" max="393" width="7" style="401" customWidth="1"/>
    <col min="394" max="394" width="9.73046875" style="401" bestFit="1" customWidth="1"/>
    <col min="395" max="395" width="76" style="401" customWidth="1"/>
    <col min="396" max="396" width="14.265625" style="401" customWidth="1"/>
    <col min="397" max="405" width="11.265625" style="401" customWidth="1"/>
    <col min="406" max="412" width="9.73046875" style="401" customWidth="1"/>
    <col min="413" max="413" width="11.265625" style="401" customWidth="1"/>
    <col min="414" max="420" width="9.73046875" style="401" customWidth="1"/>
    <col min="421" max="421" width="11.265625" style="401" customWidth="1"/>
    <col min="422" max="428" width="9.73046875" style="401" customWidth="1"/>
    <col min="429" max="429" width="11.265625" style="401" customWidth="1"/>
    <col min="430" max="436" width="9.73046875" style="401" customWidth="1"/>
    <col min="437" max="437" width="11.265625" style="401" customWidth="1"/>
    <col min="438" max="464" width="9.73046875" style="401" customWidth="1"/>
    <col min="465" max="465" width="11.265625" style="401" customWidth="1"/>
    <col min="466" max="498" width="9.73046875" style="401" customWidth="1"/>
    <col min="499" max="506" width="11.265625" style="401" customWidth="1"/>
    <col min="507" max="647" width="11.3984375" style="401"/>
    <col min="648" max="648" width="2.73046875" style="401" customWidth="1"/>
    <col min="649" max="649" width="7" style="401" customWidth="1"/>
    <col min="650" max="650" width="9.73046875" style="401" bestFit="1" customWidth="1"/>
    <col min="651" max="651" width="76" style="401" customWidth="1"/>
    <col min="652" max="652" width="14.265625" style="401" customWidth="1"/>
    <col min="653" max="661" width="11.265625" style="401" customWidth="1"/>
    <col min="662" max="668" width="9.73046875" style="401" customWidth="1"/>
    <col min="669" max="669" width="11.265625" style="401" customWidth="1"/>
    <col min="670" max="676" width="9.73046875" style="401" customWidth="1"/>
    <col min="677" max="677" width="11.265625" style="401" customWidth="1"/>
    <col min="678" max="684" width="9.73046875" style="401" customWidth="1"/>
    <col min="685" max="685" width="11.265625" style="401" customWidth="1"/>
    <col min="686" max="692" width="9.73046875" style="401" customWidth="1"/>
    <col min="693" max="693" width="11.265625" style="401" customWidth="1"/>
    <col min="694" max="720" width="9.73046875" style="401" customWidth="1"/>
    <col min="721" max="721" width="11.265625" style="401" customWidth="1"/>
    <col min="722" max="754" width="9.73046875" style="401" customWidth="1"/>
    <col min="755" max="762" width="11.265625" style="401" customWidth="1"/>
    <col min="763" max="903" width="11.3984375" style="401"/>
    <col min="904" max="904" width="2.73046875" style="401" customWidth="1"/>
    <col min="905" max="905" width="7" style="401" customWidth="1"/>
    <col min="906" max="906" width="9.73046875" style="401" bestFit="1" customWidth="1"/>
    <col min="907" max="907" width="76" style="401" customWidth="1"/>
    <col min="908" max="908" width="14.265625" style="401" customWidth="1"/>
    <col min="909" max="917" width="11.265625" style="401" customWidth="1"/>
    <col min="918" max="924" width="9.73046875" style="401" customWidth="1"/>
    <col min="925" max="925" width="11.265625" style="401" customWidth="1"/>
    <col min="926" max="932" width="9.73046875" style="401" customWidth="1"/>
    <col min="933" max="933" width="11.265625" style="401" customWidth="1"/>
    <col min="934" max="940" width="9.73046875" style="401" customWidth="1"/>
    <col min="941" max="941" width="11.265625" style="401" customWidth="1"/>
    <col min="942" max="948" width="9.73046875" style="401" customWidth="1"/>
    <col min="949" max="949" width="11.265625" style="401" customWidth="1"/>
    <col min="950" max="976" width="9.73046875" style="401" customWidth="1"/>
    <col min="977" max="977" width="11.265625" style="401" customWidth="1"/>
    <col min="978" max="1010" width="9.73046875" style="401" customWidth="1"/>
    <col min="1011" max="1018" width="11.265625" style="401" customWidth="1"/>
    <col min="1019" max="1159" width="11.3984375" style="401"/>
    <col min="1160" max="1160" width="2.73046875" style="401" customWidth="1"/>
    <col min="1161" max="1161" width="7" style="401" customWidth="1"/>
    <col min="1162" max="1162" width="9.73046875" style="401" bestFit="1" customWidth="1"/>
    <col min="1163" max="1163" width="76" style="401" customWidth="1"/>
    <col min="1164" max="1164" width="14.265625" style="401" customWidth="1"/>
    <col min="1165" max="1173" width="11.265625" style="401" customWidth="1"/>
    <col min="1174" max="1180" width="9.73046875" style="401" customWidth="1"/>
    <col min="1181" max="1181" width="11.265625" style="401" customWidth="1"/>
    <col min="1182" max="1188" width="9.73046875" style="401" customWidth="1"/>
    <col min="1189" max="1189" width="11.265625" style="401" customWidth="1"/>
    <col min="1190" max="1196" width="9.73046875" style="401" customWidth="1"/>
    <col min="1197" max="1197" width="11.265625" style="401" customWidth="1"/>
    <col min="1198" max="1204" width="9.73046875" style="401" customWidth="1"/>
    <col min="1205" max="1205" width="11.265625" style="401" customWidth="1"/>
    <col min="1206" max="1232" width="9.73046875" style="401" customWidth="1"/>
    <col min="1233" max="1233" width="11.265625" style="401" customWidth="1"/>
    <col min="1234" max="1266" width="9.73046875" style="401" customWidth="1"/>
    <col min="1267" max="1274" width="11.265625" style="401" customWidth="1"/>
    <col min="1275" max="1415" width="11.3984375" style="401"/>
    <col min="1416" max="1416" width="2.73046875" style="401" customWidth="1"/>
    <col min="1417" max="1417" width="7" style="401" customWidth="1"/>
    <col min="1418" max="1418" width="9.73046875" style="401" bestFit="1" customWidth="1"/>
    <col min="1419" max="1419" width="76" style="401" customWidth="1"/>
    <col min="1420" max="1420" width="14.265625" style="401" customWidth="1"/>
    <col min="1421" max="1429" width="11.265625" style="401" customWidth="1"/>
    <col min="1430" max="1436" width="9.73046875" style="401" customWidth="1"/>
    <col min="1437" max="1437" width="11.265625" style="401" customWidth="1"/>
    <col min="1438" max="1444" width="9.73046875" style="401" customWidth="1"/>
    <col min="1445" max="1445" width="11.265625" style="401" customWidth="1"/>
    <col min="1446" max="1452" width="9.73046875" style="401" customWidth="1"/>
    <col min="1453" max="1453" width="11.265625" style="401" customWidth="1"/>
    <col min="1454" max="1460" width="9.73046875" style="401" customWidth="1"/>
    <col min="1461" max="1461" width="11.265625" style="401" customWidth="1"/>
    <col min="1462" max="1488" width="9.73046875" style="401" customWidth="1"/>
    <col min="1489" max="1489" width="11.265625" style="401" customWidth="1"/>
    <col min="1490" max="1522" width="9.73046875" style="401" customWidth="1"/>
    <col min="1523" max="1530" width="11.265625" style="401" customWidth="1"/>
    <col min="1531" max="1671" width="11.3984375" style="401"/>
    <col min="1672" max="1672" width="2.73046875" style="401" customWidth="1"/>
    <col min="1673" max="1673" width="7" style="401" customWidth="1"/>
    <col min="1674" max="1674" width="9.73046875" style="401" bestFit="1" customWidth="1"/>
    <col min="1675" max="1675" width="76" style="401" customWidth="1"/>
    <col min="1676" max="1676" width="14.265625" style="401" customWidth="1"/>
    <col min="1677" max="1685" width="11.265625" style="401" customWidth="1"/>
    <col min="1686" max="1692" width="9.73046875" style="401" customWidth="1"/>
    <col min="1693" max="1693" width="11.265625" style="401" customWidth="1"/>
    <col min="1694" max="1700" width="9.73046875" style="401" customWidth="1"/>
    <col min="1701" max="1701" width="11.265625" style="401" customWidth="1"/>
    <col min="1702" max="1708" width="9.73046875" style="401" customWidth="1"/>
    <col min="1709" max="1709" width="11.265625" style="401" customWidth="1"/>
    <col min="1710" max="1716" width="9.73046875" style="401" customWidth="1"/>
    <col min="1717" max="1717" width="11.265625" style="401" customWidth="1"/>
    <col min="1718" max="1744" width="9.73046875" style="401" customWidth="1"/>
    <col min="1745" max="1745" width="11.265625" style="401" customWidth="1"/>
    <col min="1746" max="1778" width="9.73046875" style="401" customWidth="1"/>
    <col min="1779" max="1786" width="11.265625" style="401" customWidth="1"/>
    <col min="1787" max="1927" width="11.3984375" style="401"/>
    <col min="1928" max="1928" width="2.73046875" style="401" customWidth="1"/>
    <col min="1929" max="1929" width="7" style="401" customWidth="1"/>
    <col min="1930" max="1930" width="9.73046875" style="401" bestFit="1" customWidth="1"/>
    <col min="1931" max="1931" width="76" style="401" customWidth="1"/>
    <col min="1932" max="1932" width="14.265625" style="401" customWidth="1"/>
    <col min="1933" max="1941" width="11.265625" style="401" customWidth="1"/>
    <col min="1942" max="1948" width="9.73046875" style="401" customWidth="1"/>
    <col min="1949" max="1949" width="11.265625" style="401" customWidth="1"/>
    <col min="1950" max="1956" width="9.73046875" style="401" customWidth="1"/>
    <col min="1957" max="1957" width="11.265625" style="401" customWidth="1"/>
    <col min="1958" max="1964" width="9.73046875" style="401" customWidth="1"/>
    <col min="1965" max="1965" width="11.265625" style="401" customWidth="1"/>
    <col min="1966" max="1972" width="9.73046875" style="401" customWidth="1"/>
    <col min="1973" max="1973" width="11.265625" style="401" customWidth="1"/>
    <col min="1974" max="2000" width="9.73046875" style="401" customWidth="1"/>
    <col min="2001" max="2001" width="11.265625" style="401" customWidth="1"/>
    <col min="2002" max="2034" width="9.73046875" style="401" customWidth="1"/>
    <col min="2035" max="2042" width="11.265625" style="401" customWidth="1"/>
    <col min="2043" max="2183" width="11.3984375" style="401"/>
    <col min="2184" max="2184" width="2.73046875" style="401" customWidth="1"/>
    <col min="2185" max="2185" width="7" style="401" customWidth="1"/>
    <col min="2186" max="2186" width="9.73046875" style="401" bestFit="1" customWidth="1"/>
    <col min="2187" max="2187" width="76" style="401" customWidth="1"/>
    <col min="2188" max="2188" width="14.265625" style="401" customWidth="1"/>
    <col min="2189" max="2197" width="11.265625" style="401" customWidth="1"/>
    <col min="2198" max="2204" width="9.73046875" style="401" customWidth="1"/>
    <col min="2205" max="2205" width="11.265625" style="401" customWidth="1"/>
    <col min="2206" max="2212" width="9.73046875" style="401" customWidth="1"/>
    <col min="2213" max="2213" width="11.265625" style="401" customWidth="1"/>
    <col min="2214" max="2220" width="9.73046875" style="401" customWidth="1"/>
    <col min="2221" max="2221" width="11.265625" style="401" customWidth="1"/>
    <col min="2222" max="2228" width="9.73046875" style="401" customWidth="1"/>
    <col min="2229" max="2229" width="11.265625" style="401" customWidth="1"/>
    <col min="2230" max="2256" width="9.73046875" style="401" customWidth="1"/>
    <col min="2257" max="2257" width="11.265625" style="401" customWidth="1"/>
    <col min="2258" max="2290" width="9.73046875" style="401" customWidth="1"/>
    <col min="2291" max="2298" width="11.265625" style="401" customWidth="1"/>
    <col min="2299" max="2439" width="11.3984375" style="401"/>
    <col min="2440" max="2440" width="2.73046875" style="401" customWidth="1"/>
    <col min="2441" max="2441" width="7" style="401" customWidth="1"/>
    <col min="2442" max="2442" width="9.73046875" style="401" bestFit="1" customWidth="1"/>
    <col min="2443" max="2443" width="76" style="401" customWidth="1"/>
    <col min="2444" max="2444" width="14.265625" style="401" customWidth="1"/>
    <col min="2445" max="2453" width="11.265625" style="401" customWidth="1"/>
    <col min="2454" max="2460" width="9.73046875" style="401" customWidth="1"/>
    <col min="2461" max="2461" width="11.265625" style="401" customWidth="1"/>
    <col min="2462" max="2468" width="9.73046875" style="401" customWidth="1"/>
    <col min="2469" max="2469" width="11.265625" style="401" customWidth="1"/>
    <col min="2470" max="2476" width="9.73046875" style="401" customWidth="1"/>
    <col min="2477" max="2477" width="11.265625" style="401" customWidth="1"/>
    <col min="2478" max="2484" width="9.73046875" style="401" customWidth="1"/>
    <col min="2485" max="2485" width="11.265625" style="401" customWidth="1"/>
    <col min="2486" max="2512" width="9.73046875" style="401" customWidth="1"/>
    <col min="2513" max="2513" width="11.265625" style="401" customWidth="1"/>
    <col min="2514" max="2546" width="9.73046875" style="401" customWidth="1"/>
    <col min="2547" max="2554" width="11.265625" style="401" customWidth="1"/>
    <col min="2555" max="2695" width="11.3984375" style="401"/>
    <col min="2696" max="2696" width="2.73046875" style="401" customWidth="1"/>
    <col min="2697" max="2697" width="7" style="401" customWidth="1"/>
    <col min="2698" max="2698" width="9.73046875" style="401" bestFit="1" customWidth="1"/>
    <col min="2699" max="2699" width="76" style="401" customWidth="1"/>
    <col min="2700" max="2700" width="14.265625" style="401" customWidth="1"/>
    <col min="2701" max="2709" width="11.265625" style="401" customWidth="1"/>
    <col min="2710" max="2716" width="9.73046875" style="401" customWidth="1"/>
    <col min="2717" max="2717" width="11.265625" style="401" customWidth="1"/>
    <col min="2718" max="2724" width="9.73046875" style="401" customWidth="1"/>
    <col min="2725" max="2725" width="11.265625" style="401" customWidth="1"/>
    <col min="2726" max="2732" width="9.73046875" style="401" customWidth="1"/>
    <col min="2733" max="2733" width="11.265625" style="401" customWidth="1"/>
    <col min="2734" max="2740" width="9.73046875" style="401" customWidth="1"/>
    <col min="2741" max="2741" width="11.265625" style="401" customWidth="1"/>
    <col min="2742" max="2768" width="9.73046875" style="401" customWidth="1"/>
    <col min="2769" max="2769" width="11.265625" style="401" customWidth="1"/>
    <col min="2770" max="2802" width="9.73046875" style="401" customWidth="1"/>
    <col min="2803" max="2810" width="11.265625" style="401" customWidth="1"/>
    <col min="2811" max="2951" width="11.3984375" style="401"/>
    <col min="2952" max="2952" width="2.73046875" style="401" customWidth="1"/>
    <col min="2953" max="2953" width="7" style="401" customWidth="1"/>
    <col min="2954" max="2954" width="9.73046875" style="401" bestFit="1" customWidth="1"/>
    <col min="2955" max="2955" width="76" style="401" customWidth="1"/>
    <col min="2956" max="2956" width="14.265625" style="401" customWidth="1"/>
    <col min="2957" max="2965" width="11.265625" style="401" customWidth="1"/>
    <col min="2966" max="2972" width="9.73046875" style="401" customWidth="1"/>
    <col min="2973" max="2973" width="11.265625" style="401" customWidth="1"/>
    <col min="2974" max="2980" width="9.73046875" style="401" customWidth="1"/>
    <col min="2981" max="2981" width="11.265625" style="401" customWidth="1"/>
    <col min="2982" max="2988" width="9.73046875" style="401" customWidth="1"/>
    <col min="2989" max="2989" width="11.265625" style="401" customWidth="1"/>
    <col min="2990" max="2996" width="9.73046875" style="401" customWidth="1"/>
    <col min="2997" max="2997" width="11.265625" style="401" customWidth="1"/>
    <col min="2998" max="3024" width="9.73046875" style="401" customWidth="1"/>
    <col min="3025" max="3025" width="11.265625" style="401" customWidth="1"/>
    <col min="3026" max="3058" width="9.73046875" style="401" customWidth="1"/>
    <col min="3059" max="3066" width="11.265625" style="401" customWidth="1"/>
    <col min="3067" max="3207" width="11.3984375" style="401"/>
    <col min="3208" max="3208" width="2.73046875" style="401" customWidth="1"/>
    <col min="3209" max="3209" width="7" style="401" customWidth="1"/>
    <col min="3210" max="3210" width="9.73046875" style="401" bestFit="1" customWidth="1"/>
    <col min="3211" max="3211" width="76" style="401" customWidth="1"/>
    <col min="3212" max="3212" width="14.265625" style="401" customWidth="1"/>
    <col min="3213" max="3221" width="11.265625" style="401" customWidth="1"/>
    <col min="3222" max="3228" width="9.73046875" style="401" customWidth="1"/>
    <col min="3229" max="3229" width="11.265625" style="401" customWidth="1"/>
    <col min="3230" max="3236" width="9.73046875" style="401" customWidth="1"/>
    <col min="3237" max="3237" width="11.265625" style="401" customWidth="1"/>
    <col min="3238" max="3244" width="9.73046875" style="401" customWidth="1"/>
    <col min="3245" max="3245" width="11.265625" style="401" customWidth="1"/>
    <col min="3246" max="3252" width="9.73046875" style="401" customWidth="1"/>
    <col min="3253" max="3253" width="11.265625" style="401" customWidth="1"/>
    <col min="3254" max="3280" width="9.73046875" style="401" customWidth="1"/>
    <col min="3281" max="3281" width="11.265625" style="401" customWidth="1"/>
    <col min="3282" max="3314" width="9.73046875" style="401" customWidth="1"/>
    <col min="3315" max="3322" width="11.265625" style="401" customWidth="1"/>
    <col min="3323" max="3463" width="11.3984375" style="401"/>
    <col min="3464" max="3464" width="2.73046875" style="401" customWidth="1"/>
    <col min="3465" max="3465" width="7" style="401" customWidth="1"/>
    <col min="3466" max="3466" width="9.73046875" style="401" bestFit="1" customWidth="1"/>
    <col min="3467" max="3467" width="76" style="401" customWidth="1"/>
    <col min="3468" max="3468" width="14.265625" style="401" customWidth="1"/>
    <col min="3469" max="3477" width="11.265625" style="401" customWidth="1"/>
    <col min="3478" max="3484" width="9.73046875" style="401" customWidth="1"/>
    <col min="3485" max="3485" width="11.265625" style="401" customWidth="1"/>
    <col min="3486" max="3492" width="9.73046875" style="401" customWidth="1"/>
    <col min="3493" max="3493" width="11.265625" style="401" customWidth="1"/>
    <col min="3494" max="3500" width="9.73046875" style="401" customWidth="1"/>
    <col min="3501" max="3501" width="11.265625" style="401" customWidth="1"/>
    <col min="3502" max="3508" width="9.73046875" style="401" customWidth="1"/>
    <col min="3509" max="3509" width="11.265625" style="401" customWidth="1"/>
    <col min="3510" max="3536" width="9.73046875" style="401" customWidth="1"/>
    <col min="3537" max="3537" width="11.265625" style="401" customWidth="1"/>
    <col min="3538" max="3570" width="9.73046875" style="401" customWidth="1"/>
    <col min="3571" max="3578" width="11.265625" style="401" customWidth="1"/>
    <col min="3579" max="3719" width="11.3984375" style="401"/>
    <col min="3720" max="3720" width="2.73046875" style="401" customWidth="1"/>
    <col min="3721" max="3721" width="7" style="401" customWidth="1"/>
    <col min="3722" max="3722" width="9.73046875" style="401" bestFit="1" customWidth="1"/>
    <col min="3723" max="3723" width="76" style="401" customWidth="1"/>
    <col min="3724" max="3724" width="14.265625" style="401" customWidth="1"/>
    <col min="3725" max="3733" width="11.265625" style="401" customWidth="1"/>
    <col min="3734" max="3740" width="9.73046875" style="401" customWidth="1"/>
    <col min="3741" max="3741" width="11.265625" style="401" customWidth="1"/>
    <col min="3742" max="3748" width="9.73046875" style="401" customWidth="1"/>
    <col min="3749" max="3749" width="11.265625" style="401" customWidth="1"/>
    <col min="3750" max="3756" width="9.73046875" style="401" customWidth="1"/>
    <col min="3757" max="3757" width="11.265625" style="401" customWidth="1"/>
    <col min="3758" max="3764" width="9.73046875" style="401" customWidth="1"/>
    <col min="3765" max="3765" width="11.265625" style="401" customWidth="1"/>
    <col min="3766" max="3792" width="9.73046875" style="401" customWidth="1"/>
    <col min="3793" max="3793" width="11.265625" style="401" customWidth="1"/>
    <col min="3794" max="3826" width="9.73046875" style="401" customWidth="1"/>
    <col min="3827" max="3834" width="11.265625" style="401" customWidth="1"/>
    <col min="3835" max="3975" width="11.3984375" style="401"/>
    <col min="3976" max="3976" width="2.73046875" style="401" customWidth="1"/>
    <col min="3977" max="3977" width="7" style="401" customWidth="1"/>
    <col min="3978" max="3978" width="9.73046875" style="401" bestFit="1" customWidth="1"/>
    <col min="3979" max="3979" width="76" style="401" customWidth="1"/>
    <col min="3980" max="3980" width="14.265625" style="401" customWidth="1"/>
    <col min="3981" max="3989" width="11.265625" style="401" customWidth="1"/>
    <col min="3990" max="3996" width="9.73046875" style="401" customWidth="1"/>
    <col min="3997" max="3997" width="11.265625" style="401" customWidth="1"/>
    <col min="3998" max="4004" width="9.73046875" style="401" customWidth="1"/>
    <col min="4005" max="4005" width="11.265625" style="401" customWidth="1"/>
    <col min="4006" max="4012" width="9.73046875" style="401" customWidth="1"/>
    <col min="4013" max="4013" width="11.265625" style="401" customWidth="1"/>
    <col min="4014" max="4020" width="9.73046875" style="401" customWidth="1"/>
    <col min="4021" max="4021" width="11.265625" style="401" customWidth="1"/>
    <col min="4022" max="4048" width="9.73046875" style="401" customWidth="1"/>
    <col min="4049" max="4049" width="11.265625" style="401" customWidth="1"/>
    <col min="4050" max="4082" width="9.73046875" style="401" customWidth="1"/>
    <col min="4083" max="4090" width="11.265625" style="401" customWidth="1"/>
    <col min="4091" max="4231" width="11.3984375" style="401"/>
    <col min="4232" max="4232" width="2.73046875" style="401" customWidth="1"/>
    <col min="4233" max="4233" width="7" style="401" customWidth="1"/>
    <col min="4234" max="4234" width="9.73046875" style="401" bestFit="1" customWidth="1"/>
    <col min="4235" max="4235" width="76" style="401" customWidth="1"/>
    <col min="4236" max="4236" width="14.265625" style="401" customWidth="1"/>
    <col min="4237" max="4245" width="11.265625" style="401" customWidth="1"/>
    <col min="4246" max="4252" width="9.73046875" style="401" customWidth="1"/>
    <col min="4253" max="4253" width="11.265625" style="401" customWidth="1"/>
    <col min="4254" max="4260" width="9.73046875" style="401" customWidth="1"/>
    <col min="4261" max="4261" width="11.265625" style="401" customWidth="1"/>
    <col min="4262" max="4268" width="9.73046875" style="401" customWidth="1"/>
    <col min="4269" max="4269" width="11.265625" style="401" customWidth="1"/>
    <col min="4270" max="4276" width="9.73046875" style="401" customWidth="1"/>
    <col min="4277" max="4277" width="11.265625" style="401" customWidth="1"/>
    <col min="4278" max="4304" width="9.73046875" style="401" customWidth="1"/>
    <col min="4305" max="4305" width="11.265625" style="401" customWidth="1"/>
    <col min="4306" max="4338" width="9.73046875" style="401" customWidth="1"/>
    <col min="4339" max="4346" width="11.265625" style="401" customWidth="1"/>
    <col min="4347" max="4487" width="11.3984375" style="401"/>
    <col min="4488" max="4488" width="2.73046875" style="401" customWidth="1"/>
    <col min="4489" max="4489" width="7" style="401" customWidth="1"/>
    <col min="4490" max="4490" width="9.73046875" style="401" bestFit="1" customWidth="1"/>
    <col min="4491" max="4491" width="76" style="401" customWidth="1"/>
    <col min="4492" max="4492" width="14.265625" style="401" customWidth="1"/>
    <col min="4493" max="4501" width="11.265625" style="401" customWidth="1"/>
    <col min="4502" max="4508" width="9.73046875" style="401" customWidth="1"/>
    <col min="4509" max="4509" width="11.265625" style="401" customWidth="1"/>
    <col min="4510" max="4516" width="9.73046875" style="401" customWidth="1"/>
    <col min="4517" max="4517" width="11.265625" style="401" customWidth="1"/>
    <col min="4518" max="4524" width="9.73046875" style="401" customWidth="1"/>
    <col min="4525" max="4525" width="11.265625" style="401" customWidth="1"/>
    <col min="4526" max="4532" width="9.73046875" style="401" customWidth="1"/>
    <col min="4533" max="4533" width="11.265625" style="401" customWidth="1"/>
    <col min="4534" max="4560" width="9.73046875" style="401" customWidth="1"/>
    <col min="4561" max="4561" width="11.265625" style="401" customWidth="1"/>
    <col min="4562" max="4594" width="9.73046875" style="401" customWidth="1"/>
    <col min="4595" max="4602" width="11.265625" style="401" customWidth="1"/>
    <col min="4603" max="4743" width="11.3984375" style="401"/>
    <col min="4744" max="4744" width="2.73046875" style="401" customWidth="1"/>
    <col min="4745" max="4745" width="7" style="401" customWidth="1"/>
    <col min="4746" max="4746" width="9.73046875" style="401" bestFit="1" customWidth="1"/>
    <col min="4747" max="4747" width="76" style="401" customWidth="1"/>
    <col min="4748" max="4748" width="14.265625" style="401" customWidth="1"/>
    <col min="4749" max="4757" width="11.265625" style="401" customWidth="1"/>
    <col min="4758" max="4764" width="9.73046875" style="401" customWidth="1"/>
    <col min="4765" max="4765" width="11.265625" style="401" customWidth="1"/>
    <col min="4766" max="4772" width="9.73046875" style="401" customWidth="1"/>
    <col min="4773" max="4773" width="11.265625" style="401" customWidth="1"/>
    <col min="4774" max="4780" width="9.73046875" style="401" customWidth="1"/>
    <col min="4781" max="4781" width="11.265625" style="401" customWidth="1"/>
    <col min="4782" max="4788" width="9.73046875" style="401" customWidth="1"/>
    <col min="4789" max="4789" width="11.265625" style="401" customWidth="1"/>
    <col min="4790" max="4816" width="9.73046875" style="401" customWidth="1"/>
    <col min="4817" max="4817" width="11.265625" style="401" customWidth="1"/>
    <col min="4818" max="4850" width="9.73046875" style="401" customWidth="1"/>
    <col min="4851" max="4858" width="11.265625" style="401" customWidth="1"/>
    <col min="4859" max="4999" width="11.3984375" style="401"/>
    <col min="5000" max="5000" width="2.73046875" style="401" customWidth="1"/>
    <col min="5001" max="5001" width="7" style="401" customWidth="1"/>
    <col min="5002" max="5002" width="9.73046875" style="401" bestFit="1" customWidth="1"/>
    <col min="5003" max="5003" width="76" style="401" customWidth="1"/>
    <col min="5004" max="5004" width="14.265625" style="401" customWidth="1"/>
    <col min="5005" max="5013" width="11.265625" style="401" customWidth="1"/>
    <col min="5014" max="5020" width="9.73046875" style="401" customWidth="1"/>
    <col min="5021" max="5021" width="11.265625" style="401" customWidth="1"/>
    <col min="5022" max="5028" width="9.73046875" style="401" customWidth="1"/>
    <col min="5029" max="5029" width="11.265625" style="401" customWidth="1"/>
    <col min="5030" max="5036" width="9.73046875" style="401" customWidth="1"/>
    <col min="5037" max="5037" width="11.265625" style="401" customWidth="1"/>
    <col min="5038" max="5044" width="9.73046875" style="401" customWidth="1"/>
    <col min="5045" max="5045" width="11.265625" style="401" customWidth="1"/>
    <col min="5046" max="5072" width="9.73046875" style="401" customWidth="1"/>
    <col min="5073" max="5073" width="11.265625" style="401" customWidth="1"/>
    <col min="5074" max="5106" width="9.73046875" style="401" customWidth="1"/>
    <col min="5107" max="5114" width="11.265625" style="401" customWidth="1"/>
    <col min="5115" max="5255" width="11.3984375" style="401"/>
    <col min="5256" max="5256" width="2.73046875" style="401" customWidth="1"/>
    <col min="5257" max="5257" width="7" style="401" customWidth="1"/>
    <col min="5258" max="5258" width="9.73046875" style="401" bestFit="1" customWidth="1"/>
    <col min="5259" max="5259" width="76" style="401" customWidth="1"/>
    <col min="5260" max="5260" width="14.265625" style="401" customWidth="1"/>
    <col min="5261" max="5269" width="11.265625" style="401" customWidth="1"/>
    <col min="5270" max="5276" width="9.73046875" style="401" customWidth="1"/>
    <col min="5277" max="5277" width="11.265625" style="401" customWidth="1"/>
    <col min="5278" max="5284" width="9.73046875" style="401" customWidth="1"/>
    <col min="5285" max="5285" width="11.265625" style="401" customWidth="1"/>
    <col min="5286" max="5292" width="9.73046875" style="401" customWidth="1"/>
    <col min="5293" max="5293" width="11.265625" style="401" customWidth="1"/>
    <col min="5294" max="5300" width="9.73046875" style="401" customWidth="1"/>
    <col min="5301" max="5301" width="11.265625" style="401" customWidth="1"/>
    <col min="5302" max="5328" width="9.73046875" style="401" customWidth="1"/>
    <col min="5329" max="5329" width="11.265625" style="401" customWidth="1"/>
    <col min="5330" max="5362" width="9.73046875" style="401" customWidth="1"/>
    <col min="5363" max="5370" width="11.265625" style="401" customWidth="1"/>
    <col min="5371" max="5511" width="11.3984375" style="401"/>
    <col min="5512" max="5512" width="2.73046875" style="401" customWidth="1"/>
    <col min="5513" max="5513" width="7" style="401" customWidth="1"/>
    <col min="5514" max="5514" width="9.73046875" style="401" bestFit="1" customWidth="1"/>
    <col min="5515" max="5515" width="76" style="401" customWidth="1"/>
    <col min="5516" max="5516" width="14.265625" style="401" customWidth="1"/>
    <col min="5517" max="5525" width="11.265625" style="401" customWidth="1"/>
    <col min="5526" max="5532" width="9.73046875" style="401" customWidth="1"/>
    <col min="5533" max="5533" width="11.265625" style="401" customWidth="1"/>
    <col min="5534" max="5540" width="9.73046875" style="401" customWidth="1"/>
    <col min="5541" max="5541" width="11.265625" style="401" customWidth="1"/>
    <col min="5542" max="5548" width="9.73046875" style="401" customWidth="1"/>
    <col min="5549" max="5549" width="11.265625" style="401" customWidth="1"/>
    <col min="5550" max="5556" width="9.73046875" style="401" customWidth="1"/>
    <col min="5557" max="5557" width="11.265625" style="401" customWidth="1"/>
    <col min="5558" max="5584" width="9.73046875" style="401" customWidth="1"/>
    <col min="5585" max="5585" width="11.265625" style="401" customWidth="1"/>
    <col min="5586" max="5618" width="9.73046875" style="401" customWidth="1"/>
    <col min="5619" max="5626" width="11.265625" style="401" customWidth="1"/>
    <col min="5627" max="5767" width="11.3984375" style="401"/>
    <col min="5768" max="5768" width="2.73046875" style="401" customWidth="1"/>
    <col min="5769" max="5769" width="7" style="401" customWidth="1"/>
    <col min="5770" max="5770" width="9.73046875" style="401" bestFit="1" customWidth="1"/>
    <col min="5771" max="5771" width="76" style="401" customWidth="1"/>
    <col min="5772" max="5772" width="14.265625" style="401" customWidth="1"/>
    <col min="5773" max="5781" width="11.265625" style="401" customWidth="1"/>
    <col min="5782" max="5788" width="9.73046875" style="401" customWidth="1"/>
    <col min="5789" max="5789" width="11.265625" style="401" customWidth="1"/>
    <col min="5790" max="5796" width="9.73046875" style="401" customWidth="1"/>
    <col min="5797" max="5797" width="11.265625" style="401" customWidth="1"/>
    <col min="5798" max="5804" width="9.73046875" style="401" customWidth="1"/>
    <col min="5805" max="5805" width="11.265625" style="401" customWidth="1"/>
    <col min="5806" max="5812" width="9.73046875" style="401" customWidth="1"/>
    <col min="5813" max="5813" width="11.265625" style="401" customWidth="1"/>
    <col min="5814" max="5840" width="9.73046875" style="401" customWidth="1"/>
    <col min="5841" max="5841" width="11.265625" style="401" customWidth="1"/>
    <col min="5842" max="5874" width="9.73046875" style="401" customWidth="1"/>
    <col min="5875" max="5882" width="11.265625" style="401" customWidth="1"/>
    <col min="5883" max="6023" width="11.3984375" style="401"/>
    <col min="6024" max="6024" width="2.73046875" style="401" customWidth="1"/>
    <col min="6025" max="6025" width="7" style="401" customWidth="1"/>
    <col min="6026" max="6026" width="9.73046875" style="401" bestFit="1" customWidth="1"/>
    <col min="6027" max="6027" width="76" style="401" customWidth="1"/>
    <col min="6028" max="6028" width="14.265625" style="401" customWidth="1"/>
    <col min="6029" max="6037" width="11.265625" style="401" customWidth="1"/>
    <col min="6038" max="6044" width="9.73046875" style="401" customWidth="1"/>
    <col min="6045" max="6045" width="11.265625" style="401" customWidth="1"/>
    <col min="6046" max="6052" width="9.73046875" style="401" customWidth="1"/>
    <col min="6053" max="6053" width="11.265625" style="401" customWidth="1"/>
    <col min="6054" max="6060" width="9.73046875" style="401" customWidth="1"/>
    <col min="6061" max="6061" width="11.265625" style="401" customWidth="1"/>
    <col min="6062" max="6068" width="9.73046875" style="401" customWidth="1"/>
    <col min="6069" max="6069" width="11.265625" style="401" customWidth="1"/>
    <col min="6070" max="6096" width="9.73046875" style="401" customWidth="1"/>
    <col min="6097" max="6097" width="11.265625" style="401" customWidth="1"/>
    <col min="6098" max="6130" width="9.73046875" style="401" customWidth="1"/>
    <col min="6131" max="6138" width="11.265625" style="401" customWidth="1"/>
    <col min="6139" max="6279" width="11.3984375" style="401"/>
    <col min="6280" max="6280" width="2.73046875" style="401" customWidth="1"/>
    <col min="6281" max="6281" width="7" style="401" customWidth="1"/>
    <col min="6282" max="6282" width="9.73046875" style="401" bestFit="1" customWidth="1"/>
    <col min="6283" max="6283" width="76" style="401" customWidth="1"/>
    <col min="6284" max="6284" width="14.265625" style="401" customWidth="1"/>
    <col min="6285" max="6293" width="11.265625" style="401" customWidth="1"/>
    <col min="6294" max="6300" width="9.73046875" style="401" customWidth="1"/>
    <col min="6301" max="6301" width="11.265625" style="401" customWidth="1"/>
    <col min="6302" max="6308" width="9.73046875" style="401" customWidth="1"/>
    <col min="6309" max="6309" width="11.265625" style="401" customWidth="1"/>
    <col min="6310" max="6316" width="9.73046875" style="401" customWidth="1"/>
    <col min="6317" max="6317" width="11.265625" style="401" customWidth="1"/>
    <col min="6318" max="6324" width="9.73046875" style="401" customWidth="1"/>
    <col min="6325" max="6325" width="11.265625" style="401" customWidth="1"/>
    <col min="6326" max="6352" width="9.73046875" style="401" customWidth="1"/>
    <col min="6353" max="6353" width="11.265625" style="401" customWidth="1"/>
    <col min="6354" max="6386" width="9.73046875" style="401" customWidth="1"/>
    <col min="6387" max="6394" width="11.265625" style="401" customWidth="1"/>
    <col min="6395" max="6535" width="11.3984375" style="401"/>
    <col min="6536" max="6536" width="2.73046875" style="401" customWidth="1"/>
    <col min="6537" max="6537" width="7" style="401" customWidth="1"/>
    <col min="6538" max="6538" width="9.73046875" style="401" bestFit="1" customWidth="1"/>
    <col min="6539" max="6539" width="76" style="401" customWidth="1"/>
    <col min="6540" max="6540" width="14.265625" style="401" customWidth="1"/>
    <col min="6541" max="6549" width="11.265625" style="401" customWidth="1"/>
    <col min="6550" max="6556" width="9.73046875" style="401" customWidth="1"/>
    <col min="6557" max="6557" width="11.265625" style="401" customWidth="1"/>
    <col min="6558" max="6564" width="9.73046875" style="401" customWidth="1"/>
    <col min="6565" max="6565" width="11.265625" style="401" customWidth="1"/>
    <col min="6566" max="6572" width="9.73046875" style="401" customWidth="1"/>
    <col min="6573" max="6573" width="11.265625" style="401" customWidth="1"/>
    <col min="6574" max="6580" width="9.73046875" style="401" customWidth="1"/>
    <col min="6581" max="6581" width="11.265625" style="401" customWidth="1"/>
    <col min="6582" max="6608" width="9.73046875" style="401" customWidth="1"/>
    <col min="6609" max="6609" width="11.265625" style="401" customWidth="1"/>
    <col min="6610" max="6642" width="9.73046875" style="401" customWidth="1"/>
    <col min="6643" max="6650" width="11.265625" style="401" customWidth="1"/>
    <col min="6651" max="6791" width="11.3984375" style="401"/>
    <col min="6792" max="6792" width="2.73046875" style="401" customWidth="1"/>
    <col min="6793" max="6793" width="7" style="401" customWidth="1"/>
    <col min="6794" max="6794" width="9.73046875" style="401" bestFit="1" customWidth="1"/>
    <col min="6795" max="6795" width="76" style="401" customWidth="1"/>
    <col min="6796" max="6796" width="14.265625" style="401" customWidth="1"/>
    <col min="6797" max="6805" width="11.265625" style="401" customWidth="1"/>
    <col min="6806" max="6812" width="9.73046875" style="401" customWidth="1"/>
    <col min="6813" max="6813" width="11.265625" style="401" customWidth="1"/>
    <col min="6814" max="6820" width="9.73046875" style="401" customWidth="1"/>
    <col min="6821" max="6821" width="11.265625" style="401" customWidth="1"/>
    <col min="6822" max="6828" width="9.73046875" style="401" customWidth="1"/>
    <col min="6829" max="6829" width="11.265625" style="401" customWidth="1"/>
    <col min="6830" max="6836" width="9.73046875" style="401" customWidth="1"/>
    <col min="6837" max="6837" width="11.265625" style="401" customWidth="1"/>
    <col min="6838" max="6864" width="9.73046875" style="401" customWidth="1"/>
    <col min="6865" max="6865" width="11.265625" style="401" customWidth="1"/>
    <col min="6866" max="6898" width="9.73046875" style="401" customWidth="1"/>
    <col min="6899" max="6906" width="11.265625" style="401" customWidth="1"/>
    <col min="6907" max="7047" width="11.3984375" style="401"/>
    <col min="7048" max="7048" width="2.73046875" style="401" customWidth="1"/>
    <col min="7049" max="7049" width="7" style="401" customWidth="1"/>
    <col min="7050" max="7050" width="9.73046875" style="401" bestFit="1" customWidth="1"/>
    <col min="7051" max="7051" width="76" style="401" customWidth="1"/>
    <col min="7052" max="7052" width="14.265625" style="401" customWidth="1"/>
    <col min="7053" max="7061" width="11.265625" style="401" customWidth="1"/>
    <col min="7062" max="7068" width="9.73046875" style="401" customWidth="1"/>
    <col min="7069" max="7069" width="11.265625" style="401" customWidth="1"/>
    <col min="7070" max="7076" width="9.73046875" style="401" customWidth="1"/>
    <col min="7077" max="7077" width="11.265625" style="401" customWidth="1"/>
    <col min="7078" max="7084" width="9.73046875" style="401" customWidth="1"/>
    <col min="7085" max="7085" width="11.265625" style="401" customWidth="1"/>
    <col min="7086" max="7092" width="9.73046875" style="401" customWidth="1"/>
    <col min="7093" max="7093" width="11.265625" style="401" customWidth="1"/>
    <col min="7094" max="7120" width="9.73046875" style="401" customWidth="1"/>
    <col min="7121" max="7121" width="11.265625" style="401" customWidth="1"/>
    <col min="7122" max="7154" width="9.73046875" style="401" customWidth="1"/>
    <col min="7155" max="7162" width="11.265625" style="401" customWidth="1"/>
    <col min="7163" max="7303" width="11.3984375" style="401"/>
    <col min="7304" max="7304" width="2.73046875" style="401" customWidth="1"/>
    <col min="7305" max="7305" width="7" style="401" customWidth="1"/>
    <col min="7306" max="7306" width="9.73046875" style="401" bestFit="1" customWidth="1"/>
    <col min="7307" max="7307" width="76" style="401" customWidth="1"/>
    <col min="7308" max="7308" width="14.265625" style="401" customWidth="1"/>
    <col min="7309" max="7317" width="11.265625" style="401" customWidth="1"/>
    <col min="7318" max="7324" width="9.73046875" style="401" customWidth="1"/>
    <col min="7325" max="7325" width="11.265625" style="401" customWidth="1"/>
    <col min="7326" max="7332" width="9.73046875" style="401" customWidth="1"/>
    <col min="7333" max="7333" width="11.265625" style="401" customWidth="1"/>
    <col min="7334" max="7340" width="9.73046875" style="401" customWidth="1"/>
    <col min="7341" max="7341" width="11.265625" style="401" customWidth="1"/>
    <col min="7342" max="7348" width="9.73046875" style="401" customWidth="1"/>
    <col min="7349" max="7349" width="11.265625" style="401" customWidth="1"/>
    <col min="7350" max="7376" width="9.73046875" style="401" customWidth="1"/>
    <col min="7377" max="7377" width="11.265625" style="401" customWidth="1"/>
    <col min="7378" max="7410" width="9.73046875" style="401" customWidth="1"/>
    <col min="7411" max="7418" width="11.265625" style="401" customWidth="1"/>
    <col min="7419" max="7559" width="11.3984375" style="401"/>
    <col min="7560" max="7560" width="2.73046875" style="401" customWidth="1"/>
    <col min="7561" max="7561" width="7" style="401" customWidth="1"/>
    <col min="7562" max="7562" width="9.73046875" style="401" bestFit="1" customWidth="1"/>
    <col min="7563" max="7563" width="76" style="401" customWidth="1"/>
    <col min="7564" max="7564" width="14.265625" style="401" customWidth="1"/>
    <col min="7565" max="7573" width="11.265625" style="401" customWidth="1"/>
    <col min="7574" max="7580" width="9.73046875" style="401" customWidth="1"/>
    <col min="7581" max="7581" width="11.265625" style="401" customWidth="1"/>
    <col min="7582" max="7588" width="9.73046875" style="401" customWidth="1"/>
    <col min="7589" max="7589" width="11.265625" style="401" customWidth="1"/>
    <col min="7590" max="7596" width="9.73046875" style="401" customWidth="1"/>
    <col min="7597" max="7597" width="11.265625" style="401" customWidth="1"/>
    <col min="7598" max="7604" width="9.73046875" style="401" customWidth="1"/>
    <col min="7605" max="7605" width="11.265625" style="401" customWidth="1"/>
    <col min="7606" max="7632" width="9.73046875" style="401" customWidth="1"/>
    <col min="7633" max="7633" width="11.265625" style="401" customWidth="1"/>
    <col min="7634" max="7666" width="9.73046875" style="401" customWidth="1"/>
    <col min="7667" max="7674" width="11.265625" style="401" customWidth="1"/>
    <col min="7675" max="7815" width="11.3984375" style="401"/>
    <col min="7816" max="7816" width="2.73046875" style="401" customWidth="1"/>
    <col min="7817" max="7817" width="7" style="401" customWidth="1"/>
    <col min="7818" max="7818" width="9.73046875" style="401" bestFit="1" customWidth="1"/>
    <col min="7819" max="7819" width="76" style="401" customWidth="1"/>
    <col min="7820" max="7820" width="14.265625" style="401" customWidth="1"/>
    <col min="7821" max="7829" width="11.265625" style="401" customWidth="1"/>
    <col min="7830" max="7836" width="9.73046875" style="401" customWidth="1"/>
    <col min="7837" max="7837" width="11.265625" style="401" customWidth="1"/>
    <col min="7838" max="7844" width="9.73046875" style="401" customWidth="1"/>
    <col min="7845" max="7845" width="11.265625" style="401" customWidth="1"/>
    <col min="7846" max="7852" width="9.73046875" style="401" customWidth="1"/>
    <col min="7853" max="7853" width="11.265625" style="401" customWidth="1"/>
    <col min="7854" max="7860" width="9.73046875" style="401" customWidth="1"/>
    <col min="7861" max="7861" width="11.265625" style="401" customWidth="1"/>
    <col min="7862" max="7888" width="9.73046875" style="401" customWidth="1"/>
    <col min="7889" max="7889" width="11.265625" style="401" customWidth="1"/>
    <col min="7890" max="7922" width="9.73046875" style="401" customWidth="1"/>
    <col min="7923" max="7930" width="11.265625" style="401" customWidth="1"/>
    <col min="7931" max="8071" width="11.3984375" style="401"/>
    <col min="8072" max="8072" width="2.73046875" style="401" customWidth="1"/>
    <col min="8073" max="8073" width="7" style="401" customWidth="1"/>
    <col min="8074" max="8074" width="9.73046875" style="401" bestFit="1" customWidth="1"/>
    <col min="8075" max="8075" width="76" style="401" customWidth="1"/>
    <col min="8076" max="8076" width="14.265625" style="401" customWidth="1"/>
    <col min="8077" max="8085" width="11.265625" style="401" customWidth="1"/>
    <col min="8086" max="8092" width="9.73046875" style="401" customWidth="1"/>
    <col min="8093" max="8093" width="11.265625" style="401" customWidth="1"/>
    <col min="8094" max="8100" width="9.73046875" style="401" customWidth="1"/>
    <col min="8101" max="8101" width="11.265625" style="401" customWidth="1"/>
    <col min="8102" max="8108" width="9.73046875" style="401" customWidth="1"/>
    <col min="8109" max="8109" width="11.265625" style="401" customWidth="1"/>
    <col min="8110" max="8116" width="9.73046875" style="401" customWidth="1"/>
    <col min="8117" max="8117" width="11.265625" style="401" customWidth="1"/>
    <col min="8118" max="8144" width="9.73046875" style="401" customWidth="1"/>
    <col min="8145" max="8145" width="11.265625" style="401" customWidth="1"/>
    <col min="8146" max="8178" width="9.73046875" style="401" customWidth="1"/>
    <col min="8179" max="8186" width="11.265625" style="401" customWidth="1"/>
    <col min="8187" max="8327" width="11.3984375" style="401"/>
    <col min="8328" max="8328" width="2.73046875" style="401" customWidth="1"/>
    <col min="8329" max="8329" width="7" style="401" customWidth="1"/>
    <col min="8330" max="8330" width="9.73046875" style="401" bestFit="1" customWidth="1"/>
    <col min="8331" max="8331" width="76" style="401" customWidth="1"/>
    <col min="8332" max="8332" width="14.265625" style="401" customWidth="1"/>
    <col min="8333" max="8341" width="11.265625" style="401" customWidth="1"/>
    <col min="8342" max="8348" width="9.73046875" style="401" customWidth="1"/>
    <col min="8349" max="8349" width="11.265625" style="401" customWidth="1"/>
    <col min="8350" max="8356" width="9.73046875" style="401" customWidth="1"/>
    <col min="8357" max="8357" width="11.265625" style="401" customWidth="1"/>
    <col min="8358" max="8364" width="9.73046875" style="401" customWidth="1"/>
    <col min="8365" max="8365" width="11.265625" style="401" customWidth="1"/>
    <col min="8366" max="8372" width="9.73046875" style="401" customWidth="1"/>
    <col min="8373" max="8373" width="11.265625" style="401" customWidth="1"/>
    <col min="8374" max="8400" width="9.73046875" style="401" customWidth="1"/>
    <col min="8401" max="8401" width="11.265625" style="401" customWidth="1"/>
    <col min="8402" max="8434" width="9.73046875" style="401" customWidth="1"/>
    <col min="8435" max="8442" width="11.265625" style="401" customWidth="1"/>
    <col min="8443" max="8583" width="11.3984375" style="401"/>
    <col min="8584" max="8584" width="2.73046875" style="401" customWidth="1"/>
    <col min="8585" max="8585" width="7" style="401" customWidth="1"/>
    <col min="8586" max="8586" width="9.73046875" style="401" bestFit="1" customWidth="1"/>
    <col min="8587" max="8587" width="76" style="401" customWidth="1"/>
    <col min="8588" max="8588" width="14.265625" style="401" customWidth="1"/>
    <col min="8589" max="8597" width="11.265625" style="401" customWidth="1"/>
    <col min="8598" max="8604" width="9.73046875" style="401" customWidth="1"/>
    <col min="8605" max="8605" width="11.265625" style="401" customWidth="1"/>
    <col min="8606" max="8612" width="9.73046875" style="401" customWidth="1"/>
    <col min="8613" max="8613" width="11.265625" style="401" customWidth="1"/>
    <col min="8614" max="8620" width="9.73046875" style="401" customWidth="1"/>
    <col min="8621" max="8621" width="11.265625" style="401" customWidth="1"/>
    <col min="8622" max="8628" width="9.73046875" style="401" customWidth="1"/>
    <col min="8629" max="8629" width="11.265625" style="401" customWidth="1"/>
    <col min="8630" max="8656" width="9.73046875" style="401" customWidth="1"/>
    <col min="8657" max="8657" width="11.265625" style="401" customWidth="1"/>
    <col min="8658" max="8690" width="9.73046875" style="401" customWidth="1"/>
    <col min="8691" max="8698" width="11.265625" style="401" customWidth="1"/>
    <col min="8699" max="8839" width="11.3984375" style="401"/>
    <col min="8840" max="8840" width="2.73046875" style="401" customWidth="1"/>
    <col min="8841" max="8841" width="7" style="401" customWidth="1"/>
    <col min="8842" max="8842" width="9.73046875" style="401" bestFit="1" customWidth="1"/>
    <col min="8843" max="8843" width="76" style="401" customWidth="1"/>
    <col min="8844" max="8844" width="14.265625" style="401" customWidth="1"/>
    <col min="8845" max="8853" width="11.265625" style="401" customWidth="1"/>
    <col min="8854" max="8860" width="9.73046875" style="401" customWidth="1"/>
    <col min="8861" max="8861" width="11.265625" style="401" customWidth="1"/>
    <col min="8862" max="8868" width="9.73046875" style="401" customWidth="1"/>
    <col min="8869" max="8869" width="11.265625" style="401" customWidth="1"/>
    <col min="8870" max="8876" width="9.73046875" style="401" customWidth="1"/>
    <col min="8877" max="8877" width="11.265625" style="401" customWidth="1"/>
    <col min="8878" max="8884" width="9.73046875" style="401" customWidth="1"/>
    <col min="8885" max="8885" width="11.265625" style="401" customWidth="1"/>
    <col min="8886" max="8912" width="9.73046875" style="401" customWidth="1"/>
    <col min="8913" max="8913" width="11.265625" style="401" customWidth="1"/>
    <col min="8914" max="8946" width="9.73046875" style="401" customWidth="1"/>
    <col min="8947" max="8954" width="11.265625" style="401" customWidth="1"/>
    <col min="8955" max="9095" width="11.3984375" style="401"/>
    <col min="9096" max="9096" width="2.73046875" style="401" customWidth="1"/>
    <col min="9097" max="9097" width="7" style="401" customWidth="1"/>
    <col min="9098" max="9098" width="9.73046875" style="401" bestFit="1" customWidth="1"/>
    <col min="9099" max="9099" width="76" style="401" customWidth="1"/>
    <col min="9100" max="9100" width="14.265625" style="401" customWidth="1"/>
    <col min="9101" max="9109" width="11.265625" style="401" customWidth="1"/>
    <col min="9110" max="9116" width="9.73046875" style="401" customWidth="1"/>
    <col min="9117" max="9117" width="11.265625" style="401" customWidth="1"/>
    <col min="9118" max="9124" width="9.73046875" style="401" customWidth="1"/>
    <col min="9125" max="9125" width="11.265625" style="401" customWidth="1"/>
    <col min="9126" max="9132" width="9.73046875" style="401" customWidth="1"/>
    <col min="9133" max="9133" width="11.265625" style="401" customWidth="1"/>
    <col min="9134" max="9140" width="9.73046875" style="401" customWidth="1"/>
    <col min="9141" max="9141" width="11.265625" style="401" customWidth="1"/>
    <col min="9142" max="9168" width="9.73046875" style="401" customWidth="1"/>
    <col min="9169" max="9169" width="11.265625" style="401" customWidth="1"/>
    <col min="9170" max="9202" width="9.73046875" style="401" customWidth="1"/>
    <col min="9203" max="9210" width="11.265625" style="401" customWidth="1"/>
    <col min="9211" max="9351" width="11.3984375" style="401"/>
    <col min="9352" max="9352" width="2.73046875" style="401" customWidth="1"/>
    <col min="9353" max="9353" width="7" style="401" customWidth="1"/>
    <col min="9354" max="9354" width="9.73046875" style="401" bestFit="1" customWidth="1"/>
    <col min="9355" max="9355" width="76" style="401" customWidth="1"/>
    <col min="9356" max="9356" width="14.265625" style="401" customWidth="1"/>
    <col min="9357" max="9365" width="11.265625" style="401" customWidth="1"/>
    <col min="9366" max="9372" width="9.73046875" style="401" customWidth="1"/>
    <col min="9373" max="9373" width="11.265625" style="401" customWidth="1"/>
    <col min="9374" max="9380" width="9.73046875" style="401" customWidth="1"/>
    <col min="9381" max="9381" width="11.265625" style="401" customWidth="1"/>
    <col min="9382" max="9388" width="9.73046875" style="401" customWidth="1"/>
    <col min="9389" max="9389" width="11.265625" style="401" customWidth="1"/>
    <col min="9390" max="9396" width="9.73046875" style="401" customWidth="1"/>
    <col min="9397" max="9397" width="11.265625" style="401" customWidth="1"/>
    <col min="9398" max="9424" width="9.73046875" style="401" customWidth="1"/>
    <col min="9425" max="9425" width="11.265625" style="401" customWidth="1"/>
    <col min="9426" max="9458" width="9.73046875" style="401" customWidth="1"/>
    <col min="9459" max="9466" width="11.265625" style="401" customWidth="1"/>
    <col min="9467" max="9607" width="11.3984375" style="401"/>
    <col min="9608" max="9608" width="2.73046875" style="401" customWidth="1"/>
    <col min="9609" max="9609" width="7" style="401" customWidth="1"/>
    <col min="9610" max="9610" width="9.73046875" style="401" bestFit="1" customWidth="1"/>
    <col min="9611" max="9611" width="76" style="401" customWidth="1"/>
    <col min="9612" max="9612" width="14.265625" style="401" customWidth="1"/>
    <col min="9613" max="9621" width="11.265625" style="401" customWidth="1"/>
    <col min="9622" max="9628" width="9.73046875" style="401" customWidth="1"/>
    <col min="9629" max="9629" width="11.265625" style="401" customWidth="1"/>
    <col min="9630" max="9636" width="9.73046875" style="401" customWidth="1"/>
    <col min="9637" max="9637" width="11.265625" style="401" customWidth="1"/>
    <col min="9638" max="9644" width="9.73046875" style="401" customWidth="1"/>
    <col min="9645" max="9645" width="11.265625" style="401" customWidth="1"/>
    <col min="9646" max="9652" width="9.73046875" style="401" customWidth="1"/>
    <col min="9653" max="9653" width="11.265625" style="401" customWidth="1"/>
    <col min="9654" max="9680" width="9.73046875" style="401" customWidth="1"/>
    <col min="9681" max="9681" width="11.265625" style="401" customWidth="1"/>
    <col min="9682" max="9714" width="9.73046875" style="401" customWidth="1"/>
    <col min="9715" max="9722" width="11.265625" style="401" customWidth="1"/>
    <col min="9723" max="9863" width="11.3984375" style="401"/>
    <col min="9864" max="9864" width="2.73046875" style="401" customWidth="1"/>
    <col min="9865" max="9865" width="7" style="401" customWidth="1"/>
    <col min="9866" max="9866" width="9.73046875" style="401" bestFit="1" customWidth="1"/>
    <col min="9867" max="9867" width="76" style="401" customWidth="1"/>
    <col min="9868" max="9868" width="14.265625" style="401" customWidth="1"/>
    <col min="9869" max="9877" width="11.265625" style="401" customWidth="1"/>
    <col min="9878" max="9884" width="9.73046875" style="401" customWidth="1"/>
    <col min="9885" max="9885" width="11.265625" style="401" customWidth="1"/>
    <col min="9886" max="9892" width="9.73046875" style="401" customWidth="1"/>
    <col min="9893" max="9893" width="11.265625" style="401" customWidth="1"/>
    <col min="9894" max="9900" width="9.73046875" style="401" customWidth="1"/>
    <col min="9901" max="9901" width="11.265625" style="401" customWidth="1"/>
    <col min="9902" max="9908" width="9.73046875" style="401" customWidth="1"/>
    <col min="9909" max="9909" width="11.265625" style="401" customWidth="1"/>
    <col min="9910" max="9936" width="9.73046875" style="401" customWidth="1"/>
    <col min="9937" max="9937" width="11.265625" style="401" customWidth="1"/>
    <col min="9938" max="9970" width="9.73046875" style="401" customWidth="1"/>
    <col min="9971" max="9978" width="11.265625" style="401" customWidth="1"/>
    <col min="9979" max="10119" width="11.3984375" style="401"/>
    <col min="10120" max="10120" width="2.73046875" style="401" customWidth="1"/>
    <col min="10121" max="10121" width="7" style="401" customWidth="1"/>
    <col min="10122" max="10122" width="9.73046875" style="401" bestFit="1" customWidth="1"/>
    <col min="10123" max="10123" width="76" style="401" customWidth="1"/>
    <col min="10124" max="10124" width="14.265625" style="401" customWidth="1"/>
    <col min="10125" max="10133" width="11.265625" style="401" customWidth="1"/>
    <col min="10134" max="10140" width="9.73046875" style="401" customWidth="1"/>
    <col min="10141" max="10141" width="11.265625" style="401" customWidth="1"/>
    <col min="10142" max="10148" width="9.73046875" style="401" customWidth="1"/>
    <col min="10149" max="10149" width="11.265625" style="401" customWidth="1"/>
    <col min="10150" max="10156" width="9.73046875" style="401" customWidth="1"/>
    <col min="10157" max="10157" width="11.265625" style="401" customWidth="1"/>
    <col min="10158" max="10164" width="9.73046875" style="401" customWidth="1"/>
    <col min="10165" max="10165" width="11.265625" style="401" customWidth="1"/>
    <col min="10166" max="10192" width="9.73046875" style="401" customWidth="1"/>
    <col min="10193" max="10193" width="11.265625" style="401" customWidth="1"/>
    <col min="10194" max="10226" width="9.73046875" style="401" customWidth="1"/>
    <col min="10227" max="10234" width="11.265625" style="401" customWidth="1"/>
    <col min="10235" max="10375" width="11.3984375" style="401"/>
    <col min="10376" max="10376" width="2.73046875" style="401" customWidth="1"/>
    <col min="10377" max="10377" width="7" style="401" customWidth="1"/>
    <col min="10378" max="10378" width="9.73046875" style="401" bestFit="1" customWidth="1"/>
    <col min="10379" max="10379" width="76" style="401" customWidth="1"/>
    <col min="10380" max="10380" width="14.265625" style="401" customWidth="1"/>
    <col min="10381" max="10389" width="11.265625" style="401" customWidth="1"/>
    <col min="10390" max="10396" width="9.73046875" style="401" customWidth="1"/>
    <col min="10397" max="10397" width="11.265625" style="401" customWidth="1"/>
    <col min="10398" max="10404" width="9.73046875" style="401" customWidth="1"/>
    <col min="10405" max="10405" width="11.265625" style="401" customWidth="1"/>
    <col min="10406" max="10412" width="9.73046875" style="401" customWidth="1"/>
    <col min="10413" max="10413" width="11.265625" style="401" customWidth="1"/>
    <col min="10414" max="10420" width="9.73046875" style="401" customWidth="1"/>
    <col min="10421" max="10421" width="11.265625" style="401" customWidth="1"/>
    <col min="10422" max="10448" width="9.73046875" style="401" customWidth="1"/>
    <col min="10449" max="10449" width="11.265625" style="401" customWidth="1"/>
    <col min="10450" max="10482" width="9.73046875" style="401" customWidth="1"/>
    <col min="10483" max="10490" width="11.265625" style="401" customWidth="1"/>
    <col min="10491" max="10631" width="11.3984375" style="401"/>
    <col min="10632" max="10632" width="2.73046875" style="401" customWidth="1"/>
    <col min="10633" max="10633" width="7" style="401" customWidth="1"/>
    <col min="10634" max="10634" width="9.73046875" style="401" bestFit="1" customWidth="1"/>
    <col min="10635" max="10635" width="76" style="401" customWidth="1"/>
    <col min="10636" max="10636" width="14.265625" style="401" customWidth="1"/>
    <col min="10637" max="10645" width="11.265625" style="401" customWidth="1"/>
    <col min="10646" max="10652" width="9.73046875" style="401" customWidth="1"/>
    <col min="10653" max="10653" width="11.265625" style="401" customWidth="1"/>
    <col min="10654" max="10660" width="9.73046875" style="401" customWidth="1"/>
    <col min="10661" max="10661" width="11.265625" style="401" customWidth="1"/>
    <col min="10662" max="10668" width="9.73046875" style="401" customWidth="1"/>
    <col min="10669" max="10669" width="11.265625" style="401" customWidth="1"/>
    <col min="10670" max="10676" width="9.73046875" style="401" customWidth="1"/>
    <col min="10677" max="10677" width="11.265625" style="401" customWidth="1"/>
    <col min="10678" max="10704" width="9.73046875" style="401" customWidth="1"/>
    <col min="10705" max="10705" width="11.265625" style="401" customWidth="1"/>
    <col min="10706" max="10738" width="9.73046875" style="401" customWidth="1"/>
    <col min="10739" max="10746" width="11.265625" style="401" customWidth="1"/>
    <col min="10747" max="10887" width="11.3984375" style="401"/>
    <col min="10888" max="10888" width="2.73046875" style="401" customWidth="1"/>
    <col min="10889" max="10889" width="7" style="401" customWidth="1"/>
    <col min="10890" max="10890" width="9.73046875" style="401" bestFit="1" customWidth="1"/>
    <col min="10891" max="10891" width="76" style="401" customWidth="1"/>
    <col min="10892" max="10892" width="14.265625" style="401" customWidth="1"/>
    <col min="10893" max="10901" width="11.265625" style="401" customWidth="1"/>
    <col min="10902" max="10908" width="9.73046875" style="401" customWidth="1"/>
    <col min="10909" max="10909" width="11.265625" style="401" customWidth="1"/>
    <col min="10910" max="10916" width="9.73046875" style="401" customWidth="1"/>
    <col min="10917" max="10917" width="11.265625" style="401" customWidth="1"/>
    <col min="10918" max="10924" width="9.73046875" style="401" customWidth="1"/>
    <col min="10925" max="10925" width="11.265625" style="401" customWidth="1"/>
    <col min="10926" max="10932" width="9.73046875" style="401" customWidth="1"/>
    <col min="10933" max="10933" width="11.265625" style="401" customWidth="1"/>
    <col min="10934" max="10960" width="9.73046875" style="401" customWidth="1"/>
    <col min="10961" max="10961" width="11.265625" style="401" customWidth="1"/>
    <col min="10962" max="10994" width="9.73046875" style="401" customWidth="1"/>
    <col min="10995" max="11002" width="11.265625" style="401" customWidth="1"/>
    <col min="11003" max="11143" width="11.3984375" style="401"/>
    <col min="11144" max="11144" width="2.73046875" style="401" customWidth="1"/>
    <col min="11145" max="11145" width="7" style="401" customWidth="1"/>
    <col min="11146" max="11146" width="9.73046875" style="401" bestFit="1" customWidth="1"/>
    <col min="11147" max="11147" width="76" style="401" customWidth="1"/>
    <col min="11148" max="11148" width="14.265625" style="401" customWidth="1"/>
    <col min="11149" max="11157" width="11.265625" style="401" customWidth="1"/>
    <col min="11158" max="11164" width="9.73046875" style="401" customWidth="1"/>
    <col min="11165" max="11165" width="11.265625" style="401" customWidth="1"/>
    <col min="11166" max="11172" width="9.73046875" style="401" customWidth="1"/>
    <col min="11173" max="11173" width="11.265625" style="401" customWidth="1"/>
    <col min="11174" max="11180" width="9.73046875" style="401" customWidth="1"/>
    <col min="11181" max="11181" width="11.265625" style="401" customWidth="1"/>
    <col min="11182" max="11188" width="9.73046875" style="401" customWidth="1"/>
    <col min="11189" max="11189" width="11.265625" style="401" customWidth="1"/>
    <col min="11190" max="11216" width="9.73046875" style="401" customWidth="1"/>
    <col min="11217" max="11217" width="11.265625" style="401" customWidth="1"/>
    <col min="11218" max="11250" width="9.73046875" style="401" customWidth="1"/>
    <col min="11251" max="11258" width="11.265625" style="401" customWidth="1"/>
    <col min="11259" max="11399" width="11.3984375" style="401"/>
    <col min="11400" max="11400" width="2.73046875" style="401" customWidth="1"/>
    <col min="11401" max="11401" width="7" style="401" customWidth="1"/>
    <col min="11402" max="11402" width="9.73046875" style="401" bestFit="1" customWidth="1"/>
    <col min="11403" max="11403" width="76" style="401" customWidth="1"/>
    <col min="11404" max="11404" width="14.265625" style="401" customWidth="1"/>
    <col min="11405" max="11413" width="11.265625" style="401" customWidth="1"/>
    <col min="11414" max="11420" width="9.73046875" style="401" customWidth="1"/>
    <col min="11421" max="11421" width="11.265625" style="401" customWidth="1"/>
    <col min="11422" max="11428" width="9.73046875" style="401" customWidth="1"/>
    <col min="11429" max="11429" width="11.265625" style="401" customWidth="1"/>
    <col min="11430" max="11436" width="9.73046875" style="401" customWidth="1"/>
    <col min="11437" max="11437" width="11.265625" style="401" customWidth="1"/>
    <col min="11438" max="11444" width="9.73046875" style="401" customWidth="1"/>
    <col min="11445" max="11445" width="11.265625" style="401" customWidth="1"/>
    <col min="11446" max="11472" width="9.73046875" style="401" customWidth="1"/>
    <col min="11473" max="11473" width="11.265625" style="401" customWidth="1"/>
    <col min="11474" max="11506" width="9.73046875" style="401" customWidth="1"/>
    <col min="11507" max="11514" width="11.265625" style="401" customWidth="1"/>
    <col min="11515" max="11655" width="11.3984375" style="401"/>
    <col min="11656" max="11656" width="2.73046875" style="401" customWidth="1"/>
    <col min="11657" max="11657" width="7" style="401" customWidth="1"/>
    <col min="11658" max="11658" width="9.73046875" style="401" bestFit="1" customWidth="1"/>
    <col min="11659" max="11659" width="76" style="401" customWidth="1"/>
    <col min="11660" max="11660" width="14.265625" style="401" customWidth="1"/>
    <col min="11661" max="11669" width="11.265625" style="401" customWidth="1"/>
    <col min="11670" max="11676" width="9.73046875" style="401" customWidth="1"/>
    <col min="11677" max="11677" width="11.265625" style="401" customWidth="1"/>
    <col min="11678" max="11684" width="9.73046875" style="401" customWidth="1"/>
    <col min="11685" max="11685" width="11.265625" style="401" customWidth="1"/>
    <col min="11686" max="11692" width="9.73046875" style="401" customWidth="1"/>
    <col min="11693" max="11693" width="11.265625" style="401" customWidth="1"/>
    <col min="11694" max="11700" width="9.73046875" style="401" customWidth="1"/>
    <col min="11701" max="11701" width="11.265625" style="401" customWidth="1"/>
    <col min="11702" max="11728" width="9.73046875" style="401" customWidth="1"/>
    <col min="11729" max="11729" width="11.265625" style="401" customWidth="1"/>
    <col min="11730" max="11762" width="9.73046875" style="401" customWidth="1"/>
    <col min="11763" max="11770" width="11.265625" style="401" customWidth="1"/>
    <col min="11771" max="11911" width="11.3984375" style="401"/>
    <col min="11912" max="11912" width="2.73046875" style="401" customWidth="1"/>
    <col min="11913" max="11913" width="7" style="401" customWidth="1"/>
    <col min="11914" max="11914" width="9.73046875" style="401" bestFit="1" customWidth="1"/>
    <col min="11915" max="11915" width="76" style="401" customWidth="1"/>
    <col min="11916" max="11916" width="14.265625" style="401" customWidth="1"/>
    <col min="11917" max="11925" width="11.265625" style="401" customWidth="1"/>
    <col min="11926" max="11932" width="9.73046875" style="401" customWidth="1"/>
    <col min="11933" max="11933" width="11.265625" style="401" customWidth="1"/>
    <col min="11934" max="11940" width="9.73046875" style="401" customWidth="1"/>
    <col min="11941" max="11941" width="11.265625" style="401" customWidth="1"/>
    <col min="11942" max="11948" width="9.73046875" style="401" customWidth="1"/>
    <col min="11949" max="11949" width="11.265625" style="401" customWidth="1"/>
    <col min="11950" max="11956" width="9.73046875" style="401" customWidth="1"/>
    <col min="11957" max="11957" width="11.265625" style="401" customWidth="1"/>
    <col min="11958" max="11984" width="9.73046875" style="401" customWidth="1"/>
    <col min="11985" max="11985" width="11.265625" style="401" customWidth="1"/>
    <col min="11986" max="12018" width="9.73046875" style="401" customWidth="1"/>
    <col min="12019" max="12026" width="11.265625" style="401" customWidth="1"/>
    <col min="12027" max="12167" width="11.3984375" style="401"/>
    <col min="12168" max="12168" width="2.73046875" style="401" customWidth="1"/>
    <col min="12169" max="12169" width="7" style="401" customWidth="1"/>
    <col min="12170" max="12170" width="9.73046875" style="401" bestFit="1" customWidth="1"/>
    <col min="12171" max="12171" width="76" style="401" customWidth="1"/>
    <col min="12172" max="12172" width="14.265625" style="401" customWidth="1"/>
    <col min="12173" max="12181" width="11.265625" style="401" customWidth="1"/>
    <col min="12182" max="12188" width="9.73046875" style="401" customWidth="1"/>
    <col min="12189" max="12189" width="11.265625" style="401" customWidth="1"/>
    <col min="12190" max="12196" width="9.73046875" style="401" customWidth="1"/>
    <col min="12197" max="12197" width="11.265625" style="401" customWidth="1"/>
    <col min="12198" max="12204" width="9.73046875" style="401" customWidth="1"/>
    <col min="12205" max="12205" width="11.265625" style="401" customWidth="1"/>
    <col min="12206" max="12212" width="9.73046875" style="401" customWidth="1"/>
    <col min="12213" max="12213" width="11.265625" style="401" customWidth="1"/>
    <col min="12214" max="12240" width="9.73046875" style="401" customWidth="1"/>
    <col min="12241" max="12241" width="11.265625" style="401" customWidth="1"/>
    <col min="12242" max="12274" width="9.73046875" style="401" customWidth="1"/>
    <col min="12275" max="12282" width="11.265625" style="401" customWidth="1"/>
    <col min="12283" max="12423" width="11.3984375" style="401"/>
    <col min="12424" max="12424" width="2.73046875" style="401" customWidth="1"/>
    <col min="12425" max="12425" width="7" style="401" customWidth="1"/>
    <col min="12426" max="12426" width="9.73046875" style="401" bestFit="1" customWidth="1"/>
    <col min="12427" max="12427" width="76" style="401" customWidth="1"/>
    <col min="12428" max="12428" width="14.265625" style="401" customWidth="1"/>
    <col min="12429" max="12437" width="11.265625" style="401" customWidth="1"/>
    <col min="12438" max="12444" width="9.73046875" style="401" customWidth="1"/>
    <col min="12445" max="12445" width="11.265625" style="401" customWidth="1"/>
    <col min="12446" max="12452" width="9.73046875" style="401" customWidth="1"/>
    <col min="12453" max="12453" width="11.265625" style="401" customWidth="1"/>
    <col min="12454" max="12460" width="9.73046875" style="401" customWidth="1"/>
    <col min="12461" max="12461" width="11.265625" style="401" customWidth="1"/>
    <col min="12462" max="12468" width="9.73046875" style="401" customWidth="1"/>
    <col min="12469" max="12469" width="11.265625" style="401" customWidth="1"/>
    <col min="12470" max="12496" width="9.73046875" style="401" customWidth="1"/>
    <col min="12497" max="12497" width="11.265625" style="401" customWidth="1"/>
    <col min="12498" max="12530" width="9.73046875" style="401" customWidth="1"/>
    <col min="12531" max="12538" width="11.265625" style="401" customWidth="1"/>
    <col min="12539" max="12679" width="11.3984375" style="401"/>
    <col min="12680" max="12680" width="2.73046875" style="401" customWidth="1"/>
    <col min="12681" max="12681" width="7" style="401" customWidth="1"/>
    <col min="12682" max="12682" width="9.73046875" style="401" bestFit="1" customWidth="1"/>
    <col min="12683" max="12683" width="76" style="401" customWidth="1"/>
    <col min="12684" max="12684" width="14.265625" style="401" customWidth="1"/>
    <col min="12685" max="12693" width="11.265625" style="401" customWidth="1"/>
    <col min="12694" max="12700" width="9.73046875" style="401" customWidth="1"/>
    <col min="12701" max="12701" width="11.265625" style="401" customWidth="1"/>
    <col min="12702" max="12708" width="9.73046875" style="401" customWidth="1"/>
    <col min="12709" max="12709" width="11.265625" style="401" customWidth="1"/>
    <col min="12710" max="12716" width="9.73046875" style="401" customWidth="1"/>
    <col min="12717" max="12717" width="11.265625" style="401" customWidth="1"/>
    <col min="12718" max="12724" width="9.73046875" style="401" customWidth="1"/>
    <col min="12725" max="12725" width="11.265625" style="401" customWidth="1"/>
    <col min="12726" max="12752" width="9.73046875" style="401" customWidth="1"/>
    <col min="12753" max="12753" width="11.265625" style="401" customWidth="1"/>
    <col min="12754" max="12786" width="9.73046875" style="401" customWidth="1"/>
    <col min="12787" max="12794" width="11.265625" style="401" customWidth="1"/>
    <col min="12795" max="12935" width="11.3984375" style="401"/>
    <col min="12936" max="12936" width="2.73046875" style="401" customWidth="1"/>
    <col min="12937" max="12937" width="7" style="401" customWidth="1"/>
    <col min="12938" max="12938" width="9.73046875" style="401" bestFit="1" customWidth="1"/>
    <col min="12939" max="12939" width="76" style="401" customWidth="1"/>
    <col min="12940" max="12940" width="14.265625" style="401" customWidth="1"/>
    <col min="12941" max="12949" width="11.265625" style="401" customWidth="1"/>
    <col min="12950" max="12956" width="9.73046875" style="401" customWidth="1"/>
    <col min="12957" max="12957" width="11.265625" style="401" customWidth="1"/>
    <col min="12958" max="12964" width="9.73046875" style="401" customWidth="1"/>
    <col min="12965" max="12965" width="11.265625" style="401" customWidth="1"/>
    <col min="12966" max="12972" width="9.73046875" style="401" customWidth="1"/>
    <col min="12973" max="12973" width="11.265625" style="401" customWidth="1"/>
    <col min="12974" max="12980" width="9.73046875" style="401" customWidth="1"/>
    <col min="12981" max="12981" width="11.265625" style="401" customWidth="1"/>
    <col min="12982" max="13008" width="9.73046875" style="401" customWidth="1"/>
    <col min="13009" max="13009" width="11.265625" style="401" customWidth="1"/>
    <col min="13010" max="13042" width="9.73046875" style="401" customWidth="1"/>
    <col min="13043" max="13050" width="11.265625" style="401" customWidth="1"/>
    <col min="13051" max="13191" width="11.3984375" style="401"/>
    <col min="13192" max="13192" width="2.73046875" style="401" customWidth="1"/>
    <col min="13193" max="13193" width="7" style="401" customWidth="1"/>
    <col min="13194" max="13194" width="9.73046875" style="401" bestFit="1" customWidth="1"/>
    <col min="13195" max="13195" width="76" style="401" customWidth="1"/>
    <col min="13196" max="13196" width="14.265625" style="401" customWidth="1"/>
    <col min="13197" max="13205" width="11.265625" style="401" customWidth="1"/>
    <col min="13206" max="13212" width="9.73046875" style="401" customWidth="1"/>
    <col min="13213" max="13213" width="11.265625" style="401" customWidth="1"/>
    <col min="13214" max="13220" width="9.73046875" style="401" customWidth="1"/>
    <col min="13221" max="13221" width="11.265625" style="401" customWidth="1"/>
    <col min="13222" max="13228" width="9.73046875" style="401" customWidth="1"/>
    <col min="13229" max="13229" width="11.265625" style="401" customWidth="1"/>
    <col min="13230" max="13236" width="9.73046875" style="401" customWidth="1"/>
    <col min="13237" max="13237" width="11.265625" style="401" customWidth="1"/>
    <col min="13238" max="13264" width="9.73046875" style="401" customWidth="1"/>
    <col min="13265" max="13265" width="11.265625" style="401" customWidth="1"/>
    <col min="13266" max="13298" width="9.73046875" style="401" customWidth="1"/>
    <col min="13299" max="13306" width="11.265625" style="401" customWidth="1"/>
    <col min="13307" max="13447" width="11.3984375" style="401"/>
    <col min="13448" max="13448" width="2.73046875" style="401" customWidth="1"/>
    <col min="13449" max="13449" width="7" style="401" customWidth="1"/>
    <col min="13450" max="13450" width="9.73046875" style="401" bestFit="1" customWidth="1"/>
    <col min="13451" max="13451" width="76" style="401" customWidth="1"/>
    <col min="13452" max="13452" width="14.265625" style="401" customWidth="1"/>
    <col min="13453" max="13461" width="11.265625" style="401" customWidth="1"/>
    <col min="13462" max="13468" width="9.73046875" style="401" customWidth="1"/>
    <col min="13469" max="13469" width="11.265625" style="401" customWidth="1"/>
    <col min="13470" max="13476" width="9.73046875" style="401" customWidth="1"/>
    <col min="13477" max="13477" width="11.265625" style="401" customWidth="1"/>
    <col min="13478" max="13484" width="9.73046875" style="401" customWidth="1"/>
    <col min="13485" max="13485" width="11.265625" style="401" customWidth="1"/>
    <col min="13486" max="13492" width="9.73046875" style="401" customWidth="1"/>
    <col min="13493" max="13493" width="11.265625" style="401" customWidth="1"/>
    <col min="13494" max="13520" width="9.73046875" style="401" customWidth="1"/>
    <col min="13521" max="13521" width="11.265625" style="401" customWidth="1"/>
    <col min="13522" max="13554" width="9.73046875" style="401" customWidth="1"/>
    <col min="13555" max="13562" width="11.265625" style="401" customWidth="1"/>
    <col min="13563" max="13703" width="11.3984375" style="401"/>
    <col min="13704" max="13704" width="2.73046875" style="401" customWidth="1"/>
    <col min="13705" max="13705" width="7" style="401" customWidth="1"/>
    <col min="13706" max="13706" width="9.73046875" style="401" bestFit="1" customWidth="1"/>
    <col min="13707" max="13707" width="76" style="401" customWidth="1"/>
    <col min="13708" max="13708" width="14.265625" style="401" customWidth="1"/>
    <col min="13709" max="13717" width="11.265625" style="401" customWidth="1"/>
    <col min="13718" max="13724" width="9.73046875" style="401" customWidth="1"/>
    <col min="13725" max="13725" width="11.265625" style="401" customWidth="1"/>
    <col min="13726" max="13732" width="9.73046875" style="401" customWidth="1"/>
    <col min="13733" max="13733" width="11.265625" style="401" customWidth="1"/>
    <col min="13734" max="13740" width="9.73046875" style="401" customWidth="1"/>
    <col min="13741" max="13741" width="11.265625" style="401" customWidth="1"/>
    <col min="13742" max="13748" width="9.73046875" style="401" customWidth="1"/>
    <col min="13749" max="13749" width="11.265625" style="401" customWidth="1"/>
    <col min="13750" max="13776" width="9.73046875" style="401" customWidth="1"/>
    <col min="13777" max="13777" width="11.265625" style="401" customWidth="1"/>
    <col min="13778" max="13810" width="9.73046875" style="401" customWidth="1"/>
    <col min="13811" max="13818" width="11.265625" style="401" customWidth="1"/>
    <col min="13819" max="13959" width="11.3984375" style="401"/>
    <col min="13960" max="13960" width="2.73046875" style="401" customWidth="1"/>
    <col min="13961" max="13961" width="7" style="401" customWidth="1"/>
    <col min="13962" max="13962" width="9.73046875" style="401" bestFit="1" customWidth="1"/>
    <col min="13963" max="13963" width="76" style="401" customWidth="1"/>
    <col min="13964" max="13964" width="14.265625" style="401" customWidth="1"/>
    <col min="13965" max="13973" width="11.265625" style="401" customWidth="1"/>
    <col min="13974" max="13980" width="9.73046875" style="401" customWidth="1"/>
    <col min="13981" max="13981" width="11.265625" style="401" customWidth="1"/>
    <col min="13982" max="13988" width="9.73046875" style="401" customWidth="1"/>
    <col min="13989" max="13989" width="11.265625" style="401" customWidth="1"/>
    <col min="13990" max="13996" width="9.73046875" style="401" customWidth="1"/>
    <col min="13997" max="13997" width="11.265625" style="401" customWidth="1"/>
    <col min="13998" max="14004" width="9.73046875" style="401" customWidth="1"/>
    <col min="14005" max="14005" width="11.265625" style="401" customWidth="1"/>
    <col min="14006" max="14032" width="9.73046875" style="401" customWidth="1"/>
    <col min="14033" max="14033" width="11.265625" style="401" customWidth="1"/>
    <col min="14034" max="14066" width="9.73046875" style="401" customWidth="1"/>
    <col min="14067" max="14074" width="11.265625" style="401" customWidth="1"/>
    <col min="14075" max="14215" width="11.3984375" style="401"/>
    <col min="14216" max="14216" width="2.73046875" style="401" customWidth="1"/>
    <col min="14217" max="14217" width="7" style="401" customWidth="1"/>
    <col min="14218" max="14218" width="9.73046875" style="401" bestFit="1" customWidth="1"/>
    <col min="14219" max="14219" width="76" style="401" customWidth="1"/>
    <col min="14220" max="14220" width="14.265625" style="401" customWidth="1"/>
    <col min="14221" max="14229" width="11.265625" style="401" customWidth="1"/>
    <col min="14230" max="14236" width="9.73046875" style="401" customWidth="1"/>
    <col min="14237" max="14237" width="11.265625" style="401" customWidth="1"/>
    <col min="14238" max="14244" width="9.73046875" style="401" customWidth="1"/>
    <col min="14245" max="14245" width="11.265625" style="401" customWidth="1"/>
    <col min="14246" max="14252" width="9.73046875" style="401" customWidth="1"/>
    <col min="14253" max="14253" width="11.265625" style="401" customWidth="1"/>
    <col min="14254" max="14260" width="9.73046875" style="401" customWidth="1"/>
    <col min="14261" max="14261" width="11.265625" style="401" customWidth="1"/>
    <col min="14262" max="14288" width="9.73046875" style="401" customWidth="1"/>
    <col min="14289" max="14289" width="11.265625" style="401" customWidth="1"/>
    <col min="14290" max="14322" width="9.73046875" style="401" customWidth="1"/>
    <col min="14323" max="14330" width="11.265625" style="401" customWidth="1"/>
    <col min="14331" max="14471" width="11.3984375" style="401"/>
    <col min="14472" max="14472" width="2.73046875" style="401" customWidth="1"/>
    <col min="14473" max="14473" width="7" style="401" customWidth="1"/>
    <col min="14474" max="14474" width="9.73046875" style="401" bestFit="1" customWidth="1"/>
    <col min="14475" max="14475" width="76" style="401" customWidth="1"/>
    <col min="14476" max="14476" width="14.265625" style="401" customWidth="1"/>
    <col min="14477" max="14485" width="11.265625" style="401" customWidth="1"/>
    <col min="14486" max="14492" width="9.73046875" style="401" customWidth="1"/>
    <col min="14493" max="14493" width="11.265625" style="401" customWidth="1"/>
    <col min="14494" max="14500" width="9.73046875" style="401" customWidth="1"/>
    <col min="14501" max="14501" width="11.265625" style="401" customWidth="1"/>
    <col min="14502" max="14508" width="9.73046875" style="401" customWidth="1"/>
    <col min="14509" max="14509" width="11.265625" style="401" customWidth="1"/>
    <col min="14510" max="14516" width="9.73046875" style="401" customWidth="1"/>
    <col min="14517" max="14517" width="11.265625" style="401" customWidth="1"/>
    <col min="14518" max="14544" width="9.73046875" style="401" customWidth="1"/>
    <col min="14545" max="14545" width="11.265625" style="401" customWidth="1"/>
    <col min="14546" max="14578" width="9.73046875" style="401" customWidth="1"/>
    <col min="14579" max="14586" width="11.265625" style="401" customWidth="1"/>
    <col min="14587" max="14727" width="11.3984375" style="401"/>
    <col min="14728" max="14728" width="2.73046875" style="401" customWidth="1"/>
    <col min="14729" max="14729" width="7" style="401" customWidth="1"/>
    <col min="14730" max="14730" width="9.73046875" style="401" bestFit="1" customWidth="1"/>
    <col min="14731" max="14731" width="76" style="401" customWidth="1"/>
    <col min="14732" max="14732" width="14.265625" style="401" customWidth="1"/>
    <col min="14733" max="14741" width="11.265625" style="401" customWidth="1"/>
    <col min="14742" max="14748" width="9.73046875" style="401" customWidth="1"/>
    <col min="14749" max="14749" width="11.265625" style="401" customWidth="1"/>
    <col min="14750" max="14756" width="9.73046875" style="401" customWidth="1"/>
    <col min="14757" max="14757" width="11.265625" style="401" customWidth="1"/>
    <col min="14758" max="14764" width="9.73046875" style="401" customWidth="1"/>
    <col min="14765" max="14765" width="11.265625" style="401" customWidth="1"/>
    <col min="14766" max="14772" width="9.73046875" style="401" customWidth="1"/>
    <col min="14773" max="14773" width="11.265625" style="401" customWidth="1"/>
    <col min="14774" max="14800" width="9.73046875" style="401" customWidth="1"/>
    <col min="14801" max="14801" width="11.265625" style="401" customWidth="1"/>
    <col min="14802" max="14834" width="9.73046875" style="401" customWidth="1"/>
    <col min="14835" max="14842" width="11.265625" style="401" customWidth="1"/>
    <col min="14843" max="14983" width="11.3984375" style="401"/>
    <col min="14984" max="14984" width="2.73046875" style="401" customWidth="1"/>
    <col min="14985" max="14985" width="7" style="401" customWidth="1"/>
    <col min="14986" max="14986" width="9.73046875" style="401" bestFit="1" customWidth="1"/>
    <col min="14987" max="14987" width="76" style="401" customWidth="1"/>
    <col min="14988" max="14988" width="14.265625" style="401" customWidth="1"/>
    <col min="14989" max="14997" width="11.265625" style="401" customWidth="1"/>
    <col min="14998" max="15004" width="9.73046875" style="401" customWidth="1"/>
    <col min="15005" max="15005" width="11.265625" style="401" customWidth="1"/>
    <col min="15006" max="15012" width="9.73046875" style="401" customWidth="1"/>
    <col min="15013" max="15013" width="11.265625" style="401" customWidth="1"/>
    <col min="15014" max="15020" width="9.73046875" style="401" customWidth="1"/>
    <col min="15021" max="15021" width="11.265625" style="401" customWidth="1"/>
    <col min="15022" max="15028" width="9.73046875" style="401" customWidth="1"/>
    <col min="15029" max="15029" width="11.265625" style="401" customWidth="1"/>
    <col min="15030" max="15056" width="9.73046875" style="401" customWidth="1"/>
    <col min="15057" max="15057" width="11.265625" style="401" customWidth="1"/>
    <col min="15058" max="15090" width="9.73046875" style="401" customWidth="1"/>
    <col min="15091" max="15098" width="11.265625" style="401" customWidth="1"/>
    <col min="15099" max="15239" width="11.3984375" style="401"/>
    <col min="15240" max="15240" width="2.73046875" style="401" customWidth="1"/>
    <col min="15241" max="15241" width="7" style="401" customWidth="1"/>
    <col min="15242" max="15242" width="9.73046875" style="401" bestFit="1" customWidth="1"/>
    <col min="15243" max="15243" width="76" style="401" customWidth="1"/>
    <col min="15244" max="15244" width="14.265625" style="401" customWidth="1"/>
    <col min="15245" max="15253" width="11.265625" style="401" customWidth="1"/>
    <col min="15254" max="15260" width="9.73046875" style="401" customWidth="1"/>
    <col min="15261" max="15261" width="11.265625" style="401" customWidth="1"/>
    <col min="15262" max="15268" width="9.73046875" style="401" customWidth="1"/>
    <col min="15269" max="15269" width="11.265625" style="401" customWidth="1"/>
    <col min="15270" max="15276" width="9.73046875" style="401" customWidth="1"/>
    <col min="15277" max="15277" width="11.265625" style="401" customWidth="1"/>
    <col min="15278" max="15284" width="9.73046875" style="401" customWidth="1"/>
    <col min="15285" max="15285" width="11.265625" style="401" customWidth="1"/>
    <col min="15286" max="15312" width="9.73046875" style="401" customWidth="1"/>
    <col min="15313" max="15313" width="11.265625" style="401" customWidth="1"/>
    <col min="15314" max="15346" width="9.73046875" style="401" customWidth="1"/>
    <col min="15347" max="15354" width="11.265625" style="401" customWidth="1"/>
    <col min="15355" max="15495" width="11.3984375" style="401"/>
    <col min="15496" max="15496" width="2.73046875" style="401" customWidth="1"/>
    <col min="15497" max="15497" width="7" style="401" customWidth="1"/>
    <col min="15498" max="15498" width="9.73046875" style="401" bestFit="1" customWidth="1"/>
    <col min="15499" max="15499" width="76" style="401" customWidth="1"/>
    <col min="15500" max="15500" width="14.265625" style="401" customWidth="1"/>
    <col min="15501" max="15509" width="11.265625" style="401" customWidth="1"/>
    <col min="15510" max="15516" width="9.73046875" style="401" customWidth="1"/>
    <col min="15517" max="15517" width="11.265625" style="401" customWidth="1"/>
    <col min="15518" max="15524" width="9.73046875" style="401" customWidth="1"/>
    <col min="15525" max="15525" width="11.265625" style="401" customWidth="1"/>
    <col min="15526" max="15532" width="9.73046875" style="401" customWidth="1"/>
    <col min="15533" max="15533" width="11.265625" style="401" customWidth="1"/>
    <col min="15534" max="15540" width="9.73046875" style="401" customWidth="1"/>
    <col min="15541" max="15541" width="11.265625" style="401" customWidth="1"/>
    <col min="15542" max="15568" width="9.73046875" style="401" customWidth="1"/>
    <col min="15569" max="15569" width="11.265625" style="401" customWidth="1"/>
    <col min="15570" max="15602" width="9.73046875" style="401" customWidth="1"/>
    <col min="15603" max="15610" width="11.265625" style="401" customWidth="1"/>
    <col min="15611" max="15751" width="11.3984375" style="401"/>
    <col min="15752" max="15752" width="2.73046875" style="401" customWidth="1"/>
    <col min="15753" max="15753" width="7" style="401" customWidth="1"/>
    <col min="15754" max="15754" width="9.73046875" style="401" bestFit="1" customWidth="1"/>
    <col min="15755" max="15755" width="76" style="401" customWidth="1"/>
    <col min="15756" max="15756" width="14.265625" style="401" customWidth="1"/>
    <col min="15757" max="15765" width="11.265625" style="401" customWidth="1"/>
    <col min="15766" max="15772" width="9.73046875" style="401" customWidth="1"/>
    <col min="15773" max="15773" width="11.265625" style="401" customWidth="1"/>
    <col min="15774" max="15780" width="9.73046875" style="401" customWidth="1"/>
    <col min="15781" max="15781" width="11.265625" style="401" customWidth="1"/>
    <col min="15782" max="15788" width="9.73046875" style="401" customWidth="1"/>
    <col min="15789" max="15789" width="11.265625" style="401" customWidth="1"/>
    <col min="15790" max="15796" width="9.73046875" style="401" customWidth="1"/>
    <col min="15797" max="15797" width="11.265625" style="401" customWidth="1"/>
    <col min="15798" max="15824" width="9.73046875" style="401" customWidth="1"/>
    <col min="15825" max="15825" width="11.265625" style="401" customWidth="1"/>
    <col min="15826" max="15858" width="9.73046875" style="401" customWidth="1"/>
    <col min="15859" max="15866" width="11.265625" style="401" customWidth="1"/>
    <col min="15867" max="16007" width="11.3984375" style="401"/>
    <col min="16008" max="16008" width="2.73046875" style="401" customWidth="1"/>
    <col min="16009" max="16009" width="7" style="401" customWidth="1"/>
    <col min="16010" max="16010" width="9.73046875" style="401" bestFit="1" customWidth="1"/>
    <col min="16011" max="16011" width="76" style="401" customWidth="1"/>
    <col min="16012" max="16012" width="14.265625" style="401" customWidth="1"/>
    <col min="16013" max="16021" width="11.265625" style="401" customWidth="1"/>
    <col min="16022" max="16028" width="9.73046875" style="401" customWidth="1"/>
    <col min="16029" max="16029" width="11.265625" style="401" customWidth="1"/>
    <col min="16030" max="16036" width="9.73046875" style="401" customWidth="1"/>
    <col min="16037" max="16037" width="11.265625" style="401" customWidth="1"/>
    <col min="16038" max="16044" width="9.73046875" style="401" customWidth="1"/>
    <col min="16045" max="16045" width="11.265625" style="401" customWidth="1"/>
    <col min="16046" max="16052" width="9.73046875" style="401" customWidth="1"/>
    <col min="16053" max="16053" width="11.265625" style="401" customWidth="1"/>
    <col min="16054" max="16080" width="9.73046875" style="401" customWidth="1"/>
    <col min="16081" max="16081" width="11.265625" style="401" customWidth="1"/>
    <col min="16082" max="16114" width="9.73046875" style="401" customWidth="1"/>
    <col min="16115" max="16122" width="11.265625" style="401" customWidth="1"/>
    <col min="16123" max="16384" width="11.3984375" style="401"/>
  </cols>
  <sheetData>
    <row r="1" spans="1:116" s="303" customFormat="1" ht="6" customHeight="1">
      <c r="A1" s="53"/>
      <c r="B1" s="76"/>
      <c r="C1" s="76"/>
      <c r="D1" s="75"/>
      <c r="E1" s="75"/>
      <c r="F1" s="302"/>
      <c r="G1" s="301"/>
      <c r="H1" s="301"/>
      <c r="I1" s="301"/>
      <c r="J1" s="301"/>
      <c r="K1" s="301"/>
      <c r="L1" s="301"/>
      <c r="N1" s="500"/>
      <c r="O1" s="75"/>
    </row>
    <row r="2" spans="1:116" s="303" customFormat="1" ht="6" customHeight="1">
      <c r="A2" s="53"/>
      <c r="B2" s="501"/>
      <c r="C2" s="501"/>
      <c r="D2" s="58"/>
      <c r="E2" s="58"/>
      <c r="F2" s="58"/>
      <c r="G2" s="56"/>
      <c r="H2" s="56"/>
      <c r="I2" s="56"/>
      <c r="J2" s="56"/>
      <c r="K2" s="56"/>
      <c r="L2" s="56"/>
      <c r="N2" s="500"/>
      <c r="O2" s="75"/>
    </row>
    <row r="3" spans="1:116" s="305" customFormat="1" ht="6" customHeight="1">
      <c r="A3" s="53"/>
      <c r="B3" s="54"/>
      <c r="C3" s="54"/>
      <c r="D3" s="59"/>
      <c r="E3" s="58"/>
      <c r="F3" s="58"/>
      <c r="G3" s="56"/>
      <c r="H3" s="56"/>
      <c r="I3" s="57"/>
      <c r="J3" s="57"/>
      <c r="K3" s="57"/>
      <c r="L3" s="57"/>
      <c r="N3" s="502"/>
      <c r="O3" s="59"/>
    </row>
    <row r="4" spans="1:116" s="305" customFormat="1" ht="6" customHeight="1">
      <c r="A4" s="53"/>
      <c r="B4" s="54"/>
      <c r="C4" s="54"/>
      <c r="D4" s="59"/>
      <c r="E4" s="58"/>
      <c r="F4" s="58"/>
      <c r="G4" s="56"/>
      <c r="H4" s="56"/>
      <c r="I4" s="60"/>
      <c r="J4" s="60"/>
      <c r="K4" s="60"/>
      <c r="L4" s="60"/>
      <c r="N4" s="502"/>
      <c r="O4" s="59"/>
    </row>
    <row r="5" spans="1:116" s="305" customFormat="1" ht="6" customHeight="1">
      <c r="A5" s="76"/>
      <c r="B5" s="54"/>
      <c r="C5" s="54"/>
      <c r="D5" s="59"/>
      <c r="E5" s="58"/>
      <c r="F5" s="58"/>
      <c r="G5" s="56"/>
      <c r="H5" s="56"/>
      <c r="I5" s="60"/>
      <c r="J5" s="60"/>
      <c r="K5" s="60"/>
      <c r="L5" s="60"/>
      <c r="N5" s="502"/>
      <c r="O5" s="59"/>
    </row>
    <row r="6" spans="1:116" s="305" customFormat="1" ht="6" customHeight="1">
      <c r="A6" s="76"/>
      <c r="B6" s="54"/>
      <c r="C6" s="54"/>
      <c r="D6" s="59"/>
      <c r="E6" s="58"/>
      <c r="F6" s="58"/>
      <c r="G6" s="56"/>
      <c r="H6" s="56"/>
      <c r="I6" s="60"/>
      <c r="J6" s="60"/>
      <c r="K6" s="60"/>
      <c r="L6" s="60"/>
      <c r="N6" s="502"/>
      <c r="O6" s="59"/>
    </row>
    <row r="7" spans="1:116" s="305" customFormat="1" ht="23.25" customHeight="1">
      <c r="A7" s="76"/>
      <c r="B7" s="54"/>
      <c r="C7" s="54"/>
      <c r="D7" s="59"/>
      <c r="E7" s="58"/>
      <c r="F7" s="307"/>
      <c r="G7" s="57"/>
      <c r="H7" s="57"/>
      <c r="I7" s="60"/>
      <c r="J7" s="60"/>
      <c r="K7" s="60"/>
      <c r="L7" s="60"/>
      <c r="N7" s="502"/>
      <c r="O7" s="59"/>
    </row>
    <row r="8" spans="1:116" s="305" customFormat="1" ht="6" customHeight="1">
      <c r="A8" s="76"/>
      <c r="B8" s="54"/>
      <c r="C8" s="54"/>
      <c r="D8" s="59"/>
      <c r="E8" s="307"/>
      <c r="F8" s="58"/>
      <c r="G8" s="56"/>
      <c r="H8" s="56"/>
      <c r="I8" s="60"/>
      <c r="J8" s="60"/>
      <c r="K8" s="60"/>
      <c r="L8" s="60"/>
      <c r="N8" s="502"/>
      <c r="O8" s="59"/>
    </row>
    <row r="9" spans="1:116" s="305" customFormat="1" ht="39.950000000000003" customHeight="1">
      <c r="A9" s="76"/>
      <c r="B9" s="76"/>
      <c r="C9" s="76"/>
      <c r="D9" s="315"/>
      <c r="E9" s="503"/>
      <c r="F9" s="64" t="str">
        <f>'PRA110'!F9</f>
        <v xml:space="preserve"> -  : 00/01/1900</v>
      </c>
      <c r="G9" s="317"/>
      <c r="H9" s="66" t="s">
        <v>1084</v>
      </c>
      <c r="I9" s="65"/>
      <c r="J9" s="65"/>
      <c r="K9" s="65"/>
      <c r="L9" s="65"/>
      <c r="N9" s="502"/>
      <c r="O9" s="59"/>
    </row>
    <row r="10" spans="1:116" s="305" customFormat="1" ht="9.75" customHeight="1">
      <c r="A10" s="300"/>
      <c r="B10" s="300"/>
      <c r="C10" s="300"/>
      <c r="D10" s="315"/>
      <c r="E10" s="316"/>
      <c r="F10" s="69"/>
      <c r="G10" s="317"/>
      <c r="H10" s="66"/>
      <c r="I10" s="56"/>
      <c r="J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row>
    <row r="11" spans="1:116" s="303" customFormat="1" ht="12.75" customHeight="1">
      <c r="A11" s="300"/>
      <c r="B11" s="300"/>
      <c r="C11" s="300"/>
      <c r="D11" s="75"/>
      <c r="E11" s="77"/>
      <c r="F11" s="318"/>
      <c r="G11" s="302"/>
      <c r="H11" s="71"/>
      <c r="I11" s="319"/>
      <c r="J11" s="60"/>
      <c r="K11" s="305"/>
      <c r="L11" s="60"/>
      <c r="M11" s="319"/>
      <c r="N11" s="319"/>
      <c r="O11" s="319"/>
      <c r="P11" s="319"/>
      <c r="Q11" s="305"/>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row>
    <row r="12" spans="1:116" s="305" customFormat="1" ht="12.75" customHeight="1" thickBot="1">
      <c r="A12" s="76"/>
      <c r="B12" s="76"/>
      <c r="C12" s="76"/>
      <c r="D12" s="59"/>
      <c r="E12" s="59"/>
      <c r="F12" s="504" t="str">
        <f>'PRA110'!F12</f>
        <v xml:space="preserve"> reported in </v>
      </c>
      <c r="G12" s="505"/>
      <c r="H12" s="506"/>
      <c r="I12" s="1144" t="s">
        <v>1026</v>
      </c>
      <c r="J12" s="1144"/>
      <c r="K12" s="1144"/>
      <c r="L12" s="507"/>
      <c r="N12" s="502"/>
      <c r="O12" s="59"/>
    </row>
    <row r="13" spans="1:116" s="322" customFormat="1" ht="14.25" customHeight="1">
      <c r="A13" s="53"/>
      <c r="B13" s="76"/>
      <c r="C13" s="76"/>
      <c r="D13" s="1073" t="s">
        <v>7</v>
      </c>
      <c r="E13" s="1051" t="s">
        <v>8</v>
      </c>
      <c r="F13" s="1051" t="s">
        <v>9</v>
      </c>
      <c r="G13" s="1147" t="s">
        <v>34</v>
      </c>
      <c r="H13" s="1147" t="s">
        <v>34</v>
      </c>
      <c r="I13" s="1149" t="s">
        <v>34</v>
      </c>
      <c r="J13" s="1149" t="s">
        <v>34</v>
      </c>
      <c r="K13" s="1149" t="s">
        <v>34</v>
      </c>
      <c r="L13" s="508"/>
      <c r="M13" s="1149" t="s">
        <v>918</v>
      </c>
      <c r="N13" s="1158" t="s">
        <v>1005</v>
      </c>
      <c r="O13" s="509"/>
    </row>
    <row r="14" spans="1:116" s="322" customFormat="1" ht="20.25" customHeight="1">
      <c r="A14" s="53"/>
      <c r="B14" s="76"/>
      <c r="C14" s="76"/>
      <c r="D14" s="1074"/>
      <c r="E14" s="1052"/>
      <c r="F14" s="1052"/>
      <c r="G14" s="1148"/>
      <c r="H14" s="1148"/>
      <c r="I14" s="1150"/>
      <c r="J14" s="1150"/>
      <c r="K14" s="1150"/>
      <c r="L14" s="510"/>
      <c r="M14" s="1150"/>
      <c r="N14" s="1159"/>
      <c r="O14" s="509"/>
    </row>
    <row r="15" spans="1:116" s="322" customFormat="1" ht="45">
      <c r="A15" s="53"/>
      <c r="B15" s="76"/>
      <c r="C15" s="76"/>
      <c r="D15" s="1075"/>
      <c r="E15" s="1053"/>
      <c r="F15" s="1053"/>
      <c r="G15" s="511" t="s">
        <v>919</v>
      </c>
      <c r="H15" s="511" t="s">
        <v>1009</v>
      </c>
      <c r="I15" s="512" t="s">
        <v>993</v>
      </c>
      <c r="J15" s="512" t="s">
        <v>994</v>
      </c>
      <c r="K15" s="513" t="s">
        <v>1027</v>
      </c>
      <c r="L15" s="514"/>
      <c r="M15" s="513" t="s">
        <v>1025</v>
      </c>
      <c r="N15" s="515" t="s">
        <v>1034</v>
      </c>
      <c r="O15" s="516"/>
    </row>
    <row r="16" spans="1:116" s="332" customFormat="1" ht="17.649999999999999">
      <c r="A16" s="53"/>
      <c r="B16" s="76"/>
      <c r="C16" s="76"/>
      <c r="D16" s="83"/>
      <c r="E16" s="84" t="s">
        <v>32</v>
      </c>
      <c r="F16" s="85" t="s">
        <v>33</v>
      </c>
      <c r="G16" s="517"/>
      <c r="H16" s="952"/>
      <c r="I16" s="518"/>
      <c r="J16" s="518"/>
      <c r="K16" s="518"/>
      <c r="L16" s="519"/>
      <c r="M16" s="30"/>
      <c r="N16" s="520"/>
      <c r="O16" s="521"/>
    </row>
    <row r="17" spans="1:20" s="332" customFormat="1" ht="13.5">
      <c r="A17" s="53"/>
      <c r="B17" s="76"/>
      <c r="C17" s="76"/>
      <c r="D17" s="87" t="s">
        <v>10</v>
      </c>
      <c r="E17" s="98" t="s">
        <v>55</v>
      </c>
      <c r="F17" s="89" t="s">
        <v>56</v>
      </c>
      <c r="G17" s="522"/>
      <c r="H17" s="522"/>
      <c r="I17" s="522"/>
      <c r="J17" s="522"/>
      <c r="K17" s="522"/>
      <c r="L17" s="519"/>
      <c r="M17" s="30"/>
      <c r="N17" s="523"/>
      <c r="O17" s="521"/>
    </row>
    <row r="18" spans="1:20" s="332" customFormat="1" ht="13.5">
      <c r="A18" s="53"/>
      <c r="B18" s="76"/>
      <c r="C18" s="76"/>
      <c r="D18" s="87" t="s">
        <v>11</v>
      </c>
      <c r="E18" s="168" t="s">
        <v>57</v>
      </c>
      <c r="F18" s="524" t="s">
        <v>58</v>
      </c>
      <c r="G18" s="525" t="str">
        <f>IF('PRA110'!G18="", "", 'PRA110'!G18)</f>
        <v/>
      </c>
      <c r="H18" s="526">
        <f t="shared" ref="H18:H21" si="0">IF(G18="", I18, G18)</f>
        <v>1</v>
      </c>
      <c r="I18" s="527">
        <v>1</v>
      </c>
      <c r="J18" s="528">
        <v>1</v>
      </c>
      <c r="K18" s="31">
        <f t="shared" ref="K18:K21" si="1">MAX(MIN(J18, H18), I18)</f>
        <v>1</v>
      </c>
      <c r="L18" s="519"/>
      <c r="M18" s="30">
        <f>H18</f>
        <v>1</v>
      </c>
      <c r="N18" s="523"/>
      <c r="O18" s="521"/>
      <c r="P18" s="332" t="b">
        <f>AND('PRA110'!G18="",SUMIF('PRA110'!H18:AM18,"&lt;&gt;0")&gt;0)</f>
        <v>0</v>
      </c>
      <c r="Q18" s="1005"/>
    </row>
    <row r="19" spans="1:20" s="332" customFormat="1" ht="13.5">
      <c r="A19" s="53"/>
      <c r="B19" s="76"/>
      <c r="C19" s="76"/>
      <c r="D19" s="87" t="s">
        <v>12</v>
      </c>
      <c r="E19" s="168" t="s">
        <v>59</v>
      </c>
      <c r="F19" s="524" t="s">
        <v>60</v>
      </c>
      <c r="G19" s="525" t="str">
        <f>IF('PRA110'!G19="", "", 'PRA110'!G19)</f>
        <v/>
      </c>
      <c r="H19" s="526">
        <f t="shared" si="0"/>
        <v>1</v>
      </c>
      <c r="I19" s="527">
        <v>1</v>
      </c>
      <c r="J19" s="528">
        <v>1</v>
      </c>
      <c r="K19" s="31">
        <f t="shared" si="1"/>
        <v>1</v>
      </c>
      <c r="L19" s="519"/>
      <c r="M19" s="30">
        <f>H19</f>
        <v>1</v>
      </c>
      <c r="N19" s="523"/>
      <c r="O19" s="521"/>
      <c r="P19" s="332" t="b">
        <f>AND('PRA110'!G19="",SUMIF('PRA110'!H19:AM19,"&lt;&gt;0")&gt;0)</f>
        <v>0</v>
      </c>
      <c r="Q19" s="1005"/>
    </row>
    <row r="20" spans="1:20" s="332" customFormat="1" ht="13.5">
      <c r="A20" s="53"/>
      <c r="B20" s="76"/>
      <c r="C20" s="76"/>
      <c r="D20" s="87" t="s">
        <v>13</v>
      </c>
      <c r="E20" s="168" t="s">
        <v>61</v>
      </c>
      <c r="F20" s="524" t="s">
        <v>62</v>
      </c>
      <c r="G20" s="525" t="str">
        <f>IF('PRA110'!G20="", "", 'PRA110'!G20)</f>
        <v/>
      </c>
      <c r="H20" s="526">
        <f t="shared" si="0"/>
        <v>1</v>
      </c>
      <c r="I20" s="527">
        <v>1</v>
      </c>
      <c r="J20" s="528">
        <v>1</v>
      </c>
      <c r="K20" s="31">
        <f t="shared" si="1"/>
        <v>1</v>
      </c>
      <c r="L20" s="519"/>
      <c r="M20" s="30">
        <f>H20</f>
        <v>1</v>
      </c>
      <c r="N20" s="523"/>
      <c r="O20" s="521"/>
      <c r="P20" s="332" t="b">
        <f>AND('PRA110'!G20="",SUMIF('PRA110'!H20:AM20,"&lt;&gt;0")&gt;0)</f>
        <v>0</v>
      </c>
      <c r="Q20" s="1005"/>
    </row>
    <row r="21" spans="1:20" s="332" customFormat="1" ht="13.5">
      <c r="A21" s="53"/>
      <c r="B21" s="76"/>
      <c r="C21" s="76"/>
      <c r="D21" s="87" t="s">
        <v>14</v>
      </c>
      <c r="E21" s="168" t="s">
        <v>63</v>
      </c>
      <c r="F21" s="524" t="s">
        <v>64</v>
      </c>
      <c r="G21" s="525" t="str">
        <f>IF('PRA110'!G21="", "", 'PRA110'!G21)</f>
        <v/>
      </c>
      <c r="H21" s="526">
        <f t="shared" si="0"/>
        <v>1</v>
      </c>
      <c r="I21" s="527">
        <v>1</v>
      </c>
      <c r="J21" s="528">
        <v>1</v>
      </c>
      <c r="K21" s="31">
        <f t="shared" si="1"/>
        <v>1</v>
      </c>
      <c r="L21" s="519"/>
      <c r="M21" s="30">
        <f>H21</f>
        <v>1</v>
      </c>
      <c r="N21" s="523"/>
      <c r="O21" s="521"/>
      <c r="P21" s="332" t="b">
        <f>AND('PRA110'!G21="",SUMIF('PRA110'!H21:AM21,"&lt;&gt;0")&gt;0)</f>
        <v>0</v>
      </c>
      <c r="Q21" s="1005"/>
    </row>
    <row r="22" spans="1:20" s="332" customFormat="1" ht="24.75">
      <c r="A22" s="529"/>
      <c r="B22" s="76"/>
      <c r="C22" s="76"/>
      <c r="D22" s="87"/>
      <c r="E22" s="530"/>
      <c r="F22" s="531" t="s">
        <v>923</v>
      </c>
      <c r="G22" s="532"/>
      <c r="H22" s="532"/>
      <c r="I22" s="532"/>
      <c r="J22" s="532"/>
      <c r="K22" s="532"/>
      <c r="L22" s="519"/>
      <c r="M22" s="30"/>
      <c r="N22" s="523"/>
      <c r="O22" s="521"/>
      <c r="Q22" s="1005"/>
    </row>
    <row r="23" spans="1:20" s="348" customFormat="1" ht="13.5">
      <c r="A23" s="529"/>
      <c r="B23" s="533"/>
      <c r="C23" s="533"/>
      <c r="D23" s="344"/>
      <c r="E23" s="534"/>
      <c r="F23" s="535" t="s">
        <v>67</v>
      </c>
      <c r="G23" s="532"/>
      <c r="H23" s="532"/>
      <c r="I23" s="532"/>
      <c r="J23" s="532"/>
      <c r="K23" s="532"/>
      <c r="L23" s="519"/>
      <c r="M23" s="30"/>
      <c r="N23" s="523"/>
      <c r="O23" s="521"/>
      <c r="Q23" s="1005"/>
      <c r="R23" s="332"/>
      <c r="S23" s="332"/>
      <c r="T23" s="332"/>
    </row>
    <row r="24" spans="1:20" s="332" customFormat="1" ht="13.5">
      <c r="A24" s="529"/>
      <c r="B24" s="76"/>
      <c r="C24" s="76"/>
      <c r="D24" s="87"/>
      <c r="E24" s="536"/>
      <c r="F24" s="537" t="s">
        <v>986</v>
      </c>
      <c r="G24" s="525" t="str">
        <f>IF('PRA110'!G24="","",IFERROR((('PRA110'!G24*SUM('PRA110'!I24,'PRA110'!K24:AM24)-'PRA110'!G26*SUM('PRA110'!I26,'PRA110'!K26:AM26))-('PRA110'!G46*SUM('PRA110'!I46,'PRA110'!K46:AM46)-'PRA110'!G47*SUM('PRA110'!I47,'PRA110'!K47:AM47)))/((SUM('PRA110'!I24,'PRA110'!K24:AM24)-SUM('PRA110'!I26,'PRA110'!K26:AM26))-(SUM('PRA110'!I46,'PRA110'!K46:AM46)-SUM('PRA110'!I47,'PRA110'!K47:AM47))),""))</f>
        <v/>
      </c>
      <c r="H24" s="526">
        <f>IF(G24="",IFERROR(('PRA110'!G25*SUM('PRA110'!I25,'PRA110'!K25:AM25)+'PRA110'!G27*SUM('PRA110'!I27,'PRA110'!K27:AM27)+'PRA110'!G28*SUM('PRA110'!I28,'PRA110'!K28:AM28)-('PRA110'!G46*SUM('PRA110'!I46,'PRA110'!K46:AM46)-'PRA110'!G47*SUM('PRA110'!I47,'PRA110'!K47:AM47)))/(SUM('PRA110'!I25,'PRA110'!K25:AM25)+SUM('PRA110'!I27,'PRA110'!K27:AM27)+SUM('PRA110'!I28,'PRA110'!K28:AM28)-(SUM('PRA110'!I46,'PRA110'!K46:AM46)-SUM('PRA110'!I47,'PRA110'!K47:AM47))),I24), G24)</f>
        <v>0</v>
      </c>
      <c r="I24" s="527">
        <v>0</v>
      </c>
      <c r="J24" s="528">
        <v>1</v>
      </c>
      <c r="K24" s="31">
        <f>MAX(MIN(J24, H24), I24)</f>
        <v>0</v>
      </c>
      <c r="L24" s="519"/>
      <c r="M24" s="30">
        <f>H24</f>
        <v>0</v>
      </c>
      <c r="N24" s="538"/>
      <c r="O24" s="521"/>
      <c r="P24" s="332" t="b">
        <f>IF(G24="",OR(AND(SUM('PRA110'!G25, 'PRA110'!H25:AM25) &lt;&gt; 0, 'PRA110'!G25 = ""),AND(SUM('PRA110'!G27, 'PRA110'!H27:AM27) &lt;&gt; 0, 'PRA110'!G27 = ""),AND(SUM('PRA110'!G28, 'PRA110'!H28:AM28) &lt;&gt; 0, 'PRA110'!G28 = ""),AND(SUM('PRA110'!G46, 'PRA110'!H46:AM46) &lt;&gt; 0, 'PRA110'!G46 = ""),AND(SUM('PRA110'!G47, 'PRA110'!H47:AM47) &lt;&gt; 0, 'PRA110'!G47 = "")),OR(AND(SUM('PRA110'!G24, 'PRA110'!H24:AM24) &lt;&gt; 0, 'PRA110'!G24 = ""),AND(SUM('PRA110'!G26, 'PRA110'!H26:AM26) &lt;&gt; 0, 'PRA110'!G26 = ""),AND(SUM('PRA110'!G46, 'PRA110'!H46:AM46) &lt;&gt; 0, 'PRA110'!G46 = ""),AND(SUM('PRA110'!G47, 'PRA110'!H47:AM47) &lt;&gt; 0, 'PRA110'!G47 = "")))</f>
        <v>0</v>
      </c>
      <c r="Q24" s="1005"/>
    </row>
    <row r="25" spans="1:20" s="348" customFormat="1" ht="12.4">
      <c r="A25" s="529"/>
      <c r="B25" s="533"/>
      <c r="C25" s="533"/>
      <c r="D25" s="344"/>
      <c r="E25" s="539"/>
      <c r="F25" s="540" t="s">
        <v>71</v>
      </c>
      <c r="G25" s="532"/>
      <c r="H25" s="532"/>
      <c r="I25" s="532"/>
      <c r="J25" s="532"/>
      <c r="K25" s="532"/>
      <c r="L25" s="519"/>
      <c r="M25" s="30"/>
      <c r="N25" s="523"/>
      <c r="O25" s="521"/>
      <c r="Q25" s="1005"/>
      <c r="R25" s="332"/>
      <c r="S25" s="332"/>
      <c r="T25" s="332"/>
    </row>
    <row r="26" spans="1:20" s="348" customFormat="1" ht="13.5">
      <c r="A26" s="529"/>
      <c r="B26" s="533"/>
      <c r="C26" s="533"/>
      <c r="D26" s="344"/>
      <c r="E26" s="534"/>
      <c r="F26" s="541" t="s">
        <v>990</v>
      </c>
      <c r="G26" s="525" t="str">
        <f>IF('PRA110'!G26="", "", IFERROR((('PRA110'!G26 * SUM('PRA110'!I26, 'PRA110'!K26:AM26)-'PRA110'!G47 * SUM('PRA110'!I47, 'PRA110'!K47:AM47)))/((SUM('PRA110'!I26, 'PRA110'!K26:AM26)-SUM('PRA110'!I47, 'PRA110'!K47:AM47))), ""))</f>
        <v/>
      </c>
      <c r="H26" s="526">
        <f t="shared" ref="H26" si="2">IF(G26="", I26, G26)</f>
        <v>0</v>
      </c>
      <c r="I26" s="527">
        <v>0</v>
      </c>
      <c r="J26" s="528">
        <v>1</v>
      </c>
      <c r="K26" s="31">
        <f>MAX(MIN(J26, H26), I26)</f>
        <v>0</v>
      </c>
      <c r="L26" s="519"/>
      <c r="M26" s="30">
        <f>H26</f>
        <v>0</v>
      </c>
      <c r="N26" s="538"/>
      <c r="O26" s="521"/>
      <c r="P26" s="332" t="b">
        <f>OR(AND(SUM('PRA110'!G26, 'PRA110'!H26:AM26) &lt;&gt; 0, 'PRA110'!G26 = ""),AND(SUM('PRA110'!G47, 'PRA110'!H47:AM47) &lt;&gt; 0, 'PRA110'!G47 = ""))</f>
        <v>0</v>
      </c>
      <c r="Q26" s="1005"/>
      <c r="R26" s="332"/>
      <c r="S26" s="332"/>
      <c r="T26" s="332"/>
    </row>
    <row r="27" spans="1:20" s="348" customFormat="1" ht="9.75">
      <c r="A27" s="529"/>
      <c r="B27" s="533"/>
      <c r="C27" s="533"/>
      <c r="D27" s="344"/>
      <c r="E27" s="534"/>
      <c r="F27" s="540" t="s">
        <v>75</v>
      </c>
      <c r="G27" s="532"/>
      <c r="H27" s="532"/>
      <c r="I27" s="532"/>
      <c r="J27" s="532"/>
      <c r="K27" s="532"/>
      <c r="L27" s="519"/>
      <c r="M27" s="30"/>
      <c r="N27" s="523"/>
      <c r="O27" s="521"/>
      <c r="P27" s="332"/>
      <c r="Q27" s="1005"/>
      <c r="R27" s="332"/>
      <c r="S27" s="332"/>
      <c r="T27" s="332"/>
    </row>
    <row r="28" spans="1:20" s="348" customFormat="1" ht="9.75">
      <c r="A28" s="529"/>
      <c r="B28" s="533"/>
      <c r="C28" s="533"/>
      <c r="D28" s="344"/>
      <c r="E28" s="534"/>
      <c r="F28" s="540" t="s">
        <v>77</v>
      </c>
      <c r="G28" s="532"/>
      <c r="H28" s="532"/>
      <c r="I28" s="532"/>
      <c r="J28" s="532"/>
      <c r="K28" s="532"/>
      <c r="L28" s="519"/>
      <c r="M28" s="30"/>
      <c r="N28" s="523"/>
      <c r="O28" s="521"/>
      <c r="P28" s="332"/>
      <c r="Q28" s="1005"/>
      <c r="R28" s="332"/>
      <c r="S28" s="332"/>
      <c r="T28" s="332"/>
    </row>
    <row r="29" spans="1:20" s="332" customFormat="1" ht="13.5">
      <c r="A29" s="529"/>
      <c r="B29" s="76"/>
      <c r="C29" s="76"/>
      <c r="D29" s="87"/>
      <c r="E29" s="542"/>
      <c r="F29" s="543" t="s">
        <v>79</v>
      </c>
      <c r="G29" s="525" t="str">
        <f>IF('PRA110'!G29="", "", IFERROR((('PRA110'!G29 * SUM('PRA110'!I29, 'PRA110'!K29:AM29)-'PRA110'!G48 * SUM('PRA110'!I48, 'PRA110'!K48:AM48)))/((SUM('PRA110'!I29, 'PRA110'!K29:AM29)-SUM('PRA110'!I48, 'PRA110'!K48:AM48))), ""))</f>
        <v/>
      </c>
      <c r="H29" s="526">
        <f>IF(G29="", I29, G29)</f>
        <v>7.0000000000000007E-2</v>
      </c>
      <c r="I29" s="527">
        <v>7.0000000000000007E-2</v>
      </c>
      <c r="J29" s="528">
        <v>1</v>
      </c>
      <c r="K29" s="31">
        <f>MAX(MIN(J29, H29), I29)</f>
        <v>7.0000000000000007E-2</v>
      </c>
      <c r="L29" s="519"/>
      <c r="M29" s="30">
        <f>H29</f>
        <v>7.0000000000000007E-2</v>
      </c>
      <c r="N29" s="538"/>
      <c r="O29" s="521"/>
      <c r="P29" s="332" t="b">
        <f>OR(AND(SUM('PRA110'!G29, 'PRA110'!H29:AM29) &lt;&gt; 0, 'PRA110'!G29 = ""),AND(SUM('PRA110'!G48, 'PRA110'!H48:AM48) &lt;&gt; 0, 'PRA110'!G48 = ""))</f>
        <v>0</v>
      </c>
      <c r="Q29" s="1005"/>
    </row>
    <row r="30" spans="1:20" s="332" customFormat="1" ht="13.5">
      <c r="A30" s="529"/>
      <c r="B30" s="76"/>
      <c r="C30" s="76"/>
      <c r="D30" s="87"/>
      <c r="E30" s="542"/>
      <c r="F30" s="535" t="s">
        <v>81</v>
      </c>
      <c r="G30" s="525" t="str">
        <f>IF('PRA110'!G30="", "", IFERROR((('PRA110'!G30 * SUM('PRA110'!I30, 'PRA110'!K30:AM30)-'PRA110'!G49 * SUM('PRA110'!I49, 'PRA110'!K49:AM49)))/((SUM('PRA110'!I30, 'PRA110'!K30:AM30)-SUM('PRA110'!I49, 'PRA110'!K49:AM49))), ""))</f>
        <v/>
      </c>
      <c r="H30" s="526">
        <f>IF(G30="",IFERROR(('PRA110'!G31*SUM('PRA110'!I31,'PRA110'!K31:AM31)+'PRA110'!G33*SUM('PRA110'!I33,'PRA110'!K33:AM33)+'PRA110'!G32*SUM('PRA110'!I32,'PRA110'!K32:AM32)-'PRA110'!G49*SUM('PRA110'!I49,'PRA110'!K49:AM49))/(SUM('PRA110'!I31,'PRA110'!K31:AM31)+SUM('PRA110'!I33,'PRA110'!K33:AM33)+SUM('PRA110'!I32,'PRA110'!K32:AM32)-SUM('PRA110'!I49,'PRA110'!K49:AM49)),I30), G30)</f>
        <v>0.15</v>
      </c>
      <c r="I30" s="527">
        <v>0.15</v>
      </c>
      <c r="J30" s="528">
        <v>1</v>
      </c>
      <c r="K30" s="31">
        <f t="shared" ref="K30" si="3">MAX(MIN(J30, H30), I30)</f>
        <v>0.15</v>
      </c>
      <c r="L30" s="519"/>
      <c r="M30" s="30">
        <f>H30</f>
        <v>0.15</v>
      </c>
      <c r="N30" s="538"/>
      <c r="O30" s="521"/>
      <c r="P30" s="332" t="b">
        <f>IF(G30="",OR(AND(SUM('PRA110'!G31, 'PRA110'!H31:AM31) &lt;&gt; 0, 'PRA110'!G31 = ""),AND(SUM('PRA110'!G32, 'PRA110'!H32:AM32) &lt;&gt; 0, 'PRA110'!G32 = ""),AND(SUM('PRA110'!G33, 'PRA110'!H33:AM33) &lt;&gt; 0, 'PRA110'!G33 = ""),AND(SUM('PRA110'!G49, 'PRA110'!H49:AM49) &lt;&gt; 0, 'PRA110'!G49 = "")),OR(AND(SUM('PRA110'!G30, 'PRA110'!H30:AM30) &lt;&gt; 0, 'PRA110'!G30 = ""),AND(SUM('PRA110'!G49, 'PRA110'!H49:AM49) &lt;&gt; 0, 'PRA110'!G49 = "")))</f>
        <v>0</v>
      </c>
      <c r="Q30" s="1005"/>
    </row>
    <row r="31" spans="1:20" s="348" customFormat="1" ht="9.75">
      <c r="A31" s="529"/>
      <c r="B31" s="533"/>
      <c r="C31" s="533"/>
      <c r="D31" s="344"/>
      <c r="E31" s="534"/>
      <c r="F31" s="540" t="s">
        <v>83</v>
      </c>
      <c r="G31" s="532"/>
      <c r="H31" s="532"/>
      <c r="I31" s="532"/>
      <c r="J31" s="532"/>
      <c r="K31" s="532"/>
      <c r="L31" s="519"/>
      <c r="M31" s="30"/>
      <c r="N31" s="523"/>
      <c r="O31" s="521"/>
      <c r="Q31" s="1005"/>
      <c r="R31" s="332"/>
      <c r="S31" s="332"/>
      <c r="T31" s="332"/>
    </row>
    <row r="32" spans="1:20" s="348" customFormat="1" ht="9.75">
      <c r="A32" s="529"/>
      <c r="B32" s="533"/>
      <c r="C32" s="533"/>
      <c r="D32" s="344"/>
      <c r="E32" s="534"/>
      <c r="F32" s="540" t="s">
        <v>85</v>
      </c>
      <c r="G32" s="532"/>
      <c r="H32" s="532"/>
      <c r="I32" s="532"/>
      <c r="J32" s="532"/>
      <c r="K32" s="532"/>
      <c r="L32" s="519"/>
      <c r="M32" s="30"/>
      <c r="N32" s="523"/>
      <c r="O32" s="521"/>
      <c r="Q32" s="1005"/>
      <c r="R32" s="332"/>
      <c r="S32" s="332"/>
      <c r="T32" s="332"/>
    </row>
    <row r="33" spans="1:20" s="348" customFormat="1" ht="9.75">
      <c r="A33" s="529"/>
      <c r="B33" s="533"/>
      <c r="C33" s="533"/>
      <c r="D33" s="344"/>
      <c r="E33" s="534"/>
      <c r="F33" s="540" t="s">
        <v>87</v>
      </c>
      <c r="G33" s="532"/>
      <c r="H33" s="532"/>
      <c r="I33" s="532"/>
      <c r="J33" s="532"/>
      <c r="K33" s="532"/>
      <c r="L33" s="519"/>
      <c r="M33" s="30"/>
      <c r="N33" s="523"/>
      <c r="O33" s="521"/>
      <c r="Q33" s="1005"/>
      <c r="R33" s="332"/>
      <c r="S33" s="332"/>
      <c r="T33" s="332"/>
    </row>
    <row r="34" spans="1:20" s="332" customFormat="1" ht="13.5">
      <c r="A34" s="529"/>
      <c r="B34" s="76"/>
      <c r="C34" s="76"/>
      <c r="D34" s="87"/>
      <c r="E34" s="542"/>
      <c r="F34" s="535" t="s">
        <v>89</v>
      </c>
      <c r="G34" s="532"/>
      <c r="H34" s="532"/>
      <c r="I34" s="532"/>
      <c r="J34" s="532"/>
      <c r="K34" s="532"/>
      <c r="L34" s="519"/>
      <c r="M34" s="30"/>
      <c r="N34" s="523"/>
      <c r="O34" s="521"/>
      <c r="Q34" s="1005"/>
    </row>
    <row r="35" spans="1:20" s="332" customFormat="1" ht="13.5">
      <c r="A35" s="529"/>
      <c r="B35" s="76"/>
      <c r="C35" s="76"/>
      <c r="D35" s="87"/>
      <c r="E35" s="542"/>
      <c r="F35" s="544" t="s">
        <v>91</v>
      </c>
      <c r="G35" s="525" t="str">
        <f>IF('PRA110'!G35="", "", IFERROR((('PRA110'!G35 * SUM('PRA110'!I35, 'PRA110'!K35:AM35)-'PRA110'!G51 * SUM('PRA110'!I51, 'PRA110'!K51:AM51)))/((SUM('PRA110'!I35, 'PRA110'!K35:AM35)-SUM('PRA110'!I51, 'PRA110'!K51:AM51))), ""))</f>
        <v/>
      </c>
      <c r="H35" s="526">
        <f>IF(G35="", I35, G35)</f>
        <v>0.25</v>
      </c>
      <c r="I35" s="527">
        <v>0.25</v>
      </c>
      <c r="J35" s="31">
        <v>1</v>
      </c>
      <c r="K35" s="31">
        <f t="shared" ref="K35:K40" si="4">MAX(MIN(J35, H35), I35)</f>
        <v>0.25</v>
      </c>
      <c r="L35" s="519"/>
      <c r="M35" s="30">
        <f t="shared" ref="M35:M40" si="5">H35</f>
        <v>0.25</v>
      </c>
      <c r="N35" s="538"/>
      <c r="O35" s="521"/>
      <c r="P35" s="332" t="b">
        <f>OR(AND(SUM('PRA110'!G35, 'PRA110'!H35:AM35) &lt;&gt; 0, 'PRA110'!G35 = ""),AND(SUM('PRA110'!G51, 'PRA110'!H51:AM51) &lt;&gt; 0, 'PRA110'!G51 = ""))</f>
        <v>0</v>
      </c>
      <c r="Q35" s="1005"/>
    </row>
    <row r="36" spans="1:20" s="332" customFormat="1" ht="13.5">
      <c r="A36" s="529"/>
      <c r="B36" s="76"/>
      <c r="C36" s="76"/>
      <c r="D36" s="87"/>
      <c r="E36" s="542"/>
      <c r="F36" s="544" t="s">
        <v>93</v>
      </c>
      <c r="G36" s="525" t="str">
        <f>IF('PRA110'!G36="", "", IFERROR((('PRA110'!G36 * SUM('PRA110'!I36, 'PRA110'!K36:AM36)-'PRA110'!G52 * SUM('PRA110'!I52, 'PRA110'!K52:AM52)))/((SUM('PRA110'!I36, 'PRA110'!K36:AM36)-SUM('PRA110'!I52, 'PRA110'!K52:AM52))), ""))</f>
        <v/>
      </c>
      <c r="H36" s="526">
        <f t="shared" ref="H36:H42" si="6">IF(G36="", I36, G36)</f>
        <v>0.3</v>
      </c>
      <c r="I36" s="527">
        <v>0.3</v>
      </c>
      <c r="J36" s="528">
        <v>1</v>
      </c>
      <c r="K36" s="31">
        <f t="shared" si="4"/>
        <v>0.3</v>
      </c>
      <c r="L36" s="519"/>
      <c r="M36" s="30">
        <f t="shared" si="5"/>
        <v>0.3</v>
      </c>
      <c r="N36" s="538"/>
      <c r="O36" s="521"/>
      <c r="P36" s="332" t="b">
        <f>OR(AND(SUM('PRA110'!G36, 'PRA110'!H36:AM36) &lt;&gt; 0, 'PRA110'!G36 = ""),AND(SUM('PRA110'!G52, 'PRA110'!H52:AM52) &lt;&gt; 0, 'PRA110'!G52 = ""))</f>
        <v>0</v>
      </c>
      <c r="Q36" s="1005"/>
    </row>
    <row r="37" spans="1:20" s="332" customFormat="1" ht="13.5">
      <c r="A37" s="529"/>
      <c r="B37" s="76"/>
      <c r="C37" s="76"/>
      <c r="D37" s="87"/>
      <c r="E37" s="542"/>
      <c r="F37" s="544" t="s">
        <v>996</v>
      </c>
      <c r="G37" s="525" t="str">
        <f>IF('PRA110'!G37="", "", IFERROR((('PRA110'!G37 * SUM('PRA110'!I37, 'PRA110'!K37:AM37)-'PRA110'!G53 * SUM('PRA110'!I53, 'PRA110'!K53:AM53)))/((SUM('PRA110'!I37, 'PRA110'!K37:AM37)-SUM('PRA110'!I53, 'PRA110'!K53:AM53))), ""))</f>
        <v/>
      </c>
      <c r="H37" s="526">
        <f t="shared" si="6"/>
        <v>0.5</v>
      </c>
      <c r="I37" s="527">
        <v>0.5</v>
      </c>
      <c r="J37" s="528">
        <v>1</v>
      </c>
      <c r="K37" s="31">
        <f t="shared" si="4"/>
        <v>0.5</v>
      </c>
      <c r="L37" s="519"/>
      <c r="M37" s="30">
        <f t="shared" si="5"/>
        <v>0.5</v>
      </c>
      <c r="N37" s="538"/>
      <c r="O37" s="521"/>
      <c r="P37" s="332" t="b">
        <f>OR(AND(SUM('PRA110'!G37, 'PRA110'!H37:AM37) &lt;&gt; 0, 'PRA110'!G37 = ""),AND(SUM('PRA110'!G53, 'PRA110'!H53:AM53) &lt;&gt; 0, 'PRA110'!G53 = ""))</f>
        <v>0</v>
      </c>
      <c r="Q37" s="1005"/>
    </row>
    <row r="38" spans="1:20" s="332" customFormat="1" ht="13.5">
      <c r="A38" s="529"/>
      <c r="B38" s="76"/>
      <c r="C38" s="76"/>
      <c r="D38" s="87"/>
      <c r="E38" s="542"/>
      <c r="F38" s="544" t="s">
        <v>97</v>
      </c>
      <c r="G38" s="525" t="str">
        <f>IF('PRA110'!G38="", "", IFERROR((('PRA110'!G38 * SUM('PRA110'!I38, 'PRA110'!K38:AM38)-'PRA110'!G54 * SUM('PRA110'!I54, 'PRA110'!K54:AM54)))/((SUM('PRA110'!I38, 'PRA110'!K38:AM38)-SUM('PRA110'!I54, 'PRA110'!K54:AM54))), ""))</f>
        <v/>
      </c>
      <c r="H38" s="526">
        <f t="shared" si="6"/>
        <v>0.5</v>
      </c>
      <c r="I38" s="527">
        <v>0.5</v>
      </c>
      <c r="J38" s="528">
        <v>1</v>
      </c>
      <c r="K38" s="31">
        <f t="shared" si="4"/>
        <v>0.5</v>
      </c>
      <c r="L38" s="519"/>
      <c r="M38" s="30">
        <f t="shared" si="5"/>
        <v>0.5</v>
      </c>
      <c r="N38" s="538"/>
      <c r="O38" s="521"/>
      <c r="P38" s="332" t="b">
        <f>OR(AND(SUM('PRA110'!G38, 'PRA110'!H38:AM38) &lt;&gt; 0, 'PRA110'!G38 = ""),AND(SUM('PRA110'!G54, 'PRA110'!H54:AM54) &lt;&gt; 0, 'PRA110'!G54 = ""))</f>
        <v>0</v>
      </c>
      <c r="Q38" s="1005"/>
    </row>
    <row r="39" spans="1:20" s="332" customFormat="1" ht="13.5">
      <c r="A39" s="529"/>
      <c r="B39" s="76"/>
      <c r="C39" s="76"/>
      <c r="D39" s="87"/>
      <c r="E39" s="542"/>
      <c r="F39" s="544" t="s">
        <v>100</v>
      </c>
      <c r="G39" s="525" t="str">
        <f>IF('PRA110'!G39="", "", IFERROR((('PRA110'!G39 * SUM('PRA110'!I39, 'PRA110'!K39:AM39)-'PRA110'!G55 * SUM('PRA110'!I55, 'PRA110'!K55:AM55)))/((SUM('PRA110'!I39, 'PRA110'!K39:AM39)-SUM('PRA110'!I55, 'PRA110'!K55:AM55))), ""))</f>
        <v/>
      </c>
      <c r="H39" s="526">
        <f t="shared" si="6"/>
        <v>0.5</v>
      </c>
      <c r="I39" s="527">
        <v>0.5</v>
      </c>
      <c r="J39" s="528">
        <v>1</v>
      </c>
      <c r="K39" s="31">
        <f t="shared" si="4"/>
        <v>0.5</v>
      </c>
      <c r="L39" s="519"/>
      <c r="M39" s="30">
        <f t="shared" si="5"/>
        <v>0.5</v>
      </c>
      <c r="N39" s="538"/>
      <c r="O39" s="521"/>
      <c r="P39" s="332" t="b">
        <f>OR(AND(SUM('PRA110'!G39, 'PRA110'!H39:AM39) &lt;&gt; 0, 'PRA110'!G39 = ""),AND(SUM('PRA110'!G55, 'PRA110'!H55:AM55) &lt;&gt; 0, 'PRA110'!G55 = ""))</f>
        <v>0</v>
      </c>
      <c r="Q39" s="1005"/>
    </row>
    <row r="40" spans="1:20" s="332" customFormat="1" ht="13.5">
      <c r="A40" s="529"/>
      <c r="B40" s="76"/>
      <c r="C40" s="76"/>
      <c r="D40" s="87"/>
      <c r="E40" s="542"/>
      <c r="F40" s="545" t="s">
        <v>103</v>
      </c>
      <c r="G40" s="525" t="str">
        <f>IF('PRA110'!G40="", "", IFERROR((('PRA110'!G40 * SUM('PRA110'!I40, 'PRA110'!K40:AM40)-'PRA110'!G56 * SUM('PRA110'!I56, 'PRA110'!K56:AM56)))/((SUM('PRA110'!I40, 'PRA110'!K40:AM40)-SUM('PRA110'!I56, 'PRA110'!K56:AM56))), ""))</f>
        <v/>
      </c>
      <c r="H40" s="526">
        <f t="shared" si="6"/>
        <v>1</v>
      </c>
      <c r="I40" s="527">
        <v>1</v>
      </c>
      <c r="J40" s="528">
        <v>1</v>
      </c>
      <c r="K40" s="31">
        <f t="shared" si="4"/>
        <v>1</v>
      </c>
      <c r="L40" s="519"/>
      <c r="M40" s="30">
        <f t="shared" si="5"/>
        <v>1</v>
      </c>
      <c r="N40" s="538"/>
      <c r="O40" s="521"/>
      <c r="P40" s="332" t="b">
        <f>OR(AND(SUM('PRA110'!G40, 'PRA110'!H40:AM40) &lt;&gt; 0, 'PRA110'!G40 = ""),AND(SUM('PRA110'!G56, 'PRA110'!H56:AM56) &lt;&gt; 0, 'PRA110'!G56 = ""))</f>
        <v>0</v>
      </c>
      <c r="Q40" s="1005"/>
    </row>
    <row r="41" spans="1:20" s="348" customFormat="1" ht="9.75">
      <c r="A41" s="529"/>
      <c r="B41" s="533"/>
      <c r="C41" s="533"/>
      <c r="D41" s="344"/>
      <c r="E41" s="534"/>
      <c r="F41" s="540" t="s">
        <v>701</v>
      </c>
      <c r="G41" s="532"/>
      <c r="H41" s="532"/>
      <c r="I41" s="532"/>
      <c r="J41" s="532"/>
      <c r="K41" s="532"/>
      <c r="L41" s="519"/>
      <c r="M41" s="30"/>
      <c r="N41" s="523"/>
      <c r="O41" s="521"/>
      <c r="Q41" s="1005"/>
      <c r="R41" s="332"/>
      <c r="S41" s="332"/>
      <c r="T41" s="332"/>
    </row>
    <row r="42" spans="1:20" s="332" customFormat="1" ht="13.5">
      <c r="A42" s="529"/>
      <c r="B42" s="76"/>
      <c r="C42" s="76"/>
      <c r="D42" s="87"/>
      <c r="E42" s="542"/>
      <c r="F42" s="545" t="s">
        <v>106</v>
      </c>
      <c r="G42" s="525" t="str">
        <f>IF('PRA110'!G42="", "", IFERROR((('PRA110'!G42 * SUM('PRA110'!I42, 'PRA110'!K42:AM42)-'PRA110'!G57 * SUM('PRA110'!I57, 'PRA110'!K57:AM57)))/((SUM('PRA110'!I42, 'PRA110'!K42:AM42)-SUM('PRA110'!I57, 'PRA110'!K57:AM57))), ""))</f>
        <v/>
      </c>
      <c r="H42" s="526">
        <f t="shared" si="6"/>
        <v>1</v>
      </c>
      <c r="I42" s="527">
        <v>1</v>
      </c>
      <c r="J42" s="528">
        <v>1</v>
      </c>
      <c r="K42" s="31">
        <f>MAX(MIN(J42, H42), I42)</f>
        <v>1</v>
      </c>
      <c r="L42" s="519"/>
      <c r="M42" s="30">
        <f>H42</f>
        <v>1</v>
      </c>
      <c r="N42" s="538"/>
      <c r="O42" s="521"/>
      <c r="P42" s="332" t="b">
        <f>OR(AND(SUM('PRA110'!G42, 'PRA110'!H42:AM42) &lt;&gt; 0, 'PRA110'!G42 = ""),AND(SUM('PRA110'!G57, 'PRA110'!H57:AM57) &lt;&gt; 0, 'PRA110'!G57 = ""))</f>
        <v>0</v>
      </c>
      <c r="Q42" s="1005"/>
    </row>
    <row r="43" spans="1:20" s="348" customFormat="1" ht="9.75">
      <c r="A43" s="546"/>
      <c r="B43" s="533"/>
      <c r="C43" s="533"/>
      <c r="D43" s="344"/>
      <c r="E43" s="534"/>
      <c r="F43" s="540" t="s">
        <v>701</v>
      </c>
      <c r="G43" s="532"/>
      <c r="H43" s="532"/>
      <c r="I43" s="532"/>
      <c r="J43" s="532"/>
      <c r="K43" s="532"/>
      <c r="L43" s="519"/>
      <c r="M43" s="30"/>
      <c r="N43" s="523"/>
      <c r="O43" s="521"/>
      <c r="Q43" s="1005"/>
      <c r="R43" s="332"/>
      <c r="S43" s="332"/>
      <c r="T43" s="332"/>
    </row>
    <row r="44" spans="1:20" s="332" customFormat="1" ht="37.15">
      <c r="A44" s="529"/>
      <c r="B44" s="76"/>
      <c r="C44" s="76"/>
      <c r="D44" s="87" t="s">
        <v>459</v>
      </c>
      <c r="E44" s="542" t="s">
        <v>767</v>
      </c>
      <c r="F44" s="547" t="s">
        <v>924</v>
      </c>
      <c r="G44" s="532"/>
      <c r="H44" s="532"/>
      <c r="I44" s="532"/>
      <c r="J44" s="532"/>
      <c r="K44" s="532"/>
      <c r="L44" s="519"/>
      <c r="M44" s="30"/>
      <c r="N44" s="523"/>
      <c r="O44" s="521"/>
      <c r="Q44" s="1005"/>
    </row>
    <row r="45" spans="1:20" s="332" customFormat="1" ht="13.5">
      <c r="A45" s="529"/>
      <c r="B45" s="76"/>
      <c r="C45" s="76"/>
      <c r="D45" s="87" t="s">
        <v>460</v>
      </c>
      <c r="E45" s="542" t="s">
        <v>768</v>
      </c>
      <c r="F45" s="543" t="s">
        <v>67</v>
      </c>
      <c r="G45" s="532"/>
      <c r="H45" s="532"/>
      <c r="I45" s="532"/>
      <c r="J45" s="532"/>
      <c r="K45" s="532"/>
      <c r="L45" s="519"/>
      <c r="M45" s="30">
        <f>H45</f>
        <v>0</v>
      </c>
      <c r="N45" s="523"/>
      <c r="O45" s="521"/>
      <c r="Q45" s="1005"/>
    </row>
    <row r="46" spans="1:20" s="332" customFormat="1" ht="13.5">
      <c r="A46" s="529"/>
      <c r="B46" s="76"/>
      <c r="C46" s="76"/>
      <c r="D46" s="87"/>
      <c r="E46" s="542"/>
      <c r="F46" s="537" t="s">
        <v>987</v>
      </c>
      <c r="G46" s="525" t="str">
        <f>IF('PRA110'!G46="", "", IFERROR((('PRA110'!G46 * SUM('PRA110'!I46, 'PRA110'!K46:AM46)-'PRA110'!G47 * SUM('PRA110'!I47, 'PRA110'!K47:AM47)))/((SUM('PRA110'!I46, 'PRA110'!K46:AM46)-SUM('PRA110'!I47, 'PRA110'!K47:AM47))), ""))</f>
        <v/>
      </c>
      <c r="H46" s="526">
        <f t="shared" ref="H46:H63" si="7">IF(G46="", I46, G46)</f>
        <v>0</v>
      </c>
      <c r="I46" s="527">
        <v>0</v>
      </c>
      <c r="J46" s="528">
        <v>0</v>
      </c>
      <c r="K46" s="31">
        <f t="shared" ref="K46:K49" si="8">MAX(MIN(J46, H46), I46)</f>
        <v>0</v>
      </c>
      <c r="L46" s="519"/>
      <c r="M46" s="30">
        <f>H46</f>
        <v>0</v>
      </c>
      <c r="N46" s="538"/>
      <c r="O46" s="521"/>
      <c r="P46" s="332" t="b">
        <f>OR(AND(SUM('PRA110'!G46, 'PRA110'!H46:AM46) &lt;&gt; 0, 'PRA110'!G46 = ""),AND(SUM('PRA110'!G47, 'PRA110'!H47:AM47) &lt;&gt; 0, 'PRA110'!G47 = ""))</f>
        <v>0</v>
      </c>
      <c r="Q46" s="1005"/>
    </row>
    <row r="47" spans="1:20" s="332" customFormat="1" ht="13.5">
      <c r="A47" s="529"/>
      <c r="B47" s="76"/>
      <c r="C47" s="76"/>
      <c r="D47" s="87" t="s">
        <v>462</v>
      </c>
      <c r="E47" s="542" t="s">
        <v>770</v>
      </c>
      <c r="F47" s="548" t="s">
        <v>988</v>
      </c>
      <c r="G47" s="525" t="str">
        <f>IF('PRA110'!G47="", "", 'PRA110'!G47)</f>
        <v/>
      </c>
      <c r="H47" s="526">
        <f t="shared" si="7"/>
        <v>0</v>
      </c>
      <c r="I47" s="527">
        <v>0</v>
      </c>
      <c r="J47" s="528">
        <v>0</v>
      </c>
      <c r="K47" s="31">
        <f t="shared" si="8"/>
        <v>0</v>
      </c>
      <c r="L47" s="519"/>
      <c r="M47" s="30"/>
      <c r="N47" s="538"/>
      <c r="O47" s="521"/>
      <c r="P47" s="332" t="b">
        <f>AND('PRA110'!G47="",SUMIF('PRA110'!H47:AM47,"&lt;&gt;0")&gt;0)</f>
        <v>0</v>
      </c>
      <c r="Q47" s="1005"/>
    </row>
    <row r="48" spans="1:20" s="332" customFormat="1" ht="13.5">
      <c r="A48" s="529"/>
      <c r="B48" s="76"/>
      <c r="C48" s="76"/>
      <c r="D48" s="87" t="s">
        <v>463</v>
      </c>
      <c r="E48" s="542" t="s">
        <v>771</v>
      </c>
      <c r="F48" s="549" t="s">
        <v>79</v>
      </c>
      <c r="G48" s="525" t="str">
        <f>IF('PRA110'!G48="", "", 'PRA110'!G48)</f>
        <v/>
      </c>
      <c r="H48" s="526">
        <f t="shared" si="7"/>
        <v>0</v>
      </c>
      <c r="I48" s="527">
        <v>0</v>
      </c>
      <c r="J48" s="528">
        <v>0</v>
      </c>
      <c r="K48" s="31">
        <f t="shared" si="8"/>
        <v>0</v>
      </c>
      <c r="L48" s="519"/>
      <c r="M48" s="30">
        <f>H48</f>
        <v>0</v>
      </c>
      <c r="N48" s="538"/>
      <c r="O48" s="521"/>
      <c r="P48" s="332" t="b">
        <f>AND('PRA110'!G48="",SUMIF('PRA110'!H48:AM48,"&lt;&gt;0")&gt;0)</f>
        <v>0</v>
      </c>
      <c r="Q48" s="1005"/>
    </row>
    <row r="49" spans="1:20" s="332" customFormat="1" ht="13.5">
      <c r="A49" s="529"/>
      <c r="B49" s="76"/>
      <c r="C49" s="76"/>
      <c r="D49" s="87" t="s">
        <v>464</v>
      </c>
      <c r="E49" s="542" t="s">
        <v>772</v>
      </c>
      <c r="F49" s="543" t="s">
        <v>81</v>
      </c>
      <c r="G49" s="525" t="str">
        <f>IF('PRA110'!G49="", "", 'PRA110'!G49)</f>
        <v/>
      </c>
      <c r="H49" s="526">
        <f t="shared" si="7"/>
        <v>0</v>
      </c>
      <c r="I49" s="527">
        <v>0</v>
      </c>
      <c r="J49" s="528">
        <v>0</v>
      </c>
      <c r="K49" s="31">
        <f t="shared" si="8"/>
        <v>0</v>
      </c>
      <c r="L49" s="519"/>
      <c r="M49" s="30">
        <f>H49</f>
        <v>0</v>
      </c>
      <c r="N49" s="538"/>
      <c r="O49" s="521"/>
      <c r="P49" s="332" t="b">
        <f>AND('PRA110'!G49="",SUMIF('PRA110'!H49:AM49,"&lt;&gt;0")&gt;0)</f>
        <v>0</v>
      </c>
      <c r="Q49" s="1005"/>
    </row>
    <row r="50" spans="1:20" s="332" customFormat="1" ht="13.5">
      <c r="A50" s="529"/>
      <c r="B50" s="76"/>
      <c r="C50" s="76"/>
      <c r="D50" s="87" t="s">
        <v>465</v>
      </c>
      <c r="E50" s="542" t="s">
        <v>773</v>
      </c>
      <c r="F50" s="543" t="s">
        <v>89</v>
      </c>
      <c r="G50" s="532"/>
      <c r="H50" s="532"/>
      <c r="I50" s="532"/>
      <c r="J50" s="532"/>
      <c r="K50" s="532"/>
      <c r="L50" s="519"/>
      <c r="M50" s="30"/>
      <c r="N50" s="523"/>
      <c r="O50" s="521"/>
      <c r="Q50" s="1005"/>
    </row>
    <row r="51" spans="1:20" s="332" customFormat="1" ht="13.5">
      <c r="A51" s="529"/>
      <c r="B51" s="76"/>
      <c r="C51" s="76"/>
      <c r="D51" s="87" t="s">
        <v>466</v>
      </c>
      <c r="E51" s="542" t="s">
        <v>774</v>
      </c>
      <c r="F51" s="548" t="s">
        <v>91</v>
      </c>
      <c r="G51" s="525" t="str">
        <f>IF('PRA110'!G51="", "", 'PRA110'!G51)</f>
        <v/>
      </c>
      <c r="H51" s="526">
        <f t="shared" si="7"/>
        <v>0</v>
      </c>
      <c r="I51" s="527">
        <v>0</v>
      </c>
      <c r="J51" s="528">
        <v>0</v>
      </c>
      <c r="K51" s="31">
        <f t="shared" ref="K51:K57" si="9">MAX(MIN(J51, H51), I51)</f>
        <v>0</v>
      </c>
      <c r="L51" s="519"/>
      <c r="M51" s="30">
        <f t="shared" ref="M51:M57" si="10">H51</f>
        <v>0</v>
      </c>
      <c r="N51" s="538"/>
      <c r="O51" s="521"/>
      <c r="P51" s="332" t="b">
        <f>AND('PRA110'!G51="",SUMIF('PRA110'!H51:AM51,"&lt;&gt;0")&gt;0)</f>
        <v>0</v>
      </c>
      <c r="Q51" s="1005"/>
    </row>
    <row r="52" spans="1:20" s="332" customFormat="1" ht="13.5">
      <c r="A52" s="529"/>
      <c r="B52" s="76"/>
      <c r="C52" s="76"/>
      <c r="D52" s="87" t="s">
        <v>566</v>
      </c>
      <c r="E52" s="542" t="s">
        <v>775</v>
      </c>
      <c r="F52" s="548" t="s">
        <v>93</v>
      </c>
      <c r="G52" s="525" t="str">
        <f>IF('PRA110'!G52="", "", 'PRA110'!G52)</f>
        <v/>
      </c>
      <c r="H52" s="526">
        <f t="shared" si="7"/>
        <v>0</v>
      </c>
      <c r="I52" s="527">
        <v>0</v>
      </c>
      <c r="J52" s="528">
        <v>0</v>
      </c>
      <c r="K52" s="31">
        <f t="shared" si="9"/>
        <v>0</v>
      </c>
      <c r="L52" s="519"/>
      <c r="M52" s="30">
        <f t="shared" si="10"/>
        <v>0</v>
      </c>
      <c r="N52" s="538"/>
      <c r="O52" s="521"/>
      <c r="P52" s="332" t="b">
        <f>AND('PRA110'!G52="",SUMIF('PRA110'!H52:AM52,"&lt;&gt;0")&gt;0)</f>
        <v>0</v>
      </c>
      <c r="Q52" s="1005"/>
    </row>
    <row r="53" spans="1:20" s="332" customFormat="1" ht="13.5">
      <c r="A53" s="529"/>
      <c r="B53" s="76"/>
      <c r="C53" s="76"/>
      <c r="D53" s="87" t="s">
        <v>567</v>
      </c>
      <c r="E53" s="542" t="s">
        <v>776</v>
      </c>
      <c r="F53" s="548" t="s">
        <v>995</v>
      </c>
      <c r="G53" s="525" t="str">
        <f>IF('PRA110'!G53="", "", 'PRA110'!G53)</f>
        <v/>
      </c>
      <c r="H53" s="526">
        <f t="shared" si="7"/>
        <v>0</v>
      </c>
      <c r="I53" s="527">
        <v>0</v>
      </c>
      <c r="J53" s="528">
        <v>0</v>
      </c>
      <c r="K53" s="31">
        <f t="shared" si="9"/>
        <v>0</v>
      </c>
      <c r="L53" s="519"/>
      <c r="M53" s="30">
        <f t="shared" si="10"/>
        <v>0</v>
      </c>
      <c r="N53" s="538"/>
      <c r="O53" s="521"/>
      <c r="P53" s="332" t="b">
        <f>AND('PRA110'!G53="",SUMIF('PRA110'!H53:AM53,"&lt;&gt;0")&gt;0)</f>
        <v>0</v>
      </c>
      <c r="Q53" s="1005"/>
    </row>
    <row r="54" spans="1:20" s="332" customFormat="1" ht="13.5">
      <c r="A54" s="529"/>
      <c r="B54" s="76"/>
      <c r="C54" s="76"/>
      <c r="D54" s="87" t="s">
        <v>568</v>
      </c>
      <c r="E54" s="542" t="s">
        <v>777</v>
      </c>
      <c r="F54" s="548" t="s">
        <v>97</v>
      </c>
      <c r="G54" s="525" t="str">
        <f>IF('PRA110'!G54="", "", 'PRA110'!G54)</f>
        <v/>
      </c>
      <c r="H54" s="526">
        <f t="shared" si="7"/>
        <v>0</v>
      </c>
      <c r="I54" s="527">
        <v>0</v>
      </c>
      <c r="J54" s="528">
        <v>0</v>
      </c>
      <c r="K54" s="31">
        <f t="shared" si="9"/>
        <v>0</v>
      </c>
      <c r="L54" s="519"/>
      <c r="M54" s="30">
        <f t="shared" si="10"/>
        <v>0</v>
      </c>
      <c r="N54" s="538"/>
      <c r="O54" s="521"/>
      <c r="P54" s="332" t="b">
        <f>AND('PRA110'!G54="",SUMIF('PRA110'!H54:AM54,"&lt;&gt;0")&gt;0)</f>
        <v>0</v>
      </c>
      <c r="Q54" s="1005"/>
    </row>
    <row r="55" spans="1:20" s="332" customFormat="1" ht="13.5">
      <c r="A55" s="529"/>
      <c r="B55" s="76"/>
      <c r="C55" s="76"/>
      <c r="D55" s="87" t="s">
        <v>569</v>
      </c>
      <c r="E55" s="542" t="s">
        <v>778</v>
      </c>
      <c r="F55" s="550" t="s">
        <v>100</v>
      </c>
      <c r="G55" s="525" t="str">
        <f>IF('PRA110'!G55="", "", 'PRA110'!G55)</f>
        <v/>
      </c>
      <c r="H55" s="526">
        <f t="shared" si="7"/>
        <v>0</v>
      </c>
      <c r="I55" s="527">
        <v>0</v>
      </c>
      <c r="J55" s="528">
        <v>0</v>
      </c>
      <c r="K55" s="31">
        <f t="shared" si="9"/>
        <v>0</v>
      </c>
      <c r="L55" s="519"/>
      <c r="M55" s="30">
        <f t="shared" si="10"/>
        <v>0</v>
      </c>
      <c r="N55" s="538"/>
      <c r="O55" s="521"/>
      <c r="P55" s="332" t="b">
        <f>AND('PRA110'!G55="",SUMIF('PRA110'!H55:AM55,"&lt;&gt;0")&gt;0)</f>
        <v>0</v>
      </c>
      <c r="Q55" s="1005"/>
    </row>
    <row r="56" spans="1:20" s="332" customFormat="1" ht="13.5">
      <c r="A56" s="53"/>
      <c r="B56" s="76"/>
      <c r="C56" s="76"/>
      <c r="D56" s="87" t="s">
        <v>570</v>
      </c>
      <c r="E56" s="542" t="s">
        <v>779</v>
      </c>
      <c r="F56" s="551" t="s">
        <v>103</v>
      </c>
      <c r="G56" s="525" t="str">
        <f>IF('PRA110'!G56="", "", 'PRA110'!G56)</f>
        <v/>
      </c>
      <c r="H56" s="526">
        <f t="shared" si="7"/>
        <v>0</v>
      </c>
      <c r="I56" s="527">
        <v>0</v>
      </c>
      <c r="J56" s="528">
        <v>0</v>
      </c>
      <c r="K56" s="31">
        <f t="shared" si="9"/>
        <v>0</v>
      </c>
      <c r="L56" s="519"/>
      <c r="M56" s="30">
        <f t="shared" si="10"/>
        <v>0</v>
      </c>
      <c r="N56" s="538"/>
      <c r="O56" s="521"/>
      <c r="P56" s="332" t="b">
        <f>AND('PRA110'!G56="",SUMIF('PRA110'!H56:AM56,"&lt;&gt;0")&gt;0)</f>
        <v>0</v>
      </c>
      <c r="Q56" s="1005"/>
    </row>
    <row r="57" spans="1:20" s="332" customFormat="1" ht="13.5">
      <c r="A57" s="53"/>
      <c r="B57" s="76"/>
      <c r="C57" s="76"/>
      <c r="D57" s="87" t="s">
        <v>571</v>
      </c>
      <c r="E57" s="542" t="s">
        <v>780</v>
      </c>
      <c r="F57" s="551" t="s">
        <v>106</v>
      </c>
      <c r="G57" s="525" t="str">
        <f>IF('PRA110'!G57="", "", 'PRA110'!G57)</f>
        <v/>
      </c>
      <c r="H57" s="526">
        <f t="shared" si="7"/>
        <v>0</v>
      </c>
      <c r="I57" s="527">
        <v>0</v>
      </c>
      <c r="J57" s="528">
        <v>0</v>
      </c>
      <c r="K57" s="31">
        <f t="shared" si="9"/>
        <v>0</v>
      </c>
      <c r="L57" s="519"/>
      <c r="M57" s="30">
        <f t="shared" si="10"/>
        <v>0</v>
      </c>
      <c r="N57" s="538"/>
      <c r="O57" s="521"/>
      <c r="P57" s="332" t="b">
        <f>AND('PRA110'!G57="",SUMIF('PRA110'!H57:AM57,"&lt;&gt;0")&gt;0)</f>
        <v>0</v>
      </c>
      <c r="Q57" s="1005"/>
    </row>
    <row r="58" spans="1:20" s="332" customFormat="1" ht="24.75">
      <c r="A58" s="53"/>
      <c r="B58" s="76"/>
      <c r="C58" s="76"/>
      <c r="D58" s="87" t="s">
        <v>107</v>
      </c>
      <c r="E58" s="98" t="s">
        <v>108</v>
      </c>
      <c r="F58" s="552" t="s">
        <v>109</v>
      </c>
      <c r="G58" s="532"/>
      <c r="H58" s="532"/>
      <c r="I58" s="532"/>
      <c r="J58" s="532"/>
      <c r="K58" s="532"/>
      <c r="L58" s="519"/>
      <c r="M58" s="30"/>
      <c r="N58" s="523"/>
      <c r="O58" s="521"/>
      <c r="Q58" s="1005"/>
    </row>
    <row r="59" spans="1:20" s="332" customFormat="1" ht="13.5">
      <c r="A59" s="53"/>
      <c r="B59" s="76"/>
      <c r="C59" s="76"/>
      <c r="D59" s="87"/>
      <c r="E59" s="542"/>
      <c r="F59" s="524" t="s">
        <v>925</v>
      </c>
      <c r="G59" s="525" t="str">
        <f>IF('PRA110'!G59="", "", IFERROR((('PRA110'!G59 * SUM('PRA110'!I59, 'PRA110'!K59:AM59)-'PRA110'!G60 * SUM('PRA110'!I60, 'PRA110'!K60:AM60)))/((SUM('PRA110'!I59, 'PRA110'!K59:AM59)-SUM('PRA110'!I60, 'PRA110'!K60:AM60))), ""))</f>
        <v/>
      </c>
      <c r="H59" s="526">
        <f t="shared" si="7"/>
        <v>0.05</v>
      </c>
      <c r="I59" s="527">
        <v>0.05</v>
      </c>
      <c r="J59" s="528">
        <v>0.05</v>
      </c>
      <c r="K59" s="31">
        <f t="shared" ref="K59:K60" si="11">MAX(MIN(J59, H59), I59)</f>
        <v>0.05</v>
      </c>
      <c r="L59" s="519"/>
      <c r="M59" s="30">
        <f>H59</f>
        <v>0.05</v>
      </c>
      <c r="N59" s="538"/>
      <c r="O59" s="521"/>
      <c r="P59" s="332" t="b">
        <f>OR(AND(SUM('PRA110'!G59, 'PRA110'!H59:AM59) &lt;&gt; 0, 'PRA110'!G59 = ""),AND(SUM('PRA110'!G60, 'PRA110'!H60:AM60) &lt;&gt; 0, 'PRA110'!G60 = ""))</f>
        <v>0</v>
      </c>
      <c r="Q59" s="1005"/>
    </row>
    <row r="60" spans="1:20" s="332" customFormat="1" ht="13.5">
      <c r="A60" s="53"/>
      <c r="B60" s="76"/>
      <c r="C60" s="76"/>
      <c r="D60" s="87" t="s">
        <v>572</v>
      </c>
      <c r="E60" s="93" t="s">
        <v>781</v>
      </c>
      <c r="F60" s="524" t="s">
        <v>926</v>
      </c>
      <c r="G60" s="525" t="str">
        <f>IF('PRA110'!G60="", "", 'PRA110'!G60)</f>
        <v/>
      </c>
      <c r="H60" s="526">
        <f t="shared" si="7"/>
        <v>0.03</v>
      </c>
      <c r="I60" s="527">
        <v>0.03</v>
      </c>
      <c r="J60" s="528">
        <v>0.03</v>
      </c>
      <c r="K60" s="31">
        <f t="shared" si="11"/>
        <v>0.03</v>
      </c>
      <c r="L60" s="519"/>
      <c r="M60" s="30">
        <f>H60</f>
        <v>0.03</v>
      </c>
      <c r="N60" s="538"/>
      <c r="O60" s="521"/>
      <c r="P60" s="332" t="b">
        <f>AND('PRA110'!G60="",SUMIF('PRA110'!H60:AM60,"&lt;&gt;0")&gt;0)</f>
        <v>0</v>
      </c>
      <c r="Q60" s="1005"/>
    </row>
    <row r="61" spans="1:20" s="348" customFormat="1" ht="9.75">
      <c r="A61" s="546"/>
      <c r="B61" s="533"/>
      <c r="C61" s="533"/>
      <c r="D61" s="344" t="s">
        <v>112</v>
      </c>
      <c r="E61" s="534" t="s">
        <v>113</v>
      </c>
      <c r="F61" s="540" t="s">
        <v>552</v>
      </c>
      <c r="G61" s="532"/>
      <c r="H61" s="532"/>
      <c r="I61" s="532"/>
      <c r="J61" s="532"/>
      <c r="K61" s="532"/>
      <c r="L61" s="519"/>
      <c r="M61" s="30"/>
      <c r="N61" s="523"/>
      <c r="O61" s="521"/>
      <c r="Q61" s="1005"/>
      <c r="R61" s="332"/>
      <c r="S61" s="332"/>
      <c r="T61" s="332"/>
    </row>
    <row r="62" spans="1:20" s="332" customFormat="1" ht="13.5">
      <c r="A62" s="53"/>
      <c r="B62" s="76"/>
      <c r="C62" s="76"/>
      <c r="D62" s="87"/>
      <c r="E62" s="542"/>
      <c r="F62" s="524" t="s">
        <v>928</v>
      </c>
      <c r="G62" s="525" t="str">
        <f>IF('PRA110'!G62="", "", IFERROR((('PRA110'!G62 * SUM('PRA110'!I62, 'PRA110'!K62:AM62)-'PRA110'!G63 * SUM('PRA110'!I63, 'PRA110'!K63:AM63)))/((SUM('PRA110'!I62, 'PRA110'!K62:AM62)-SUM('PRA110'!I63, 'PRA110'!K63:AM63))), ""))</f>
        <v/>
      </c>
      <c r="H62" s="526">
        <f t="shared" si="7"/>
        <v>0.1</v>
      </c>
      <c r="I62" s="527">
        <v>0.1</v>
      </c>
      <c r="J62" s="553">
        <v>0.1</v>
      </c>
      <c r="K62" s="31">
        <f t="shared" ref="K62:K81" si="12">MAX(MIN(J62, H62), I62)</f>
        <v>0.1</v>
      </c>
      <c r="L62" s="519"/>
      <c r="M62" s="30">
        <f t="shared" ref="M62:M82" si="13">H62</f>
        <v>0.1</v>
      </c>
      <c r="N62" s="538"/>
      <c r="O62" s="521"/>
      <c r="P62" s="332" t="b">
        <f>OR(AND(SUM('PRA110'!G62, 'PRA110'!H62:AM62) &lt;&gt; 0, 'PRA110'!G62 = ""),AND(SUM('PRA110'!G63, 'PRA110'!H63:AM63) &lt;&gt; 0, 'PRA110'!G63 = ""))</f>
        <v>0</v>
      </c>
      <c r="Q62" s="1005"/>
    </row>
    <row r="63" spans="1:20" s="332" customFormat="1" ht="13.5">
      <c r="A63" s="53"/>
      <c r="B63" s="76"/>
      <c r="C63" s="76"/>
      <c r="D63" s="87" t="s">
        <v>574</v>
      </c>
      <c r="E63" s="542" t="s">
        <v>783</v>
      </c>
      <c r="F63" s="524" t="s">
        <v>927</v>
      </c>
      <c r="G63" s="525" t="str">
        <f>IF('PRA110'!G63="", "", 'PRA110'!G63)</f>
        <v/>
      </c>
      <c r="H63" s="526">
        <f t="shared" si="7"/>
        <v>0.1</v>
      </c>
      <c r="I63" s="527">
        <v>0.1</v>
      </c>
      <c r="J63" s="553">
        <v>0.1</v>
      </c>
      <c r="K63" s="31">
        <f t="shared" si="12"/>
        <v>0.1</v>
      </c>
      <c r="L63" s="519"/>
      <c r="M63" s="30">
        <f t="shared" si="13"/>
        <v>0.1</v>
      </c>
      <c r="N63" s="538"/>
      <c r="O63" s="521"/>
      <c r="P63" s="332" t="b">
        <f>AND('PRA110'!G63="",SUMIF('PRA110'!H63:AM63,"&lt;&gt;0")&gt;0)</f>
        <v>0</v>
      </c>
      <c r="Q63" s="1005"/>
    </row>
    <row r="64" spans="1:20" s="332" customFormat="1" ht="13.5">
      <c r="A64" s="53"/>
      <c r="B64" s="76"/>
      <c r="C64" s="76"/>
      <c r="D64" s="87"/>
      <c r="E64" s="542"/>
      <c r="F64" s="524" t="s">
        <v>930</v>
      </c>
      <c r="G64" s="525" t="str">
        <f>IF('PRA110'!G64="", "", IFERROR((('PRA110'!G64 * SUM('PRA110'!I64, 'PRA110'!K64:AM64)-'PRA110'!G65 * SUM('PRA110'!I65, 'PRA110'!K65:AM65)))/((SUM('PRA110'!I64, 'PRA110'!K64:AM64)-SUM('PRA110'!I65, 'PRA110'!K65:AM65))), ""))</f>
        <v/>
      </c>
      <c r="H64" s="526">
        <f t="shared" ref="H64:H67" si="14">IF(G64="", J64, G64)</f>
        <v>0.15</v>
      </c>
      <c r="I64" s="31">
        <v>0.1</v>
      </c>
      <c r="J64" s="554">
        <v>0.15</v>
      </c>
      <c r="K64" s="31">
        <f t="shared" si="12"/>
        <v>0.15</v>
      </c>
      <c r="L64" s="519"/>
      <c r="M64" s="30">
        <f t="shared" si="13"/>
        <v>0.15</v>
      </c>
      <c r="N64" s="538"/>
      <c r="O64" s="521"/>
      <c r="P64" s="332" t="b">
        <f>OR(AND(SUM('PRA110'!G64, 'PRA110'!H64:AM64) &lt;&gt; 0, 'PRA110'!G64 = ""),AND(SUM('PRA110'!G65, 'PRA110'!H65:AM65) &lt;&gt; 0, 'PRA110'!G65 = ""))</f>
        <v>0</v>
      </c>
      <c r="Q64" s="1005"/>
    </row>
    <row r="65" spans="1:17" s="332" customFormat="1" ht="13.5">
      <c r="A65" s="53"/>
      <c r="B65" s="76"/>
      <c r="C65" s="76"/>
      <c r="D65" s="87" t="s">
        <v>576</v>
      </c>
      <c r="E65" s="542" t="s">
        <v>785</v>
      </c>
      <c r="F65" s="524" t="s">
        <v>929</v>
      </c>
      <c r="G65" s="525" t="str">
        <f>IF('PRA110'!G65="", "", 'PRA110'!G65)</f>
        <v/>
      </c>
      <c r="H65" s="526">
        <f t="shared" si="14"/>
        <v>0.15</v>
      </c>
      <c r="I65" s="31">
        <v>0.1</v>
      </c>
      <c r="J65" s="554">
        <v>0.15</v>
      </c>
      <c r="K65" s="31">
        <f t="shared" si="12"/>
        <v>0.15</v>
      </c>
      <c r="L65" s="519"/>
      <c r="M65" s="30">
        <f t="shared" si="13"/>
        <v>0.15</v>
      </c>
      <c r="N65" s="538"/>
      <c r="O65" s="521"/>
      <c r="P65" s="332" t="b">
        <f>AND('PRA110'!G65="",SUMIF('PRA110'!H65:AM65,"&lt;&gt;0")&gt;0)</f>
        <v>0</v>
      </c>
      <c r="Q65" s="1005"/>
    </row>
    <row r="66" spans="1:17" s="332" customFormat="1" ht="13.5">
      <c r="A66" s="53"/>
      <c r="B66" s="76"/>
      <c r="C66" s="76"/>
      <c r="D66" s="87"/>
      <c r="E66" s="542"/>
      <c r="F66" s="524" t="s">
        <v>931</v>
      </c>
      <c r="G66" s="525" t="str">
        <f>IF('PRA110'!G66="", "", IFERROR((('PRA110'!G66 * SUM('PRA110'!I66, 'PRA110'!K66:AM66)-'PRA110'!G67 * SUM('PRA110'!I67, 'PRA110'!K67:AM67)))/((SUM('PRA110'!I66, 'PRA110'!K66:AM66)-SUM('PRA110'!I67, 'PRA110'!K67:AM67))), ""))</f>
        <v/>
      </c>
      <c r="H66" s="526">
        <f>IF(G66="", J66, G66)</f>
        <v>0.2</v>
      </c>
      <c r="I66" s="31">
        <v>0.15</v>
      </c>
      <c r="J66" s="554">
        <v>0.2</v>
      </c>
      <c r="K66" s="31">
        <f t="shared" si="12"/>
        <v>0.2</v>
      </c>
      <c r="L66" s="519"/>
      <c r="M66" s="30">
        <f t="shared" si="13"/>
        <v>0.2</v>
      </c>
      <c r="N66" s="538"/>
      <c r="O66" s="521"/>
      <c r="P66" s="332" t="b">
        <f>OR(AND(SUM('PRA110'!G66, 'PRA110'!H66:AM66) &lt;&gt; 0, 'PRA110'!G66 = ""),AND(SUM('PRA110'!G67, 'PRA110'!H67:AM67) &lt;&gt; 0, 'PRA110'!G67 = ""))</f>
        <v>0</v>
      </c>
      <c r="Q66" s="1005"/>
    </row>
    <row r="67" spans="1:17" s="332" customFormat="1" ht="13.5">
      <c r="A67" s="53"/>
      <c r="B67" s="76"/>
      <c r="C67" s="76"/>
      <c r="D67" s="87" t="s">
        <v>578</v>
      </c>
      <c r="E67" s="542" t="s">
        <v>787</v>
      </c>
      <c r="F67" s="524" t="s">
        <v>932</v>
      </c>
      <c r="G67" s="525" t="str">
        <f>IF('PRA110'!G67="", "", 'PRA110'!G67)</f>
        <v/>
      </c>
      <c r="H67" s="526">
        <f t="shared" si="14"/>
        <v>0.2</v>
      </c>
      <c r="I67" s="31">
        <v>0.15</v>
      </c>
      <c r="J67" s="554">
        <v>0.2</v>
      </c>
      <c r="K67" s="31">
        <f t="shared" si="12"/>
        <v>0.2</v>
      </c>
      <c r="L67" s="519"/>
      <c r="M67" s="30">
        <f t="shared" si="13"/>
        <v>0.2</v>
      </c>
      <c r="N67" s="538"/>
      <c r="O67" s="521"/>
      <c r="P67" s="332" t="b">
        <f>AND('PRA110'!G67="",SUMIF('PRA110'!H67:AM67,"&lt;&gt;0")&gt;0)</f>
        <v>0</v>
      </c>
      <c r="Q67" s="1005"/>
    </row>
    <row r="68" spans="1:17" s="332" customFormat="1" ht="24.75">
      <c r="A68" s="53"/>
      <c r="B68" s="76"/>
      <c r="C68" s="76"/>
      <c r="D68" s="87"/>
      <c r="E68" s="542"/>
      <c r="F68" s="524" t="s">
        <v>943</v>
      </c>
      <c r="G68" s="525" t="str">
        <f>IF('PRA110'!G68="", "", IFERROR((('PRA110'!G68 * SUM('PRA110'!I68, 'PRA110'!K68:AM68)-'PRA110'!G69 * SUM('PRA110'!I69, 'PRA110'!K69:AM69)))/((SUM('PRA110'!I68, 'PRA110'!K68:AM68)-SUM('PRA110'!I69, 'PRA110'!K69:AM69))), ""))</f>
        <v/>
      </c>
      <c r="H68" s="526">
        <f>IF(G68="", I68, G68)</f>
        <v>0.2</v>
      </c>
      <c r="I68" s="527">
        <v>0.2</v>
      </c>
      <c r="J68" s="528">
        <v>1</v>
      </c>
      <c r="K68" s="31">
        <f t="shared" si="12"/>
        <v>0.2</v>
      </c>
      <c r="L68" s="519"/>
      <c r="M68" s="30">
        <f t="shared" si="13"/>
        <v>0.2</v>
      </c>
      <c r="N68" s="538"/>
      <c r="O68" s="521"/>
      <c r="P68" s="332" t="b">
        <f>OR(AND(SUM('PRA110'!G68, 'PRA110'!H68:AM68) &lt;&gt; 0, 'PRA110'!G68 = ""),AND(SUM('PRA110'!G69, 'PRA110'!H69:AM69) &lt;&gt; 0, 'PRA110'!G69 = ""))</f>
        <v>0</v>
      </c>
      <c r="Q68" s="1005"/>
    </row>
    <row r="69" spans="1:17" s="332" customFormat="1" ht="13.5">
      <c r="A69" s="53"/>
      <c r="B69" s="76"/>
      <c r="C69" s="76"/>
      <c r="D69" s="87" t="s">
        <v>580</v>
      </c>
      <c r="E69" s="542" t="s">
        <v>789</v>
      </c>
      <c r="F69" s="524" t="s">
        <v>933</v>
      </c>
      <c r="G69" s="525" t="str">
        <f>IF('PRA110'!G69="", "", 'PRA110'!G69)</f>
        <v/>
      </c>
      <c r="H69" s="526">
        <f>IF(G69="", I69, G69)</f>
        <v>0.2</v>
      </c>
      <c r="I69" s="527">
        <v>0.2</v>
      </c>
      <c r="J69" s="528">
        <v>1</v>
      </c>
      <c r="K69" s="31">
        <f t="shared" si="12"/>
        <v>0.2</v>
      </c>
      <c r="L69" s="519"/>
      <c r="M69" s="30">
        <f t="shared" si="13"/>
        <v>0.2</v>
      </c>
      <c r="N69" s="538"/>
      <c r="O69" s="521"/>
      <c r="P69" s="332" t="b">
        <f>AND('PRA110'!G69="",SUMIF('PRA110'!H69:AM69,"&lt;&gt;0")&gt;0)</f>
        <v>0</v>
      </c>
      <c r="Q69" s="1005"/>
    </row>
    <row r="70" spans="1:17" s="332" customFormat="1" ht="13.5">
      <c r="A70" s="53"/>
      <c r="B70" s="76"/>
      <c r="C70" s="76"/>
      <c r="D70" s="87" t="s">
        <v>581</v>
      </c>
      <c r="E70" s="542" t="s">
        <v>790</v>
      </c>
      <c r="F70" s="524" t="s">
        <v>960</v>
      </c>
      <c r="G70" s="525" t="str">
        <f>IF('PRA110'!G70="", "", 'PRA110'!G70)</f>
        <v/>
      </c>
      <c r="H70" s="526">
        <f t="shared" ref="H70:H81" si="15">IF(G70="", I70, G70)</f>
        <v>1</v>
      </c>
      <c r="I70" s="527">
        <v>1</v>
      </c>
      <c r="J70" s="528">
        <v>1</v>
      </c>
      <c r="K70" s="31">
        <f t="shared" si="12"/>
        <v>1</v>
      </c>
      <c r="L70" s="519"/>
      <c r="M70" s="30">
        <f t="shared" si="13"/>
        <v>1</v>
      </c>
      <c r="N70" s="538"/>
      <c r="O70" s="521"/>
      <c r="P70" s="332" t="b">
        <f>AND('PRA110'!G70="",SUMIF('PRA110'!H70:AM70,"&lt;&gt;0")&gt;0)</f>
        <v>0</v>
      </c>
      <c r="Q70" s="1005"/>
    </row>
    <row r="71" spans="1:17" s="332" customFormat="1" ht="13.5">
      <c r="A71" s="53"/>
      <c r="B71" s="76"/>
      <c r="C71" s="76"/>
      <c r="D71" s="87"/>
      <c r="E71" s="542"/>
      <c r="F71" s="524" t="s">
        <v>963</v>
      </c>
      <c r="G71" s="525" t="str">
        <f>IF('PRA110'!G71="", "", IFERROR((('PRA110'!G71 * SUM('PRA110'!I71, 'PRA110'!K71:AM71)-'PRA110'!G72 * SUM('PRA110'!I72, 'PRA110'!K72:AM72)-'PRA110'!G73 * SUM('PRA110'!I73, 'PRA110'!K73:AM73)))/((SUM('PRA110'!I71, 'PRA110'!K71:AM71)-SUM('PRA110'!I72, 'PRA110'!K72:AM72)-SUM('PRA110'!I73, 'PRA110'!K73:AM73))), ""))</f>
        <v/>
      </c>
      <c r="H71" s="526">
        <f t="shared" si="15"/>
        <v>0.25</v>
      </c>
      <c r="I71" s="527">
        <v>0.25</v>
      </c>
      <c r="J71" s="528">
        <v>0.25</v>
      </c>
      <c r="K71" s="31">
        <f t="shared" si="12"/>
        <v>0.25</v>
      </c>
      <c r="L71" s="519"/>
      <c r="M71" s="30">
        <f t="shared" si="13"/>
        <v>0.25</v>
      </c>
      <c r="N71" s="538"/>
      <c r="O71" s="521"/>
      <c r="P71" s="332" t="b">
        <f>OR(AND(SUM('PRA110'!G71, 'PRA110'!H71:AM71) &lt;&gt; 0, 'PRA110'!G71 = ""),AND(SUM('PRA110'!G72, 'PRA110'!H72:AM72) &lt;&gt; 0, 'PRA110'!G72 = ""),AND(SUM('PRA110'!G73, 'PRA110'!H73:AM73) &lt;&gt; 0, 'PRA110'!G73 = ""))</f>
        <v>0</v>
      </c>
      <c r="Q71" s="1005"/>
    </row>
    <row r="72" spans="1:17" s="332" customFormat="1" ht="13.5">
      <c r="A72" s="53"/>
      <c r="B72" s="76"/>
      <c r="C72" s="76"/>
      <c r="D72" s="87" t="s">
        <v>582</v>
      </c>
      <c r="E72" s="542" t="s">
        <v>791</v>
      </c>
      <c r="F72" s="524" t="s">
        <v>961</v>
      </c>
      <c r="G72" s="525" t="str">
        <f>IF('PRA110'!G72="", "", 'PRA110'!G72)</f>
        <v/>
      </c>
      <c r="H72" s="526">
        <f t="shared" si="15"/>
        <v>0.05</v>
      </c>
      <c r="I72" s="527">
        <v>0.05</v>
      </c>
      <c r="J72" s="528">
        <v>0.05</v>
      </c>
      <c r="K72" s="31">
        <f t="shared" si="12"/>
        <v>0.05</v>
      </c>
      <c r="L72" s="519"/>
      <c r="M72" s="30">
        <f t="shared" si="13"/>
        <v>0.05</v>
      </c>
      <c r="N72" s="538"/>
      <c r="O72" s="521"/>
      <c r="P72" s="332" t="b">
        <f>AND('PRA110'!G72="",SUMIF('PRA110'!H72:AM72,"&lt;&gt;0")&gt;0)</f>
        <v>0</v>
      </c>
      <c r="Q72" s="1005"/>
    </row>
    <row r="73" spans="1:17" s="332" customFormat="1" ht="24.75">
      <c r="A73" s="53"/>
      <c r="B73" s="76"/>
      <c r="C73" s="76"/>
      <c r="D73" s="87" t="s">
        <v>583</v>
      </c>
      <c r="E73" s="542" t="s">
        <v>792</v>
      </c>
      <c r="F73" s="524" t="s">
        <v>962</v>
      </c>
      <c r="G73" s="525" t="str">
        <f>IF('PRA110'!G73="", "", 'PRA110'!G73)</f>
        <v/>
      </c>
      <c r="H73" s="526">
        <f t="shared" si="15"/>
        <v>1</v>
      </c>
      <c r="I73" s="527">
        <v>1</v>
      </c>
      <c r="J73" s="528">
        <v>1</v>
      </c>
      <c r="K73" s="31">
        <f t="shared" si="12"/>
        <v>1</v>
      </c>
      <c r="L73" s="519"/>
      <c r="M73" s="30">
        <f t="shared" si="13"/>
        <v>1</v>
      </c>
      <c r="N73" s="538"/>
      <c r="O73" s="521"/>
      <c r="P73" s="332" t="b">
        <f>AND('PRA110'!G73="",SUMIF('PRA110'!H73:AM73,"&lt;&gt;0")&gt;0)</f>
        <v>0</v>
      </c>
      <c r="Q73" s="1005"/>
    </row>
    <row r="74" spans="1:17" s="332" customFormat="1" ht="13.5">
      <c r="A74" s="53"/>
      <c r="B74" s="76"/>
      <c r="C74" s="76"/>
      <c r="D74" s="87" t="s">
        <v>116</v>
      </c>
      <c r="E74" s="542" t="s">
        <v>117</v>
      </c>
      <c r="F74" s="524" t="s">
        <v>560</v>
      </c>
      <c r="G74" s="525" t="str">
        <f>IF('PRA110'!G74="", "", 'PRA110'!G74)</f>
        <v/>
      </c>
      <c r="H74" s="526">
        <f t="shared" si="15"/>
        <v>1</v>
      </c>
      <c r="I74" s="527">
        <v>1</v>
      </c>
      <c r="J74" s="528">
        <v>1</v>
      </c>
      <c r="K74" s="31">
        <f t="shared" si="12"/>
        <v>1</v>
      </c>
      <c r="L74" s="519"/>
      <c r="M74" s="30">
        <f t="shared" si="13"/>
        <v>1</v>
      </c>
      <c r="N74" s="538"/>
      <c r="O74" s="521"/>
      <c r="P74" s="332" t="b">
        <f>AND('PRA110'!G74="",SUMIF('PRA110'!H74:AM74,"&lt;&gt;0")&gt;0)</f>
        <v>0</v>
      </c>
      <c r="Q74" s="1005"/>
    </row>
    <row r="75" spans="1:17" s="332" customFormat="1" ht="13.5">
      <c r="A75" s="53"/>
      <c r="B75" s="76"/>
      <c r="C75" s="76"/>
      <c r="D75" s="87" t="s">
        <v>118</v>
      </c>
      <c r="E75" s="542" t="s">
        <v>119</v>
      </c>
      <c r="F75" s="524" t="s">
        <v>561</v>
      </c>
      <c r="G75" s="525" t="str">
        <f>IF('PRA110'!G75="", "", 'PRA110'!G75)</f>
        <v/>
      </c>
      <c r="H75" s="526">
        <f>IF(G75="", J75, G75)</f>
        <v>1</v>
      </c>
      <c r="I75" s="528">
        <v>0.4</v>
      </c>
      <c r="J75" s="527">
        <v>1</v>
      </c>
      <c r="K75" s="31">
        <f t="shared" si="12"/>
        <v>1</v>
      </c>
      <c r="L75" s="519"/>
      <c r="M75" s="30">
        <f t="shared" si="13"/>
        <v>1</v>
      </c>
      <c r="N75" s="538"/>
      <c r="O75" s="521"/>
      <c r="P75" s="332" t="b">
        <f>AND('PRA110'!G75="",SUMIF('PRA110'!H75:AM75,"&lt;&gt;0")&gt;0)</f>
        <v>0</v>
      </c>
      <c r="Q75" s="1005"/>
    </row>
    <row r="76" spans="1:17" s="332" customFormat="1" ht="13.5">
      <c r="A76" s="53"/>
      <c r="B76" s="76"/>
      <c r="C76" s="76"/>
      <c r="D76" s="87" t="s">
        <v>120</v>
      </c>
      <c r="E76" s="542" t="s">
        <v>121</v>
      </c>
      <c r="F76" s="524" t="s">
        <v>562</v>
      </c>
      <c r="G76" s="525" t="str">
        <f>IF('PRA110'!G76="", "", 'PRA110'!G76)</f>
        <v/>
      </c>
      <c r="H76" s="526">
        <f t="shared" si="15"/>
        <v>0.4</v>
      </c>
      <c r="I76" s="527">
        <v>0.4</v>
      </c>
      <c r="J76" s="528">
        <v>0.4</v>
      </c>
      <c r="K76" s="31">
        <f t="shared" si="12"/>
        <v>0.4</v>
      </c>
      <c r="L76" s="519"/>
      <c r="M76" s="30">
        <f t="shared" si="13"/>
        <v>0.4</v>
      </c>
      <c r="N76" s="538"/>
      <c r="O76" s="521"/>
      <c r="P76" s="332" t="b">
        <f>AND('PRA110'!G76="",SUMIF('PRA110'!H76:AM76,"&lt;&gt;0")&gt;0)</f>
        <v>0</v>
      </c>
      <c r="Q76" s="1005"/>
    </row>
    <row r="77" spans="1:17" s="332" customFormat="1" ht="13.5">
      <c r="A77" s="53"/>
      <c r="B77" s="76"/>
      <c r="C77" s="76"/>
      <c r="D77" s="1009" t="s">
        <v>122</v>
      </c>
      <c r="E77" s="1009" t="s">
        <v>123</v>
      </c>
      <c r="F77" s="1010" t="s">
        <v>563</v>
      </c>
      <c r="G77" s="532"/>
      <c r="H77" s="532"/>
      <c r="I77" s="532"/>
      <c r="J77" s="532"/>
      <c r="K77" s="532"/>
      <c r="L77" s="519"/>
      <c r="M77" s="30"/>
      <c r="N77" s="538"/>
      <c r="O77" s="521"/>
      <c r="Q77" s="1005"/>
    </row>
    <row r="78" spans="1:17" s="332" customFormat="1" ht="24.75">
      <c r="A78" s="53"/>
      <c r="B78" s="76"/>
      <c r="C78" s="76"/>
      <c r="D78" s="87"/>
      <c r="E78" s="542"/>
      <c r="F78" s="524" t="s">
        <v>1133</v>
      </c>
      <c r="G78" s="525" t="str">
        <f>IF(AND('PRA110'!G78="",'PRA110'!G77=""), "", IFERROR((('PRA110'!G77 * SUM('PRA110'!I77, 'PRA110'!K77:AM77)+'PRA110'!G78 * SUM('PRA110'!I78, 'PRA110'!K78:AM78)-'PRA110'!G79 * SUM('PRA110'!I79, 'PRA110'!K79:AM79)))/(SUM('PRA110'!I77:I78, 'PRA110'!K77:AM78)-SUM('PRA110'!I79, 'PRA110'!K79:AM79)), ""))</f>
        <v/>
      </c>
      <c r="H78" s="526">
        <f t="shared" si="15"/>
        <v>0.4</v>
      </c>
      <c r="I78" s="527">
        <v>0.4</v>
      </c>
      <c r="J78" s="528">
        <v>0.4</v>
      </c>
      <c r="K78" s="31">
        <f t="shared" si="12"/>
        <v>0.4</v>
      </c>
      <c r="L78" s="519"/>
      <c r="M78" s="30">
        <f t="shared" si="13"/>
        <v>0.4</v>
      </c>
      <c r="N78" s="538"/>
      <c r="O78" s="521"/>
      <c r="P78" s="332" t="b">
        <f>OR(AND(SUM('PRA110'!G77, 'PRA110'!H77:AM77) &lt;&gt; 0, 'PRA110'!G77 = ""),AND(SUM('PRA110'!G78, 'PRA110'!H78:AM78) &lt;&gt; 0, 'PRA110'!G78 = ""),AND(SUM('PRA110'!G79, 'PRA110'!H79:AM79) &lt;&gt; 0, 'PRA110'!G79 = ""))</f>
        <v>0</v>
      </c>
      <c r="Q78" s="1005"/>
    </row>
    <row r="79" spans="1:17" s="332" customFormat="1" ht="24.75">
      <c r="A79" s="53"/>
      <c r="B79" s="76"/>
      <c r="C79" s="76"/>
      <c r="D79" s="87" t="s">
        <v>584</v>
      </c>
      <c r="E79" s="542" t="s">
        <v>793</v>
      </c>
      <c r="F79" s="524" t="s">
        <v>1132</v>
      </c>
      <c r="G79" s="525" t="str">
        <f>IF('PRA110'!G79="", "", 'PRA110'!G79)</f>
        <v/>
      </c>
      <c r="H79" s="526">
        <f t="shared" si="15"/>
        <v>0.2</v>
      </c>
      <c r="I79" s="527">
        <v>0.2</v>
      </c>
      <c r="J79" s="528">
        <v>0.2</v>
      </c>
      <c r="K79" s="31">
        <f t="shared" si="12"/>
        <v>0.2</v>
      </c>
      <c r="L79" s="519"/>
      <c r="M79" s="30">
        <f t="shared" si="13"/>
        <v>0.2</v>
      </c>
      <c r="N79" s="538"/>
      <c r="O79" s="521"/>
      <c r="P79" s="332" t="b">
        <f>AND('PRA110'!G79="",SUMIF('PRA110'!H79:AM79,"&lt;&gt;0")&gt;0)</f>
        <v>0</v>
      </c>
      <c r="Q79" s="1005"/>
    </row>
    <row r="80" spans="1:17" s="332" customFormat="1" ht="13.5">
      <c r="A80" s="53"/>
      <c r="B80" s="76"/>
      <c r="C80" s="76"/>
      <c r="D80" s="87" t="s">
        <v>126</v>
      </c>
      <c r="E80" s="98" t="s">
        <v>127</v>
      </c>
      <c r="F80" s="89" t="s">
        <v>128</v>
      </c>
      <c r="G80" s="525" t="str">
        <f>IF('PRA110'!G80="", "", 'PRA110'!G80)</f>
        <v/>
      </c>
      <c r="H80" s="526">
        <f t="shared" si="15"/>
        <v>1</v>
      </c>
      <c r="I80" s="527">
        <v>1</v>
      </c>
      <c r="J80" s="528">
        <v>1</v>
      </c>
      <c r="K80" s="31">
        <f t="shared" si="12"/>
        <v>1</v>
      </c>
      <c r="L80" s="519"/>
      <c r="M80" s="30">
        <f t="shared" si="13"/>
        <v>1</v>
      </c>
      <c r="N80" s="538"/>
      <c r="O80" s="521"/>
      <c r="P80" s="332" t="b">
        <f>AND('PRA110'!G80="",SUMIF('PRA110'!H80:AM80,"&lt;&gt;0")&gt;0)</f>
        <v>0</v>
      </c>
      <c r="Q80" s="1005"/>
    </row>
    <row r="81" spans="1:20" s="332" customFormat="1" ht="13.5">
      <c r="A81" s="53"/>
      <c r="B81" s="76"/>
      <c r="C81" s="76"/>
      <c r="D81" s="87" t="s">
        <v>129</v>
      </c>
      <c r="E81" s="98" t="s">
        <v>130</v>
      </c>
      <c r="F81" s="89" t="s">
        <v>131</v>
      </c>
      <c r="G81" s="525" t="str">
        <f>IF('PRA110'!G81="", "", 'PRA110'!G81)</f>
        <v/>
      </c>
      <c r="H81" s="526">
        <f t="shared" si="15"/>
        <v>1</v>
      </c>
      <c r="I81" s="527">
        <v>1</v>
      </c>
      <c r="J81" s="528">
        <v>1</v>
      </c>
      <c r="K81" s="31">
        <f t="shared" si="12"/>
        <v>1</v>
      </c>
      <c r="L81" s="519"/>
      <c r="M81" s="30">
        <f t="shared" si="13"/>
        <v>1</v>
      </c>
      <c r="N81" s="538"/>
      <c r="O81" s="521"/>
      <c r="P81" s="332" t="b">
        <f>AND('PRA110'!G81="",SUMIF('PRA110'!H81:AM81,"&lt;&gt;0")&gt;0)</f>
        <v>0</v>
      </c>
      <c r="Q81" s="1005"/>
    </row>
    <row r="82" spans="1:20" s="332" customFormat="1" ht="13.5">
      <c r="A82" s="53"/>
      <c r="B82" s="76"/>
      <c r="C82" s="76"/>
      <c r="D82" s="87" t="s">
        <v>132</v>
      </c>
      <c r="E82" s="98" t="s">
        <v>133</v>
      </c>
      <c r="F82" s="89" t="s">
        <v>134</v>
      </c>
      <c r="G82" s="525" t="str">
        <f>IF('PRA110'!G82="", "", 'PRA110'!G82)</f>
        <v/>
      </c>
      <c r="H82" s="526">
        <f>IF(G82="", J82, G82)</f>
        <v>1</v>
      </c>
      <c r="I82" s="31">
        <v>0</v>
      </c>
      <c r="J82" s="554">
        <v>1</v>
      </c>
      <c r="K82" s="31">
        <f>MAX(MIN(J82, H82), I82)</f>
        <v>1</v>
      </c>
      <c r="L82" s="555"/>
      <c r="M82" s="30">
        <f t="shared" si="13"/>
        <v>1</v>
      </c>
      <c r="N82" s="538"/>
      <c r="O82" s="521"/>
      <c r="P82" s="332" t="b">
        <f>AND('PRA110'!G82="",SUMIF('PRA110'!H82:AM82,"&lt;&gt;0")&gt;0)</f>
        <v>0</v>
      </c>
      <c r="Q82" s="1005"/>
    </row>
    <row r="83" spans="1:20" s="332" customFormat="1" ht="13.5">
      <c r="A83" s="53"/>
      <c r="B83" s="76"/>
      <c r="C83" s="76"/>
      <c r="D83" s="87" t="s">
        <v>135</v>
      </c>
      <c r="E83" s="98" t="s">
        <v>136</v>
      </c>
      <c r="F83" s="89" t="s">
        <v>998</v>
      </c>
      <c r="G83" s="532"/>
      <c r="H83" s="532"/>
      <c r="I83" s="532"/>
      <c r="J83" s="532"/>
      <c r="K83" s="532"/>
      <c r="L83" s="555"/>
      <c r="M83" s="30"/>
      <c r="N83" s="523"/>
      <c r="O83" s="521"/>
      <c r="Q83" s="1005"/>
    </row>
    <row r="84" spans="1:20" s="332" customFormat="1" ht="14.25" customHeight="1">
      <c r="A84" s="53"/>
      <c r="B84" s="76"/>
      <c r="C84" s="76"/>
      <c r="D84" s="1060"/>
      <c r="E84" s="1076" t="s">
        <v>717</v>
      </c>
      <c r="F84" s="1078" t="s">
        <v>138</v>
      </c>
      <c r="G84" s="556"/>
      <c r="H84" s="557"/>
      <c r="I84" s="1145" t="s">
        <v>34</v>
      </c>
      <c r="J84" s="1145" t="s">
        <v>34</v>
      </c>
      <c r="K84" s="1145" t="s">
        <v>34</v>
      </c>
      <c r="L84" s="558"/>
      <c r="M84" s="30"/>
      <c r="N84" s="559"/>
      <c r="O84" s="521"/>
      <c r="Q84" s="1005"/>
    </row>
    <row r="85" spans="1:20" s="332" customFormat="1" ht="14.25" customHeight="1">
      <c r="A85" s="53"/>
      <c r="B85" s="76"/>
      <c r="C85" s="76"/>
      <c r="D85" s="1061"/>
      <c r="E85" s="1081"/>
      <c r="F85" s="1077"/>
      <c r="G85" s="560"/>
      <c r="H85" s="561"/>
      <c r="I85" s="1146"/>
      <c r="J85" s="1146"/>
      <c r="K85" s="1146"/>
      <c r="L85" s="558"/>
      <c r="M85" s="30"/>
      <c r="N85" s="562"/>
      <c r="O85" s="521"/>
      <c r="Q85" s="1005"/>
    </row>
    <row r="86" spans="1:20" s="332" customFormat="1" ht="49.5">
      <c r="A86" s="529"/>
      <c r="B86" s="76"/>
      <c r="C86" s="76"/>
      <c r="D86" s="87"/>
      <c r="E86" s="530"/>
      <c r="F86" s="334" t="s">
        <v>1131</v>
      </c>
      <c r="G86" s="532"/>
      <c r="H86" s="532"/>
      <c r="I86" s="532"/>
      <c r="J86" s="532"/>
      <c r="K86" s="532"/>
      <c r="L86" s="558"/>
      <c r="M86" s="30"/>
      <c r="N86" s="520"/>
      <c r="O86" s="521"/>
      <c r="Q86" s="1005"/>
    </row>
    <row r="87" spans="1:20" s="332" customFormat="1" ht="13.5">
      <c r="A87" s="529"/>
      <c r="B87" s="76"/>
      <c r="C87" s="76"/>
      <c r="D87" s="87"/>
      <c r="E87" s="542"/>
      <c r="F87" s="535" t="s">
        <v>67</v>
      </c>
      <c r="G87" s="532"/>
      <c r="H87" s="532"/>
      <c r="I87" s="532"/>
      <c r="J87" s="532"/>
      <c r="K87" s="532"/>
      <c r="L87" s="558"/>
      <c r="M87" s="30"/>
      <c r="N87" s="523"/>
      <c r="O87" s="521"/>
      <c r="Q87" s="1005"/>
    </row>
    <row r="88" spans="1:20" s="332" customFormat="1" ht="13.5">
      <c r="A88" s="529"/>
      <c r="B88" s="76"/>
      <c r="C88" s="76"/>
      <c r="D88" s="87"/>
      <c r="E88" s="542"/>
      <c r="F88" s="543" t="s">
        <v>991</v>
      </c>
      <c r="G88" s="525" t="str">
        <f>IF('PRA110'!G88="", "", IFERROR((('PRA110'!G88 * SUM('PRA110'!I88, 'PRA110'!K88:AM88)-'PRA110'!G90 * SUM('PRA110'!I90, 'PRA110'!K90:AM105))+('PRA110'!G109 * SUM('PRA110'!I109, 'PRA110'!K109:AM109)-'PRA110'!G110 * SUM('PRA110'!I110, 'PRA110'!K110:AM110)))/((SUM('PRA110'!I88, 'PRA110'!K88:AM88)-SUM('PRA110'!I90, 'PRA110'!K90:AM90))+(SUM('PRA110'!I109, 'PRA110'!K109:AM109)-SUM('PRA110'!I110, 'PRA110'!K110:AM110))), ""))</f>
        <v/>
      </c>
      <c r="H88" s="525">
        <f>IF(G88="",
IFERROR(('PRA110'!G89*SUM('PRA110'!I89,'PRA110'!K89:AM89)+'PRA110'!G91*SUM('PRA110'!I91,'PRA110'!K91:AM91)+'PRA110'!G92*SUM('PRA110'!I92,'PRA110'!K92:AM92)+('PRA110'!G109*SUM('PRA110'!I109,'PRA110'!K109:AM109)-'PRA110'!G110*SUM('PRA110'!I110,'PRA110'!K110:AM110)))
/
(SUM('PRA110'!I89,'PRA110'!K89:AM89)+SUM('PRA110'!I91,'PRA110'!K91:AM91)+SUM('PRA110'!I92,'PRA110'!K92:AM92)+(SUM('PRA110'!I109,'PRA110'!K109:AM109)-SUM('PRA110'!I110,'PRA110'!K110:AM110))),J88),
G88)</f>
        <v>0</v>
      </c>
      <c r="I88" s="526">
        <v>0</v>
      </c>
      <c r="J88" s="527">
        <v>0</v>
      </c>
      <c r="K88" s="31">
        <f>MAX(MIN(J88, H88), I88)</f>
        <v>0</v>
      </c>
      <c r="L88" s="558"/>
      <c r="M88" s="30">
        <f>H88</f>
        <v>0</v>
      </c>
      <c r="N88" s="538"/>
      <c r="O88" s="521"/>
      <c r="P88" s="332" t="b">
        <f>IF(G88="",OR(AND(SUM('PRA110'!G89, 'PRA110'!H89:AM89) &lt;&gt; 0, 'PRA110'!G89= ""),AND(SUM('PRA110'!G91, 'PRA110'!H91:AM91) &lt;&gt; 0, 'PRA110'!G91 = ""),AND(SUM('PRA110'!G92, 'PRA110'!H92:AM92) &lt;&gt; 0, 'PRA110'!G92 = ""),AND(SUM('PRA110'!G109, 'PRA110'!H109:AM109) &lt;&gt; 0, 'PRA110'!G109 = ""),AND(SUM('PRA110'!G110, 'PRA110'!H110:AM110) &lt;&gt; 0, 'PRA110'!G110 = "")),OR(AND(SUM('PRA110'!G88, 'PRA110'!H88:AM88) &lt;&gt; 0, 'PRA110'!G88 = ""),AND(SUM('PRA110'!G90, 'PRA110'!H90:AM90) &lt;&gt; 0, 'PRA110'!G90 = ""),AND(SUM('PRA110'!G109, 'PRA110'!H109:AM109) &lt;&gt; 0, 'PRA110'!G109 = ""),AND(SUM('PRA110'!G110, 'PRA110'!H110:AM110) &lt;&gt; 0, 'PRA110'!G110 = "")))</f>
        <v>0</v>
      </c>
      <c r="Q88" s="1005"/>
    </row>
    <row r="89" spans="1:20" s="348" customFormat="1" ht="12.4">
      <c r="A89" s="529"/>
      <c r="B89" s="533"/>
      <c r="C89" s="533"/>
      <c r="D89" s="344"/>
      <c r="E89" s="534"/>
      <c r="F89" s="540" t="s">
        <v>71</v>
      </c>
      <c r="G89" s="532"/>
      <c r="H89" s="532"/>
      <c r="I89" s="532"/>
      <c r="J89" s="532"/>
      <c r="K89" s="532"/>
      <c r="L89" s="558"/>
      <c r="M89" s="30"/>
      <c r="N89" s="563"/>
      <c r="O89" s="521"/>
      <c r="Q89" s="1005"/>
      <c r="R89" s="332"/>
      <c r="S89" s="332"/>
      <c r="T89" s="332"/>
    </row>
    <row r="90" spans="1:20" s="348" customFormat="1" ht="13.5">
      <c r="A90" s="529"/>
      <c r="B90" s="533"/>
      <c r="C90" s="533"/>
      <c r="D90" s="344"/>
      <c r="E90" s="534"/>
      <c r="F90" s="543" t="s">
        <v>992</v>
      </c>
      <c r="G90" s="525" t="str">
        <f>IF('PRA110'!G90="", "", IFERROR(('PRA110'!G90 * SUM('PRA110'!I90, 'PRA110'!K90:AM90)+'PRA110'!G110 * SUM('PRA110'!I110, 'PRA110'!K110:AM110))/(SUM('PRA110'!I90, 'PRA110'!K90:AM90)+SUM('PRA110'!I110, 'PRA110'!K110:AM110)), ""))</f>
        <v/>
      </c>
      <c r="H90" s="526">
        <f>IF(G90="", J90, G90)</f>
        <v>0</v>
      </c>
      <c r="I90" s="526">
        <v>0</v>
      </c>
      <c r="J90" s="527">
        <v>0</v>
      </c>
      <c r="K90" s="31">
        <f>MAX(MIN(J90, H90), I90)</f>
        <v>0</v>
      </c>
      <c r="L90" s="558"/>
      <c r="M90" s="30">
        <f>H90</f>
        <v>0</v>
      </c>
      <c r="N90" s="538"/>
      <c r="O90" s="521"/>
      <c r="P90" s="332" t="b">
        <f>OR(AND(SUM('PRA110'!G90, 'PRA110'!H90:AM90) &lt;&gt; 0, 'PRA110'!G90 = ""),AND(SUM('PRA110'!G110, 'PRA110'!H110:AM110) &lt;&gt; 0, 'PRA110'!G110 = ""))</f>
        <v>0</v>
      </c>
      <c r="Q90" s="1005"/>
      <c r="R90" s="332"/>
      <c r="S90" s="332"/>
      <c r="T90" s="332"/>
    </row>
    <row r="91" spans="1:20" s="348" customFormat="1" ht="9.75">
      <c r="A91" s="529"/>
      <c r="B91" s="533"/>
      <c r="C91" s="533"/>
      <c r="D91" s="344"/>
      <c r="E91" s="534"/>
      <c r="F91" s="540" t="s">
        <v>75</v>
      </c>
      <c r="G91" s="532"/>
      <c r="H91" s="532"/>
      <c r="I91" s="532"/>
      <c r="J91" s="532"/>
      <c r="K91" s="532"/>
      <c r="L91" s="519"/>
      <c r="M91" s="30"/>
      <c r="N91" s="523"/>
      <c r="O91" s="521"/>
      <c r="Q91" s="1005"/>
      <c r="R91" s="332"/>
      <c r="S91" s="332"/>
      <c r="T91" s="332"/>
    </row>
    <row r="92" spans="1:20" s="348" customFormat="1" ht="9.75">
      <c r="A92" s="529"/>
      <c r="B92" s="533"/>
      <c r="C92" s="533"/>
      <c r="D92" s="344"/>
      <c r="E92" s="534"/>
      <c r="F92" s="540" t="s">
        <v>77</v>
      </c>
      <c r="G92" s="532"/>
      <c r="H92" s="532"/>
      <c r="I92" s="532"/>
      <c r="J92" s="532"/>
      <c r="K92" s="532"/>
      <c r="L92" s="519"/>
      <c r="M92" s="30"/>
      <c r="N92" s="523"/>
      <c r="O92" s="521"/>
      <c r="Q92" s="1005"/>
      <c r="R92" s="332"/>
      <c r="S92" s="332"/>
      <c r="T92" s="332"/>
    </row>
    <row r="93" spans="1:20" s="332" customFormat="1" ht="13.5">
      <c r="A93" s="529"/>
      <c r="B93" s="76"/>
      <c r="C93" s="76"/>
      <c r="D93" s="87"/>
      <c r="E93" s="542"/>
      <c r="F93" s="543" t="s">
        <v>79</v>
      </c>
      <c r="G93" s="525" t="str">
        <f>IF('PRA110'!G93="", "", IFERROR(('PRA110'!G93 * SUM('PRA110'!I93, 'PRA110'!K93:AM93)+'PRA110'!G111 * SUM('PRA110'!I111, 'PRA110'!K111:AM111))/(SUM('PRA110'!I93, 'PRA110'!K93:AM93)+SUM('PRA110'!I111, 'PRA110'!K111:AM111)), ""))</f>
        <v/>
      </c>
      <c r="H93" s="526">
        <f>IF(G93="", J93, G93)</f>
        <v>7.0000000000000007E-2</v>
      </c>
      <c r="I93" s="526">
        <v>0</v>
      </c>
      <c r="J93" s="527">
        <v>7.0000000000000007E-2</v>
      </c>
      <c r="K93" s="31">
        <f t="shared" ref="K93:K94" si="16">MAX(MIN(J93, H93), I93)</f>
        <v>7.0000000000000007E-2</v>
      </c>
      <c r="L93" s="519"/>
      <c r="M93" s="30">
        <f>H93</f>
        <v>7.0000000000000007E-2</v>
      </c>
      <c r="N93" s="538"/>
      <c r="O93" s="30"/>
      <c r="P93" s="332" t="b">
        <f>OR(AND(SUM('PRA110'!G93, 'PRA110'!H93:AM93) &lt;&gt; 0, 'PRA110'!G93 = ""),AND(SUM('PRA110'!G111, 'PRA110'!H111:AM111) &lt;&gt; 0, 'PRA110'!G111 = ""))</f>
        <v>0</v>
      </c>
      <c r="Q93" s="1005"/>
    </row>
    <row r="94" spans="1:20" s="332" customFormat="1" ht="13.5">
      <c r="A94" s="529"/>
      <c r="B94" s="76"/>
      <c r="C94" s="76"/>
      <c r="D94" s="87"/>
      <c r="E94" s="542"/>
      <c r="F94" s="535" t="s">
        <v>81</v>
      </c>
      <c r="G94" s="525" t="str">
        <f>IF('PRA110'!G94="", "", IFERROR(('PRA110'!G94 * SUM('PRA110'!I94, 'PRA110'!K94:AM94)+'PRA110'!G112 * SUM('PRA110'!I112, 'PRA110'!K112:AM112))/(SUM('PRA110'!I94, 'PRA110'!K94:AM94)+SUM('PRA110'!I112, 'PRA110'!K112:AM112)), ""))</f>
        <v/>
      </c>
      <c r="H94" s="526">
        <f>IF(G94="",
IFERROR(('PRA110'!G95*SUM('PRA110'!I95,'PRA110'!K95:AM95)+'PRA110'!G97*SUM('PRA110'!I97,'PRA110'!K97:AM97)+'PRA110'!G96*SUM('PRA110'!I96,'PRA110'!K96:AM96)+'PRA110'!G112*SUM('PRA110'!I112,'PRA110'!K112:AM112))
/
(SUM('PRA110'!I95,'PRA110'!K95:AM95)+SUM('PRA110'!I97,'PRA110'!K97:AM97)+SUM('PRA110'!I96,'PRA110'!K96:AM96)+(SUM('PRA110'!I112,'PRA110'!K112:AM112))),J94),
G94)</f>
        <v>0.15</v>
      </c>
      <c r="I94" s="526">
        <v>0</v>
      </c>
      <c r="J94" s="527">
        <v>0.15</v>
      </c>
      <c r="K94" s="31">
        <f t="shared" si="16"/>
        <v>0.15</v>
      </c>
      <c r="L94" s="519"/>
      <c r="M94" s="30">
        <f>H94</f>
        <v>0.15</v>
      </c>
      <c r="N94" s="538"/>
      <c r="O94" s="30"/>
      <c r="P94" s="332" t="b">
        <f>IF(G94="",OR(AND(SUM('PRA110'!G95,'PRA110'!H95:AM95)&lt;&gt;0,'PRA110'!G95=""),AND(SUM('PRA110'!G96,'PRA110'!H96:AM96)&lt;&gt;0,'PRA110'!G96=""),AND(SUM('PRA110'!G97,'PRA110'!H97:AM97)&lt;&gt;0,'PRA110'!G97=""),AND(SUM('PRA110'!G112,'PRA110'!H112:AM112)&lt;&gt;0,'PRA110'!G112="")),OR(AND(SUM('PRA110'!G94,'PRA110'!H94:AM94)&lt;&gt;0,'PRA110'!G94=""),AND(SUM('PRA110'!G112,'PRA110'!H112:AM112)&lt;&gt;0,'PRA110'!G112="")))</f>
        <v>0</v>
      </c>
      <c r="Q94" s="1005"/>
    </row>
    <row r="95" spans="1:20" s="348" customFormat="1" ht="9.75">
      <c r="A95" s="529"/>
      <c r="B95" s="533"/>
      <c r="C95" s="533"/>
      <c r="D95" s="344"/>
      <c r="E95" s="534"/>
      <c r="F95" s="540" t="s">
        <v>83</v>
      </c>
      <c r="G95" s="532"/>
      <c r="H95" s="532"/>
      <c r="I95" s="532"/>
      <c r="J95" s="532"/>
      <c r="K95" s="532"/>
      <c r="L95" s="519"/>
      <c r="M95" s="30"/>
      <c r="N95" s="523"/>
      <c r="O95" s="30"/>
      <c r="Q95" s="1005"/>
      <c r="R95" s="332"/>
      <c r="S95" s="332"/>
      <c r="T95" s="332"/>
    </row>
    <row r="96" spans="1:20" s="348" customFormat="1" ht="9.75">
      <c r="A96" s="529"/>
      <c r="B96" s="533"/>
      <c r="C96" s="533"/>
      <c r="D96" s="344"/>
      <c r="E96" s="534"/>
      <c r="F96" s="540" t="s">
        <v>85</v>
      </c>
      <c r="G96" s="532"/>
      <c r="H96" s="532"/>
      <c r="I96" s="532"/>
      <c r="J96" s="532"/>
      <c r="K96" s="532"/>
      <c r="L96" s="519"/>
      <c r="M96" s="30"/>
      <c r="N96" s="523"/>
      <c r="O96" s="30"/>
      <c r="Q96" s="1005"/>
      <c r="R96" s="332"/>
      <c r="S96" s="332"/>
      <c r="T96" s="332"/>
    </row>
    <row r="97" spans="1:20" s="348" customFormat="1" ht="9.75">
      <c r="A97" s="529"/>
      <c r="B97" s="533"/>
      <c r="C97" s="533"/>
      <c r="D97" s="344"/>
      <c r="E97" s="534"/>
      <c r="F97" s="540" t="s">
        <v>87</v>
      </c>
      <c r="G97" s="532"/>
      <c r="H97" s="532"/>
      <c r="I97" s="532"/>
      <c r="J97" s="532"/>
      <c r="K97" s="532"/>
      <c r="L97" s="519"/>
      <c r="M97" s="30"/>
      <c r="N97" s="523"/>
      <c r="O97" s="30"/>
      <c r="Q97" s="1005"/>
      <c r="R97" s="332"/>
      <c r="S97" s="332"/>
      <c r="T97" s="332"/>
    </row>
    <row r="98" spans="1:20" s="332" customFormat="1" ht="13.5">
      <c r="A98" s="529"/>
      <c r="B98" s="76"/>
      <c r="C98" s="76"/>
      <c r="D98" s="87"/>
      <c r="E98" s="542"/>
      <c r="F98" s="535" t="s">
        <v>89</v>
      </c>
      <c r="G98" s="532"/>
      <c r="H98" s="532"/>
      <c r="I98" s="532"/>
      <c r="J98" s="532"/>
      <c r="K98" s="532"/>
      <c r="L98" s="519"/>
      <c r="M98" s="30"/>
      <c r="N98" s="523"/>
      <c r="O98" s="30"/>
      <c r="Q98" s="1005"/>
    </row>
    <row r="99" spans="1:20" s="332" customFormat="1" ht="13.5">
      <c r="A99" s="529"/>
      <c r="B99" s="76"/>
      <c r="C99" s="76"/>
      <c r="D99" s="87"/>
      <c r="E99" s="542"/>
      <c r="F99" s="544" t="s">
        <v>91</v>
      </c>
      <c r="G99" s="525" t="str">
        <f>IF('PRA110'!G99="", "", IFERROR(('PRA110'!G99 * SUM('PRA110'!I99, 'PRA110'!K99:AM99)+'PRA110'!G114 * SUM('PRA110'!I114, 'PRA110'!K114:AM114))/(SUM('PRA110'!I99, 'PRA110'!K99:AM99)+SUM('PRA110'!I114, 'PRA110'!K114:AM114)), ""))</f>
        <v/>
      </c>
      <c r="H99" s="526">
        <f>IF(G99="", 0.3, G99)</f>
        <v>0.3</v>
      </c>
      <c r="I99" s="527">
        <v>0</v>
      </c>
      <c r="J99" s="527">
        <v>0.35</v>
      </c>
      <c r="K99" s="31">
        <f t="shared" ref="K99:K106" si="17">MAX(MIN(J99, H99), I99)</f>
        <v>0.3</v>
      </c>
      <c r="L99" s="519"/>
      <c r="M99" s="30">
        <f>IF(H99&gt;=J99, 0.3, H99)</f>
        <v>0.3</v>
      </c>
      <c r="N99" s="538"/>
      <c r="O99" s="30"/>
      <c r="P99" s="332" t="b">
        <f>OR(AND(SUM('PRA110'!G99, 'PRA110'!H99:AM99) &lt;&gt; 0, 'PRA110'!G99 = ""),AND(SUM('PRA110'!G114, 'PRA110'!H114:AM114) &lt;&gt; 0, 'PRA110'!G114 = ""))</f>
        <v>0</v>
      </c>
      <c r="Q99" s="1005"/>
    </row>
    <row r="100" spans="1:20" s="332" customFormat="1" ht="13.5">
      <c r="A100" s="529"/>
      <c r="B100" s="76"/>
      <c r="C100" s="76"/>
      <c r="D100" s="87"/>
      <c r="E100" s="542"/>
      <c r="F100" s="544" t="s">
        <v>93</v>
      </c>
      <c r="G100" s="525" t="str">
        <f>IF('PRA110'!G100="", "", IFERROR(('PRA110'!G100 * SUM('PRA110'!I100, 'PRA110'!K100:AM100)+'PRA110'!G115 * SUM('PRA110'!I115, 'PRA110'!K115:AM115))/(SUM('PRA110'!I100, 'PRA110'!K100:AM100)+SUM('PRA110'!I115, 'PRA110'!K115:AM115)), ""))</f>
        <v/>
      </c>
      <c r="H100" s="526">
        <f t="shared" ref="H100:H106" si="18">IF(G100="", J100, G100)</f>
        <v>0.3</v>
      </c>
      <c r="I100" s="526">
        <v>0</v>
      </c>
      <c r="J100" s="527">
        <v>0.3</v>
      </c>
      <c r="K100" s="31">
        <f t="shared" si="17"/>
        <v>0.3</v>
      </c>
      <c r="L100" s="519"/>
      <c r="M100" s="30">
        <f t="shared" ref="M100:M106" si="19">H100</f>
        <v>0.3</v>
      </c>
      <c r="N100" s="538"/>
      <c r="O100" s="521"/>
      <c r="P100" s="332" t="b">
        <f>OR(AND(SUM('PRA110'!G100, 'PRA110'!H100:AM100) &lt;&gt; 0, 'PRA110'!G100 = ""),AND(SUM('PRA110'!G115, 'PRA110'!H115:AM115) &lt;&gt; 0, 'PRA110'!G115 = ""))</f>
        <v>0</v>
      </c>
      <c r="Q100" s="1005"/>
    </row>
    <row r="101" spans="1:20" s="332" customFormat="1" ht="13.5">
      <c r="A101" s="529"/>
      <c r="B101" s="76"/>
      <c r="C101" s="76"/>
      <c r="D101" s="87"/>
      <c r="E101" s="542"/>
      <c r="F101" s="544" t="s">
        <v>95</v>
      </c>
      <c r="G101" s="525" t="str">
        <f>IF('PRA110'!G101="", "", IFERROR(('PRA110'!G101 * SUM('PRA110'!I101, 'PRA110'!K101:AM101)+'PRA110'!G116 * SUM('PRA110'!I116, 'PRA110'!K116:AM116))/(SUM('PRA110'!I101, 'PRA110'!K101:AM101)+SUM('PRA110'!I116, 'PRA110'!K116:AM116)), ""))</f>
        <v/>
      </c>
      <c r="H101" s="526">
        <f t="shared" si="18"/>
        <v>0.5</v>
      </c>
      <c r="I101" s="526">
        <v>0</v>
      </c>
      <c r="J101" s="527">
        <v>0.5</v>
      </c>
      <c r="K101" s="31">
        <f t="shared" si="17"/>
        <v>0.5</v>
      </c>
      <c r="L101" s="519"/>
      <c r="M101" s="30">
        <f t="shared" si="19"/>
        <v>0.5</v>
      </c>
      <c r="N101" s="538"/>
      <c r="O101" s="521"/>
      <c r="P101" s="332" t="b">
        <f>OR(AND(SUM('PRA110'!G101, 'PRA110'!H101:AM101) &lt;&gt; 0, 'PRA110'!G101 = ""),AND(SUM('PRA110'!G116, 'PRA110'!H116:AM116) &lt;&gt; 0, 'PRA110'!G116 = ""))</f>
        <v>0</v>
      </c>
      <c r="Q101" s="1005"/>
    </row>
    <row r="102" spans="1:20" s="332" customFormat="1" ht="13.5">
      <c r="A102" s="529"/>
      <c r="B102" s="76"/>
      <c r="C102" s="76"/>
      <c r="D102" s="87"/>
      <c r="E102" s="542"/>
      <c r="F102" s="544" t="s">
        <v>97</v>
      </c>
      <c r="G102" s="525" t="str">
        <f>IF('PRA110'!G102="", "", IFERROR(('PRA110'!G102 * SUM('PRA110'!I102, 'PRA110'!K102:AM102)+'PRA110'!G117 * SUM('PRA110'!I117, 'PRA110'!K117:AM117))/(SUM('PRA110'!I102, 'PRA110'!K102:AM102)+SUM('PRA110'!I117, 'PRA110'!K117:AM117)), ""))</f>
        <v/>
      </c>
      <c r="H102" s="526">
        <f t="shared" si="18"/>
        <v>0.5</v>
      </c>
      <c r="I102" s="526">
        <v>0</v>
      </c>
      <c r="J102" s="527">
        <v>0.5</v>
      </c>
      <c r="K102" s="31">
        <f t="shared" si="17"/>
        <v>0.5</v>
      </c>
      <c r="L102" s="519"/>
      <c r="M102" s="30">
        <f t="shared" si="19"/>
        <v>0.5</v>
      </c>
      <c r="N102" s="538"/>
      <c r="O102" s="521"/>
      <c r="P102" s="332" t="b">
        <f>OR(AND(SUM('PRA110'!G102, 'PRA110'!H102:AM102) &lt;&gt; 0, 'PRA110'!G102 = ""),AND(SUM('PRA110'!G117, 'PRA110'!H117:AM117) &lt;&gt; 0, 'PRA110'!G117 = ""))</f>
        <v>0</v>
      </c>
      <c r="Q102" s="1005"/>
    </row>
    <row r="103" spans="1:20" s="332" customFormat="1" ht="13.5">
      <c r="A103" s="529"/>
      <c r="B103" s="76"/>
      <c r="C103" s="76"/>
      <c r="D103" s="87"/>
      <c r="E103" s="542"/>
      <c r="F103" s="544" t="s">
        <v>100</v>
      </c>
      <c r="G103" s="525" t="str">
        <f>IF('PRA110'!G103="", "", IFERROR(('PRA110'!G103 * SUM('PRA110'!I103, 'PRA110'!K103:AM103)+'PRA110'!G118 * SUM('PRA110'!I118, 'PRA110'!K118:AM118))/(SUM('PRA110'!I103, 'PRA110'!K103:AM103)+SUM('PRA110'!I118, 'PRA110'!K118:AM118)), ""))</f>
        <v/>
      </c>
      <c r="H103" s="526">
        <f t="shared" si="18"/>
        <v>0.5</v>
      </c>
      <c r="I103" s="526">
        <v>0</v>
      </c>
      <c r="J103" s="527">
        <v>0.5</v>
      </c>
      <c r="K103" s="31">
        <f t="shared" si="17"/>
        <v>0.5</v>
      </c>
      <c r="L103" s="519"/>
      <c r="M103" s="30">
        <f t="shared" si="19"/>
        <v>0.5</v>
      </c>
      <c r="N103" s="538"/>
      <c r="O103" s="521"/>
      <c r="P103" s="332" t="b">
        <f>OR(AND(SUM('PRA110'!G103, 'PRA110'!H103:AM103) &lt;&gt; 0, 'PRA110'!G103 = ""),AND(SUM('PRA110'!G118, 'PRA110'!H118:AM118) &lt;&gt; 0, 'PRA110'!G118 = ""))</f>
        <v>0</v>
      </c>
      <c r="Q103" s="1005"/>
    </row>
    <row r="104" spans="1:20" s="332" customFormat="1" ht="13.5">
      <c r="A104" s="529"/>
      <c r="B104" s="76"/>
      <c r="C104" s="76"/>
      <c r="D104" s="87"/>
      <c r="E104" s="542"/>
      <c r="F104" s="545" t="s">
        <v>965</v>
      </c>
      <c r="G104" s="525" t="str">
        <f>IF('PRA110'!G104="", "", IFERROR((('PRA110'!G104 * SUM('PRA110'!I104, 'PRA110'!K104:AM104)-'PRA110'!G105 * SUM('PRA110'!I105, 'PRA110'!K105:AM105))+('PRA110'!G119 * SUM('PRA110'!I119, 'PRA110'!K119:AM119)-'PRA110'!G120 * SUM('PRA110'!I120, 'PRA110'!K120:AM120)))/((SUM('PRA110'!I104, 'PRA110'!K104:AM104)-SUM('PRA110'!I105, 'PRA110'!K105:AM105))+(SUM('PRA110'!I119, 'PRA110'!K119:AM119)-SUM('PRA110'!I120, 'PRA110'!K120:AM120))), ""))</f>
        <v/>
      </c>
      <c r="H104" s="526">
        <f t="shared" si="18"/>
        <v>1</v>
      </c>
      <c r="I104" s="526">
        <v>0</v>
      </c>
      <c r="J104" s="527">
        <v>1</v>
      </c>
      <c r="K104" s="31">
        <f t="shared" si="17"/>
        <v>1</v>
      </c>
      <c r="L104" s="519"/>
      <c r="M104" s="30">
        <f t="shared" si="19"/>
        <v>1</v>
      </c>
      <c r="N104" s="538"/>
      <c r="O104" s="521"/>
      <c r="P104" s="332" t="b">
        <f>OR(AND(SUM('PRA110'!G104, 'PRA110'!H104:AM104) &lt;&gt; 0, 'PRA110'!G104 = ""),AND(SUM('PRA110'!G119, 'PRA110'!H119:AM119) &lt;&gt; 0, 'PRA110'!G119 = ""),AND(SUM('PRA110'!G105, 'PRA110'!H105:AM105) &lt;&gt; 0, 'PRA110'!G105 = ""),AND(SUM('PRA110'!G120, 'PRA110'!H120:AM120) &lt;&gt; 0, 'PRA110'!G120 = ""))</f>
        <v>0</v>
      </c>
      <c r="Q104" s="1005"/>
    </row>
    <row r="105" spans="1:20" s="332" customFormat="1" ht="13.5">
      <c r="A105" s="529"/>
      <c r="B105" s="76"/>
      <c r="C105" s="76"/>
      <c r="D105" s="87"/>
      <c r="E105" s="542"/>
      <c r="F105" s="545" t="s">
        <v>964</v>
      </c>
      <c r="G105" s="525" t="str">
        <f>IF('PRA110'!G105="", "", IFERROR(('PRA110'!G105 * SUM('PRA110'!I105, 'PRA110'!K105:AM105)+'PRA110'!G120 * SUM('PRA110'!I120, 'PRA110'!K120:AM120))/(SUM('PRA110'!I105, 'PRA110'!K105:AM105)+SUM('PRA110'!I120, 'PRA110'!K120:AM120)), ""))</f>
        <v/>
      </c>
      <c r="H105" s="526">
        <f t="shared" si="18"/>
        <v>0.5</v>
      </c>
      <c r="I105" s="526">
        <v>0</v>
      </c>
      <c r="J105" s="527">
        <v>0.5</v>
      </c>
      <c r="K105" s="31">
        <f t="shared" si="17"/>
        <v>0.5</v>
      </c>
      <c r="L105" s="519"/>
      <c r="M105" s="30">
        <f t="shared" si="19"/>
        <v>0.5</v>
      </c>
      <c r="N105" s="538"/>
      <c r="O105" s="521"/>
      <c r="P105" s="332" t="b">
        <f>OR(AND(SUM('PRA110'!G105, 'PRA110'!H105:AM105) &lt;&gt; 0, 'PRA110'!G105 = ""),AND(SUM('PRA110'!G120, 'PRA110'!H120:AM120) &lt;&gt; 0, 'PRA110'!G120 = ""))</f>
        <v>0</v>
      </c>
      <c r="Q105" s="1005"/>
    </row>
    <row r="106" spans="1:20" s="332" customFormat="1" ht="13.5">
      <c r="A106" s="529"/>
      <c r="B106" s="76"/>
      <c r="C106" s="76"/>
      <c r="D106" s="87"/>
      <c r="E106" s="542"/>
      <c r="F106" s="545" t="s">
        <v>106</v>
      </c>
      <c r="G106" s="525" t="str">
        <f>IF('PRA110'!G106="", "", IFERROR(('PRA110'!G106 * SUM('PRA110'!I106, 'PRA110'!K106:AM106)+'PRA110'!G121 * SUM('PRA110'!I121, 'PRA110'!K121:AM121))/(SUM('PRA110'!I106, 'PRA110'!K106:AM106)+SUM('PRA110'!I121, 'PRA110'!K121:AM121)), ""))</f>
        <v/>
      </c>
      <c r="H106" s="526">
        <f t="shared" si="18"/>
        <v>1</v>
      </c>
      <c r="I106" s="526">
        <v>0</v>
      </c>
      <c r="J106" s="527">
        <v>1</v>
      </c>
      <c r="K106" s="31">
        <f t="shared" si="17"/>
        <v>1</v>
      </c>
      <c r="L106" s="519"/>
      <c r="M106" s="30">
        <f t="shared" si="19"/>
        <v>1</v>
      </c>
      <c r="N106" s="538"/>
      <c r="O106" s="521"/>
      <c r="P106" s="332" t="b">
        <f>OR(AND(SUM('PRA110'!G106, 'PRA110'!H106:AM106) &lt;&gt; 0, 'PRA110'!G106 = ""),AND(SUM('PRA110'!G121, 'PRA110'!H121:AM121) &lt;&gt; 0, 'PRA110'!G121 = ""))</f>
        <v>0</v>
      </c>
      <c r="Q106" s="1005"/>
    </row>
    <row r="107" spans="1:20" s="332" customFormat="1" ht="37.15">
      <c r="A107" s="529"/>
      <c r="B107" s="76"/>
      <c r="C107" s="76"/>
      <c r="D107" s="87" t="s">
        <v>586</v>
      </c>
      <c r="E107" s="542" t="s">
        <v>795</v>
      </c>
      <c r="F107" s="547" t="s">
        <v>934</v>
      </c>
      <c r="G107" s="532"/>
      <c r="H107" s="532"/>
      <c r="I107" s="532"/>
      <c r="J107" s="532"/>
      <c r="K107" s="532"/>
      <c r="L107" s="519"/>
      <c r="M107" s="30"/>
      <c r="N107" s="523"/>
      <c r="O107" s="521"/>
      <c r="Q107" s="1005"/>
    </row>
    <row r="108" spans="1:20" s="332" customFormat="1" ht="13.5">
      <c r="A108" s="529"/>
      <c r="B108" s="76"/>
      <c r="C108" s="76"/>
      <c r="D108" s="87" t="s">
        <v>587</v>
      </c>
      <c r="E108" s="542" t="s">
        <v>796</v>
      </c>
      <c r="F108" s="543" t="s">
        <v>67</v>
      </c>
      <c r="G108" s="532"/>
      <c r="H108" s="532"/>
      <c r="I108" s="532"/>
      <c r="J108" s="532"/>
      <c r="K108" s="532"/>
      <c r="L108" s="519"/>
      <c r="M108" s="30"/>
      <c r="N108" s="523"/>
      <c r="O108" s="521"/>
      <c r="Q108" s="1005"/>
    </row>
    <row r="109" spans="1:20" s="332" customFormat="1" ht="13.5">
      <c r="A109" s="529"/>
      <c r="B109" s="76"/>
      <c r="C109" s="76"/>
      <c r="D109" s="87"/>
      <c r="E109" s="542"/>
      <c r="F109" s="549" t="s">
        <v>966</v>
      </c>
      <c r="G109" s="1011"/>
      <c r="H109" s="526">
        <f>IF(G109="", J109, G109)</f>
        <v>0</v>
      </c>
      <c r="I109" s="526">
        <v>0</v>
      </c>
      <c r="J109" s="527">
        <v>0</v>
      </c>
      <c r="K109" s="31">
        <f t="shared" ref="K109:K112" si="20">MAX(MIN(J109, H109), I109)</f>
        <v>0</v>
      </c>
      <c r="L109" s="519"/>
      <c r="M109" s="30">
        <f>H109</f>
        <v>0</v>
      </c>
      <c r="N109" s="538"/>
      <c r="O109" s="521"/>
      <c r="P109" s="332" t="b">
        <f>OR(AND(SUM('PRA110'!G109, 'PRA110'!H109:AM109) &lt;&gt; 0, 'PRA110'!G109 = ""),AND(SUM('PRA110'!G110, 'PRA110'!H110:AM110) &lt;&gt; 0, 'PRA110'!G110 = ""))</f>
        <v>0</v>
      </c>
      <c r="Q109" s="1005"/>
    </row>
    <row r="110" spans="1:20" s="332" customFormat="1" ht="13.5">
      <c r="A110" s="529"/>
      <c r="B110" s="76"/>
      <c r="C110" s="76"/>
      <c r="D110" s="87" t="s">
        <v>589</v>
      </c>
      <c r="E110" s="542" t="s">
        <v>798</v>
      </c>
      <c r="F110" s="548" t="s">
        <v>997</v>
      </c>
      <c r="G110" s="1011"/>
      <c r="H110" s="526">
        <f t="shared" ref="H110:H121" si="21">IF(G110="", J110, G110)</f>
        <v>0</v>
      </c>
      <c r="I110" s="526">
        <v>0</v>
      </c>
      <c r="J110" s="527">
        <v>0</v>
      </c>
      <c r="K110" s="31">
        <f>MAX(MIN(J110, H110), I110)</f>
        <v>0</v>
      </c>
      <c r="L110" s="519"/>
      <c r="M110" s="30">
        <f t="shared" ref="M110:M121" si="22">H110</f>
        <v>0</v>
      </c>
      <c r="N110" s="538"/>
      <c r="O110" s="521"/>
      <c r="P110" s="332" t="b">
        <f>AND('PRA110'!G110="",SUMIF('PRA110'!H110:AM110,"&lt;&gt;0")&gt;0)</f>
        <v>0</v>
      </c>
      <c r="Q110" s="1005"/>
    </row>
    <row r="111" spans="1:20" s="332" customFormat="1" ht="13.5">
      <c r="A111" s="529"/>
      <c r="B111" s="76"/>
      <c r="C111" s="76"/>
      <c r="D111" s="87" t="s">
        <v>590</v>
      </c>
      <c r="E111" s="542" t="s">
        <v>799</v>
      </c>
      <c r="F111" s="549" t="s">
        <v>79</v>
      </c>
      <c r="G111" s="1011"/>
      <c r="H111" s="526">
        <f t="shared" si="21"/>
        <v>0</v>
      </c>
      <c r="I111" s="526">
        <v>0</v>
      </c>
      <c r="J111" s="527">
        <v>0</v>
      </c>
      <c r="K111" s="31">
        <f t="shared" si="20"/>
        <v>0</v>
      </c>
      <c r="L111" s="519"/>
      <c r="M111" s="30">
        <f t="shared" si="22"/>
        <v>0</v>
      </c>
      <c r="N111" s="538"/>
      <c r="O111" s="521"/>
      <c r="P111" s="332" t="b">
        <f>AND('PRA110'!G111="",SUMIF('PRA110'!H111:AM111,"&lt;&gt;0")&gt;0)</f>
        <v>0</v>
      </c>
      <c r="Q111" s="1005"/>
    </row>
    <row r="112" spans="1:20" s="332" customFormat="1" ht="13.5">
      <c r="A112" s="529"/>
      <c r="B112" s="76"/>
      <c r="C112" s="76"/>
      <c r="D112" s="87" t="s">
        <v>591</v>
      </c>
      <c r="E112" s="542" t="s">
        <v>800</v>
      </c>
      <c r="F112" s="543" t="s">
        <v>81</v>
      </c>
      <c r="G112" s="1011"/>
      <c r="H112" s="526">
        <f t="shared" si="21"/>
        <v>0</v>
      </c>
      <c r="I112" s="526">
        <v>0</v>
      </c>
      <c r="J112" s="527">
        <v>0</v>
      </c>
      <c r="K112" s="31">
        <f t="shared" si="20"/>
        <v>0</v>
      </c>
      <c r="L112" s="519"/>
      <c r="M112" s="30">
        <f t="shared" si="22"/>
        <v>0</v>
      </c>
      <c r="N112" s="538"/>
      <c r="O112" s="521"/>
      <c r="P112" s="332" t="b">
        <f>AND('PRA110'!G112="",SUMIF('PRA110'!H112:AM112,"&lt;&gt;0")&gt;0)</f>
        <v>0</v>
      </c>
      <c r="Q112" s="1005"/>
    </row>
    <row r="113" spans="1:17" s="332" customFormat="1" ht="13.5">
      <c r="A113" s="529"/>
      <c r="B113" s="76"/>
      <c r="C113" s="76"/>
      <c r="D113" s="87" t="s">
        <v>592</v>
      </c>
      <c r="E113" s="542" t="s">
        <v>801</v>
      </c>
      <c r="F113" s="543" t="s">
        <v>89</v>
      </c>
      <c r="G113" s="532"/>
      <c r="H113" s="532"/>
      <c r="I113" s="532"/>
      <c r="J113" s="532"/>
      <c r="K113" s="532"/>
      <c r="L113" s="519"/>
      <c r="M113" s="30">
        <f t="shared" si="22"/>
        <v>0</v>
      </c>
      <c r="N113" s="523"/>
      <c r="O113" s="521"/>
      <c r="Q113" s="1005"/>
    </row>
    <row r="114" spans="1:17" s="332" customFormat="1" ht="13.5">
      <c r="A114" s="529"/>
      <c r="B114" s="76"/>
      <c r="C114" s="76"/>
      <c r="D114" s="87" t="s">
        <v>593</v>
      </c>
      <c r="E114" s="542" t="s">
        <v>802</v>
      </c>
      <c r="F114" s="544" t="s">
        <v>91</v>
      </c>
      <c r="G114" s="1011"/>
      <c r="H114" s="526">
        <f t="shared" si="21"/>
        <v>0</v>
      </c>
      <c r="I114" s="526">
        <v>0</v>
      </c>
      <c r="J114" s="527">
        <v>0</v>
      </c>
      <c r="K114" s="31">
        <f t="shared" ref="K114:K121" si="23">MAX(MIN(J114, H114), I114)</f>
        <v>0</v>
      </c>
      <c r="L114" s="519"/>
      <c r="M114" s="30">
        <f t="shared" si="22"/>
        <v>0</v>
      </c>
      <c r="N114" s="538"/>
      <c r="O114" s="521"/>
      <c r="P114" s="332" t="b">
        <f>AND('PRA110'!G114="",SUMIF('PRA110'!H114:AM114,"&lt;&gt;0")&gt;0)</f>
        <v>0</v>
      </c>
      <c r="Q114" s="1005"/>
    </row>
    <row r="115" spans="1:17" s="332" customFormat="1" ht="13.5">
      <c r="A115" s="529"/>
      <c r="B115" s="76"/>
      <c r="C115" s="76"/>
      <c r="D115" s="87" t="s">
        <v>594</v>
      </c>
      <c r="E115" s="542" t="s">
        <v>803</v>
      </c>
      <c r="F115" s="544" t="s">
        <v>93</v>
      </c>
      <c r="G115" s="1011"/>
      <c r="H115" s="526">
        <f t="shared" si="21"/>
        <v>0</v>
      </c>
      <c r="I115" s="526">
        <v>0</v>
      </c>
      <c r="J115" s="527">
        <v>0</v>
      </c>
      <c r="K115" s="31">
        <f t="shared" si="23"/>
        <v>0</v>
      </c>
      <c r="L115" s="519"/>
      <c r="M115" s="30">
        <f t="shared" si="22"/>
        <v>0</v>
      </c>
      <c r="N115" s="538"/>
      <c r="O115" s="521"/>
      <c r="P115" s="332" t="b">
        <f>AND('PRA110'!G115="",SUMIF('PRA110'!H115:AM115,"&lt;&gt;0")&gt;0)</f>
        <v>0</v>
      </c>
      <c r="Q115" s="1005"/>
    </row>
    <row r="116" spans="1:17" s="332" customFormat="1" ht="13.5">
      <c r="A116" s="529"/>
      <c r="B116" s="76"/>
      <c r="C116" s="76"/>
      <c r="D116" s="87" t="s">
        <v>595</v>
      </c>
      <c r="E116" s="542" t="s">
        <v>804</v>
      </c>
      <c r="F116" s="544" t="s">
        <v>251</v>
      </c>
      <c r="G116" s="1011"/>
      <c r="H116" s="526">
        <f t="shared" si="21"/>
        <v>0</v>
      </c>
      <c r="I116" s="526">
        <v>0</v>
      </c>
      <c r="J116" s="527">
        <v>0</v>
      </c>
      <c r="K116" s="31">
        <f t="shared" si="23"/>
        <v>0</v>
      </c>
      <c r="L116" s="519"/>
      <c r="M116" s="30">
        <f t="shared" si="22"/>
        <v>0</v>
      </c>
      <c r="N116" s="538"/>
      <c r="O116" s="521"/>
      <c r="P116" s="332" t="b">
        <f>AND('PRA110'!G116="",SUMIF('PRA110'!H116:AM116,"&lt;&gt;0")&gt;0)</f>
        <v>0</v>
      </c>
      <c r="Q116" s="1005"/>
    </row>
    <row r="117" spans="1:17" s="332" customFormat="1" ht="13.5">
      <c r="A117" s="529"/>
      <c r="B117" s="76"/>
      <c r="C117" s="76"/>
      <c r="D117" s="87" t="s">
        <v>596</v>
      </c>
      <c r="E117" s="542" t="s">
        <v>805</v>
      </c>
      <c r="F117" s="544" t="s">
        <v>97</v>
      </c>
      <c r="G117" s="1011"/>
      <c r="H117" s="526">
        <f t="shared" si="21"/>
        <v>0</v>
      </c>
      <c r="I117" s="526">
        <v>0</v>
      </c>
      <c r="J117" s="527">
        <v>0</v>
      </c>
      <c r="K117" s="31">
        <f t="shared" si="23"/>
        <v>0</v>
      </c>
      <c r="L117" s="519"/>
      <c r="M117" s="30">
        <f t="shared" si="22"/>
        <v>0</v>
      </c>
      <c r="N117" s="538"/>
      <c r="O117" s="521"/>
      <c r="P117" s="332" t="b">
        <f>AND('PRA110'!G117="",SUMIF('PRA110'!H117:AM117,"&lt;&gt;0")&gt;0)</f>
        <v>0</v>
      </c>
      <c r="Q117" s="1005"/>
    </row>
    <row r="118" spans="1:17" s="332" customFormat="1" ht="13.5">
      <c r="A118" s="529"/>
      <c r="B118" s="76"/>
      <c r="C118" s="76"/>
      <c r="D118" s="87" t="s">
        <v>597</v>
      </c>
      <c r="E118" s="542" t="s">
        <v>806</v>
      </c>
      <c r="F118" s="564" t="s">
        <v>100</v>
      </c>
      <c r="G118" s="1011"/>
      <c r="H118" s="526">
        <f t="shared" si="21"/>
        <v>0</v>
      </c>
      <c r="I118" s="526">
        <v>0</v>
      </c>
      <c r="J118" s="527">
        <v>0</v>
      </c>
      <c r="K118" s="31">
        <f t="shared" si="23"/>
        <v>0</v>
      </c>
      <c r="L118" s="519"/>
      <c r="M118" s="30">
        <f t="shared" si="22"/>
        <v>0</v>
      </c>
      <c r="N118" s="538"/>
      <c r="O118" s="521"/>
      <c r="P118" s="332" t="b">
        <f>AND('PRA110'!G118="",SUMIF('PRA110'!H118:AM118,"&lt;&gt;0")&gt;0)</f>
        <v>0</v>
      </c>
      <c r="Q118" s="1005"/>
    </row>
    <row r="119" spans="1:17" s="332" customFormat="1" ht="13.5">
      <c r="A119" s="53"/>
      <c r="B119" s="76"/>
      <c r="C119" s="76"/>
      <c r="D119" s="87"/>
      <c r="E119" s="542"/>
      <c r="F119" s="551" t="s">
        <v>965</v>
      </c>
      <c r="G119" s="1011"/>
      <c r="H119" s="526">
        <f t="shared" si="21"/>
        <v>0</v>
      </c>
      <c r="I119" s="526">
        <v>0</v>
      </c>
      <c r="J119" s="527">
        <v>0</v>
      </c>
      <c r="K119" s="31">
        <f t="shared" si="23"/>
        <v>0</v>
      </c>
      <c r="L119" s="519"/>
      <c r="M119" s="30">
        <f t="shared" si="22"/>
        <v>0</v>
      </c>
      <c r="N119" s="538"/>
      <c r="O119" s="521"/>
      <c r="P119" s="332" t="b">
        <f>OR(AND(SUM('PRA110'!G119, 'PRA110'!H119:AM119) &lt;&gt; 0, 'PRA110'!G119 = ""),AND(SUM('PRA110'!G120, 'PRA110'!H120:AM120) &lt;&gt; 0, 'PRA110'!G120 = ""))</f>
        <v>0</v>
      </c>
      <c r="Q119" s="1005"/>
    </row>
    <row r="120" spans="1:17" s="332" customFormat="1" ht="13.5">
      <c r="A120" s="53"/>
      <c r="B120" s="76"/>
      <c r="C120" s="76"/>
      <c r="D120" s="87" t="s">
        <v>599</v>
      </c>
      <c r="E120" s="542" t="s">
        <v>808</v>
      </c>
      <c r="F120" s="551" t="s">
        <v>964</v>
      </c>
      <c r="G120" s="1011"/>
      <c r="H120" s="526">
        <f t="shared" si="21"/>
        <v>0</v>
      </c>
      <c r="I120" s="526">
        <v>0</v>
      </c>
      <c r="J120" s="527">
        <v>0</v>
      </c>
      <c r="K120" s="31">
        <f t="shared" si="23"/>
        <v>0</v>
      </c>
      <c r="L120" s="519"/>
      <c r="M120" s="30">
        <f t="shared" si="22"/>
        <v>0</v>
      </c>
      <c r="N120" s="538"/>
      <c r="O120" s="521"/>
      <c r="P120" s="332" t="b">
        <f>AND('PRA110'!G120="",SUMIF('PRA110'!H120:AM120,"&lt;&gt;0")&gt;0)</f>
        <v>0</v>
      </c>
      <c r="Q120" s="1005"/>
    </row>
    <row r="121" spans="1:17" s="332" customFormat="1" ht="13.5">
      <c r="A121" s="53"/>
      <c r="B121" s="76"/>
      <c r="C121" s="76"/>
      <c r="D121" s="87" t="s">
        <v>600</v>
      </c>
      <c r="E121" s="542" t="s">
        <v>809</v>
      </c>
      <c r="F121" s="551" t="s">
        <v>106</v>
      </c>
      <c r="G121" s="1011"/>
      <c r="H121" s="526">
        <f t="shared" si="21"/>
        <v>0</v>
      </c>
      <c r="I121" s="526">
        <v>0</v>
      </c>
      <c r="J121" s="527">
        <v>0</v>
      </c>
      <c r="K121" s="31">
        <f t="shared" si="23"/>
        <v>0</v>
      </c>
      <c r="L121" s="519"/>
      <c r="M121" s="30">
        <f t="shared" si="22"/>
        <v>0</v>
      </c>
      <c r="N121" s="538"/>
      <c r="O121" s="521"/>
      <c r="P121" s="332" t="b">
        <f>AND('PRA110'!G121="",SUMIF('PRA110'!H121:AM121,"&lt;&gt;0")&gt;0)</f>
        <v>0</v>
      </c>
      <c r="Q121" s="1005"/>
    </row>
    <row r="122" spans="1:17" s="332" customFormat="1" ht="13.5">
      <c r="A122" s="53"/>
      <c r="B122" s="76"/>
      <c r="C122" s="76"/>
      <c r="D122" s="87" t="s">
        <v>180</v>
      </c>
      <c r="E122" s="530" t="s">
        <v>181</v>
      </c>
      <c r="F122" s="97" t="s">
        <v>601</v>
      </c>
      <c r="G122" s="532"/>
      <c r="H122" s="532"/>
      <c r="I122" s="532"/>
      <c r="J122" s="532"/>
      <c r="K122" s="532"/>
      <c r="L122" s="519"/>
      <c r="M122" s="30"/>
      <c r="N122" s="523"/>
      <c r="O122" s="521"/>
      <c r="Q122" s="1005"/>
    </row>
    <row r="123" spans="1:17" s="332" customFormat="1" ht="13.5">
      <c r="A123" s="53"/>
      <c r="B123" s="76"/>
      <c r="C123" s="76"/>
      <c r="D123" s="87"/>
      <c r="E123" s="542"/>
      <c r="F123" s="524" t="s">
        <v>935</v>
      </c>
      <c r="G123" s="525" t="str">
        <f>IF('PRA110'!G123="", "", IFERROR(((('PRA110'!G123 * SUM('PRA110'!I123,'PRA110'!K123:AM123)-'PRA110'!G124*SUM('PRA110'!I124,'PRA110'!K124:AM124))/(SUM('PRA110'!I123,'PRA110'!K123:AM123)-SUM('PRA110'!I124,'PRA110'!K124:AM124)))*(SUM('PRA110'!I123,'PRA110'!K123:AM123)-SUM('PRA110'!I124,'PRA110'!K124:AM124))-M123*('PRA110'!J123-'PRA110'!J124))/((SUM('PRA110'!I123:AM123)-2*'PRA110'!J123)-(SUM('PRA110'!I124:AM124)-2*'PRA110'!J124)), ""))</f>
        <v/>
      </c>
      <c r="H123" s="526">
        <f>IF(G123="", J123, G123)</f>
        <v>0.5</v>
      </c>
      <c r="I123" s="31">
        <v>0</v>
      </c>
      <c r="J123" s="527">
        <v>0.5</v>
      </c>
      <c r="K123" s="31">
        <f t="shared" ref="K123:K135" si="24">MAX(MIN(J123, H123), I123)</f>
        <v>0.5</v>
      </c>
      <c r="L123" s="519"/>
      <c r="M123" s="565">
        <v>0.2</v>
      </c>
      <c r="N123" s="538">
        <v>1</v>
      </c>
      <c r="O123" s="521"/>
      <c r="P123" s="332" t="b">
        <f>AND('PRA110'!G123="",SUMIF('PRA110'!H123:AM123,"&lt;&gt;0")&gt;0)</f>
        <v>0</v>
      </c>
      <c r="Q123" s="1005"/>
    </row>
    <row r="124" spans="1:17" s="332" customFormat="1" ht="13.5">
      <c r="A124" s="53"/>
      <c r="B124" s="76"/>
      <c r="C124" s="76"/>
      <c r="D124" s="87" t="s">
        <v>603</v>
      </c>
      <c r="E124" s="542" t="s">
        <v>810</v>
      </c>
      <c r="F124" s="524" t="s">
        <v>936</v>
      </c>
      <c r="G124" s="525" t="str">
        <f>IF('PRA110'!G124="", "", IFERROR(('PRA110'!G124*SUM('PRA110'!I124,'PRA110'!K124:AM124)-'LCR Weights'!M124*'PRA110'!J124)/(SUM('PRA110'!I124:AM124)-2*'PRA110'!J124),""))</f>
        <v/>
      </c>
      <c r="H124" s="526">
        <f t="shared" ref="H124:H135" si="25">IF(G124="", J124, G124)</f>
        <v>1</v>
      </c>
      <c r="I124" s="31">
        <v>1</v>
      </c>
      <c r="J124" s="527">
        <v>1</v>
      </c>
      <c r="K124" s="31">
        <f t="shared" si="24"/>
        <v>1</v>
      </c>
      <c r="L124" s="519"/>
      <c r="M124" s="565">
        <v>0.2</v>
      </c>
      <c r="N124" s="538">
        <v>1</v>
      </c>
      <c r="O124" s="521"/>
      <c r="P124" s="332" t="b">
        <f>AND('PRA110'!G124="",SUMIF('PRA110'!H124:AM124,"&lt;&gt;0")&gt;0)</f>
        <v>0</v>
      </c>
      <c r="Q124" s="1005"/>
    </row>
    <row r="125" spans="1:17" s="332" customFormat="1" ht="13.5">
      <c r="A125" s="53"/>
      <c r="B125" s="76"/>
      <c r="C125" s="76"/>
      <c r="D125" s="87"/>
      <c r="E125" s="542"/>
      <c r="F125" s="524" t="s">
        <v>937</v>
      </c>
      <c r="G125" s="525" t="str">
        <f>IF('PRA110'!G125="", "", IFERROR(((('PRA110'!G125 * SUM('PRA110'!I125,'PRA110'!K125:AM125)-'PRA110'!G126*SUM('PRA110'!I126,'PRA110'!K126:AM126))/(SUM('PRA110'!I125,'PRA110'!K125:AM125)-SUM('PRA110'!I126,'PRA110'!K126:AM126)))*(SUM('PRA110'!I125,'PRA110'!K125:AM125)-SUM('PRA110'!I126,'PRA110'!K126:AM126))-M125*('PRA110'!J125-'PRA110'!J126))/((SUM('PRA110'!I125:AM125)-2*'PRA110'!J125)-(SUM('PRA110'!I126:AM126)-2*'PRA110'!J126)), ""))</f>
        <v/>
      </c>
      <c r="H125" s="526">
        <f t="shared" si="25"/>
        <v>0.5</v>
      </c>
      <c r="I125" s="31">
        <v>0</v>
      </c>
      <c r="J125" s="527">
        <v>0.5</v>
      </c>
      <c r="K125" s="31">
        <f t="shared" si="24"/>
        <v>0.5</v>
      </c>
      <c r="L125" s="519"/>
      <c r="M125" s="565">
        <v>0.2</v>
      </c>
      <c r="N125" s="538">
        <v>1</v>
      </c>
      <c r="O125" s="521"/>
      <c r="P125" s="332" t="b">
        <f>OR(AND(SUM('PRA110'!G125, 'PRA110'!H125:AM125) &lt;&gt; 0, 'PRA110'!G125 = ""),AND(SUM('PRA110'!G126, 'PRA110'!H126:AM126) &lt;&gt; 0, 'PRA110'!G126 = ""))</f>
        <v>0</v>
      </c>
      <c r="Q125" s="1005"/>
    </row>
    <row r="126" spans="1:17" s="332" customFormat="1" ht="24.75">
      <c r="A126" s="53"/>
      <c r="B126" s="76"/>
      <c r="C126" s="76"/>
      <c r="D126" s="87" t="s">
        <v>606</v>
      </c>
      <c r="E126" s="542" t="s">
        <v>811</v>
      </c>
      <c r="F126" s="524" t="s">
        <v>938</v>
      </c>
      <c r="G126" s="525" t="str">
        <f>IF('PRA110'!G126="", "", IFERROR(('PRA110'!G126*SUM('PRA110'!I126,'PRA110'!K126:AM126)-'LCR Weights'!M126*'PRA110'!J126)/(SUM('PRA110'!I126:AM126)-2*'PRA110'!J126),""))</f>
        <v/>
      </c>
      <c r="H126" s="526">
        <f t="shared" si="25"/>
        <v>1</v>
      </c>
      <c r="I126" s="31">
        <v>1</v>
      </c>
      <c r="J126" s="527">
        <v>1</v>
      </c>
      <c r="K126" s="31">
        <f t="shared" si="24"/>
        <v>1</v>
      </c>
      <c r="L126" s="519"/>
      <c r="M126" s="565">
        <v>0.2</v>
      </c>
      <c r="N126" s="538">
        <v>1</v>
      </c>
      <c r="O126" s="521"/>
      <c r="P126" s="332" t="b">
        <f>AND('PRA110'!G126="",SUMIF('PRA110'!H126:AM126,"&lt;&gt;0")&gt;0)</f>
        <v>0</v>
      </c>
      <c r="Q126" s="1005"/>
    </row>
    <row r="127" spans="1:17" s="332" customFormat="1" ht="13.5">
      <c r="A127" s="53"/>
      <c r="B127" s="76"/>
      <c r="C127" s="76"/>
      <c r="D127" s="87"/>
      <c r="E127" s="542"/>
      <c r="F127" s="524" t="s">
        <v>939</v>
      </c>
      <c r="G127" s="525" t="str">
        <f>IF('PRA110'!G127="", "", IFERROR(((('PRA110'!G127 * SUM('PRA110'!I127,'PRA110'!K127:AM127)-'PRA110'!G128*SUM('PRA110'!I128,'PRA110'!K128:AM128))/(SUM('PRA110'!I127,'PRA110'!K127:AM127)-SUM('PRA110'!I128,'PRA110'!K128:AM128)))*(SUM('PRA110'!I127,'PRA110'!K127:AM127)-SUM('PRA110'!I128,'PRA110'!K128:AM128))-M127*('PRA110'!J127-'PRA110'!J128))/((SUM('PRA110'!I127:AM127)-2*'PRA110'!J127)-(SUM('PRA110'!I128:AM128)-2*'PRA110'!J128)), ""))</f>
        <v/>
      </c>
      <c r="H127" s="526">
        <f t="shared" si="25"/>
        <v>1</v>
      </c>
      <c r="I127" s="31">
        <v>1</v>
      </c>
      <c r="J127" s="527">
        <v>1</v>
      </c>
      <c r="K127" s="31">
        <f t="shared" si="24"/>
        <v>1</v>
      </c>
      <c r="L127" s="519"/>
      <c r="M127" s="565">
        <v>0.2</v>
      </c>
      <c r="N127" s="538"/>
      <c r="O127" s="521"/>
      <c r="P127" s="332" t="b">
        <f>OR(AND(SUM('PRA110'!G127, 'PRA110'!H127:AM127) &lt;&gt; 0, 'PRA110'!G127 = ""),AND(SUM('PRA110'!G128, 'PRA110'!H128:AM128) &lt;&gt; 0, 'PRA110'!G128 = ""))</f>
        <v>0</v>
      </c>
      <c r="Q127" s="1005"/>
    </row>
    <row r="128" spans="1:17" s="332" customFormat="1" ht="24.75">
      <c r="A128" s="53"/>
      <c r="B128" s="76"/>
      <c r="C128" s="76"/>
      <c r="D128" s="87" t="s">
        <v>608</v>
      </c>
      <c r="E128" s="542" t="s">
        <v>812</v>
      </c>
      <c r="F128" s="524" t="s">
        <v>940</v>
      </c>
      <c r="G128" s="525" t="str">
        <f>IF('PRA110'!G128="", "", 'PRA110'!G128)</f>
        <v/>
      </c>
      <c r="H128" s="526">
        <f t="shared" si="25"/>
        <v>0.25</v>
      </c>
      <c r="I128" s="31">
        <v>0.05</v>
      </c>
      <c r="J128" s="527">
        <v>0.25</v>
      </c>
      <c r="K128" s="31">
        <f t="shared" si="24"/>
        <v>0.25</v>
      </c>
      <c r="L128" s="519"/>
      <c r="M128" s="30">
        <f>H128</f>
        <v>0.25</v>
      </c>
      <c r="N128" s="538"/>
      <c r="O128" s="521"/>
      <c r="P128" s="332" t="b">
        <f>AND('PRA110'!G128="",SUMIF('PRA110'!H128:AM128,"&lt;&gt;0")&gt;0)</f>
        <v>0</v>
      </c>
      <c r="Q128" s="1005"/>
    </row>
    <row r="129" spans="1:20" s="332" customFormat="1" ht="13.5">
      <c r="A129" s="53"/>
      <c r="B129" s="76"/>
      <c r="C129" s="76"/>
      <c r="D129" s="87"/>
      <c r="E129" s="542"/>
      <c r="F129" s="524" t="s">
        <v>941</v>
      </c>
      <c r="G129" s="525" t="str">
        <f>IF('PRA110'!G129="", "", IFERROR(((('PRA110'!G129 * SUM('PRA110'!I129,'PRA110'!K129:AM129)-'PRA110'!G130*SUM('PRA110'!I130,'PRA110'!K130:AM130))/(SUM('PRA110'!I129,'PRA110'!K129:AM129)-SUM('PRA110'!I130,'PRA110'!K130:AM130)))*(SUM('PRA110'!I129,'PRA110'!K129:AM129)-SUM('PRA110'!I130,'PRA110'!K130:AM130))-M129*('PRA110'!J129-'PRA110'!J130))/((SUM('PRA110'!I129:AM129)-2*'PRA110'!J129)-(SUM('PRA110'!I130:AM130)-2*'PRA110'!J130)), ""))</f>
        <v/>
      </c>
      <c r="H129" s="526">
        <f t="shared" si="25"/>
        <v>1</v>
      </c>
      <c r="I129" s="31">
        <v>1</v>
      </c>
      <c r="J129" s="527">
        <v>1</v>
      </c>
      <c r="K129" s="31">
        <f t="shared" si="24"/>
        <v>1</v>
      </c>
      <c r="L129" s="519"/>
      <c r="M129" s="565">
        <v>0.2</v>
      </c>
      <c r="N129" s="538"/>
      <c r="O129" s="521"/>
      <c r="P129" s="332" t="b">
        <f>OR(AND(SUM('PRA110'!G129, 'PRA110'!H129:AM129) &lt;&gt; 0, 'PRA110'!G129 = ""),AND(SUM('PRA110'!G130, 'PRA110'!H130:AM130) &lt;&gt; 0, 'PRA110'!G130 = ""))</f>
        <v>0</v>
      </c>
      <c r="Q129" s="1005"/>
    </row>
    <row r="130" spans="1:20" s="332" customFormat="1" ht="24.75">
      <c r="A130" s="53"/>
      <c r="B130" s="76"/>
      <c r="C130" s="76"/>
      <c r="D130" s="87" t="s">
        <v>611</v>
      </c>
      <c r="E130" s="542" t="s">
        <v>813</v>
      </c>
      <c r="F130" s="524" t="s">
        <v>942</v>
      </c>
      <c r="G130" s="525" t="str">
        <f>IF('PRA110'!G130="", "", 'PRA110'!G130)</f>
        <v/>
      </c>
      <c r="H130" s="526">
        <f t="shared" si="25"/>
        <v>0.25</v>
      </c>
      <c r="I130" s="31">
        <v>0.05</v>
      </c>
      <c r="J130" s="527">
        <v>0.25</v>
      </c>
      <c r="K130" s="31">
        <f t="shared" si="24"/>
        <v>0.25</v>
      </c>
      <c r="L130" s="519"/>
      <c r="M130" s="30">
        <f>H130</f>
        <v>0.25</v>
      </c>
      <c r="N130" s="538"/>
      <c r="O130" s="521"/>
      <c r="P130" s="332" t="b">
        <f>AND('PRA110'!G130="",SUMIF('PRA110'!H130:AM130,"&lt;&gt;0")&gt;0)</f>
        <v>0</v>
      </c>
      <c r="Q130" s="1005"/>
    </row>
    <row r="131" spans="1:20" s="332" customFormat="1" ht="13.5">
      <c r="A131" s="53"/>
      <c r="B131" s="76"/>
      <c r="C131" s="76"/>
      <c r="D131" s="87"/>
      <c r="E131" s="93"/>
      <c r="F131" s="725" t="s">
        <v>1134</v>
      </c>
      <c r="G131" s="525" t="str">
        <f>IF('PRA110'!G131="", "", IFERROR(('PRA110'!G131*SUM('PRA110'!I131,'PRA110'!K131:AM131)-'LCR Weights'!M131*'PRA110'!J131)/(SUM('PRA110'!I131:AM131)-2*'PRA110'!J131),""))</f>
        <v/>
      </c>
      <c r="H131" s="526">
        <f t="shared" si="25"/>
        <v>1</v>
      </c>
      <c r="I131" s="31">
        <v>1</v>
      </c>
      <c r="J131" s="527">
        <v>1</v>
      </c>
      <c r="K131" s="31">
        <f>MAX(MIN(J131, H131), I131)</f>
        <v>1</v>
      </c>
      <c r="L131" s="519"/>
      <c r="M131" s="565">
        <v>0.2</v>
      </c>
      <c r="N131" s="538"/>
      <c r="O131" s="521"/>
      <c r="P131" s="332" t="b">
        <f>AND('PRA110'!G131="",SUMIF('PRA110'!H131:AM131,"&lt;&gt;0")&gt;0)</f>
        <v>0</v>
      </c>
      <c r="Q131" s="1005"/>
    </row>
    <row r="132" spans="1:20" s="332" customFormat="1" ht="13.5">
      <c r="A132" s="53"/>
      <c r="B132" s="76"/>
      <c r="C132" s="76"/>
      <c r="D132" s="87" t="s">
        <v>192</v>
      </c>
      <c r="E132" s="542" t="s">
        <v>193</v>
      </c>
      <c r="F132" s="524" t="s">
        <v>613</v>
      </c>
      <c r="G132" s="525" t="str">
        <f>IF('PRA110'!G132="", "", IFERROR(('PRA110'!G132*SUM('PRA110'!I132,'PRA110'!K132:AM132)-'LCR Weights'!M132*'PRA110'!J132)/(SUM('PRA110'!I132:AM132)-2*'PRA110'!J132),""))</f>
        <v/>
      </c>
      <c r="H132" s="526">
        <f t="shared" si="25"/>
        <v>0.5</v>
      </c>
      <c r="I132" s="31">
        <v>0</v>
      </c>
      <c r="J132" s="527">
        <v>0.5</v>
      </c>
      <c r="K132" s="31">
        <f t="shared" si="24"/>
        <v>0.5</v>
      </c>
      <c r="L132" s="519"/>
      <c r="M132" s="565">
        <v>0.2</v>
      </c>
      <c r="N132" s="538">
        <v>1</v>
      </c>
      <c r="O132" s="521"/>
      <c r="P132" s="332" t="b">
        <f>AND('PRA110'!G132="",SUMIF('PRA110'!H132:AM132,"&lt;&gt;0")&gt;0)</f>
        <v>0</v>
      </c>
      <c r="Q132" s="1005"/>
    </row>
    <row r="133" spans="1:20" s="332" customFormat="1" ht="13.5">
      <c r="A133" s="53"/>
      <c r="B133" s="76"/>
      <c r="C133" s="76"/>
      <c r="D133" s="87" t="s">
        <v>194</v>
      </c>
      <c r="E133" s="98" t="s">
        <v>195</v>
      </c>
      <c r="F133" s="89" t="s">
        <v>128</v>
      </c>
      <c r="G133" s="525" t="str">
        <f>IF('PRA110'!G133="", "", 'PRA110'!G133)</f>
        <v/>
      </c>
      <c r="H133" s="526">
        <f t="shared" si="25"/>
        <v>1</v>
      </c>
      <c r="I133" s="31">
        <v>1</v>
      </c>
      <c r="J133" s="527">
        <v>1</v>
      </c>
      <c r="K133" s="31">
        <f t="shared" si="24"/>
        <v>1</v>
      </c>
      <c r="L133" s="519"/>
      <c r="M133" s="30">
        <f>H133</f>
        <v>1</v>
      </c>
      <c r="N133" s="538"/>
      <c r="O133" s="521"/>
      <c r="P133" s="332" t="b">
        <f>AND('PRA110'!G133="",SUMIF('PRA110'!H133:AM133,"&lt;&gt;0")&gt;0)</f>
        <v>0</v>
      </c>
      <c r="Q133" s="1005"/>
    </row>
    <row r="134" spans="1:20" s="332" customFormat="1" ht="13.5">
      <c r="A134" s="53"/>
      <c r="B134" s="76"/>
      <c r="C134" s="76"/>
      <c r="D134" s="87" t="s">
        <v>196</v>
      </c>
      <c r="E134" s="98" t="s">
        <v>197</v>
      </c>
      <c r="F134" s="89" t="s">
        <v>198</v>
      </c>
      <c r="G134" s="525" t="str">
        <f>IF('PRA110'!G134="", "", 'PRA110'!G134)</f>
        <v/>
      </c>
      <c r="H134" s="526">
        <f t="shared" si="25"/>
        <v>1</v>
      </c>
      <c r="I134" s="31">
        <v>1</v>
      </c>
      <c r="J134" s="527">
        <v>1</v>
      </c>
      <c r="K134" s="31">
        <f t="shared" si="24"/>
        <v>1</v>
      </c>
      <c r="L134" s="519"/>
      <c r="M134" s="30">
        <f>H134</f>
        <v>1</v>
      </c>
      <c r="N134" s="538"/>
      <c r="O134" s="521"/>
      <c r="P134" s="332" t="b">
        <f>AND('PRA110'!G134="",SUMIF('PRA110'!H134:AM134,"&lt;&gt;0")&gt;0)</f>
        <v>0</v>
      </c>
      <c r="Q134" s="1005"/>
    </row>
    <row r="135" spans="1:20" s="332" customFormat="1" ht="13.5">
      <c r="A135" s="53"/>
      <c r="B135" s="76"/>
      <c r="C135" s="76"/>
      <c r="D135" s="87" t="s">
        <v>199</v>
      </c>
      <c r="E135" s="98" t="s">
        <v>200</v>
      </c>
      <c r="F135" s="89" t="s">
        <v>201</v>
      </c>
      <c r="G135" s="525" t="str">
        <f>IF('PRA110'!G135="", "", 'PRA110'!G135)</f>
        <v/>
      </c>
      <c r="H135" s="526">
        <f t="shared" si="25"/>
        <v>1</v>
      </c>
      <c r="I135" s="31">
        <v>1</v>
      </c>
      <c r="J135" s="527">
        <v>1</v>
      </c>
      <c r="K135" s="31">
        <f t="shared" si="24"/>
        <v>1</v>
      </c>
      <c r="L135" s="519"/>
      <c r="M135" s="30">
        <f>H135</f>
        <v>1</v>
      </c>
      <c r="N135" s="538"/>
      <c r="O135" s="521"/>
      <c r="P135" s="332" t="b">
        <f>AND('PRA110'!G135="",SUMIF('PRA110'!H135:AM135,"&lt;&gt;0")&gt;0)</f>
        <v>0</v>
      </c>
      <c r="Q135" s="1005"/>
    </row>
    <row r="136" spans="1:20" s="332" customFormat="1" ht="13.5">
      <c r="A136" s="53"/>
      <c r="B136" s="76"/>
      <c r="C136" s="76"/>
      <c r="D136" s="87" t="s">
        <v>202</v>
      </c>
      <c r="E136" s="98" t="s">
        <v>203</v>
      </c>
      <c r="F136" s="89" t="s">
        <v>204</v>
      </c>
      <c r="G136" s="525" t="str">
        <f>IF('PRA110'!G136="", "", 'PRA110'!G136)</f>
        <v/>
      </c>
      <c r="H136" s="526">
        <f>IF(G136="", J136, G136)</f>
        <v>1</v>
      </c>
      <c r="I136" s="31">
        <v>0</v>
      </c>
      <c r="J136" s="527">
        <v>1</v>
      </c>
      <c r="K136" s="31">
        <f>MAX(MIN(J136, H136), I136)</f>
        <v>1</v>
      </c>
      <c r="L136" s="519"/>
      <c r="M136" s="30">
        <f>H136</f>
        <v>1</v>
      </c>
      <c r="N136" s="538">
        <v>1</v>
      </c>
      <c r="O136" s="521"/>
      <c r="P136" s="332" t="b">
        <f>AND('PRA110'!G136="",SUMIF('PRA110'!H136:AM136,"&lt;&gt;0")&gt;0)</f>
        <v>0</v>
      </c>
      <c r="Q136" s="1005"/>
    </row>
    <row r="137" spans="1:20" s="332" customFormat="1" ht="13.5">
      <c r="A137" s="53"/>
      <c r="B137" s="76"/>
      <c r="C137" s="76"/>
      <c r="D137" s="87" t="s">
        <v>205</v>
      </c>
      <c r="E137" s="98" t="s">
        <v>206</v>
      </c>
      <c r="F137" s="89" t="s">
        <v>999</v>
      </c>
      <c r="G137" s="532"/>
      <c r="H137" s="532"/>
      <c r="I137" s="532"/>
      <c r="J137" s="532"/>
      <c r="K137" s="532"/>
      <c r="L137" s="519"/>
      <c r="M137" s="30"/>
      <c r="N137" s="523"/>
      <c r="O137" s="521"/>
      <c r="Q137" s="1005"/>
    </row>
    <row r="138" spans="1:20" s="332" customFormat="1" ht="13.5">
      <c r="A138" s="53"/>
      <c r="B138" s="76"/>
      <c r="C138" s="76"/>
      <c r="D138" s="87" t="s">
        <v>208</v>
      </c>
      <c r="E138" s="98" t="s">
        <v>209</v>
      </c>
      <c r="F138" s="89" t="s">
        <v>1000</v>
      </c>
      <c r="G138" s="532"/>
      <c r="H138" s="532"/>
      <c r="I138" s="532"/>
      <c r="J138" s="532"/>
      <c r="K138" s="532"/>
      <c r="L138" s="519"/>
      <c r="M138" s="30"/>
      <c r="N138" s="523"/>
      <c r="O138" s="521"/>
      <c r="Q138" s="1005"/>
    </row>
    <row r="139" spans="1:20" s="332" customFormat="1" ht="18.75" customHeight="1">
      <c r="A139" s="53"/>
      <c r="B139" s="76"/>
      <c r="C139" s="76"/>
      <c r="D139" s="87" t="s">
        <v>211</v>
      </c>
      <c r="E139" s="98" t="s">
        <v>212</v>
      </c>
      <c r="F139" s="89" t="s">
        <v>213</v>
      </c>
      <c r="G139" s="532"/>
      <c r="H139" s="532"/>
      <c r="I139" s="532"/>
      <c r="J139" s="532"/>
      <c r="K139" s="532"/>
      <c r="L139" s="519"/>
      <c r="M139" s="30"/>
      <c r="N139" s="523"/>
      <c r="O139" s="521"/>
      <c r="Q139" s="1005"/>
    </row>
    <row r="140" spans="1:20" s="332" customFormat="1" ht="32.25" customHeight="1">
      <c r="A140" s="53"/>
      <c r="B140" s="76"/>
      <c r="C140" s="76"/>
      <c r="D140" s="1060"/>
      <c r="E140" s="1076">
        <v>3</v>
      </c>
      <c r="F140" s="1078" t="s">
        <v>214</v>
      </c>
      <c r="G140" s="556"/>
      <c r="H140" s="557"/>
      <c r="I140" s="1145" t="s">
        <v>34</v>
      </c>
      <c r="J140" s="1145" t="s">
        <v>34</v>
      </c>
      <c r="K140" s="1145" t="s">
        <v>34</v>
      </c>
      <c r="L140" s="558"/>
      <c r="M140" s="30"/>
      <c r="N140" s="559"/>
      <c r="O140" s="521"/>
      <c r="Q140" s="1005"/>
    </row>
    <row r="141" spans="1:20" s="332" customFormat="1" ht="24.75" customHeight="1">
      <c r="A141" s="53"/>
      <c r="B141" s="76"/>
      <c r="C141" s="76"/>
      <c r="D141" s="1061"/>
      <c r="E141" s="1077"/>
      <c r="F141" s="1077"/>
      <c r="G141" s="560"/>
      <c r="H141" s="561"/>
      <c r="I141" s="1146"/>
      <c r="J141" s="1146"/>
      <c r="K141" s="1146"/>
      <c r="L141" s="558"/>
      <c r="M141" s="30"/>
      <c r="N141" s="562"/>
      <c r="O141" s="521"/>
      <c r="Q141" s="1005"/>
    </row>
    <row r="142" spans="1:20" s="384" customFormat="1" ht="15" customHeight="1">
      <c r="A142" s="53"/>
      <c r="B142" s="76"/>
      <c r="C142" s="76"/>
      <c r="D142" s="87" t="s">
        <v>215</v>
      </c>
      <c r="E142" s="98" t="s">
        <v>216</v>
      </c>
      <c r="F142" s="101" t="s">
        <v>614</v>
      </c>
      <c r="G142" s="525" t="str">
        <f>IF('PRA110'!G142="", "", 'PRA110'!G142)</f>
        <v/>
      </c>
      <c r="H142" s="526">
        <f>IF(G142="", J142, G142)</f>
        <v>1</v>
      </c>
      <c r="I142" s="31">
        <v>0</v>
      </c>
      <c r="J142" s="527">
        <v>1</v>
      </c>
      <c r="K142" s="31">
        <f t="shared" ref="K142:K143" si="26">MAX(MIN(J142, H142), I142)</f>
        <v>1</v>
      </c>
      <c r="L142" s="519"/>
      <c r="M142" s="30">
        <f>H142</f>
        <v>1</v>
      </c>
      <c r="N142" s="538"/>
      <c r="O142" s="566"/>
      <c r="P142" s="332" t="b">
        <f>AND('PRA110'!G142="",SUMIF('PRA110'!H142:AM142,"&lt;&gt;0")&gt;0)</f>
        <v>0</v>
      </c>
      <c r="Q142" s="1005"/>
      <c r="R142" s="332"/>
      <c r="S142" s="332"/>
      <c r="T142" s="332"/>
    </row>
    <row r="143" spans="1:20" s="384" customFormat="1" ht="15" customHeight="1">
      <c r="A143" s="53"/>
      <c r="B143" s="76"/>
      <c r="C143" s="76"/>
      <c r="D143" s="87" t="s">
        <v>217</v>
      </c>
      <c r="E143" s="98" t="s">
        <v>218</v>
      </c>
      <c r="F143" s="101" t="s">
        <v>219</v>
      </c>
      <c r="G143" s="525" t="str">
        <f>IF('PRA110'!G143="", "", 'PRA110'!G143)</f>
        <v/>
      </c>
      <c r="H143" s="526">
        <f>IF(G143="", J143, G143)</f>
        <v>1</v>
      </c>
      <c r="I143" s="31">
        <v>0</v>
      </c>
      <c r="J143" s="527">
        <v>1</v>
      </c>
      <c r="K143" s="31">
        <f t="shared" si="26"/>
        <v>1</v>
      </c>
      <c r="L143" s="519"/>
      <c r="M143" s="30">
        <f>H143</f>
        <v>1</v>
      </c>
      <c r="N143" s="538"/>
      <c r="O143" s="566"/>
      <c r="P143" s="332" t="b">
        <f>AND('PRA110'!G143="",SUMIF('PRA110'!H143:AM143,"&lt;&gt;0")&gt;0)</f>
        <v>0</v>
      </c>
      <c r="Q143" s="1005"/>
      <c r="R143" s="332"/>
      <c r="S143" s="332"/>
      <c r="T143" s="332"/>
    </row>
    <row r="144" spans="1:20" s="384" customFormat="1" ht="15" customHeight="1">
      <c r="A144" s="53"/>
      <c r="B144" s="76"/>
      <c r="C144" s="76"/>
      <c r="D144" s="87" t="s">
        <v>220</v>
      </c>
      <c r="E144" s="98" t="s">
        <v>221</v>
      </c>
      <c r="F144" s="107" t="s">
        <v>67</v>
      </c>
      <c r="G144" s="532"/>
      <c r="H144" s="532"/>
      <c r="I144" s="532"/>
      <c r="J144" s="532"/>
      <c r="K144" s="532"/>
      <c r="L144" s="519"/>
      <c r="M144" s="567"/>
      <c r="N144" s="523"/>
      <c r="O144" s="566"/>
      <c r="P144" s="332"/>
      <c r="Q144" s="1005"/>
      <c r="R144" s="332"/>
      <c r="S144" s="332"/>
      <c r="T144" s="332"/>
    </row>
    <row r="145" spans="1:20" s="384" customFormat="1" ht="15" customHeight="1">
      <c r="A145" s="53"/>
      <c r="B145" s="76"/>
      <c r="C145" s="76"/>
      <c r="D145" s="87" t="s">
        <v>222</v>
      </c>
      <c r="E145" s="542" t="s">
        <v>223</v>
      </c>
      <c r="F145" s="535" t="s">
        <v>69</v>
      </c>
      <c r="G145" s="532"/>
      <c r="H145" s="532"/>
      <c r="I145" s="532"/>
      <c r="J145" s="532"/>
      <c r="K145" s="532"/>
      <c r="L145" s="519"/>
      <c r="M145" s="567"/>
      <c r="N145" s="523"/>
      <c r="O145" s="566"/>
      <c r="P145" s="332"/>
      <c r="Q145" s="1005"/>
      <c r="R145" s="332"/>
      <c r="S145" s="332"/>
      <c r="T145" s="332"/>
    </row>
    <row r="146" spans="1:20" s="384" customFormat="1" ht="15" customHeight="1">
      <c r="A146" s="53"/>
      <c r="B146" s="76"/>
      <c r="C146" s="76"/>
      <c r="D146" s="87" t="s">
        <v>615</v>
      </c>
      <c r="E146" s="542" t="s">
        <v>814</v>
      </c>
      <c r="F146" s="568" t="s">
        <v>616</v>
      </c>
      <c r="G146" s="525" t="str">
        <f>IF('PRA110'!G146="", "", 'PRA110'!G146)</f>
        <v/>
      </c>
      <c r="H146" s="526">
        <f>IF(G146="", J146, G146)</f>
        <v>0.8</v>
      </c>
      <c r="I146" s="31">
        <v>0</v>
      </c>
      <c r="J146" s="527">
        <v>0.8</v>
      </c>
      <c r="K146" s="31">
        <f t="shared" ref="K146:K151" si="27">MAX(MIN(J146, H146), I146)</f>
        <v>0.8</v>
      </c>
      <c r="L146" s="519"/>
      <c r="M146" s="30">
        <f t="shared" ref="M146:M151" si="28">H146</f>
        <v>0.8</v>
      </c>
      <c r="N146" s="538"/>
      <c r="O146" s="566"/>
      <c r="P146" s="332" t="b">
        <f>AND('PRA110'!G146="",SUMIF('PRA110'!H146:AM146,"&lt;&gt;0")&gt;0)</f>
        <v>0</v>
      </c>
      <c r="Q146" s="1005"/>
      <c r="R146" s="332"/>
      <c r="S146" s="332"/>
      <c r="T146" s="332"/>
    </row>
    <row r="147" spans="1:20" s="384" customFormat="1" ht="15" customHeight="1">
      <c r="A147" s="53"/>
      <c r="B147" s="76"/>
      <c r="C147" s="76"/>
      <c r="D147" s="87" t="s">
        <v>224</v>
      </c>
      <c r="E147" s="542" t="s">
        <v>225</v>
      </c>
      <c r="F147" s="551" t="s">
        <v>71</v>
      </c>
      <c r="G147" s="525" t="str">
        <f>IF('PRA110'!G147="", "", 'PRA110'!G147)</f>
        <v/>
      </c>
      <c r="H147" s="526">
        <f t="shared" ref="H147:H162" si="29">IF(G147="", J147, G147)</f>
        <v>1</v>
      </c>
      <c r="I147" s="31">
        <v>0</v>
      </c>
      <c r="J147" s="527">
        <v>1</v>
      </c>
      <c r="K147" s="31">
        <f t="shared" si="27"/>
        <v>1</v>
      </c>
      <c r="L147" s="519"/>
      <c r="M147" s="30">
        <f t="shared" si="28"/>
        <v>1</v>
      </c>
      <c r="N147" s="538"/>
      <c r="O147" s="566"/>
      <c r="P147" s="332" t="b">
        <f>AND('PRA110'!G147="",SUMIF('PRA110'!H147:AM147,"&lt;&gt;0")&gt;0)</f>
        <v>0</v>
      </c>
      <c r="Q147" s="1005"/>
      <c r="R147" s="332"/>
      <c r="S147" s="332"/>
      <c r="T147" s="332"/>
    </row>
    <row r="148" spans="1:20" s="384" customFormat="1" ht="15" customHeight="1">
      <c r="A148" s="53"/>
      <c r="B148" s="76"/>
      <c r="C148" s="76"/>
      <c r="D148" s="87" t="s">
        <v>226</v>
      </c>
      <c r="E148" s="542" t="s">
        <v>227</v>
      </c>
      <c r="F148" s="551" t="s">
        <v>73</v>
      </c>
      <c r="G148" s="525" t="str">
        <f>IF('PRA110'!G148="", "", 'PRA110'!G148)</f>
        <v/>
      </c>
      <c r="H148" s="526">
        <f t="shared" si="29"/>
        <v>1</v>
      </c>
      <c r="I148" s="31">
        <v>0</v>
      </c>
      <c r="J148" s="527">
        <v>1</v>
      </c>
      <c r="K148" s="31">
        <f t="shared" si="27"/>
        <v>1</v>
      </c>
      <c r="L148" s="519"/>
      <c r="M148" s="30">
        <f t="shared" si="28"/>
        <v>1</v>
      </c>
      <c r="N148" s="538"/>
      <c r="O148" s="566"/>
      <c r="P148" s="332" t="b">
        <f>AND('PRA110'!G148="",SUMIF('PRA110'!H148:AM148,"&lt;&gt;0")&gt;0)</f>
        <v>0</v>
      </c>
      <c r="Q148" s="1005"/>
      <c r="R148" s="332"/>
      <c r="S148" s="332"/>
      <c r="T148" s="332"/>
    </row>
    <row r="149" spans="1:20" s="384" customFormat="1" ht="15" customHeight="1">
      <c r="A149" s="53"/>
      <c r="B149" s="76"/>
      <c r="C149" s="76"/>
      <c r="D149" s="87" t="s">
        <v>228</v>
      </c>
      <c r="E149" s="542" t="s">
        <v>229</v>
      </c>
      <c r="F149" s="551" t="s">
        <v>75</v>
      </c>
      <c r="G149" s="525" t="str">
        <f>IF('PRA110'!G149="", "", 'PRA110'!G149)</f>
        <v/>
      </c>
      <c r="H149" s="526">
        <f t="shared" si="29"/>
        <v>1</v>
      </c>
      <c r="I149" s="31">
        <v>0</v>
      </c>
      <c r="J149" s="527">
        <v>1</v>
      </c>
      <c r="K149" s="31">
        <f t="shared" si="27"/>
        <v>1</v>
      </c>
      <c r="L149" s="519"/>
      <c r="M149" s="30">
        <f t="shared" si="28"/>
        <v>1</v>
      </c>
      <c r="N149" s="538"/>
      <c r="O149" s="566"/>
      <c r="P149" s="332" t="b">
        <f>AND('PRA110'!G149="",SUMIF('PRA110'!H149:AM149,"&lt;&gt;0")&gt;0)</f>
        <v>0</v>
      </c>
      <c r="Q149" s="1005"/>
      <c r="R149" s="332"/>
      <c r="S149" s="332"/>
      <c r="T149" s="332"/>
    </row>
    <row r="150" spans="1:20" s="384" customFormat="1" ht="15" customHeight="1">
      <c r="A150" s="53"/>
      <c r="B150" s="76"/>
      <c r="C150" s="76"/>
      <c r="D150" s="87" t="s">
        <v>230</v>
      </c>
      <c r="E150" s="542" t="s">
        <v>231</v>
      </c>
      <c r="F150" s="551" t="s">
        <v>77</v>
      </c>
      <c r="G150" s="525" t="str">
        <f>IF('PRA110'!G150="", "", 'PRA110'!G150)</f>
        <v/>
      </c>
      <c r="H150" s="526">
        <f t="shared" si="29"/>
        <v>1</v>
      </c>
      <c r="I150" s="31">
        <v>0</v>
      </c>
      <c r="J150" s="527">
        <v>1</v>
      </c>
      <c r="K150" s="31">
        <f t="shared" si="27"/>
        <v>1</v>
      </c>
      <c r="L150" s="519"/>
      <c r="M150" s="30">
        <f t="shared" si="28"/>
        <v>1</v>
      </c>
      <c r="N150" s="538"/>
      <c r="O150" s="566"/>
      <c r="P150" s="332" t="b">
        <f>AND('PRA110'!G150="",SUMIF('PRA110'!H150:AM150,"&lt;&gt;0")&gt;0)</f>
        <v>0</v>
      </c>
      <c r="Q150" s="1005"/>
      <c r="R150" s="332"/>
      <c r="S150" s="332"/>
      <c r="T150" s="332"/>
    </row>
    <row r="151" spans="1:20" s="384" customFormat="1" ht="15" customHeight="1">
      <c r="A151" s="53"/>
      <c r="B151" s="76"/>
      <c r="C151" s="76"/>
      <c r="D151" s="87" t="s">
        <v>232</v>
      </c>
      <c r="E151" s="542" t="s">
        <v>233</v>
      </c>
      <c r="F151" s="535" t="s">
        <v>79</v>
      </c>
      <c r="G151" s="525" t="str">
        <f>IF('PRA110'!G151="", "", 'PRA110'!G151)</f>
        <v/>
      </c>
      <c r="H151" s="526">
        <f t="shared" si="29"/>
        <v>0.93</v>
      </c>
      <c r="I151" s="31">
        <v>0</v>
      </c>
      <c r="J151" s="527">
        <v>0.93</v>
      </c>
      <c r="K151" s="31">
        <f t="shared" si="27"/>
        <v>0.93</v>
      </c>
      <c r="L151" s="519"/>
      <c r="M151" s="30">
        <f t="shared" si="28"/>
        <v>0.93</v>
      </c>
      <c r="N151" s="538"/>
      <c r="O151" s="566"/>
      <c r="P151" s="332" t="b">
        <f>AND('PRA110'!G151="",SUMIF('PRA110'!H151:AM151,"&lt;&gt;0")&gt;0)</f>
        <v>0</v>
      </c>
      <c r="Q151" s="1005"/>
      <c r="R151" s="332"/>
      <c r="S151" s="332"/>
      <c r="T151" s="332"/>
    </row>
    <row r="152" spans="1:20" s="384" customFormat="1" ht="15" customHeight="1">
      <c r="A152" s="53"/>
      <c r="B152" s="76"/>
      <c r="C152" s="76"/>
      <c r="D152" s="87" t="s">
        <v>234</v>
      </c>
      <c r="E152" s="98" t="s">
        <v>235</v>
      </c>
      <c r="F152" s="109" t="s">
        <v>81</v>
      </c>
      <c r="G152" s="532"/>
      <c r="H152" s="532"/>
      <c r="I152" s="532"/>
      <c r="J152" s="532"/>
      <c r="K152" s="532"/>
      <c r="L152" s="519"/>
      <c r="M152" s="567"/>
      <c r="N152" s="523"/>
      <c r="O152" s="566"/>
      <c r="P152" s="332"/>
      <c r="Q152" s="1005"/>
      <c r="R152" s="332"/>
      <c r="S152" s="332"/>
      <c r="T152" s="332"/>
    </row>
    <row r="153" spans="1:20" s="384" customFormat="1" ht="15" customHeight="1">
      <c r="A153" s="53"/>
      <c r="B153" s="76"/>
      <c r="C153" s="76"/>
      <c r="D153" s="87" t="s">
        <v>236</v>
      </c>
      <c r="E153" s="168" t="s">
        <v>237</v>
      </c>
      <c r="F153" s="535" t="s">
        <v>83</v>
      </c>
      <c r="G153" s="525" t="str">
        <f>IF('PRA110'!G153="", "", 'PRA110'!G153)</f>
        <v/>
      </c>
      <c r="H153" s="526">
        <f t="shared" si="29"/>
        <v>0.85</v>
      </c>
      <c r="I153" s="31">
        <v>0</v>
      </c>
      <c r="J153" s="527">
        <v>0.85</v>
      </c>
      <c r="K153" s="31">
        <f t="shared" ref="K153:K155" si="30">MAX(MIN(J153, H153), I153)</f>
        <v>0.85</v>
      </c>
      <c r="L153" s="519"/>
      <c r="M153" s="30">
        <f>H153</f>
        <v>0.85</v>
      </c>
      <c r="N153" s="538"/>
      <c r="O153" s="566"/>
      <c r="P153" s="332" t="b">
        <f>AND('PRA110'!G153="",SUMIF('PRA110'!H153:AM153,"&lt;&gt;0")&gt;0)</f>
        <v>0</v>
      </c>
      <c r="Q153" s="1005"/>
      <c r="R153" s="332"/>
      <c r="S153" s="332"/>
      <c r="T153" s="332"/>
    </row>
    <row r="154" spans="1:20" s="384" customFormat="1" ht="15" customHeight="1">
      <c r="A154" s="53"/>
      <c r="B154" s="76"/>
      <c r="C154" s="76"/>
      <c r="D154" s="87" t="s">
        <v>238</v>
      </c>
      <c r="E154" s="168" t="s">
        <v>239</v>
      </c>
      <c r="F154" s="535" t="s">
        <v>240</v>
      </c>
      <c r="G154" s="525" t="str">
        <f>IF('PRA110'!G154="", "", 'PRA110'!G154)</f>
        <v/>
      </c>
      <c r="H154" s="526">
        <f t="shared" si="29"/>
        <v>0.85</v>
      </c>
      <c r="I154" s="31">
        <v>0</v>
      </c>
      <c r="J154" s="527">
        <v>0.85</v>
      </c>
      <c r="K154" s="31">
        <f t="shared" si="30"/>
        <v>0.85</v>
      </c>
      <c r="L154" s="519"/>
      <c r="M154" s="30">
        <f>H154</f>
        <v>0.85</v>
      </c>
      <c r="N154" s="538"/>
      <c r="O154" s="566"/>
      <c r="P154" s="332" t="b">
        <f>AND('PRA110'!G154="",SUMIF('PRA110'!H154:AM154,"&lt;&gt;0")&gt;0)</f>
        <v>0</v>
      </c>
      <c r="Q154" s="1005"/>
      <c r="R154" s="332"/>
      <c r="S154" s="332"/>
      <c r="T154" s="332"/>
    </row>
    <row r="155" spans="1:20" s="384" customFormat="1" ht="15" customHeight="1">
      <c r="A155" s="53"/>
      <c r="B155" s="76"/>
      <c r="C155" s="76"/>
      <c r="D155" s="87" t="s">
        <v>241</v>
      </c>
      <c r="E155" s="168" t="s">
        <v>242</v>
      </c>
      <c r="F155" s="535" t="s">
        <v>87</v>
      </c>
      <c r="G155" s="525" t="str">
        <f>IF('PRA110'!G155="", "", 'PRA110'!G155)</f>
        <v/>
      </c>
      <c r="H155" s="526">
        <f t="shared" si="29"/>
        <v>0.85</v>
      </c>
      <c r="I155" s="31">
        <v>0</v>
      </c>
      <c r="J155" s="527">
        <v>0.85</v>
      </c>
      <c r="K155" s="31">
        <f t="shared" si="30"/>
        <v>0.85</v>
      </c>
      <c r="L155" s="519"/>
      <c r="M155" s="30">
        <f>H155</f>
        <v>0.85</v>
      </c>
      <c r="N155" s="538"/>
      <c r="O155" s="566"/>
      <c r="P155" s="332" t="b">
        <f>AND('PRA110'!G155="",SUMIF('PRA110'!H155:AM155,"&lt;&gt;0")&gt;0)</f>
        <v>0</v>
      </c>
      <c r="Q155" s="1005"/>
      <c r="R155" s="332"/>
      <c r="S155" s="332"/>
      <c r="T155" s="332"/>
    </row>
    <row r="156" spans="1:20" s="384" customFormat="1" ht="15" customHeight="1">
      <c r="A156" s="53"/>
      <c r="B156" s="76"/>
      <c r="C156" s="76"/>
      <c r="D156" s="87" t="s">
        <v>243</v>
      </c>
      <c r="E156" s="98" t="s">
        <v>244</v>
      </c>
      <c r="F156" s="109" t="s">
        <v>89</v>
      </c>
      <c r="G156" s="532"/>
      <c r="H156" s="532"/>
      <c r="I156" s="532"/>
      <c r="J156" s="532"/>
      <c r="K156" s="532"/>
      <c r="L156" s="519"/>
      <c r="M156" s="567"/>
      <c r="N156" s="523"/>
      <c r="O156" s="566"/>
      <c r="P156" s="332"/>
      <c r="Q156" s="1005"/>
      <c r="R156" s="332"/>
      <c r="S156" s="332"/>
      <c r="T156" s="332"/>
    </row>
    <row r="157" spans="1:20" s="384" customFormat="1" ht="15" customHeight="1">
      <c r="A157" s="53"/>
      <c r="B157" s="76"/>
      <c r="C157" s="76"/>
      <c r="D157" s="87" t="s">
        <v>245</v>
      </c>
      <c r="E157" s="168" t="s">
        <v>246</v>
      </c>
      <c r="F157" s="545" t="s">
        <v>91</v>
      </c>
      <c r="G157" s="525" t="str">
        <f>IF('PRA110'!G157="", "", 'PRA110'!G157)</f>
        <v/>
      </c>
      <c r="H157" s="526">
        <f>IF(G157="", 0.7, G157)</f>
        <v>0.7</v>
      </c>
      <c r="I157" s="527">
        <v>0</v>
      </c>
      <c r="J157" s="527">
        <v>0.75</v>
      </c>
      <c r="K157" s="31">
        <f>IF(H157&gt;=J157,0.7,H157)</f>
        <v>0.7</v>
      </c>
      <c r="L157" s="519"/>
      <c r="M157" s="30">
        <f t="shared" ref="M157:M162" si="31">H157</f>
        <v>0.7</v>
      </c>
      <c r="N157" s="538"/>
      <c r="O157" s="566"/>
      <c r="P157" s="332" t="b">
        <f>AND('PRA110'!G157="",SUMIF('PRA110'!H157:AM157,"&lt;&gt;0")&gt;0)</f>
        <v>0</v>
      </c>
      <c r="Q157" s="1005"/>
      <c r="R157" s="332"/>
      <c r="S157" s="332"/>
      <c r="T157" s="332"/>
    </row>
    <row r="158" spans="1:20" s="384" customFormat="1" ht="15" customHeight="1">
      <c r="A158" s="53"/>
      <c r="B158" s="76"/>
      <c r="C158" s="76"/>
      <c r="D158" s="87" t="s">
        <v>247</v>
      </c>
      <c r="E158" s="168" t="s">
        <v>248</v>
      </c>
      <c r="F158" s="545" t="s">
        <v>93</v>
      </c>
      <c r="G158" s="525" t="str">
        <f>IF('PRA110'!G158="", "", 'PRA110'!G158)</f>
        <v/>
      </c>
      <c r="H158" s="526">
        <f t="shared" si="29"/>
        <v>0.7</v>
      </c>
      <c r="I158" s="31">
        <v>0</v>
      </c>
      <c r="J158" s="527">
        <v>0.7</v>
      </c>
      <c r="K158" s="31">
        <f t="shared" ref="K158:K162" si="32">MAX(MIN(J158, H158), I158)</f>
        <v>0.7</v>
      </c>
      <c r="L158" s="519"/>
      <c r="M158" s="30">
        <f t="shared" si="31"/>
        <v>0.7</v>
      </c>
      <c r="N158" s="538"/>
      <c r="O158" s="566"/>
      <c r="P158" s="332" t="b">
        <f>AND('PRA110'!G158="",SUMIF('PRA110'!H158:AM158,"&lt;&gt;0")&gt;0)</f>
        <v>0</v>
      </c>
      <c r="Q158" s="1005"/>
      <c r="R158" s="332"/>
      <c r="S158" s="332"/>
      <c r="T158" s="332"/>
    </row>
    <row r="159" spans="1:20" s="384" customFormat="1" ht="15" customHeight="1">
      <c r="A159" s="53"/>
      <c r="B159" s="76"/>
      <c r="C159" s="76"/>
      <c r="D159" s="87" t="s">
        <v>249</v>
      </c>
      <c r="E159" s="168" t="s">
        <v>250</v>
      </c>
      <c r="F159" s="545" t="s">
        <v>251</v>
      </c>
      <c r="G159" s="525" t="str">
        <f>IF('PRA110'!G159="", "", 'PRA110'!G159)</f>
        <v/>
      </c>
      <c r="H159" s="526">
        <f t="shared" si="29"/>
        <v>0.5</v>
      </c>
      <c r="I159" s="31">
        <v>0</v>
      </c>
      <c r="J159" s="527">
        <v>0.5</v>
      </c>
      <c r="K159" s="31">
        <f t="shared" si="32"/>
        <v>0.5</v>
      </c>
      <c r="L159" s="519"/>
      <c r="M159" s="30">
        <f t="shared" si="31"/>
        <v>0.5</v>
      </c>
      <c r="N159" s="538"/>
      <c r="O159" s="566"/>
      <c r="P159" s="332" t="b">
        <f>AND('PRA110'!G159="",SUMIF('PRA110'!H159:AM159,"&lt;&gt;0")&gt;0)</f>
        <v>0</v>
      </c>
      <c r="Q159" s="1005"/>
      <c r="R159" s="332"/>
      <c r="S159" s="332"/>
      <c r="T159" s="332"/>
    </row>
    <row r="160" spans="1:20" s="384" customFormat="1" ht="15" customHeight="1">
      <c r="A160" s="53"/>
      <c r="B160" s="76"/>
      <c r="C160" s="76"/>
      <c r="D160" s="87" t="s">
        <v>252</v>
      </c>
      <c r="E160" s="168" t="s">
        <v>253</v>
      </c>
      <c r="F160" s="545" t="s">
        <v>97</v>
      </c>
      <c r="G160" s="525" t="str">
        <f>IF('PRA110'!G160="", "", 'PRA110'!G160)</f>
        <v/>
      </c>
      <c r="H160" s="526">
        <f t="shared" si="29"/>
        <v>0.5</v>
      </c>
      <c r="I160" s="31">
        <v>0</v>
      </c>
      <c r="J160" s="527">
        <v>0.5</v>
      </c>
      <c r="K160" s="31">
        <f t="shared" si="32"/>
        <v>0.5</v>
      </c>
      <c r="L160" s="519"/>
      <c r="M160" s="30">
        <f t="shared" si="31"/>
        <v>0.5</v>
      </c>
      <c r="N160" s="538"/>
      <c r="O160" s="566"/>
      <c r="P160" s="332" t="b">
        <f>AND('PRA110'!G160="",SUMIF('PRA110'!H160:AM160,"&lt;&gt;0")&gt;0)</f>
        <v>0</v>
      </c>
      <c r="Q160" s="1005"/>
      <c r="R160" s="332"/>
      <c r="S160" s="332"/>
      <c r="T160" s="332"/>
    </row>
    <row r="161" spans="1:20" s="384" customFormat="1" ht="15" customHeight="1">
      <c r="A161" s="53"/>
      <c r="B161" s="76"/>
      <c r="C161" s="76"/>
      <c r="D161" s="87" t="s">
        <v>254</v>
      </c>
      <c r="E161" s="542" t="s">
        <v>255</v>
      </c>
      <c r="F161" s="545" t="s">
        <v>100</v>
      </c>
      <c r="G161" s="525" t="str">
        <f>IF('PRA110'!G161="", "", 'PRA110'!G161)</f>
        <v/>
      </c>
      <c r="H161" s="526">
        <f t="shared" si="29"/>
        <v>0.5</v>
      </c>
      <c r="I161" s="31">
        <v>0</v>
      </c>
      <c r="J161" s="527">
        <v>0.5</v>
      </c>
      <c r="K161" s="31">
        <f t="shared" si="32"/>
        <v>0.5</v>
      </c>
      <c r="L161" s="519"/>
      <c r="M161" s="30">
        <f t="shared" si="31"/>
        <v>0.5</v>
      </c>
      <c r="N161" s="538"/>
      <c r="O161" s="566"/>
      <c r="P161" s="332" t="b">
        <f>AND('PRA110'!G161="",SUMIF('PRA110'!H161:AM161,"&lt;&gt;0")&gt;0)</f>
        <v>0</v>
      </c>
      <c r="Q161" s="1005"/>
      <c r="R161" s="332"/>
      <c r="S161" s="332"/>
      <c r="T161" s="332"/>
    </row>
    <row r="162" spans="1:20" s="384" customFormat="1" ht="24.75">
      <c r="A162" s="53"/>
      <c r="B162" s="76"/>
      <c r="C162" s="76"/>
      <c r="D162" s="87" t="s">
        <v>617</v>
      </c>
      <c r="E162" s="542" t="s">
        <v>815</v>
      </c>
      <c r="F162" s="545" t="s">
        <v>256</v>
      </c>
      <c r="G162" s="525" t="str">
        <f>IF('PRA110'!G162="", "", 'PRA110'!G162)</f>
        <v/>
      </c>
      <c r="H162" s="526">
        <f t="shared" si="29"/>
        <v>0.75</v>
      </c>
      <c r="I162" s="31">
        <v>0</v>
      </c>
      <c r="J162" s="527">
        <v>0.75</v>
      </c>
      <c r="K162" s="31">
        <f t="shared" si="32"/>
        <v>0.75</v>
      </c>
      <c r="L162" s="519"/>
      <c r="M162" s="30">
        <f t="shared" si="31"/>
        <v>0.75</v>
      </c>
      <c r="N162" s="538"/>
      <c r="O162" s="566"/>
      <c r="P162" s="332" t="b">
        <f>AND('PRA110'!G162="",SUMIF('PRA110'!H162:AM162,"&lt;&gt;0")&gt;0)</f>
        <v>0</v>
      </c>
      <c r="Q162" s="1005"/>
      <c r="R162" s="332"/>
      <c r="S162" s="332"/>
      <c r="T162" s="332"/>
    </row>
    <row r="163" spans="1:20" s="384" customFormat="1" ht="15" customHeight="1">
      <c r="A163" s="53"/>
      <c r="B163" s="76"/>
      <c r="C163" s="76"/>
      <c r="D163" s="87" t="s">
        <v>257</v>
      </c>
      <c r="E163" s="98" t="s">
        <v>258</v>
      </c>
      <c r="F163" s="107" t="s">
        <v>618</v>
      </c>
      <c r="G163" s="532"/>
      <c r="H163" s="532"/>
      <c r="I163" s="532"/>
      <c r="J163" s="532"/>
      <c r="K163" s="532"/>
      <c r="L163" s="519"/>
      <c r="M163" s="567"/>
      <c r="N163" s="523"/>
      <c r="O163" s="566"/>
      <c r="P163" s="332"/>
      <c r="Q163" s="1005"/>
      <c r="R163" s="332"/>
      <c r="S163" s="332"/>
      <c r="T163" s="332"/>
    </row>
    <row r="164" spans="1:20" s="384" customFormat="1" ht="15" customHeight="1">
      <c r="A164" s="53"/>
      <c r="B164" s="76"/>
      <c r="C164" s="76"/>
      <c r="D164" s="87" t="s">
        <v>259</v>
      </c>
      <c r="E164" s="168" t="s">
        <v>260</v>
      </c>
      <c r="F164" s="545" t="s">
        <v>619</v>
      </c>
      <c r="G164" s="525" t="str">
        <f>IF('PRA110'!G164="", "", 'PRA110'!G164)</f>
        <v/>
      </c>
      <c r="H164" s="526">
        <f t="shared" ref="H164:H179" si="33">IF(G164="", J164, G164)</f>
        <v>0</v>
      </c>
      <c r="I164" s="31">
        <v>0</v>
      </c>
      <c r="J164" s="527">
        <v>0</v>
      </c>
      <c r="K164" s="31">
        <f t="shared" ref="K164:K170" si="34">MAX(MIN(J164, H164), I164)</f>
        <v>0</v>
      </c>
      <c r="L164" s="519"/>
      <c r="M164" s="30">
        <f t="shared" ref="M164:M170" si="35">H164</f>
        <v>0</v>
      </c>
      <c r="N164" s="538"/>
      <c r="O164" s="566"/>
      <c r="P164" s="332" t="b">
        <f>AND('PRA110'!G164="",SUMIF('PRA110'!H164:AM164,"&lt;&gt;0")&gt;0)</f>
        <v>0</v>
      </c>
      <c r="Q164" s="1005"/>
      <c r="R164" s="332"/>
      <c r="S164" s="332"/>
      <c r="T164" s="332"/>
    </row>
    <row r="165" spans="1:20" s="384" customFormat="1" ht="15" customHeight="1">
      <c r="A165" s="53"/>
      <c r="B165" s="76"/>
      <c r="C165" s="76"/>
      <c r="D165" s="87" t="s">
        <v>261</v>
      </c>
      <c r="E165" s="168" t="s">
        <v>262</v>
      </c>
      <c r="F165" s="545" t="s">
        <v>620</v>
      </c>
      <c r="G165" s="525" t="str">
        <f>IF('PRA110'!G165="", "", 'PRA110'!G165)</f>
        <v/>
      </c>
      <c r="H165" s="526">
        <f t="shared" si="33"/>
        <v>0</v>
      </c>
      <c r="I165" s="31">
        <v>0</v>
      </c>
      <c r="J165" s="527">
        <v>0</v>
      </c>
      <c r="K165" s="31">
        <f t="shared" si="34"/>
        <v>0</v>
      </c>
      <c r="L165" s="519"/>
      <c r="M165" s="30">
        <f t="shared" si="35"/>
        <v>0</v>
      </c>
      <c r="N165" s="538"/>
      <c r="O165" s="566"/>
      <c r="P165" s="332" t="b">
        <f>AND('PRA110'!G165="",SUMIF('PRA110'!H165:AM165,"&lt;&gt;0")&gt;0)</f>
        <v>0</v>
      </c>
      <c r="Q165" s="1005"/>
      <c r="R165" s="332"/>
      <c r="S165" s="332"/>
      <c r="T165" s="332"/>
    </row>
    <row r="166" spans="1:20" s="384" customFormat="1" ht="15" customHeight="1">
      <c r="A166" s="53"/>
      <c r="B166" s="76"/>
      <c r="C166" s="76"/>
      <c r="D166" s="87" t="s">
        <v>263</v>
      </c>
      <c r="E166" s="168" t="s">
        <v>264</v>
      </c>
      <c r="F166" s="545" t="s">
        <v>621</v>
      </c>
      <c r="G166" s="525" t="str">
        <f>IF('PRA110'!G166="", "", 'PRA110'!G166)</f>
        <v/>
      </c>
      <c r="H166" s="526">
        <f t="shared" si="33"/>
        <v>0</v>
      </c>
      <c r="I166" s="31">
        <v>0</v>
      </c>
      <c r="J166" s="527">
        <v>0</v>
      </c>
      <c r="K166" s="31">
        <f t="shared" si="34"/>
        <v>0</v>
      </c>
      <c r="L166" s="519"/>
      <c r="M166" s="30">
        <f t="shared" si="35"/>
        <v>0</v>
      </c>
      <c r="N166" s="538"/>
      <c r="O166" s="566"/>
      <c r="P166" s="332" t="b">
        <f>AND('PRA110'!G166="",SUMIF('PRA110'!H166:AM166,"&lt;&gt;0")&gt;0)</f>
        <v>0</v>
      </c>
      <c r="Q166" s="1005"/>
      <c r="R166" s="332"/>
      <c r="S166" s="332"/>
      <c r="T166" s="332"/>
    </row>
    <row r="167" spans="1:20" s="384" customFormat="1" ht="15" customHeight="1">
      <c r="A167" s="53"/>
      <c r="B167" s="76"/>
      <c r="C167" s="76"/>
      <c r="D167" s="87" t="s">
        <v>265</v>
      </c>
      <c r="E167" s="542" t="s">
        <v>266</v>
      </c>
      <c r="F167" s="535" t="s">
        <v>267</v>
      </c>
      <c r="G167" s="525" t="str">
        <f>IF('PRA110'!G167="", "", 'PRA110'!G167)</f>
        <v/>
      </c>
      <c r="H167" s="526">
        <f t="shared" si="33"/>
        <v>0</v>
      </c>
      <c r="I167" s="31">
        <v>0</v>
      </c>
      <c r="J167" s="527">
        <v>0</v>
      </c>
      <c r="K167" s="31">
        <f t="shared" si="34"/>
        <v>0</v>
      </c>
      <c r="L167" s="519"/>
      <c r="M167" s="30">
        <f t="shared" si="35"/>
        <v>0</v>
      </c>
      <c r="N167" s="538"/>
      <c r="O167" s="566"/>
      <c r="P167" s="332" t="b">
        <f>AND('PRA110'!G167="",SUMIF('PRA110'!H167:AM167,"&lt;&gt;0")&gt;0)</f>
        <v>0</v>
      </c>
      <c r="Q167" s="1005"/>
      <c r="R167" s="332"/>
      <c r="S167" s="332"/>
      <c r="T167" s="332"/>
    </row>
    <row r="168" spans="1:20" s="384" customFormat="1" ht="15" customHeight="1">
      <c r="A168" s="53"/>
      <c r="B168" s="76"/>
      <c r="C168" s="76"/>
      <c r="D168" s="87" t="s">
        <v>268</v>
      </c>
      <c r="E168" s="542" t="s">
        <v>269</v>
      </c>
      <c r="F168" s="535" t="s">
        <v>270</v>
      </c>
      <c r="G168" s="525" t="str">
        <f>IF('PRA110'!G168="", "", 'PRA110'!G168)</f>
        <v/>
      </c>
      <c r="H168" s="526">
        <f t="shared" si="33"/>
        <v>0</v>
      </c>
      <c r="I168" s="31">
        <v>0</v>
      </c>
      <c r="J168" s="527">
        <v>0</v>
      </c>
      <c r="K168" s="31">
        <f t="shared" si="34"/>
        <v>0</v>
      </c>
      <c r="L168" s="519"/>
      <c r="M168" s="30">
        <f t="shared" si="35"/>
        <v>0</v>
      </c>
      <c r="N168" s="538"/>
      <c r="O168" s="566"/>
      <c r="P168" s="332" t="b">
        <f>AND('PRA110'!G168="",SUMIF('PRA110'!H168:AM168,"&lt;&gt;0")&gt;0)</f>
        <v>0</v>
      </c>
      <c r="Q168" s="1005"/>
      <c r="R168" s="332"/>
      <c r="S168" s="332"/>
      <c r="T168" s="332"/>
    </row>
    <row r="169" spans="1:20" s="384" customFormat="1" ht="15" customHeight="1">
      <c r="A169" s="53"/>
      <c r="B169" s="76"/>
      <c r="C169" s="76"/>
      <c r="D169" s="87" t="s">
        <v>271</v>
      </c>
      <c r="E169" s="542" t="s">
        <v>272</v>
      </c>
      <c r="F169" s="535" t="s">
        <v>618</v>
      </c>
      <c r="G169" s="525" t="str">
        <f>IF('PRA110'!G169="", "", 'PRA110'!G169)</f>
        <v/>
      </c>
      <c r="H169" s="526">
        <f t="shared" si="33"/>
        <v>0</v>
      </c>
      <c r="I169" s="31">
        <v>0</v>
      </c>
      <c r="J169" s="527">
        <v>0</v>
      </c>
      <c r="K169" s="31">
        <f t="shared" si="34"/>
        <v>0</v>
      </c>
      <c r="L169" s="519"/>
      <c r="M169" s="30">
        <f t="shared" si="35"/>
        <v>0</v>
      </c>
      <c r="N169" s="538"/>
      <c r="O169" s="566"/>
      <c r="P169" s="332" t="b">
        <f>AND('PRA110'!G169="",SUMIF('PRA110'!H169:AM169,"&lt;&gt;0")&gt;0)</f>
        <v>0</v>
      </c>
      <c r="Q169" s="1005"/>
      <c r="R169" s="332"/>
      <c r="S169" s="332"/>
      <c r="T169" s="332"/>
    </row>
    <row r="170" spans="1:20" s="384" customFormat="1" ht="15" customHeight="1">
      <c r="A170" s="53"/>
      <c r="B170" s="76"/>
      <c r="C170" s="76"/>
      <c r="D170" s="87" t="s">
        <v>273</v>
      </c>
      <c r="E170" s="98" t="s">
        <v>274</v>
      </c>
      <c r="F170" s="107" t="s">
        <v>622</v>
      </c>
      <c r="G170" s="525" t="str">
        <f>IF('PRA110'!G170="", "", 'PRA110'!G170)</f>
        <v/>
      </c>
      <c r="H170" s="526">
        <f t="shared" si="33"/>
        <v>0</v>
      </c>
      <c r="I170" s="31">
        <v>0</v>
      </c>
      <c r="J170" s="527">
        <v>0</v>
      </c>
      <c r="K170" s="31">
        <f t="shared" si="34"/>
        <v>0</v>
      </c>
      <c r="L170" s="519"/>
      <c r="M170" s="30">
        <f t="shared" si="35"/>
        <v>0</v>
      </c>
      <c r="N170" s="538"/>
      <c r="O170" s="566"/>
      <c r="P170" s="332" t="b">
        <f>AND('PRA110'!G170="",SUMIF('PRA110'!H170:AM170,"&lt;&gt;0")&gt;0)</f>
        <v>0</v>
      </c>
      <c r="Q170" s="1005"/>
      <c r="R170" s="332"/>
      <c r="S170" s="332"/>
      <c r="T170" s="332"/>
    </row>
    <row r="171" spans="1:20" s="384" customFormat="1" ht="15" customHeight="1">
      <c r="A171" s="53"/>
      <c r="B171" s="76"/>
      <c r="C171" s="76"/>
      <c r="D171" s="87" t="s">
        <v>275</v>
      </c>
      <c r="E171" s="98" t="s">
        <v>276</v>
      </c>
      <c r="F171" s="110" t="s">
        <v>623</v>
      </c>
      <c r="G171" s="532"/>
      <c r="H171" s="532"/>
      <c r="I171" s="532"/>
      <c r="J171" s="532"/>
      <c r="K171" s="532"/>
      <c r="L171" s="519"/>
      <c r="M171" s="567"/>
      <c r="N171" s="523"/>
      <c r="O171" s="566"/>
      <c r="P171" s="332"/>
      <c r="Q171" s="1005"/>
      <c r="R171" s="332"/>
      <c r="S171" s="332"/>
      <c r="T171" s="332"/>
    </row>
    <row r="172" spans="1:20" s="384" customFormat="1" ht="15" customHeight="1">
      <c r="A172" s="53"/>
      <c r="B172" s="76"/>
      <c r="C172" s="76"/>
      <c r="D172" s="87" t="s">
        <v>277</v>
      </c>
      <c r="E172" s="168" t="s">
        <v>278</v>
      </c>
      <c r="F172" s="545" t="s">
        <v>279</v>
      </c>
      <c r="G172" s="525" t="str">
        <f>IF('PRA110'!G172="", "", 'PRA110'!G172)</f>
        <v/>
      </c>
      <c r="H172" s="526">
        <f t="shared" si="33"/>
        <v>1</v>
      </c>
      <c r="I172" s="31">
        <v>1</v>
      </c>
      <c r="J172" s="527">
        <v>1</v>
      </c>
      <c r="K172" s="31">
        <f t="shared" ref="K172:K174" si="36">MAX(MIN(J172, H172), I172)</f>
        <v>1</v>
      </c>
      <c r="L172" s="519"/>
      <c r="M172" s="30">
        <f>H172</f>
        <v>1</v>
      </c>
      <c r="N172" s="538"/>
      <c r="O172" s="566"/>
      <c r="P172" s="332" t="b">
        <f>AND('PRA110'!G172="",SUMIF('PRA110'!H172:AM172,"&lt;&gt;0")&gt;0)</f>
        <v>0</v>
      </c>
      <c r="Q172" s="1005"/>
      <c r="R172" s="332"/>
      <c r="S172" s="332"/>
      <c r="T172" s="332"/>
    </row>
    <row r="173" spans="1:20" s="384" customFormat="1" ht="15" customHeight="1">
      <c r="A173" s="53"/>
      <c r="B173" s="76"/>
      <c r="C173" s="76"/>
      <c r="D173" s="87" t="s">
        <v>280</v>
      </c>
      <c r="E173" s="168" t="s">
        <v>281</v>
      </c>
      <c r="F173" s="545" t="s">
        <v>282</v>
      </c>
      <c r="G173" s="525" t="str">
        <f>IF('PRA110'!G173="", "", 'PRA110'!G173)</f>
        <v/>
      </c>
      <c r="H173" s="526">
        <f t="shared" si="33"/>
        <v>1</v>
      </c>
      <c r="I173" s="31">
        <v>1</v>
      </c>
      <c r="J173" s="527">
        <v>1</v>
      </c>
      <c r="K173" s="31">
        <f t="shared" si="36"/>
        <v>1</v>
      </c>
      <c r="L173" s="519"/>
      <c r="M173" s="30">
        <f>H173</f>
        <v>1</v>
      </c>
      <c r="N173" s="538"/>
      <c r="O173" s="566"/>
      <c r="P173" s="332" t="b">
        <f>AND('PRA110'!G173="",SUMIF('PRA110'!H173:AM173,"&lt;&gt;0")&gt;0)</f>
        <v>0</v>
      </c>
      <c r="Q173" s="1005"/>
      <c r="R173" s="332"/>
      <c r="S173" s="332"/>
      <c r="T173" s="332"/>
    </row>
    <row r="174" spans="1:20" s="384" customFormat="1" ht="15" customHeight="1">
      <c r="A174" s="53"/>
      <c r="B174" s="76"/>
      <c r="C174" s="76"/>
      <c r="D174" s="87" t="s">
        <v>283</v>
      </c>
      <c r="E174" s="168" t="s">
        <v>284</v>
      </c>
      <c r="F174" s="545" t="s">
        <v>285</v>
      </c>
      <c r="G174" s="525" t="str">
        <f>IF('PRA110'!G174="", "", 'PRA110'!G174)</f>
        <v/>
      </c>
      <c r="H174" s="526">
        <f t="shared" si="33"/>
        <v>0.75</v>
      </c>
      <c r="I174" s="31">
        <v>0</v>
      </c>
      <c r="J174" s="527">
        <v>0.75</v>
      </c>
      <c r="K174" s="31">
        <f t="shared" si="36"/>
        <v>0.75</v>
      </c>
      <c r="L174" s="519"/>
      <c r="M174" s="30">
        <f>H174</f>
        <v>0.75</v>
      </c>
      <c r="N174" s="538"/>
      <c r="O174" s="566"/>
      <c r="P174" s="332" t="b">
        <f>AND('PRA110'!G174="",SUMIF('PRA110'!H174:AM174,"&lt;&gt;0")&gt;0)</f>
        <v>0</v>
      </c>
      <c r="Q174" s="1005"/>
      <c r="R174" s="332"/>
      <c r="S174" s="332"/>
      <c r="T174" s="332"/>
    </row>
    <row r="175" spans="1:20" s="384" customFormat="1" ht="15" customHeight="1">
      <c r="A175" s="53"/>
      <c r="B175" s="76"/>
      <c r="C175" s="76"/>
      <c r="D175" s="87" t="s">
        <v>286</v>
      </c>
      <c r="E175" s="168" t="s">
        <v>287</v>
      </c>
      <c r="F175" s="545" t="s">
        <v>624</v>
      </c>
      <c r="G175" s="532"/>
      <c r="H175" s="532"/>
      <c r="I175" s="532"/>
      <c r="J175" s="532"/>
      <c r="K175" s="532"/>
      <c r="L175" s="519"/>
      <c r="M175" s="567"/>
      <c r="N175" s="523"/>
      <c r="O175" s="566"/>
      <c r="P175" s="332"/>
      <c r="Q175" s="1005"/>
      <c r="R175" s="332"/>
      <c r="S175" s="332"/>
      <c r="T175" s="332"/>
    </row>
    <row r="176" spans="1:20" s="384" customFormat="1" ht="19.899999999999999" customHeight="1">
      <c r="A176" s="53"/>
      <c r="B176" s="76"/>
      <c r="C176" s="76"/>
      <c r="D176" s="87"/>
      <c r="E176" s="542"/>
      <c r="F176" s="569" t="s">
        <v>967</v>
      </c>
      <c r="G176" s="525" t="str">
        <f>IF('PRA110'!G176="", "", IFERROR(('PRA110'!G176 * SUM('PRA110'!H176:I176, 'PRA110'!K176:AM176)-'PRA110'!G177 * SUM('PRA110'!H177:I177, 'PRA110'!K177:AM177))/(SUM('PRA110'!H176:I176, 'PRA110'!K176:AM176)-SUM('PRA110'!H177:I177, 'PRA110'!K177:AM177)), ""))</f>
        <v/>
      </c>
      <c r="H176" s="526">
        <f t="shared" si="33"/>
        <v>0</v>
      </c>
      <c r="I176" s="31">
        <v>0</v>
      </c>
      <c r="J176" s="527">
        <v>0</v>
      </c>
      <c r="K176" s="31">
        <f t="shared" ref="K176:K179" si="37">MAX(MIN(J176, H176), I176)</f>
        <v>0</v>
      </c>
      <c r="L176" s="519"/>
      <c r="M176" s="567"/>
      <c r="N176" s="538"/>
      <c r="O176" s="566"/>
      <c r="P176" s="332" t="b">
        <f>OR(AND(SUM('PRA110'!G176, 'PRA110'!H176:AM176) &lt;&gt; 0, 'PRA110'!G176 = ""),AND(SUM('PRA110'!G177, 'PRA110'!H177:AM177) &lt;&gt; 0, 'PRA110'!G177 = ""))</f>
        <v>0</v>
      </c>
      <c r="Q176" s="1005"/>
      <c r="R176" s="332"/>
      <c r="S176" s="332"/>
      <c r="T176" s="332"/>
    </row>
    <row r="177" spans="1:20" s="384" customFormat="1" ht="37.15">
      <c r="A177" s="53"/>
      <c r="B177" s="76"/>
      <c r="C177" s="76"/>
      <c r="D177" s="87" t="s">
        <v>625</v>
      </c>
      <c r="E177" s="542" t="s">
        <v>816</v>
      </c>
      <c r="F177" s="544" t="s">
        <v>968</v>
      </c>
      <c r="G177" s="525" t="str">
        <f>IF('PRA110'!G177="", "", 'PRA110'!G177)</f>
        <v/>
      </c>
      <c r="H177" s="526">
        <f t="shared" si="33"/>
        <v>1</v>
      </c>
      <c r="I177" s="31">
        <v>0</v>
      </c>
      <c r="J177" s="527">
        <v>1</v>
      </c>
      <c r="K177" s="31">
        <f t="shared" si="37"/>
        <v>1</v>
      </c>
      <c r="L177" s="519"/>
      <c r="M177" s="30">
        <f>H177</f>
        <v>1</v>
      </c>
      <c r="N177" s="538"/>
      <c r="O177" s="566"/>
      <c r="P177" s="332" t="b">
        <f>AND('PRA110'!G177="",SUMIF('PRA110'!H177:AM177,"&lt;&gt;0")&gt;0)</f>
        <v>0</v>
      </c>
      <c r="Q177" s="1005"/>
      <c r="R177" s="332"/>
      <c r="S177" s="332"/>
      <c r="T177" s="332"/>
    </row>
    <row r="178" spans="1:20" s="384" customFormat="1" ht="19.899999999999999" customHeight="1">
      <c r="A178" s="53"/>
      <c r="B178" s="76"/>
      <c r="C178" s="76"/>
      <c r="D178" s="87"/>
      <c r="E178" s="542"/>
      <c r="F178" s="551" t="s">
        <v>1002</v>
      </c>
      <c r="G178" s="525" t="str">
        <f>IF('PRA110'!G178="", "", IFERROR(('PRA110'!G178 * SUM('PRA110'!H178:I178, 'PRA110'!K178:AM178)-'PRA110'!G179 * SUM('PRA110'!H179:I179, 'PRA110'!K179:AM179))/(SUM('PRA110'!H178:I178, 'PRA110'!K178:AM178)-SUM('PRA110'!H179:I179, 'PRA110'!K179:AM179)), ""))</f>
        <v/>
      </c>
      <c r="H178" s="526">
        <f t="shared" si="33"/>
        <v>0</v>
      </c>
      <c r="I178" s="31">
        <v>0</v>
      </c>
      <c r="J178" s="527">
        <v>0</v>
      </c>
      <c r="K178" s="31">
        <f t="shared" si="37"/>
        <v>0</v>
      </c>
      <c r="L178" s="519"/>
      <c r="M178" s="30">
        <f>H178</f>
        <v>0</v>
      </c>
      <c r="N178" s="538"/>
      <c r="O178" s="566"/>
      <c r="P178" s="332" t="b">
        <f>OR(AND(SUM('PRA110'!G178, 'PRA110'!H178:AM178) &lt;&gt; 0, 'PRA110'!G178 = ""),AND(SUM('PRA110'!G179, 'PRA110'!H179:AM179) &lt;&gt; 0, 'PRA110'!G179 = ""))</f>
        <v>0</v>
      </c>
      <c r="Q178" s="1005"/>
      <c r="R178" s="332"/>
      <c r="S178" s="332"/>
      <c r="T178" s="332"/>
    </row>
    <row r="179" spans="1:20" s="384" customFormat="1" ht="50.25" customHeight="1">
      <c r="A179" s="53"/>
      <c r="B179" s="76"/>
      <c r="C179" s="76"/>
      <c r="D179" s="87" t="s">
        <v>627</v>
      </c>
      <c r="E179" s="542" t="s">
        <v>817</v>
      </c>
      <c r="F179" s="544" t="s">
        <v>1001</v>
      </c>
      <c r="G179" s="525" t="str">
        <f>IF('PRA110'!G179="", "", 'PRA110'!G179)</f>
        <v/>
      </c>
      <c r="H179" s="526">
        <f t="shared" si="33"/>
        <v>1</v>
      </c>
      <c r="I179" s="31">
        <v>1</v>
      </c>
      <c r="J179" s="527">
        <v>1</v>
      </c>
      <c r="K179" s="31">
        <f t="shared" si="37"/>
        <v>1</v>
      </c>
      <c r="L179" s="519"/>
      <c r="M179" s="30">
        <f>H179</f>
        <v>1</v>
      </c>
      <c r="N179" s="538"/>
      <c r="O179" s="566"/>
      <c r="P179" s="332" t="b">
        <f>AND('PRA110'!G179="",SUMIF('PRA110'!H179:AM179,"&lt;&gt;0")&gt;0)</f>
        <v>0</v>
      </c>
      <c r="Q179" s="1005"/>
      <c r="R179" s="332"/>
      <c r="S179" s="332"/>
      <c r="T179" s="332"/>
    </row>
    <row r="180" spans="1:20" s="384" customFormat="1" ht="15" customHeight="1">
      <c r="A180" s="53"/>
      <c r="B180" s="76"/>
      <c r="C180" s="76"/>
      <c r="D180" s="87" t="s">
        <v>294</v>
      </c>
      <c r="E180" s="98" t="s">
        <v>295</v>
      </c>
      <c r="F180" s="111" t="s">
        <v>296</v>
      </c>
      <c r="G180" s="532"/>
      <c r="H180" s="532"/>
      <c r="I180" s="532"/>
      <c r="J180" s="532"/>
      <c r="K180" s="532"/>
      <c r="L180" s="519"/>
      <c r="M180" s="567"/>
      <c r="N180" s="523"/>
      <c r="O180" s="566"/>
      <c r="P180" s="332"/>
      <c r="Q180" s="1005"/>
      <c r="R180" s="332"/>
      <c r="S180" s="332"/>
      <c r="T180" s="332"/>
    </row>
    <row r="181" spans="1:20" s="384" customFormat="1" ht="15" customHeight="1">
      <c r="A181" s="53"/>
      <c r="B181" s="76"/>
      <c r="C181" s="76"/>
      <c r="D181" s="87">
        <v>1080</v>
      </c>
      <c r="E181" s="98" t="s">
        <v>297</v>
      </c>
      <c r="F181" s="111" t="s">
        <v>298</v>
      </c>
      <c r="G181" s="532"/>
      <c r="H181" s="532"/>
      <c r="I181" s="532"/>
      <c r="J181" s="532"/>
      <c r="K181" s="532"/>
      <c r="L181" s="519"/>
      <c r="M181" s="567"/>
      <c r="N181" s="523"/>
      <c r="O181" s="566"/>
      <c r="P181" s="332"/>
      <c r="Q181" s="1005"/>
      <c r="R181" s="332"/>
      <c r="S181" s="332"/>
      <c r="T181" s="332"/>
    </row>
    <row r="182" spans="1:20" s="332" customFormat="1" ht="15.75" customHeight="1">
      <c r="A182" s="53"/>
      <c r="B182" s="76"/>
      <c r="C182" s="76"/>
      <c r="D182" s="1060"/>
      <c r="E182" s="1151">
        <v>4</v>
      </c>
      <c r="F182" s="1153" t="s">
        <v>299</v>
      </c>
      <c r="G182" s="556"/>
      <c r="H182" s="557"/>
      <c r="I182" s="1145" t="s">
        <v>34</v>
      </c>
      <c r="J182" s="1145" t="s">
        <v>34</v>
      </c>
      <c r="K182" s="1145" t="s">
        <v>34</v>
      </c>
      <c r="L182" s="558"/>
      <c r="M182" s="30"/>
      <c r="N182" s="1160"/>
      <c r="O182" s="521"/>
      <c r="Q182" s="1005"/>
    </row>
    <row r="183" spans="1:20" s="332" customFormat="1" ht="15.75" customHeight="1">
      <c r="A183" s="53"/>
      <c r="B183" s="76"/>
      <c r="C183" s="76"/>
      <c r="D183" s="1061"/>
      <c r="E183" s="1152"/>
      <c r="F183" s="1152"/>
      <c r="G183" s="560"/>
      <c r="H183" s="561"/>
      <c r="I183" s="1146"/>
      <c r="J183" s="1146"/>
      <c r="K183" s="1146"/>
      <c r="L183" s="558"/>
      <c r="M183" s="30"/>
      <c r="N183" s="1159"/>
      <c r="O183" s="521"/>
      <c r="Q183" s="1005"/>
    </row>
    <row r="184" spans="1:20" s="332" customFormat="1" ht="15" customHeight="1">
      <c r="A184" s="53"/>
      <c r="B184" s="76"/>
      <c r="C184" s="76"/>
      <c r="D184" s="87" t="s">
        <v>300</v>
      </c>
      <c r="E184" s="570" t="s">
        <v>301</v>
      </c>
      <c r="F184" s="89" t="s">
        <v>302</v>
      </c>
      <c r="G184" s="532"/>
      <c r="H184" s="532"/>
      <c r="I184" s="532"/>
      <c r="J184" s="532"/>
      <c r="K184" s="532"/>
      <c r="L184" s="519"/>
      <c r="M184" s="30"/>
      <c r="N184" s="523"/>
      <c r="O184" s="521"/>
      <c r="Q184" s="1005"/>
    </row>
    <row r="185" spans="1:20" s="396" customFormat="1" ht="15" customHeight="1">
      <c r="A185" s="53"/>
      <c r="B185" s="76"/>
      <c r="C185" s="76"/>
      <c r="D185" s="87" t="s">
        <v>303</v>
      </c>
      <c r="E185" s="571" t="s">
        <v>304</v>
      </c>
      <c r="F185" s="524" t="s">
        <v>305</v>
      </c>
      <c r="G185" s="532"/>
      <c r="H185" s="532"/>
      <c r="I185" s="532"/>
      <c r="J185" s="532"/>
      <c r="K185" s="532"/>
      <c r="L185" s="519"/>
      <c r="M185" s="572"/>
      <c r="N185" s="523"/>
      <c r="O185" s="573"/>
      <c r="P185" s="332"/>
      <c r="Q185" s="1005"/>
      <c r="R185" s="332"/>
      <c r="S185" s="332"/>
      <c r="T185" s="332"/>
    </row>
    <row r="186" spans="1:20" s="398" customFormat="1" ht="15" customHeight="1">
      <c r="A186" s="53"/>
      <c r="B186" s="76"/>
      <c r="C186" s="76"/>
      <c r="D186" s="87" t="s">
        <v>306</v>
      </c>
      <c r="E186" s="571" t="s">
        <v>307</v>
      </c>
      <c r="F186" s="574" t="s">
        <v>308</v>
      </c>
      <c r="G186" s="525" t="str">
        <f>IF('PRA110'!G186="", "", 'PRA110'!G186)</f>
        <v/>
      </c>
      <c r="H186" s="526">
        <f>IF(G186="", J186, G186)</f>
        <v>0.75</v>
      </c>
      <c r="I186" s="526">
        <v>0.75</v>
      </c>
      <c r="J186" s="527">
        <v>0.75</v>
      </c>
      <c r="K186" s="31">
        <f t="shared" ref="K186:K191" si="38">MAX(MIN(J186, H186), I186)</f>
        <v>0.75</v>
      </c>
      <c r="L186" s="519"/>
      <c r="M186" s="30">
        <f t="shared" ref="M186:M200" si="39">H186</f>
        <v>0.75</v>
      </c>
      <c r="N186" s="538"/>
      <c r="O186" s="575"/>
      <c r="P186" s="332" t="b">
        <f>AND('PRA110'!G186="",SUMIF('PRA110'!H186:AM186,"&lt;&gt;0")&gt;0)</f>
        <v>0</v>
      </c>
      <c r="Q186" s="1005"/>
      <c r="R186" s="332"/>
      <c r="S186" s="332"/>
      <c r="T186" s="332"/>
    </row>
    <row r="187" spans="1:20" s="398" customFormat="1" ht="15" customHeight="1">
      <c r="A187" s="53"/>
      <c r="B187" s="76"/>
      <c r="C187" s="76"/>
      <c r="D187" s="87"/>
      <c r="E187" s="571"/>
      <c r="F187" s="574" t="s">
        <v>972</v>
      </c>
      <c r="G187" s="525" t="str">
        <f>IF('PRA110'!G187="", "", IFERROR((('PRA110'!G187 * SUM('PRA110'!I187, 'PRA110'!K187:AM187)-'PRA110'!G188 * SUM('PRA110'!I188, 'PRA110'!K188:AM188)-'PRA110'!G189 * SUM('PRA110'!I189, 'PRA110'!K189:AM189)-'PRA110'!G190 * SUM('PRA110'!I190, 'PRA110'!K190:AM190)-'PRA110'!G191 * SUM('PRA110'!I191, 'PRA110'!K191:AM191)))/((SUM('PRA110'!I187, 'PRA110'!K187:AM187)-SUM('PRA110'!I188, 'PRA110'!K188:AM188)-SUM('PRA110'!I189, 'PRA110'!K189:AM189)-SUM('PRA110'!I190, 'PRA110'!K190:AM190)-SUM('PRA110'!I191, 'PRA110'!K191:AM191))), ""))</f>
        <v/>
      </c>
      <c r="H187" s="526">
        <f t="shared" ref="H187:H200" si="40">IF(G187="", J187, G187)</f>
        <v>1</v>
      </c>
      <c r="I187" s="526">
        <v>0</v>
      </c>
      <c r="J187" s="527">
        <v>1</v>
      </c>
      <c r="K187" s="31">
        <f t="shared" si="38"/>
        <v>1</v>
      </c>
      <c r="L187" s="519"/>
      <c r="M187" s="30">
        <f t="shared" si="39"/>
        <v>1</v>
      </c>
      <c r="N187" s="538">
        <v>1</v>
      </c>
      <c r="O187" s="575"/>
      <c r="P187" s="332" t="b">
        <f>OR(AND(SUM('PRA110'!G187:AM187) &lt;&gt; 0, 'PRA110'!G187 = ""),AND(SUM('PRA110'!G188:AM188) &lt;&gt; 0, 'PRA110'!G188 = ""),AND(SUM('PRA110'!G189:AM189) &lt;&gt; 0, 'PRA110'!G189 = ""),AND(SUM('PRA110'!G190:AM190) &lt;&gt; 0, 'PRA110'!G190 = ""),AND(SUM('PRA110'!G191:AM191) &lt;&gt; 0, 'PRA110'!G191 = ""))</f>
        <v>0</v>
      </c>
      <c r="Q187" s="1005"/>
      <c r="R187" s="332"/>
      <c r="S187" s="332"/>
      <c r="T187" s="332"/>
    </row>
    <row r="188" spans="1:20" s="396" customFormat="1" ht="24.75">
      <c r="A188" s="53"/>
      <c r="B188" s="76"/>
      <c r="C188" s="76"/>
      <c r="D188" s="87" t="s">
        <v>629</v>
      </c>
      <c r="E188" s="571" t="s">
        <v>818</v>
      </c>
      <c r="F188" s="544" t="s">
        <v>957</v>
      </c>
      <c r="G188" s="525" t="str">
        <f>IF('PRA110'!G188="", "", 'PRA110'!G188)</f>
        <v/>
      </c>
      <c r="H188" s="526">
        <f t="shared" si="40"/>
        <v>0.05</v>
      </c>
      <c r="I188" s="526">
        <v>0</v>
      </c>
      <c r="J188" s="527">
        <v>0.05</v>
      </c>
      <c r="K188" s="31">
        <f t="shared" si="38"/>
        <v>0.05</v>
      </c>
      <c r="L188" s="519"/>
      <c r="M188" s="30">
        <f t="shared" si="39"/>
        <v>0.05</v>
      </c>
      <c r="N188" s="538">
        <v>1</v>
      </c>
      <c r="O188" s="573"/>
      <c r="P188" s="332" t="b">
        <f>AND('PRA110'!G188="",SUMIF('PRA110'!H188:AM188,"&lt;&gt;0")&gt;0)</f>
        <v>0</v>
      </c>
      <c r="Q188" s="1005"/>
      <c r="R188" s="332"/>
      <c r="S188" s="332"/>
      <c r="T188" s="332"/>
    </row>
    <row r="189" spans="1:20" s="396" customFormat="1" ht="27.75" customHeight="1">
      <c r="A189" s="53"/>
      <c r="B189" s="76"/>
      <c r="C189" s="76"/>
      <c r="D189" s="87" t="s">
        <v>631</v>
      </c>
      <c r="E189" s="571" t="s">
        <v>819</v>
      </c>
      <c r="F189" s="544" t="s">
        <v>969</v>
      </c>
      <c r="G189" s="525" t="str">
        <f>IF('PRA110'!G189="", "", 'PRA110'!G189)</f>
        <v/>
      </c>
      <c r="H189" s="526">
        <f t="shared" si="40"/>
        <v>0.1</v>
      </c>
      <c r="I189" s="526">
        <v>0</v>
      </c>
      <c r="J189" s="527">
        <v>0.1</v>
      </c>
      <c r="K189" s="31">
        <f t="shared" si="38"/>
        <v>0.1</v>
      </c>
      <c r="L189" s="519"/>
      <c r="M189" s="30">
        <f t="shared" si="39"/>
        <v>0.1</v>
      </c>
      <c r="N189" s="538">
        <v>1</v>
      </c>
      <c r="O189" s="573"/>
      <c r="P189" s="332" t="b">
        <f>AND('PRA110'!G189="",SUMIF('PRA110'!H189:AM189,"&lt;&gt;0")&gt;0)</f>
        <v>0</v>
      </c>
      <c r="Q189" s="1005"/>
      <c r="R189" s="332"/>
      <c r="S189" s="332"/>
      <c r="T189" s="332"/>
    </row>
    <row r="190" spans="1:20" s="398" customFormat="1" ht="15" customHeight="1">
      <c r="A190" s="53"/>
      <c r="B190" s="76"/>
      <c r="C190" s="76"/>
      <c r="D190" s="87" t="s">
        <v>633</v>
      </c>
      <c r="E190" s="571" t="s">
        <v>820</v>
      </c>
      <c r="F190" s="544" t="s">
        <v>970</v>
      </c>
      <c r="G190" s="525" t="str">
        <f>IF('PRA110'!G190="", "", 'PRA110'!G190)</f>
        <v/>
      </c>
      <c r="H190" s="526">
        <f t="shared" si="40"/>
        <v>0.4</v>
      </c>
      <c r="I190" s="526">
        <v>0</v>
      </c>
      <c r="J190" s="527">
        <v>0.4</v>
      </c>
      <c r="K190" s="31">
        <f t="shared" si="38"/>
        <v>0.4</v>
      </c>
      <c r="L190" s="519"/>
      <c r="M190" s="30">
        <f t="shared" si="39"/>
        <v>0.4</v>
      </c>
      <c r="N190" s="538">
        <v>1</v>
      </c>
      <c r="O190" s="575"/>
      <c r="P190" s="332" t="b">
        <f>AND('PRA110'!G190="",SUMIF('PRA110'!H190:AM190,"&lt;&gt;0")&gt;0)</f>
        <v>0</v>
      </c>
      <c r="Q190" s="1005"/>
      <c r="R190" s="332"/>
      <c r="S190" s="332"/>
      <c r="T190" s="332"/>
    </row>
    <row r="191" spans="1:20" s="398" customFormat="1" ht="15" customHeight="1">
      <c r="A191" s="53"/>
      <c r="B191" s="76"/>
      <c r="C191" s="76"/>
      <c r="D191" s="87" t="s">
        <v>635</v>
      </c>
      <c r="E191" s="571" t="s">
        <v>821</v>
      </c>
      <c r="F191" s="544" t="s">
        <v>971</v>
      </c>
      <c r="G191" s="525" t="str">
        <f>IF('PRA110'!G191="", "", 'PRA110'!G191)</f>
        <v/>
      </c>
      <c r="H191" s="526">
        <f t="shared" si="40"/>
        <v>1</v>
      </c>
      <c r="I191" s="526">
        <v>0</v>
      </c>
      <c r="J191" s="527">
        <v>1</v>
      </c>
      <c r="K191" s="31">
        <f t="shared" si="38"/>
        <v>1</v>
      </c>
      <c r="L191" s="519"/>
      <c r="M191" s="30">
        <f t="shared" si="39"/>
        <v>1</v>
      </c>
      <c r="N191" s="538">
        <v>1</v>
      </c>
      <c r="O191" s="575"/>
      <c r="P191" s="332" t="b">
        <f>AND('PRA110'!G191="",SUMIF('PRA110'!H191:AM191,"&lt;&gt;0")&gt;0)</f>
        <v>0</v>
      </c>
      <c r="Q191" s="1005"/>
      <c r="R191" s="332"/>
      <c r="S191" s="332"/>
      <c r="T191" s="332"/>
    </row>
    <row r="192" spans="1:20" s="173" customFormat="1" ht="15" customHeight="1">
      <c r="A192" s="53"/>
      <c r="B192" s="76"/>
      <c r="C192" s="76"/>
      <c r="D192" s="87"/>
      <c r="E192" s="571"/>
      <c r="F192" s="524" t="s">
        <v>1021</v>
      </c>
      <c r="G192" s="525" t="str">
        <f>IF('PRA110'!G192="", "", IFERROR((('PRA110'!G192 * SUM('PRA110'!I192, 'PRA110'!K192:AM192)-'PRA110'!G193 * SUM('PRA110'!I193, 'PRA110'!K193:AM193)-'PRA110'!G194 * SUM('PRA110'!I194, 'PRA110'!K194:AM194)-'PRA110'!G195 * SUM('PRA110'!I195, 'PRA110'!K195:AM195)-'PRA110'!G196 * SUM('PRA110'!I196, 'PRA110'!K196:AM196)-'PRA110'!G197 * SUM('PRA110'!I197, 'PRA110'!K197:AM197)-'PRA110'!G198 * SUM('PRA110'!I198, 'PRA110'!K198:AM198)-'PRA110'!G199 * SUM('PRA110'!I199, 'PRA110'!K199:AM199)-'PRA110'!G200 * SUM('PRA110'!I200, 'PRA110'!K200:AM200)))/((SUM('PRA110'!I192, 'PRA110'!K192:AM192)-SUM('PRA110'!I193, 'PRA110'!K193:AM193)-SUM('PRA110'!I194, 'PRA110'!K194:AM194)-SUM('PRA110'!I195, 'PRA110'!K195:AM195)-SUM('PRA110'!I196, 'PRA110'!K196:AM196)-SUM('PRA110'!I197, 'PRA110'!K197:AM197)-SUM('PRA110'!I198, 'PRA110'!K198:AM198)-SUM('PRA110'!I199, 'PRA110'!K199:AM199)-SUM('PRA110'!I200, 'PRA110'!K200:AM200))), ""))</f>
        <v/>
      </c>
      <c r="H192" s="526">
        <f t="shared" si="40"/>
        <v>1</v>
      </c>
      <c r="I192" s="526">
        <v>0</v>
      </c>
      <c r="J192" s="527">
        <v>1</v>
      </c>
      <c r="K192" s="31">
        <f t="shared" ref="K192" si="41">MAX(MIN(J192, H192), I192)</f>
        <v>1</v>
      </c>
      <c r="L192" s="519"/>
      <c r="M192" s="30">
        <f t="shared" si="39"/>
        <v>1</v>
      </c>
      <c r="N192" s="538">
        <v>1</v>
      </c>
      <c r="O192" s="576"/>
      <c r="P192" s="332" t="b">
        <f>AND('PRA110'!G192="",SUMIF('PRA110'!H192:AM192,"&lt;&gt;0")&gt;0)</f>
        <v>0</v>
      </c>
      <c r="Q192" s="1005"/>
      <c r="R192" s="332"/>
      <c r="S192" s="332"/>
      <c r="T192" s="332"/>
    </row>
    <row r="193" spans="1:20" s="173" customFormat="1" ht="15" customHeight="1">
      <c r="A193" s="53"/>
      <c r="B193" s="76"/>
      <c r="C193" s="76"/>
      <c r="D193" s="115" t="s">
        <v>637</v>
      </c>
      <c r="E193" s="577" t="s">
        <v>822</v>
      </c>
      <c r="F193" s="551" t="s">
        <v>958</v>
      </c>
      <c r="G193" s="525" t="str">
        <f>IF('PRA110'!G193="", "", 'PRA110'!G193)</f>
        <v/>
      </c>
      <c r="H193" s="526">
        <f t="shared" si="40"/>
        <v>0.75</v>
      </c>
      <c r="I193" s="526">
        <v>0.75</v>
      </c>
      <c r="J193" s="527">
        <v>0.75</v>
      </c>
      <c r="K193" s="31">
        <f t="shared" ref="K193:K200" si="42">MAX(MIN(J193, H193), I193)</f>
        <v>0.75</v>
      </c>
      <c r="L193" s="519"/>
      <c r="M193" s="30">
        <f t="shared" si="39"/>
        <v>0.75</v>
      </c>
      <c r="N193" s="538">
        <v>1</v>
      </c>
      <c r="O193" s="576"/>
      <c r="P193" s="332" t="b">
        <f>AND('PRA110'!G193="",SUMIF('PRA110'!H193:AM193,"&lt;&gt;0")&gt;0)</f>
        <v>0</v>
      </c>
      <c r="Q193" s="1005"/>
      <c r="R193" s="332"/>
      <c r="S193" s="332"/>
      <c r="T193" s="332"/>
    </row>
    <row r="194" spans="1:20" s="173" customFormat="1" ht="24.75">
      <c r="A194" s="53"/>
      <c r="B194" s="76"/>
      <c r="C194" s="76"/>
      <c r="D194" s="115" t="s">
        <v>638</v>
      </c>
      <c r="E194" s="577" t="s">
        <v>823</v>
      </c>
      <c r="F194" s="551" t="s">
        <v>973</v>
      </c>
      <c r="G194" s="525" t="str">
        <f>IF('PRA110'!G194="", "", 'PRA110'!G194)</f>
        <v/>
      </c>
      <c r="H194" s="526">
        <f t="shared" si="40"/>
        <v>0.05</v>
      </c>
      <c r="I194" s="526">
        <v>0</v>
      </c>
      <c r="J194" s="527">
        <v>0.05</v>
      </c>
      <c r="K194" s="31">
        <f t="shared" si="42"/>
        <v>0.05</v>
      </c>
      <c r="L194" s="519"/>
      <c r="M194" s="30">
        <f t="shared" si="39"/>
        <v>0.05</v>
      </c>
      <c r="N194" s="538">
        <v>1</v>
      </c>
      <c r="O194" s="576"/>
      <c r="P194" s="332" t="b">
        <f>AND('PRA110'!G194="",SUMIF('PRA110'!H194:AM194,"&lt;&gt;0")&gt;0)</f>
        <v>0</v>
      </c>
      <c r="Q194" s="1005"/>
      <c r="R194" s="332"/>
      <c r="S194" s="332"/>
      <c r="T194" s="332"/>
    </row>
    <row r="195" spans="1:20" s="173" customFormat="1" ht="24.75">
      <c r="A195" s="53"/>
      <c r="B195" s="76"/>
      <c r="C195" s="76"/>
      <c r="D195" s="115" t="s">
        <v>639</v>
      </c>
      <c r="E195" s="577" t="s">
        <v>824</v>
      </c>
      <c r="F195" s="551" t="s">
        <v>974</v>
      </c>
      <c r="G195" s="525" t="str">
        <f>IF('PRA110'!G195="", "", 'PRA110'!G195)</f>
        <v/>
      </c>
      <c r="H195" s="526">
        <f t="shared" si="40"/>
        <v>0.3</v>
      </c>
      <c r="I195" s="526">
        <v>0</v>
      </c>
      <c r="J195" s="527">
        <v>0.3</v>
      </c>
      <c r="K195" s="31">
        <f t="shared" si="42"/>
        <v>0.3</v>
      </c>
      <c r="L195" s="519"/>
      <c r="M195" s="30">
        <f t="shared" si="39"/>
        <v>0.3</v>
      </c>
      <c r="N195" s="538">
        <v>1</v>
      </c>
      <c r="O195" s="576"/>
      <c r="P195" s="332" t="b">
        <f>AND('PRA110'!G195="",SUMIF('PRA110'!H195:AM195,"&lt;&gt;0")&gt;0)</f>
        <v>0</v>
      </c>
      <c r="Q195" s="1005"/>
      <c r="R195" s="332"/>
      <c r="S195" s="332"/>
      <c r="T195" s="332"/>
    </row>
    <row r="196" spans="1:20" s="173" customFormat="1" ht="19.899999999999999" customHeight="1">
      <c r="A196" s="53"/>
      <c r="B196" s="76"/>
      <c r="C196" s="76"/>
      <c r="D196" s="115" t="s">
        <v>640</v>
      </c>
      <c r="E196" s="577" t="s">
        <v>825</v>
      </c>
      <c r="F196" s="551" t="s">
        <v>975</v>
      </c>
      <c r="G196" s="525" t="str">
        <f>IF('PRA110'!G196="", "", 'PRA110'!G196)</f>
        <v/>
      </c>
      <c r="H196" s="526">
        <f t="shared" si="40"/>
        <v>0.4</v>
      </c>
      <c r="I196" s="526">
        <v>0</v>
      </c>
      <c r="J196" s="527">
        <v>0.4</v>
      </c>
      <c r="K196" s="31">
        <f t="shared" si="42"/>
        <v>0.4</v>
      </c>
      <c r="L196" s="519"/>
      <c r="M196" s="30">
        <f t="shared" si="39"/>
        <v>0.4</v>
      </c>
      <c r="N196" s="538">
        <v>1</v>
      </c>
      <c r="O196" s="576"/>
      <c r="P196" s="332" t="b">
        <f>AND('PRA110'!G196="",SUMIF('PRA110'!H196:AM196,"&lt;&gt;0")&gt;0)</f>
        <v>0</v>
      </c>
      <c r="Q196" s="1005"/>
      <c r="R196" s="332"/>
      <c r="S196" s="332"/>
      <c r="T196" s="332"/>
    </row>
    <row r="197" spans="1:20" s="173" customFormat="1" ht="24.75">
      <c r="A197" s="53"/>
      <c r="B197" s="76"/>
      <c r="C197" s="76"/>
      <c r="D197" s="115" t="s">
        <v>641</v>
      </c>
      <c r="E197" s="577" t="s">
        <v>826</v>
      </c>
      <c r="F197" s="551" t="s">
        <v>976</v>
      </c>
      <c r="G197" s="525" t="str">
        <f>IF('PRA110'!G197="", "", 'PRA110'!G197)</f>
        <v/>
      </c>
      <c r="H197" s="526">
        <f t="shared" si="40"/>
        <v>0.1</v>
      </c>
      <c r="I197" s="526">
        <v>0</v>
      </c>
      <c r="J197" s="527">
        <v>0.1</v>
      </c>
      <c r="K197" s="31">
        <f t="shared" si="42"/>
        <v>0.1</v>
      </c>
      <c r="L197" s="519"/>
      <c r="M197" s="30">
        <f t="shared" si="39"/>
        <v>0.1</v>
      </c>
      <c r="N197" s="538">
        <v>1</v>
      </c>
      <c r="O197" s="576"/>
      <c r="P197" s="332" t="b">
        <f>AND('PRA110'!G197="",SUMIF('PRA110'!H197:AM197,"&lt;&gt;0")&gt;0)</f>
        <v>0</v>
      </c>
      <c r="Q197" s="1005"/>
      <c r="R197" s="332"/>
      <c r="S197" s="332"/>
      <c r="T197" s="332"/>
    </row>
    <row r="198" spans="1:20" s="173" customFormat="1" ht="19.899999999999999" customHeight="1">
      <c r="A198" s="2"/>
      <c r="B198" s="76"/>
      <c r="C198" s="76"/>
      <c r="D198" s="115" t="s">
        <v>642</v>
      </c>
      <c r="E198" s="577" t="s">
        <v>827</v>
      </c>
      <c r="F198" s="551" t="s">
        <v>977</v>
      </c>
      <c r="G198" s="525" t="str">
        <f>IF('PRA110'!G198="", "", 'PRA110'!G198)</f>
        <v/>
      </c>
      <c r="H198" s="526">
        <f t="shared" si="40"/>
        <v>1</v>
      </c>
      <c r="I198" s="526">
        <v>0</v>
      </c>
      <c r="J198" s="527">
        <v>1</v>
      </c>
      <c r="K198" s="31">
        <f t="shared" si="42"/>
        <v>1</v>
      </c>
      <c r="L198" s="519"/>
      <c r="M198" s="30">
        <f t="shared" si="39"/>
        <v>1</v>
      </c>
      <c r="N198" s="538">
        <v>1</v>
      </c>
      <c r="O198" s="576"/>
      <c r="P198" s="332" t="b">
        <f>AND('PRA110'!G198="",SUMIF('PRA110'!H198:AM198,"&lt;&gt;0")&gt;0)</f>
        <v>0</v>
      </c>
      <c r="Q198" s="1005"/>
      <c r="R198" s="332"/>
      <c r="S198" s="332"/>
      <c r="T198" s="332"/>
    </row>
    <row r="199" spans="1:20" s="173" customFormat="1" ht="19.899999999999999" customHeight="1">
      <c r="A199" s="2"/>
      <c r="B199" s="76"/>
      <c r="C199" s="76"/>
      <c r="D199" s="115" t="s">
        <v>643</v>
      </c>
      <c r="E199" s="577" t="s">
        <v>828</v>
      </c>
      <c r="F199" s="551" t="s">
        <v>978</v>
      </c>
      <c r="G199" s="525" t="str">
        <f>IF('PRA110'!G199="", "", 'PRA110'!G199)</f>
        <v/>
      </c>
      <c r="H199" s="526">
        <f t="shared" si="40"/>
        <v>0.4</v>
      </c>
      <c r="I199" s="526">
        <v>0</v>
      </c>
      <c r="J199" s="527">
        <v>0.4</v>
      </c>
      <c r="K199" s="31">
        <f t="shared" si="42"/>
        <v>0.4</v>
      </c>
      <c r="L199" s="519"/>
      <c r="M199" s="30">
        <f t="shared" si="39"/>
        <v>0.4</v>
      </c>
      <c r="N199" s="538">
        <v>1</v>
      </c>
      <c r="O199" s="576"/>
      <c r="P199" s="332" t="b">
        <f>AND('PRA110'!G199="",SUMIF('PRA110'!H199:AM199,"&lt;&gt;0")&gt;0)</f>
        <v>0</v>
      </c>
      <c r="Q199" s="1005"/>
      <c r="R199" s="332"/>
      <c r="S199" s="332"/>
      <c r="T199" s="332"/>
    </row>
    <row r="200" spans="1:20" s="173" customFormat="1" ht="19.899999999999999" customHeight="1">
      <c r="A200" s="2"/>
      <c r="B200" s="76"/>
      <c r="C200" s="76"/>
      <c r="D200" s="115" t="s">
        <v>644</v>
      </c>
      <c r="E200" s="578" t="s">
        <v>959</v>
      </c>
      <c r="F200" s="551" t="s">
        <v>979</v>
      </c>
      <c r="G200" s="525" t="str">
        <f>IF('PRA110'!G200="", "", 'PRA110'!G200)</f>
        <v/>
      </c>
      <c r="H200" s="526">
        <f t="shared" si="40"/>
        <v>1</v>
      </c>
      <c r="I200" s="526">
        <v>0</v>
      </c>
      <c r="J200" s="527">
        <v>1</v>
      </c>
      <c r="K200" s="31">
        <f t="shared" si="42"/>
        <v>1</v>
      </c>
      <c r="L200" s="519"/>
      <c r="M200" s="30">
        <f t="shared" si="39"/>
        <v>1</v>
      </c>
      <c r="N200" s="538">
        <v>1</v>
      </c>
      <c r="O200" s="576"/>
      <c r="P200" s="332" t="b">
        <f>AND('PRA110'!G200="",SUMIF('PRA110'!H200:AM200,"&lt;&gt;0")&gt;0)</f>
        <v>0</v>
      </c>
      <c r="Q200" s="1005"/>
      <c r="R200" s="332"/>
      <c r="S200" s="332"/>
      <c r="T200" s="332"/>
    </row>
    <row r="201" spans="1:20" s="173" customFormat="1" ht="15" customHeight="1">
      <c r="A201" s="2"/>
      <c r="B201" s="76"/>
      <c r="C201" s="76"/>
      <c r="D201" s="115" t="s">
        <v>645</v>
      </c>
      <c r="E201" s="577" t="s">
        <v>829</v>
      </c>
      <c r="F201" s="118" t="s">
        <v>314</v>
      </c>
      <c r="G201" s="532"/>
      <c r="H201" s="532"/>
      <c r="I201" s="532"/>
      <c r="J201" s="532"/>
      <c r="K201" s="532"/>
      <c r="L201" s="519"/>
      <c r="M201" s="579"/>
      <c r="N201" s="523"/>
      <c r="O201" s="576"/>
      <c r="P201" s="332"/>
      <c r="Q201" s="1005"/>
      <c r="R201" s="332"/>
      <c r="S201" s="332"/>
      <c r="T201" s="332"/>
    </row>
    <row r="202" spans="1:20" s="173" customFormat="1" ht="15" customHeight="1">
      <c r="A202" s="2"/>
      <c r="B202" s="76"/>
      <c r="C202" s="76"/>
      <c r="D202" s="115" t="s">
        <v>646</v>
      </c>
      <c r="E202" s="577" t="s">
        <v>830</v>
      </c>
      <c r="F202" s="524" t="s">
        <v>315</v>
      </c>
      <c r="G202" s="525" t="str">
        <f>IF('PRA110'!G202="", "", 'PRA110'!G202)</f>
        <v/>
      </c>
      <c r="H202" s="526">
        <f t="shared" ref="H202:H206" si="43">IF(G202="", I202, G202)</f>
        <v>0</v>
      </c>
      <c r="I202" s="527">
        <v>0</v>
      </c>
      <c r="J202" s="31">
        <v>1</v>
      </c>
      <c r="K202" s="31">
        <f t="shared" ref="K202:K206" si="44">MAX(MIN(J202, H202), I202)</f>
        <v>0</v>
      </c>
      <c r="L202" s="519"/>
      <c r="M202" s="30">
        <f>H202</f>
        <v>0</v>
      </c>
      <c r="N202" s="538">
        <v>1</v>
      </c>
      <c r="O202" s="576"/>
      <c r="P202" s="332" t="b">
        <f>AND('PRA110'!G202="",SUMIF('PRA110'!H202:AM202,"&lt;&gt;0")&gt;0)</f>
        <v>0</v>
      </c>
      <c r="Q202" s="1005"/>
      <c r="R202" s="332"/>
      <c r="S202" s="332"/>
      <c r="T202" s="332"/>
    </row>
    <row r="203" spans="1:20" s="173" customFormat="1" ht="15" customHeight="1">
      <c r="A203" s="2"/>
      <c r="B203" s="76"/>
      <c r="C203" s="76"/>
      <c r="D203" s="115" t="s">
        <v>647</v>
      </c>
      <c r="E203" s="577" t="s">
        <v>831</v>
      </c>
      <c r="F203" s="524" t="s">
        <v>316</v>
      </c>
      <c r="G203" s="525" t="str">
        <f>IF('PRA110'!G203="", "", 'PRA110'!G203)</f>
        <v/>
      </c>
      <c r="H203" s="526">
        <f>IF(G203="", I203, G203)</f>
        <v>0</v>
      </c>
      <c r="I203" s="527">
        <v>0</v>
      </c>
      <c r="J203" s="31">
        <v>1</v>
      </c>
      <c r="K203" s="31">
        <f t="shared" si="44"/>
        <v>0</v>
      </c>
      <c r="L203" s="519"/>
      <c r="M203" s="30">
        <f>H203</f>
        <v>0</v>
      </c>
      <c r="N203" s="538">
        <v>1</v>
      </c>
      <c r="O203" s="576"/>
      <c r="P203" s="332" t="b">
        <f>AND('PRA110'!G203="",SUMIF('PRA110'!H203:AM203,"&lt;&gt;0")&gt;0)</f>
        <v>0</v>
      </c>
      <c r="Q203" s="1005"/>
      <c r="R203" s="332"/>
      <c r="S203" s="332"/>
      <c r="T203" s="332"/>
    </row>
    <row r="204" spans="1:20" s="173" customFormat="1" ht="15" customHeight="1">
      <c r="A204" s="2"/>
      <c r="B204" s="76"/>
      <c r="C204" s="76"/>
      <c r="D204" s="115" t="s">
        <v>648</v>
      </c>
      <c r="E204" s="577" t="s">
        <v>832</v>
      </c>
      <c r="F204" s="524" t="s">
        <v>317</v>
      </c>
      <c r="G204" s="525" t="str">
        <f>IF('PRA110'!G204="", "", 'PRA110'!G204)</f>
        <v/>
      </c>
      <c r="H204" s="526">
        <f t="shared" si="43"/>
        <v>0</v>
      </c>
      <c r="I204" s="527">
        <v>0</v>
      </c>
      <c r="J204" s="31">
        <v>1</v>
      </c>
      <c r="K204" s="31">
        <f t="shared" si="44"/>
        <v>0</v>
      </c>
      <c r="L204" s="519"/>
      <c r="M204" s="30">
        <f>H204</f>
        <v>0</v>
      </c>
      <c r="N204" s="538">
        <v>1</v>
      </c>
      <c r="O204" s="576"/>
      <c r="P204" s="332" t="b">
        <f>AND('PRA110'!G204="",SUMIF('PRA110'!H204:AM204,"&lt;&gt;0")&gt;0)</f>
        <v>0</v>
      </c>
      <c r="Q204" s="1005"/>
      <c r="R204" s="332"/>
      <c r="S204" s="332"/>
      <c r="T204" s="332"/>
    </row>
    <row r="205" spans="1:20" s="173" customFormat="1" ht="15" customHeight="1">
      <c r="A205" s="2"/>
      <c r="B205" s="76"/>
      <c r="C205" s="76"/>
      <c r="D205" s="115" t="s">
        <v>649</v>
      </c>
      <c r="E205" s="577" t="s">
        <v>833</v>
      </c>
      <c r="F205" s="524" t="s">
        <v>318</v>
      </c>
      <c r="G205" s="525" t="str">
        <f>IF('PRA110'!G205="", "", 'PRA110'!G205)</f>
        <v/>
      </c>
      <c r="H205" s="526">
        <f t="shared" si="43"/>
        <v>0</v>
      </c>
      <c r="I205" s="527">
        <v>0</v>
      </c>
      <c r="J205" s="31">
        <v>1</v>
      </c>
      <c r="K205" s="31">
        <f t="shared" si="44"/>
        <v>0</v>
      </c>
      <c r="L205" s="519"/>
      <c r="M205" s="30">
        <f>H205</f>
        <v>0</v>
      </c>
      <c r="N205" s="538">
        <v>1</v>
      </c>
      <c r="O205" s="576"/>
      <c r="P205" s="332" t="b">
        <f>AND('PRA110'!G205="",SUMIF('PRA110'!H205:AM205,"&lt;&gt;0")&gt;0)</f>
        <v>0</v>
      </c>
      <c r="Q205" s="1005"/>
      <c r="R205" s="332"/>
      <c r="S205" s="332"/>
      <c r="T205" s="332"/>
    </row>
    <row r="206" spans="1:20" s="173" customFormat="1" ht="15" customHeight="1">
      <c r="A206" s="2"/>
      <c r="B206" s="76"/>
      <c r="C206" s="76"/>
      <c r="D206" s="119" t="s">
        <v>650</v>
      </c>
      <c r="E206" s="578" t="s">
        <v>834</v>
      </c>
      <c r="F206" s="580" t="s">
        <v>319</v>
      </c>
      <c r="G206" s="525" t="str">
        <f>IF('PRA110'!G206="", "", 'PRA110'!G206)</f>
        <v/>
      </c>
      <c r="H206" s="526">
        <f t="shared" si="43"/>
        <v>0</v>
      </c>
      <c r="I206" s="527">
        <v>0</v>
      </c>
      <c r="J206" s="31">
        <v>1</v>
      </c>
      <c r="K206" s="31">
        <f t="shared" si="44"/>
        <v>0</v>
      </c>
      <c r="L206" s="519"/>
      <c r="M206" s="30">
        <f>H206</f>
        <v>0</v>
      </c>
      <c r="N206" s="538">
        <v>1</v>
      </c>
      <c r="O206" s="576"/>
      <c r="P206" s="332" t="b">
        <f>AND('PRA110'!G206="",SUMIF('PRA110'!H206:AM206,"&lt;&gt;0")&gt;0)</f>
        <v>0</v>
      </c>
      <c r="Q206" s="1005"/>
      <c r="R206" s="332"/>
      <c r="S206" s="332"/>
      <c r="T206" s="332"/>
    </row>
    <row r="207" spans="1:20" s="173" customFormat="1">
      <c r="A207" s="2"/>
      <c r="B207" s="76"/>
      <c r="C207" s="76"/>
      <c r="D207" s="119" t="s">
        <v>651</v>
      </c>
      <c r="E207" s="578" t="s">
        <v>835</v>
      </c>
      <c r="F207" s="580" t="s">
        <v>320</v>
      </c>
      <c r="G207" s="532"/>
      <c r="H207" s="532"/>
      <c r="I207" s="532"/>
      <c r="J207" s="532"/>
      <c r="K207" s="532"/>
      <c r="L207" s="519"/>
      <c r="M207" s="579"/>
      <c r="N207" s="523"/>
      <c r="O207" s="576"/>
      <c r="P207" s="332"/>
      <c r="Q207" s="1005"/>
      <c r="R207" s="332"/>
      <c r="S207" s="332"/>
      <c r="T207" s="332"/>
    </row>
    <row r="208" spans="1:20" s="173" customFormat="1" ht="15" customHeight="1">
      <c r="A208" s="2"/>
      <c r="B208" s="76"/>
      <c r="C208" s="76"/>
      <c r="D208" s="119" t="s">
        <v>652</v>
      </c>
      <c r="E208" s="578" t="s">
        <v>836</v>
      </c>
      <c r="F208" s="580" t="s">
        <v>837</v>
      </c>
      <c r="G208" s="532"/>
      <c r="H208" s="532"/>
      <c r="I208" s="532"/>
      <c r="J208" s="532"/>
      <c r="K208" s="532"/>
      <c r="L208" s="519"/>
      <c r="M208" s="579"/>
      <c r="N208" s="523"/>
      <c r="O208" s="576"/>
      <c r="P208" s="332"/>
      <c r="Q208" s="1005"/>
      <c r="R208" s="332"/>
      <c r="S208" s="332"/>
      <c r="T208" s="332"/>
    </row>
    <row r="209" spans="1:20" s="173" customFormat="1" ht="15" customHeight="1">
      <c r="A209" s="2"/>
      <c r="B209" s="76"/>
      <c r="C209" s="76"/>
      <c r="D209" s="119" t="s">
        <v>653</v>
      </c>
      <c r="E209" s="578" t="s">
        <v>838</v>
      </c>
      <c r="F209" s="580" t="s">
        <v>839</v>
      </c>
      <c r="G209" s="525" t="str">
        <f>IF('PRA110'!G209="", "", 'PRA110'!G209)</f>
        <v/>
      </c>
      <c r="H209" s="526">
        <f>IF(G209="", J209, G209)</f>
        <v>1</v>
      </c>
      <c r="I209" s="31">
        <v>0</v>
      </c>
      <c r="J209" s="527">
        <v>1</v>
      </c>
      <c r="K209" s="31">
        <f t="shared" ref="K209:K215" si="45">MAX(MIN(J209, H209), I209)</f>
        <v>1</v>
      </c>
      <c r="L209" s="519"/>
      <c r="M209" s="30">
        <f t="shared" ref="M209:M215" si="46">H209</f>
        <v>1</v>
      </c>
      <c r="N209" s="538">
        <v>1</v>
      </c>
      <c r="O209" s="576"/>
      <c r="P209" s="332" t="b">
        <f>AND('PRA110'!G209="",SUMIF('PRA110'!H209:AM209,"&lt;&gt;0")&gt;0)</f>
        <v>0</v>
      </c>
      <c r="Q209" s="1005"/>
      <c r="R209" s="332"/>
      <c r="S209" s="332"/>
      <c r="T209" s="332"/>
    </row>
    <row r="210" spans="1:20" s="173" customFormat="1" ht="15" customHeight="1">
      <c r="A210" s="2"/>
      <c r="B210" s="76"/>
      <c r="C210" s="76"/>
      <c r="D210" s="119" t="s">
        <v>654</v>
      </c>
      <c r="E210" s="578" t="s">
        <v>840</v>
      </c>
      <c r="F210" s="580" t="s">
        <v>841</v>
      </c>
      <c r="G210" s="525" t="str">
        <f>IF('PRA110'!G210="", "", 'PRA110'!G210)</f>
        <v/>
      </c>
      <c r="H210" s="526">
        <f t="shared" ref="H210:H215" si="47">IF(G210="", J210, G210)</f>
        <v>1</v>
      </c>
      <c r="I210" s="31">
        <v>0</v>
      </c>
      <c r="J210" s="527">
        <v>1</v>
      </c>
      <c r="K210" s="31">
        <f t="shared" si="45"/>
        <v>1</v>
      </c>
      <c r="L210" s="519"/>
      <c r="M210" s="30">
        <f t="shared" si="46"/>
        <v>1</v>
      </c>
      <c r="N210" s="538">
        <v>1</v>
      </c>
      <c r="O210" s="576"/>
      <c r="P210" s="332" t="b">
        <f>AND('PRA110'!G210="",SUMIF('PRA110'!H210:AM210,"&lt;&gt;0")&gt;0)</f>
        <v>0</v>
      </c>
      <c r="Q210" s="1005"/>
      <c r="R210" s="332"/>
      <c r="S210" s="332"/>
      <c r="T210" s="332"/>
    </row>
    <row r="211" spans="1:20" s="173" customFormat="1" ht="15" customHeight="1">
      <c r="A211" s="2"/>
      <c r="B211" s="76"/>
      <c r="C211" s="76"/>
      <c r="D211" s="119" t="s">
        <v>655</v>
      </c>
      <c r="E211" s="578" t="s">
        <v>842</v>
      </c>
      <c r="F211" s="580" t="s">
        <v>843</v>
      </c>
      <c r="G211" s="525" t="str">
        <f>IF('PRA110'!G211="", "", 'PRA110'!G211)</f>
        <v/>
      </c>
      <c r="H211" s="526">
        <f t="shared" si="47"/>
        <v>1</v>
      </c>
      <c r="I211" s="31">
        <v>0</v>
      </c>
      <c r="J211" s="527">
        <v>1</v>
      </c>
      <c r="K211" s="31">
        <f t="shared" si="45"/>
        <v>1</v>
      </c>
      <c r="L211" s="519"/>
      <c r="M211" s="30">
        <f t="shared" si="46"/>
        <v>1</v>
      </c>
      <c r="N211" s="538">
        <v>1</v>
      </c>
      <c r="O211" s="576"/>
      <c r="P211" s="332" t="b">
        <f>AND('PRA110'!G211="",SUMIF('PRA110'!H211:AM211,"&lt;&gt;0")&gt;0)</f>
        <v>0</v>
      </c>
      <c r="Q211" s="1005"/>
      <c r="R211" s="332"/>
      <c r="S211" s="332"/>
      <c r="T211" s="332"/>
    </row>
    <row r="212" spans="1:20" s="173" customFormat="1" ht="15" customHeight="1">
      <c r="A212" s="2"/>
      <c r="B212" s="76"/>
      <c r="C212" s="76"/>
      <c r="D212" s="119" t="s">
        <v>656</v>
      </c>
      <c r="E212" s="578" t="s">
        <v>844</v>
      </c>
      <c r="F212" s="580" t="s">
        <v>845</v>
      </c>
      <c r="G212" s="525" t="str">
        <f>IF('PRA110'!G212="", "", 'PRA110'!G212)</f>
        <v/>
      </c>
      <c r="H212" s="526">
        <f t="shared" si="47"/>
        <v>1</v>
      </c>
      <c r="I212" s="31">
        <v>0</v>
      </c>
      <c r="J212" s="527">
        <v>1</v>
      </c>
      <c r="K212" s="31">
        <f t="shared" si="45"/>
        <v>1</v>
      </c>
      <c r="L212" s="519"/>
      <c r="M212" s="30">
        <f t="shared" si="46"/>
        <v>1</v>
      </c>
      <c r="N212" s="538">
        <v>1</v>
      </c>
      <c r="O212" s="576"/>
      <c r="P212" s="332" t="b">
        <f>AND('PRA110'!G212="",SUMIF('PRA110'!H212:AM212,"&lt;&gt;0")&gt;0)</f>
        <v>0</v>
      </c>
      <c r="Q212" s="1005"/>
      <c r="R212" s="332"/>
      <c r="S212" s="332"/>
      <c r="T212" s="332"/>
    </row>
    <row r="213" spans="1:20" s="173" customFormat="1" ht="24.75">
      <c r="A213" s="2"/>
      <c r="B213" s="76"/>
      <c r="C213" s="76"/>
      <c r="D213" s="119" t="s">
        <v>657</v>
      </c>
      <c r="E213" s="578" t="s">
        <v>846</v>
      </c>
      <c r="F213" s="581" t="s">
        <v>321</v>
      </c>
      <c r="G213" s="525" t="str">
        <f>IF('PRA110'!G213="", "", 'PRA110'!G213)</f>
        <v/>
      </c>
      <c r="H213" s="526">
        <f t="shared" si="47"/>
        <v>1</v>
      </c>
      <c r="I213" s="31">
        <v>0</v>
      </c>
      <c r="J213" s="527">
        <v>1</v>
      </c>
      <c r="K213" s="31">
        <f t="shared" si="45"/>
        <v>1</v>
      </c>
      <c r="L213" s="519"/>
      <c r="M213" s="30">
        <f t="shared" si="46"/>
        <v>1</v>
      </c>
      <c r="N213" s="538">
        <v>1</v>
      </c>
      <c r="O213" s="576"/>
      <c r="P213" s="332" t="b">
        <f>AND('PRA110'!G213="",SUMIF('PRA110'!H213:AM213,"&lt;&gt;0")&gt;0)</f>
        <v>0</v>
      </c>
      <c r="Q213" s="1005"/>
      <c r="R213" s="332"/>
      <c r="S213" s="332"/>
      <c r="T213" s="332"/>
    </row>
    <row r="214" spans="1:20" s="173" customFormat="1" ht="15" customHeight="1">
      <c r="A214" s="53"/>
      <c r="B214" s="76"/>
      <c r="C214" s="76"/>
      <c r="D214" s="119" t="s">
        <v>658</v>
      </c>
      <c r="E214" s="578" t="s">
        <v>847</v>
      </c>
      <c r="F214" s="580" t="s">
        <v>322</v>
      </c>
      <c r="G214" s="525" t="str">
        <f>IF('PRA110'!G214="", "", 'PRA110'!G214)</f>
        <v/>
      </c>
      <c r="H214" s="526">
        <f t="shared" si="47"/>
        <v>1</v>
      </c>
      <c r="I214" s="31">
        <v>0</v>
      </c>
      <c r="J214" s="527">
        <v>1</v>
      </c>
      <c r="K214" s="31">
        <f t="shared" si="45"/>
        <v>1</v>
      </c>
      <c r="L214" s="519"/>
      <c r="M214" s="30">
        <f t="shared" si="46"/>
        <v>1</v>
      </c>
      <c r="N214" s="538"/>
      <c r="O214" s="576"/>
      <c r="P214" s="332" t="b">
        <f>AND('PRA110'!G214="",SUMIF('PRA110'!H214:AM214,"&lt;&gt;0")&gt;0)</f>
        <v>0</v>
      </c>
      <c r="Q214" s="1005"/>
      <c r="R214" s="332"/>
      <c r="S214" s="332"/>
      <c r="T214" s="332"/>
    </row>
    <row r="215" spans="1:20" s="173" customFormat="1" ht="15" customHeight="1">
      <c r="A215" s="53"/>
      <c r="B215" s="76"/>
      <c r="C215" s="76"/>
      <c r="D215" s="119" t="s">
        <v>659</v>
      </c>
      <c r="E215" s="578" t="s">
        <v>848</v>
      </c>
      <c r="F215" s="580" t="s">
        <v>323</v>
      </c>
      <c r="G215" s="525" t="str">
        <f>IF('PRA110'!G215="", "", 'PRA110'!G215)</f>
        <v/>
      </c>
      <c r="H215" s="526">
        <f t="shared" si="47"/>
        <v>0.05</v>
      </c>
      <c r="I215" s="31">
        <v>0</v>
      </c>
      <c r="J215" s="527">
        <v>0.05</v>
      </c>
      <c r="K215" s="31">
        <f t="shared" si="45"/>
        <v>0.05</v>
      </c>
      <c r="L215" s="519"/>
      <c r="M215" s="30">
        <f t="shared" si="46"/>
        <v>0.05</v>
      </c>
      <c r="N215" s="538">
        <v>1</v>
      </c>
      <c r="O215" s="576"/>
      <c r="P215" s="332" t="b">
        <f>AND('PRA110'!G215="",SUMIF('PRA110'!H215:AM215,"&lt;&gt;0")&gt;0)</f>
        <v>0</v>
      </c>
      <c r="Q215" s="1005"/>
      <c r="R215" s="332"/>
      <c r="S215" s="332"/>
      <c r="T215" s="332"/>
    </row>
    <row r="216" spans="1:20" s="173" customFormat="1" ht="15" customHeight="1">
      <c r="A216" s="53"/>
      <c r="B216" s="76"/>
      <c r="C216" s="76"/>
      <c r="D216" s="115" t="s">
        <v>698</v>
      </c>
      <c r="E216" s="582" t="s">
        <v>699</v>
      </c>
      <c r="F216" s="123" t="s">
        <v>324</v>
      </c>
      <c r="G216" s="532"/>
      <c r="H216" s="532"/>
      <c r="I216" s="532"/>
      <c r="J216" s="532"/>
      <c r="K216" s="532"/>
      <c r="L216" s="519"/>
      <c r="M216" s="579"/>
      <c r="N216" s="523"/>
      <c r="O216" s="576"/>
      <c r="P216" s="332"/>
      <c r="Q216" s="1005"/>
      <c r="R216" s="332"/>
      <c r="S216" s="332"/>
      <c r="T216" s="332"/>
    </row>
    <row r="217" spans="1:20" s="173" customFormat="1" ht="15" customHeight="1">
      <c r="A217" s="53"/>
      <c r="B217" s="76"/>
      <c r="C217" s="76"/>
      <c r="D217" s="115" t="s">
        <v>660</v>
      </c>
      <c r="E217" s="583" t="s">
        <v>849</v>
      </c>
      <c r="F217" s="584" t="s">
        <v>662</v>
      </c>
      <c r="G217" s="525" t="str">
        <f>IF('PRA110'!G217="", "", 'PRA110'!G217)</f>
        <v/>
      </c>
      <c r="H217" s="526">
        <f>IF(G217="", I217, G217)</f>
        <v>1</v>
      </c>
      <c r="I217" s="527">
        <v>1</v>
      </c>
      <c r="J217" s="31">
        <v>1</v>
      </c>
      <c r="K217" s="31">
        <f t="shared" ref="K217:K233" si="48">MAX(MIN(J217, H217), I217)</f>
        <v>1</v>
      </c>
      <c r="L217" s="519"/>
      <c r="M217" s="30">
        <f t="shared" ref="M217:M233" si="49">H217</f>
        <v>1</v>
      </c>
      <c r="N217" s="538"/>
      <c r="O217" s="576"/>
      <c r="P217" s="332" t="b">
        <f>AND('PRA110'!G217="",SUMIF('PRA110'!H217:AM217,"&lt;&gt;0")&gt;0)</f>
        <v>0</v>
      </c>
      <c r="Q217" s="1005"/>
      <c r="R217" s="332"/>
      <c r="S217" s="332"/>
      <c r="T217" s="332"/>
    </row>
    <row r="218" spans="1:20" s="173" customFormat="1" ht="15" customHeight="1">
      <c r="A218" s="53"/>
      <c r="B218" s="76"/>
      <c r="C218" s="76"/>
      <c r="D218" s="115" t="s">
        <v>661</v>
      </c>
      <c r="E218" s="583" t="s">
        <v>850</v>
      </c>
      <c r="F218" s="584" t="s">
        <v>664</v>
      </c>
      <c r="G218" s="525" t="str">
        <f>IF('PRA110'!G218="", "", 'PRA110'!G218)</f>
        <v/>
      </c>
      <c r="H218" s="526">
        <f t="shared" ref="H218:H233" si="50">IF(G218="", I218, G218)</f>
        <v>1</v>
      </c>
      <c r="I218" s="527">
        <v>1</v>
      </c>
      <c r="J218" s="31">
        <v>1</v>
      </c>
      <c r="K218" s="31">
        <f t="shared" si="48"/>
        <v>1</v>
      </c>
      <c r="L218" s="519"/>
      <c r="M218" s="30">
        <f t="shared" si="49"/>
        <v>1</v>
      </c>
      <c r="N218" s="538"/>
      <c r="O218" s="576"/>
      <c r="P218" s="332" t="b">
        <f>AND('PRA110'!G218="",SUMIF('PRA110'!H218:AM218,"&lt;&gt;0")&gt;0)</f>
        <v>0</v>
      </c>
      <c r="Q218" s="1005"/>
      <c r="R218" s="332"/>
      <c r="S218" s="332"/>
      <c r="T218" s="332"/>
    </row>
    <row r="219" spans="1:20" s="173" customFormat="1" ht="15" customHeight="1">
      <c r="A219" s="53"/>
      <c r="B219" s="76"/>
      <c r="C219" s="76"/>
      <c r="D219" s="115" t="s">
        <v>663</v>
      </c>
      <c r="E219" s="583" t="s">
        <v>851</v>
      </c>
      <c r="F219" s="584" t="s">
        <v>666</v>
      </c>
      <c r="G219" s="525" t="str">
        <f>IF('PRA110'!G219="", "", 'PRA110'!G219)</f>
        <v/>
      </c>
      <c r="H219" s="526">
        <f t="shared" si="50"/>
        <v>1</v>
      </c>
      <c r="I219" s="527">
        <v>1</v>
      </c>
      <c r="J219" s="31">
        <v>1</v>
      </c>
      <c r="K219" s="31">
        <f t="shared" si="48"/>
        <v>1</v>
      </c>
      <c r="L219" s="519"/>
      <c r="M219" s="30">
        <f t="shared" si="49"/>
        <v>1</v>
      </c>
      <c r="N219" s="538"/>
      <c r="O219" s="576"/>
      <c r="P219" s="332" t="b">
        <f>AND('PRA110'!G219="",SUMIF('PRA110'!H219:AM219,"&lt;&gt;0")&gt;0)</f>
        <v>0</v>
      </c>
      <c r="Q219" s="1005"/>
      <c r="R219" s="332"/>
      <c r="S219" s="332"/>
      <c r="T219" s="332"/>
    </row>
    <row r="220" spans="1:20" s="173" customFormat="1" ht="15" customHeight="1">
      <c r="A220" s="53"/>
      <c r="B220" s="76"/>
      <c r="C220" s="76"/>
      <c r="D220" s="115" t="s">
        <v>665</v>
      </c>
      <c r="E220" s="583" t="s">
        <v>852</v>
      </c>
      <c r="F220" s="584" t="s">
        <v>668</v>
      </c>
      <c r="G220" s="532"/>
      <c r="H220" s="532"/>
      <c r="I220" s="532"/>
      <c r="J220" s="532"/>
      <c r="K220" s="532"/>
      <c r="L220" s="519"/>
      <c r="M220" s="30">
        <f t="shared" si="49"/>
        <v>0</v>
      </c>
      <c r="N220" s="538"/>
      <c r="O220" s="576"/>
      <c r="P220" s="332"/>
      <c r="Q220" s="1005"/>
      <c r="R220" s="332"/>
      <c r="S220" s="332"/>
      <c r="T220" s="332"/>
    </row>
    <row r="221" spans="1:20" s="173" customFormat="1" ht="15" customHeight="1">
      <c r="A221" s="53"/>
      <c r="B221" s="76"/>
      <c r="C221" s="76"/>
      <c r="D221" s="115" t="s">
        <v>667</v>
      </c>
      <c r="E221" s="583" t="s">
        <v>853</v>
      </c>
      <c r="F221" s="584" t="s">
        <v>670</v>
      </c>
      <c r="G221" s="532"/>
      <c r="H221" s="532"/>
      <c r="I221" s="532"/>
      <c r="J221" s="532"/>
      <c r="K221" s="532"/>
      <c r="L221" s="519"/>
      <c r="M221" s="30">
        <f t="shared" si="49"/>
        <v>0</v>
      </c>
      <c r="N221" s="538"/>
      <c r="O221" s="576"/>
      <c r="P221" s="332"/>
      <c r="Q221" s="1005"/>
      <c r="R221" s="332"/>
      <c r="S221" s="332"/>
      <c r="T221" s="332"/>
    </row>
    <row r="222" spans="1:20" s="173" customFormat="1" ht="15" customHeight="1">
      <c r="A222" s="53"/>
      <c r="B222" s="76"/>
      <c r="C222" s="76"/>
      <c r="D222" s="115" t="s">
        <v>669</v>
      </c>
      <c r="E222" s="583" t="s">
        <v>854</v>
      </c>
      <c r="F222" s="584" t="s">
        <v>672</v>
      </c>
      <c r="G222" s="532"/>
      <c r="H222" s="532"/>
      <c r="I222" s="532"/>
      <c r="J222" s="532"/>
      <c r="K222" s="532"/>
      <c r="L222" s="519"/>
      <c r="M222" s="30">
        <f t="shared" si="49"/>
        <v>0</v>
      </c>
      <c r="N222" s="538"/>
      <c r="O222" s="576"/>
      <c r="P222" s="332"/>
      <c r="Q222" s="1005"/>
      <c r="R222" s="332"/>
      <c r="S222" s="332"/>
      <c r="T222" s="332"/>
    </row>
    <row r="223" spans="1:20" s="173" customFormat="1" ht="15" customHeight="1">
      <c r="A223" s="53"/>
      <c r="B223" s="76"/>
      <c r="C223" s="76"/>
      <c r="D223" s="115" t="s">
        <v>671</v>
      </c>
      <c r="E223" s="583" t="s">
        <v>855</v>
      </c>
      <c r="F223" s="584" t="s">
        <v>674</v>
      </c>
      <c r="G223" s="532"/>
      <c r="H223" s="532"/>
      <c r="I223" s="532"/>
      <c r="J223" s="532"/>
      <c r="K223" s="532"/>
      <c r="L223" s="519"/>
      <c r="M223" s="30">
        <f t="shared" si="49"/>
        <v>0</v>
      </c>
      <c r="N223" s="538"/>
      <c r="O223" s="576"/>
      <c r="P223" s="332"/>
      <c r="Q223" s="1005"/>
      <c r="R223" s="332"/>
      <c r="S223" s="332"/>
      <c r="T223" s="332"/>
    </row>
    <row r="224" spans="1:20" s="173" customFormat="1" ht="15" customHeight="1">
      <c r="A224" s="53"/>
      <c r="B224" s="76"/>
      <c r="C224" s="76"/>
      <c r="D224" s="115" t="s">
        <v>673</v>
      </c>
      <c r="E224" s="583" t="s">
        <v>856</v>
      </c>
      <c r="F224" s="584" t="s">
        <v>676</v>
      </c>
      <c r="G224" s="532"/>
      <c r="H224" s="532"/>
      <c r="I224" s="532"/>
      <c r="J224" s="532"/>
      <c r="K224" s="532"/>
      <c r="L224" s="519"/>
      <c r="M224" s="30">
        <f t="shared" si="49"/>
        <v>0</v>
      </c>
      <c r="N224" s="538"/>
      <c r="O224" s="576"/>
      <c r="P224" s="332" t="b">
        <f>AND('PRA110'!G224="",SUMIF('PRA110'!H224:AM224,"&lt;&gt;0")&gt;0)</f>
        <v>0</v>
      </c>
      <c r="Q224" s="1005"/>
      <c r="R224" s="332"/>
      <c r="S224" s="332"/>
      <c r="T224" s="332"/>
    </row>
    <row r="225" spans="1:20" s="173" customFormat="1" ht="24.75">
      <c r="A225" s="53"/>
      <c r="B225" s="76"/>
      <c r="C225" s="76"/>
      <c r="D225" s="115" t="s">
        <v>675</v>
      </c>
      <c r="E225" s="585" t="s">
        <v>857</v>
      </c>
      <c r="F225" s="127" t="s">
        <v>325</v>
      </c>
      <c r="G225" s="525" t="str">
        <f>IF('PRA110'!G225="", "", 'PRA110'!G225)</f>
        <v/>
      </c>
      <c r="H225" s="526">
        <f t="shared" si="50"/>
        <v>1</v>
      </c>
      <c r="I225" s="527">
        <v>1</v>
      </c>
      <c r="J225" s="31">
        <v>1</v>
      </c>
      <c r="K225" s="31">
        <f t="shared" si="48"/>
        <v>1</v>
      </c>
      <c r="L225" s="519"/>
      <c r="M225" s="30">
        <f t="shared" si="49"/>
        <v>1</v>
      </c>
      <c r="N225" s="538"/>
      <c r="O225" s="576"/>
      <c r="P225" s="332" t="b">
        <f>AND('PRA110'!G225="",SUMIF('PRA110'!H225:AM225,"&lt;&gt;0")&gt;0)</f>
        <v>0</v>
      </c>
      <c r="Q225" s="1005"/>
      <c r="R225" s="332"/>
      <c r="S225" s="332"/>
      <c r="T225" s="332"/>
    </row>
    <row r="226" spans="1:20" s="173" customFormat="1" ht="15" customHeight="1">
      <c r="A226" s="53"/>
      <c r="B226" s="76"/>
      <c r="C226" s="76"/>
      <c r="D226" s="115" t="s">
        <v>677</v>
      </c>
      <c r="E226" s="577" t="s">
        <v>858</v>
      </c>
      <c r="F226" s="128" t="s">
        <v>326</v>
      </c>
      <c r="G226" s="525" t="str">
        <f>IF('PRA110'!G226="", "", 'PRA110'!G226)</f>
        <v/>
      </c>
      <c r="H226" s="526">
        <f t="shared" si="50"/>
        <v>0.2</v>
      </c>
      <c r="I226" s="527">
        <v>0.2</v>
      </c>
      <c r="J226" s="31">
        <v>0.2</v>
      </c>
      <c r="K226" s="31">
        <f t="shared" si="48"/>
        <v>0.2</v>
      </c>
      <c r="L226" s="519"/>
      <c r="M226" s="30">
        <f t="shared" si="49"/>
        <v>0.2</v>
      </c>
      <c r="N226" s="538"/>
      <c r="O226" s="576"/>
      <c r="P226" s="332" t="b">
        <f>AND('PRA110'!G226="",SUMIF('PRA110'!H226:AM226,"&lt;&gt;0")&gt;0)</f>
        <v>0</v>
      </c>
      <c r="Q226" s="1005"/>
      <c r="R226" s="332"/>
      <c r="S226" s="332"/>
      <c r="T226" s="332"/>
    </row>
    <row r="227" spans="1:20" s="173" customFormat="1" ht="15" customHeight="1">
      <c r="A227" s="53"/>
      <c r="B227" s="76"/>
      <c r="C227" s="76"/>
      <c r="D227" s="115" t="s">
        <v>678</v>
      </c>
      <c r="E227" s="571" t="s">
        <v>859</v>
      </c>
      <c r="F227" s="127" t="s">
        <v>327</v>
      </c>
      <c r="G227" s="525" t="str">
        <f>IF('PRA110'!G227="", "", 'PRA110'!G227)</f>
        <v/>
      </c>
      <c r="H227" s="526">
        <f t="shared" si="50"/>
        <v>0.1</v>
      </c>
      <c r="I227" s="586">
        <v>0.1</v>
      </c>
      <c r="J227" s="587">
        <v>0.1</v>
      </c>
      <c r="K227" s="31">
        <f t="shared" si="48"/>
        <v>0.1</v>
      </c>
      <c r="L227" s="519"/>
      <c r="M227" s="30">
        <f t="shared" si="49"/>
        <v>0.1</v>
      </c>
      <c r="N227" s="538"/>
      <c r="O227" s="576"/>
      <c r="P227" s="332" t="b">
        <f>AND('PRA110'!G227="",SUMIF('PRA110'!H227:AM227,"&lt;&gt;0")&gt;0)</f>
        <v>0</v>
      </c>
      <c r="Q227" s="1005"/>
      <c r="R227" s="332"/>
      <c r="S227" s="332"/>
      <c r="T227" s="332"/>
    </row>
    <row r="228" spans="1:20" s="413" customFormat="1" ht="15" customHeight="1">
      <c r="A228" s="129"/>
      <c r="B228" s="130"/>
      <c r="C228" s="130"/>
      <c r="D228" s="115" t="s">
        <v>679</v>
      </c>
      <c r="E228" s="588" t="s">
        <v>860</v>
      </c>
      <c r="F228" s="132" t="s">
        <v>328</v>
      </c>
      <c r="G228" s="525" t="str">
        <f>IF('PRA110'!G228="", "", 'PRA110'!G228)</f>
        <v/>
      </c>
      <c r="H228" s="526">
        <f t="shared" si="50"/>
        <v>1</v>
      </c>
      <c r="I228" s="586">
        <v>1</v>
      </c>
      <c r="J228" s="587">
        <v>1</v>
      </c>
      <c r="K228" s="31">
        <f t="shared" si="48"/>
        <v>1</v>
      </c>
      <c r="L228" s="519"/>
      <c r="M228" s="30">
        <f t="shared" si="49"/>
        <v>1</v>
      </c>
      <c r="N228" s="538"/>
      <c r="O228" s="589"/>
      <c r="P228" s="332" t="b">
        <f>AND('PRA110'!G228="",SUMIF('PRA110'!H228:AM228,"&lt;&gt;0")&gt;0)</f>
        <v>0</v>
      </c>
      <c r="Q228" s="1005"/>
      <c r="R228" s="332"/>
      <c r="S228" s="332"/>
      <c r="T228" s="332"/>
    </row>
    <row r="229" spans="1:20" s="413" customFormat="1" ht="15" customHeight="1">
      <c r="A229" s="129"/>
      <c r="B229" s="130"/>
      <c r="C229" s="130"/>
      <c r="D229" s="115" t="s">
        <v>680</v>
      </c>
      <c r="E229" s="588" t="s">
        <v>861</v>
      </c>
      <c r="F229" s="132" t="s">
        <v>682</v>
      </c>
      <c r="G229" s="525" t="str">
        <f>IF('PRA110'!G229="", "", 'PRA110'!G229)</f>
        <v/>
      </c>
      <c r="H229" s="526">
        <f t="shared" si="50"/>
        <v>1</v>
      </c>
      <c r="I229" s="586">
        <v>1</v>
      </c>
      <c r="J229" s="587">
        <v>1</v>
      </c>
      <c r="K229" s="31">
        <f t="shared" si="48"/>
        <v>1</v>
      </c>
      <c r="L229" s="519"/>
      <c r="M229" s="30">
        <f t="shared" si="49"/>
        <v>1</v>
      </c>
      <c r="N229" s="538"/>
      <c r="O229" s="589"/>
      <c r="P229" s="332" t="b">
        <f>AND('PRA110'!G229="",SUMIF('PRA110'!H229:AM229,"&lt;&gt;0")&gt;0)</f>
        <v>0</v>
      </c>
      <c r="Q229" s="1005"/>
      <c r="R229" s="332"/>
      <c r="S229" s="332"/>
      <c r="T229" s="332"/>
    </row>
    <row r="230" spans="1:20" s="413" customFormat="1" ht="15" customHeight="1">
      <c r="A230" s="129"/>
      <c r="B230" s="130"/>
      <c r="C230" s="130"/>
      <c r="D230" s="115" t="s">
        <v>681</v>
      </c>
      <c r="E230" s="588" t="s">
        <v>862</v>
      </c>
      <c r="F230" s="132" t="s">
        <v>684</v>
      </c>
      <c r="G230" s="525" t="str">
        <f>IF('PRA110'!G230="", "", 'PRA110'!G230)</f>
        <v/>
      </c>
      <c r="H230" s="526">
        <f t="shared" si="50"/>
        <v>1</v>
      </c>
      <c r="I230" s="586">
        <v>1</v>
      </c>
      <c r="J230" s="587">
        <v>1</v>
      </c>
      <c r="K230" s="31">
        <f t="shared" si="48"/>
        <v>1</v>
      </c>
      <c r="L230" s="519"/>
      <c r="M230" s="30">
        <f t="shared" si="49"/>
        <v>1</v>
      </c>
      <c r="N230" s="538"/>
      <c r="O230" s="589"/>
      <c r="P230" s="332" t="b">
        <f>AND('PRA110'!G230="",SUMIF('PRA110'!H230:AM230,"&lt;&gt;0")&gt;0)</f>
        <v>0</v>
      </c>
      <c r="Q230" s="1005"/>
      <c r="R230" s="332"/>
      <c r="S230" s="332"/>
      <c r="T230" s="332"/>
    </row>
    <row r="231" spans="1:20" s="413" customFormat="1" ht="15" customHeight="1">
      <c r="A231" s="129"/>
      <c r="B231" s="130"/>
      <c r="C231" s="130"/>
      <c r="D231" s="115" t="s">
        <v>683</v>
      </c>
      <c r="E231" s="588" t="s">
        <v>863</v>
      </c>
      <c r="F231" s="132" t="s">
        <v>712</v>
      </c>
      <c r="G231" s="525" t="str">
        <f>IF('PRA110'!G231="", "", 'PRA110'!G231)</f>
        <v/>
      </c>
      <c r="H231" s="526">
        <f t="shared" si="50"/>
        <v>1</v>
      </c>
      <c r="I231" s="586">
        <v>1</v>
      </c>
      <c r="J231" s="587">
        <v>1</v>
      </c>
      <c r="K231" s="31">
        <f t="shared" si="48"/>
        <v>1</v>
      </c>
      <c r="L231" s="519"/>
      <c r="M231" s="30">
        <f t="shared" si="49"/>
        <v>1</v>
      </c>
      <c r="N231" s="538"/>
      <c r="O231" s="589"/>
      <c r="P231" s="332" t="b">
        <f>AND('PRA110'!G231="",SUMIF('PRA110'!H231:AM231,"&lt;&gt;0")&gt;0)</f>
        <v>0</v>
      </c>
      <c r="Q231" s="1005"/>
      <c r="R231" s="332"/>
      <c r="S231" s="332"/>
      <c r="T231" s="332"/>
    </row>
    <row r="232" spans="1:20" s="413" customFormat="1" ht="15" customHeight="1">
      <c r="A232" s="129"/>
      <c r="B232" s="130"/>
      <c r="C232" s="130"/>
      <c r="D232" s="115" t="s">
        <v>685</v>
      </c>
      <c r="E232" s="588" t="s">
        <v>864</v>
      </c>
      <c r="F232" s="132" t="s">
        <v>687</v>
      </c>
      <c r="G232" s="525" t="str">
        <f>IF('PRA110'!G232="", "", 'PRA110'!G232)</f>
        <v/>
      </c>
      <c r="H232" s="526">
        <f t="shared" si="50"/>
        <v>1</v>
      </c>
      <c r="I232" s="586">
        <v>1</v>
      </c>
      <c r="J232" s="587">
        <v>1</v>
      </c>
      <c r="K232" s="31">
        <f t="shared" si="48"/>
        <v>1</v>
      </c>
      <c r="L232" s="519"/>
      <c r="M232" s="30">
        <f t="shared" si="49"/>
        <v>1</v>
      </c>
      <c r="N232" s="538"/>
      <c r="O232" s="589"/>
      <c r="P232" s="332" t="b">
        <f>AND('PRA110'!G232="",SUMIF('PRA110'!H232:AM232,"&lt;&gt;0")&gt;0)</f>
        <v>0</v>
      </c>
      <c r="Q232" s="1005"/>
      <c r="R232" s="332"/>
      <c r="S232" s="332"/>
      <c r="T232" s="332"/>
    </row>
    <row r="233" spans="1:20" s="413" customFormat="1" ht="15" customHeight="1">
      <c r="A233" s="129"/>
      <c r="B233" s="130"/>
      <c r="C233" s="130"/>
      <c r="D233" s="87" t="s">
        <v>686</v>
      </c>
      <c r="E233" s="588" t="s">
        <v>865</v>
      </c>
      <c r="F233" s="132" t="s">
        <v>689</v>
      </c>
      <c r="G233" s="525" t="str">
        <f>IF('PRA110'!G233="", "", 'PRA110'!G233)</f>
        <v/>
      </c>
      <c r="H233" s="526">
        <f t="shared" si="50"/>
        <v>0.5</v>
      </c>
      <c r="I233" s="590">
        <v>0.5</v>
      </c>
      <c r="J233" s="591">
        <v>0.5</v>
      </c>
      <c r="K233" s="31">
        <f t="shared" si="48"/>
        <v>0.5</v>
      </c>
      <c r="L233" s="519"/>
      <c r="M233" s="30">
        <f t="shared" si="49"/>
        <v>0.5</v>
      </c>
      <c r="N233" s="538"/>
      <c r="O233" s="589"/>
      <c r="P233" s="332" t="b">
        <f>AND('PRA110'!G233="",SUMIF('PRA110'!H233:AM233,"&lt;&gt;0")&gt;0)</f>
        <v>0</v>
      </c>
      <c r="Q233" s="1005"/>
      <c r="R233" s="332"/>
      <c r="S233" s="332"/>
      <c r="T233" s="332"/>
    </row>
    <row r="234" spans="1:20" s="413" customFormat="1" ht="30" customHeight="1">
      <c r="A234" s="129"/>
      <c r="B234" s="130"/>
      <c r="C234" s="130"/>
      <c r="D234" s="1060"/>
      <c r="E234" s="1062" t="s">
        <v>329</v>
      </c>
      <c r="F234" s="1063"/>
      <c r="G234" s="556"/>
      <c r="H234" s="557"/>
      <c r="I234" s="1145" t="s">
        <v>34</v>
      </c>
      <c r="J234" s="1145" t="s">
        <v>34</v>
      </c>
      <c r="K234" s="1145" t="s">
        <v>34</v>
      </c>
      <c r="L234" s="558"/>
      <c r="M234" s="592"/>
      <c r="N234" s="1160"/>
      <c r="O234" s="589"/>
      <c r="P234" s="332"/>
      <c r="Q234" s="1005"/>
      <c r="R234" s="332"/>
      <c r="S234" s="332"/>
      <c r="T234" s="332"/>
    </row>
    <row r="235" spans="1:20" s="413" customFormat="1" ht="30" customHeight="1">
      <c r="A235" s="129"/>
      <c r="B235" s="130"/>
      <c r="C235" s="130"/>
      <c r="D235" s="1061"/>
      <c r="E235" s="1064"/>
      <c r="F235" s="1065"/>
      <c r="G235" s="560"/>
      <c r="H235" s="561"/>
      <c r="I235" s="1146"/>
      <c r="J235" s="1146"/>
      <c r="K235" s="1146"/>
      <c r="L235" s="558"/>
      <c r="M235" s="592"/>
      <c r="N235" s="1159"/>
      <c r="O235" s="589"/>
      <c r="P235" s="332"/>
      <c r="Q235" s="1005"/>
      <c r="R235" s="332"/>
      <c r="S235" s="332"/>
      <c r="T235" s="332"/>
    </row>
    <row r="236" spans="1:20" s="413" customFormat="1" ht="13.5">
      <c r="A236" s="129"/>
      <c r="B236" s="130"/>
      <c r="C236" s="130"/>
      <c r="D236" s="87"/>
      <c r="E236" s="593"/>
      <c r="F236" s="111" t="s">
        <v>982</v>
      </c>
      <c r="G236" s="532"/>
      <c r="H236" s="532"/>
      <c r="I236" s="532"/>
      <c r="J236" s="532"/>
      <c r="K236" s="532"/>
      <c r="L236" s="519"/>
      <c r="M236" s="592"/>
      <c r="N236" s="538"/>
      <c r="O236" s="589"/>
      <c r="P236" s="332"/>
      <c r="Q236" s="1005"/>
      <c r="R236" s="332"/>
      <c r="S236" s="332"/>
      <c r="T236" s="332"/>
    </row>
    <row r="237" spans="1:20" s="413" customFormat="1" ht="15" customHeight="1">
      <c r="A237" s="129"/>
      <c r="B237" s="130"/>
      <c r="C237" s="130"/>
      <c r="D237" s="87" t="s">
        <v>688</v>
      </c>
      <c r="E237" s="594" t="s">
        <v>866</v>
      </c>
      <c r="F237" s="595" t="s">
        <v>980</v>
      </c>
      <c r="G237" s="532"/>
      <c r="H237" s="532"/>
      <c r="I237" s="532"/>
      <c r="J237" s="532"/>
      <c r="K237" s="532"/>
      <c r="L237" s="519"/>
      <c r="M237" s="592"/>
      <c r="N237" s="538"/>
      <c r="O237" s="589"/>
      <c r="P237" s="332"/>
      <c r="Q237" s="1005"/>
      <c r="R237" s="332"/>
      <c r="S237" s="332"/>
      <c r="T237" s="332"/>
    </row>
    <row r="238" spans="1:20" s="413" customFormat="1" ht="15" customHeight="1">
      <c r="A238" s="129"/>
      <c r="B238" s="130"/>
      <c r="C238" s="130"/>
      <c r="D238" s="87" t="s">
        <v>690</v>
      </c>
      <c r="E238" s="594" t="s">
        <v>867</v>
      </c>
      <c r="F238" s="595" t="s">
        <v>981</v>
      </c>
      <c r="G238" s="532"/>
      <c r="H238" s="532"/>
      <c r="I238" s="532"/>
      <c r="J238" s="532"/>
      <c r="K238" s="532"/>
      <c r="L238" s="519"/>
      <c r="M238" s="592"/>
      <c r="N238" s="538"/>
      <c r="O238" s="589"/>
      <c r="P238" s="332"/>
      <c r="Q238" s="1005"/>
      <c r="R238" s="332"/>
      <c r="S238" s="332"/>
      <c r="T238" s="332"/>
    </row>
    <row r="239" spans="1:20" s="413" customFormat="1" ht="24.75">
      <c r="A239" s="129"/>
      <c r="B239" s="130"/>
      <c r="C239" s="130"/>
      <c r="D239" s="87"/>
      <c r="E239" s="596"/>
      <c r="F239" s="111" t="s">
        <v>983</v>
      </c>
      <c r="G239" s="532"/>
      <c r="H239" s="532"/>
      <c r="I239" s="532"/>
      <c r="J239" s="532"/>
      <c r="K239" s="532"/>
      <c r="L239" s="519"/>
      <c r="M239" s="592"/>
      <c r="N239" s="538"/>
      <c r="O239" s="589"/>
      <c r="P239" s="332"/>
      <c r="Q239" s="1005"/>
      <c r="R239" s="332"/>
      <c r="S239" s="332"/>
      <c r="T239" s="332"/>
    </row>
    <row r="240" spans="1:20" s="413" customFormat="1" ht="15" customHeight="1">
      <c r="A240" s="129"/>
      <c r="B240" s="130"/>
      <c r="C240" s="130"/>
      <c r="D240" s="87" t="s">
        <v>692</v>
      </c>
      <c r="E240" s="597" t="s">
        <v>868</v>
      </c>
      <c r="F240" s="595" t="s">
        <v>980</v>
      </c>
      <c r="G240" s="532"/>
      <c r="H240" s="532"/>
      <c r="I240" s="532"/>
      <c r="J240" s="532"/>
      <c r="K240" s="532"/>
      <c r="L240" s="519"/>
      <c r="M240" s="592"/>
      <c r="N240" s="538"/>
      <c r="O240" s="589"/>
      <c r="P240" s="332"/>
      <c r="Q240" s="1005"/>
      <c r="R240" s="332"/>
      <c r="S240" s="332"/>
      <c r="T240" s="332"/>
    </row>
    <row r="241" spans="1:20" s="413" customFormat="1" ht="15" customHeight="1">
      <c r="A241" s="129"/>
      <c r="B241" s="130"/>
      <c r="C241" s="130"/>
      <c r="D241" s="87" t="s">
        <v>467</v>
      </c>
      <c r="E241" s="597" t="s">
        <v>869</v>
      </c>
      <c r="F241" s="595" t="s">
        <v>984</v>
      </c>
      <c r="G241" s="532"/>
      <c r="H241" s="532"/>
      <c r="I241" s="532"/>
      <c r="J241" s="532"/>
      <c r="K241" s="532"/>
      <c r="L241" s="519"/>
      <c r="M241" s="592"/>
      <c r="N241" s="538"/>
      <c r="O241" s="589"/>
      <c r="P241" s="332"/>
      <c r="Q241" s="1005"/>
      <c r="R241" s="332"/>
      <c r="S241" s="332"/>
      <c r="T241" s="332"/>
    </row>
    <row r="242" spans="1:20" s="413" customFormat="1" ht="15" customHeight="1">
      <c r="A242" s="129"/>
      <c r="B242" s="130"/>
      <c r="C242" s="130"/>
      <c r="D242" s="87" t="s">
        <v>336</v>
      </c>
      <c r="E242" s="596" t="s">
        <v>337</v>
      </c>
      <c r="F242" s="101" t="s">
        <v>338</v>
      </c>
      <c r="G242" s="532"/>
      <c r="H242" s="532"/>
      <c r="I242" s="532"/>
      <c r="J242" s="532"/>
      <c r="K242" s="532"/>
      <c r="L242" s="519"/>
      <c r="M242" s="592"/>
      <c r="N242" s="538"/>
      <c r="O242" s="589"/>
      <c r="P242" s="332"/>
      <c r="Q242" s="1005"/>
      <c r="R242" s="332"/>
      <c r="S242" s="332"/>
      <c r="T242" s="332"/>
    </row>
    <row r="243" spans="1:20" s="413" customFormat="1" ht="15" customHeight="1">
      <c r="A243" s="129"/>
      <c r="B243" s="130"/>
      <c r="C243" s="130"/>
      <c r="D243" s="87" t="s">
        <v>339</v>
      </c>
      <c r="E243" s="596" t="s">
        <v>340</v>
      </c>
      <c r="F243" s="140" t="s">
        <v>341</v>
      </c>
      <c r="G243" s="532"/>
      <c r="H243" s="532"/>
      <c r="I243" s="532"/>
      <c r="J243" s="532"/>
      <c r="K243" s="532"/>
      <c r="L243" s="519"/>
      <c r="M243" s="592"/>
      <c r="N243" s="538"/>
      <c r="O243" s="589"/>
      <c r="P243" s="332"/>
      <c r="Q243" s="1005"/>
      <c r="R243" s="332"/>
      <c r="S243" s="332"/>
      <c r="T243" s="332"/>
    </row>
    <row r="244" spans="1:20" s="413" customFormat="1" ht="15" customHeight="1">
      <c r="A244" s="129"/>
      <c r="B244" s="130"/>
      <c r="C244" s="130"/>
      <c r="D244" s="87" t="s">
        <v>342</v>
      </c>
      <c r="E244" s="596" t="s">
        <v>343</v>
      </c>
      <c r="F244" s="140" t="s">
        <v>344</v>
      </c>
      <c r="G244" s="532"/>
      <c r="H244" s="532"/>
      <c r="I244" s="532"/>
      <c r="J244" s="532"/>
      <c r="K244" s="532"/>
      <c r="L244" s="519"/>
      <c r="M244" s="592"/>
      <c r="N244" s="538"/>
      <c r="O244" s="589"/>
      <c r="P244" s="332"/>
      <c r="Q244" s="1005"/>
      <c r="R244" s="332"/>
      <c r="S244" s="332"/>
      <c r="T244" s="332"/>
    </row>
    <row r="245" spans="1:20" s="413" customFormat="1" ht="15" customHeight="1">
      <c r="A245" s="129"/>
      <c r="B245" s="130"/>
      <c r="C245" s="130"/>
      <c r="D245" s="87" t="s">
        <v>345</v>
      </c>
      <c r="E245" s="598" t="s">
        <v>346</v>
      </c>
      <c r="F245" s="142" t="s">
        <v>347</v>
      </c>
      <c r="G245" s="532"/>
      <c r="H245" s="532"/>
      <c r="I245" s="532"/>
      <c r="J245" s="532"/>
      <c r="K245" s="532"/>
      <c r="L245" s="519"/>
      <c r="M245" s="592"/>
      <c r="N245" s="538"/>
      <c r="O245" s="589"/>
      <c r="P245" s="332"/>
      <c r="Q245" s="1005"/>
      <c r="R245" s="332"/>
      <c r="S245" s="332"/>
      <c r="T245" s="332"/>
    </row>
    <row r="246" spans="1:20" s="413" customFormat="1" ht="15" customHeight="1">
      <c r="A246" s="129"/>
      <c r="B246" s="130"/>
      <c r="C246" s="130"/>
      <c r="D246" s="87" t="s">
        <v>348</v>
      </c>
      <c r="E246" s="598" t="s">
        <v>349</v>
      </c>
      <c r="F246" s="142" t="s">
        <v>350</v>
      </c>
      <c r="G246" s="532"/>
      <c r="H246" s="532"/>
      <c r="I246" s="532"/>
      <c r="J246" s="532"/>
      <c r="K246" s="532"/>
      <c r="L246" s="519"/>
      <c r="M246" s="592"/>
      <c r="N246" s="538"/>
      <c r="O246" s="589"/>
      <c r="P246" s="332"/>
      <c r="Q246" s="1005"/>
      <c r="R246" s="332"/>
      <c r="S246" s="332"/>
      <c r="T246" s="332"/>
    </row>
    <row r="247" spans="1:20" s="413" customFormat="1" ht="15" customHeight="1">
      <c r="A247" s="129"/>
      <c r="B247" s="130"/>
      <c r="C247" s="130"/>
      <c r="D247" s="87" t="s">
        <v>351</v>
      </c>
      <c r="E247" s="596" t="s">
        <v>352</v>
      </c>
      <c r="F247" s="143" t="s">
        <v>353</v>
      </c>
      <c r="G247" s="532"/>
      <c r="H247" s="532"/>
      <c r="I247" s="532"/>
      <c r="J247" s="532"/>
      <c r="K247" s="532"/>
      <c r="L247" s="519"/>
      <c r="M247" s="592"/>
      <c r="N247" s="538"/>
      <c r="O247" s="589"/>
      <c r="P247" s="332"/>
      <c r="Q247" s="1005"/>
      <c r="R247" s="332"/>
      <c r="S247" s="332"/>
      <c r="T247" s="332"/>
    </row>
    <row r="248" spans="1:20" s="413" customFormat="1" ht="15" customHeight="1">
      <c r="A248" s="129"/>
      <c r="B248" s="130"/>
      <c r="C248" s="130"/>
      <c r="D248" s="144" t="s">
        <v>468</v>
      </c>
      <c r="E248" s="599" t="s">
        <v>870</v>
      </c>
      <c r="F248" s="146" t="s">
        <v>871</v>
      </c>
      <c r="G248" s="532"/>
      <c r="H248" s="532"/>
      <c r="I248" s="532"/>
      <c r="J248" s="532"/>
      <c r="K248" s="532"/>
      <c r="L248" s="519"/>
      <c r="M248" s="592"/>
      <c r="N248" s="523">
        <v>1</v>
      </c>
      <c r="O248" s="589"/>
      <c r="P248" s="332"/>
      <c r="Q248" s="1005"/>
      <c r="R248" s="332"/>
      <c r="S248" s="332"/>
      <c r="T248" s="332"/>
    </row>
    <row r="249" spans="1:20" s="332" customFormat="1" ht="15" customHeight="1">
      <c r="A249" s="53"/>
      <c r="B249" s="76"/>
      <c r="C249" s="76"/>
      <c r="D249" s="144" t="s">
        <v>469</v>
      </c>
      <c r="E249" s="600" t="s">
        <v>872</v>
      </c>
      <c r="F249" s="601" t="s">
        <v>873</v>
      </c>
      <c r="G249" s="532"/>
      <c r="H249" s="532"/>
      <c r="I249" s="532"/>
      <c r="J249" s="532"/>
      <c r="K249" s="532"/>
      <c r="L249" s="519"/>
      <c r="M249" s="30"/>
      <c r="N249" s="523"/>
      <c r="O249" s="521"/>
      <c r="Q249" s="1005"/>
    </row>
    <row r="250" spans="1:20" s="332" customFormat="1" ht="15" customHeight="1">
      <c r="A250" s="53"/>
      <c r="B250" s="76"/>
      <c r="C250" s="76"/>
      <c r="D250" s="144"/>
      <c r="E250" s="600"/>
      <c r="F250" s="537" t="s">
        <v>985</v>
      </c>
      <c r="G250" s="31" t="str">
        <f>IF('PRA110'!G250="", "", IFERROR(('PRA110'!G250 * SUM('PRA110'!H250:I250, 'PRA110'!K250:AM250)-'PRA110'!G251 * SUM('PRA110'!H251:I251, 'PRA110'!K251:AM251))/(SUM('PRA110'!H250:I250, 'PRA110'!K250:AM250)-SUM('PRA110'!H251:I251, 'PRA110'!K251:AM251)), ""))</f>
        <v/>
      </c>
      <c r="H250" s="526">
        <f>IF(G250="", J250, G250)</f>
        <v>0</v>
      </c>
      <c r="I250" s="526">
        <v>0</v>
      </c>
      <c r="J250" s="527">
        <v>0</v>
      </c>
      <c r="K250" s="31">
        <f>MAX(MIN(J250, H250), I250)</f>
        <v>0</v>
      </c>
      <c r="L250" s="519"/>
      <c r="M250" s="30">
        <f>H250</f>
        <v>0</v>
      </c>
      <c r="N250" s="538"/>
      <c r="O250" s="521"/>
      <c r="P250" s="332" t="b">
        <f>OR(AND(SUM('PRA110'!G250, 'PRA110'!H250:AM250) &lt;&gt; 0, 'PRA110'!G250 = ""),AND(SUM('PRA110'!G251, 'PRA110'!H251:AM251) &lt;&gt; 0, 'PRA110'!G251 = ""))</f>
        <v>0</v>
      </c>
      <c r="Q250" s="1005"/>
    </row>
    <row r="251" spans="1:20" s="332" customFormat="1" ht="15" customHeight="1">
      <c r="A251" s="53"/>
      <c r="B251" s="76"/>
      <c r="C251" s="76"/>
      <c r="D251" s="144" t="s">
        <v>471</v>
      </c>
      <c r="E251" s="600" t="s">
        <v>875</v>
      </c>
      <c r="F251" s="548" t="s">
        <v>997</v>
      </c>
      <c r="G251" s="31" t="str">
        <f>IF('PRA110'!G251="", "", 'PRA110'!G251)</f>
        <v/>
      </c>
      <c r="H251" s="526">
        <f t="shared" ref="H251:H261" si="51">IF(G251="", J251, G251)</f>
        <v>0</v>
      </c>
      <c r="I251" s="526">
        <v>0</v>
      </c>
      <c r="J251" s="527">
        <v>0</v>
      </c>
      <c r="K251" s="31">
        <f>MAX(MIN(J251, H251), I251)</f>
        <v>0</v>
      </c>
      <c r="L251" s="519"/>
      <c r="M251" s="30">
        <f>H251</f>
        <v>0</v>
      </c>
      <c r="N251" s="538"/>
      <c r="O251" s="521"/>
      <c r="P251" s="332" t="b">
        <f>AND('PRA110'!G251="",SUMIF('PRA110'!H251:AM251,"&lt;&gt;0")&gt;0)</f>
        <v>0</v>
      </c>
      <c r="Q251" s="1005"/>
    </row>
    <row r="252" spans="1:20" s="332" customFormat="1" ht="15" customHeight="1">
      <c r="A252" s="53"/>
      <c r="B252" s="76"/>
      <c r="C252" s="76"/>
      <c r="D252" s="144" t="s">
        <v>472</v>
      </c>
      <c r="E252" s="600" t="s">
        <v>876</v>
      </c>
      <c r="F252" s="537" t="s">
        <v>79</v>
      </c>
      <c r="G252" s="525" t="str">
        <f>IF('PRA110'!G252="", "", 'PRA110'!G252)</f>
        <v/>
      </c>
      <c r="H252" s="526">
        <f t="shared" si="51"/>
        <v>7.0000000000000007E-2</v>
      </c>
      <c r="I252" s="526">
        <v>7.0000000000000007E-2</v>
      </c>
      <c r="J252" s="527">
        <v>7.0000000000000007E-2</v>
      </c>
      <c r="K252" s="31">
        <f>MAX(MIN(J252, H252), I252)</f>
        <v>7.0000000000000007E-2</v>
      </c>
      <c r="L252" s="519"/>
      <c r="M252" s="30">
        <f>H252</f>
        <v>7.0000000000000007E-2</v>
      </c>
      <c r="N252" s="538"/>
      <c r="O252" s="521"/>
      <c r="P252" s="332" t="b">
        <f>AND('PRA110'!G252="",SUMIF('PRA110'!H252:AM252,"&lt;&gt;0")&gt;0)</f>
        <v>0</v>
      </c>
      <c r="Q252" s="1005"/>
    </row>
    <row r="253" spans="1:20" s="332" customFormat="1" ht="15" customHeight="1">
      <c r="A253" s="53"/>
      <c r="B253" s="76"/>
      <c r="C253" s="76"/>
      <c r="D253" s="144" t="s">
        <v>473</v>
      </c>
      <c r="E253" s="600" t="s">
        <v>877</v>
      </c>
      <c r="F253" s="601" t="s">
        <v>81</v>
      </c>
      <c r="G253" s="525" t="str">
        <f>IF('PRA110'!G253="", "", 'PRA110'!G253)</f>
        <v/>
      </c>
      <c r="H253" s="526">
        <f t="shared" si="51"/>
        <v>0.15</v>
      </c>
      <c r="I253" s="526">
        <v>0.15</v>
      </c>
      <c r="J253" s="527">
        <v>0.15</v>
      </c>
      <c r="K253" s="31">
        <f>MAX(MIN(J253, H253), I253)</f>
        <v>0.15</v>
      </c>
      <c r="L253" s="519"/>
      <c r="M253" s="30">
        <f>H253</f>
        <v>0.15</v>
      </c>
      <c r="N253" s="538"/>
      <c r="O253" s="521"/>
      <c r="P253" s="332" t="b">
        <f>AND('PRA110'!G253="",SUMIF('PRA110'!H253:AM253,"&lt;&gt;0")&gt;0)</f>
        <v>0</v>
      </c>
      <c r="Q253" s="1005"/>
    </row>
    <row r="254" spans="1:20" s="332" customFormat="1" ht="15" customHeight="1">
      <c r="A254" s="53"/>
      <c r="B254" s="76"/>
      <c r="C254" s="76"/>
      <c r="D254" s="144" t="s">
        <v>474</v>
      </c>
      <c r="E254" s="600" t="s">
        <v>878</v>
      </c>
      <c r="F254" s="601" t="s">
        <v>89</v>
      </c>
      <c r="G254" s="532"/>
      <c r="H254" s="532"/>
      <c r="I254" s="532"/>
      <c r="J254" s="532"/>
      <c r="K254" s="532"/>
      <c r="L254" s="519"/>
      <c r="M254" s="30"/>
      <c r="N254" s="523"/>
      <c r="O254" s="521"/>
      <c r="Q254" s="1005"/>
    </row>
    <row r="255" spans="1:20" s="332" customFormat="1" ht="15" customHeight="1">
      <c r="A255" s="53"/>
      <c r="B255" s="76"/>
      <c r="C255" s="76"/>
      <c r="D255" s="144" t="s">
        <v>475</v>
      </c>
      <c r="E255" s="600" t="s">
        <v>879</v>
      </c>
      <c r="F255" s="568" t="s">
        <v>91</v>
      </c>
      <c r="G255" s="525" t="str">
        <f>IF('PRA110'!G255="", "", 'PRA110'!G255)</f>
        <v/>
      </c>
      <c r="H255" s="526">
        <f>IF(G255="", 0.3, G255)</f>
        <v>0.3</v>
      </c>
      <c r="I255" s="527">
        <v>0.25</v>
      </c>
      <c r="J255" s="527">
        <v>0.35</v>
      </c>
      <c r="K255" s="31">
        <f>IF(H255&gt;=J255,0.3,H255)</f>
        <v>0.3</v>
      </c>
      <c r="L255" s="519"/>
      <c r="M255" s="30">
        <f t="shared" ref="M255:M261" si="52">H255</f>
        <v>0.3</v>
      </c>
      <c r="N255" s="538"/>
      <c r="O255" s="521"/>
      <c r="P255" s="332" t="b">
        <f>AND('PRA110'!G255="",SUMIF('PRA110'!H255:AM255,"&lt;&gt;0")&gt;0)</f>
        <v>0</v>
      </c>
      <c r="Q255" s="1005"/>
    </row>
    <row r="256" spans="1:20" s="332" customFormat="1" ht="15" customHeight="1">
      <c r="A256" s="53"/>
      <c r="B256" s="76"/>
      <c r="C256" s="76"/>
      <c r="D256" s="144" t="s">
        <v>476</v>
      </c>
      <c r="E256" s="600" t="s">
        <v>880</v>
      </c>
      <c r="F256" s="568" t="s">
        <v>93</v>
      </c>
      <c r="G256" s="525" t="str">
        <f>IF('PRA110'!G256="", "", 'PRA110'!G256)</f>
        <v/>
      </c>
      <c r="H256" s="526">
        <f t="shared" si="51"/>
        <v>0.35</v>
      </c>
      <c r="I256" s="526">
        <v>0.35</v>
      </c>
      <c r="J256" s="527">
        <v>0.35</v>
      </c>
      <c r="K256" s="31">
        <f t="shared" ref="K256:K261" si="53">MAX(MIN(J256, H256), I256)</f>
        <v>0.35</v>
      </c>
      <c r="L256" s="519"/>
      <c r="M256" s="30">
        <f t="shared" si="52"/>
        <v>0.35</v>
      </c>
      <c r="N256" s="538"/>
      <c r="O256" s="521"/>
      <c r="P256" s="332" t="b">
        <f>AND('PRA110'!G256="",SUMIF('PRA110'!H256:AM256,"&lt;&gt;0")&gt;0)</f>
        <v>0</v>
      </c>
      <c r="Q256" s="1005"/>
    </row>
    <row r="257" spans="1:18" s="332" customFormat="1" ht="15" customHeight="1">
      <c r="A257" s="53"/>
      <c r="B257" s="76"/>
      <c r="C257" s="76"/>
      <c r="D257" s="144" t="s">
        <v>477</v>
      </c>
      <c r="E257" s="600" t="s">
        <v>881</v>
      </c>
      <c r="F257" s="568" t="s">
        <v>95</v>
      </c>
      <c r="G257" s="525" t="str">
        <f>IF('PRA110'!G257="", "", 'PRA110'!G257)</f>
        <v/>
      </c>
      <c r="H257" s="526">
        <f t="shared" si="51"/>
        <v>0.3</v>
      </c>
      <c r="I257" s="526">
        <v>0.3</v>
      </c>
      <c r="J257" s="527">
        <v>0.3</v>
      </c>
      <c r="K257" s="31">
        <f t="shared" si="53"/>
        <v>0.3</v>
      </c>
      <c r="L257" s="519"/>
      <c r="M257" s="30">
        <f t="shared" si="52"/>
        <v>0.3</v>
      </c>
      <c r="N257" s="538"/>
      <c r="O257" s="521"/>
      <c r="P257" s="332" t="b">
        <f>AND('PRA110'!G257="",SUMIF('PRA110'!H257:AM257,"&lt;&gt;0")&gt;0)</f>
        <v>0</v>
      </c>
      <c r="Q257" s="1005"/>
    </row>
    <row r="258" spans="1:18" s="332" customFormat="1" ht="15" customHeight="1">
      <c r="A258" s="53"/>
      <c r="B258" s="76"/>
      <c r="C258" s="76"/>
      <c r="D258" s="144" t="s">
        <v>478</v>
      </c>
      <c r="E258" s="600" t="s">
        <v>882</v>
      </c>
      <c r="F258" s="568" t="s">
        <v>97</v>
      </c>
      <c r="G258" s="525" t="str">
        <f>IF('PRA110'!G258="", "", 'PRA110'!G258)</f>
        <v/>
      </c>
      <c r="H258" s="526">
        <f t="shared" si="51"/>
        <v>0.5</v>
      </c>
      <c r="I258" s="526">
        <v>0.5</v>
      </c>
      <c r="J258" s="527">
        <v>0.5</v>
      </c>
      <c r="K258" s="31">
        <f t="shared" si="53"/>
        <v>0.5</v>
      </c>
      <c r="L258" s="519"/>
      <c r="M258" s="30">
        <f t="shared" si="52"/>
        <v>0.5</v>
      </c>
      <c r="N258" s="538"/>
      <c r="O258" s="521"/>
      <c r="P258" s="332" t="b">
        <f>AND('PRA110'!G258="",SUMIF('PRA110'!H258:AM258,"&lt;&gt;0")&gt;0)</f>
        <v>0</v>
      </c>
      <c r="Q258" s="1005"/>
    </row>
    <row r="259" spans="1:18" s="332" customFormat="1" ht="15" customHeight="1">
      <c r="A259" s="53"/>
      <c r="B259" s="76"/>
      <c r="C259" s="76"/>
      <c r="D259" s="144" t="s">
        <v>479</v>
      </c>
      <c r="E259" s="600" t="s">
        <v>883</v>
      </c>
      <c r="F259" s="602" t="s">
        <v>100</v>
      </c>
      <c r="G259" s="525" t="str">
        <f>IF('PRA110'!G259="", "", 'PRA110'!G259)</f>
        <v/>
      </c>
      <c r="H259" s="526">
        <f t="shared" si="51"/>
        <v>0.5</v>
      </c>
      <c r="I259" s="526">
        <v>0.5</v>
      </c>
      <c r="J259" s="527">
        <v>0.5</v>
      </c>
      <c r="K259" s="31">
        <f t="shared" si="53"/>
        <v>0.5</v>
      </c>
      <c r="L259" s="519"/>
      <c r="M259" s="30">
        <f t="shared" si="52"/>
        <v>0.5</v>
      </c>
      <c r="N259" s="538"/>
      <c r="O259" s="521"/>
      <c r="P259" s="332" t="b">
        <f>AND('PRA110'!G259="",SUMIF('PRA110'!H259:AM259,"&lt;&gt;0")&gt;0)</f>
        <v>0</v>
      </c>
      <c r="Q259" s="1005"/>
    </row>
    <row r="260" spans="1:18" s="332" customFormat="1" ht="15" customHeight="1">
      <c r="A260" s="53"/>
      <c r="B260" s="76"/>
      <c r="C260" s="76"/>
      <c r="D260" s="144" t="s">
        <v>480</v>
      </c>
      <c r="E260" s="600" t="s">
        <v>884</v>
      </c>
      <c r="F260" s="603" t="s">
        <v>618</v>
      </c>
      <c r="G260" s="525" t="str">
        <f>IF('PRA110'!G260="", "", 'PRA110'!G260)</f>
        <v/>
      </c>
      <c r="H260" s="526">
        <f t="shared" si="51"/>
        <v>1</v>
      </c>
      <c r="I260" s="526">
        <v>1</v>
      </c>
      <c r="J260" s="527">
        <v>1</v>
      </c>
      <c r="K260" s="31">
        <f t="shared" si="53"/>
        <v>1</v>
      </c>
      <c r="L260" s="519"/>
      <c r="M260" s="30">
        <f t="shared" si="52"/>
        <v>1</v>
      </c>
      <c r="N260" s="538"/>
      <c r="O260" s="521"/>
      <c r="P260" s="332" t="b">
        <f>AND('PRA110'!G260="",SUMIF('PRA110'!H260:AM260,"&lt;&gt;0")&gt;0)</f>
        <v>0</v>
      </c>
      <c r="Q260" s="1005"/>
    </row>
    <row r="261" spans="1:18" s="332" customFormat="1" ht="15" customHeight="1">
      <c r="A261" s="53"/>
      <c r="B261" s="76"/>
      <c r="C261" s="76"/>
      <c r="D261" s="144" t="s">
        <v>481</v>
      </c>
      <c r="E261" s="600" t="s">
        <v>885</v>
      </c>
      <c r="F261" s="603" t="s">
        <v>696</v>
      </c>
      <c r="G261" s="525" t="str">
        <f>IF('PRA110'!G261="", "", 'PRA110'!G261)</f>
        <v/>
      </c>
      <c r="H261" s="526">
        <f t="shared" si="51"/>
        <v>1</v>
      </c>
      <c r="I261" s="526">
        <v>1</v>
      </c>
      <c r="J261" s="527">
        <v>1</v>
      </c>
      <c r="K261" s="31">
        <f t="shared" si="53"/>
        <v>1</v>
      </c>
      <c r="L261" s="519"/>
      <c r="M261" s="30">
        <f t="shared" si="52"/>
        <v>1</v>
      </c>
      <c r="N261" s="538"/>
      <c r="O261" s="521"/>
      <c r="P261" s="332" t="b">
        <f>AND('PRA110'!G261="",SUMIF('PRA110'!H261:AM261,"&lt;&gt;0")&gt;0)</f>
        <v>0</v>
      </c>
      <c r="Q261" s="1005"/>
    </row>
    <row r="262" spans="1:18" s="173" customFormat="1" ht="15" customHeight="1">
      <c r="A262" s="53"/>
      <c r="B262" s="76"/>
      <c r="C262" s="76"/>
      <c r="D262" s="87" t="s">
        <v>482</v>
      </c>
      <c r="E262" s="585" t="s">
        <v>886</v>
      </c>
      <c r="F262" s="150" t="s">
        <v>354</v>
      </c>
      <c r="G262" s="532"/>
      <c r="H262" s="532"/>
      <c r="I262" s="532"/>
      <c r="J262" s="532"/>
      <c r="K262" s="532"/>
      <c r="L262" s="519"/>
      <c r="M262" s="579"/>
      <c r="N262" s="523"/>
      <c r="O262" s="576"/>
      <c r="P262" s="332"/>
      <c r="Q262" s="1005"/>
      <c r="R262" s="332"/>
    </row>
    <row r="263" spans="1:18" s="173" customFormat="1" ht="15" customHeight="1">
      <c r="A263" s="53"/>
      <c r="B263" s="76"/>
      <c r="C263" s="76"/>
      <c r="D263" s="87" t="s">
        <v>483</v>
      </c>
      <c r="E263" s="585" t="s">
        <v>887</v>
      </c>
      <c r="F263" s="150" t="s">
        <v>355</v>
      </c>
      <c r="G263" s="532"/>
      <c r="H263" s="532"/>
      <c r="I263" s="532"/>
      <c r="J263" s="532"/>
      <c r="K263" s="532"/>
      <c r="L263" s="519"/>
      <c r="M263" s="579"/>
      <c r="N263" s="523"/>
      <c r="O263" s="576"/>
      <c r="P263" s="332"/>
      <c r="Q263" s="1005"/>
      <c r="R263" s="332"/>
    </row>
    <row r="264" spans="1:18" s="173" customFormat="1" ht="15" customHeight="1">
      <c r="A264" s="53"/>
      <c r="B264" s="76"/>
      <c r="C264" s="76"/>
      <c r="D264" s="87" t="s">
        <v>484</v>
      </c>
      <c r="E264" s="585" t="s">
        <v>888</v>
      </c>
      <c r="F264" s="150" t="s">
        <v>356</v>
      </c>
      <c r="G264" s="532"/>
      <c r="H264" s="532"/>
      <c r="I264" s="532"/>
      <c r="J264" s="532"/>
      <c r="K264" s="532"/>
      <c r="L264" s="519"/>
      <c r="M264" s="579"/>
      <c r="N264" s="523"/>
      <c r="O264" s="576"/>
      <c r="P264" s="332"/>
      <c r="Q264" s="1005"/>
      <c r="R264" s="332"/>
    </row>
    <row r="265" spans="1:18" s="173" customFormat="1" ht="15" customHeight="1">
      <c r="A265" s="53"/>
      <c r="C265" s="76"/>
      <c r="D265" s="87" t="s">
        <v>485</v>
      </c>
      <c r="E265" s="585" t="s">
        <v>889</v>
      </c>
      <c r="F265" s="150" t="s">
        <v>357</v>
      </c>
      <c r="G265" s="532"/>
      <c r="H265" s="532"/>
      <c r="I265" s="532"/>
      <c r="J265" s="532"/>
      <c r="K265" s="532"/>
      <c r="L265" s="519"/>
      <c r="M265" s="579"/>
      <c r="N265" s="523"/>
      <c r="O265" s="576"/>
      <c r="P265" s="332"/>
      <c r="Q265" s="1005"/>
      <c r="R265" s="332"/>
    </row>
    <row r="266" spans="1:18" s="173" customFormat="1" ht="15" customHeight="1">
      <c r="A266" s="53"/>
      <c r="B266" s="76"/>
      <c r="C266" s="76"/>
      <c r="D266" s="87" t="s">
        <v>486</v>
      </c>
      <c r="E266" s="585" t="s">
        <v>890</v>
      </c>
      <c r="F266" s="150" t="s">
        <v>358</v>
      </c>
      <c r="G266" s="532"/>
      <c r="H266" s="532"/>
      <c r="I266" s="532"/>
      <c r="J266" s="532"/>
      <c r="K266" s="532"/>
      <c r="L266" s="519"/>
      <c r="M266" s="579"/>
      <c r="N266" s="523"/>
      <c r="O266" s="576"/>
      <c r="P266" s="332"/>
      <c r="Q266" s="1005"/>
      <c r="R266" s="332"/>
    </row>
    <row r="267" spans="1:18" s="173" customFormat="1" ht="15" customHeight="1">
      <c r="A267" s="53"/>
      <c r="B267" s="76"/>
      <c r="C267" s="76"/>
      <c r="D267" s="87" t="s">
        <v>487</v>
      </c>
      <c r="E267" s="585" t="s">
        <v>891</v>
      </c>
      <c r="F267" s="150" t="s">
        <v>359</v>
      </c>
      <c r="G267" s="532"/>
      <c r="H267" s="532"/>
      <c r="I267" s="532"/>
      <c r="J267" s="532"/>
      <c r="K267" s="532"/>
      <c r="L267" s="519"/>
      <c r="M267" s="579"/>
      <c r="N267" s="523"/>
      <c r="O267" s="576"/>
      <c r="P267" s="332"/>
      <c r="Q267" s="1005"/>
      <c r="R267" s="332"/>
    </row>
    <row r="268" spans="1:18" s="173" customFormat="1" ht="15" customHeight="1">
      <c r="A268" s="53"/>
      <c r="B268" s="76"/>
      <c r="C268" s="76"/>
      <c r="D268" s="87" t="s">
        <v>488</v>
      </c>
      <c r="E268" s="585" t="s">
        <v>892</v>
      </c>
      <c r="F268" s="150" t="s">
        <v>360</v>
      </c>
      <c r="G268" s="532"/>
      <c r="H268" s="532"/>
      <c r="I268" s="532"/>
      <c r="J268" s="532"/>
      <c r="K268" s="532"/>
      <c r="L268" s="519"/>
      <c r="M268" s="579"/>
      <c r="N268" s="523"/>
      <c r="O268" s="576"/>
      <c r="P268" s="332"/>
      <c r="Q268" s="1005"/>
      <c r="R268" s="332"/>
    </row>
    <row r="269" spans="1:18" s="173" customFormat="1" ht="15" customHeight="1">
      <c r="A269" s="53"/>
      <c r="B269" s="76"/>
      <c r="C269" s="76"/>
      <c r="D269" s="87" t="s">
        <v>489</v>
      </c>
      <c r="E269" s="585" t="s">
        <v>893</v>
      </c>
      <c r="F269" s="150" t="s">
        <v>361</v>
      </c>
      <c r="G269" s="532"/>
      <c r="H269" s="532"/>
      <c r="I269" s="532"/>
      <c r="J269" s="532"/>
      <c r="K269" s="532"/>
      <c r="L269" s="519"/>
      <c r="M269" s="579"/>
      <c r="N269" s="523"/>
      <c r="O269" s="576"/>
      <c r="P269" s="332"/>
      <c r="Q269" s="1005"/>
      <c r="R269" s="332"/>
    </row>
    <row r="270" spans="1:18" s="173" customFormat="1" ht="25.15" customHeight="1">
      <c r="A270" s="53"/>
      <c r="B270" s="76"/>
      <c r="C270" s="76"/>
      <c r="D270" s="87" t="s">
        <v>490</v>
      </c>
      <c r="E270" s="577" t="s">
        <v>894</v>
      </c>
      <c r="F270" s="128" t="s">
        <v>362</v>
      </c>
      <c r="G270" s="532"/>
      <c r="H270" s="532"/>
      <c r="I270" s="532"/>
      <c r="J270" s="532"/>
      <c r="K270" s="532"/>
      <c r="L270" s="519"/>
      <c r="M270" s="579"/>
      <c r="N270" s="523"/>
      <c r="O270" s="576"/>
      <c r="P270" s="332"/>
      <c r="Q270" s="1005"/>
      <c r="R270" s="332"/>
    </row>
    <row r="271" spans="1:18" s="413" customFormat="1" ht="19.899999999999999" customHeight="1" thickBot="1">
      <c r="A271" s="129"/>
      <c r="B271" s="130"/>
      <c r="C271" s="130"/>
      <c r="D271" s="87" t="s">
        <v>491</v>
      </c>
      <c r="E271" s="604" t="s">
        <v>895</v>
      </c>
      <c r="F271" s="605" t="s">
        <v>363</v>
      </c>
      <c r="G271" s="532"/>
      <c r="H271" s="532"/>
      <c r="I271" s="532"/>
      <c r="J271" s="532"/>
      <c r="K271" s="532"/>
      <c r="L271" s="519"/>
      <c r="M271" s="592"/>
      <c r="N271" s="606"/>
      <c r="O271" s="589"/>
      <c r="P271" s="332"/>
      <c r="Q271" s="1005"/>
      <c r="R271" s="332"/>
    </row>
    <row r="272" spans="1:18" s="173" customFormat="1">
      <c r="A272" s="53"/>
      <c r="B272" s="76"/>
      <c r="C272" s="76"/>
      <c r="D272" s="607"/>
      <c r="E272" s="608"/>
      <c r="F272" s="609"/>
      <c r="G272" s="609"/>
      <c r="H272" s="609"/>
      <c r="I272" s="609"/>
      <c r="J272" s="609"/>
      <c r="K272" s="609"/>
      <c r="L272" s="610"/>
      <c r="M272" s="579"/>
      <c r="N272" s="611"/>
      <c r="O272" s="576"/>
      <c r="Q272" s="1005"/>
      <c r="R272" s="332"/>
    </row>
    <row r="273" spans="1:18" s="173" customFormat="1">
      <c r="A273" s="53"/>
      <c r="B273" s="76"/>
      <c r="C273" s="76"/>
      <c r="D273" s="612"/>
      <c r="E273" s="613"/>
      <c r="F273" s="614"/>
      <c r="G273" s="614"/>
      <c r="H273" s="614"/>
      <c r="I273" s="614"/>
      <c r="J273" s="614"/>
      <c r="K273" s="614"/>
      <c r="L273" s="615"/>
      <c r="M273" s="579"/>
      <c r="N273" s="616"/>
      <c r="O273" s="576"/>
      <c r="Q273" s="1005"/>
      <c r="R273" s="332"/>
    </row>
    <row r="274" spans="1:18" s="173" customFormat="1" ht="11.25" customHeight="1">
      <c r="A274" s="53"/>
      <c r="B274" s="76"/>
      <c r="C274" s="76"/>
      <c r="D274" s="1154"/>
      <c r="E274" s="1116" t="s">
        <v>364</v>
      </c>
      <c r="F274" s="1156"/>
      <c r="G274" s="944"/>
      <c r="H274" s="557"/>
      <c r="I274" s="1145"/>
      <c r="J274" s="1145"/>
      <c r="K274" s="1145"/>
      <c r="L274" s="558"/>
      <c r="M274" s="579"/>
      <c r="N274" s="559"/>
      <c r="O274" s="576"/>
      <c r="Q274" s="1005"/>
      <c r="R274" s="332"/>
    </row>
    <row r="275" spans="1:18" s="173" customFormat="1" ht="11.25" customHeight="1">
      <c r="A275" s="53"/>
      <c r="B275" s="76"/>
      <c r="C275" s="76"/>
      <c r="D275" s="1122"/>
      <c r="E275" s="1064"/>
      <c r="F275" s="1157"/>
      <c r="G275" s="945"/>
      <c r="H275" s="561"/>
      <c r="I275" s="1146"/>
      <c r="J275" s="1146"/>
      <c r="K275" s="1146"/>
      <c r="L275" s="558"/>
      <c r="M275" s="579"/>
      <c r="N275" s="562"/>
      <c r="O275" s="576"/>
      <c r="Q275" s="1005"/>
      <c r="R275" s="332"/>
    </row>
    <row r="276" spans="1:18" s="441" customFormat="1" ht="12" customHeight="1">
      <c r="A276" s="53"/>
      <c r="B276" s="76"/>
      <c r="C276" s="76"/>
      <c r="D276" s="87">
        <v>7250</v>
      </c>
      <c r="E276" s="617" t="s">
        <v>896</v>
      </c>
      <c r="F276" s="156" t="s">
        <v>897</v>
      </c>
      <c r="G276" s="618"/>
      <c r="H276" s="618"/>
      <c r="I276" s="618"/>
      <c r="J276" s="618"/>
      <c r="K276" s="618"/>
      <c r="L276" s="519"/>
      <c r="M276" s="567"/>
      <c r="N276" s="619"/>
      <c r="O276" s="620"/>
      <c r="Q276" s="1005"/>
      <c r="R276" s="332"/>
    </row>
    <row r="277" spans="1:18" s="441" customFormat="1" ht="12" customHeight="1">
      <c r="A277" s="53"/>
      <c r="B277" s="76"/>
      <c r="C277" s="76"/>
      <c r="D277" s="87">
        <v>7260</v>
      </c>
      <c r="E277" s="621" t="s">
        <v>898</v>
      </c>
      <c r="F277" s="584" t="s">
        <v>365</v>
      </c>
      <c r="G277" s="618"/>
      <c r="H277" s="618"/>
      <c r="I277" s="618"/>
      <c r="J277" s="618"/>
      <c r="K277" s="618"/>
      <c r="L277" s="519"/>
      <c r="M277" s="567"/>
      <c r="N277" s="619"/>
      <c r="O277" s="620"/>
      <c r="P277" s="332"/>
      <c r="Q277" s="1005"/>
      <c r="R277" s="332"/>
    </row>
    <row r="278" spans="1:18" s="441" customFormat="1" ht="12" customHeight="1">
      <c r="A278" s="53"/>
      <c r="B278" s="76"/>
      <c r="C278" s="76"/>
      <c r="D278" s="87">
        <v>7270</v>
      </c>
      <c r="E278" s="621" t="s">
        <v>899</v>
      </c>
      <c r="F278" s="584" t="s">
        <v>366</v>
      </c>
      <c r="G278" s="618"/>
      <c r="H278" s="618"/>
      <c r="I278" s="618"/>
      <c r="J278" s="618"/>
      <c r="K278" s="618"/>
      <c r="L278" s="519"/>
      <c r="M278" s="567"/>
      <c r="N278" s="619"/>
      <c r="O278" s="620"/>
      <c r="P278" s="332"/>
      <c r="Q278" s="1005"/>
      <c r="R278" s="332"/>
    </row>
    <row r="279" spans="1:18" s="441" customFormat="1" ht="12" customHeight="1">
      <c r="A279" s="53"/>
      <c r="B279" s="76"/>
      <c r="C279" s="76"/>
      <c r="D279" s="87">
        <v>7280</v>
      </c>
      <c r="E279" s="621" t="s">
        <v>900</v>
      </c>
      <c r="F279" s="584" t="s">
        <v>367</v>
      </c>
      <c r="G279" s="618"/>
      <c r="H279" s="618"/>
      <c r="I279" s="618"/>
      <c r="J279" s="618"/>
      <c r="K279" s="618"/>
      <c r="L279" s="519"/>
      <c r="M279" s="567"/>
      <c r="N279" s="619"/>
      <c r="O279" s="620"/>
      <c r="P279" s="332"/>
      <c r="Q279" s="1005"/>
      <c r="R279" s="332"/>
    </row>
    <row r="280" spans="1:18" s="453" customFormat="1" ht="12" customHeight="1">
      <c r="A280" s="159"/>
      <c r="B280" s="160"/>
      <c r="C280" s="160"/>
      <c r="D280" s="87">
        <v>7290</v>
      </c>
      <c r="E280" s="617" t="s">
        <v>901</v>
      </c>
      <c r="F280" s="156" t="s">
        <v>902</v>
      </c>
      <c r="G280" s="618"/>
      <c r="H280" s="618"/>
      <c r="I280" s="618"/>
      <c r="J280" s="618"/>
      <c r="K280" s="618"/>
      <c r="L280" s="519"/>
      <c r="M280" s="567"/>
      <c r="N280" s="619"/>
      <c r="O280" s="623"/>
      <c r="P280" s="332"/>
      <c r="Q280" s="1005"/>
      <c r="R280" s="332"/>
    </row>
    <row r="281" spans="1:18" s="441" customFormat="1" ht="12" customHeight="1">
      <c r="A281" s="53"/>
      <c r="B281" s="76"/>
      <c r="C281" s="76"/>
      <c r="D281" s="87">
        <v>7300</v>
      </c>
      <c r="E281" s="621" t="s">
        <v>903</v>
      </c>
      <c r="F281" s="584" t="s">
        <v>365</v>
      </c>
      <c r="G281" s="618"/>
      <c r="H281" s="618"/>
      <c r="I281" s="618"/>
      <c r="J281" s="618"/>
      <c r="K281" s="618"/>
      <c r="L281" s="519"/>
      <c r="M281" s="567"/>
      <c r="N281" s="619"/>
      <c r="O281" s="620"/>
      <c r="P281" s="332"/>
      <c r="Q281" s="1005"/>
      <c r="R281" s="332"/>
    </row>
    <row r="282" spans="1:18" s="441" customFormat="1" ht="12" customHeight="1">
      <c r="A282" s="53"/>
      <c r="B282" s="76"/>
      <c r="C282" s="76"/>
      <c r="D282" s="87">
        <v>7310</v>
      </c>
      <c r="E282" s="621" t="s">
        <v>904</v>
      </c>
      <c r="F282" s="584" t="s">
        <v>366</v>
      </c>
      <c r="G282" s="618"/>
      <c r="H282" s="618"/>
      <c r="I282" s="618"/>
      <c r="J282" s="618"/>
      <c r="K282" s="618"/>
      <c r="L282" s="519"/>
      <c r="M282" s="567"/>
      <c r="N282" s="619"/>
      <c r="O282" s="620"/>
      <c r="P282" s="332"/>
      <c r="Q282" s="1005"/>
      <c r="R282" s="332"/>
    </row>
    <row r="283" spans="1:18" s="441" customFormat="1" ht="12" customHeight="1">
      <c r="A283" s="53"/>
      <c r="B283" s="76"/>
      <c r="C283" s="76"/>
      <c r="D283" s="87">
        <v>7320</v>
      </c>
      <c r="E283" s="621" t="s">
        <v>905</v>
      </c>
      <c r="F283" s="584" t="s">
        <v>367</v>
      </c>
      <c r="G283" s="618"/>
      <c r="H283" s="618"/>
      <c r="I283" s="618"/>
      <c r="J283" s="618"/>
      <c r="K283" s="618"/>
      <c r="L283" s="519"/>
      <c r="M283" s="567"/>
      <c r="N283" s="619"/>
      <c r="O283" s="620"/>
      <c r="P283" s="332"/>
      <c r="Q283" s="1005"/>
      <c r="R283" s="332"/>
    </row>
    <row r="284" spans="1:18" s="453" customFormat="1" ht="12" customHeight="1">
      <c r="A284" s="159"/>
      <c r="B284" s="160"/>
      <c r="C284" s="160"/>
      <c r="D284" s="87">
        <v>7330</v>
      </c>
      <c r="E284" s="617" t="s">
        <v>906</v>
      </c>
      <c r="F284" s="156" t="s">
        <v>907</v>
      </c>
      <c r="G284" s="618"/>
      <c r="H284" s="618"/>
      <c r="I284" s="618"/>
      <c r="J284" s="618"/>
      <c r="K284" s="618"/>
      <c r="L284" s="519"/>
      <c r="M284" s="567"/>
      <c r="N284" s="619"/>
      <c r="O284" s="623"/>
      <c r="P284" s="332"/>
      <c r="Q284" s="1005"/>
      <c r="R284" s="332"/>
    </row>
    <row r="285" spans="1:18" s="441" customFormat="1" ht="12" customHeight="1">
      <c r="A285" s="53"/>
      <c r="B285" s="76"/>
      <c r="C285" s="76"/>
      <c r="D285" s="144">
        <v>7340</v>
      </c>
      <c r="E285" s="621" t="s">
        <v>908</v>
      </c>
      <c r="F285" s="946" t="s">
        <v>365</v>
      </c>
      <c r="G285" s="618"/>
      <c r="H285" s="618"/>
      <c r="I285" s="618"/>
      <c r="J285" s="618"/>
      <c r="K285" s="618"/>
      <c r="L285" s="519"/>
      <c r="M285" s="567"/>
      <c r="N285" s="619"/>
      <c r="O285" s="620"/>
      <c r="P285" s="332"/>
      <c r="Q285" s="1005"/>
      <c r="R285" s="332"/>
    </row>
    <row r="286" spans="1:18" s="441" customFormat="1" ht="12" customHeight="1">
      <c r="A286" s="53"/>
      <c r="B286" s="76"/>
      <c r="C286" s="76"/>
      <c r="D286" s="144">
        <v>7350</v>
      </c>
      <c r="E286" s="621" t="s">
        <v>909</v>
      </c>
      <c r="F286" s="946" t="s">
        <v>366</v>
      </c>
      <c r="G286" s="618"/>
      <c r="H286" s="618"/>
      <c r="I286" s="618"/>
      <c r="J286" s="618"/>
      <c r="K286" s="618"/>
      <c r="L286" s="519"/>
      <c r="M286" s="567"/>
      <c r="N286" s="619"/>
      <c r="O286" s="620"/>
      <c r="P286" s="332"/>
      <c r="Q286" s="1005"/>
      <c r="R286" s="332"/>
    </row>
    <row r="287" spans="1:18" s="441" customFormat="1" ht="12" customHeight="1">
      <c r="A287" s="53"/>
      <c r="B287" s="76"/>
      <c r="C287" s="76"/>
      <c r="D287" s="144">
        <v>7360</v>
      </c>
      <c r="E287" s="625" t="s">
        <v>910</v>
      </c>
      <c r="F287" s="947" t="s">
        <v>367</v>
      </c>
      <c r="G287" s="618"/>
      <c r="H287" s="618"/>
      <c r="I287" s="618"/>
      <c r="J287" s="618"/>
      <c r="K287" s="618"/>
      <c r="L287" s="519"/>
      <c r="M287" s="567"/>
      <c r="N287" s="619"/>
      <c r="O287" s="620"/>
      <c r="P287" s="332"/>
      <c r="Q287" s="1005"/>
      <c r="R287" s="332"/>
    </row>
    <row r="288" spans="1:18" s="441" customFormat="1" ht="12" customHeight="1">
      <c r="A288" s="53"/>
      <c r="B288" s="76"/>
      <c r="C288" s="76"/>
      <c r="D288" s="626"/>
      <c r="E288" s="105"/>
      <c r="F288" s="627"/>
      <c r="G288" s="628"/>
      <c r="H288" s="628"/>
      <c r="I288" s="628"/>
      <c r="J288" s="628"/>
      <c r="K288" s="628"/>
      <c r="L288" s="629"/>
      <c r="M288" s="567"/>
      <c r="N288" s="630"/>
      <c r="O288" s="620"/>
      <c r="Q288" s="1005"/>
      <c r="R288" s="332"/>
    </row>
    <row r="289" spans="1:18" s="441" customFormat="1" ht="12" customHeight="1">
      <c r="A289" s="53"/>
      <c r="B289" s="76"/>
      <c r="C289" s="76"/>
      <c r="D289" s="626"/>
      <c r="E289" s="105"/>
      <c r="F289" s="627"/>
      <c r="G289" s="628"/>
      <c r="H289" s="628"/>
      <c r="I289" s="628"/>
      <c r="J289" s="628"/>
      <c r="K289" s="628"/>
      <c r="L289" s="629"/>
      <c r="M289" s="567"/>
      <c r="N289" s="630"/>
      <c r="O289" s="620"/>
      <c r="Q289" s="1005"/>
      <c r="R289" s="332"/>
    </row>
    <row r="290" spans="1:18" s="441" customFormat="1" ht="12" customHeight="1">
      <c r="A290" s="53"/>
      <c r="B290" s="76"/>
      <c r="C290" s="76"/>
      <c r="D290" s="1154"/>
      <c r="E290" s="1116" t="s">
        <v>368</v>
      </c>
      <c r="F290" s="1155"/>
      <c r="G290" s="556"/>
      <c r="H290" s="557"/>
      <c r="I290" s="1145"/>
      <c r="J290" s="1145"/>
      <c r="K290" s="1145"/>
      <c r="L290" s="558"/>
      <c r="M290" s="567"/>
      <c r="N290" s="559"/>
      <c r="O290" s="620"/>
      <c r="Q290" s="1005"/>
      <c r="R290" s="332"/>
    </row>
    <row r="291" spans="1:18" s="441" customFormat="1" ht="12" customHeight="1">
      <c r="A291" s="53"/>
      <c r="B291" s="76"/>
      <c r="C291" s="76"/>
      <c r="D291" s="1067"/>
      <c r="E291" s="1064"/>
      <c r="F291" s="1065"/>
      <c r="G291" s="560"/>
      <c r="H291" s="561"/>
      <c r="I291" s="1146"/>
      <c r="J291" s="1146"/>
      <c r="K291" s="1146"/>
      <c r="L291" s="558"/>
      <c r="M291" s="567"/>
      <c r="N291" s="562"/>
      <c r="O291" s="620"/>
      <c r="Q291" s="1005"/>
      <c r="R291" s="332"/>
    </row>
    <row r="292" spans="1:18" s="441" customFormat="1" ht="12" customHeight="1">
      <c r="A292" s="53"/>
      <c r="B292" s="76"/>
      <c r="C292" s="76"/>
      <c r="D292" s="87" t="s">
        <v>504</v>
      </c>
      <c r="E292" s="166" t="s">
        <v>911</v>
      </c>
      <c r="F292" s="167" t="s">
        <v>369</v>
      </c>
      <c r="G292" s="618"/>
      <c r="H292" s="618"/>
      <c r="I292" s="618"/>
      <c r="J292" s="618"/>
      <c r="K292" s="618"/>
      <c r="L292" s="519"/>
      <c r="M292" s="567"/>
      <c r="N292" s="619"/>
      <c r="O292" s="620"/>
      <c r="P292" s="332"/>
      <c r="Q292" s="1005"/>
      <c r="R292" s="332"/>
    </row>
    <row r="293" spans="1:18" s="441" customFormat="1" ht="12" customHeight="1">
      <c r="A293" s="53"/>
      <c r="B293" s="76"/>
      <c r="C293" s="76"/>
      <c r="D293" s="87" t="s">
        <v>505</v>
      </c>
      <c r="E293" s="166" t="s">
        <v>912</v>
      </c>
      <c r="F293" s="545" t="s">
        <v>370</v>
      </c>
      <c r="G293" s="618"/>
      <c r="H293" s="618"/>
      <c r="I293" s="618"/>
      <c r="J293" s="618"/>
      <c r="K293" s="618"/>
      <c r="L293" s="519"/>
      <c r="M293" s="567"/>
      <c r="N293" s="619"/>
      <c r="O293" s="620"/>
      <c r="P293" s="332"/>
      <c r="Q293" s="1005"/>
      <c r="R293" s="332"/>
    </row>
    <row r="294" spans="1:18" s="441" customFormat="1" ht="12" customHeight="1">
      <c r="A294" s="53"/>
      <c r="B294" s="76"/>
      <c r="C294" s="76"/>
      <c r="D294" s="87" t="s">
        <v>506</v>
      </c>
      <c r="E294" s="168" t="s">
        <v>913</v>
      </c>
      <c r="F294" s="545" t="s">
        <v>365</v>
      </c>
      <c r="G294" s="618"/>
      <c r="H294" s="618"/>
      <c r="I294" s="618"/>
      <c r="J294" s="618"/>
      <c r="K294" s="618"/>
      <c r="L294" s="519"/>
      <c r="M294" s="567"/>
      <c r="N294" s="619"/>
      <c r="O294" s="620"/>
      <c r="P294" s="332"/>
      <c r="Q294" s="1005"/>
      <c r="R294" s="332"/>
    </row>
    <row r="295" spans="1:18" s="441" customFormat="1" ht="12" customHeight="1">
      <c r="A295" s="53"/>
      <c r="B295" s="76"/>
      <c r="C295" s="76"/>
      <c r="D295" s="87" t="s">
        <v>507</v>
      </c>
      <c r="E295" s="168" t="s">
        <v>914</v>
      </c>
      <c r="F295" s="545" t="s">
        <v>366</v>
      </c>
      <c r="G295" s="618"/>
      <c r="H295" s="618"/>
      <c r="I295" s="618"/>
      <c r="J295" s="618"/>
      <c r="K295" s="618"/>
      <c r="L295" s="519"/>
      <c r="M295" s="567"/>
      <c r="N295" s="619"/>
      <c r="O295" s="620"/>
      <c r="P295" s="332"/>
      <c r="Q295" s="1005"/>
      <c r="R295" s="332"/>
    </row>
    <row r="296" spans="1:18" s="441" customFormat="1" ht="12" customHeight="1">
      <c r="A296" s="53"/>
      <c r="B296" s="76"/>
      <c r="C296" s="76"/>
      <c r="D296" s="87" t="s">
        <v>508</v>
      </c>
      <c r="E296" s="168" t="s">
        <v>915</v>
      </c>
      <c r="F296" s="545" t="s">
        <v>367</v>
      </c>
      <c r="G296" s="618"/>
      <c r="H296" s="618"/>
      <c r="I296" s="618"/>
      <c r="J296" s="618"/>
      <c r="K296" s="618"/>
      <c r="L296" s="519"/>
      <c r="M296" s="567"/>
      <c r="N296" s="619"/>
      <c r="O296" s="620"/>
      <c r="P296" s="332"/>
      <c r="Q296" s="1005"/>
      <c r="R296" s="332"/>
    </row>
    <row r="297" spans="1:18" s="441" customFormat="1" ht="12" customHeight="1">
      <c r="A297" s="53"/>
      <c r="B297" s="76"/>
      <c r="C297" s="76"/>
      <c r="D297" s="87" t="s">
        <v>509</v>
      </c>
      <c r="E297" s="631" t="s">
        <v>916</v>
      </c>
      <c r="F297" s="605" t="s">
        <v>371</v>
      </c>
      <c r="G297" s="618"/>
      <c r="H297" s="618"/>
      <c r="I297" s="618"/>
      <c r="J297" s="618"/>
      <c r="K297" s="618"/>
      <c r="L297" s="519"/>
      <c r="M297" s="567"/>
      <c r="N297" s="619"/>
      <c r="O297" s="620"/>
      <c r="P297" s="332"/>
      <c r="Q297" s="1005"/>
      <c r="R297" s="332"/>
    </row>
    <row r="298" spans="1:18">
      <c r="C298" s="632"/>
      <c r="D298" s="633"/>
      <c r="E298" s="634"/>
      <c r="F298" s="635"/>
      <c r="G298" s="636"/>
      <c r="H298" s="637"/>
      <c r="I298" s="637"/>
      <c r="J298" s="637"/>
      <c r="K298" s="637"/>
      <c r="L298" s="638"/>
      <c r="M298" s="579"/>
      <c r="N298" s="619"/>
      <c r="O298" s="639"/>
      <c r="Q298" s="1005"/>
      <c r="R298" s="332"/>
    </row>
    <row r="299" spans="1:18" s="173" customFormat="1" ht="19.5" customHeight="1" thickBot="1">
      <c r="A299" s="76"/>
      <c r="B299" s="76"/>
      <c r="C299" s="76"/>
      <c r="D299" s="640" t="s">
        <v>510</v>
      </c>
      <c r="E299" s="641" t="s">
        <v>917</v>
      </c>
      <c r="F299" s="641" t="s">
        <v>761</v>
      </c>
      <c r="G299" s="642"/>
      <c r="H299" s="643">
        <v>1</v>
      </c>
      <c r="I299" s="644"/>
      <c r="J299" s="644"/>
      <c r="K299" s="645">
        <f>MAX(MIN(J299, H299), I299)</f>
        <v>1</v>
      </c>
      <c r="L299" s="646"/>
      <c r="M299" s="953">
        <f>H299</f>
        <v>1</v>
      </c>
      <c r="N299" s="647"/>
      <c r="O299" s="576"/>
      <c r="P299" s="332"/>
      <c r="Q299" s="1005"/>
      <c r="R299" s="332"/>
    </row>
    <row r="300" spans="1:18" s="173" customFormat="1">
      <c r="A300" s="53"/>
      <c r="B300" s="76"/>
      <c r="C300" s="76"/>
      <c r="D300" s="114"/>
      <c r="E300" s="114"/>
      <c r="F300" s="114"/>
      <c r="G300" s="648"/>
      <c r="H300" s="648"/>
      <c r="I300" s="649"/>
      <c r="J300" s="649"/>
      <c r="K300" s="649"/>
      <c r="L300" s="649"/>
      <c r="M300" s="650"/>
      <c r="N300" s="651"/>
      <c r="O300" s="652"/>
    </row>
    <row r="301" spans="1:18" s="173" customFormat="1">
      <c r="A301" s="53"/>
      <c r="B301" s="76"/>
      <c r="C301" s="76"/>
      <c r="D301" s="114"/>
      <c r="E301" s="114"/>
      <c r="F301" s="496"/>
      <c r="G301" s="653"/>
      <c r="H301" s="653"/>
      <c r="I301" s="654"/>
      <c r="J301" s="654"/>
      <c r="K301" s="654"/>
      <c r="L301" s="654"/>
      <c r="M301" s="650"/>
      <c r="N301" s="655"/>
      <c r="O301" s="2"/>
    </row>
    <row r="302" spans="1:18">
      <c r="G302" s="656"/>
      <c r="H302" s="656"/>
      <c r="I302" s="654"/>
      <c r="J302" s="654"/>
      <c r="K302" s="654"/>
      <c r="L302" s="654"/>
      <c r="M302" s="650"/>
    </row>
    <row r="303" spans="1:18">
      <c r="G303" s="656"/>
      <c r="H303" s="656"/>
      <c r="I303" s="654"/>
      <c r="J303" s="654"/>
      <c r="K303" s="654"/>
      <c r="L303" s="654"/>
      <c r="M303" s="650"/>
    </row>
    <row r="304" spans="1:18">
      <c r="F304" s="496"/>
      <c r="G304" s="653"/>
      <c r="H304" s="653"/>
      <c r="I304" s="654"/>
      <c r="J304" s="654"/>
      <c r="K304" s="654"/>
      <c r="L304" s="654"/>
      <c r="M304" s="650"/>
    </row>
    <row r="305" spans="6:13">
      <c r="G305" s="656"/>
      <c r="H305" s="656"/>
      <c r="I305" s="654"/>
      <c r="J305" s="654"/>
      <c r="K305" s="654"/>
      <c r="L305" s="654"/>
      <c r="M305" s="650"/>
    </row>
    <row r="306" spans="6:13">
      <c r="G306" s="656"/>
      <c r="H306" s="656"/>
      <c r="I306" s="654"/>
      <c r="J306" s="654"/>
      <c r="K306" s="654"/>
      <c r="L306" s="654"/>
      <c r="M306" s="650"/>
    </row>
    <row r="307" spans="6:13">
      <c r="G307" s="656"/>
      <c r="H307" s="656"/>
      <c r="I307" s="654"/>
      <c r="J307" s="654"/>
      <c r="K307" s="654"/>
      <c r="L307" s="654"/>
      <c r="M307" s="650"/>
    </row>
    <row r="308" spans="6:13">
      <c r="F308" s="496"/>
      <c r="G308" s="653"/>
      <c r="H308" s="653"/>
      <c r="I308" s="654"/>
      <c r="J308" s="654"/>
      <c r="K308" s="654"/>
      <c r="L308" s="654"/>
      <c r="M308" s="650"/>
    </row>
    <row r="309" spans="6:13">
      <c r="G309" s="656"/>
      <c r="H309" s="656"/>
      <c r="I309" s="654"/>
      <c r="J309" s="654"/>
      <c r="K309" s="654"/>
      <c r="L309" s="654"/>
      <c r="M309" s="650"/>
    </row>
    <row r="310" spans="6:13">
      <c r="G310" s="656"/>
      <c r="H310" s="656"/>
      <c r="I310" s="654"/>
      <c r="J310" s="654"/>
      <c r="K310" s="654"/>
      <c r="L310" s="654"/>
      <c r="M310" s="650"/>
    </row>
    <row r="311" spans="6:13">
      <c r="G311" s="653"/>
      <c r="H311" s="653"/>
      <c r="I311" s="654"/>
      <c r="J311" s="654"/>
      <c r="K311" s="654"/>
      <c r="L311" s="654"/>
      <c r="M311" s="650"/>
    </row>
    <row r="312" spans="6:13">
      <c r="F312" s="496"/>
      <c r="G312" s="656"/>
      <c r="H312" s="656"/>
      <c r="I312" s="654"/>
      <c r="J312" s="654"/>
      <c r="K312" s="654"/>
      <c r="L312" s="654"/>
      <c r="M312" s="650"/>
    </row>
    <row r="313" spans="6:13">
      <c r="G313" s="656"/>
      <c r="H313" s="656"/>
      <c r="I313" s="654"/>
      <c r="J313" s="654"/>
      <c r="K313" s="654"/>
      <c r="L313" s="654"/>
      <c r="M313" s="650"/>
    </row>
    <row r="314" spans="6:13">
      <c r="G314" s="656"/>
      <c r="H314" s="656"/>
      <c r="I314" s="654"/>
      <c r="J314" s="654"/>
      <c r="K314" s="654"/>
      <c r="L314" s="654"/>
      <c r="M314" s="650"/>
    </row>
    <row r="315" spans="6:13">
      <c r="G315" s="656"/>
      <c r="H315" s="656"/>
      <c r="I315" s="654"/>
      <c r="J315" s="654"/>
      <c r="K315" s="654"/>
      <c r="L315" s="654"/>
      <c r="M315" s="650"/>
    </row>
    <row r="316" spans="6:13">
      <c r="F316" s="496"/>
      <c r="G316" s="656"/>
      <c r="H316" s="656"/>
      <c r="I316" s="654"/>
      <c r="J316" s="654"/>
      <c r="K316" s="654"/>
      <c r="L316" s="654"/>
      <c r="M316" s="650"/>
    </row>
    <row r="317" spans="6:13">
      <c r="G317" s="656"/>
      <c r="H317" s="656"/>
      <c r="I317" s="654"/>
      <c r="J317" s="654"/>
      <c r="K317" s="654"/>
      <c r="L317" s="654"/>
      <c r="M317" s="650"/>
    </row>
    <row r="318" spans="6:13">
      <c r="G318" s="656"/>
      <c r="H318" s="656"/>
      <c r="I318" s="654"/>
      <c r="J318" s="654"/>
      <c r="K318" s="654"/>
      <c r="L318" s="654"/>
      <c r="M318" s="650"/>
    </row>
    <row r="319" spans="6:13">
      <c r="F319" s="496"/>
      <c r="G319" s="656"/>
      <c r="H319" s="656"/>
      <c r="I319" s="654"/>
      <c r="J319" s="654"/>
      <c r="K319" s="654"/>
      <c r="L319" s="654"/>
      <c r="M319" s="650"/>
    </row>
    <row r="320" spans="6:13">
      <c r="G320" s="656"/>
      <c r="H320" s="656"/>
      <c r="I320" s="654"/>
      <c r="J320" s="654"/>
      <c r="K320" s="654"/>
      <c r="L320" s="654"/>
      <c r="M320" s="650"/>
    </row>
  </sheetData>
  <mergeCells count="46">
    <mergeCell ref="N13:N14"/>
    <mergeCell ref="K140:K141"/>
    <mergeCell ref="J140:J141"/>
    <mergeCell ref="J290:J291"/>
    <mergeCell ref="I234:I235"/>
    <mergeCell ref="J234:J235"/>
    <mergeCell ref="K234:K235"/>
    <mergeCell ref="K182:K183"/>
    <mergeCell ref="N182:N183"/>
    <mergeCell ref="N234:N235"/>
    <mergeCell ref="K290:K291"/>
    <mergeCell ref="K13:K14"/>
    <mergeCell ref="K274:K275"/>
    <mergeCell ref="I182:I183"/>
    <mergeCell ref="M13:M14"/>
    <mergeCell ref="J274:J275"/>
    <mergeCell ref="I140:I141"/>
    <mergeCell ref="E182:E183"/>
    <mergeCell ref="F182:F183"/>
    <mergeCell ref="J182:J183"/>
    <mergeCell ref="D290:D291"/>
    <mergeCell ref="E290:F291"/>
    <mergeCell ref="I290:I291"/>
    <mergeCell ref="E234:F235"/>
    <mergeCell ref="F140:F141"/>
    <mergeCell ref="D182:D183"/>
    <mergeCell ref="D140:D141"/>
    <mergeCell ref="E140:E141"/>
    <mergeCell ref="D234:D235"/>
    <mergeCell ref="D274:D275"/>
    <mergeCell ref="E274:F275"/>
    <mergeCell ref="I274:I275"/>
    <mergeCell ref="I12:K12"/>
    <mergeCell ref="D13:D15"/>
    <mergeCell ref="E13:E15"/>
    <mergeCell ref="F13:F15"/>
    <mergeCell ref="K84:K85"/>
    <mergeCell ref="D84:D85"/>
    <mergeCell ref="E84:E85"/>
    <mergeCell ref="F84:F85"/>
    <mergeCell ref="I84:I85"/>
    <mergeCell ref="J84:J85"/>
    <mergeCell ref="G13:G14"/>
    <mergeCell ref="I13:I14"/>
    <mergeCell ref="J13:J14"/>
    <mergeCell ref="H13:H14"/>
  </mergeCells>
  <conditionalFormatting sqref="N194:N200 N187:N192">
    <cfRule type="cellIs" dxfId="381" priority="279" operator="equal">
      <formula>0</formula>
    </cfRule>
  </conditionalFormatting>
  <conditionalFormatting sqref="N209:N215 N202:N206">
    <cfRule type="cellIs" dxfId="380" priority="278" operator="equal">
      <formula>0</formula>
    </cfRule>
  </conditionalFormatting>
  <conditionalFormatting sqref="N255:N261 N250:N253 N236:N247 N217:N233">
    <cfRule type="cellIs" dxfId="379" priority="277" operator="equal">
      <formula>0</formula>
    </cfRule>
  </conditionalFormatting>
  <conditionalFormatting sqref="N176:N179">
    <cfRule type="cellIs" dxfId="378" priority="276" operator="equal">
      <formula>0</formula>
    </cfRule>
  </conditionalFormatting>
  <conditionalFormatting sqref="N172:N174">
    <cfRule type="cellIs" dxfId="377" priority="275" operator="equal">
      <formula>0</formula>
    </cfRule>
  </conditionalFormatting>
  <conditionalFormatting sqref="N164:N170">
    <cfRule type="cellIs" dxfId="376" priority="274" operator="equal">
      <formula>0</formula>
    </cfRule>
  </conditionalFormatting>
  <conditionalFormatting sqref="N157:N162">
    <cfRule type="cellIs" dxfId="375" priority="273" operator="equal">
      <formula>0</formula>
    </cfRule>
  </conditionalFormatting>
  <conditionalFormatting sqref="N153:N155">
    <cfRule type="cellIs" dxfId="374" priority="272" operator="equal">
      <formula>0</formula>
    </cfRule>
  </conditionalFormatting>
  <conditionalFormatting sqref="N146:N151">
    <cfRule type="cellIs" dxfId="373" priority="271" operator="equal">
      <formula>0</formula>
    </cfRule>
  </conditionalFormatting>
  <conditionalFormatting sqref="N142:N143">
    <cfRule type="cellIs" dxfId="372" priority="270" operator="equal">
      <formula>0</formula>
    </cfRule>
  </conditionalFormatting>
  <conditionalFormatting sqref="N123:N126">
    <cfRule type="cellIs" dxfId="371" priority="269" operator="equal">
      <formula>0</formula>
    </cfRule>
  </conditionalFormatting>
  <conditionalFormatting sqref="N24">
    <cfRule type="cellIs" dxfId="370" priority="258" operator="equal">
      <formula>0</formula>
    </cfRule>
  </conditionalFormatting>
  <conditionalFormatting sqref="N26">
    <cfRule type="cellIs" dxfId="369" priority="257" operator="equal">
      <formula>0</formula>
    </cfRule>
  </conditionalFormatting>
  <conditionalFormatting sqref="N29:N30">
    <cfRule type="cellIs" dxfId="368" priority="256" operator="equal">
      <formula>0</formula>
    </cfRule>
  </conditionalFormatting>
  <conditionalFormatting sqref="N35:N40">
    <cfRule type="cellIs" dxfId="367" priority="255" operator="equal">
      <formula>0</formula>
    </cfRule>
  </conditionalFormatting>
  <conditionalFormatting sqref="N42">
    <cfRule type="cellIs" dxfId="366" priority="175" operator="equal">
      <formula>0</formula>
    </cfRule>
  </conditionalFormatting>
  <conditionalFormatting sqref="N46:N49">
    <cfRule type="cellIs" dxfId="365" priority="174" operator="equal">
      <formula>0</formula>
    </cfRule>
  </conditionalFormatting>
  <conditionalFormatting sqref="N51:N57">
    <cfRule type="cellIs" dxfId="364" priority="173" operator="equal">
      <formula>0</formula>
    </cfRule>
  </conditionalFormatting>
  <conditionalFormatting sqref="N59:N60">
    <cfRule type="cellIs" dxfId="363" priority="172" operator="equal">
      <formula>0</formula>
    </cfRule>
  </conditionalFormatting>
  <conditionalFormatting sqref="N62:N82">
    <cfRule type="cellIs" dxfId="362" priority="171" operator="equal">
      <formula>0</formula>
    </cfRule>
  </conditionalFormatting>
  <conditionalFormatting sqref="N88">
    <cfRule type="cellIs" dxfId="361" priority="170" operator="equal">
      <formula>0</formula>
    </cfRule>
  </conditionalFormatting>
  <conditionalFormatting sqref="N90">
    <cfRule type="cellIs" dxfId="360" priority="169" operator="equal">
      <formula>0</formula>
    </cfRule>
  </conditionalFormatting>
  <conditionalFormatting sqref="N93:N94">
    <cfRule type="cellIs" dxfId="359" priority="168" operator="equal">
      <formula>0</formula>
    </cfRule>
  </conditionalFormatting>
  <conditionalFormatting sqref="N99:N106">
    <cfRule type="cellIs" dxfId="358" priority="167" operator="equal">
      <formula>0</formula>
    </cfRule>
  </conditionalFormatting>
  <conditionalFormatting sqref="N109:N112">
    <cfRule type="cellIs" dxfId="357" priority="166" operator="equal">
      <formula>0</formula>
    </cfRule>
  </conditionalFormatting>
  <conditionalFormatting sqref="N114:N121">
    <cfRule type="cellIs" dxfId="356" priority="165" operator="equal">
      <formula>0</formula>
    </cfRule>
  </conditionalFormatting>
  <conditionalFormatting sqref="N127:N136">
    <cfRule type="cellIs" dxfId="355" priority="164" operator="equal">
      <formula>0</formula>
    </cfRule>
  </conditionalFormatting>
  <conditionalFormatting sqref="N186">
    <cfRule type="cellIs" dxfId="354" priority="163" operator="equal">
      <formula>0</formula>
    </cfRule>
  </conditionalFormatting>
  <conditionalFormatting sqref="N193">
    <cfRule type="cellIs" dxfId="353" priority="161" operator="equal">
      <formula>0</formula>
    </cfRule>
  </conditionalFormatting>
  <conditionalFormatting sqref="G88:G112 G114:G179">
    <cfRule type="expression" dxfId="352" priority="703">
      <formula>G88&gt;J88</formula>
    </cfRule>
  </conditionalFormatting>
  <conditionalFormatting sqref="G186:G233 G16:G76 G78:G82">
    <cfRule type="expression" dxfId="351" priority="702">
      <formula>G16&lt;I16</formula>
    </cfRule>
  </conditionalFormatting>
  <conditionalFormatting sqref="G274:G298 G16:G76 G78:G112 G114:G271">
    <cfRule type="cellIs" priority="85" stopIfTrue="1" operator="equal">
      <formula>""</formula>
    </cfRule>
    <cfRule type="expression" dxfId="350" priority="700">
      <formula>G16&lt;0</formula>
    </cfRule>
    <cfRule type="expression" dxfId="349" priority="701">
      <formula>G16&gt;1</formula>
    </cfRule>
    <cfRule type="expression" dxfId="348" priority="704">
      <formula>OR(G16&lt;I16,G16&gt;J16)</formula>
    </cfRule>
  </conditionalFormatting>
  <conditionalFormatting sqref="G16:G23 G25:G29 G31:G76 G274:G298 G89:G93 G78:G87 G95:G112 G114:G271">
    <cfRule type="expression" dxfId="347" priority="84">
      <formula>$P16</formula>
    </cfRule>
  </conditionalFormatting>
  <conditionalFormatting sqref="G77">
    <cfRule type="expression" dxfId="346" priority="21">
      <formula>G77&lt;I77</formula>
    </cfRule>
  </conditionalFormatting>
  <conditionalFormatting sqref="G77">
    <cfRule type="cellIs" priority="18" stopIfTrue="1" operator="equal">
      <formula>""</formula>
    </cfRule>
    <cfRule type="expression" dxfId="345" priority="19">
      <formula>G77&lt;0</formula>
    </cfRule>
    <cfRule type="expression" dxfId="344" priority="20">
      <formula>G77&gt;1</formula>
    </cfRule>
    <cfRule type="expression" dxfId="343" priority="22">
      <formula>OR(G77&lt;I77,G77&gt;J77)</formula>
    </cfRule>
  </conditionalFormatting>
  <conditionalFormatting sqref="G77">
    <cfRule type="expression" dxfId="342" priority="17">
      <formula>$P77</formula>
    </cfRule>
  </conditionalFormatting>
  <conditionalFormatting sqref="H88 H94">
    <cfRule type="expression" dxfId="341" priority="7">
      <formula>H88&gt;J88</formula>
    </cfRule>
  </conditionalFormatting>
  <conditionalFormatting sqref="H24 H30 H88 H94">
    <cfRule type="expression" dxfId="340" priority="1">
      <formula>$P24</formula>
    </cfRule>
    <cfRule type="cellIs" priority="3" stopIfTrue="1" operator="equal">
      <formula>""</formula>
    </cfRule>
    <cfRule type="expression" dxfId="339" priority="4">
      <formula>H24&lt;0</formula>
    </cfRule>
    <cfRule type="expression" dxfId="338" priority="5">
      <formula>H24&gt;1</formula>
    </cfRule>
    <cfRule type="expression" dxfId="337" priority="8">
      <formula>OR(H24&lt;I24,H24&gt;J24)</formula>
    </cfRule>
  </conditionalFormatting>
  <conditionalFormatting sqref="H24 H30">
    <cfRule type="expression" dxfId="336" priority="6">
      <formula>H24&lt;I24</formula>
    </cfRule>
  </conditionalFormatting>
  <pageMargins left="0.7" right="0.7" top="0.75" bottom="0.75" header="0.3" footer="0.3"/>
  <pageSetup paperSize="9" scale="28" orientation="portrait" r:id="rId1"/>
  <rowBreaks count="3" manualBreakCount="3">
    <brk id="83" max="16383" man="1"/>
    <brk id="139" max="16383" man="1"/>
    <brk id="23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25" id="{30AA2192-94D0-4E18-B4CF-A311B11CC955}">
            <xm:f>AND(SUM('Base Data'!J16:AN16)&lt;&gt;0,'PRA110'!G16="",IF(ISBLANK(H16),FALSE,TRUE))</xm:f>
            <x14:dxf>
              <fill>
                <patternFill>
                  <bgColor theme="9" tint="-0.24994659260841701"/>
                </patternFill>
              </fill>
            </x14:dxf>
          </x14:cfRule>
          <xm:sqref>G16:G23 G25:G29 G274:G298 G89:G93 G31:G87 G95:G112 G114:G271</xm:sqref>
        </x14:conditionalFormatting>
        <x14:conditionalFormatting xmlns:xm="http://schemas.microsoft.com/office/excel/2006/main">
          <x14:cfRule type="expression" priority="14" id="{8820BD48-FFB9-4B3D-905C-6CE6E94D8572}">
            <xm:f>AND(OR(AND(SUM('PRA110'!I77:AM77)&lt;&gt;0,'PRA110'!G77=""),AND(SUM('PRA110'!I78:AM78)&lt;&gt;0,'PRA110'!G77="")),IF(ISBLANK(H78),FALSE,TRUE))</xm:f>
            <x14:dxf>
              <fill>
                <patternFill>
                  <bgColor theme="9" tint="-0.24994659260841701"/>
                </patternFill>
              </fill>
            </x14:dxf>
          </x14:cfRule>
          <xm:sqref>G78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75" zoomScaleNormal="75" zoomScalePageLayoutView="55" workbookViewId="0"/>
  </sheetViews>
  <sheetFormatPr defaultColWidth="11.3984375" defaultRowHeight="13.5"/>
  <cols>
    <col min="1" max="1" width="2.3984375" style="659" customWidth="1"/>
    <col min="2" max="2" width="11.3984375" style="657" customWidth="1"/>
    <col min="3" max="3" width="13.3984375" style="658" customWidth="1"/>
    <col min="4" max="4" width="80.73046875" style="659" customWidth="1"/>
    <col min="5" max="5" width="26" style="658" customWidth="1"/>
    <col min="6" max="6" width="22.3984375" style="658" customWidth="1"/>
    <col min="7" max="7" width="2.3984375" style="660" customWidth="1"/>
    <col min="8" max="10" width="11.3984375" style="660"/>
    <col min="11" max="16384" width="11.3984375" style="659"/>
  </cols>
  <sheetData>
    <row r="1" spans="2:11" ht="6" customHeight="1"/>
    <row r="2" spans="2:11" ht="6" customHeight="1"/>
    <row r="3" spans="2:11" ht="6" customHeight="1"/>
    <row r="4" spans="2:11" ht="6" customHeight="1"/>
    <row r="5" spans="2:11" ht="6" customHeight="1"/>
    <row r="6" spans="2:11" ht="6" customHeight="1"/>
    <row r="7" spans="2:11" ht="23.25" customHeight="1">
      <c r="B7" s="661"/>
    </row>
    <row r="8" spans="2:11" ht="6" customHeight="1">
      <c r="B8" s="661"/>
    </row>
    <row r="9" spans="2:11" ht="39.950000000000003" customHeight="1">
      <c r="B9" s="662"/>
      <c r="C9" s="662"/>
      <c r="D9" s="64" t="str">
        <f>'PRA110'!F9</f>
        <v xml:space="preserve"> -  : 00/01/1900</v>
      </c>
      <c r="E9" s="663" t="s">
        <v>1035</v>
      </c>
      <c r="F9" s="659"/>
      <c r="G9" s="664"/>
      <c r="H9" s="665"/>
      <c r="I9" s="665"/>
      <c r="J9" s="665"/>
      <c r="K9" s="665"/>
    </row>
    <row r="10" spans="2:11" ht="15" customHeight="1">
      <c r="B10" s="662"/>
      <c r="C10" s="662"/>
      <c r="D10" s="666"/>
      <c r="E10" s="667"/>
      <c r="F10" s="667"/>
      <c r="G10" s="664"/>
      <c r="H10" s="665"/>
      <c r="I10" s="665"/>
      <c r="J10" s="665"/>
      <c r="K10" s="665"/>
    </row>
    <row r="11" spans="2:11" ht="15" customHeight="1">
      <c r="B11" s="662"/>
      <c r="C11" s="662"/>
      <c r="D11" s="668" t="str">
        <f>'PRA110'!F12</f>
        <v xml:space="preserve"> reported in </v>
      </c>
      <c r="E11" s="667"/>
      <c r="F11" s="667"/>
      <c r="G11" s="664"/>
      <c r="H11" s="665"/>
      <c r="I11" s="665"/>
      <c r="J11" s="665"/>
      <c r="K11" s="665"/>
    </row>
    <row r="12" spans="2:11" s="674" customFormat="1" ht="27">
      <c r="B12" s="669"/>
      <c r="C12" s="670"/>
      <c r="D12" s="671"/>
      <c r="E12" s="672" t="s">
        <v>1007</v>
      </c>
      <c r="F12" s="672" t="s">
        <v>1008</v>
      </c>
      <c r="G12" s="673"/>
      <c r="H12" s="664"/>
      <c r="I12" s="664"/>
      <c r="J12" s="664"/>
      <c r="K12" s="664"/>
    </row>
    <row r="13" spans="2:11" s="674" customFormat="1" ht="13.9" thickBot="1">
      <c r="B13" s="675" t="s">
        <v>716</v>
      </c>
      <c r="C13" s="676" t="s">
        <v>8</v>
      </c>
      <c r="D13" s="676" t="s">
        <v>9</v>
      </c>
      <c r="E13" s="677" t="s">
        <v>956</v>
      </c>
      <c r="F13" s="677" t="s">
        <v>956</v>
      </c>
      <c r="G13" s="673"/>
      <c r="H13" s="664"/>
      <c r="I13" s="664"/>
      <c r="J13" s="664"/>
      <c r="K13" s="664"/>
    </row>
    <row r="14" spans="2:11" s="674" customFormat="1" ht="30" customHeight="1" thickBot="1">
      <c r="B14" s="1161" t="s">
        <v>726</v>
      </c>
      <c r="C14" s="1162"/>
      <c r="D14" s="1162"/>
      <c r="E14" s="1162"/>
      <c r="F14" s="1163"/>
      <c r="G14" s="673"/>
      <c r="H14" s="664"/>
      <c r="I14" s="664"/>
      <c r="J14" s="664"/>
      <c r="K14" s="664"/>
    </row>
    <row r="15" spans="2:11" s="674" customFormat="1" ht="30" customHeight="1">
      <c r="B15" s="1164" t="s">
        <v>727</v>
      </c>
      <c r="C15" s="1165"/>
      <c r="D15" s="1165"/>
      <c r="E15" s="1165"/>
      <c r="F15" s="1166"/>
      <c r="G15" s="673"/>
      <c r="H15" s="664"/>
      <c r="I15" s="664"/>
      <c r="J15" s="664"/>
      <c r="K15" s="664"/>
    </row>
    <row r="16" spans="2:11" s="674" customFormat="1" ht="24" customHeight="1">
      <c r="B16" s="678" t="s">
        <v>10</v>
      </c>
      <c r="C16" s="678" t="s">
        <v>32</v>
      </c>
      <c r="D16" s="679" t="s">
        <v>728</v>
      </c>
      <c r="E16" s="680">
        <f>SUM(E20,E26,E32,E38)</f>
        <v>0</v>
      </c>
      <c r="F16" s="680">
        <f>F45</f>
        <v>0</v>
      </c>
      <c r="G16" s="673"/>
      <c r="H16" s="664"/>
      <c r="I16" s="664"/>
      <c r="J16" s="664"/>
      <c r="K16" s="664"/>
    </row>
    <row r="17" spans="1:11" s="681" customFormat="1" ht="24" customHeight="1">
      <c r="B17" s="682" t="s">
        <v>11</v>
      </c>
      <c r="C17" s="682" t="s">
        <v>717</v>
      </c>
      <c r="D17" s="683" t="s">
        <v>729</v>
      </c>
      <c r="E17" s="684"/>
      <c r="F17" s="684"/>
      <c r="G17" s="685"/>
      <c r="H17" s="686"/>
      <c r="I17" s="686"/>
      <c r="J17" s="686"/>
      <c r="K17" s="686"/>
    </row>
    <row r="18" spans="1:11" s="681" customFormat="1" ht="24" customHeight="1" thickBot="1">
      <c r="B18" s="687" t="s">
        <v>12</v>
      </c>
      <c r="C18" s="687" t="s">
        <v>718</v>
      </c>
      <c r="D18" s="688" t="s">
        <v>730</v>
      </c>
      <c r="E18" s="689"/>
      <c r="F18" s="689"/>
      <c r="G18" s="685"/>
      <c r="H18" s="686"/>
      <c r="I18" s="686"/>
      <c r="J18" s="686"/>
      <c r="K18" s="686"/>
    </row>
    <row r="19" spans="1:11" s="674" customFormat="1" ht="30" customHeight="1">
      <c r="B19" s="1167" t="s">
        <v>731</v>
      </c>
      <c r="C19" s="1168"/>
      <c r="D19" s="1168"/>
      <c r="E19" s="1168"/>
      <c r="F19" s="1169"/>
      <c r="G19" s="673"/>
      <c r="H19" s="664"/>
      <c r="I19" s="664"/>
      <c r="J19" s="664"/>
      <c r="K19" s="664"/>
    </row>
    <row r="20" spans="1:11" s="674" customFormat="1" ht="30" customHeight="1">
      <c r="B20" s="678" t="s">
        <v>13</v>
      </c>
      <c r="C20" s="678" t="s">
        <v>719</v>
      </c>
      <c r="D20" s="690" t="s">
        <v>732</v>
      </c>
      <c r="E20" s="691">
        <f>SUM('LCR &amp; Benchmark weighted'!I142,'LCR &amp; Benchmark weighted'!I143,'LCR &amp; Benchmark weighted'!I145,'LCR &amp; Benchmark weighted'!I172)</f>
        <v>0</v>
      </c>
      <c r="F20" s="691">
        <f>$E20</f>
        <v>0</v>
      </c>
      <c r="G20" s="673"/>
      <c r="H20" s="664"/>
      <c r="I20" s="664"/>
      <c r="J20" s="664"/>
      <c r="K20" s="664"/>
    </row>
    <row r="21" spans="1:11" s="674" customFormat="1" ht="24" customHeight="1">
      <c r="B21" s="678" t="s">
        <v>14</v>
      </c>
      <c r="C21" s="678" t="s">
        <v>720</v>
      </c>
      <c r="D21" s="950" t="s">
        <v>1110</v>
      </c>
      <c r="E21" s="951"/>
      <c r="F21" s="951"/>
      <c r="G21" s="673"/>
      <c r="H21" s="664"/>
      <c r="I21" s="664"/>
      <c r="J21" s="664"/>
      <c r="K21" s="664"/>
    </row>
    <row r="22" spans="1:11" s="664" customFormat="1" ht="24" customHeight="1">
      <c r="A22" s="674"/>
      <c r="B22" s="678" t="s">
        <v>15</v>
      </c>
      <c r="C22" s="678" t="s">
        <v>721</v>
      </c>
      <c r="D22" s="950" t="s">
        <v>1111</v>
      </c>
      <c r="E22" s="951"/>
      <c r="F22" s="951"/>
      <c r="G22" s="673"/>
    </row>
    <row r="23" spans="1:11" s="664" customFormat="1" ht="24" customHeight="1">
      <c r="A23" s="674"/>
      <c r="B23" s="678" t="s">
        <v>16</v>
      </c>
      <c r="C23" s="678" t="s">
        <v>722</v>
      </c>
      <c r="D23" s="935" t="s">
        <v>1118</v>
      </c>
      <c r="E23" s="691"/>
      <c r="F23" s="692"/>
      <c r="G23" s="673"/>
    </row>
    <row r="24" spans="1:11" s="664" customFormat="1" ht="24" customHeight="1">
      <c r="A24" s="674"/>
      <c r="B24" s="678" t="s">
        <v>17</v>
      </c>
      <c r="C24" s="678" t="s">
        <v>723</v>
      </c>
      <c r="D24" s="935" t="s">
        <v>1119</v>
      </c>
      <c r="E24" s="691"/>
      <c r="F24" s="691"/>
      <c r="G24" s="673"/>
    </row>
    <row r="25" spans="1:11" s="664" customFormat="1" ht="24" customHeight="1" thickBot="1">
      <c r="A25" s="674"/>
      <c r="B25" s="693" t="s">
        <v>18</v>
      </c>
      <c r="C25" s="693" t="s">
        <v>724</v>
      </c>
      <c r="D25" s="694" t="s">
        <v>733</v>
      </c>
      <c r="E25" s="695"/>
      <c r="F25" s="695">
        <f>SUM(F20:F24)</f>
        <v>0</v>
      </c>
      <c r="G25" s="673"/>
    </row>
    <row r="26" spans="1:11" s="664" customFormat="1" ht="24" customHeight="1">
      <c r="A26" s="674"/>
      <c r="B26" s="696" t="s">
        <v>19</v>
      </c>
      <c r="C26" s="696" t="s">
        <v>331</v>
      </c>
      <c r="D26" s="697" t="s">
        <v>734</v>
      </c>
      <c r="E26" s="698">
        <f>'LCR &amp; Benchmark weighted'!I151</f>
        <v>0</v>
      </c>
      <c r="F26" s="691">
        <f>$E26</f>
        <v>0</v>
      </c>
      <c r="G26" s="673"/>
    </row>
    <row r="27" spans="1:11" s="664" customFormat="1" ht="24" customHeight="1">
      <c r="A27" s="674"/>
      <c r="B27" s="678" t="s">
        <v>20</v>
      </c>
      <c r="C27" s="678" t="s">
        <v>334</v>
      </c>
      <c r="D27" s="948" t="s">
        <v>1112</v>
      </c>
      <c r="E27" s="949"/>
      <c r="F27" s="949"/>
      <c r="G27" s="673"/>
    </row>
    <row r="28" spans="1:11" s="664" customFormat="1" ht="24" customHeight="1">
      <c r="A28" s="674"/>
      <c r="B28" s="678" t="s">
        <v>21</v>
      </c>
      <c r="C28" s="678" t="s">
        <v>337</v>
      </c>
      <c r="D28" s="950" t="s">
        <v>1113</v>
      </c>
      <c r="E28" s="951"/>
      <c r="F28" s="951"/>
      <c r="G28" s="673"/>
    </row>
    <row r="29" spans="1:11" s="664" customFormat="1" ht="24" customHeight="1">
      <c r="A29" s="674"/>
      <c r="B29" s="678" t="s">
        <v>22</v>
      </c>
      <c r="C29" s="678" t="s">
        <v>340</v>
      </c>
      <c r="D29" s="690" t="s">
        <v>735</v>
      </c>
      <c r="E29" s="691"/>
      <c r="F29" s="692">
        <f>SUM(F26:F28)</f>
        <v>0</v>
      </c>
      <c r="G29" s="673"/>
    </row>
    <row r="30" spans="1:11" s="674" customFormat="1" ht="24" customHeight="1">
      <c r="B30" s="699" t="s">
        <v>23</v>
      </c>
      <c r="C30" s="699" t="s">
        <v>343</v>
      </c>
      <c r="D30" s="700" t="s">
        <v>736</v>
      </c>
      <c r="E30" s="701"/>
      <c r="F30" s="701">
        <f>MIN(F29,F25*(70/30))</f>
        <v>0</v>
      </c>
      <c r="G30" s="702"/>
      <c r="H30" s="703"/>
    </row>
    <row r="31" spans="1:11" s="674" customFormat="1" ht="24" customHeight="1" thickBot="1">
      <c r="B31" s="693" t="s">
        <v>24</v>
      </c>
      <c r="C31" s="693" t="s">
        <v>725</v>
      </c>
      <c r="D31" s="704" t="s">
        <v>737</v>
      </c>
      <c r="E31" s="705"/>
      <c r="F31" s="695">
        <f>F29-F30</f>
        <v>0</v>
      </c>
      <c r="G31" s="702"/>
    </row>
    <row r="32" spans="1:11" s="674" customFormat="1" ht="24" customHeight="1">
      <c r="B32" s="696" t="s">
        <v>25</v>
      </c>
      <c r="C32" s="696" t="s">
        <v>738</v>
      </c>
      <c r="D32" s="690" t="s">
        <v>739</v>
      </c>
      <c r="E32" s="691">
        <f>'LCR &amp; Benchmark weighted'!I152</f>
        <v>0</v>
      </c>
      <c r="F32" s="691">
        <f>$E32</f>
        <v>0</v>
      </c>
      <c r="G32" s="702"/>
    </row>
    <row r="33" spans="2:8" s="674" customFormat="1" ht="24" customHeight="1">
      <c r="B33" s="678" t="s">
        <v>26</v>
      </c>
      <c r="C33" s="678" t="s">
        <v>346</v>
      </c>
      <c r="D33" s="948" t="s">
        <v>1114</v>
      </c>
      <c r="E33" s="949"/>
      <c r="F33" s="949"/>
      <c r="G33" s="702"/>
    </row>
    <row r="34" spans="2:8" s="674" customFormat="1" ht="24" customHeight="1">
      <c r="B34" s="678" t="s">
        <v>27</v>
      </c>
      <c r="C34" s="678" t="s">
        <v>349</v>
      </c>
      <c r="D34" s="950" t="s">
        <v>1115</v>
      </c>
      <c r="E34" s="951"/>
      <c r="F34" s="951"/>
      <c r="G34" s="702"/>
    </row>
    <row r="35" spans="2:8" s="674" customFormat="1" ht="24" customHeight="1">
      <c r="B35" s="678" t="s">
        <v>28</v>
      </c>
      <c r="C35" s="678" t="s">
        <v>352</v>
      </c>
      <c r="D35" s="690" t="s">
        <v>740</v>
      </c>
      <c r="E35" s="691"/>
      <c r="F35" s="692">
        <f>SUM(F32:F34)</f>
        <v>0</v>
      </c>
      <c r="G35" s="702"/>
    </row>
    <row r="36" spans="2:8" s="674" customFormat="1" ht="24" customHeight="1">
      <c r="B36" s="699" t="s">
        <v>29</v>
      </c>
      <c r="C36" s="699" t="s">
        <v>741</v>
      </c>
      <c r="D36" s="700" t="s">
        <v>742</v>
      </c>
      <c r="E36" s="701"/>
      <c r="F36" s="701">
        <f>MIN(F35,(F25+F30)*40/60,MAX(F25*(70/30)-F30,0))</f>
        <v>0</v>
      </c>
      <c r="G36" s="702"/>
    </row>
    <row r="37" spans="2:8" s="674" customFormat="1" ht="24" customHeight="1" thickBot="1">
      <c r="B37" s="693" t="s">
        <v>30</v>
      </c>
      <c r="C37" s="693" t="s">
        <v>743</v>
      </c>
      <c r="D37" s="704" t="s">
        <v>744</v>
      </c>
      <c r="E37" s="705"/>
      <c r="F37" s="695">
        <f>F35-F36</f>
        <v>0</v>
      </c>
      <c r="G37" s="702"/>
    </row>
    <row r="38" spans="2:8" s="674" customFormat="1" ht="24" customHeight="1">
      <c r="B38" s="696" t="s">
        <v>31</v>
      </c>
      <c r="C38" s="696" t="s">
        <v>745</v>
      </c>
      <c r="D38" s="690" t="s">
        <v>746</v>
      </c>
      <c r="E38" s="691">
        <f>'LCR &amp; Benchmark weighted'!I156+'LCR &amp; Benchmark weighted'!I173+'LCR &amp; Benchmark weighted'!I174</f>
        <v>0</v>
      </c>
      <c r="F38" s="691">
        <f>$E38</f>
        <v>0</v>
      </c>
      <c r="G38" s="702"/>
    </row>
    <row r="39" spans="2:8" s="674" customFormat="1" ht="24" customHeight="1">
      <c r="B39" s="678" t="s">
        <v>98</v>
      </c>
      <c r="C39" s="678" t="s">
        <v>747</v>
      </c>
      <c r="D39" s="948" t="s">
        <v>1116</v>
      </c>
      <c r="E39" s="949"/>
      <c r="F39" s="949"/>
      <c r="G39" s="702"/>
    </row>
    <row r="40" spans="2:8" s="674" customFormat="1" ht="24" customHeight="1">
      <c r="B40" s="678" t="s">
        <v>101</v>
      </c>
      <c r="C40" s="678" t="s">
        <v>748</v>
      </c>
      <c r="D40" s="950" t="s">
        <v>1117</v>
      </c>
      <c r="E40" s="951"/>
      <c r="F40" s="951"/>
      <c r="G40" s="702"/>
    </row>
    <row r="41" spans="2:8" s="674" customFormat="1" ht="24" customHeight="1">
      <c r="B41" s="678" t="s">
        <v>104</v>
      </c>
      <c r="C41" s="678" t="s">
        <v>749</v>
      </c>
      <c r="D41" s="690" t="s">
        <v>750</v>
      </c>
      <c r="E41" s="691"/>
      <c r="F41" s="692">
        <f>SUM(F38:F40)</f>
        <v>0</v>
      </c>
      <c r="G41" s="702"/>
    </row>
    <row r="42" spans="2:8" s="674" customFormat="1" ht="24" customHeight="1">
      <c r="B42" s="678" t="s">
        <v>107</v>
      </c>
      <c r="C42" s="678" t="s">
        <v>751</v>
      </c>
      <c r="D42" s="706" t="s">
        <v>752</v>
      </c>
      <c r="E42" s="692"/>
      <c r="F42" s="692">
        <f>MIN(F41,(F25+F30+F36)*15/85,MAX((F25+F30)*40/60-F36,0),MAX(F25*70/30-F30-F36,0))</f>
        <v>0</v>
      </c>
      <c r="G42" s="702"/>
    </row>
    <row r="43" spans="2:8" s="674" customFormat="1" ht="24" customHeight="1" thickBot="1">
      <c r="B43" s="693" t="s">
        <v>110</v>
      </c>
      <c r="C43" s="693" t="s">
        <v>753</v>
      </c>
      <c r="D43" s="704" t="s">
        <v>754</v>
      </c>
      <c r="E43" s="705"/>
      <c r="F43" s="695">
        <f>F41-F42</f>
        <v>0</v>
      </c>
      <c r="G43" s="702"/>
    </row>
    <row r="44" spans="2:8" s="674" customFormat="1" ht="24" customHeight="1" thickBot="1">
      <c r="B44" s="707" t="s">
        <v>112</v>
      </c>
      <c r="C44" s="707" t="s">
        <v>755</v>
      </c>
      <c r="D44" s="708" t="s">
        <v>756</v>
      </c>
      <c r="E44" s="709"/>
      <c r="F44" s="710">
        <f>(F25+F29+F35+F41)-MIN(F25+F29+F35+F41,100/30*F25,100/60*(F25+F29),100/85*(F25+F29+F35))</f>
        <v>0</v>
      </c>
      <c r="G44" s="702"/>
      <c r="H44" s="711"/>
    </row>
    <row r="45" spans="2:8" s="674" customFormat="1" ht="24" customHeight="1">
      <c r="B45" s="696" t="s">
        <v>114</v>
      </c>
      <c r="C45" s="696" t="s">
        <v>757</v>
      </c>
      <c r="D45" s="679" t="s">
        <v>728</v>
      </c>
      <c r="E45" s="712"/>
      <c r="F45" s="712">
        <f>(F20+F26+F32+F38)-MIN(F20+F26+F32+F38,F44)</f>
        <v>0</v>
      </c>
      <c r="G45" s="702"/>
    </row>
  </sheetData>
  <mergeCells count="3">
    <mergeCell ref="B14:F14"/>
    <mergeCell ref="B15:F15"/>
    <mergeCell ref="B19:F19"/>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7"/>
  <sheetViews>
    <sheetView showGridLines="0" topLeftCell="B1" zoomScale="75" zoomScaleNormal="75" workbookViewId="0">
      <selection activeCell="B1" sqref="B1"/>
    </sheetView>
  </sheetViews>
  <sheetFormatPr defaultColWidth="11.3984375" defaultRowHeight="14.25"/>
  <cols>
    <col min="1" max="1" width="1" style="2" hidden="1" customWidth="1"/>
    <col min="2" max="3" width="1" style="2" customWidth="1"/>
    <col min="4" max="4" width="10.3984375" style="174" customWidth="1"/>
    <col min="5" max="5" width="14.1328125" style="174" customWidth="1"/>
    <col min="6" max="6" width="80.73046875" style="498" customWidth="1"/>
    <col min="7" max="7" width="8.3984375" style="498" customWidth="1"/>
    <col min="8" max="8" width="8.3984375" style="2" customWidth="1"/>
    <col min="9" max="9" width="18.265625" style="401" customWidth="1"/>
    <col min="10" max="116" width="17.3984375" style="401" customWidth="1"/>
    <col min="117" max="257" width="11.3984375" style="401"/>
    <col min="258" max="258" width="2.73046875" style="401" customWidth="1"/>
    <col min="259" max="259" width="7" style="401" customWidth="1"/>
    <col min="260" max="260" width="9.73046875" style="401" bestFit="1" customWidth="1"/>
    <col min="261" max="261" width="76" style="401" customWidth="1"/>
    <col min="262" max="262" width="14.265625" style="401" customWidth="1"/>
    <col min="263" max="271" width="11.265625" style="401" customWidth="1"/>
    <col min="272" max="278" width="9.73046875" style="401" customWidth="1"/>
    <col min="279" max="279" width="11.265625" style="401" customWidth="1"/>
    <col min="280" max="286" width="9.73046875" style="401" customWidth="1"/>
    <col min="287" max="287" width="11.265625" style="401" customWidth="1"/>
    <col min="288" max="294" width="9.73046875" style="401" customWidth="1"/>
    <col min="295" max="295" width="11.265625" style="401" customWidth="1"/>
    <col min="296" max="302" width="9.73046875" style="401" customWidth="1"/>
    <col min="303" max="303" width="11.265625" style="401" customWidth="1"/>
    <col min="304" max="330" width="9.73046875" style="401" customWidth="1"/>
    <col min="331" max="331" width="11.265625" style="401" customWidth="1"/>
    <col min="332" max="364" width="9.73046875" style="401" customWidth="1"/>
    <col min="365" max="372" width="11.265625" style="401" customWidth="1"/>
    <col min="373" max="513" width="11.3984375" style="401"/>
    <col min="514" max="514" width="2.73046875" style="401" customWidth="1"/>
    <col min="515" max="515" width="7" style="401" customWidth="1"/>
    <col min="516" max="516" width="9.73046875" style="401" bestFit="1" customWidth="1"/>
    <col min="517" max="517" width="76" style="401" customWidth="1"/>
    <col min="518" max="518" width="14.265625" style="401" customWidth="1"/>
    <col min="519" max="527" width="11.265625" style="401" customWidth="1"/>
    <col min="528" max="534" width="9.73046875" style="401" customWidth="1"/>
    <col min="535" max="535" width="11.265625" style="401" customWidth="1"/>
    <col min="536" max="542" width="9.73046875" style="401" customWidth="1"/>
    <col min="543" max="543" width="11.265625" style="401" customWidth="1"/>
    <col min="544" max="550" width="9.73046875" style="401" customWidth="1"/>
    <col min="551" max="551" width="11.265625" style="401" customWidth="1"/>
    <col min="552" max="558" width="9.73046875" style="401" customWidth="1"/>
    <col min="559" max="559" width="11.265625" style="401" customWidth="1"/>
    <col min="560" max="586" width="9.73046875" style="401" customWidth="1"/>
    <col min="587" max="587" width="11.265625" style="401" customWidth="1"/>
    <col min="588" max="620" width="9.73046875" style="401" customWidth="1"/>
    <col min="621" max="628" width="11.265625" style="401" customWidth="1"/>
    <col min="629" max="769" width="11.3984375" style="401"/>
    <col min="770" max="770" width="2.73046875" style="401" customWidth="1"/>
    <col min="771" max="771" width="7" style="401" customWidth="1"/>
    <col min="772" max="772" width="9.73046875" style="401" bestFit="1" customWidth="1"/>
    <col min="773" max="773" width="76" style="401" customWidth="1"/>
    <col min="774" max="774" width="14.265625" style="401" customWidth="1"/>
    <col min="775" max="783" width="11.265625" style="401" customWidth="1"/>
    <col min="784" max="790" width="9.73046875" style="401" customWidth="1"/>
    <col min="791" max="791" width="11.265625" style="401" customWidth="1"/>
    <col min="792" max="798" width="9.73046875" style="401" customWidth="1"/>
    <col min="799" max="799" width="11.265625" style="401" customWidth="1"/>
    <col min="800" max="806" width="9.73046875" style="401" customWidth="1"/>
    <col min="807" max="807" width="11.265625" style="401" customWidth="1"/>
    <col min="808" max="814" width="9.73046875" style="401" customWidth="1"/>
    <col min="815" max="815" width="11.265625" style="401" customWidth="1"/>
    <col min="816" max="842" width="9.73046875" style="401" customWidth="1"/>
    <col min="843" max="843" width="11.265625" style="401" customWidth="1"/>
    <col min="844" max="876" width="9.73046875" style="401" customWidth="1"/>
    <col min="877" max="884" width="11.265625" style="401" customWidth="1"/>
    <col min="885" max="1025" width="11.3984375" style="401"/>
    <col min="1026" max="1026" width="2.73046875" style="401" customWidth="1"/>
    <col min="1027" max="1027" width="7" style="401" customWidth="1"/>
    <col min="1028" max="1028" width="9.73046875" style="401" bestFit="1" customWidth="1"/>
    <col min="1029" max="1029" width="76" style="401" customWidth="1"/>
    <col min="1030" max="1030" width="14.265625" style="401" customWidth="1"/>
    <col min="1031" max="1039" width="11.265625" style="401" customWidth="1"/>
    <col min="1040" max="1046" width="9.73046875" style="401" customWidth="1"/>
    <col min="1047" max="1047" width="11.265625" style="401" customWidth="1"/>
    <col min="1048" max="1054" width="9.73046875" style="401" customWidth="1"/>
    <col min="1055" max="1055" width="11.265625" style="401" customWidth="1"/>
    <col min="1056" max="1062" width="9.73046875" style="401" customWidth="1"/>
    <col min="1063" max="1063" width="11.265625" style="401" customWidth="1"/>
    <col min="1064" max="1070" width="9.73046875" style="401" customWidth="1"/>
    <col min="1071" max="1071" width="11.265625" style="401" customWidth="1"/>
    <col min="1072" max="1098" width="9.73046875" style="401" customWidth="1"/>
    <col min="1099" max="1099" width="11.265625" style="401" customWidth="1"/>
    <col min="1100" max="1132" width="9.73046875" style="401" customWidth="1"/>
    <col min="1133" max="1140" width="11.265625" style="401" customWidth="1"/>
    <col min="1141" max="1281" width="11.3984375" style="401"/>
    <col min="1282" max="1282" width="2.73046875" style="401" customWidth="1"/>
    <col min="1283" max="1283" width="7" style="401" customWidth="1"/>
    <col min="1284" max="1284" width="9.73046875" style="401" bestFit="1" customWidth="1"/>
    <col min="1285" max="1285" width="76" style="401" customWidth="1"/>
    <col min="1286" max="1286" width="14.265625" style="401" customWidth="1"/>
    <col min="1287" max="1295" width="11.265625" style="401" customWidth="1"/>
    <col min="1296" max="1302" width="9.73046875" style="401" customWidth="1"/>
    <col min="1303" max="1303" width="11.265625" style="401" customWidth="1"/>
    <col min="1304" max="1310" width="9.73046875" style="401" customWidth="1"/>
    <col min="1311" max="1311" width="11.265625" style="401" customWidth="1"/>
    <col min="1312" max="1318" width="9.73046875" style="401" customWidth="1"/>
    <col min="1319" max="1319" width="11.265625" style="401" customWidth="1"/>
    <col min="1320" max="1326" width="9.73046875" style="401" customWidth="1"/>
    <col min="1327" max="1327" width="11.265625" style="401" customWidth="1"/>
    <col min="1328" max="1354" width="9.73046875" style="401" customWidth="1"/>
    <col min="1355" max="1355" width="11.265625" style="401" customWidth="1"/>
    <col min="1356" max="1388" width="9.73046875" style="401" customWidth="1"/>
    <col min="1389" max="1396" width="11.265625" style="401" customWidth="1"/>
    <col min="1397" max="1537" width="11.3984375" style="401"/>
    <col min="1538" max="1538" width="2.73046875" style="401" customWidth="1"/>
    <col min="1539" max="1539" width="7" style="401" customWidth="1"/>
    <col min="1540" max="1540" width="9.73046875" style="401" bestFit="1" customWidth="1"/>
    <col min="1541" max="1541" width="76" style="401" customWidth="1"/>
    <col min="1542" max="1542" width="14.265625" style="401" customWidth="1"/>
    <col min="1543" max="1551" width="11.265625" style="401" customWidth="1"/>
    <col min="1552" max="1558" width="9.73046875" style="401" customWidth="1"/>
    <col min="1559" max="1559" width="11.265625" style="401" customWidth="1"/>
    <col min="1560" max="1566" width="9.73046875" style="401" customWidth="1"/>
    <col min="1567" max="1567" width="11.265625" style="401" customWidth="1"/>
    <col min="1568" max="1574" width="9.73046875" style="401" customWidth="1"/>
    <col min="1575" max="1575" width="11.265625" style="401" customWidth="1"/>
    <col min="1576" max="1582" width="9.73046875" style="401" customWidth="1"/>
    <col min="1583" max="1583" width="11.265625" style="401" customWidth="1"/>
    <col min="1584" max="1610" width="9.73046875" style="401" customWidth="1"/>
    <col min="1611" max="1611" width="11.265625" style="401" customWidth="1"/>
    <col min="1612" max="1644" width="9.73046875" style="401" customWidth="1"/>
    <col min="1645" max="1652" width="11.265625" style="401" customWidth="1"/>
    <col min="1653" max="1793" width="11.3984375" style="401"/>
    <col min="1794" max="1794" width="2.73046875" style="401" customWidth="1"/>
    <col min="1795" max="1795" width="7" style="401" customWidth="1"/>
    <col min="1796" max="1796" width="9.73046875" style="401" bestFit="1" customWidth="1"/>
    <col min="1797" max="1797" width="76" style="401" customWidth="1"/>
    <col min="1798" max="1798" width="14.265625" style="401" customWidth="1"/>
    <col min="1799" max="1807" width="11.265625" style="401" customWidth="1"/>
    <col min="1808" max="1814" width="9.73046875" style="401" customWidth="1"/>
    <col min="1815" max="1815" width="11.265625" style="401" customWidth="1"/>
    <col min="1816" max="1822" width="9.73046875" style="401" customWidth="1"/>
    <col min="1823" max="1823" width="11.265625" style="401" customWidth="1"/>
    <col min="1824" max="1830" width="9.73046875" style="401" customWidth="1"/>
    <col min="1831" max="1831" width="11.265625" style="401" customWidth="1"/>
    <col min="1832" max="1838" width="9.73046875" style="401" customWidth="1"/>
    <col min="1839" max="1839" width="11.265625" style="401" customWidth="1"/>
    <col min="1840" max="1866" width="9.73046875" style="401" customWidth="1"/>
    <col min="1867" max="1867" width="11.265625" style="401" customWidth="1"/>
    <col min="1868" max="1900" width="9.73046875" style="401" customWidth="1"/>
    <col min="1901" max="1908" width="11.265625" style="401" customWidth="1"/>
    <col min="1909" max="2049" width="11.3984375" style="401"/>
    <col min="2050" max="2050" width="2.73046875" style="401" customWidth="1"/>
    <col min="2051" max="2051" width="7" style="401" customWidth="1"/>
    <col min="2052" max="2052" width="9.73046875" style="401" bestFit="1" customWidth="1"/>
    <col min="2053" max="2053" width="76" style="401" customWidth="1"/>
    <col min="2054" max="2054" width="14.265625" style="401" customWidth="1"/>
    <col min="2055" max="2063" width="11.265625" style="401" customWidth="1"/>
    <col min="2064" max="2070" width="9.73046875" style="401" customWidth="1"/>
    <col min="2071" max="2071" width="11.265625" style="401" customWidth="1"/>
    <col min="2072" max="2078" width="9.73046875" style="401" customWidth="1"/>
    <col min="2079" max="2079" width="11.265625" style="401" customWidth="1"/>
    <col min="2080" max="2086" width="9.73046875" style="401" customWidth="1"/>
    <col min="2087" max="2087" width="11.265625" style="401" customWidth="1"/>
    <col min="2088" max="2094" width="9.73046875" style="401" customWidth="1"/>
    <col min="2095" max="2095" width="11.265625" style="401" customWidth="1"/>
    <col min="2096" max="2122" width="9.73046875" style="401" customWidth="1"/>
    <col min="2123" max="2123" width="11.265625" style="401" customWidth="1"/>
    <col min="2124" max="2156" width="9.73046875" style="401" customWidth="1"/>
    <col min="2157" max="2164" width="11.265625" style="401" customWidth="1"/>
    <col min="2165" max="2305" width="11.3984375" style="401"/>
    <col min="2306" max="2306" width="2.73046875" style="401" customWidth="1"/>
    <col min="2307" max="2307" width="7" style="401" customWidth="1"/>
    <col min="2308" max="2308" width="9.73046875" style="401" bestFit="1" customWidth="1"/>
    <col min="2309" max="2309" width="76" style="401" customWidth="1"/>
    <col min="2310" max="2310" width="14.265625" style="401" customWidth="1"/>
    <col min="2311" max="2319" width="11.265625" style="401" customWidth="1"/>
    <col min="2320" max="2326" width="9.73046875" style="401" customWidth="1"/>
    <col min="2327" max="2327" width="11.265625" style="401" customWidth="1"/>
    <col min="2328" max="2334" width="9.73046875" style="401" customWidth="1"/>
    <col min="2335" max="2335" width="11.265625" style="401" customWidth="1"/>
    <col min="2336" max="2342" width="9.73046875" style="401" customWidth="1"/>
    <col min="2343" max="2343" width="11.265625" style="401" customWidth="1"/>
    <col min="2344" max="2350" width="9.73046875" style="401" customWidth="1"/>
    <col min="2351" max="2351" width="11.265625" style="401" customWidth="1"/>
    <col min="2352" max="2378" width="9.73046875" style="401" customWidth="1"/>
    <col min="2379" max="2379" width="11.265625" style="401" customWidth="1"/>
    <col min="2380" max="2412" width="9.73046875" style="401" customWidth="1"/>
    <col min="2413" max="2420" width="11.265625" style="401" customWidth="1"/>
    <col min="2421" max="2561" width="11.3984375" style="401"/>
    <col min="2562" max="2562" width="2.73046875" style="401" customWidth="1"/>
    <col min="2563" max="2563" width="7" style="401" customWidth="1"/>
    <col min="2564" max="2564" width="9.73046875" style="401" bestFit="1" customWidth="1"/>
    <col min="2565" max="2565" width="76" style="401" customWidth="1"/>
    <col min="2566" max="2566" width="14.265625" style="401" customWidth="1"/>
    <col min="2567" max="2575" width="11.265625" style="401" customWidth="1"/>
    <col min="2576" max="2582" width="9.73046875" style="401" customWidth="1"/>
    <col min="2583" max="2583" width="11.265625" style="401" customWidth="1"/>
    <col min="2584" max="2590" width="9.73046875" style="401" customWidth="1"/>
    <col min="2591" max="2591" width="11.265625" style="401" customWidth="1"/>
    <col min="2592" max="2598" width="9.73046875" style="401" customWidth="1"/>
    <col min="2599" max="2599" width="11.265625" style="401" customWidth="1"/>
    <col min="2600" max="2606" width="9.73046875" style="401" customWidth="1"/>
    <col min="2607" max="2607" width="11.265625" style="401" customWidth="1"/>
    <col min="2608" max="2634" width="9.73046875" style="401" customWidth="1"/>
    <col min="2635" max="2635" width="11.265625" style="401" customWidth="1"/>
    <col min="2636" max="2668" width="9.73046875" style="401" customWidth="1"/>
    <col min="2669" max="2676" width="11.265625" style="401" customWidth="1"/>
    <col min="2677" max="2817" width="11.3984375" style="401"/>
    <col min="2818" max="2818" width="2.73046875" style="401" customWidth="1"/>
    <col min="2819" max="2819" width="7" style="401" customWidth="1"/>
    <col min="2820" max="2820" width="9.73046875" style="401" bestFit="1" customWidth="1"/>
    <col min="2821" max="2821" width="76" style="401" customWidth="1"/>
    <col min="2822" max="2822" width="14.265625" style="401" customWidth="1"/>
    <col min="2823" max="2831" width="11.265625" style="401" customWidth="1"/>
    <col min="2832" max="2838" width="9.73046875" style="401" customWidth="1"/>
    <col min="2839" max="2839" width="11.265625" style="401" customWidth="1"/>
    <col min="2840" max="2846" width="9.73046875" style="401" customWidth="1"/>
    <col min="2847" max="2847" width="11.265625" style="401" customWidth="1"/>
    <col min="2848" max="2854" width="9.73046875" style="401" customWidth="1"/>
    <col min="2855" max="2855" width="11.265625" style="401" customWidth="1"/>
    <col min="2856" max="2862" width="9.73046875" style="401" customWidth="1"/>
    <col min="2863" max="2863" width="11.265625" style="401" customWidth="1"/>
    <col min="2864" max="2890" width="9.73046875" style="401" customWidth="1"/>
    <col min="2891" max="2891" width="11.265625" style="401" customWidth="1"/>
    <col min="2892" max="2924" width="9.73046875" style="401" customWidth="1"/>
    <col min="2925" max="2932" width="11.265625" style="401" customWidth="1"/>
    <col min="2933" max="3073" width="11.3984375" style="401"/>
    <col min="3074" max="3074" width="2.73046875" style="401" customWidth="1"/>
    <col min="3075" max="3075" width="7" style="401" customWidth="1"/>
    <col min="3076" max="3076" width="9.73046875" style="401" bestFit="1" customWidth="1"/>
    <col min="3077" max="3077" width="76" style="401" customWidth="1"/>
    <col min="3078" max="3078" width="14.265625" style="401" customWidth="1"/>
    <col min="3079" max="3087" width="11.265625" style="401" customWidth="1"/>
    <col min="3088" max="3094" width="9.73046875" style="401" customWidth="1"/>
    <col min="3095" max="3095" width="11.265625" style="401" customWidth="1"/>
    <col min="3096" max="3102" width="9.73046875" style="401" customWidth="1"/>
    <col min="3103" max="3103" width="11.265625" style="401" customWidth="1"/>
    <col min="3104" max="3110" width="9.73046875" style="401" customWidth="1"/>
    <col min="3111" max="3111" width="11.265625" style="401" customWidth="1"/>
    <col min="3112" max="3118" width="9.73046875" style="401" customWidth="1"/>
    <col min="3119" max="3119" width="11.265625" style="401" customWidth="1"/>
    <col min="3120" max="3146" width="9.73046875" style="401" customWidth="1"/>
    <col min="3147" max="3147" width="11.265625" style="401" customWidth="1"/>
    <col min="3148" max="3180" width="9.73046875" style="401" customWidth="1"/>
    <col min="3181" max="3188" width="11.265625" style="401" customWidth="1"/>
    <col min="3189" max="3329" width="11.3984375" style="401"/>
    <col min="3330" max="3330" width="2.73046875" style="401" customWidth="1"/>
    <col min="3331" max="3331" width="7" style="401" customWidth="1"/>
    <col min="3332" max="3332" width="9.73046875" style="401" bestFit="1" customWidth="1"/>
    <col min="3333" max="3333" width="76" style="401" customWidth="1"/>
    <col min="3334" max="3334" width="14.265625" style="401" customWidth="1"/>
    <col min="3335" max="3343" width="11.265625" style="401" customWidth="1"/>
    <col min="3344" max="3350" width="9.73046875" style="401" customWidth="1"/>
    <col min="3351" max="3351" width="11.265625" style="401" customWidth="1"/>
    <col min="3352" max="3358" width="9.73046875" style="401" customWidth="1"/>
    <col min="3359" max="3359" width="11.265625" style="401" customWidth="1"/>
    <col min="3360" max="3366" width="9.73046875" style="401" customWidth="1"/>
    <col min="3367" max="3367" width="11.265625" style="401" customWidth="1"/>
    <col min="3368" max="3374" width="9.73046875" style="401" customWidth="1"/>
    <col min="3375" max="3375" width="11.265625" style="401" customWidth="1"/>
    <col min="3376" max="3402" width="9.73046875" style="401" customWidth="1"/>
    <col min="3403" max="3403" width="11.265625" style="401" customWidth="1"/>
    <col min="3404" max="3436" width="9.73046875" style="401" customWidth="1"/>
    <col min="3437" max="3444" width="11.265625" style="401" customWidth="1"/>
    <col min="3445" max="3585" width="11.3984375" style="401"/>
    <col min="3586" max="3586" width="2.73046875" style="401" customWidth="1"/>
    <col min="3587" max="3587" width="7" style="401" customWidth="1"/>
    <col min="3588" max="3588" width="9.73046875" style="401" bestFit="1" customWidth="1"/>
    <col min="3589" max="3589" width="76" style="401" customWidth="1"/>
    <col min="3590" max="3590" width="14.265625" style="401" customWidth="1"/>
    <col min="3591" max="3599" width="11.265625" style="401" customWidth="1"/>
    <col min="3600" max="3606" width="9.73046875" style="401" customWidth="1"/>
    <col min="3607" max="3607" width="11.265625" style="401" customWidth="1"/>
    <col min="3608" max="3614" width="9.73046875" style="401" customWidth="1"/>
    <col min="3615" max="3615" width="11.265625" style="401" customWidth="1"/>
    <col min="3616" max="3622" width="9.73046875" style="401" customWidth="1"/>
    <col min="3623" max="3623" width="11.265625" style="401" customWidth="1"/>
    <col min="3624" max="3630" width="9.73046875" style="401" customWidth="1"/>
    <col min="3631" max="3631" width="11.265625" style="401" customWidth="1"/>
    <col min="3632" max="3658" width="9.73046875" style="401" customWidth="1"/>
    <col min="3659" max="3659" width="11.265625" style="401" customWidth="1"/>
    <col min="3660" max="3692" width="9.73046875" style="401" customWidth="1"/>
    <col min="3693" max="3700" width="11.265625" style="401" customWidth="1"/>
    <col min="3701" max="3841" width="11.3984375" style="401"/>
    <col min="3842" max="3842" width="2.73046875" style="401" customWidth="1"/>
    <col min="3843" max="3843" width="7" style="401" customWidth="1"/>
    <col min="3844" max="3844" width="9.73046875" style="401" bestFit="1" customWidth="1"/>
    <col min="3845" max="3845" width="76" style="401" customWidth="1"/>
    <col min="3846" max="3846" width="14.265625" style="401" customWidth="1"/>
    <col min="3847" max="3855" width="11.265625" style="401" customWidth="1"/>
    <col min="3856" max="3862" width="9.73046875" style="401" customWidth="1"/>
    <col min="3863" max="3863" width="11.265625" style="401" customWidth="1"/>
    <col min="3864" max="3870" width="9.73046875" style="401" customWidth="1"/>
    <col min="3871" max="3871" width="11.265625" style="401" customWidth="1"/>
    <col min="3872" max="3878" width="9.73046875" style="401" customWidth="1"/>
    <col min="3879" max="3879" width="11.265625" style="401" customWidth="1"/>
    <col min="3880" max="3886" width="9.73046875" style="401" customWidth="1"/>
    <col min="3887" max="3887" width="11.265625" style="401" customWidth="1"/>
    <col min="3888" max="3914" width="9.73046875" style="401" customWidth="1"/>
    <col min="3915" max="3915" width="11.265625" style="401" customWidth="1"/>
    <col min="3916" max="3948" width="9.73046875" style="401" customWidth="1"/>
    <col min="3949" max="3956" width="11.265625" style="401" customWidth="1"/>
    <col min="3957" max="4097" width="11.3984375" style="401"/>
    <col min="4098" max="4098" width="2.73046875" style="401" customWidth="1"/>
    <col min="4099" max="4099" width="7" style="401" customWidth="1"/>
    <col min="4100" max="4100" width="9.73046875" style="401" bestFit="1" customWidth="1"/>
    <col min="4101" max="4101" width="76" style="401" customWidth="1"/>
    <col min="4102" max="4102" width="14.265625" style="401" customWidth="1"/>
    <col min="4103" max="4111" width="11.265625" style="401" customWidth="1"/>
    <col min="4112" max="4118" width="9.73046875" style="401" customWidth="1"/>
    <col min="4119" max="4119" width="11.265625" style="401" customWidth="1"/>
    <col min="4120" max="4126" width="9.73046875" style="401" customWidth="1"/>
    <col min="4127" max="4127" width="11.265625" style="401" customWidth="1"/>
    <col min="4128" max="4134" width="9.73046875" style="401" customWidth="1"/>
    <col min="4135" max="4135" width="11.265625" style="401" customWidth="1"/>
    <col min="4136" max="4142" width="9.73046875" style="401" customWidth="1"/>
    <col min="4143" max="4143" width="11.265625" style="401" customWidth="1"/>
    <col min="4144" max="4170" width="9.73046875" style="401" customWidth="1"/>
    <col min="4171" max="4171" width="11.265625" style="401" customWidth="1"/>
    <col min="4172" max="4204" width="9.73046875" style="401" customWidth="1"/>
    <col min="4205" max="4212" width="11.265625" style="401" customWidth="1"/>
    <col min="4213" max="4353" width="11.3984375" style="401"/>
    <col min="4354" max="4354" width="2.73046875" style="401" customWidth="1"/>
    <col min="4355" max="4355" width="7" style="401" customWidth="1"/>
    <col min="4356" max="4356" width="9.73046875" style="401" bestFit="1" customWidth="1"/>
    <col min="4357" max="4357" width="76" style="401" customWidth="1"/>
    <col min="4358" max="4358" width="14.265625" style="401" customWidth="1"/>
    <col min="4359" max="4367" width="11.265625" style="401" customWidth="1"/>
    <col min="4368" max="4374" width="9.73046875" style="401" customWidth="1"/>
    <col min="4375" max="4375" width="11.265625" style="401" customWidth="1"/>
    <col min="4376" max="4382" width="9.73046875" style="401" customWidth="1"/>
    <col min="4383" max="4383" width="11.265625" style="401" customWidth="1"/>
    <col min="4384" max="4390" width="9.73046875" style="401" customWidth="1"/>
    <col min="4391" max="4391" width="11.265625" style="401" customWidth="1"/>
    <col min="4392" max="4398" width="9.73046875" style="401" customWidth="1"/>
    <col min="4399" max="4399" width="11.265625" style="401" customWidth="1"/>
    <col min="4400" max="4426" width="9.73046875" style="401" customWidth="1"/>
    <col min="4427" max="4427" width="11.265625" style="401" customWidth="1"/>
    <col min="4428" max="4460" width="9.73046875" style="401" customWidth="1"/>
    <col min="4461" max="4468" width="11.265625" style="401" customWidth="1"/>
    <col min="4469" max="4609" width="11.3984375" style="401"/>
    <col min="4610" max="4610" width="2.73046875" style="401" customWidth="1"/>
    <col min="4611" max="4611" width="7" style="401" customWidth="1"/>
    <col min="4612" max="4612" width="9.73046875" style="401" bestFit="1" customWidth="1"/>
    <col min="4613" max="4613" width="76" style="401" customWidth="1"/>
    <col min="4614" max="4614" width="14.265625" style="401" customWidth="1"/>
    <col min="4615" max="4623" width="11.265625" style="401" customWidth="1"/>
    <col min="4624" max="4630" width="9.73046875" style="401" customWidth="1"/>
    <col min="4631" max="4631" width="11.265625" style="401" customWidth="1"/>
    <col min="4632" max="4638" width="9.73046875" style="401" customWidth="1"/>
    <col min="4639" max="4639" width="11.265625" style="401" customWidth="1"/>
    <col min="4640" max="4646" width="9.73046875" style="401" customWidth="1"/>
    <col min="4647" max="4647" width="11.265625" style="401" customWidth="1"/>
    <col min="4648" max="4654" width="9.73046875" style="401" customWidth="1"/>
    <col min="4655" max="4655" width="11.265625" style="401" customWidth="1"/>
    <col min="4656" max="4682" width="9.73046875" style="401" customWidth="1"/>
    <col min="4683" max="4683" width="11.265625" style="401" customWidth="1"/>
    <col min="4684" max="4716" width="9.73046875" style="401" customWidth="1"/>
    <col min="4717" max="4724" width="11.265625" style="401" customWidth="1"/>
    <col min="4725" max="4865" width="11.3984375" style="401"/>
    <col min="4866" max="4866" width="2.73046875" style="401" customWidth="1"/>
    <col min="4867" max="4867" width="7" style="401" customWidth="1"/>
    <col min="4868" max="4868" width="9.73046875" style="401" bestFit="1" customWidth="1"/>
    <col min="4869" max="4869" width="76" style="401" customWidth="1"/>
    <col min="4870" max="4870" width="14.265625" style="401" customWidth="1"/>
    <col min="4871" max="4879" width="11.265625" style="401" customWidth="1"/>
    <col min="4880" max="4886" width="9.73046875" style="401" customWidth="1"/>
    <col min="4887" max="4887" width="11.265625" style="401" customWidth="1"/>
    <col min="4888" max="4894" width="9.73046875" style="401" customWidth="1"/>
    <col min="4895" max="4895" width="11.265625" style="401" customWidth="1"/>
    <col min="4896" max="4902" width="9.73046875" style="401" customWidth="1"/>
    <col min="4903" max="4903" width="11.265625" style="401" customWidth="1"/>
    <col min="4904" max="4910" width="9.73046875" style="401" customWidth="1"/>
    <col min="4911" max="4911" width="11.265625" style="401" customWidth="1"/>
    <col min="4912" max="4938" width="9.73046875" style="401" customWidth="1"/>
    <col min="4939" max="4939" width="11.265625" style="401" customWidth="1"/>
    <col min="4940" max="4972" width="9.73046875" style="401" customWidth="1"/>
    <col min="4973" max="4980" width="11.265625" style="401" customWidth="1"/>
    <col min="4981" max="5121" width="11.3984375" style="401"/>
    <col min="5122" max="5122" width="2.73046875" style="401" customWidth="1"/>
    <col min="5123" max="5123" width="7" style="401" customWidth="1"/>
    <col min="5124" max="5124" width="9.73046875" style="401" bestFit="1" customWidth="1"/>
    <col min="5125" max="5125" width="76" style="401" customWidth="1"/>
    <col min="5126" max="5126" width="14.265625" style="401" customWidth="1"/>
    <col min="5127" max="5135" width="11.265625" style="401" customWidth="1"/>
    <col min="5136" max="5142" width="9.73046875" style="401" customWidth="1"/>
    <col min="5143" max="5143" width="11.265625" style="401" customWidth="1"/>
    <col min="5144" max="5150" width="9.73046875" style="401" customWidth="1"/>
    <col min="5151" max="5151" width="11.265625" style="401" customWidth="1"/>
    <col min="5152" max="5158" width="9.73046875" style="401" customWidth="1"/>
    <col min="5159" max="5159" width="11.265625" style="401" customWidth="1"/>
    <col min="5160" max="5166" width="9.73046875" style="401" customWidth="1"/>
    <col min="5167" max="5167" width="11.265625" style="401" customWidth="1"/>
    <col min="5168" max="5194" width="9.73046875" style="401" customWidth="1"/>
    <col min="5195" max="5195" width="11.265625" style="401" customWidth="1"/>
    <col min="5196" max="5228" width="9.73046875" style="401" customWidth="1"/>
    <col min="5229" max="5236" width="11.265625" style="401" customWidth="1"/>
    <col min="5237" max="5377" width="11.3984375" style="401"/>
    <col min="5378" max="5378" width="2.73046875" style="401" customWidth="1"/>
    <col min="5379" max="5379" width="7" style="401" customWidth="1"/>
    <col min="5380" max="5380" width="9.73046875" style="401" bestFit="1" customWidth="1"/>
    <col min="5381" max="5381" width="76" style="401" customWidth="1"/>
    <col min="5382" max="5382" width="14.265625" style="401" customWidth="1"/>
    <col min="5383" max="5391" width="11.265625" style="401" customWidth="1"/>
    <col min="5392" max="5398" width="9.73046875" style="401" customWidth="1"/>
    <col min="5399" max="5399" width="11.265625" style="401" customWidth="1"/>
    <col min="5400" max="5406" width="9.73046875" style="401" customWidth="1"/>
    <col min="5407" max="5407" width="11.265625" style="401" customWidth="1"/>
    <col min="5408" max="5414" width="9.73046875" style="401" customWidth="1"/>
    <col min="5415" max="5415" width="11.265625" style="401" customWidth="1"/>
    <col min="5416" max="5422" width="9.73046875" style="401" customWidth="1"/>
    <col min="5423" max="5423" width="11.265625" style="401" customWidth="1"/>
    <col min="5424" max="5450" width="9.73046875" style="401" customWidth="1"/>
    <col min="5451" max="5451" width="11.265625" style="401" customWidth="1"/>
    <col min="5452" max="5484" width="9.73046875" style="401" customWidth="1"/>
    <col min="5485" max="5492" width="11.265625" style="401" customWidth="1"/>
    <col min="5493" max="5633" width="11.3984375" style="401"/>
    <col min="5634" max="5634" width="2.73046875" style="401" customWidth="1"/>
    <col min="5635" max="5635" width="7" style="401" customWidth="1"/>
    <col min="5636" max="5636" width="9.73046875" style="401" bestFit="1" customWidth="1"/>
    <col min="5637" max="5637" width="76" style="401" customWidth="1"/>
    <col min="5638" max="5638" width="14.265625" style="401" customWidth="1"/>
    <col min="5639" max="5647" width="11.265625" style="401" customWidth="1"/>
    <col min="5648" max="5654" width="9.73046875" style="401" customWidth="1"/>
    <col min="5655" max="5655" width="11.265625" style="401" customWidth="1"/>
    <col min="5656" max="5662" width="9.73046875" style="401" customWidth="1"/>
    <col min="5663" max="5663" width="11.265625" style="401" customWidth="1"/>
    <col min="5664" max="5670" width="9.73046875" style="401" customWidth="1"/>
    <col min="5671" max="5671" width="11.265625" style="401" customWidth="1"/>
    <col min="5672" max="5678" width="9.73046875" style="401" customWidth="1"/>
    <col min="5679" max="5679" width="11.265625" style="401" customWidth="1"/>
    <col min="5680" max="5706" width="9.73046875" style="401" customWidth="1"/>
    <col min="5707" max="5707" width="11.265625" style="401" customWidth="1"/>
    <col min="5708" max="5740" width="9.73046875" style="401" customWidth="1"/>
    <col min="5741" max="5748" width="11.265625" style="401" customWidth="1"/>
    <col min="5749" max="5889" width="11.3984375" style="401"/>
    <col min="5890" max="5890" width="2.73046875" style="401" customWidth="1"/>
    <col min="5891" max="5891" width="7" style="401" customWidth="1"/>
    <col min="5892" max="5892" width="9.73046875" style="401" bestFit="1" customWidth="1"/>
    <col min="5893" max="5893" width="76" style="401" customWidth="1"/>
    <col min="5894" max="5894" width="14.265625" style="401" customWidth="1"/>
    <col min="5895" max="5903" width="11.265625" style="401" customWidth="1"/>
    <col min="5904" max="5910" width="9.73046875" style="401" customWidth="1"/>
    <col min="5911" max="5911" width="11.265625" style="401" customWidth="1"/>
    <col min="5912" max="5918" width="9.73046875" style="401" customWidth="1"/>
    <col min="5919" max="5919" width="11.265625" style="401" customWidth="1"/>
    <col min="5920" max="5926" width="9.73046875" style="401" customWidth="1"/>
    <col min="5927" max="5927" width="11.265625" style="401" customWidth="1"/>
    <col min="5928" max="5934" width="9.73046875" style="401" customWidth="1"/>
    <col min="5935" max="5935" width="11.265625" style="401" customWidth="1"/>
    <col min="5936" max="5962" width="9.73046875" style="401" customWidth="1"/>
    <col min="5963" max="5963" width="11.265625" style="401" customWidth="1"/>
    <col min="5964" max="5996" width="9.73046875" style="401" customWidth="1"/>
    <col min="5997" max="6004" width="11.265625" style="401" customWidth="1"/>
    <col min="6005" max="6145" width="11.3984375" style="401"/>
    <col min="6146" max="6146" width="2.73046875" style="401" customWidth="1"/>
    <col min="6147" max="6147" width="7" style="401" customWidth="1"/>
    <col min="6148" max="6148" width="9.73046875" style="401" bestFit="1" customWidth="1"/>
    <col min="6149" max="6149" width="76" style="401" customWidth="1"/>
    <col min="6150" max="6150" width="14.265625" style="401" customWidth="1"/>
    <col min="6151" max="6159" width="11.265625" style="401" customWidth="1"/>
    <col min="6160" max="6166" width="9.73046875" style="401" customWidth="1"/>
    <col min="6167" max="6167" width="11.265625" style="401" customWidth="1"/>
    <col min="6168" max="6174" width="9.73046875" style="401" customWidth="1"/>
    <col min="6175" max="6175" width="11.265625" style="401" customWidth="1"/>
    <col min="6176" max="6182" width="9.73046875" style="401" customWidth="1"/>
    <col min="6183" max="6183" width="11.265625" style="401" customWidth="1"/>
    <col min="6184" max="6190" width="9.73046875" style="401" customWidth="1"/>
    <col min="6191" max="6191" width="11.265625" style="401" customWidth="1"/>
    <col min="6192" max="6218" width="9.73046875" style="401" customWidth="1"/>
    <col min="6219" max="6219" width="11.265625" style="401" customWidth="1"/>
    <col min="6220" max="6252" width="9.73046875" style="401" customWidth="1"/>
    <col min="6253" max="6260" width="11.265625" style="401" customWidth="1"/>
    <col min="6261" max="6401" width="11.3984375" style="401"/>
    <col min="6402" max="6402" width="2.73046875" style="401" customWidth="1"/>
    <col min="6403" max="6403" width="7" style="401" customWidth="1"/>
    <col min="6404" max="6404" width="9.73046875" style="401" bestFit="1" customWidth="1"/>
    <col min="6405" max="6405" width="76" style="401" customWidth="1"/>
    <col min="6406" max="6406" width="14.265625" style="401" customWidth="1"/>
    <col min="6407" max="6415" width="11.265625" style="401" customWidth="1"/>
    <col min="6416" max="6422" width="9.73046875" style="401" customWidth="1"/>
    <col min="6423" max="6423" width="11.265625" style="401" customWidth="1"/>
    <col min="6424" max="6430" width="9.73046875" style="401" customWidth="1"/>
    <col min="6431" max="6431" width="11.265625" style="401" customWidth="1"/>
    <col min="6432" max="6438" width="9.73046875" style="401" customWidth="1"/>
    <col min="6439" max="6439" width="11.265625" style="401" customWidth="1"/>
    <col min="6440" max="6446" width="9.73046875" style="401" customWidth="1"/>
    <col min="6447" max="6447" width="11.265625" style="401" customWidth="1"/>
    <col min="6448" max="6474" width="9.73046875" style="401" customWidth="1"/>
    <col min="6475" max="6475" width="11.265625" style="401" customWidth="1"/>
    <col min="6476" max="6508" width="9.73046875" style="401" customWidth="1"/>
    <col min="6509" max="6516" width="11.265625" style="401" customWidth="1"/>
    <col min="6517" max="6657" width="11.3984375" style="401"/>
    <col min="6658" max="6658" width="2.73046875" style="401" customWidth="1"/>
    <col min="6659" max="6659" width="7" style="401" customWidth="1"/>
    <col min="6660" max="6660" width="9.73046875" style="401" bestFit="1" customWidth="1"/>
    <col min="6661" max="6661" width="76" style="401" customWidth="1"/>
    <col min="6662" max="6662" width="14.265625" style="401" customWidth="1"/>
    <col min="6663" max="6671" width="11.265625" style="401" customWidth="1"/>
    <col min="6672" max="6678" width="9.73046875" style="401" customWidth="1"/>
    <col min="6679" max="6679" width="11.265625" style="401" customWidth="1"/>
    <col min="6680" max="6686" width="9.73046875" style="401" customWidth="1"/>
    <col min="6687" max="6687" width="11.265625" style="401" customWidth="1"/>
    <col min="6688" max="6694" width="9.73046875" style="401" customWidth="1"/>
    <col min="6695" max="6695" width="11.265625" style="401" customWidth="1"/>
    <col min="6696" max="6702" width="9.73046875" style="401" customWidth="1"/>
    <col min="6703" max="6703" width="11.265625" style="401" customWidth="1"/>
    <col min="6704" max="6730" width="9.73046875" style="401" customWidth="1"/>
    <col min="6731" max="6731" width="11.265625" style="401" customWidth="1"/>
    <col min="6732" max="6764" width="9.73046875" style="401" customWidth="1"/>
    <col min="6765" max="6772" width="11.265625" style="401" customWidth="1"/>
    <col min="6773" max="6913" width="11.3984375" style="401"/>
    <col min="6914" max="6914" width="2.73046875" style="401" customWidth="1"/>
    <col min="6915" max="6915" width="7" style="401" customWidth="1"/>
    <col min="6916" max="6916" width="9.73046875" style="401" bestFit="1" customWidth="1"/>
    <col min="6917" max="6917" width="76" style="401" customWidth="1"/>
    <col min="6918" max="6918" width="14.265625" style="401" customWidth="1"/>
    <col min="6919" max="6927" width="11.265625" style="401" customWidth="1"/>
    <col min="6928" max="6934" width="9.73046875" style="401" customWidth="1"/>
    <col min="6935" max="6935" width="11.265625" style="401" customWidth="1"/>
    <col min="6936" max="6942" width="9.73046875" style="401" customWidth="1"/>
    <col min="6943" max="6943" width="11.265625" style="401" customWidth="1"/>
    <col min="6944" max="6950" width="9.73046875" style="401" customWidth="1"/>
    <col min="6951" max="6951" width="11.265625" style="401" customWidth="1"/>
    <col min="6952" max="6958" width="9.73046875" style="401" customWidth="1"/>
    <col min="6959" max="6959" width="11.265625" style="401" customWidth="1"/>
    <col min="6960" max="6986" width="9.73046875" style="401" customWidth="1"/>
    <col min="6987" max="6987" width="11.265625" style="401" customWidth="1"/>
    <col min="6988" max="7020" width="9.73046875" style="401" customWidth="1"/>
    <col min="7021" max="7028" width="11.265625" style="401" customWidth="1"/>
    <col min="7029" max="7169" width="11.3984375" style="401"/>
    <col min="7170" max="7170" width="2.73046875" style="401" customWidth="1"/>
    <col min="7171" max="7171" width="7" style="401" customWidth="1"/>
    <col min="7172" max="7172" width="9.73046875" style="401" bestFit="1" customWidth="1"/>
    <col min="7173" max="7173" width="76" style="401" customWidth="1"/>
    <col min="7174" max="7174" width="14.265625" style="401" customWidth="1"/>
    <col min="7175" max="7183" width="11.265625" style="401" customWidth="1"/>
    <col min="7184" max="7190" width="9.73046875" style="401" customWidth="1"/>
    <col min="7191" max="7191" width="11.265625" style="401" customWidth="1"/>
    <col min="7192" max="7198" width="9.73046875" style="401" customWidth="1"/>
    <col min="7199" max="7199" width="11.265625" style="401" customWidth="1"/>
    <col min="7200" max="7206" width="9.73046875" style="401" customWidth="1"/>
    <col min="7207" max="7207" width="11.265625" style="401" customWidth="1"/>
    <col min="7208" max="7214" width="9.73046875" style="401" customWidth="1"/>
    <col min="7215" max="7215" width="11.265625" style="401" customWidth="1"/>
    <col min="7216" max="7242" width="9.73046875" style="401" customWidth="1"/>
    <col min="7243" max="7243" width="11.265625" style="401" customWidth="1"/>
    <col min="7244" max="7276" width="9.73046875" style="401" customWidth="1"/>
    <col min="7277" max="7284" width="11.265625" style="401" customWidth="1"/>
    <col min="7285" max="7425" width="11.3984375" style="401"/>
    <col min="7426" max="7426" width="2.73046875" style="401" customWidth="1"/>
    <col min="7427" max="7427" width="7" style="401" customWidth="1"/>
    <col min="7428" max="7428" width="9.73046875" style="401" bestFit="1" customWidth="1"/>
    <col min="7429" max="7429" width="76" style="401" customWidth="1"/>
    <col min="7430" max="7430" width="14.265625" style="401" customWidth="1"/>
    <col min="7431" max="7439" width="11.265625" style="401" customWidth="1"/>
    <col min="7440" max="7446" width="9.73046875" style="401" customWidth="1"/>
    <col min="7447" max="7447" width="11.265625" style="401" customWidth="1"/>
    <col min="7448" max="7454" width="9.73046875" style="401" customWidth="1"/>
    <col min="7455" max="7455" width="11.265625" style="401" customWidth="1"/>
    <col min="7456" max="7462" width="9.73046875" style="401" customWidth="1"/>
    <col min="7463" max="7463" width="11.265625" style="401" customWidth="1"/>
    <col min="7464" max="7470" width="9.73046875" style="401" customWidth="1"/>
    <col min="7471" max="7471" width="11.265625" style="401" customWidth="1"/>
    <col min="7472" max="7498" width="9.73046875" style="401" customWidth="1"/>
    <col min="7499" max="7499" width="11.265625" style="401" customWidth="1"/>
    <col min="7500" max="7532" width="9.73046875" style="401" customWidth="1"/>
    <col min="7533" max="7540" width="11.265625" style="401" customWidth="1"/>
    <col min="7541" max="7681" width="11.3984375" style="401"/>
    <col min="7682" max="7682" width="2.73046875" style="401" customWidth="1"/>
    <col min="7683" max="7683" width="7" style="401" customWidth="1"/>
    <col min="7684" max="7684" width="9.73046875" style="401" bestFit="1" customWidth="1"/>
    <col min="7685" max="7685" width="76" style="401" customWidth="1"/>
    <col min="7686" max="7686" width="14.265625" style="401" customWidth="1"/>
    <col min="7687" max="7695" width="11.265625" style="401" customWidth="1"/>
    <col min="7696" max="7702" width="9.73046875" style="401" customWidth="1"/>
    <col min="7703" max="7703" width="11.265625" style="401" customWidth="1"/>
    <col min="7704" max="7710" width="9.73046875" style="401" customWidth="1"/>
    <col min="7711" max="7711" width="11.265625" style="401" customWidth="1"/>
    <col min="7712" max="7718" width="9.73046875" style="401" customWidth="1"/>
    <col min="7719" max="7719" width="11.265625" style="401" customWidth="1"/>
    <col min="7720" max="7726" width="9.73046875" style="401" customWidth="1"/>
    <col min="7727" max="7727" width="11.265625" style="401" customWidth="1"/>
    <col min="7728" max="7754" width="9.73046875" style="401" customWidth="1"/>
    <col min="7755" max="7755" width="11.265625" style="401" customWidth="1"/>
    <col min="7756" max="7788" width="9.73046875" style="401" customWidth="1"/>
    <col min="7789" max="7796" width="11.265625" style="401" customWidth="1"/>
    <col min="7797" max="7937" width="11.3984375" style="401"/>
    <col min="7938" max="7938" width="2.73046875" style="401" customWidth="1"/>
    <col min="7939" max="7939" width="7" style="401" customWidth="1"/>
    <col min="7940" max="7940" width="9.73046875" style="401" bestFit="1" customWidth="1"/>
    <col min="7941" max="7941" width="76" style="401" customWidth="1"/>
    <col min="7942" max="7942" width="14.265625" style="401" customWidth="1"/>
    <col min="7943" max="7951" width="11.265625" style="401" customWidth="1"/>
    <col min="7952" max="7958" width="9.73046875" style="401" customWidth="1"/>
    <col min="7959" max="7959" width="11.265625" style="401" customWidth="1"/>
    <col min="7960" max="7966" width="9.73046875" style="401" customWidth="1"/>
    <col min="7967" max="7967" width="11.265625" style="401" customWidth="1"/>
    <col min="7968" max="7974" width="9.73046875" style="401" customWidth="1"/>
    <col min="7975" max="7975" width="11.265625" style="401" customWidth="1"/>
    <col min="7976" max="7982" width="9.73046875" style="401" customWidth="1"/>
    <col min="7983" max="7983" width="11.265625" style="401" customWidth="1"/>
    <col min="7984" max="8010" width="9.73046875" style="401" customWidth="1"/>
    <col min="8011" max="8011" width="11.265625" style="401" customWidth="1"/>
    <col min="8012" max="8044" width="9.73046875" style="401" customWidth="1"/>
    <col min="8045" max="8052" width="11.265625" style="401" customWidth="1"/>
    <col min="8053" max="8193" width="11.3984375" style="401"/>
    <col min="8194" max="8194" width="2.73046875" style="401" customWidth="1"/>
    <col min="8195" max="8195" width="7" style="401" customWidth="1"/>
    <col min="8196" max="8196" width="9.73046875" style="401" bestFit="1" customWidth="1"/>
    <col min="8197" max="8197" width="76" style="401" customWidth="1"/>
    <col min="8198" max="8198" width="14.265625" style="401" customWidth="1"/>
    <col min="8199" max="8207" width="11.265625" style="401" customWidth="1"/>
    <col min="8208" max="8214" width="9.73046875" style="401" customWidth="1"/>
    <col min="8215" max="8215" width="11.265625" style="401" customWidth="1"/>
    <col min="8216" max="8222" width="9.73046875" style="401" customWidth="1"/>
    <col min="8223" max="8223" width="11.265625" style="401" customWidth="1"/>
    <col min="8224" max="8230" width="9.73046875" style="401" customWidth="1"/>
    <col min="8231" max="8231" width="11.265625" style="401" customWidth="1"/>
    <col min="8232" max="8238" width="9.73046875" style="401" customWidth="1"/>
    <col min="8239" max="8239" width="11.265625" style="401" customWidth="1"/>
    <col min="8240" max="8266" width="9.73046875" style="401" customWidth="1"/>
    <col min="8267" max="8267" width="11.265625" style="401" customWidth="1"/>
    <col min="8268" max="8300" width="9.73046875" style="401" customWidth="1"/>
    <col min="8301" max="8308" width="11.265625" style="401" customWidth="1"/>
    <col min="8309" max="8449" width="11.3984375" style="401"/>
    <col min="8450" max="8450" width="2.73046875" style="401" customWidth="1"/>
    <col min="8451" max="8451" width="7" style="401" customWidth="1"/>
    <col min="8452" max="8452" width="9.73046875" style="401" bestFit="1" customWidth="1"/>
    <col min="8453" max="8453" width="76" style="401" customWidth="1"/>
    <col min="8454" max="8454" width="14.265625" style="401" customWidth="1"/>
    <col min="8455" max="8463" width="11.265625" style="401" customWidth="1"/>
    <col min="8464" max="8470" width="9.73046875" style="401" customWidth="1"/>
    <col min="8471" max="8471" width="11.265625" style="401" customWidth="1"/>
    <col min="8472" max="8478" width="9.73046875" style="401" customWidth="1"/>
    <col min="8479" max="8479" width="11.265625" style="401" customWidth="1"/>
    <col min="8480" max="8486" width="9.73046875" style="401" customWidth="1"/>
    <col min="8487" max="8487" width="11.265625" style="401" customWidth="1"/>
    <col min="8488" max="8494" width="9.73046875" style="401" customWidth="1"/>
    <col min="8495" max="8495" width="11.265625" style="401" customWidth="1"/>
    <col min="8496" max="8522" width="9.73046875" style="401" customWidth="1"/>
    <col min="8523" max="8523" width="11.265625" style="401" customWidth="1"/>
    <col min="8524" max="8556" width="9.73046875" style="401" customWidth="1"/>
    <col min="8557" max="8564" width="11.265625" style="401" customWidth="1"/>
    <col min="8565" max="8705" width="11.3984375" style="401"/>
    <col min="8706" max="8706" width="2.73046875" style="401" customWidth="1"/>
    <col min="8707" max="8707" width="7" style="401" customWidth="1"/>
    <col min="8708" max="8708" width="9.73046875" style="401" bestFit="1" customWidth="1"/>
    <col min="8709" max="8709" width="76" style="401" customWidth="1"/>
    <col min="8710" max="8710" width="14.265625" style="401" customWidth="1"/>
    <col min="8711" max="8719" width="11.265625" style="401" customWidth="1"/>
    <col min="8720" max="8726" width="9.73046875" style="401" customWidth="1"/>
    <col min="8727" max="8727" width="11.265625" style="401" customWidth="1"/>
    <col min="8728" max="8734" width="9.73046875" style="401" customWidth="1"/>
    <col min="8735" max="8735" width="11.265625" style="401" customWidth="1"/>
    <col min="8736" max="8742" width="9.73046875" style="401" customWidth="1"/>
    <col min="8743" max="8743" width="11.265625" style="401" customWidth="1"/>
    <col min="8744" max="8750" width="9.73046875" style="401" customWidth="1"/>
    <col min="8751" max="8751" width="11.265625" style="401" customWidth="1"/>
    <col min="8752" max="8778" width="9.73046875" style="401" customWidth="1"/>
    <col min="8779" max="8779" width="11.265625" style="401" customWidth="1"/>
    <col min="8780" max="8812" width="9.73046875" style="401" customWidth="1"/>
    <col min="8813" max="8820" width="11.265625" style="401" customWidth="1"/>
    <col min="8821" max="8961" width="11.3984375" style="401"/>
    <col min="8962" max="8962" width="2.73046875" style="401" customWidth="1"/>
    <col min="8963" max="8963" width="7" style="401" customWidth="1"/>
    <col min="8964" max="8964" width="9.73046875" style="401" bestFit="1" customWidth="1"/>
    <col min="8965" max="8965" width="76" style="401" customWidth="1"/>
    <col min="8966" max="8966" width="14.265625" style="401" customWidth="1"/>
    <col min="8967" max="8975" width="11.265625" style="401" customWidth="1"/>
    <col min="8976" max="8982" width="9.73046875" style="401" customWidth="1"/>
    <col min="8983" max="8983" width="11.265625" style="401" customWidth="1"/>
    <col min="8984" max="8990" width="9.73046875" style="401" customWidth="1"/>
    <col min="8991" max="8991" width="11.265625" style="401" customWidth="1"/>
    <col min="8992" max="8998" width="9.73046875" style="401" customWidth="1"/>
    <col min="8999" max="8999" width="11.265625" style="401" customWidth="1"/>
    <col min="9000" max="9006" width="9.73046875" style="401" customWidth="1"/>
    <col min="9007" max="9007" width="11.265625" style="401" customWidth="1"/>
    <col min="9008" max="9034" width="9.73046875" style="401" customWidth="1"/>
    <col min="9035" max="9035" width="11.265625" style="401" customWidth="1"/>
    <col min="9036" max="9068" width="9.73046875" style="401" customWidth="1"/>
    <col min="9069" max="9076" width="11.265625" style="401" customWidth="1"/>
    <col min="9077" max="9217" width="11.3984375" style="401"/>
    <col min="9218" max="9218" width="2.73046875" style="401" customWidth="1"/>
    <col min="9219" max="9219" width="7" style="401" customWidth="1"/>
    <col min="9220" max="9220" width="9.73046875" style="401" bestFit="1" customWidth="1"/>
    <col min="9221" max="9221" width="76" style="401" customWidth="1"/>
    <col min="9222" max="9222" width="14.265625" style="401" customWidth="1"/>
    <col min="9223" max="9231" width="11.265625" style="401" customWidth="1"/>
    <col min="9232" max="9238" width="9.73046875" style="401" customWidth="1"/>
    <col min="9239" max="9239" width="11.265625" style="401" customWidth="1"/>
    <col min="9240" max="9246" width="9.73046875" style="401" customWidth="1"/>
    <col min="9247" max="9247" width="11.265625" style="401" customWidth="1"/>
    <col min="9248" max="9254" width="9.73046875" style="401" customWidth="1"/>
    <col min="9255" max="9255" width="11.265625" style="401" customWidth="1"/>
    <col min="9256" max="9262" width="9.73046875" style="401" customWidth="1"/>
    <col min="9263" max="9263" width="11.265625" style="401" customWidth="1"/>
    <col min="9264" max="9290" width="9.73046875" style="401" customWidth="1"/>
    <col min="9291" max="9291" width="11.265625" style="401" customWidth="1"/>
    <col min="9292" max="9324" width="9.73046875" style="401" customWidth="1"/>
    <col min="9325" max="9332" width="11.265625" style="401" customWidth="1"/>
    <col min="9333" max="9473" width="11.3984375" style="401"/>
    <col min="9474" max="9474" width="2.73046875" style="401" customWidth="1"/>
    <col min="9475" max="9475" width="7" style="401" customWidth="1"/>
    <col min="9476" max="9476" width="9.73046875" style="401" bestFit="1" customWidth="1"/>
    <col min="9477" max="9477" width="76" style="401" customWidth="1"/>
    <col min="9478" max="9478" width="14.265625" style="401" customWidth="1"/>
    <col min="9479" max="9487" width="11.265625" style="401" customWidth="1"/>
    <col min="9488" max="9494" width="9.73046875" style="401" customWidth="1"/>
    <col min="9495" max="9495" width="11.265625" style="401" customWidth="1"/>
    <col min="9496" max="9502" width="9.73046875" style="401" customWidth="1"/>
    <col min="9503" max="9503" width="11.265625" style="401" customWidth="1"/>
    <col min="9504" max="9510" width="9.73046875" style="401" customWidth="1"/>
    <col min="9511" max="9511" width="11.265625" style="401" customWidth="1"/>
    <col min="9512" max="9518" width="9.73046875" style="401" customWidth="1"/>
    <col min="9519" max="9519" width="11.265625" style="401" customWidth="1"/>
    <col min="9520" max="9546" width="9.73046875" style="401" customWidth="1"/>
    <col min="9547" max="9547" width="11.265625" style="401" customWidth="1"/>
    <col min="9548" max="9580" width="9.73046875" style="401" customWidth="1"/>
    <col min="9581" max="9588" width="11.265625" style="401" customWidth="1"/>
    <col min="9589" max="9729" width="11.3984375" style="401"/>
    <col min="9730" max="9730" width="2.73046875" style="401" customWidth="1"/>
    <col min="9731" max="9731" width="7" style="401" customWidth="1"/>
    <col min="9732" max="9732" width="9.73046875" style="401" bestFit="1" customWidth="1"/>
    <col min="9733" max="9733" width="76" style="401" customWidth="1"/>
    <col min="9734" max="9734" width="14.265625" style="401" customWidth="1"/>
    <col min="9735" max="9743" width="11.265625" style="401" customWidth="1"/>
    <col min="9744" max="9750" width="9.73046875" style="401" customWidth="1"/>
    <col min="9751" max="9751" width="11.265625" style="401" customWidth="1"/>
    <col min="9752" max="9758" width="9.73046875" style="401" customWidth="1"/>
    <col min="9759" max="9759" width="11.265625" style="401" customWidth="1"/>
    <col min="9760" max="9766" width="9.73046875" style="401" customWidth="1"/>
    <col min="9767" max="9767" width="11.265625" style="401" customWidth="1"/>
    <col min="9768" max="9774" width="9.73046875" style="401" customWidth="1"/>
    <col min="9775" max="9775" width="11.265625" style="401" customWidth="1"/>
    <col min="9776" max="9802" width="9.73046875" style="401" customWidth="1"/>
    <col min="9803" max="9803" width="11.265625" style="401" customWidth="1"/>
    <col min="9804" max="9836" width="9.73046875" style="401" customWidth="1"/>
    <col min="9837" max="9844" width="11.265625" style="401" customWidth="1"/>
    <col min="9845" max="9985" width="11.3984375" style="401"/>
    <col min="9986" max="9986" width="2.73046875" style="401" customWidth="1"/>
    <col min="9987" max="9987" width="7" style="401" customWidth="1"/>
    <col min="9988" max="9988" width="9.73046875" style="401" bestFit="1" customWidth="1"/>
    <col min="9989" max="9989" width="76" style="401" customWidth="1"/>
    <col min="9990" max="9990" width="14.265625" style="401" customWidth="1"/>
    <col min="9991" max="9999" width="11.265625" style="401" customWidth="1"/>
    <col min="10000" max="10006" width="9.73046875" style="401" customWidth="1"/>
    <col min="10007" max="10007" width="11.265625" style="401" customWidth="1"/>
    <col min="10008" max="10014" width="9.73046875" style="401" customWidth="1"/>
    <col min="10015" max="10015" width="11.265625" style="401" customWidth="1"/>
    <col min="10016" max="10022" width="9.73046875" style="401" customWidth="1"/>
    <col min="10023" max="10023" width="11.265625" style="401" customWidth="1"/>
    <col min="10024" max="10030" width="9.73046875" style="401" customWidth="1"/>
    <col min="10031" max="10031" width="11.265625" style="401" customWidth="1"/>
    <col min="10032" max="10058" width="9.73046875" style="401" customWidth="1"/>
    <col min="10059" max="10059" width="11.265625" style="401" customWidth="1"/>
    <col min="10060" max="10092" width="9.73046875" style="401" customWidth="1"/>
    <col min="10093" max="10100" width="11.265625" style="401" customWidth="1"/>
    <col min="10101" max="10241" width="11.3984375" style="401"/>
    <col min="10242" max="10242" width="2.73046875" style="401" customWidth="1"/>
    <col min="10243" max="10243" width="7" style="401" customWidth="1"/>
    <col min="10244" max="10244" width="9.73046875" style="401" bestFit="1" customWidth="1"/>
    <col min="10245" max="10245" width="76" style="401" customWidth="1"/>
    <col min="10246" max="10246" width="14.265625" style="401" customWidth="1"/>
    <col min="10247" max="10255" width="11.265625" style="401" customWidth="1"/>
    <col min="10256" max="10262" width="9.73046875" style="401" customWidth="1"/>
    <col min="10263" max="10263" width="11.265625" style="401" customWidth="1"/>
    <col min="10264" max="10270" width="9.73046875" style="401" customWidth="1"/>
    <col min="10271" max="10271" width="11.265625" style="401" customWidth="1"/>
    <col min="10272" max="10278" width="9.73046875" style="401" customWidth="1"/>
    <col min="10279" max="10279" width="11.265625" style="401" customWidth="1"/>
    <col min="10280" max="10286" width="9.73046875" style="401" customWidth="1"/>
    <col min="10287" max="10287" width="11.265625" style="401" customWidth="1"/>
    <col min="10288" max="10314" width="9.73046875" style="401" customWidth="1"/>
    <col min="10315" max="10315" width="11.265625" style="401" customWidth="1"/>
    <col min="10316" max="10348" width="9.73046875" style="401" customWidth="1"/>
    <col min="10349" max="10356" width="11.265625" style="401" customWidth="1"/>
    <col min="10357" max="10497" width="11.3984375" style="401"/>
    <col min="10498" max="10498" width="2.73046875" style="401" customWidth="1"/>
    <col min="10499" max="10499" width="7" style="401" customWidth="1"/>
    <col min="10500" max="10500" width="9.73046875" style="401" bestFit="1" customWidth="1"/>
    <col min="10501" max="10501" width="76" style="401" customWidth="1"/>
    <col min="10502" max="10502" width="14.265625" style="401" customWidth="1"/>
    <col min="10503" max="10511" width="11.265625" style="401" customWidth="1"/>
    <col min="10512" max="10518" width="9.73046875" style="401" customWidth="1"/>
    <col min="10519" max="10519" width="11.265625" style="401" customWidth="1"/>
    <col min="10520" max="10526" width="9.73046875" style="401" customWidth="1"/>
    <col min="10527" max="10527" width="11.265625" style="401" customWidth="1"/>
    <col min="10528" max="10534" width="9.73046875" style="401" customWidth="1"/>
    <col min="10535" max="10535" width="11.265625" style="401" customWidth="1"/>
    <col min="10536" max="10542" width="9.73046875" style="401" customWidth="1"/>
    <col min="10543" max="10543" width="11.265625" style="401" customWidth="1"/>
    <col min="10544" max="10570" width="9.73046875" style="401" customWidth="1"/>
    <col min="10571" max="10571" width="11.265625" style="401" customWidth="1"/>
    <col min="10572" max="10604" width="9.73046875" style="401" customWidth="1"/>
    <col min="10605" max="10612" width="11.265625" style="401" customWidth="1"/>
    <col min="10613" max="10753" width="11.3984375" style="401"/>
    <col min="10754" max="10754" width="2.73046875" style="401" customWidth="1"/>
    <col min="10755" max="10755" width="7" style="401" customWidth="1"/>
    <col min="10756" max="10756" width="9.73046875" style="401" bestFit="1" customWidth="1"/>
    <col min="10757" max="10757" width="76" style="401" customWidth="1"/>
    <col min="10758" max="10758" width="14.265625" style="401" customWidth="1"/>
    <col min="10759" max="10767" width="11.265625" style="401" customWidth="1"/>
    <col min="10768" max="10774" width="9.73046875" style="401" customWidth="1"/>
    <col min="10775" max="10775" width="11.265625" style="401" customWidth="1"/>
    <col min="10776" max="10782" width="9.73046875" style="401" customWidth="1"/>
    <col min="10783" max="10783" width="11.265625" style="401" customWidth="1"/>
    <col min="10784" max="10790" width="9.73046875" style="401" customWidth="1"/>
    <col min="10791" max="10791" width="11.265625" style="401" customWidth="1"/>
    <col min="10792" max="10798" width="9.73046875" style="401" customWidth="1"/>
    <col min="10799" max="10799" width="11.265625" style="401" customWidth="1"/>
    <col min="10800" max="10826" width="9.73046875" style="401" customWidth="1"/>
    <col min="10827" max="10827" width="11.265625" style="401" customWidth="1"/>
    <col min="10828" max="10860" width="9.73046875" style="401" customWidth="1"/>
    <col min="10861" max="10868" width="11.265625" style="401" customWidth="1"/>
    <col min="10869" max="11009" width="11.3984375" style="401"/>
    <col min="11010" max="11010" width="2.73046875" style="401" customWidth="1"/>
    <col min="11011" max="11011" width="7" style="401" customWidth="1"/>
    <col min="11012" max="11012" width="9.73046875" style="401" bestFit="1" customWidth="1"/>
    <col min="11013" max="11013" width="76" style="401" customWidth="1"/>
    <col min="11014" max="11014" width="14.265625" style="401" customWidth="1"/>
    <col min="11015" max="11023" width="11.265625" style="401" customWidth="1"/>
    <col min="11024" max="11030" width="9.73046875" style="401" customWidth="1"/>
    <col min="11031" max="11031" width="11.265625" style="401" customWidth="1"/>
    <col min="11032" max="11038" width="9.73046875" style="401" customWidth="1"/>
    <col min="11039" max="11039" width="11.265625" style="401" customWidth="1"/>
    <col min="11040" max="11046" width="9.73046875" style="401" customWidth="1"/>
    <col min="11047" max="11047" width="11.265625" style="401" customWidth="1"/>
    <col min="11048" max="11054" width="9.73046875" style="401" customWidth="1"/>
    <col min="11055" max="11055" width="11.265625" style="401" customWidth="1"/>
    <col min="11056" max="11082" width="9.73046875" style="401" customWidth="1"/>
    <col min="11083" max="11083" width="11.265625" style="401" customWidth="1"/>
    <col min="11084" max="11116" width="9.73046875" style="401" customWidth="1"/>
    <col min="11117" max="11124" width="11.265625" style="401" customWidth="1"/>
    <col min="11125" max="11265" width="11.3984375" style="401"/>
    <col min="11266" max="11266" width="2.73046875" style="401" customWidth="1"/>
    <col min="11267" max="11267" width="7" style="401" customWidth="1"/>
    <col min="11268" max="11268" width="9.73046875" style="401" bestFit="1" customWidth="1"/>
    <col min="11269" max="11269" width="76" style="401" customWidth="1"/>
    <col min="11270" max="11270" width="14.265625" style="401" customWidth="1"/>
    <col min="11271" max="11279" width="11.265625" style="401" customWidth="1"/>
    <col min="11280" max="11286" width="9.73046875" style="401" customWidth="1"/>
    <col min="11287" max="11287" width="11.265625" style="401" customWidth="1"/>
    <col min="11288" max="11294" width="9.73046875" style="401" customWidth="1"/>
    <col min="11295" max="11295" width="11.265625" style="401" customWidth="1"/>
    <col min="11296" max="11302" width="9.73046875" style="401" customWidth="1"/>
    <col min="11303" max="11303" width="11.265625" style="401" customWidth="1"/>
    <col min="11304" max="11310" width="9.73046875" style="401" customWidth="1"/>
    <col min="11311" max="11311" width="11.265625" style="401" customWidth="1"/>
    <col min="11312" max="11338" width="9.73046875" style="401" customWidth="1"/>
    <col min="11339" max="11339" width="11.265625" style="401" customWidth="1"/>
    <col min="11340" max="11372" width="9.73046875" style="401" customWidth="1"/>
    <col min="11373" max="11380" width="11.265625" style="401" customWidth="1"/>
    <col min="11381" max="11521" width="11.3984375" style="401"/>
    <col min="11522" max="11522" width="2.73046875" style="401" customWidth="1"/>
    <col min="11523" max="11523" width="7" style="401" customWidth="1"/>
    <col min="11524" max="11524" width="9.73046875" style="401" bestFit="1" customWidth="1"/>
    <col min="11525" max="11525" width="76" style="401" customWidth="1"/>
    <col min="11526" max="11526" width="14.265625" style="401" customWidth="1"/>
    <col min="11527" max="11535" width="11.265625" style="401" customWidth="1"/>
    <col min="11536" max="11542" width="9.73046875" style="401" customWidth="1"/>
    <col min="11543" max="11543" width="11.265625" style="401" customWidth="1"/>
    <col min="11544" max="11550" width="9.73046875" style="401" customWidth="1"/>
    <col min="11551" max="11551" width="11.265625" style="401" customWidth="1"/>
    <col min="11552" max="11558" width="9.73046875" style="401" customWidth="1"/>
    <col min="11559" max="11559" width="11.265625" style="401" customWidth="1"/>
    <col min="11560" max="11566" width="9.73046875" style="401" customWidth="1"/>
    <col min="11567" max="11567" width="11.265625" style="401" customWidth="1"/>
    <col min="11568" max="11594" width="9.73046875" style="401" customWidth="1"/>
    <col min="11595" max="11595" width="11.265625" style="401" customWidth="1"/>
    <col min="11596" max="11628" width="9.73046875" style="401" customWidth="1"/>
    <col min="11629" max="11636" width="11.265625" style="401" customWidth="1"/>
    <col min="11637" max="11777" width="11.3984375" style="401"/>
    <col min="11778" max="11778" width="2.73046875" style="401" customWidth="1"/>
    <col min="11779" max="11779" width="7" style="401" customWidth="1"/>
    <col min="11780" max="11780" width="9.73046875" style="401" bestFit="1" customWidth="1"/>
    <col min="11781" max="11781" width="76" style="401" customWidth="1"/>
    <col min="11782" max="11782" width="14.265625" style="401" customWidth="1"/>
    <col min="11783" max="11791" width="11.265625" style="401" customWidth="1"/>
    <col min="11792" max="11798" width="9.73046875" style="401" customWidth="1"/>
    <col min="11799" max="11799" width="11.265625" style="401" customWidth="1"/>
    <col min="11800" max="11806" width="9.73046875" style="401" customWidth="1"/>
    <col min="11807" max="11807" width="11.265625" style="401" customWidth="1"/>
    <col min="11808" max="11814" width="9.73046875" style="401" customWidth="1"/>
    <col min="11815" max="11815" width="11.265625" style="401" customWidth="1"/>
    <col min="11816" max="11822" width="9.73046875" style="401" customWidth="1"/>
    <col min="11823" max="11823" width="11.265625" style="401" customWidth="1"/>
    <col min="11824" max="11850" width="9.73046875" style="401" customWidth="1"/>
    <col min="11851" max="11851" width="11.265625" style="401" customWidth="1"/>
    <col min="11852" max="11884" width="9.73046875" style="401" customWidth="1"/>
    <col min="11885" max="11892" width="11.265625" style="401" customWidth="1"/>
    <col min="11893" max="12033" width="11.3984375" style="401"/>
    <col min="12034" max="12034" width="2.73046875" style="401" customWidth="1"/>
    <col min="12035" max="12035" width="7" style="401" customWidth="1"/>
    <col min="12036" max="12036" width="9.73046875" style="401" bestFit="1" customWidth="1"/>
    <col min="12037" max="12037" width="76" style="401" customWidth="1"/>
    <col min="12038" max="12038" width="14.265625" style="401" customWidth="1"/>
    <col min="12039" max="12047" width="11.265625" style="401" customWidth="1"/>
    <col min="12048" max="12054" width="9.73046875" style="401" customWidth="1"/>
    <col min="12055" max="12055" width="11.265625" style="401" customWidth="1"/>
    <col min="12056" max="12062" width="9.73046875" style="401" customWidth="1"/>
    <col min="12063" max="12063" width="11.265625" style="401" customWidth="1"/>
    <col min="12064" max="12070" width="9.73046875" style="401" customWidth="1"/>
    <col min="12071" max="12071" width="11.265625" style="401" customWidth="1"/>
    <col min="12072" max="12078" width="9.73046875" style="401" customWidth="1"/>
    <col min="12079" max="12079" width="11.265625" style="401" customWidth="1"/>
    <col min="12080" max="12106" width="9.73046875" style="401" customWidth="1"/>
    <col min="12107" max="12107" width="11.265625" style="401" customWidth="1"/>
    <col min="12108" max="12140" width="9.73046875" style="401" customWidth="1"/>
    <col min="12141" max="12148" width="11.265625" style="401" customWidth="1"/>
    <col min="12149" max="12289" width="11.3984375" style="401"/>
    <col min="12290" max="12290" width="2.73046875" style="401" customWidth="1"/>
    <col min="12291" max="12291" width="7" style="401" customWidth="1"/>
    <col min="12292" max="12292" width="9.73046875" style="401" bestFit="1" customWidth="1"/>
    <col min="12293" max="12293" width="76" style="401" customWidth="1"/>
    <col min="12294" max="12294" width="14.265625" style="401" customWidth="1"/>
    <col min="12295" max="12303" width="11.265625" style="401" customWidth="1"/>
    <col min="12304" max="12310" width="9.73046875" style="401" customWidth="1"/>
    <col min="12311" max="12311" width="11.265625" style="401" customWidth="1"/>
    <col min="12312" max="12318" width="9.73046875" style="401" customWidth="1"/>
    <col min="12319" max="12319" width="11.265625" style="401" customWidth="1"/>
    <col min="12320" max="12326" width="9.73046875" style="401" customWidth="1"/>
    <col min="12327" max="12327" width="11.265625" style="401" customWidth="1"/>
    <col min="12328" max="12334" width="9.73046875" style="401" customWidth="1"/>
    <col min="12335" max="12335" width="11.265625" style="401" customWidth="1"/>
    <col min="12336" max="12362" width="9.73046875" style="401" customWidth="1"/>
    <col min="12363" max="12363" width="11.265625" style="401" customWidth="1"/>
    <col min="12364" max="12396" width="9.73046875" style="401" customWidth="1"/>
    <col min="12397" max="12404" width="11.265625" style="401" customWidth="1"/>
    <col min="12405" max="12545" width="11.3984375" style="401"/>
    <col min="12546" max="12546" width="2.73046875" style="401" customWidth="1"/>
    <col min="12547" max="12547" width="7" style="401" customWidth="1"/>
    <col min="12548" max="12548" width="9.73046875" style="401" bestFit="1" customWidth="1"/>
    <col min="12549" max="12549" width="76" style="401" customWidth="1"/>
    <col min="12550" max="12550" width="14.265625" style="401" customWidth="1"/>
    <col min="12551" max="12559" width="11.265625" style="401" customWidth="1"/>
    <col min="12560" max="12566" width="9.73046875" style="401" customWidth="1"/>
    <col min="12567" max="12567" width="11.265625" style="401" customWidth="1"/>
    <col min="12568" max="12574" width="9.73046875" style="401" customWidth="1"/>
    <col min="12575" max="12575" width="11.265625" style="401" customWidth="1"/>
    <col min="12576" max="12582" width="9.73046875" style="401" customWidth="1"/>
    <col min="12583" max="12583" width="11.265625" style="401" customWidth="1"/>
    <col min="12584" max="12590" width="9.73046875" style="401" customWidth="1"/>
    <col min="12591" max="12591" width="11.265625" style="401" customWidth="1"/>
    <col min="12592" max="12618" width="9.73046875" style="401" customWidth="1"/>
    <col min="12619" max="12619" width="11.265625" style="401" customWidth="1"/>
    <col min="12620" max="12652" width="9.73046875" style="401" customWidth="1"/>
    <col min="12653" max="12660" width="11.265625" style="401" customWidth="1"/>
    <col min="12661" max="12801" width="11.3984375" style="401"/>
    <col min="12802" max="12802" width="2.73046875" style="401" customWidth="1"/>
    <col min="12803" max="12803" width="7" style="401" customWidth="1"/>
    <col min="12804" max="12804" width="9.73046875" style="401" bestFit="1" customWidth="1"/>
    <col min="12805" max="12805" width="76" style="401" customWidth="1"/>
    <col min="12806" max="12806" width="14.265625" style="401" customWidth="1"/>
    <col min="12807" max="12815" width="11.265625" style="401" customWidth="1"/>
    <col min="12816" max="12822" width="9.73046875" style="401" customWidth="1"/>
    <col min="12823" max="12823" width="11.265625" style="401" customWidth="1"/>
    <col min="12824" max="12830" width="9.73046875" style="401" customWidth="1"/>
    <col min="12831" max="12831" width="11.265625" style="401" customWidth="1"/>
    <col min="12832" max="12838" width="9.73046875" style="401" customWidth="1"/>
    <col min="12839" max="12839" width="11.265625" style="401" customWidth="1"/>
    <col min="12840" max="12846" width="9.73046875" style="401" customWidth="1"/>
    <col min="12847" max="12847" width="11.265625" style="401" customWidth="1"/>
    <col min="12848" max="12874" width="9.73046875" style="401" customWidth="1"/>
    <col min="12875" max="12875" width="11.265625" style="401" customWidth="1"/>
    <col min="12876" max="12908" width="9.73046875" style="401" customWidth="1"/>
    <col min="12909" max="12916" width="11.265625" style="401" customWidth="1"/>
    <col min="12917" max="13057" width="11.3984375" style="401"/>
    <col min="13058" max="13058" width="2.73046875" style="401" customWidth="1"/>
    <col min="13059" max="13059" width="7" style="401" customWidth="1"/>
    <col min="13060" max="13060" width="9.73046875" style="401" bestFit="1" customWidth="1"/>
    <col min="13061" max="13061" width="76" style="401" customWidth="1"/>
    <col min="13062" max="13062" width="14.265625" style="401" customWidth="1"/>
    <col min="13063" max="13071" width="11.265625" style="401" customWidth="1"/>
    <col min="13072" max="13078" width="9.73046875" style="401" customWidth="1"/>
    <col min="13079" max="13079" width="11.265625" style="401" customWidth="1"/>
    <col min="13080" max="13086" width="9.73046875" style="401" customWidth="1"/>
    <col min="13087" max="13087" width="11.265625" style="401" customWidth="1"/>
    <col min="13088" max="13094" width="9.73046875" style="401" customWidth="1"/>
    <col min="13095" max="13095" width="11.265625" style="401" customWidth="1"/>
    <col min="13096" max="13102" width="9.73046875" style="401" customWidth="1"/>
    <col min="13103" max="13103" width="11.265625" style="401" customWidth="1"/>
    <col min="13104" max="13130" width="9.73046875" style="401" customWidth="1"/>
    <col min="13131" max="13131" width="11.265625" style="401" customWidth="1"/>
    <col min="13132" max="13164" width="9.73046875" style="401" customWidth="1"/>
    <col min="13165" max="13172" width="11.265625" style="401" customWidth="1"/>
    <col min="13173" max="13313" width="11.3984375" style="401"/>
    <col min="13314" max="13314" width="2.73046875" style="401" customWidth="1"/>
    <col min="13315" max="13315" width="7" style="401" customWidth="1"/>
    <col min="13316" max="13316" width="9.73046875" style="401" bestFit="1" customWidth="1"/>
    <col min="13317" max="13317" width="76" style="401" customWidth="1"/>
    <col min="13318" max="13318" width="14.265625" style="401" customWidth="1"/>
    <col min="13319" max="13327" width="11.265625" style="401" customWidth="1"/>
    <col min="13328" max="13334" width="9.73046875" style="401" customWidth="1"/>
    <col min="13335" max="13335" width="11.265625" style="401" customWidth="1"/>
    <col min="13336" max="13342" width="9.73046875" style="401" customWidth="1"/>
    <col min="13343" max="13343" width="11.265625" style="401" customWidth="1"/>
    <col min="13344" max="13350" width="9.73046875" style="401" customWidth="1"/>
    <col min="13351" max="13351" width="11.265625" style="401" customWidth="1"/>
    <col min="13352" max="13358" width="9.73046875" style="401" customWidth="1"/>
    <col min="13359" max="13359" width="11.265625" style="401" customWidth="1"/>
    <col min="13360" max="13386" width="9.73046875" style="401" customWidth="1"/>
    <col min="13387" max="13387" width="11.265625" style="401" customWidth="1"/>
    <col min="13388" max="13420" width="9.73046875" style="401" customWidth="1"/>
    <col min="13421" max="13428" width="11.265625" style="401" customWidth="1"/>
    <col min="13429" max="13569" width="11.3984375" style="401"/>
    <col min="13570" max="13570" width="2.73046875" style="401" customWidth="1"/>
    <col min="13571" max="13571" width="7" style="401" customWidth="1"/>
    <col min="13572" max="13572" width="9.73046875" style="401" bestFit="1" customWidth="1"/>
    <col min="13573" max="13573" width="76" style="401" customWidth="1"/>
    <col min="13574" max="13574" width="14.265625" style="401" customWidth="1"/>
    <col min="13575" max="13583" width="11.265625" style="401" customWidth="1"/>
    <col min="13584" max="13590" width="9.73046875" style="401" customWidth="1"/>
    <col min="13591" max="13591" width="11.265625" style="401" customWidth="1"/>
    <col min="13592" max="13598" width="9.73046875" style="401" customWidth="1"/>
    <col min="13599" max="13599" width="11.265625" style="401" customWidth="1"/>
    <col min="13600" max="13606" width="9.73046875" style="401" customWidth="1"/>
    <col min="13607" max="13607" width="11.265625" style="401" customWidth="1"/>
    <col min="13608" max="13614" width="9.73046875" style="401" customWidth="1"/>
    <col min="13615" max="13615" width="11.265625" style="401" customWidth="1"/>
    <col min="13616" max="13642" width="9.73046875" style="401" customWidth="1"/>
    <col min="13643" max="13643" width="11.265625" style="401" customWidth="1"/>
    <col min="13644" max="13676" width="9.73046875" style="401" customWidth="1"/>
    <col min="13677" max="13684" width="11.265625" style="401" customWidth="1"/>
    <col min="13685" max="13825" width="11.3984375" style="401"/>
    <col min="13826" max="13826" width="2.73046875" style="401" customWidth="1"/>
    <col min="13827" max="13827" width="7" style="401" customWidth="1"/>
    <col min="13828" max="13828" width="9.73046875" style="401" bestFit="1" customWidth="1"/>
    <col min="13829" max="13829" width="76" style="401" customWidth="1"/>
    <col min="13830" max="13830" width="14.265625" style="401" customWidth="1"/>
    <col min="13831" max="13839" width="11.265625" style="401" customWidth="1"/>
    <col min="13840" max="13846" width="9.73046875" style="401" customWidth="1"/>
    <col min="13847" max="13847" width="11.265625" style="401" customWidth="1"/>
    <col min="13848" max="13854" width="9.73046875" style="401" customWidth="1"/>
    <col min="13855" max="13855" width="11.265625" style="401" customWidth="1"/>
    <col min="13856" max="13862" width="9.73046875" style="401" customWidth="1"/>
    <col min="13863" max="13863" width="11.265625" style="401" customWidth="1"/>
    <col min="13864" max="13870" width="9.73046875" style="401" customWidth="1"/>
    <col min="13871" max="13871" width="11.265625" style="401" customWidth="1"/>
    <col min="13872" max="13898" width="9.73046875" style="401" customWidth="1"/>
    <col min="13899" max="13899" width="11.265625" style="401" customWidth="1"/>
    <col min="13900" max="13932" width="9.73046875" style="401" customWidth="1"/>
    <col min="13933" max="13940" width="11.265625" style="401" customWidth="1"/>
    <col min="13941" max="14081" width="11.3984375" style="401"/>
    <col min="14082" max="14082" width="2.73046875" style="401" customWidth="1"/>
    <col min="14083" max="14083" width="7" style="401" customWidth="1"/>
    <col min="14084" max="14084" width="9.73046875" style="401" bestFit="1" customWidth="1"/>
    <col min="14085" max="14085" width="76" style="401" customWidth="1"/>
    <col min="14086" max="14086" width="14.265625" style="401" customWidth="1"/>
    <col min="14087" max="14095" width="11.265625" style="401" customWidth="1"/>
    <col min="14096" max="14102" width="9.73046875" style="401" customWidth="1"/>
    <col min="14103" max="14103" width="11.265625" style="401" customWidth="1"/>
    <col min="14104" max="14110" width="9.73046875" style="401" customWidth="1"/>
    <col min="14111" max="14111" width="11.265625" style="401" customWidth="1"/>
    <col min="14112" max="14118" width="9.73046875" style="401" customWidth="1"/>
    <col min="14119" max="14119" width="11.265625" style="401" customWidth="1"/>
    <col min="14120" max="14126" width="9.73046875" style="401" customWidth="1"/>
    <col min="14127" max="14127" width="11.265625" style="401" customWidth="1"/>
    <col min="14128" max="14154" width="9.73046875" style="401" customWidth="1"/>
    <col min="14155" max="14155" width="11.265625" style="401" customWidth="1"/>
    <col min="14156" max="14188" width="9.73046875" style="401" customWidth="1"/>
    <col min="14189" max="14196" width="11.265625" style="401" customWidth="1"/>
    <col min="14197" max="14337" width="11.3984375" style="401"/>
    <col min="14338" max="14338" width="2.73046875" style="401" customWidth="1"/>
    <col min="14339" max="14339" width="7" style="401" customWidth="1"/>
    <col min="14340" max="14340" width="9.73046875" style="401" bestFit="1" customWidth="1"/>
    <col min="14341" max="14341" width="76" style="401" customWidth="1"/>
    <col min="14342" max="14342" width="14.265625" style="401" customWidth="1"/>
    <col min="14343" max="14351" width="11.265625" style="401" customWidth="1"/>
    <col min="14352" max="14358" width="9.73046875" style="401" customWidth="1"/>
    <col min="14359" max="14359" width="11.265625" style="401" customWidth="1"/>
    <col min="14360" max="14366" width="9.73046875" style="401" customWidth="1"/>
    <col min="14367" max="14367" width="11.265625" style="401" customWidth="1"/>
    <col min="14368" max="14374" width="9.73046875" style="401" customWidth="1"/>
    <col min="14375" max="14375" width="11.265625" style="401" customWidth="1"/>
    <col min="14376" max="14382" width="9.73046875" style="401" customWidth="1"/>
    <col min="14383" max="14383" width="11.265625" style="401" customWidth="1"/>
    <col min="14384" max="14410" width="9.73046875" style="401" customWidth="1"/>
    <col min="14411" max="14411" width="11.265625" style="401" customWidth="1"/>
    <col min="14412" max="14444" width="9.73046875" style="401" customWidth="1"/>
    <col min="14445" max="14452" width="11.265625" style="401" customWidth="1"/>
    <col min="14453" max="14593" width="11.3984375" style="401"/>
    <col min="14594" max="14594" width="2.73046875" style="401" customWidth="1"/>
    <col min="14595" max="14595" width="7" style="401" customWidth="1"/>
    <col min="14596" max="14596" width="9.73046875" style="401" bestFit="1" customWidth="1"/>
    <col min="14597" max="14597" width="76" style="401" customWidth="1"/>
    <col min="14598" max="14598" width="14.265625" style="401" customWidth="1"/>
    <col min="14599" max="14607" width="11.265625" style="401" customWidth="1"/>
    <col min="14608" max="14614" width="9.73046875" style="401" customWidth="1"/>
    <col min="14615" max="14615" width="11.265625" style="401" customWidth="1"/>
    <col min="14616" max="14622" width="9.73046875" style="401" customWidth="1"/>
    <col min="14623" max="14623" width="11.265625" style="401" customWidth="1"/>
    <col min="14624" max="14630" width="9.73046875" style="401" customWidth="1"/>
    <col min="14631" max="14631" width="11.265625" style="401" customWidth="1"/>
    <col min="14632" max="14638" width="9.73046875" style="401" customWidth="1"/>
    <col min="14639" max="14639" width="11.265625" style="401" customWidth="1"/>
    <col min="14640" max="14666" width="9.73046875" style="401" customWidth="1"/>
    <col min="14667" max="14667" width="11.265625" style="401" customWidth="1"/>
    <col min="14668" max="14700" width="9.73046875" style="401" customWidth="1"/>
    <col min="14701" max="14708" width="11.265625" style="401" customWidth="1"/>
    <col min="14709" max="14849" width="11.3984375" style="401"/>
    <col min="14850" max="14850" width="2.73046875" style="401" customWidth="1"/>
    <col min="14851" max="14851" width="7" style="401" customWidth="1"/>
    <col min="14852" max="14852" width="9.73046875" style="401" bestFit="1" customWidth="1"/>
    <col min="14853" max="14853" width="76" style="401" customWidth="1"/>
    <col min="14854" max="14854" width="14.265625" style="401" customWidth="1"/>
    <col min="14855" max="14863" width="11.265625" style="401" customWidth="1"/>
    <col min="14864" max="14870" width="9.73046875" style="401" customWidth="1"/>
    <col min="14871" max="14871" width="11.265625" style="401" customWidth="1"/>
    <col min="14872" max="14878" width="9.73046875" style="401" customWidth="1"/>
    <col min="14879" max="14879" width="11.265625" style="401" customWidth="1"/>
    <col min="14880" max="14886" width="9.73046875" style="401" customWidth="1"/>
    <col min="14887" max="14887" width="11.265625" style="401" customWidth="1"/>
    <col min="14888" max="14894" width="9.73046875" style="401" customWidth="1"/>
    <col min="14895" max="14895" width="11.265625" style="401" customWidth="1"/>
    <col min="14896" max="14922" width="9.73046875" style="401" customWidth="1"/>
    <col min="14923" max="14923" width="11.265625" style="401" customWidth="1"/>
    <col min="14924" max="14956" width="9.73046875" style="401" customWidth="1"/>
    <col min="14957" max="14964" width="11.265625" style="401" customWidth="1"/>
    <col min="14965" max="15105" width="11.3984375" style="401"/>
    <col min="15106" max="15106" width="2.73046875" style="401" customWidth="1"/>
    <col min="15107" max="15107" width="7" style="401" customWidth="1"/>
    <col min="15108" max="15108" width="9.73046875" style="401" bestFit="1" customWidth="1"/>
    <col min="15109" max="15109" width="76" style="401" customWidth="1"/>
    <col min="15110" max="15110" width="14.265625" style="401" customWidth="1"/>
    <col min="15111" max="15119" width="11.265625" style="401" customWidth="1"/>
    <col min="15120" max="15126" width="9.73046875" style="401" customWidth="1"/>
    <col min="15127" max="15127" width="11.265625" style="401" customWidth="1"/>
    <col min="15128" max="15134" width="9.73046875" style="401" customWidth="1"/>
    <col min="15135" max="15135" width="11.265625" style="401" customWidth="1"/>
    <col min="15136" max="15142" width="9.73046875" style="401" customWidth="1"/>
    <col min="15143" max="15143" width="11.265625" style="401" customWidth="1"/>
    <col min="15144" max="15150" width="9.73046875" style="401" customWidth="1"/>
    <col min="15151" max="15151" width="11.265625" style="401" customWidth="1"/>
    <col min="15152" max="15178" width="9.73046875" style="401" customWidth="1"/>
    <col min="15179" max="15179" width="11.265625" style="401" customWidth="1"/>
    <col min="15180" max="15212" width="9.73046875" style="401" customWidth="1"/>
    <col min="15213" max="15220" width="11.265625" style="401" customWidth="1"/>
    <col min="15221" max="15361" width="11.3984375" style="401"/>
    <col min="15362" max="15362" width="2.73046875" style="401" customWidth="1"/>
    <col min="15363" max="15363" width="7" style="401" customWidth="1"/>
    <col min="15364" max="15364" width="9.73046875" style="401" bestFit="1" customWidth="1"/>
    <col min="15365" max="15365" width="76" style="401" customWidth="1"/>
    <col min="15366" max="15366" width="14.265625" style="401" customWidth="1"/>
    <col min="15367" max="15375" width="11.265625" style="401" customWidth="1"/>
    <col min="15376" max="15382" width="9.73046875" style="401" customWidth="1"/>
    <col min="15383" max="15383" width="11.265625" style="401" customWidth="1"/>
    <col min="15384" max="15390" width="9.73046875" style="401" customWidth="1"/>
    <col min="15391" max="15391" width="11.265625" style="401" customWidth="1"/>
    <col min="15392" max="15398" width="9.73046875" style="401" customWidth="1"/>
    <col min="15399" max="15399" width="11.265625" style="401" customWidth="1"/>
    <col min="15400" max="15406" width="9.73046875" style="401" customWidth="1"/>
    <col min="15407" max="15407" width="11.265625" style="401" customWidth="1"/>
    <col min="15408" max="15434" width="9.73046875" style="401" customWidth="1"/>
    <col min="15435" max="15435" width="11.265625" style="401" customWidth="1"/>
    <col min="15436" max="15468" width="9.73046875" style="401" customWidth="1"/>
    <col min="15469" max="15476" width="11.265625" style="401" customWidth="1"/>
    <col min="15477" max="15617" width="11.3984375" style="401"/>
    <col min="15618" max="15618" width="2.73046875" style="401" customWidth="1"/>
    <col min="15619" max="15619" width="7" style="401" customWidth="1"/>
    <col min="15620" max="15620" width="9.73046875" style="401" bestFit="1" customWidth="1"/>
    <col min="15621" max="15621" width="76" style="401" customWidth="1"/>
    <col min="15622" max="15622" width="14.265625" style="401" customWidth="1"/>
    <col min="15623" max="15631" width="11.265625" style="401" customWidth="1"/>
    <col min="15632" max="15638" width="9.73046875" style="401" customWidth="1"/>
    <col min="15639" max="15639" width="11.265625" style="401" customWidth="1"/>
    <col min="15640" max="15646" width="9.73046875" style="401" customWidth="1"/>
    <col min="15647" max="15647" width="11.265625" style="401" customWidth="1"/>
    <col min="15648" max="15654" width="9.73046875" style="401" customWidth="1"/>
    <col min="15655" max="15655" width="11.265625" style="401" customWidth="1"/>
    <col min="15656" max="15662" width="9.73046875" style="401" customWidth="1"/>
    <col min="15663" max="15663" width="11.265625" style="401" customWidth="1"/>
    <col min="15664" max="15690" width="9.73046875" style="401" customWidth="1"/>
    <col min="15691" max="15691" width="11.265625" style="401" customWidth="1"/>
    <col min="15692" max="15724" width="9.73046875" style="401" customWidth="1"/>
    <col min="15725" max="15732" width="11.265625" style="401" customWidth="1"/>
    <col min="15733" max="15873" width="11.3984375" style="401"/>
    <col min="15874" max="15874" width="2.73046875" style="401" customWidth="1"/>
    <col min="15875" max="15875" width="7" style="401" customWidth="1"/>
    <col min="15876" max="15876" width="9.73046875" style="401" bestFit="1" customWidth="1"/>
    <col min="15877" max="15877" width="76" style="401" customWidth="1"/>
    <col min="15878" max="15878" width="14.265625" style="401" customWidth="1"/>
    <col min="15879" max="15887" width="11.265625" style="401" customWidth="1"/>
    <col min="15888" max="15894" width="9.73046875" style="401" customWidth="1"/>
    <col min="15895" max="15895" width="11.265625" style="401" customWidth="1"/>
    <col min="15896" max="15902" width="9.73046875" style="401" customWidth="1"/>
    <col min="15903" max="15903" width="11.265625" style="401" customWidth="1"/>
    <col min="15904" max="15910" width="9.73046875" style="401" customWidth="1"/>
    <col min="15911" max="15911" width="11.265625" style="401" customWidth="1"/>
    <col min="15912" max="15918" width="9.73046875" style="401" customWidth="1"/>
    <col min="15919" max="15919" width="11.265625" style="401" customWidth="1"/>
    <col min="15920" max="15946" width="9.73046875" style="401" customWidth="1"/>
    <col min="15947" max="15947" width="11.265625" style="401" customWidth="1"/>
    <col min="15948" max="15980" width="9.73046875" style="401" customWidth="1"/>
    <col min="15981" max="15988" width="11.265625" style="401" customWidth="1"/>
    <col min="15989" max="16129" width="11.3984375" style="401"/>
    <col min="16130" max="16130" width="2.73046875" style="401" customWidth="1"/>
    <col min="16131" max="16131" width="7" style="401" customWidth="1"/>
    <col min="16132" max="16132" width="9.73046875" style="401" bestFit="1" customWidth="1"/>
    <col min="16133" max="16133" width="76" style="401" customWidth="1"/>
    <col min="16134" max="16134" width="14.265625" style="401" customWidth="1"/>
    <col min="16135" max="16143" width="11.265625" style="401" customWidth="1"/>
    <col min="16144" max="16150" width="9.73046875" style="401" customWidth="1"/>
    <col min="16151" max="16151" width="11.265625" style="401" customWidth="1"/>
    <col min="16152" max="16158" width="9.73046875" style="401" customWidth="1"/>
    <col min="16159" max="16159" width="11.265625" style="401" customWidth="1"/>
    <col min="16160" max="16166" width="9.73046875" style="401" customWidth="1"/>
    <col min="16167" max="16167" width="11.265625" style="401" customWidth="1"/>
    <col min="16168" max="16174" width="9.73046875" style="401" customWidth="1"/>
    <col min="16175" max="16175" width="11.265625" style="401" customWidth="1"/>
    <col min="16176" max="16202" width="9.73046875" style="401" customWidth="1"/>
    <col min="16203" max="16203" width="11.265625" style="401" customWidth="1"/>
    <col min="16204" max="16236" width="9.73046875" style="401" customWidth="1"/>
    <col min="16237" max="16244" width="11.265625" style="401" customWidth="1"/>
    <col min="16245" max="16384" width="11.3984375" style="401"/>
  </cols>
  <sheetData>
    <row r="1" spans="1:116" s="303" customFormat="1" ht="6" customHeight="1">
      <c r="A1" s="53"/>
      <c r="B1" s="76"/>
      <c r="C1" s="76"/>
      <c r="D1" s="77"/>
      <c r="E1" s="77"/>
      <c r="F1" s="302"/>
      <c r="G1" s="302"/>
      <c r="H1" s="302"/>
    </row>
    <row r="2" spans="1:116" s="303" customFormat="1" ht="6" customHeight="1">
      <c r="A2" s="53"/>
      <c r="B2" s="501"/>
      <c r="C2" s="501"/>
      <c r="D2" s="56"/>
      <c r="E2" s="56"/>
      <c r="F2" s="58"/>
      <c r="G2" s="58"/>
      <c r="H2" s="58"/>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304"/>
      <c r="CY2" s="304"/>
      <c r="CZ2" s="304"/>
      <c r="DA2" s="304"/>
      <c r="DB2" s="304"/>
      <c r="DC2" s="304"/>
      <c r="DD2" s="304"/>
      <c r="DE2" s="60"/>
      <c r="DF2" s="60"/>
      <c r="DG2" s="60"/>
      <c r="DH2" s="60"/>
      <c r="DI2" s="60"/>
      <c r="DJ2" s="60"/>
      <c r="DK2" s="60"/>
      <c r="DL2" s="60"/>
    </row>
    <row r="3" spans="1:116" s="305" customFormat="1" ht="6" customHeight="1">
      <c r="A3" s="53"/>
      <c r="B3" s="54"/>
      <c r="C3" s="54"/>
      <c r="D3" s="55"/>
      <c r="E3" s="56"/>
      <c r="F3" s="58"/>
      <c r="G3" s="58"/>
      <c r="H3" s="57"/>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row>
    <row r="4" spans="1:116" s="305" customFormat="1" ht="6" customHeight="1">
      <c r="A4" s="53"/>
      <c r="B4" s="54"/>
      <c r="C4" s="54"/>
      <c r="D4" s="55"/>
      <c r="E4" s="56"/>
      <c r="F4" s="58"/>
      <c r="G4" s="58"/>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row>
    <row r="5" spans="1:116" s="305" customFormat="1" ht="6" customHeight="1">
      <c r="A5" s="53"/>
      <c r="B5" s="54"/>
      <c r="C5" s="54"/>
      <c r="D5" s="55"/>
      <c r="E5" s="56"/>
      <c r="F5" s="58"/>
      <c r="G5" s="58"/>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row>
    <row r="6" spans="1:116" s="305" customFormat="1" ht="6" customHeight="1">
      <c r="A6" s="53"/>
      <c r="B6" s="54"/>
      <c r="C6" s="54"/>
      <c r="D6" s="55"/>
      <c r="E6" s="56"/>
      <c r="F6" s="58"/>
      <c r="G6" s="58"/>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row>
    <row r="7" spans="1:116" s="305" customFormat="1" ht="22.5" customHeight="1">
      <c r="A7" s="53"/>
      <c r="B7" s="54"/>
      <c r="C7" s="54"/>
      <c r="D7" s="55"/>
      <c r="E7" s="56"/>
      <c r="F7" s="307"/>
      <c r="G7" s="307"/>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row>
    <row r="8" spans="1:116" s="305" customFormat="1" ht="6" customHeight="1">
      <c r="A8" s="76"/>
      <c r="B8" s="54"/>
      <c r="C8" s="54"/>
      <c r="D8" s="55"/>
      <c r="E8" s="57"/>
      <c r="F8" s="58"/>
      <c r="G8" s="58"/>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308"/>
      <c r="DF8" s="308"/>
      <c r="DG8" s="308"/>
      <c r="DH8" s="308"/>
      <c r="DI8" s="60"/>
      <c r="DJ8" s="60"/>
      <c r="DK8" s="60"/>
      <c r="DL8" s="60"/>
    </row>
    <row r="9" spans="1:116" s="305" customFormat="1" ht="39.950000000000003" customHeight="1">
      <c r="A9" s="76"/>
      <c r="B9" s="76"/>
      <c r="C9" s="76"/>
      <c r="D9" s="713"/>
      <c r="E9" s="310"/>
      <c r="F9" s="64" t="str">
        <f>'PRA110'!F9</f>
        <v xml:space="preserve"> -  : 00/01/1900</v>
      </c>
      <c r="G9" s="317"/>
      <c r="H9" s="65"/>
      <c r="I9" s="66" t="s">
        <v>1086</v>
      </c>
      <c r="J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row>
    <row r="10" spans="1:116" s="305" customFormat="1" ht="15" customHeight="1">
      <c r="A10" s="76"/>
      <c r="B10" s="76"/>
      <c r="C10" s="76"/>
      <c r="D10" s="713"/>
      <c r="E10" s="713"/>
      <c r="F10" s="69"/>
      <c r="G10" s="317"/>
      <c r="H10" s="65"/>
      <c r="I10" s="66"/>
      <c r="J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row>
    <row r="11" spans="1:116" s="303" customFormat="1" ht="22.9">
      <c r="A11" s="76"/>
      <c r="B11" s="76"/>
      <c r="C11" s="76"/>
      <c r="D11" s="77"/>
      <c r="E11" s="77"/>
      <c r="F11" s="302"/>
      <c r="G11" s="302"/>
      <c r="H11" s="71" t="s">
        <v>946</v>
      </c>
      <c r="I11" s="319" t="str">
        <f>TEXT(I12,"ddd")</f>
        <v>Sat</v>
      </c>
      <c r="J11" s="319" t="str">
        <f t="shared" ref="J11:BU11" si="0">TEXT(J12,"ddd")</f>
        <v>Sun</v>
      </c>
      <c r="K11" s="319" t="str">
        <f t="shared" si="0"/>
        <v>Sun</v>
      </c>
      <c r="L11" s="319" t="str">
        <f t="shared" si="0"/>
        <v>Mon</v>
      </c>
      <c r="M11" s="319" t="str">
        <f t="shared" si="0"/>
        <v>Tue</v>
      </c>
      <c r="N11" s="319" t="str">
        <f t="shared" si="0"/>
        <v>Wed</v>
      </c>
      <c r="O11" s="319" t="str">
        <f t="shared" si="0"/>
        <v>Thu</v>
      </c>
      <c r="P11" s="319" t="str">
        <f t="shared" si="0"/>
        <v>Fri</v>
      </c>
      <c r="Q11" s="319" t="str">
        <f t="shared" si="0"/>
        <v>Sat</v>
      </c>
      <c r="R11" s="319" t="str">
        <f t="shared" si="0"/>
        <v>Sun</v>
      </c>
      <c r="S11" s="319" t="str">
        <f t="shared" si="0"/>
        <v>Mon</v>
      </c>
      <c r="T11" s="319" t="str">
        <f t="shared" si="0"/>
        <v>Tue</v>
      </c>
      <c r="U11" s="319" t="str">
        <f t="shared" si="0"/>
        <v>Wed</v>
      </c>
      <c r="V11" s="319" t="str">
        <f t="shared" si="0"/>
        <v>Thu</v>
      </c>
      <c r="W11" s="319" t="str">
        <f t="shared" si="0"/>
        <v>Fri</v>
      </c>
      <c r="X11" s="319" t="str">
        <f t="shared" si="0"/>
        <v>Sat</v>
      </c>
      <c r="Y11" s="319" t="str">
        <f t="shared" si="0"/>
        <v>Sun</v>
      </c>
      <c r="Z11" s="319" t="str">
        <f t="shared" si="0"/>
        <v>Mon</v>
      </c>
      <c r="AA11" s="319" t="str">
        <f t="shared" si="0"/>
        <v>Tue</v>
      </c>
      <c r="AB11" s="319" t="str">
        <f t="shared" si="0"/>
        <v>Wed</v>
      </c>
      <c r="AC11" s="319" t="str">
        <f t="shared" si="0"/>
        <v>Thu</v>
      </c>
      <c r="AD11" s="319" t="str">
        <f t="shared" si="0"/>
        <v>Fri</v>
      </c>
      <c r="AE11" s="319" t="str">
        <f t="shared" si="0"/>
        <v>Sat</v>
      </c>
      <c r="AF11" s="319" t="str">
        <f t="shared" si="0"/>
        <v>Sun</v>
      </c>
      <c r="AG11" s="319" t="str">
        <f t="shared" si="0"/>
        <v>Mon</v>
      </c>
      <c r="AH11" s="319" t="str">
        <f t="shared" si="0"/>
        <v>Tue</v>
      </c>
      <c r="AI11" s="319" t="str">
        <f t="shared" si="0"/>
        <v>Wed</v>
      </c>
      <c r="AJ11" s="319" t="str">
        <f t="shared" si="0"/>
        <v>Thu</v>
      </c>
      <c r="AK11" s="319" t="str">
        <f t="shared" si="0"/>
        <v>Fri</v>
      </c>
      <c r="AL11" s="319" t="str">
        <f t="shared" si="0"/>
        <v>Sat</v>
      </c>
      <c r="AM11" s="319" t="str">
        <f t="shared" si="0"/>
        <v>Sun</v>
      </c>
      <c r="AN11" s="319" t="str">
        <f t="shared" si="0"/>
        <v>Mon</v>
      </c>
      <c r="AO11" s="319" t="str">
        <f t="shared" si="0"/>
        <v>Tue</v>
      </c>
      <c r="AP11" s="319" t="str">
        <f t="shared" si="0"/>
        <v>Wed</v>
      </c>
      <c r="AQ11" s="319" t="str">
        <f t="shared" si="0"/>
        <v>Thu</v>
      </c>
      <c r="AR11" s="319" t="str">
        <f t="shared" si="0"/>
        <v>Fri</v>
      </c>
      <c r="AS11" s="319" t="str">
        <f t="shared" si="0"/>
        <v>Sat</v>
      </c>
      <c r="AT11" s="319" t="str">
        <f t="shared" si="0"/>
        <v>Sun</v>
      </c>
      <c r="AU11" s="319" t="str">
        <f t="shared" si="0"/>
        <v>Mon</v>
      </c>
      <c r="AV11" s="319" t="str">
        <f t="shared" si="0"/>
        <v>Tue</v>
      </c>
      <c r="AW11" s="319" t="str">
        <f t="shared" si="0"/>
        <v>Wed</v>
      </c>
      <c r="AX11" s="319" t="str">
        <f t="shared" si="0"/>
        <v>Thu</v>
      </c>
      <c r="AY11" s="319" t="str">
        <f t="shared" si="0"/>
        <v>Fri</v>
      </c>
      <c r="AZ11" s="319" t="str">
        <f t="shared" si="0"/>
        <v>Sat</v>
      </c>
      <c r="BA11" s="319" t="str">
        <f t="shared" si="0"/>
        <v>Sun</v>
      </c>
      <c r="BB11" s="319" t="str">
        <f t="shared" si="0"/>
        <v>Mon</v>
      </c>
      <c r="BC11" s="319" t="str">
        <f t="shared" si="0"/>
        <v>Tue</v>
      </c>
      <c r="BD11" s="319" t="str">
        <f t="shared" si="0"/>
        <v>Wed</v>
      </c>
      <c r="BE11" s="319" t="str">
        <f t="shared" si="0"/>
        <v>Thu</v>
      </c>
      <c r="BF11" s="319" t="str">
        <f t="shared" si="0"/>
        <v>Fri</v>
      </c>
      <c r="BG11" s="319" t="str">
        <f t="shared" si="0"/>
        <v>Sat</v>
      </c>
      <c r="BH11" s="319" t="str">
        <f t="shared" si="0"/>
        <v>Sun</v>
      </c>
      <c r="BI11" s="319" t="str">
        <f t="shared" si="0"/>
        <v>Mon</v>
      </c>
      <c r="BJ11" s="319" t="str">
        <f t="shared" si="0"/>
        <v>Tue</v>
      </c>
      <c r="BK11" s="319" t="str">
        <f t="shared" si="0"/>
        <v>Wed</v>
      </c>
      <c r="BL11" s="319" t="str">
        <f t="shared" si="0"/>
        <v>Thu</v>
      </c>
      <c r="BM11" s="319" t="str">
        <f t="shared" si="0"/>
        <v>Fri</v>
      </c>
      <c r="BN11" s="319" t="str">
        <f t="shared" si="0"/>
        <v>Sat</v>
      </c>
      <c r="BO11" s="319" t="str">
        <f t="shared" si="0"/>
        <v>Sun</v>
      </c>
      <c r="BP11" s="319" t="str">
        <f t="shared" si="0"/>
        <v>Mon</v>
      </c>
      <c r="BQ11" s="319" t="str">
        <f t="shared" si="0"/>
        <v>Tue</v>
      </c>
      <c r="BR11" s="319" t="str">
        <f t="shared" si="0"/>
        <v>Wed</v>
      </c>
      <c r="BS11" s="319" t="str">
        <f t="shared" si="0"/>
        <v>Thu</v>
      </c>
      <c r="BT11" s="319" t="str">
        <f t="shared" si="0"/>
        <v>Fri</v>
      </c>
      <c r="BU11" s="319" t="str">
        <f t="shared" si="0"/>
        <v>Sat</v>
      </c>
      <c r="BV11" s="319" t="str">
        <f t="shared" ref="BV11:CX11" si="1">TEXT(BV12,"ddd")</f>
        <v>Sun</v>
      </c>
      <c r="BW11" s="319" t="str">
        <f t="shared" si="1"/>
        <v>Mon</v>
      </c>
      <c r="BX11" s="319" t="str">
        <f t="shared" si="1"/>
        <v>Tue</v>
      </c>
      <c r="BY11" s="319" t="str">
        <f t="shared" si="1"/>
        <v>Wed</v>
      </c>
      <c r="BZ11" s="319" t="str">
        <f t="shared" si="1"/>
        <v>Thu</v>
      </c>
      <c r="CA11" s="319" t="str">
        <f t="shared" si="1"/>
        <v>Fri</v>
      </c>
      <c r="CB11" s="319" t="str">
        <f t="shared" si="1"/>
        <v>Sat</v>
      </c>
      <c r="CC11" s="319" t="str">
        <f t="shared" si="1"/>
        <v>Sun</v>
      </c>
      <c r="CD11" s="319" t="str">
        <f t="shared" si="1"/>
        <v>Mon</v>
      </c>
      <c r="CE11" s="319" t="str">
        <f t="shared" si="1"/>
        <v>Tue</v>
      </c>
      <c r="CF11" s="319" t="str">
        <f t="shared" si="1"/>
        <v>Wed</v>
      </c>
      <c r="CG11" s="319" t="str">
        <f t="shared" si="1"/>
        <v>Thu</v>
      </c>
      <c r="CH11" s="319" t="str">
        <f t="shared" si="1"/>
        <v>Fri</v>
      </c>
      <c r="CI11" s="319" t="str">
        <f t="shared" si="1"/>
        <v>Sat</v>
      </c>
      <c r="CJ11" s="319" t="str">
        <f t="shared" si="1"/>
        <v>Sun</v>
      </c>
      <c r="CK11" s="319" t="str">
        <f t="shared" si="1"/>
        <v>Mon</v>
      </c>
      <c r="CL11" s="319" t="str">
        <f t="shared" si="1"/>
        <v>Tue</v>
      </c>
      <c r="CM11" s="319" t="str">
        <f t="shared" si="1"/>
        <v>Wed</v>
      </c>
      <c r="CN11" s="319" t="str">
        <f t="shared" si="1"/>
        <v>Thu</v>
      </c>
      <c r="CO11" s="319" t="str">
        <f t="shared" si="1"/>
        <v>Fri</v>
      </c>
      <c r="CP11" s="319" t="str">
        <f t="shared" si="1"/>
        <v>Sat</v>
      </c>
      <c r="CQ11" s="319" t="str">
        <f t="shared" si="1"/>
        <v>Sun</v>
      </c>
      <c r="CR11" s="319" t="str">
        <f t="shared" si="1"/>
        <v>Mon</v>
      </c>
      <c r="CS11" s="319" t="str">
        <f t="shared" si="1"/>
        <v>Tue</v>
      </c>
      <c r="CT11" s="319" t="str">
        <f t="shared" si="1"/>
        <v>Wed</v>
      </c>
      <c r="CU11" s="319" t="str">
        <f t="shared" si="1"/>
        <v>Thu</v>
      </c>
      <c r="CV11" s="319" t="str">
        <f t="shared" si="1"/>
        <v>Fri</v>
      </c>
      <c r="CW11" s="319" t="str">
        <f t="shared" si="1"/>
        <v>Sat</v>
      </c>
      <c r="CX11" s="319" t="str">
        <f t="shared" si="1"/>
        <v>Sun</v>
      </c>
    </row>
    <row r="12" spans="1:116" s="303" customFormat="1" ht="12.75" customHeight="1" thickBot="1">
      <c r="A12" s="76"/>
      <c r="B12" s="76"/>
      <c r="C12" s="76"/>
      <c r="D12" s="77"/>
      <c r="E12" s="77"/>
      <c r="F12" s="714" t="str">
        <f>'PRA110'!F12</f>
        <v xml:space="preserve"> reported in </v>
      </c>
      <c r="G12" s="320"/>
      <c r="H12" s="71" t="s">
        <v>945</v>
      </c>
      <c r="I12" s="321">
        <f>'PRA110'!H12</f>
        <v>0</v>
      </c>
      <c r="J12" s="321">
        <f>'Base Data'!J12</f>
        <v>1</v>
      </c>
      <c r="K12" s="321">
        <f>'Base Data'!K12</f>
        <v>1</v>
      </c>
      <c r="L12" s="321">
        <f>'Base Data'!L12</f>
        <v>2</v>
      </c>
      <c r="M12" s="321">
        <f>'Base Data'!M12</f>
        <v>3</v>
      </c>
      <c r="N12" s="321">
        <f>'Base Data'!N12</f>
        <v>4</v>
      </c>
      <c r="O12" s="321">
        <f>'Base Data'!O12</f>
        <v>5</v>
      </c>
      <c r="P12" s="321">
        <f>'Base Data'!P12</f>
        <v>6</v>
      </c>
      <c r="Q12" s="321">
        <f>'Base Data'!Q12</f>
        <v>7</v>
      </c>
      <c r="R12" s="321">
        <f>'Base Data'!R12</f>
        <v>8</v>
      </c>
      <c r="S12" s="321">
        <f>'Base Data'!S12</f>
        <v>9</v>
      </c>
      <c r="T12" s="321">
        <f>'Base Data'!T12</f>
        <v>10</v>
      </c>
      <c r="U12" s="321">
        <f>'Base Data'!U12</f>
        <v>11</v>
      </c>
      <c r="V12" s="321">
        <f>'Base Data'!V12</f>
        <v>12</v>
      </c>
      <c r="W12" s="321">
        <f>'Base Data'!W12</f>
        <v>13</v>
      </c>
      <c r="X12" s="321">
        <f>'Base Data'!X12</f>
        <v>14</v>
      </c>
      <c r="Y12" s="321">
        <f>'Base Data'!Y12</f>
        <v>15</v>
      </c>
      <c r="Z12" s="321">
        <f>'Base Data'!Z12</f>
        <v>16</v>
      </c>
      <c r="AA12" s="321">
        <f>'Base Data'!AA12</f>
        <v>17</v>
      </c>
      <c r="AB12" s="321">
        <f>'Base Data'!AB12</f>
        <v>18</v>
      </c>
      <c r="AC12" s="321">
        <f>'Base Data'!AC12</f>
        <v>19</v>
      </c>
      <c r="AD12" s="321">
        <f>'Base Data'!AD12</f>
        <v>20</v>
      </c>
      <c r="AE12" s="321">
        <f>'Base Data'!AE12</f>
        <v>21</v>
      </c>
      <c r="AF12" s="321">
        <f>'Base Data'!AF12</f>
        <v>22</v>
      </c>
      <c r="AG12" s="321">
        <f>'Base Data'!AG12</f>
        <v>23</v>
      </c>
      <c r="AH12" s="321">
        <f>'Base Data'!AH12</f>
        <v>24</v>
      </c>
      <c r="AI12" s="321">
        <f>'Base Data'!AI12</f>
        <v>25</v>
      </c>
      <c r="AJ12" s="321">
        <f>'Base Data'!AJ12</f>
        <v>26</v>
      </c>
      <c r="AK12" s="321">
        <f>'Base Data'!AK12</f>
        <v>27</v>
      </c>
      <c r="AL12" s="321">
        <f>'Base Data'!AL12</f>
        <v>28</v>
      </c>
      <c r="AM12" s="321">
        <f>'Base Data'!AM12</f>
        <v>29</v>
      </c>
      <c r="AN12" s="321">
        <f>'Base Data'!AN12</f>
        <v>30</v>
      </c>
      <c r="AO12" s="321">
        <f>'Base Data'!AO12</f>
        <v>31</v>
      </c>
      <c r="AP12" s="321">
        <f>'Base Data'!AP12</f>
        <v>32</v>
      </c>
      <c r="AQ12" s="321">
        <f>'Base Data'!AQ12</f>
        <v>33</v>
      </c>
      <c r="AR12" s="321">
        <f>'Base Data'!AR12</f>
        <v>34</v>
      </c>
      <c r="AS12" s="321">
        <f>'Base Data'!AS12</f>
        <v>35</v>
      </c>
      <c r="AT12" s="321">
        <f>'Base Data'!AT12</f>
        <v>36</v>
      </c>
      <c r="AU12" s="321">
        <f>'Base Data'!AU12</f>
        <v>37</v>
      </c>
      <c r="AV12" s="321">
        <f>'Base Data'!AV12</f>
        <v>38</v>
      </c>
      <c r="AW12" s="321">
        <f>'Base Data'!AW12</f>
        <v>39</v>
      </c>
      <c r="AX12" s="321">
        <f>'Base Data'!AX12</f>
        <v>40</v>
      </c>
      <c r="AY12" s="321">
        <f>'Base Data'!AY12</f>
        <v>41</v>
      </c>
      <c r="AZ12" s="321">
        <f>'Base Data'!AZ12</f>
        <v>42</v>
      </c>
      <c r="BA12" s="321">
        <f>'Base Data'!BA12</f>
        <v>43</v>
      </c>
      <c r="BB12" s="321">
        <f>'Base Data'!BB12</f>
        <v>44</v>
      </c>
      <c r="BC12" s="321">
        <f>'Base Data'!BC12</f>
        <v>45</v>
      </c>
      <c r="BD12" s="321">
        <f>'Base Data'!BD12</f>
        <v>46</v>
      </c>
      <c r="BE12" s="321">
        <f>'Base Data'!BE12</f>
        <v>47</v>
      </c>
      <c r="BF12" s="321">
        <f>'Base Data'!BF12</f>
        <v>48</v>
      </c>
      <c r="BG12" s="321">
        <f>'Base Data'!BG12</f>
        <v>49</v>
      </c>
      <c r="BH12" s="321">
        <f>'Base Data'!BH12</f>
        <v>50</v>
      </c>
      <c r="BI12" s="321">
        <f>'Base Data'!BI12</f>
        <v>51</v>
      </c>
      <c r="BJ12" s="321">
        <f>'Base Data'!BJ12</f>
        <v>52</v>
      </c>
      <c r="BK12" s="321">
        <f>'Base Data'!BK12</f>
        <v>53</v>
      </c>
      <c r="BL12" s="321">
        <f>'Base Data'!BL12</f>
        <v>54</v>
      </c>
      <c r="BM12" s="321">
        <f>'Base Data'!BM12</f>
        <v>55</v>
      </c>
      <c r="BN12" s="321">
        <f>'Base Data'!BN12</f>
        <v>56</v>
      </c>
      <c r="BO12" s="321">
        <f>'Base Data'!BO12</f>
        <v>57</v>
      </c>
      <c r="BP12" s="321">
        <f>'Base Data'!BP12</f>
        <v>58</v>
      </c>
      <c r="BQ12" s="321">
        <f>'Base Data'!BQ12</f>
        <v>59</v>
      </c>
      <c r="BR12" s="321">
        <f>'Base Data'!BR12</f>
        <v>60</v>
      </c>
      <c r="BS12" s="321">
        <f>'Base Data'!BS12</f>
        <v>61</v>
      </c>
      <c r="BT12" s="321">
        <f>'Base Data'!BT12</f>
        <v>62</v>
      </c>
      <c r="BU12" s="321">
        <f>'Base Data'!BU12</f>
        <v>63</v>
      </c>
      <c r="BV12" s="321">
        <f>'Base Data'!BV12</f>
        <v>64</v>
      </c>
      <c r="BW12" s="321">
        <f>'Base Data'!BW12</f>
        <v>65</v>
      </c>
      <c r="BX12" s="321">
        <f>'Base Data'!BX12</f>
        <v>66</v>
      </c>
      <c r="BY12" s="321">
        <f>'Base Data'!BY12</f>
        <v>67</v>
      </c>
      <c r="BZ12" s="321">
        <f>'Base Data'!BZ12</f>
        <v>68</v>
      </c>
      <c r="CA12" s="321">
        <f>'Base Data'!CA12</f>
        <v>69</v>
      </c>
      <c r="CB12" s="321">
        <f>'Base Data'!CB12</f>
        <v>70</v>
      </c>
      <c r="CC12" s="321">
        <f>'Base Data'!CC12</f>
        <v>71</v>
      </c>
      <c r="CD12" s="321">
        <f>'Base Data'!CD12</f>
        <v>72</v>
      </c>
      <c r="CE12" s="321">
        <f>'Base Data'!CE12</f>
        <v>73</v>
      </c>
      <c r="CF12" s="321">
        <f>'Base Data'!CF12</f>
        <v>74</v>
      </c>
      <c r="CG12" s="321">
        <f>'Base Data'!CG12</f>
        <v>75</v>
      </c>
      <c r="CH12" s="321">
        <f>'Base Data'!CH12</f>
        <v>76</v>
      </c>
      <c r="CI12" s="321">
        <f>'Base Data'!CI12</f>
        <v>77</v>
      </c>
      <c r="CJ12" s="321">
        <f>'Base Data'!CJ12</f>
        <v>78</v>
      </c>
      <c r="CK12" s="321">
        <f>'Base Data'!CK12</f>
        <v>79</v>
      </c>
      <c r="CL12" s="321">
        <f>'Base Data'!CL12</f>
        <v>80</v>
      </c>
      <c r="CM12" s="321">
        <f>'Base Data'!CM12</f>
        <v>81</v>
      </c>
      <c r="CN12" s="321">
        <f>'Base Data'!CN12</f>
        <v>82</v>
      </c>
      <c r="CO12" s="321">
        <f>'Base Data'!CO12</f>
        <v>83</v>
      </c>
      <c r="CP12" s="321">
        <f>'Base Data'!CP12</f>
        <v>84</v>
      </c>
      <c r="CQ12" s="321">
        <f>'Base Data'!CQ12</f>
        <v>85</v>
      </c>
      <c r="CR12" s="321">
        <f>'Base Data'!CR12</f>
        <v>86</v>
      </c>
      <c r="CS12" s="321">
        <f>'Base Data'!CS12</f>
        <v>87</v>
      </c>
      <c r="CT12" s="321">
        <f>'Base Data'!CT12</f>
        <v>88</v>
      </c>
      <c r="CU12" s="321">
        <f>'Base Data'!CU12</f>
        <v>89</v>
      </c>
      <c r="CV12" s="321">
        <f>'Base Data'!CV12</f>
        <v>90</v>
      </c>
      <c r="CW12" s="321">
        <f>'Base Data'!CW12</f>
        <v>91</v>
      </c>
      <c r="CX12" s="321">
        <f>'Base Data'!CX12</f>
        <v>92</v>
      </c>
    </row>
    <row r="13" spans="1:116" s="322" customFormat="1" ht="20.45" customHeight="1">
      <c r="A13" s="53"/>
      <c r="B13" s="76"/>
      <c r="C13" s="76"/>
      <c r="D13" s="1073" t="s">
        <v>7</v>
      </c>
      <c r="E13" s="1051" t="s">
        <v>8</v>
      </c>
      <c r="F13" s="1051" t="s">
        <v>9</v>
      </c>
      <c r="G13" s="1027" t="s">
        <v>920</v>
      </c>
      <c r="H13" s="1027" t="s">
        <v>921</v>
      </c>
      <c r="I13" s="1027" t="s">
        <v>35</v>
      </c>
      <c r="J13" s="1174" t="s">
        <v>759</v>
      </c>
      <c r="K13" s="1174" t="s">
        <v>948</v>
      </c>
      <c r="L13" s="1176" t="s">
        <v>37</v>
      </c>
      <c r="M13" s="1176" t="s">
        <v>38</v>
      </c>
      <c r="N13" s="1176" t="s">
        <v>39</v>
      </c>
      <c r="O13" s="1176" t="s">
        <v>40</v>
      </c>
      <c r="P13" s="1176" t="s">
        <v>41</v>
      </c>
      <c r="Q13" s="1176" t="s">
        <v>42</v>
      </c>
      <c r="R13" s="1197"/>
      <c r="S13" s="1197"/>
      <c r="T13" s="1197"/>
      <c r="U13" s="1197"/>
      <c r="V13" s="1197"/>
      <c r="W13" s="1197"/>
      <c r="X13" s="1198"/>
      <c r="Y13" s="1197"/>
      <c r="Z13" s="1197"/>
      <c r="AA13" s="1197"/>
      <c r="AB13" s="1197"/>
      <c r="AC13" s="1197"/>
      <c r="AD13" s="1197"/>
      <c r="AE13" s="1198"/>
      <c r="AF13" s="1197"/>
      <c r="AG13" s="1197"/>
      <c r="AH13" s="1197"/>
      <c r="AI13" s="1197"/>
      <c r="AJ13" s="1197"/>
      <c r="AK13" s="1197"/>
      <c r="AL13" s="1198"/>
      <c r="AM13" s="1197"/>
      <c r="AN13" s="1197"/>
      <c r="AO13" s="1197"/>
      <c r="AP13" s="1197"/>
      <c r="AQ13" s="1197"/>
      <c r="AR13" s="1197"/>
      <c r="AS13" s="1198"/>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8"/>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8"/>
      <c r="CY13" s="1176" t="s">
        <v>43</v>
      </c>
      <c r="CZ13" s="1176" t="s">
        <v>44</v>
      </c>
      <c r="DA13" s="1176" t="s">
        <v>763</v>
      </c>
      <c r="DB13" s="1176" t="s">
        <v>764</v>
      </c>
      <c r="DC13" s="1176" t="s">
        <v>45</v>
      </c>
      <c r="DD13" s="1176" t="s">
        <v>46</v>
      </c>
      <c r="DE13" s="1176" t="s">
        <v>47</v>
      </c>
      <c r="DF13" s="1176" t="s">
        <v>48</v>
      </c>
      <c r="DG13" s="1176" t="s">
        <v>49</v>
      </c>
      <c r="DH13" s="1176" t="s">
        <v>50</v>
      </c>
      <c r="DI13" s="1176" t="s">
        <v>51</v>
      </c>
      <c r="DJ13" s="1176" t="s">
        <v>52</v>
      </c>
      <c r="DK13" s="1176" t="s">
        <v>53</v>
      </c>
      <c r="DL13" s="1195" t="s">
        <v>54</v>
      </c>
    </row>
    <row r="14" spans="1:116" s="322" customFormat="1" ht="40.5" customHeight="1">
      <c r="A14" s="53"/>
      <c r="B14" s="76"/>
      <c r="C14" s="76"/>
      <c r="D14" s="1074"/>
      <c r="E14" s="1052"/>
      <c r="F14" s="1052"/>
      <c r="G14" s="1028"/>
      <c r="H14" s="1028"/>
      <c r="I14" s="1028"/>
      <c r="J14" s="1175"/>
      <c r="K14" s="1175"/>
      <c r="L14" s="1177"/>
      <c r="M14" s="1177"/>
      <c r="N14" s="1177"/>
      <c r="O14" s="1177"/>
      <c r="P14" s="1177"/>
      <c r="Q14" s="1177"/>
      <c r="R14" s="715" t="s">
        <v>373</v>
      </c>
      <c r="S14" s="715" t="s">
        <v>374</v>
      </c>
      <c r="T14" s="715" t="s">
        <v>375</v>
      </c>
      <c r="U14" s="715" t="s">
        <v>376</v>
      </c>
      <c r="V14" s="715" t="s">
        <v>377</v>
      </c>
      <c r="W14" s="715" t="s">
        <v>378</v>
      </c>
      <c r="X14" s="715" t="s">
        <v>379</v>
      </c>
      <c r="Y14" s="715" t="s">
        <v>380</v>
      </c>
      <c r="Z14" s="715" t="s">
        <v>381</v>
      </c>
      <c r="AA14" s="715" t="s">
        <v>382</v>
      </c>
      <c r="AB14" s="715" t="s">
        <v>383</v>
      </c>
      <c r="AC14" s="715" t="s">
        <v>384</v>
      </c>
      <c r="AD14" s="715" t="s">
        <v>385</v>
      </c>
      <c r="AE14" s="715" t="s">
        <v>386</v>
      </c>
      <c r="AF14" s="715" t="s">
        <v>387</v>
      </c>
      <c r="AG14" s="715" t="s">
        <v>388</v>
      </c>
      <c r="AH14" s="715" t="s">
        <v>389</v>
      </c>
      <c r="AI14" s="715" t="s">
        <v>390</v>
      </c>
      <c r="AJ14" s="715" t="s">
        <v>391</v>
      </c>
      <c r="AK14" s="715" t="s">
        <v>392</v>
      </c>
      <c r="AL14" s="715" t="s">
        <v>393</v>
      </c>
      <c r="AM14" s="715" t="s">
        <v>394</v>
      </c>
      <c r="AN14" s="715" t="s">
        <v>395</v>
      </c>
      <c r="AO14" s="715" t="s">
        <v>396</v>
      </c>
      <c r="AP14" s="715" t="s">
        <v>397</v>
      </c>
      <c r="AQ14" s="715" t="s">
        <v>398</v>
      </c>
      <c r="AR14" s="715" t="s">
        <v>399</v>
      </c>
      <c r="AS14" s="715" t="s">
        <v>400</v>
      </c>
      <c r="AT14" s="715" t="s">
        <v>401</v>
      </c>
      <c r="AU14" s="715" t="s">
        <v>402</v>
      </c>
      <c r="AV14" s="715" t="s">
        <v>403</v>
      </c>
      <c r="AW14" s="715" t="s">
        <v>404</v>
      </c>
      <c r="AX14" s="715" t="s">
        <v>405</v>
      </c>
      <c r="AY14" s="715" t="s">
        <v>406</v>
      </c>
      <c r="AZ14" s="715" t="s">
        <v>407</v>
      </c>
      <c r="BA14" s="715" t="s">
        <v>408</v>
      </c>
      <c r="BB14" s="715" t="s">
        <v>409</v>
      </c>
      <c r="BC14" s="715" t="s">
        <v>410</v>
      </c>
      <c r="BD14" s="715" t="s">
        <v>411</v>
      </c>
      <c r="BE14" s="715" t="s">
        <v>412</v>
      </c>
      <c r="BF14" s="715" t="s">
        <v>413</v>
      </c>
      <c r="BG14" s="715" t="s">
        <v>414</v>
      </c>
      <c r="BH14" s="715" t="s">
        <v>415</v>
      </c>
      <c r="BI14" s="715" t="s">
        <v>416</v>
      </c>
      <c r="BJ14" s="715" t="s">
        <v>417</v>
      </c>
      <c r="BK14" s="715" t="s">
        <v>418</v>
      </c>
      <c r="BL14" s="715" t="s">
        <v>419</v>
      </c>
      <c r="BM14" s="715" t="s">
        <v>420</v>
      </c>
      <c r="BN14" s="715" t="s">
        <v>421</v>
      </c>
      <c r="BO14" s="715" t="s">
        <v>422</v>
      </c>
      <c r="BP14" s="715" t="s">
        <v>423</v>
      </c>
      <c r="BQ14" s="715" t="s">
        <v>424</v>
      </c>
      <c r="BR14" s="715" t="s">
        <v>425</v>
      </c>
      <c r="BS14" s="715" t="s">
        <v>426</v>
      </c>
      <c r="BT14" s="715" t="s">
        <v>427</v>
      </c>
      <c r="BU14" s="715" t="s">
        <v>428</v>
      </c>
      <c r="BV14" s="715" t="s">
        <v>429</v>
      </c>
      <c r="BW14" s="715" t="s">
        <v>430</v>
      </c>
      <c r="BX14" s="715" t="s">
        <v>431</v>
      </c>
      <c r="BY14" s="715" t="s">
        <v>432</v>
      </c>
      <c r="BZ14" s="715" t="s">
        <v>433</v>
      </c>
      <c r="CA14" s="715" t="s">
        <v>434</v>
      </c>
      <c r="CB14" s="715" t="s">
        <v>435</v>
      </c>
      <c r="CC14" s="715" t="s">
        <v>436</v>
      </c>
      <c r="CD14" s="715" t="s">
        <v>437</v>
      </c>
      <c r="CE14" s="715" t="s">
        <v>438</v>
      </c>
      <c r="CF14" s="715" t="s">
        <v>439</v>
      </c>
      <c r="CG14" s="715" t="s">
        <v>440</v>
      </c>
      <c r="CH14" s="715" t="s">
        <v>441</v>
      </c>
      <c r="CI14" s="715" t="s">
        <v>442</v>
      </c>
      <c r="CJ14" s="715" t="s">
        <v>443</v>
      </c>
      <c r="CK14" s="715" t="s">
        <v>444</v>
      </c>
      <c r="CL14" s="715" t="s">
        <v>445</v>
      </c>
      <c r="CM14" s="715" t="s">
        <v>446</v>
      </c>
      <c r="CN14" s="715" t="s">
        <v>447</v>
      </c>
      <c r="CO14" s="715" t="s">
        <v>448</v>
      </c>
      <c r="CP14" s="715" t="s">
        <v>449</v>
      </c>
      <c r="CQ14" s="715" t="s">
        <v>450</v>
      </c>
      <c r="CR14" s="715" t="s">
        <v>451</v>
      </c>
      <c r="CS14" s="715" t="s">
        <v>452</v>
      </c>
      <c r="CT14" s="715" t="s">
        <v>453</v>
      </c>
      <c r="CU14" s="715" t="s">
        <v>454</v>
      </c>
      <c r="CV14" s="715" t="s">
        <v>455</v>
      </c>
      <c r="CW14" s="715" t="s">
        <v>456</v>
      </c>
      <c r="CX14" s="715" t="s">
        <v>457</v>
      </c>
      <c r="CY14" s="1177"/>
      <c r="CZ14" s="1177"/>
      <c r="DA14" s="1177"/>
      <c r="DB14" s="1177"/>
      <c r="DC14" s="1177"/>
      <c r="DD14" s="1177"/>
      <c r="DE14" s="1177"/>
      <c r="DF14" s="1177"/>
      <c r="DG14" s="1177"/>
      <c r="DH14" s="1177"/>
      <c r="DI14" s="1177"/>
      <c r="DJ14" s="1177"/>
      <c r="DK14" s="1177"/>
      <c r="DL14" s="1196"/>
    </row>
    <row r="15" spans="1:116" s="322" customFormat="1" ht="31.5" customHeight="1">
      <c r="A15" s="53"/>
      <c r="B15" s="76"/>
      <c r="C15" s="76"/>
      <c r="D15" s="1075"/>
      <c r="E15" s="1053"/>
      <c r="F15" s="1053"/>
      <c r="G15" s="81"/>
      <c r="H15" s="81">
        <v>6000</v>
      </c>
      <c r="I15" s="81" t="s">
        <v>10</v>
      </c>
      <c r="J15" s="81" t="s">
        <v>458</v>
      </c>
      <c r="K15" s="324" t="s">
        <v>922</v>
      </c>
      <c r="L15" s="81" t="s">
        <v>12</v>
      </c>
      <c r="M15" s="81" t="s">
        <v>13</v>
      </c>
      <c r="N15" s="81" t="s">
        <v>14</v>
      </c>
      <c r="O15" s="81" t="s">
        <v>15</v>
      </c>
      <c r="P15" s="81" t="s">
        <v>16</v>
      </c>
      <c r="Q15" s="81" t="s">
        <v>17</v>
      </c>
      <c r="R15" s="81" t="s">
        <v>459</v>
      </c>
      <c r="S15" s="81" t="s">
        <v>460</v>
      </c>
      <c r="T15" s="81" t="s">
        <v>461</v>
      </c>
      <c r="U15" s="81" t="s">
        <v>462</v>
      </c>
      <c r="V15" s="81" t="s">
        <v>463</v>
      </c>
      <c r="W15" s="81" t="s">
        <v>464</v>
      </c>
      <c r="X15" s="81" t="s">
        <v>465</v>
      </c>
      <c r="Y15" s="81" t="s">
        <v>466</v>
      </c>
      <c r="Z15" s="81" t="s">
        <v>467</v>
      </c>
      <c r="AA15" s="81" t="s">
        <v>468</v>
      </c>
      <c r="AB15" s="81" t="s">
        <v>469</v>
      </c>
      <c r="AC15" s="81" t="s">
        <v>470</v>
      </c>
      <c r="AD15" s="81" t="s">
        <v>471</v>
      </c>
      <c r="AE15" s="81" t="s">
        <v>472</v>
      </c>
      <c r="AF15" s="81" t="s">
        <v>473</v>
      </c>
      <c r="AG15" s="81" t="s">
        <v>474</v>
      </c>
      <c r="AH15" s="81" t="s">
        <v>475</v>
      </c>
      <c r="AI15" s="81" t="s">
        <v>476</v>
      </c>
      <c r="AJ15" s="81" t="s">
        <v>477</v>
      </c>
      <c r="AK15" s="81" t="s">
        <v>478</v>
      </c>
      <c r="AL15" s="81" t="s">
        <v>479</v>
      </c>
      <c r="AM15" s="81" t="s">
        <v>480</v>
      </c>
      <c r="AN15" s="81" t="s">
        <v>481</v>
      </c>
      <c r="AO15" s="81" t="s">
        <v>482</v>
      </c>
      <c r="AP15" s="81" t="s">
        <v>483</v>
      </c>
      <c r="AQ15" s="81" t="s">
        <v>484</v>
      </c>
      <c r="AR15" s="81" t="s">
        <v>485</v>
      </c>
      <c r="AS15" s="81" t="s">
        <v>486</v>
      </c>
      <c r="AT15" s="81" t="s">
        <v>487</v>
      </c>
      <c r="AU15" s="81" t="s">
        <v>488</v>
      </c>
      <c r="AV15" s="81" t="s">
        <v>489</v>
      </c>
      <c r="AW15" s="81" t="s">
        <v>490</v>
      </c>
      <c r="AX15" s="81" t="s">
        <v>491</v>
      </c>
      <c r="AY15" s="81" t="s">
        <v>492</v>
      </c>
      <c r="AZ15" s="81" t="s">
        <v>493</v>
      </c>
      <c r="BA15" s="81" t="s">
        <v>494</v>
      </c>
      <c r="BB15" s="81" t="s">
        <v>495</v>
      </c>
      <c r="BC15" s="81" t="s">
        <v>496</v>
      </c>
      <c r="BD15" s="81" t="s">
        <v>497</v>
      </c>
      <c r="BE15" s="81" t="s">
        <v>498</v>
      </c>
      <c r="BF15" s="81" t="s">
        <v>499</v>
      </c>
      <c r="BG15" s="81" t="s">
        <v>500</v>
      </c>
      <c r="BH15" s="81" t="s">
        <v>501</v>
      </c>
      <c r="BI15" s="81" t="s">
        <v>502</v>
      </c>
      <c r="BJ15" s="81" t="s">
        <v>503</v>
      </c>
      <c r="BK15" s="81" t="s">
        <v>504</v>
      </c>
      <c r="BL15" s="81" t="s">
        <v>505</v>
      </c>
      <c r="BM15" s="81" t="s">
        <v>506</v>
      </c>
      <c r="BN15" s="81" t="s">
        <v>507</v>
      </c>
      <c r="BO15" s="81" t="s">
        <v>508</v>
      </c>
      <c r="BP15" s="81" t="s">
        <v>509</v>
      </c>
      <c r="BQ15" s="81" t="s">
        <v>510</v>
      </c>
      <c r="BR15" s="81" t="s">
        <v>511</v>
      </c>
      <c r="BS15" s="81" t="s">
        <v>512</v>
      </c>
      <c r="BT15" s="81" t="s">
        <v>513</v>
      </c>
      <c r="BU15" s="81" t="s">
        <v>517</v>
      </c>
      <c r="BV15" s="81" t="s">
        <v>518</v>
      </c>
      <c r="BW15" s="81" t="s">
        <v>519</v>
      </c>
      <c r="BX15" s="81" t="s">
        <v>520</v>
      </c>
      <c r="BY15" s="81" t="s">
        <v>521</v>
      </c>
      <c r="BZ15" s="81" t="s">
        <v>522</v>
      </c>
      <c r="CA15" s="81" t="s">
        <v>523</v>
      </c>
      <c r="CB15" s="81" t="s">
        <v>524</v>
      </c>
      <c r="CC15" s="81" t="s">
        <v>525</v>
      </c>
      <c r="CD15" s="81" t="s">
        <v>526</v>
      </c>
      <c r="CE15" s="81" t="s">
        <v>527</v>
      </c>
      <c r="CF15" s="81" t="s">
        <v>528</v>
      </c>
      <c r="CG15" s="81" t="s">
        <v>529</v>
      </c>
      <c r="CH15" s="81" t="s">
        <v>530</v>
      </c>
      <c r="CI15" s="81" t="s">
        <v>531</v>
      </c>
      <c r="CJ15" s="81" t="s">
        <v>532</v>
      </c>
      <c r="CK15" s="81" t="s">
        <v>533</v>
      </c>
      <c r="CL15" s="81" t="s">
        <v>534</v>
      </c>
      <c r="CM15" s="81" t="s">
        <v>535</v>
      </c>
      <c r="CN15" s="81" t="s">
        <v>536</v>
      </c>
      <c r="CO15" s="81" t="s">
        <v>537</v>
      </c>
      <c r="CP15" s="81" t="s">
        <v>538</v>
      </c>
      <c r="CQ15" s="81" t="s">
        <v>539</v>
      </c>
      <c r="CR15" s="81" t="s">
        <v>540</v>
      </c>
      <c r="CS15" s="81" t="s">
        <v>541</v>
      </c>
      <c r="CT15" s="81" t="s">
        <v>542</v>
      </c>
      <c r="CU15" s="81" t="s">
        <v>543</v>
      </c>
      <c r="CV15" s="81" t="s">
        <v>544</v>
      </c>
      <c r="CW15" s="81" t="s">
        <v>545</v>
      </c>
      <c r="CX15" s="81" t="s">
        <v>546</v>
      </c>
      <c r="CY15" s="81" t="s">
        <v>18</v>
      </c>
      <c r="CZ15" s="81" t="s">
        <v>19</v>
      </c>
      <c r="DA15" s="81" t="s">
        <v>20</v>
      </c>
      <c r="DB15" s="81" t="s">
        <v>21</v>
      </c>
      <c r="DC15" s="81" t="s">
        <v>22</v>
      </c>
      <c r="DD15" s="81" t="s">
        <v>23</v>
      </c>
      <c r="DE15" s="81" t="s">
        <v>24</v>
      </c>
      <c r="DF15" s="81" t="s">
        <v>25</v>
      </c>
      <c r="DG15" s="81" t="s">
        <v>26</v>
      </c>
      <c r="DH15" s="81" t="s">
        <v>27</v>
      </c>
      <c r="DI15" s="81" t="s">
        <v>28</v>
      </c>
      <c r="DJ15" s="81" t="s">
        <v>29</v>
      </c>
      <c r="DK15" s="81" t="s">
        <v>30</v>
      </c>
      <c r="DL15" s="82" t="s">
        <v>31</v>
      </c>
    </row>
    <row r="16" spans="1:116" s="332" customFormat="1" ht="21" customHeight="1">
      <c r="A16" s="716" t="s">
        <v>1005</v>
      </c>
      <c r="B16" s="325"/>
      <c r="C16" s="76"/>
      <c r="D16" s="83"/>
      <c r="E16" s="84" t="s">
        <v>32</v>
      </c>
      <c r="F16" s="326" t="s">
        <v>33</v>
      </c>
      <c r="G16" s="717"/>
      <c r="H16" s="718"/>
      <c r="I16" s="719"/>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c r="AT16" s="719"/>
      <c r="AU16" s="719"/>
      <c r="AV16" s="719"/>
      <c r="AW16" s="719"/>
      <c r="AX16" s="719"/>
      <c r="AY16" s="719"/>
      <c r="AZ16" s="719"/>
      <c r="BA16" s="719"/>
      <c r="BB16" s="719"/>
      <c r="BC16" s="719"/>
      <c r="BD16" s="719"/>
      <c r="BE16" s="719"/>
      <c r="BF16" s="719"/>
      <c r="BG16" s="719"/>
      <c r="BH16" s="719"/>
      <c r="BI16" s="719"/>
      <c r="BJ16" s="719"/>
      <c r="BK16" s="719"/>
      <c r="BL16" s="719"/>
      <c r="BM16" s="719"/>
      <c r="BN16" s="719"/>
      <c r="BO16" s="719"/>
      <c r="BP16" s="719"/>
      <c r="BQ16" s="719"/>
      <c r="BR16" s="719"/>
      <c r="BS16" s="719"/>
      <c r="BT16" s="719"/>
      <c r="BU16" s="719"/>
      <c r="BV16" s="719"/>
      <c r="BW16" s="719"/>
      <c r="BX16" s="719"/>
      <c r="BY16" s="719"/>
      <c r="BZ16" s="719"/>
      <c r="CA16" s="719"/>
      <c r="CB16" s="719"/>
      <c r="CC16" s="719"/>
      <c r="CD16" s="719"/>
      <c r="CE16" s="719"/>
      <c r="CF16" s="719"/>
      <c r="CG16" s="719"/>
      <c r="CH16" s="719"/>
      <c r="CI16" s="719"/>
      <c r="CJ16" s="719"/>
      <c r="CK16" s="719"/>
      <c r="CL16" s="719"/>
      <c r="CM16" s="719"/>
      <c r="CN16" s="719"/>
      <c r="CO16" s="719"/>
      <c r="CP16" s="719"/>
      <c r="CQ16" s="719"/>
      <c r="CR16" s="719"/>
      <c r="CS16" s="719"/>
      <c r="CT16" s="719"/>
      <c r="CU16" s="719"/>
      <c r="CV16" s="719"/>
      <c r="CW16" s="719"/>
      <c r="CX16" s="719"/>
      <c r="CY16" s="719"/>
      <c r="CZ16" s="719"/>
      <c r="DA16" s="719"/>
      <c r="DB16" s="719"/>
      <c r="DC16" s="719"/>
      <c r="DD16" s="719"/>
      <c r="DE16" s="719"/>
      <c r="DF16" s="719"/>
      <c r="DG16" s="719"/>
      <c r="DH16" s="719"/>
      <c r="DI16" s="719"/>
      <c r="DJ16" s="719"/>
      <c r="DK16" s="719"/>
      <c r="DL16" s="720"/>
    </row>
    <row r="17" spans="1:116" s="332" customFormat="1" ht="19.5" customHeight="1">
      <c r="A17" s="333"/>
      <c r="B17" s="333"/>
      <c r="C17" s="76"/>
      <c r="D17" s="87" t="s">
        <v>10</v>
      </c>
      <c r="E17" s="88" t="s">
        <v>55</v>
      </c>
      <c r="F17" s="334" t="s">
        <v>56</v>
      </c>
      <c r="G17" s="721"/>
      <c r="H17" s="722"/>
      <c r="I17" s="723"/>
      <c r="J17" s="724"/>
      <c r="K17" s="33">
        <f>SUM(K18:K21)</f>
        <v>0</v>
      </c>
      <c r="L17" s="33">
        <f t="shared" ref="L17:BW17" si="2">SUM(L18:L21)</f>
        <v>0</v>
      </c>
      <c r="M17" s="33">
        <f t="shared" si="2"/>
        <v>0</v>
      </c>
      <c r="N17" s="33">
        <f t="shared" si="2"/>
        <v>0</v>
      </c>
      <c r="O17" s="33">
        <f t="shared" si="2"/>
        <v>0</v>
      </c>
      <c r="P17" s="33">
        <f t="shared" si="2"/>
        <v>0</v>
      </c>
      <c r="Q17" s="33">
        <f t="shared" si="2"/>
        <v>0</v>
      </c>
      <c r="R17" s="33">
        <f t="shared" si="2"/>
        <v>0</v>
      </c>
      <c r="S17" s="33">
        <f t="shared" si="2"/>
        <v>0</v>
      </c>
      <c r="T17" s="33">
        <f t="shared" si="2"/>
        <v>0</v>
      </c>
      <c r="U17" s="33">
        <f t="shared" si="2"/>
        <v>0</v>
      </c>
      <c r="V17" s="33">
        <f t="shared" si="2"/>
        <v>0</v>
      </c>
      <c r="W17" s="33">
        <f t="shared" si="2"/>
        <v>0</v>
      </c>
      <c r="X17" s="33">
        <f t="shared" si="2"/>
        <v>0</v>
      </c>
      <c r="Y17" s="33">
        <f t="shared" si="2"/>
        <v>0</v>
      </c>
      <c r="Z17" s="33">
        <f t="shared" si="2"/>
        <v>0</v>
      </c>
      <c r="AA17" s="33">
        <f t="shared" si="2"/>
        <v>0</v>
      </c>
      <c r="AB17" s="33">
        <f t="shared" si="2"/>
        <v>0</v>
      </c>
      <c r="AC17" s="33">
        <f t="shared" si="2"/>
        <v>0</v>
      </c>
      <c r="AD17" s="33">
        <f t="shared" si="2"/>
        <v>0</v>
      </c>
      <c r="AE17" s="33">
        <f t="shared" si="2"/>
        <v>0</v>
      </c>
      <c r="AF17" s="33">
        <f t="shared" si="2"/>
        <v>0</v>
      </c>
      <c r="AG17" s="33">
        <f t="shared" si="2"/>
        <v>0</v>
      </c>
      <c r="AH17" s="33">
        <f t="shared" si="2"/>
        <v>0</v>
      </c>
      <c r="AI17" s="33">
        <f t="shared" si="2"/>
        <v>0</v>
      </c>
      <c r="AJ17" s="33">
        <f t="shared" si="2"/>
        <v>0</v>
      </c>
      <c r="AK17" s="33">
        <f t="shared" si="2"/>
        <v>0</v>
      </c>
      <c r="AL17" s="33">
        <f t="shared" si="2"/>
        <v>0</v>
      </c>
      <c r="AM17" s="33">
        <f t="shared" si="2"/>
        <v>0</v>
      </c>
      <c r="AN17" s="33">
        <f t="shared" si="2"/>
        <v>0</v>
      </c>
      <c r="AO17" s="33">
        <f t="shared" si="2"/>
        <v>0</v>
      </c>
      <c r="AP17" s="33">
        <f t="shared" si="2"/>
        <v>0</v>
      </c>
      <c r="AQ17" s="33">
        <f t="shared" si="2"/>
        <v>0</v>
      </c>
      <c r="AR17" s="33">
        <f t="shared" si="2"/>
        <v>0</v>
      </c>
      <c r="AS17" s="33">
        <f t="shared" si="2"/>
        <v>0</v>
      </c>
      <c r="AT17" s="33">
        <f t="shared" si="2"/>
        <v>0</v>
      </c>
      <c r="AU17" s="33">
        <f t="shared" si="2"/>
        <v>0</v>
      </c>
      <c r="AV17" s="33">
        <f t="shared" si="2"/>
        <v>0</v>
      </c>
      <c r="AW17" s="33">
        <f t="shared" si="2"/>
        <v>0</v>
      </c>
      <c r="AX17" s="33">
        <f t="shared" si="2"/>
        <v>0</v>
      </c>
      <c r="AY17" s="33">
        <f t="shared" si="2"/>
        <v>0</v>
      </c>
      <c r="AZ17" s="33">
        <f t="shared" si="2"/>
        <v>0</v>
      </c>
      <c r="BA17" s="33">
        <f t="shared" si="2"/>
        <v>0</v>
      </c>
      <c r="BB17" s="33">
        <f t="shared" si="2"/>
        <v>0</v>
      </c>
      <c r="BC17" s="33">
        <f t="shared" si="2"/>
        <v>0</v>
      </c>
      <c r="BD17" s="33">
        <f t="shared" si="2"/>
        <v>0</v>
      </c>
      <c r="BE17" s="33">
        <f t="shared" si="2"/>
        <v>0</v>
      </c>
      <c r="BF17" s="33">
        <f t="shared" si="2"/>
        <v>0</v>
      </c>
      <c r="BG17" s="33">
        <f t="shared" si="2"/>
        <v>0</v>
      </c>
      <c r="BH17" s="33">
        <f t="shared" si="2"/>
        <v>0</v>
      </c>
      <c r="BI17" s="33">
        <f t="shared" si="2"/>
        <v>0</v>
      </c>
      <c r="BJ17" s="33">
        <f t="shared" si="2"/>
        <v>0</v>
      </c>
      <c r="BK17" s="33">
        <f t="shared" si="2"/>
        <v>0</v>
      </c>
      <c r="BL17" s="33">
        <f t="shared" si="2"/>
        <v>0</v>
      </c>
      <c r="BM17" s="33">
        <f t="shared" si="2"/>
        <v>0</v>
      </c>
      <c r="BN17" s="33">
        <f t="shared" si="2"/>
        <v>0</v>
      </c>
      <c r="BO17" s="33">
        <f t="shared" si="2"/>
        <v>0</v>
      </c>
      <c r="BP17" s="33">
        <f t="shared" si="2"/>
        <v>0</v>
      </c>
      <c r="BQ17" s="33">
        <f t="shared" si="2"/>
        <v>0</v>
      </c>
      <c r="BR17" s="33">
        <f t="shared" si="2"/>
        <v>0</v>
      </c>
      <c r="BS17" s="33">
        <f t="shared" si="2"/>
        <v>0</v>
      </c>
      <c r="BT17" s="33">
        <f t="shared" si="2"/>
        <v>0</v>
      </c>
      <c r="BU17" s="33">
        <f t="shared" si="2"/>
        <v>0</v>
      </c>
      <c r="BV17" s="33">
        <f t="shared" si="2"/>
        <v>0</v>
      </c>
      <c r="BW17" s="33">
        <f t="shared" si="2"/>
        <v>0</v>
      </c>
      <c r="BX17" s="33">
        <f t="shared" ref="BX17:CX17" si="3">SUM(BX18:BX21)</f>
        <v>0</v>
      </c>
      <c r="BY17" s="33">
        <f t="shared" si="3"/>
        <v>0</v>
      </c>
      <c r="BZ17" s="33">
        <f t="shared" si="3"/>
        <v>0</v>
      </c>
      <c r="CA17" s="33">
        <f t="shared" si="3"/>
        <v>0</v>
      </c>
      <c r="CB17" s="33">
        <f t="shared" si="3"/>
        <v>0</v>
      </c>
      <c r="CC17" s="33">
        <f t="shared" si="3"/>
        <v>0</v>
      </c>
      <c r="CD17" s="33">
        <f t="shared" si="3"/>
        <v>0</v>
      </c>
      <c r="CE17" s="33">
        <f t="shared" si="3"/>
        <v>0</v>
      </c>
      <c r="CF17" s="33">
        <f t="shared" si="3"/>
        <v>0</v>
      </c>
      <c r="CG17" s="33">
        <f t="shared" si="3"/>
        <v>0</v>
      </c>
      <c r="CH17" s="33">
        <f t="shared" si="3"/>
        <v>0</v>
      </c>
      <c r="CI17" s="33">
        <f t="shared" si="3"/>
        <v>0</v>
      </c>
      <c r="CJ17" s="33">
        <f t="shared" si="3"/>
        <v>0</v>
      </c>
      <c r="CK17" s="33">
        <f t="shared" si="3"/>
        <v>0</v>
      </c>
      <c r="CL17" s="33">
        <f t="shared" si="3"/>
        <v>0</v>
      </c>
      <c r="CM17" s="33">
        <f t="shared" si="3"/>
        <v>0</v>
      </c>
      <c r="CN17" s="33">
        <f t="shared" si="3"/>
        <v>0</v>
      </c>
      <c r="CO17" s="33">
        <f t="shared" si="3"/>
        <v>0</v>
      </c>
      <c r="CP17" s="33">
        <f t="shared" si="3"/>
        <v>0</v>
      </c>
      <c r="CQ17" s="33">
        <f t="shared" si="3"/>
        <v>0</v>
      </c>
      <c r="CR17" s="33">
        <f t="shared" si="3"/>
        <v>0</v>
      </c>
      <c r="CS17" s="33">
        <f t="shared" si="3"/>
        <v>0</v>
      </c>
      <c r="CT17" s="33">
        <f t="shared" si="3"/>
        <v>0</v>
      </c>
      <c r="CU17" s="33">
        <f t="shared" si="3"/>
        <v>0</v>
      </c>
      <c r="CV17" s="33">
        <f t="shared" si="3"/>
        <v>0</v>
      </c>
      <c r="CW17" s="33">
        <f t="shared" si="3"/>
        <v>0</v>
      </c>
      <c r="CX17" s="33">
        <f t="shared" si="3"/>
        <v>0</v>
      </c>
      <c r="CY17" s="33">
        <f t="shared" ref="CY17" si="4">SUM(CY18:CY21)</f>
        <v>0</v>
      </c>
      <c r="CZ17" s="33">
        <f t="shared" ref="CZ17" si="5">SUM(CZ18:CZ21)</f>
        <v>0</v>
      </c>
      <c r="DA17" s="33">
        <f t="shared" ref="DA17" si="6">SUM(DA18:DA21)</f>
        <v>0</v>
      </c>
      <c r="DB17" s="33">
        <f t="shared" ref="DB17" si="7">SUM(DB18:DB21)</f>
        <v>0</v>
      </c>
      <c r="DC17" s="33">
        <f t="shared" ref="DC17" si="8">SUM(DC18:DC21)</f>
        <v>0</v>
      </c>
      <c r="DD17" s="33">
        <f t="shared" ref="DD17" si="9">SUM(DD18:DD21)</f>
        <v>0</v>
      </c>
      <c r="DE17" s="33">
        <f t="shared" ref="DE17" si="10">SUM(DE18:DE21)</f>
        <v>0</v>
      </c>
      <c r="DF17" s="33">
        <f t="shared" ref="DF17" si="11">SUM(DF18:DF21)</f>
        <v>0</v>
      </c>
      <c r="DG17" s="33">
        <f t="shared" ref="DG17" si="12">SUM(DG18:DG21)</f>
        <v>0</v>
      </c>
      <c r="DH17" s="33">
        <f t="shared" ref="DH17" si="13">SUM(DH18:DH21)</f>
        <v>0</v>
      </c>
      <c r="DI17" s="33">
        <f t="shared" ref="DI17" si="14">SUM(DI18:DI21)</f>
        <v>0</v>
      </c>
      <c r="DJ17" s="33">
        <f t="shared" ref="DJ17" si="15">SUM(DJ18:DJ21)</f>
        <v>0</v>
      </c>
      <c r="DK17" s="33">
        <f t="shared" ref="DK17" si="16">SUM(DK18:DK21)</f>
        <v>0</v>
      </c>
      <c r="DL17" s="36">
        <f t="shared" ref="DL17" si="17">SUM(DL18:DL21)</f>
        <v>0</v>
      </c>
    </row>
    <row r="18" spans="1:116" s="332" customFormat="1" ht="19.5" customHeight="1">
      <c r="A18" s="333"/>
      <c r="B18" s="333"/>
      <c r="C18" s="76"/>
      <c r="D18" s="87" t="s">
        <v>11</v>
      </c>
      <c r="E18" s="90" t="s">
        <v>57</v>
      </c>
      <c r="F18" s="725" t="s">
        <v>58</v>
      </c>
      <c r="G18" s="726">
        <f>'LCR Weights'!M18</f>
        <v>1</v>
      </c>
      <c r="H18" s="727">
        <f>'LCR Weights'!H18</f>
        <v>1</v>
      </c>
      <c r="I18" s="728"/>
      <c r="J18" s="103"/>
      <c r="K18" s="33">
        <f>$H18*'Base Data'!K18</f>
        <v>0</v>
      </c>
      <c r="L18" s="33">
        <f>$H18*'Base Data'!L18</f>
        <v>0</v>
      </c>
      <c r="M18" s="33">
        <f>$H18*'Base Data'!M18</f>
        <v>0</v>
      </c>
      <c r="N18" s="33">
        <f>$H18*'Base Data'!N18</f>
        <v>0</v>
      </c>
      <c r="O18" s="33">
        <f>$H18*'Base Data'!O18</f>
        <v>0</v>
      </c>
      <c r="P18" s="33">
        <f>$H18*'Base Data'!P18</f>
        <v>0</v>
      </c>
      <c r="Q18" s="33">
        <f>$H18*'Base Data'!Q18</f>
        <v>0</v>
      </c>
      <c r="R18" s="33">
        <f>$H18*'Base Data'!R18</f>
        <v>0</v>
      </c>
      <c r="S18" s="33">
        <f>$H18*'Base Data'!S18</f>
        <v>0</v>
      </c>
      <c r="T18" s="33">
        <f>$H18*'Base Data'!T18</f>
        <v>0</v>
      </c>
      <c r="U18" s="33">
        <f>$H18*'Base Data'!U18</f>
        <v>0</v>
      </c>
      <c r="V18" s="33">
        <f>$H18*'Base Data'!V18</f>
        <v>0</v>
      </c>
      <c r="W18" s="33">
        <f>$H18*'Base Data'!W18</f>
        <v>0</v>
      </c>
      <c r="X18" s="33">
        <f>$H18*'Base Data'!X18</f>
        <v>0</v>
      </c>
      <c r="Y18" s="33">
        <f>$H18*'Base Data'!Y18</f>
        <v>0</v>
      </c>
      <c r="Z18" s="33">
        <f>$H18*'Base Data'!Z18</f>
        <v>0</v>
      </c>
      <c r="AA18" s="33">
        <f>$H18*'Base Data'!AA18</f>
        <v>0</v>
      </c>
      <c r="AB18" s="33">
        <f>$H18*'Base Data'!AB18</f>
        <v>0</v>
      </c>
      <c r="AC18" s="33">
        <f>$H18*'Base Data'!AC18</f>
        <v>0</v>
      </c>
      <c r="AD18" s="33">
        <f>$H18*'Base Data'!AD18</f>
        <v>0</v>
      </c>
      <c r="AE18" s="33">
        <f>$H18*'Base Data'!AE18</f>
        <v>0</v>
      </c>
      <c r="AF18" s="33">
        <f>$H18*'Base Data'!AF18</f>
        <v>0</v>
      </c>
      <c r="AG18" s="33">
        <f>$H18*'Base Data'!AG18</f>
        <v>0</v>
      </c>
      <c r="AH18" s="33">
        <f>$H18*'Base Data'!AH18</f>
        <v>0</v>
      </c>
      <c r="AI18" s="33">
        <f>$H18*'Base Data'!AI18</f>
        <v>0</v>
      </c>
      <c r="AJ18" s="33">
        <f>$H18*'Base Data'!AJ18</f>
        <v>0</v>
      </c>
      <c r="AK18" s="33">
        <f>$H18*'Base Data'!AK18</f>
        <v>0</v>
      </c>
      <c r="AL18" s="33">
        <f>$H18*'Base Data'!AL18</f>
        <v>0</v>
      </c>
      <c r="AM18" s="33">
        <f>$H18*'Base Data'!AM18</f>
        <v>0</v>
      </c>
      <c r="AN18" s="33">
        <f>$H18*'Base Data'!AN18</f>
        <v>0</v>
      </c>
      <c r="AO18" s="33">
        <f>$H18*'Base Data'!AO18</f>
        <v>0</v>
      </c>
      <c r="AP18" s="33">
        <f>$H18*'Base Data'!AP18</f>
        <v>0</v>
      </c>
      <c r="AQ18" s="33">
        <f>$H18*'Base Data'!AQ18</f>
        <v>0</v>
      </c>
      <c r="AR18" s="33">
        <f>$H18*'Base Data'!AR18</f>
        <v>0</v>
      </c>
      <c r="AS18" s="33">
        <f>$H18*'Base Data'!AS18</f>
        <v>0</v>
      </c>
      <c r="AT18" s="33">
        <f>$H18*'Base Data'!AT18</f>
        <v>0</v>
      </c>
      <c r="AU18" s="33">
        <f>$H18*'Base Data'!AU18</f>
        <v>0</v>
      </c>
      <c r="AV18" s="33">
        <f>$H18*'Base Data'!AV18</f>
        <v>0</v>
      </c>
      <c r="AW18" s="33">
        <f>$H18*'Base Data'!AW18</f>
        <v>0</v>
      </c>
      <c r="AX18" s="33">
        <f>$H18*'Base Data'!AX18</f>
        <v>0</v>
      </c>
      <c r="AY18" s="33">
        <f>$H18*'Base Data'!AY18</f>
        <v>0</v>
      </c>
      <c r="AZ18" s="33">
        <f>$H18*'Base Data'!AZ18</f>
        <v>0</v>
      </c>
      <c r="BA18" s="33">
        <f>$H18*'Base Data'!BA18</f>
        <v>0</v>
      </c>
      <c r="BB18" s="33">
        <f>$H18*'Base Data'!BB18</f>
        <v>0</v>
      </c>
      <c r="BC18" s="33">
        <f>$H18*'Base Data'!BC18</f>
        <v>0</v>
      </c>
      <c r="BD18" s="33">
        <f>$H18*'Base Data'!BD18</f>
        <v>0</v>
      </c>
      <c r="BE18" s="33">
        <f>$H18*'Base Data'!BE18</f>
        <v>0</v>
      </c>
      <c r="BF18" s="33">
        <f>$H18*'Base Data'!BF18</f>
        <v>0</v>
      </c>
      <c r="BG18" s="33">
        <f>$H18*'Base Data'!BG18</f>
        <v>0</v>
      </c>
      <c r="BH18" s="33">
        <f>$H18*'Base Data'!BH18</f>
        <v>0</v>
      </c>
      <c r="BI18" s="33">
        <f>$H18*'Base Data'!BI18</f>
        <v>0</v>
      </c>
      <c r="BJ18" s="33">
        <f>$H18*'Base Data'!BJ18</f>
        <v>0</v>
      </c>
      <c r="BK18" s="33">
        <f>$H18*'Base Data'!BK18</f>
        <v>0</v>
      </c>
      <c r="BL18" s="33">
        <f>$H18*'Base Data'!BL18</f>
        <v>0</v>
      </c>
      <c r="BM18" s="33">
        <f>$H18*'Base Data'!BM18</f>
        <v>0</v>
      </c>
      <c r="BN18" s="33">
        <f>$H18*'Base Data'!BN18</f>
        <v>0</v>
      </c>
      <c r="BO18" s="33">
        <f>$H18*'Base Data'!BO18</f>
        <v>0</v>
      </c>
      <c r="BP18" s="33">
        <f>$H18*'Base Data'!BP18</f>
        <v>0</v>
      </c>
      <c r="BQ18" s="33">
        <f>$H18*'Base Data'!BQ18</f>
        <v>0</v>
      </c>
      <c r="BR18" s="33">
        <f>$H18*'Base Data'!BR18</f>
        <v>0</v>
      </c>
      <c r="BS18" s="33">
        <f>$H18*'Base Data'!BS18</f>
        <v>0</v>
      </c>
      <c r="BT18" s="33">
        <f>$H18*'Base Data'!BT18</f>
        <v>0</v>
      </c>
      <c r="BU18" s="33">
        <f>$H18*'Base Data'!BU18</f>
        <v>0</v>
      </c>
      <c r="BV18" s="33">
        <f>$H18*'Base Data'!BV18</f>
        <v>0</v>
      </c>
      <c r="BW18" s="33">
        <f>$H18*'Base Data'!BW18</f>
        <v>0</v>
      </c>
      <c r="BX18" s="33">
        <f>$H18*'Base Data'!BX18</f>
        <v>0</v>
      </c>
      <c r="BY18" s="33">
        <f>$H18*'Base Data'!BY18</f>
        <v>0</v>
      </c>
      <c r="BZ18" s="33">
        <f>$H18*'Base Data'!BZ18</f>
        <v>0</v>
      </c>
      <c r="CA18" s="33">
        <f>$H18*'Base Data'!CA18</f>
        <v>0</v>
      </c>
      <c r="CB18" s="33">
        <f>$H18*'Base Data'!CB18</f>
        <v>0</v>
      </c>
      <c r="CC18" s="33">
        <f>$H18*'Base Data'!CC18</f>
        <v>0</v>
      </c>
      <c r="CD18" s="33">
        <f>$H18*'Base Data'!CD18</f>
        <v>0</v>
      </c>
      <c r="CE18" s="33">
        <f>$H18*'Base Data'!CE18</f>
        <v>0</v>
      </c>
      <c r="CF18" s="33">
        <f>$H18*'Base Data'!CF18</f>
        <v>0</v>
      </c>
      <c r="CG18" s="33">
        <f>$H18*'Base Data'!CG18</f>
        <v>0</v>
      </c>
      <c r="CH18" s="33">
        <f>$H18*'Base Data'!CH18</f>
        <v>0</v>
      </c>
      <c r="CI18" s="33">
        <f>$H18*'Base Data'!CI18</f>
        <v>0</v>
      </c>
      <c r="CJ18" s="33">
        <f>$H18*'Base Data'!CJ18</f>
        <v>0</v>
      </c>
      <c r="CK18" s="33">
        <f>$H18*'Base Data'!CK18</f>
        <v>0</v>
      </c>
      <c r="CL18" s="33">
        <f>$H18*'Base Data'!CL18</f>
        <v>0</v>
      </c>
      <c r="CM18" s="33">
        <f>$H18*'Base Data'!CM18</f>
        <v>0</v>
      </c>
      <c r="CN18" s="33">
        <f>$H18*'Base Data'!CN18</f>
        <v>0</v>
      </c>
      <c r="CO18" s="33">
        <f>$H18*'Base Data'!CO18</f>
        <v>0</v>
      </c>
      <c r="CP18" s="33">
        <f>$H18*'Base Data'!CP18</f>
        <v>0</v>
      </c>
      <c r="CQ18" s="33">
        <f>$H18*'Base Data'!CQ18</f>
        <v>0</v>
      </c>
      <c r="CR18" s="33">
        <f>$H18*'Base Data'!CR18</f>
        <v>0</v>
      </c>
      <c r="CS18" s="33">
        <f>$H18*'Base Data'!CS18</f>
        <v>0</v>
      </c>
      <c r="CT18" s="33">
        <f>$H18*'Base Data'!CT18</f>
        <v>0</v>
      </c>
      <c r="CU18" s="33">
        <f>$H18*'Base Data'!CU18</f>
        <v>0</v>
      </c>
      <c r="CV18" s="33">
        <f>$H18*'Base Data'!CV18</f>
        <v>0</v>
      </c>
      <c r="CW18" s="33">
        <f>$H18*'Base Data'!CW18</f>
        <v>0</v>
      </c>
      <c r="CX18" s="33">
        <f>$H18*'Base Data'!CX18</f>
        <v>0</v>
      </c>
      <c r="CY18" s="33">
        <f>$H18*'Base Data'!CY18</f>
        <v>0</v>
      </c>
      <c r="CZ18" s="33">
        <f>$H18*'Base Data'!CZ18</f>
        <v>0</v>
      </c>
      <c r="DA18" s="33">
        <f>$H18*'Base Data'!DA18</f>
        <v>0</v>
      </c>
      <c r="DB18" s="33">
        <f>$H18*'Base Data'!DB18</f>
        <v>0</v>
      </c>
      <c r="DC18" s="33">
        <f>$H18*'Base Data'!DC18</f>
        <v>0</v>
      </c>
      <c r="DD18" s="33">
        <f>$H18*'Base Data'!DD18</f>
        <v>0</v>
      </c>
      <c r="DE18" s="33">
        <f>$H18*'Base Data'!DE18</f>
        <v>0</v>
      </c>
      <c r="DF18" s="33">
        <f>$H18*'Base Data'!DF18</f>
        <v>0</v>
      </c>
      <c r="DG18" s="33">
        <f>$H18*'Base Data'!DG18</f>
        <v>0</v>
      </c>
      <c r="DH18" s="33">
        <f>$H18*'Base Data'!DH18</f>
        <v>0</v>
      </c>
      <c r="DI18" s="33">
        <f>$H18*'Base Data'!DI18</f>
        <v>0</v>
      </c>
      <c r="DJ18" s="33">
        <f>$H18*'Base Data'!DJ18</f>
        <v>0</v>
      </c>
      <c r="DK18" s="33">
        <f>$H18*'Base Data'!DK18</f>
        <v>0</v>
      </c>
      <c r="DL18" s="36">
        <f>$H18*'Base Data'!DL18</f>
        <v>0</v>
      </c>
    </row>
    <row r="19" spans="1:116" s="332" customFormat="1" ht="19.5" customHeight="1">
      <c r="A19" s="333"/>
      <c r="B19" s="333"/>
      <c r="C19" s="76"/>
      <c r="D19" s="87" t="s">
        <v>12</v>
      </c>
      <c r="E19" s="90" t="s">
        <v>59</v>
      </c>
      <c r="F19" s="725" t="s">
        <v>60</v>
      </c>
      <c r="G19" s="726">
        <f>'LCR Weights'!M19</f>
        <v>1</v>
      </c>
      <c r="H19" s="727">
        <f>'LCR Weights'!H19</f>
        <v>1</v>
      </c>
      <c r="I19" s="728"/>
      <c r="J19" s="103"/>
      <c r="K19" s="33">
        <f>$H19*'Base Data'!K19</f>
        <v>0</v>
      </c>
      <c r="L19" s="33">
        <f>$H19*'Base Data'!L19</f>
        <v>0</v>
      </c>
      <c r="M19" s="33">
        <f>$H19*'Base Data'!M19</f>
        <v>0</v>
      </c>
      <c r="N19" s="33">
        <f>$H19*'Base Data'!N19</f>
        <v>0</v>
      </c>
      <c r="O19" s="33">
        <f>$H19*'Base Data'!O19</f>
        <v>0</v>
      </c>
      <c r="P19" s="33">
        <f>$H19*'Base Data'!P19</f>
        <v>0</v>
      </c>
      <c r="Q19" s="33">
        <f>$H19*'Base Data'!Q19</f>
        <v>0</v>
      </c>
      <c r="R19" s="33">
        <f>$H19*'Base Data'!R19</f>
        <v>0</v>
      </c>
      <c r="S19" s="33">
        <f>$H19*'Base Data'!S19</f>
        <v>0</v>
      </c>
      <c r="T19" s="33">
        <f>$H19*'Base Data'!T19</f>
        <v>0</v>
      </c>
      <c r="U19" s="33">
        <f>$H19*'Base Data'!U19</f>
        <v>0</v>
      </c>
      <c r="V19" s="33">
        <f>$H19*'Base Data'!V19</f>
        <v>0</v>
      </c>
      <c r="W19" s="33">
        <f>$H19*'Base Data'!W19</f>
        <v>0</v>
      </c>
      <c r="X19" s="33">
        <f>$H19*'Base Data'!X19</f>
        <v>0</v>
      </c>
      <c r="Y19" s="33">
        <f>$H19*'Base Data'!Y19</f>
        <v>0</v>
      </c>
      <c r="Z19" s="33">
        <f>$H19*'Base Data'!Z19</f>
        <v>0</v>
      </c>
      <c r="AA19" s="33">
        <f>$H19*'Base Data'!AA19</f>
        <v>0</v>
      </c>
      <c r="AB19" s="33">
        <f>$H19*'Base Data'!AB19</f>
        <v>0</v>
      </c>
      <c r="AC19" s="33">
        <f>$H19*'Base Data'!AC19</f>
        <v>0</v>
      </c>
      <c r="AD19" s="33">
        <f>$H19*'Base Data'!AD19</f>
        <v>0</v>
      </c>
      <c r="AE19" s="33">
        <f>$H19*'Base Data'!AE19</f>
        <v>0</v>
      </c>
      <c r="AF19" s="33">
        <f>$H19*'Base Data'!AF19</f>
        <v>0</v>
      </c>
      <c r="AG19" s="33">
        <f>$H19*'Base Data'!AG19</f>
        <v>0</v>
      </c>
      <c r="AH19" s="33">
        <f>$H19*'Base Data'!AH19</f>
        <v>0</v>
      </c>
      <c r="AI19" s="33">
        <f>$H19*'Base Data'!AI19</f>
        <v>0</v>
      </c>
      <c r="AJ19" s="33">
        <f>$H19*'Base Data'!AJ19</f>
        <v>0</v>
      </c>
      <c r="AK19" s="33">
        <f>$H19*'Base Data'!AK19</f>
        <v>0</v>
      </c>
      <c r="AL19" s="33">
        <f>$H19*'Base Data'!AL19</f>
        <v>0</v>
      </c>
      <c r="AM19" s="33">
        <f>$H19*'Base Data'!AM19</f>
        <v>0</v>
      </c>
      <c r="AN19" s="33">
        <f>$H19*'Base Data'!AN19</f>
        <v>0</v>
      </c>
      <c r="AO19" s="33">
        <f>$H19*'Base Data'!AO19</f>
        <v>0</v>
      </c>
      <c r="AP19" s="33">
        <f>$H19*'Base Data'!AP19</f>
        <v>0</v>
      </c>
      <c r="AQ19" s="33">
        <f>$H19*'Base Data'!AQ19</f>
        <v>0</v>
      </c>
      <c r="AR19" s="33">
        <f>$H19*'Base Data'!AR19</f>
        <v>0</v>
      </c>
      <c r="AS19" s="33">
        <f>$H19*'Base Data'!AS19</f>
        <v>0</v>
      </c>
      <c r="AT19" s="33">
        <f>$H19*'Base Data'!AT19</f>
        <v>0</v>
      </c>
      <c r="AU19" s="33">
        <f>$H19*'Base Data'!AU19</f>
        <v>0</v>
      </c>
      <c r="AV19" s="33">
        <f>$H19*'Base Data'!AV19</f>
        <v>0</v>
      </c>
      <c r="AW19" s="33">
        <f>$H19*'Base Data'!AW19</f>
        <v>0</v>
      </c>
      <c r="AX19" s="33">
        <f>$H19*'Base Data'!AX19</f>
        <v>0</v>
      </c>
      <c r="AY19" s="33">
        <f>$H19*'Base Data'!AY19</f>
        <v>0</v>
      </c>
      <c r="AZ19" s="33">
        <f>$H19*'Base Data'!AZ19</f>
        <v>0</v>
      </c>
      <c r="BA19" s="33">
        <f>$H19*'Base Data'!BA19</f>
        <v>0</v>
      </c>
      <c r="BB19" s="33">
        <f>$H19*'Base Data'!BB19</f>
        <v>0</v>
      </c>
      <c r="BC19" s="33">
        <f>$H19*'Base Data'!BC19</f>
        <v>0</v>
      </c>
      <c r="BD19" s="33">
        <f>$H19*'Base Data'!BD19</f>
        <v>0</v>
      </c>
      <c r="BE19" s="33">
        <f>$H19*'Base Data'!BE19</f>
        <v>0</v>
      </c>
      <c r="BF19" s="33">
        <f>$H19*'Base Data'!BF19</f>
        <v>0</v>
      </c>
      <c r="BG19" s="33">
        <f>$H19*'Base Data'!BG19</f>
        <v>0</v>
      </c>
      <c r="BH19" s="33">
        <f>$H19*'Base Data'!BH19</f>
        <v>0</v>
      </c>
      <c r="BI19" s="33">
        <f>$H19*'Base Data'!BI19</f>
        <v>0</v>
      </c>
      <c r="BJ19" s="33">
        <f>$H19*'Base Data'!BJ19</f>
        <v>0</v>
      </c>
      <c r="BK19" s="33">
        <f>$H19*'Base Data'!BK19</f>
        <v>0</v>
      </c>
      <c r="BL19" s="33">
        <f>$H19*'Base Data'!BL19</f>
        <v>0</v>
      </c>
      <c r="BM19" s="33">
        <f>$H19*'Base Data'!BM19</f>
        <v>0</v>
      </c>
      <c r="BN19" s="33">
        <f>$H19*'Base Data'!BN19</f>
        <v>0</v>
      </c>
      <c r="BO19" s="33">
        <f>$H19*'Base Data'!BO19</f>
        <v>0</v>
      </c>
      <c r="BP19" s="33">
        <f>$H19*'Base Data'!BP19</f>
        <v>0</v>
      </c>
      <c r="BQ19" s="33">
        <f>$H19*'Base Data'!BQ19</f>
        <v>0</v>
      </c>
      <c r="BR19" s="33">
        <f>$H19*'Base Data'!BR19</f>
        <v>0</v>
      </c>
      <c r="BS19" s="33">
        <f>$H19*'Base Data'!BS19</f>
        <v>0</v>
      </c>
      <c r="BT19" s="33">
        <f>$H19*'Base Data'!BT19</f>
        <v>0</v>
      </c>
      <c r="BU19" s="33">
        <f>$H19*'Base Data'!BU19</f>
        <v>0</v>
      </c>
      <c r="BV19" s="33">
        <f>$H19*'Base Data'!BV19</f>
        <v>0</v>
      </c>
      <c r="BW19" s="33">
        <f>$H19*'Base Data'!BW19</f>
        <v>0</v>
      </c>
      <c r="BX19" s="33">
        <f>$H19*'Base Data'!BX19</f>
        <v>0</v>
      </c>
      <c r="BY19" s="33">
        <f>$H19*'Base Data'!BY19</f>
        <v>0</v>
      </c>
      <c r="BZ19" s="33">
        <f>$H19*'Base Data'!BZ19</f>
        <v>0</v>
      </c>
      <c r="CA19" s="33">
        <f>$H19*'Base Data'!CA19</f>
        <v>0</v>
      </c>
      <c r="CB19" s="33">
        <f>$H19*'Base Data'!CB19</f>
        <v>0</v>
      </c>
      <c r="CC19" s="33">
        <f>$H19*'Base Data'!CC19</f>
        <v>0</v>
      </c>
      <c r="CD19" s="33">
        <f>$H19*'Base Data'!CD19</f>
        <v>0</v>
      </c>
      <c r="CE19" s="33">
        <f>$H19*'Base Data'!CE19</f>
        <v>0</v>
      </c>
      <c r="CF19" s="33">
        <f>$H19*'Base Data'!CF19</f>
        <v>0</v>
      </c>
      <c r="CG19" s="33">
        <f>$H19*'Base Data'!CG19</f>
        <v>0</v>
      </c>
      <c r="CH19" s="33">
        <f>$H19*'Base Data'!CH19</f>
        <v>0</v>
      </c>
      <c r="CI19" s="33">
        <f>$H19*'Base Data'!CI19</f>
        <v>0</v>
      </c>
      <c r="CJ19" s="33">
        <f>$H19*'Base Data'!CJ19</f>
        <v>0</v>
      </c>
      <c r="CK19" s="33">
        <f>$H19*'Base Data'!CK19</f>
        <v>0</v>
      </c>
      <c r="CL19" s="33">
        <f>$H19*'Base Data'!CL19</f>
        <v>0</v>
      </c>
      <c r="CM19" s="33">
        <f>$H19*'Base Data'!CM19</f>
        <v>0</v>
      </c>
      <c r="CN19" s="33">
        <f>$H19*'Base Data'!CN19</f>
        <v>0</v>
      </c>
      <c r="CO19" s="33">
        <f>$H19*'Base Data'!CO19</f>
        <v>0</v>
      </c>
      <c r="CP19" s="33">
        <f>$H19*'Base Data'!CP19</f>
        <v>0</v>
      </c>
      <c r="CQ19" s="33">
        <f>$H19*'Base Data'!CQ19</f>
        <v>0</v>
      </c>
      <c r="CR19" s="33">
        <f>$H19*'Base Data'!CR19</f>
        <v>0</v>
      </c>
      <c r="CS19" s="33">
        <f>$H19*'Base Data'!CS19</f>
        <v>0</v>
      </c>
      <c r="CT19" s="33">
        <f>$H19*'Base Data'!CT19</f>
        <v>0</v>
      </c>
      <c r="CU19" s="33">
        <f>$H19*'Base Data'!CU19</f>
        <v>0</v>
      </c>
      <c r="CV19" s="33">
        <f>$H19*'Base Data'!CV19</f>
        <v>0</v>
      </c>
      <c r="CW19" s="33">
        <f>$H19*'Base Data'!CW19</f>
        <v>0</v>
      </c>
      <c r="CX19" s="33">
        <f>$H19*'Base Data'!CX19</f>
        <v>0</v>
      </c>
      <c r="CY19" s="33">
        <f>$H19*'Base Data'!CY19</f>
        <v>0</v>
      </c>
      <c r="CZ19" s="33">
        <f>$H19*'Base Data'!CZ19</f>
        <v>0</v>
      </c>
      <c r="DA19" s="33">
        <f>$H19*'Base Data'!DA19</f>
        <v>0</v>
      </c>
      <c r="DB19" s="33">
        <f>$H19*'Base Data'!DB19</f>
        <v>0</v>
      </c>
      <c r="DC19" s="33">
        <f>$H19*'Base Data'!DC19</f>
        <v>0</v>
      </c>
      <c r="DD19" s="33">
        <f>$H19*'Base Data'!DD19</f>
        <v>0</v>
      </c>
      <c r="DE19" s="33">
        <f>$H19*'Base Data'!DE19</f>
        <v>0</v>
      </c>
      <c r="DF19" s="33">
        <f>$H19*'Base Data'!DF19</f>
        <v>0</v>
      </c>
      <c r="DG19" s="33">
        <f>$H19*'Base Data'!DG19</f>
        <v>0</v>
      </c>
      <c r="DH19" s="33">
        <f>$H19*'Base Data'!DH19</f>
        <v>0</v>
      </c>
      <c r="DI19" s="33">
        <f>$H19*'Base Data'!DI19</f>
        <v>0</v>
      </c>
      <c r="DJ19" s="33">
        <f>$H19*'Base Data'!DJ19</f>
        <v>0</v>
      </c>
      <c r="DK19" s="33">
        <f>$H19*'Base Data'!DK19</f>
        <v>0</v>
      </c>
      <c r="DL19" s="36">
        <f>$H19*'Base Data'!DL19</f>
        <v>0</v>
      </c>
    </row>
    <row r="20" spans="1:116" s="332" customFormat="1" ht="19.5" customHeight="1">
      <c r="A20" s="333"/>
      <c r="B20" s="333"/>
      <c r="C20" s="76"/>
      <c r="D20" s="87" t="s">
        <v>13</v>
      </c>
      <c r="E20" s="90" t="s">
        <v>61</v>
      </c>
      <c r="F20" s="725" t="s">
        <v>62</v>
      </c>
      <c r="G20" s="726">
        <f>'LCR Weights'!M20</f>
        <v>1</v>
      </c>
      <c r="H20" s="727">
        <f>'LCR Weights'!H20</f>
        <v>1</v>
      </c>
      <c r="I20" s="728"/>
      <c r="J20" s="103"/>
      <c r="K20" s="33">
        <f>$H20*'Base Data'!K20</f>
        <v>0</v>
      </c>
      <c r="L20" s="33">
        <f>$H20*'Base Data'!L20</f>
        <v>0</v>
      </c>
      <c r="M20" s="33">
        <f>$H20*'Base Data'!M20</f>
        <v>0</v>
      </c>
      <c r="N20" s="33">
        <f>$H20*'Base Data'!N20</f>
        <v>0</v>
      </c>
      <c r="O20" s="33">
        <f>$H20*'Base Data'!O20</f>
        <v>0</v>
      </c>
      <c r="P20" s="33">
        <f>$H20*'Base Data'!P20</f>
        <v>0</v>
      </c>
      <c r="Q20" s="33">
        <f>$H20*'Base Data'!Q20</f>
        <v>0</v>
      </c>
      <c r="R20" s="33">
        <f>$H20*'Base Data'!R20</f>
        <v>0</v>
      </c>
      <c r="S20" s="33">
        <f>$H20*'Base Data'!S20</f>
        <v>0</v>
      </c>
      <c r="T20" s="33">
        <f>$H20*'Base Data'!T20</f>
        <v>0</v>
      </c>
      <c r="U20" s="33">
        <f>$H20*'Base Data'!U20</f>
        <v>0</v>
      </c>
      <c r="V20" s="33">
        <f>$H20*'Base Data'!V20</f>
        <v>0</v>
      </c>
      <c r="W20" s="33">
        <f>$H20*'Base Data'!W20</f>
        <v>0</v>
      </c>
      <c r="X20" s="33">
        <f>$H20*'Base Data'!X20</f>
        <v>0</v>
      </c>
      <c r="Y20" s="33">
        <f>$H20*'Base Data'!Y20</f>
        <v>0</v>
      </c>
      <c r="Z20" s="33">
        <f>$H20*'Base Data'!Z20</f>
        <v>0</v>
      </c>
      <c r="AA20" s="33">
        <f>$H20*'Base Data'!AA20</f>
        <v>0</v>
      </c>
      <c r="AB20" s="33">
        <f>$H20*'Base Data'!AB20</f>
        <v>0</v>
      </c>
      <c r="AC20" s="33">
        <f>$H20*'Base Data'!AC20</f>
        <v>0</v>
      </c>
      <c r="AD20" s="33">
        <f>$H20*'Base Data'!AD20</f>
        <v>0</v>
      </c>
      <c r="AE20" s="33">
        <f>$H20*'Base Data'!AE20</f>
        <v>0</v>
      </c>
      <c r="AF20" s="33">
        <f>$H20*'Base Data'!AF20</f>
        <v>0</v>
      </c>
      <c r="AG20" s="33">
        <f>$H20*'Base Data'!AG20</f>
        <v>0</v>
      </c>
      <c r="AH20" s="33">
        <f>$H20*'Base Data'!AH20</f>
        <v>0</v>
      </c>
      <c r="AI20" s="33">
        <f>$H20*'Base Data'!AI20</f>
        <v>0</v>
      </c>
      <c r="AJ20" s="33">
        <f>$H20*'Base Data'!AJ20</f>
        <v>0</v>
      </c>
      <c r="AK20" s="33">
        <f>$H20*'Base Data'!AK20</f>
        <v>0</v>
      </c>
      <c r="AL20" s="33">
        <f>$H20*'Base Data'!AL20</f>
        <v>0</v>
      </c>
      <c r="AM20" s="33">
        <f>$H20*'Base Data'!AM20</f>
        <v>0</v>
      </c>
      <c r="AN20" s="33">
        <f>$H20*'Base Data'!AN20</f>
        <v>0</v>
      </c>
      <c r="AO20" s="33">
        <f>$H20*'Base Data'!AO20</f>
        <v>0</v>
      </c>
      <c r="AP20" s="33">
        <f>$H20*'Base Data'!AP20</f>
        <v>0</v>
      </c>
      <c r="AQ20" s="33">
        <f>$H20*'Base Data'!AQ20</f>
        <v>0</v>
      </c>
      <c r="AR20" s="33">
        <f>$H20*'Base Data'!AR20</f>
        <v>0</v>
      </c>
      <c r="AS20" s="33">
        <f>$H20*'Base Data'!AS20</f>
        <v>0</v>
      </c>
      <c r="AT20" s="33">
        <f>$H20*'Base Data'!AT20</f>
        <v>0</v>
      </c>
      <c r="AU20" s="33">
        <f>$H20*'Base Data'!AU20</f>
        <v>0</v>
      </c>
      <c r="AV20" s="33">
        <f>$H20*'Base Data'!AV20</f>
        <v>0</v>
      </c>
      <c r="AW20" s="33">
        <f>$H20*'Base Data'!AW20</f>
        <v>0</v>
      </c>
      <c r="AX20" s="33">
        <f>$H20*'Base Data'!AX20</f>
        <v>0</v>
      </c>
      <c r="AY20" s="33">
        <f>$H20*'Base Data'!AY20</f>
        <v>0</v>
      </c>
      <c r="AZ20" s="33">
        <f>$H20*'Base Data'!AZ20</f>
        <v>0</v>
      </c>
      <c r="BA20" s="33">
        <f>$H20*'Base Data'!BA20</f>
        <v>0</v>
      </c>
      <c r="BB20" s="33">
        <f>$H20*'Base Data'!BB20</f>
        <v>0</v>
      </c>
      <c r="BC20" s="33">
        <f>$H20*'Base Data'!BC20</f>
        <v>0</v>
      </c>
      <c r="BD20" s="33">
        <f>$H20*'Base Data'!BD20</f>
        <v>0</v>
      </c>
      <c r="BE20" s="33">
        <f>$H20*'Base Data'!BE20</f>
        <v>0</v>
      </c>
      <c r="BF20" s="33">
        <f>$H20*'Base Data'!BF20</f>
        <v>0</v>
      </c>
      <c r="BG20" s="33">
        <f>$H20*'Base Data'!BG20</f>
        <v>0</v>
      </c>
      <c r="BH20" s="33">
        <f>$H20*'Base Data'!BH20</f>
        <v>0</v>
      </c>
      <c r="BI20" s="33">
        <f>$H20*'Base Data'!BI20</f>
        <v>0</v>
      </c>
      <c r="BJ20" s="33">
        <f>$H20*'Base Data'!BJ20</f>
        <v>0</v>
      </c>
      <c r="BK20" s="33">
        <f>$H20*'Base Data'!BK20</f>
        <v>0</v>
      </c>
      <c r="BL20" s="33">
        <f>$H20*'Base Data'!BL20</f>
        <v>0</v>
      </c>
      <c r="BM20" s="33">
        <f>$H20*'Base Data'!BM20</f>
        <v>0</v>
      </c>
      <c r="BN20" s="33">
        <f>$H20*'Base Data'!BN20</f>
        <v>0</v>
      </c>
      <c r="BO20" s="33">
        <f>$H20*'Base Data'!BO20</f>
        <v>0</v>
      </c>
      <c r="BP20" s="33">
        <f>$H20*'Base Data'!BP20</f>
        <v>0</v>
      </c>
      <c r="BQ20" s="33">
        <f>$H20*'Base Data'!BQ20</f>
        <v>0</v>
      </c>
      <c r="BR20" s="33">
        <f>$H20*'Base Data'!BR20</f>
        <v>0</v>
      </c>
      <c r="BS20" s="33">
        <f>$H20*'Base Data'!BS20</f>
        <v>0</v>
      </c>
      <c r="BT20" s="33">
        <f>$H20*'Base Data'!BT20</f>
        <v>0</v>
      </c>
      <c r="BU20" s="33">
        <f>$H20*'Base Data'!BU20</f>
        <v>0</v>
      </c>
      <c r="BV20" s="33">
        <f>$H20*'Base Data'!BV20</f>
        <v>0</v>
      </c>
      <c r="BW20" s="33">
        <f>$H20*'Base Data'!BW20</f>
        <v>0</v>
      </c>
      <c r="BX20" s="33">
        <f>$H20*'Base Data'!BX20</f>
        <v>0</v>
      </c>
      <c r="BY20" s="33">
        <f>$H20*'Base Data'!BY20</f>
        <v>0</v>
      </c>
      <c r="BZ20" s="33">
        <f>$H20*'Base Data'!BZ20</f>
        <v>0</v>
      </c>
      <c r="CA20" s="33">
        <f>$H20*'Base Data'!CA20</f>
        <v>0</v>
      </c>
      <c r="CB20" s="33">
        <f>$H20*'Base Data'!CB20</f>
        <v>0</v>
      </c>
      <c r="CC20" s="33">
        <f>$H20*'Base Data'!CC20</f>
        <v>0</v>
      </c>
      <c r="CD20" s="33">
        <f>$H20*'Base Data'!CD20</f>
        <v>0</v>
      </c>
      <c r="CE20" s="33">
        <f>$H20*'Base Data'!CE20</f>
        <v>0</v>
      </c>
      <c r="CF20" s="33">
        <f>$H20*'Base Data'!CF20</f>
        <v>0</v>
      </c>
      <c r="CG20" s="33">
        <f>$H20*'Base Data'!CG20</f>
        <v>0</v>
      </c>
      <c r="CH20" s="33">
        <f>$H20*'Base Data'!CH20</f>
        <v>0</v>
      </c>
      <c r="CI20" s="33">
        <f>$H20*'Base Data'!CI20</f>
        <v>0</v>
      </c>
      <c r="CJ20" s="33">
        <f>$H20*'Base Data'!CJ20</f>
        <v>0</v>
      </c>
      <c r="CK20" s="33">
        <f>$H20*'Base Data'!CK20</f>
        <v>0</v>
      </c>
      <c r="CL20" s="33">
        <f>$H20*'Base Data'!CL20</f>
        <v>0</v>
      </c>
      <c r="CM20" s="33">
        <f>$H20*'Base Data'!CM20</f>
        <v>0</v>
      </c>
      <c r="CN20" s="33">
        <f>$H20*'Base Data'!CN20</f>
        <v>0</v>
      </c>
      <c r="CO20" s="33">
        <f>$H20*'Base Data'!CO20</f>
        <v>0</v>
      </c>
      <c r="CP20" s="33">
        <f>$H20*'Base Data'!CP20</f>
        <v>0</v>
      </c>
      <c r="CQ20" s="33">
        <f>$H20*'Base Data'!CQ20</f>
        <v>0</v>
      </c>
      <c r="CR20" s="33">
        <f>$H20*'Base Data'!CR20</f>
        <v>0</v>
      </c>
      <c r="CS20" s="33">
        <f>$H20*'Base Data'!CS20</f>
        <v>0</v>
      </c>
      <c r="CT20" s="33">
        <f>$H20*'Base Data'!CT20</f>
        <v>0</v>
      </c>
      <c r="CU20" s="33">
        <f>$H20*'Base Data'!CU20</f>
        <v>0</v>
      </c>
      <c r="CV20" s="33">
        <f>$H20*'Base Data'!CV20</f>
        <v>0</v>
      </c>
      <c r="CW20" s="33">
        <f>$H20*'Base Data'!CW20</f>
        <v>0</v>
      </c>
      <c r="CX20" s="33">
        <f>$H20*'Base Data'!CX20</f>
        <v>0</v>
      </c>
      <c r="CY20" s="33">
        <f>$H20*'Base Data'!CY20</f>
        <v>0</v>
      </c>
      <c r="CZ20" s="33">
        <f>$H20*'Base Data'!CZ20</f>
        <v>0</v>
      </c>
      <c r="DA20" s="33">
        <f>$H20*'Base Data'!DA20</f>
        <v>0</v>
      </c>
      <c r="DB20" s="33">
        <f>$H20*'Base Data'!DB20</f>
        <v>0</v>
      </c>
      <c r="DC20" s="33">
        <f>$H20*'Base Data'!DC20</f>
        <v>0</v>
      </c>
      <c r="DD20" s="33">
        <f>$H20*'Base Data'!DD20</f>
        <v>0</v>
      </c>
      <c r="DE20" s="33">
        <f>$H20*'Base Data'!DE20</f>
        <v>0</v>
      </c>
      <c r="DF20" s="33">
        <f>$H20*'Base Data'!DF20</f>
        <v>0</v>
      </c>
      <c r="DG20" s="33">
        <f>$H20*'Base Data'!DG20</f>
        <v>0</v>
      </c>
      <c r="DH20" s="33">
        <f>$H20*'Base Data'!DH20</f>
        <v>0</v>
      </c>
      <c r="DI20" s="33">
        <f>$H20*'Base Data'!DI20</f>
        <v>0</v>
      </c>
      <c r="DJ20" s="33">
        <f>$H20*'Base Data'!DJ20</f>
        <v>0</v>
      </c>
      <c r="DK20" s="33">
        <f>$H20*'Base Data'!DK20</f>
        <v>0</v>
      </c>
      <c r="DL20" s="36">
        <f>$H20*'Base Data'!DL20</f>
        <v>0</v>
      </c>
    </row>
    <row r="21" spans="1:116" s="332" customFormat="1" ht="19.5" customHeight="1">
      <c r="A21" s="333"/>
      <c r="B21" s="333"/>
      <c r="C21" s="76"/>
      <c r="D21" s="87" t="s">
        <v>14</v>
      </c>
      <c r="E21" s="90" t="s">
        <v>63</v>
      </c>
      <c r="F21" s="524" t="s">
        <v>64</v>
      </c>
      <c r="G21" s="726">
        <f>'LCR Weights'!M21</f>
        <v>1</v>
      </c>
      <c r="H21" s="727">
        <f>'LCR Weights'!H21</f>
        <v>1</v>
      </c>
      <c r="I21" s="728"/>
      <c r="J21" s="103"/>
      <c r="K21" s="33">
        <f>$H21*'Base Data'!K21</f>
        <v>0</v>
      </c>
      <c r="L21" s="33">
        <f>$H21*'Base Data'!L21</f>
        <v>0</v>
      </c>
      <c r="M21" s="33">
        <f>$H21*'Base Data'!M21</f>
        <v>0</v>
      </c>
      <c r="N21" s="33">
        <f>$H21*'Base Data'!N21</f>
        <v>0</v>
      </c>
      <c r="O21" s="33">
        <f>$H21*'Base Data'!O21</f>
        <v>0</v>
      </c>
      <c r="P21" s="33">
        <f>$H21*'Base Data'!P21</f>
        <v>0</v>
      </c>
      <c r="Q21" s="33">
        <f>$H21*'Base Data'!Q21</f>
        <v>0</v>
      </c>
      <c r="R21" s="33">
        <f>$H21*'Base Data'!R21</f>
        <v>0</v>
      </c>
      <c r="S21" s="33">
        <f>$H21*'Base Data'!S21</f>
        <v>0</v>
      </c>
      <c r="T21" s="33">
        <f>$H21*'Base Data'!T21</f>
        <v>0</v>
      </c>
      <c r="U21" s="33">
        <f>$H21*'Base Data'!U21</f>
        <v>0</v>
      </c>
      <c r="V21" s="33">
        <f>$H21*'Base Data'!V21</f>
        <v>0</v>
      </c>
      <c r="W21" s="33">
        <f>$H21*'Base Data'!W21</f>
        <v>0</v>
      </c>
      <c r="X21" s="33">
        <f>$H21*'Base Data'!X21</f>
        <v>0</v>
      </c>
      <c r="Y21" s="33">
        <f>$H21*'Base Data'!Y21</f>
        <v>0</v>
      </c>
      <c r="Z21" s="33">
        <f>$H21*'Base Data'!Z21</f>
        <v>0</v>
      </c>
      <c r="AA21" s="33">
        <f>$H21*'Base Data'!AA21</f>
        <v>0</v>
      </c>
      <c r="AB21" s="33">
        <f>$H21*'Base Data'!AB21</f>
        <v>0</v>
      </c>
      <c r="AC21" s="33">
        <f>$H21*'Base Data'!AC21</f>
        <v>0</v>
      </c>
      <c r="AD21" s="33">
        <f>$H21*'Base Data'!AD21</f>
        <v>0</v>
      </c>
      <c r="AE21" s="33">
        <f>$H21*'Base Data'!AE21</f>
        <v>0</v>
      </c>
      <c r="AF21" s="33">
        <f>$H21*'Base Data'!AF21</f>
        <v>0</v>
      </c>
      <c r="AG21" s="33">
        <f>$H21*'Base Data'!AG21</f>
        <v>0</v>
      </c>
      <c r="AH21" s="33">
        <f>$H21*'Base Data'!AH21</f>
        <v>0</v>
      </c>
      <c r="AI21" s="33">
        <f>$H21*'Base Data'!AI21</f>
        <v>0</v>
      </c>
      <c r="AJ21" s="33">
        <f>$H21*'Base Data'!AJ21</f>
        <v>0</v>
      </c>
      <c r="AK21" s="33">
        <f>$H21*'Base Data'!AK21</f>
        <v>0</v>
      </c>
      <c r="AL21" s="33">
        <f>$H21*'Base Data'!AL21</f>
        <v>0</v>
      </c>
      <c r="AM21" s="33">
        <f>$H21*'Base Data'!AM21</f>
        <v>0</v>
      </c>
      <c r="AN21" s="33">
        <f>$H21*'Base Data'!AN21</f>
        <v>0</v>
      </c>
      <c r="AO21" s="33">
        <f>$H21*'Base Data'!AO21</f>
        <v>0</v>
      </c>
      <c r="AP21" s="33">
        <f>$H21*'Base Data'!AP21</f>
        <v>0</v>
      </c>
      <c r="AQ21" s="33">
        <f>$H21*'Base Data'!AQ21</f>
        <v>0</v>
      </c>
      <c r="AR21" s="33">
        <f>$H21*'Base Data'!AR21</f>
        <v>0</v>
      </c>
      <c r="AS21" s="33">
        <f>$H21*'Base Data'!AS21</f>
        <v>0</v>
      </c>
      <c r="AT21" s="33">
        <f>$H21*'Base Data'!AT21</f>
        <v>0</v>
      </c>
      <c r="AU21" s="33">
        <f>$H21*'Base Data'!AU21</f>
        <v>0</v>
      </c>
      <c r="AV21" s="33">
        <f>$H21*'Base Data'!AV21</f>
        <v>0</v>
      </c>
      <c r="AW21" s="33">
        <f>$H21*'Base Data'!AW21</f>
        <v>0</v>
      </c>
      <c r="AX21" s="33">
        <f>$H21*'Base Data'!AX21</f>
        <v>0</v>
      </c>
      <c r="AY21" s="33">
        <f>$H21*'Base Data'!AY21</f>
        <v>0</v>
      </c>
      <c r="AZ21" s="33">
        <f>$H21*'Base Data'!AZ21</f>
        <v>0</v>
      </c>
      <c r="BA21" s="33">
        <f>$H21*'Base Data'!BA21</f>
        <v>0</v>
      </c>
      <c r="BB21" s="33">
        <f>$H21*'Base Data'!BB21</f>
        <v>0</v>
      </c>
      <c r="BC21" s="33">
        <f>$H21*'Base Data'!BC21</f>
        <v>0</v>
      </c>
      <c r="BD21" s="33">
        <f>$H21*'Base Data'!BD21</f>
        <v>0</v>
      </c>
      <c r="BE21" s="33">
        <f>$H21*'Base Data'!BE21</f>
        <v>0</v>
      </c>
      <c r="BF21" s="33">
        <f>$H21*'Base Data'!BF21</f>
        <v>0</v>
      </c>
      <c r="BG21" s="33">
        <f>$H21*'Base Data'!BG21</f>
        <v>0</v>
      </c>
      <c r="BH21" s="33">
        <f>$H21*'Base Data'!BH21</f>
        <v>0</v>
      </c>
      <c r="BI21" s="33">
        <f>$H21*'Base Data'!BI21</f>
        <v>0</v>
      </c>
      <c r="BJ21" s="33">
        <f>$H21*'Base Data'!BJ21</f>
        <v>0</v>
      </c>
      <c r="BK21" s="33">
        <f>$H21*'Base Data'!BK21</f>
        <v>0</v>
      </c>
      <c r="BL21" s="33">
        <f>$H21*'Base Data'!BL21</f>
        <v>0</v>
      </c>
      <c r="BM21" s="33">
        <f>$H21*'Base Data'!BM21</f>
        <v>0</v>
      </c>
      <c r="BN21" s="33">
        <f>$H21*'Base Data'!BN21</f>
        <v>0</v>
      </c>
      <c r="BO21" s="33">
        <f>$H21*'Base Data'!BO21</f>
        <v>0</v>
      </c>
      <c r="BP21" s="33">
        <f>$H21*'Base Data'!BP21</f>
        <v>0</v>
      </c>
      <c r="BQ21" s="33">
        <f>$H21*'Base Data'!BQ21</f>
        <v>0</v>
      </c>
      <c r="BR21" s="33">
        <f>$H21*'Base Data'!BR21</f>
        <v>0</v>
      </c>
      <c r="BS21" s="33">
        <f>$H21*'Base Data'!BS21</f>
        <v>0</v>
      </c>
      <c r="BT21" s="33">
        <f>$H21*'Base Data'!BT21</f>
        <v>0</v>
      </c>
      <c r="BU21" s="33">
        <f>$H21*'Base Data'!BU21</f>
        <v>0</v>
      </c>
      <c r="BV21" s="33">
        <f>$H21*'Base Data'!BV21</f>
        <v>0</v>
      </c>
      <c r="BW21" s="33">
        <f>$H21*'Base Data'!BW21</f>
        <v>0</v>
      </c>
      <c r="BX21" s="33">
        <f>$H21*'Base Data'!BX21</f>
        <v>0</v>
      </c>
      <c r="BY21" s="33">
        <f>$H21*'Base Data'!BY21</f>
        <v>0</v>
      </c>
      <c r="BZ21" s="33">
        <f>$H21*'Base Data'!BZ21</f>
        <v>0</v>
      </c>
      <c r="CA21" s="33">
        <f>$H21*'Base Data'!CA21</f>
        <v>0</v>
      </c>
      <c r="CB21" s="33">
        <f>$H21*'Base Data'!CB21</f>
        <v>0</v>
      </c>
      <c r="CC21" s="33">
        <f>$H21*'Base Data'!CC21</f>
        <v>0</v>
      </c>
      <c r="CD21" s="33">
        <f>$H21*'Base Data'!CD21</f>
        <v>0</v>
      </c>
      <c r="CE21" s="33">
        <f>$H21*'Base Data'!CE21</f>
        <v>0</v>
      </c>
      <c r="CF21" s="33">
        <f>$H21*'Base Data'!CF21</f>
        <v>0</v>
      </c>
      <c r="CG21" s="33">
        <f>$H21*'Base Data'!CG21</f>
        <v>0</v>
      </c>
      <c r="CH21" s="33">
        <f>$H21*'Base Data'!CH21</f>
        <v>0</v>
      </c>
      <c r="CI21" s="33">
        <f>$H21*'Base Data'!CI21</f>
        <v>0</v>
      </c>
      <c r="CJ21" s="33">
        <f>$H21*'Base Data'!CJ21</f>
        <v>0</v>
      </c>
      <c r="CK21" s="33">
        <f>$H21*'Base Data'!CK21</f>
        <v>0</v>
      </c>
      <c r="CL21" s="33">
        <f>$H21*'Base Data'!CL21</f>
        <v>0</v>
      </c>
      <c r="CM21" s="33">
        <f>$H21*'Base Data'!CM21</f>
        <v>0</v>
      </c>
      <c r="CN21" s="33">
        <f>$H21*'Base Data'!CN21</f>
        <v>0</v>
      </c>
      <c r="CO21" s="33">
        <f>$H21*'Base Data'!CO21</f>
        <v>0</v>
      </c>
      <c r="CP21" s="33">
        <f>$H21*'Base Data'!CP21</f>
        <v>0</v>
      </c>
      <c r="CQ21" s="33">
        <f>$H21*'Base Data'!CQ21</f>
        <v>0</v>
      </c>
      <c r="CR21" s="33">
        <f>$H21*'Base Data'!CR21</f>
        <v>0</v>
      </c>
      <c r="CS21" s="33">
        <f>$H21*'Base Data'!CS21</f>
        <v>0</v>
      </c>
      <c r="CT21" s="33">
        <f>$H21*'Base Data'!CT21</f>
        <v>0</v>
      </c>
      <c r="CU21" s="33">
        <f>$H21*'Base Data'!CU21</f>
        <v>0</v>
      </c>
      <c r="CV21" s="33">
        <f>$H21*'Base Data'!CV21</f>
        <v>0</v>
      </c>
      <c r="CW21" s="33">
        <f>$H21*'Base Data'!CW21</f>
        <v>0</v>
      </c>
      <c r="CX21" s="33">
        <f>$H21*'Base Data'!CX21</f>
        <v>0</v>
      </c>
      <c r="CY21" s="33">
        <f>$H21*'Base Data'!CY21</f>
        <v>0</v>
      </c>
      <c r="CZ21" s="33">
        <f>$H21*'Base Data'!CZ21</f>
        <v>0</v>
      </c>
      <c r="DA21" s="33">
        <f>$H21*'Base Data'!DA21</f>
        <v>0</v>
      </c>
      <c r="DB21" s="33">
        <f>$H21*'Base Data'!DB21</f>
        <v>0</v>
      </c>
      <c r="DC21" s="33">
        <f>$H21*'Base Data'!DC21</f>
        <v>0</v>
      </c>
      <c r="DD21" s="33">
        <f>$H21*'Base Data'!DD21</f>
        <v>0</v>
      </c>
      <c r="DE21" s="33">
        <f>$H21*'Base Data'!DE21</f>
        <v>0</v>
      </c>
      <c r="DF21" s="33">
        <f>$H21*'Base Data'!DF21</f>
        <v>0</v>
      </c>
      <c r="DG21" s="33">
        <f>$H21*'Base Data'!DG21</f>
        <v>0</v>
      </c>
      <c r="DH21" s="33">
        <f>$H21*'Base Data'!DH21</f>
        <v>0</v>
      </c>
      <c r="DI21" s="33">
        <f>$H21*'Base Data'!DI21</f>
        <v>0</v>
      </c>
      <c r="DJ21" s="33">
        <f>$H21*'Base Data'!DJ21</f>
        <v>0</v>
      </c>
      <c r="DK21" s="33">
        <f>$H21*'Base Data'!DK21</f>
        <v>0</v>
      </c>
      <c r="DL21" s="36">
        <f>$H21*'Base Data'!DL21</f>
        <v>0</v>
      </c>
    </row>
    <row r="22" spans="1:116" s="332" customFormat="1" ht="30.75" customHeight="1">
      <c r="A22" s="333"/>
      <c r="B22" s="333"/>
      <c r="C22" s="76"/>
      <c r="D22" s="87"/>
      <c r="E22" s="92"/>
      <c r="F22" s="341" t="s">
        <v>923</v>
      </c>
      <c r="G22" s="721"/>
      <c r="H22" s="722"/>
      <c r="I22" s="728"/>
      <c r="J22" s="34">
        <f>SUM(J23,J30,J34,J40,J42)</f>
        <v>0</v>
      </c>
      <c r="K22" s="34">
        <f>SUM(K23,K30,K34,K40,K42)</f>
        <v>0</v>
      </c>
      <c r="L22" s="34">
        <f t="shared" ref="L22:BW22" si="18">SUM(L23,L30,L34,L40,L42)</f>
        <v>0</v>
      </c>
      <c r="M22" s="34">
        <f t="shared" si="18"/>
        <v>0</v>
      </c>
      <c r="N22" s="34">
        <f t="shared" si="18"/>
        <v>0</v>
      </c>
      <c r="O22" s="34">
        <f t="shared" si="18"/>
        <v>0</v>
      </c>
      <c r="P22" s="34">
        <f t="shared" si="18"/>
        <v>0</v>
      </c>
      <c r="Q22" s="34">
        <f t="shared" si="18"/>
        <v>0</v>
      </c>
      <c r="R22" s="34">
        <f t="shared" si="18"/>
        <v>0</v>
      </c>
      <c r="S22" s="34">
        <f t="shared" si="18"/>
        <v>0</v>
      </c>
      <c r="T22" s="34">
        <f t="shared" si="18"/>
        <v>0</v>
      </c>
      <c r="U22" s="34">
        <f t="shared" si="18"/>
        <v>0</v>
      </c>
      <c r="V22" s="34">
        <f t="shared" si="18"/>
        <v>0</v>
      </c>
      <c r="W22" s="34">
        <f t="shared" si="18"/>
        <v>0</v>
      </c>
      <c r="X22" s="34">
        <f t="shared" si="18"/>
        <v>0</v>
      </c>
      <c r="Y22" s="34">
        <f t="shared" si="18"/>
        <v>0</v>
      </c>
      <c r="Z22" s="34">
        <f t="shared" si="18"/>
        <v>0</v>
      </c>
      <c r="AA22" s="34">
        <f t="shared" si="18"/>
        <v>0</v>
      </c>
      <c r="AB22" s="34">
        <f t="shared" si="18"/>
        <v>0</v>
      </c>
      <c r="AC22" s="34">
        <f t="shared" si="18"/>
        <v>0</v>
      </c>
      <c r="AD22" s="34">
        <f t="shared" si="18"/>
        <v>0</v>
      </c>
      <c r="AE22" s="34">
        <f t="shared" si="18"/>
        <v>0</v>
      </c>
      <c r="AF22" s="34">
        <f t="shared" si="18"/>
        <v>0</v>
      </c>
      <c r="AG22" s="34">
        <f t="shared" si="18"/>
        <v>0</v>
      </c>
      <c r="AH22" s="34">
        <f t="shared" si="18"/>
        <v>0</v>
      </c>
      <c r="AI22" s="34">
        <f t="shared" si="18"/>
        <v>0</v>
      </c>
      <c r="AJ22" s="34">
        <f t="shared" si="18"/>
        <v>0</v>
      </c>
      <c r="AK22" s="34">
        <f t="shared" si="18"/>
        <v>0</v>
      </c>
      <c r="AL22" s="34">
        <f t="shared" si="18"/>
        <v>0</v>
      </c>
      <c r="AM22" s="34">
        <f t="shared" si="18"/>
        <v>0</v>
      </c>
      <c r="AN22" s="34">
        <f t="shared" si="18"/>
        <v>0</v>
      </c>
      <c r="AO22" s="34">
        <f t="shared" si="18"/>
        <v>0</v>
      </c>
      <c r="AP22" s="34">
        <f t="shared" si="18"/>
        <v>0</v>
      </c>
      <c r="AQ22" s="34">
        <f t="shared" si="18"/>
        <v>0</v>
      </c>
      <c r="AR22" s="34">
        <f t="shared" si="18"/>
        <v>0</v>
      </c>
      <c r="AS22" s="34">
        <f t="shared" si="18"/>
        <v>0</v>
      </c>
      <c r="AT22" s="34">
        <f t="shared" si="18"/>
        <v>0</v>
      </c>
      <c r="AU22" s="34">
        <f t="shared" si="18"/>
        <v>0</v>
      </c>
      <c r="AV22" s="34">
        <f t="shared" si="18"/>
        <v>0</v>
      </c>
      <c r="AW22" s="34">
        <f t="shared" si="18"/>
        <v>0</v>
      </c>
      <c r="AX22" s="34">
        <f t="shared" si="18"/>
        <v>0</v>
      </c>
      <c r="AY22" s="34">
        <f t="shared" si="18"/>
        <v>0</v>
      </c>
      <c r="AZ22" s="34">
        <f t="shared" si="18"/>
        <v>0</v>
      </c>
      <c r="BA22" s="34">
        <f t="shared" si="18"/>
        <v>0</v>
      </c>
      <c r="BB22" s="34">
        <f t="shared" si="18"/>
        <v>0</v>
      </c>
      <c r="BC22" s="34">
        <f t="shared" si="18"/>
        <v>0</v>
      </c>
      <c r="BD22" s="34">
        <f t="shared" si="18"/>
        <v>0</v>
      </c>
      <c r="BE22" s="34">
        <f t="shared" si="18"/>
        <v>0</v>
      </c>
      <c r="BF22" s="34">
        <f t="shared" si="18"/>
        <v>0</v>
      </c>
      <c r="BG22" s="34">
        <f t="shared" si="18"/>
        <v>0</v>
      </c>
      <c r="BH22" s="34">
        <f t="shared" si="18"/>
        <v>0</v>
      </c>
      <c r="BI22" s="34">
        <f t="shared" si="18"/>
        <v>0</v>
      </c>
      <c r="BJ22" s="34">
        <f t="shared" si="18"/>
        <v>0</v>
      </c>
      <c r="BK22" s="34">
        <f t="shared" si="18"/>
        <v>0</v>
      </c>
      <c r="BL22" s="34">
        <f t="shared" si="18"/>
        <v>0</v>
      </c>
      <c r="BM22" s="34">
        <f t="shared" si="18"/>
        <v>0</v>
      </c>
      <c r="BN22" s="34">
        <f t="shared" si="18"/>
        <v>0</v>
      </c>
      <c r="BO22" s="34">
        <f t="shared" si="18"/>
        <v>0</v>
      </c>
      <c r="BP22" s="34">
        <f t="shared" si="18"/>
        <v>0</v>
      </c>
      <c r="BQ22" s="34">
        <f t="shared" si="18"/>
        <v>0</v>
      </c>
      <c r="BR22" s="34">
        <f t="shared" si="18"/>
        <v>0</v>
      </c>
      <c r="BS22" s="34">
        <f t="shared" si="18"/>
        <v>0</v>
      </c>
      <c r="BT22" s="34">
        <f t="shared" si="18"/>
        <v>0</v>
      </c>
      <c r="BU22" s="34">
        <f t="shared" si="18"/>
        <v>0</v>
      </c>
      <c r="BV22" s="34">
        <f t="shared" si="18"/>
        <v>0</v>
      </c>
      <c r="BW22" s="34">
        <f t="shared" si="18"/>
        <v>0</v>
      </c>
      <c r="BX22" s="34">
        <f t="shared" ref="BX22:DL22" si="19">SUM(BX23,BX30,BX34,BX40,BX42)</f>
        <v>0</v>
      </c>
      <c r="BY22" s="34">
        <f t="shared" si="19"/>
        <v>0</v>
      </c>
      <c r="BZ22" s="34">
        <f t="shared" si="19"/>
        <v>0</v>
      </c>
      <c r="CA22" s="34">
        <f t="shared" si="19"/>
        <v>0</v>
      </c>
      <c r="CB22" s="34">
        <f t="shared" si="19"/>
        <v>0</v>
      </c>
      <c r="CC22" s="34">
        <f t="shared" si="19"/>
        <v>0</v>
      </c>
      <c r="CD22" s="34">
        <f t="shared" si="19"/>
        <v>0</v>
      </c>
      <c r="CE22" s="34">
        <f t="shared" si="19"/>
        <v>0</v>
      </c>
      <c r="CF22" s="34">
        <f t="shared" si="19"/>
        <v>0</v>
      </c>
      <c r="CG22" s="34">
        <f t="shared" si="19"/>
        <v>0</v>
      </c>
      <c r="CH22" s="34">
        <f t="shared" si="19"/>
        <v>0</v>
      </c>
      <c r="CI22" s="34">
        <f t="shared" si="19"/>
        <v>0</v>
      </c>
      <c r="CJ22" s="34">
        <f t="shared" si="19"/>
        <v>0</v>
      </c>
      <c r="CK22" s="34">
        <f t="shared" si="19"/>
        <v>0</v>
      </c>
      <c r="CL22" s="34">
        <f t="shared" si="19"/>
        <v>0</v>
      </c>
      <c r="CM22" s="34">
        <f t="shared" si="19"/>
        <v>0</v>
      </c>
      <c r="CN22" s="34">
        <f t="shared" si="19"/>
        <v>0</v>
      </c>
      <c r="CO22" s="34">
        <f t="shared" si="19"/>
        <v>0</v>
      </c>
      <c r="CP22" s="34">
        <f t="shared" si="19"/>
        <v>0</v>
      </c>
      <c r="CQ22" s="34">
        <f t="shared" si="19"/>
        <v>0</v>
      </c>
      <c r="CR22" s="34">
        <f t="shared" si="19"/>
        <v>0</v>
      </c>
      <c r="CS22" s="34">
        <f t="shared" si="19"/>
        <v>0</v>
      </c>
      <c r="CT22" s="34">
        <f t="shared" si="19"/>
        <v>0</v>
      </c>
      <c r="CU22" s="34">
        <f t="shared" si="19"/>
        <v>0</v>
      </c>
      <c r="CV22" s="34">
        <f t="shared" si="19"/>
        <v>0</v>
      </c>
      <c r="CW22" s="34">
        <f t="shared" si="19"/>
        <v>0</v>
      </c>
      <c r="CX22" s="34">
        <f t="shared" si="19"/>
        <v>0</v>
      </c>
      <c r="CY22" s="34">
        <f t="shared" si="19"/>
        <v>0</v>
      </c>
      <c r="CZ22" s="34">
        <f t="shared" si="19"/>
        <v>0</v>
      </c>
      <c r="DA22" s="34">
        <f t="shared" si="19"/>
        <v>0</v>
      </c>
      <c r="DB22" s="34">
        <f t="shared" si="19"/>
        <v>0</v>
      </c>
      <c r="DC22" s="34">
        <f t="shared" si="19"/>
        <v>0</v>
      </c>
      <c r="DD22" s="34">
        <f t="shared" si="19"/>
        <v>0</v>
      </c>
      <c r="DE22" s="34">
        <f t="shared" si="19"/>
        <v>0</v>
      </c>
      <c r="DF22" s="34">
        <f t="shared" si="19"/>
        <v>0</v>
      </c>
      <c r="DG22" s="34">
        <f t="shared" si="19"/>
        <v>0</v>
      </c>
      <c r="DH22" s="34">
        <f t="shared" si="19"/>
        <v>0</v>
      </c>
      <c r="DI22" s="34">
        <f t="shared" si="19"/>
        <v>0</v>
      </c>
      <c r="DJ22" s="34">
        <f t="shared" si="19"/>
        <v>0</v>
      </c>
      <c r="DK22" s="34">
        <f t="shared" si="19"/>
        <v>0</v>
      </c>
      <c r="DL22" s="729">
        <f t="shared" si="19"/>
        <v>0</v>
      </c>
    </row>
    <row r="23" spans="1:116" s="348" customFormat="1" ht="20.25" customHeight="1">
      <c r="A23" s="333"/>
      <c r="B23" s="333"/>
      <c r="C23" s="533"/>
      <c r="D23" s="344"/>
      <c r="E23" s="345"/>
      <c r="F23" s="730" t="s">
        <v>67</v>
      </c>
      <c r="G23" s="721"/>
      <c r="H23" s="722"/>
      <c r="I23" s="731"/>
      <c r="J23" s="34">
        <f>SUM(J24,J26,J29)</f>
        <v>0</v>
      </c>
      <c r="K23" s="34">
        <f>SUM(K24,K26,K29)</f>
        <v>0</v>
      </c>
      <c r="L23" s="34">
        <f t="shared" ref="L23:BW23" si="20">SUM(L24,L26,L29)</f>
        <v>0</v>
      </c>
      <c r="M23" s="34">
        <f t="shared" si="20"/>
        <v>0</v>
      </c>
      <c r="N23" s="34">
        <f t="shared" si="20"/>
        <v>0</v>
      </c>
      <c r="O23" s="34">
        <f t="shared" si="20"/>
        <v>0</v>
      </c>
      <c r="P23" s="34">
        <f t="shared" si="20"/>
        <v>0</v>
      </c>
      <c r="Q23" s="34">
        <f t="shared" si="20"/>
        <v>0</v>
      </c>
      <c r="R23" s="34">
        <f t="shared" si="20"/>
        <v>0</v>
      </c>
      <c r="S23" s="34">
        <f t="shared" si="20"/>
        <v>0</v>
      </c>
      <c r="T23" s="34">
        <f t="shared" si="20"/>
        <v>0</v>
      </c>
      <c r="U23" s="34">
        <f t="shared" si="20"/>
        <v>0</v>
      </c>
      <c r="V23" s="34">
        <f t="shared" si="20"/>
        <v>0</v>
      </c>
      <c r="W23" s="34">
        <f t="shared" si="20"/>
        <v>0</v>
      </c>
      <c r="X23" s="34">
        <f t="shared" si="20"/>
        <v>0</v>
      </c>
      <c r="Y23" s="34">
        <f t="shared" si="20"/>
        <v>0</v>
      </c>
      <c r="Z23" s="34">
        <f t="shared" si="20"/>
        <v>0</v>
      </c>
      <c r="AA23" s="34">
        <f t="shared" si="20"/>
        <v>0</v>
      </c>
      <c r="AB23" s="34">
        <f t="shared" si="20"/>
        <v>0</v>
      </c>
      <c r="AC23" s="34">
        <f t="shared" si="20"/>
        <v>0</v>
      </c>
      <c r="AD23" s="34">
        <f t="shared" si="20"/>
        <v>0</v>
      </c>
      <c r="AE23" s="34">
        <f t="shared" si="20"/>
        <v>0</v>
      </c>
      <c r="AF23" s="34">
        <f t="shared" si="20"/>
        <v>0</v>
      </c>
      <c r="AG23" s="34">
        <f t="shared" si="20"/>
        <v>0</v>
      </c>
      <c r="AH23" s="34">
        <f t="shared" si="20"/>
        <v>0</v>
      </c>
      <c r="AI23" s="34">
        <f t="shared" si="20"/>
        <v>0</v>
      </c>
      <c r="AJ23" s="34">
        <f t="shared" si="20"/>
        <v>0</v>
      </c>
      <c r="AK23" s="34">
        <f t="shared" si="20"/>
        <v>0</v>
      </c>
      <c r="AL23" s="34">
        <f t="shared" si="20"/>
        <v>0</v>
      </c>
      <c r="AM23" s="34">
        <f t="shared" si="20"/>
        <v>0</v>
      </c>
      <c r="AN23" s="34">
        <f t="shared" si="20"/>
        <v>0</v>
      </c>
      <c r="AO23" s="34">
        <f t="shared" si="20"/>
        <v>0</v>
      </c>
      <c r="AP23" s="34">
        <f t="shared" si="20"/>
        <v>0</v>
      </c>
      <c r="AQ23" s="34">
        <f t="shared" si="20"/>
        <v>0</v>
      </c>
      <c r="AR23" s="34">
        <f t="shared" si="20"/>
        <v>0</v>
      </c>
      <c r="AS23" s="34">
        <f t="shared" si="20"/>
        <v>0</v>
      </c>
      <c r="AT23" s="34">
        <f t="shared" si="20"/>
        <v>0</v>
      </c>
      <c r="AU23" s="34">
        <f t="shared" si="20"/>
        <v>0</v>
      </c>
      <c r="AV23" s="34">
        <f t="shared" si="20"/>
        <v>0</v>
      </c>
      <c r="AW23" s="34">
        <f t="shared" si="20"/>
        <v>0</v>
      </c>
      <c r="AX23" s="34">
        <f t="shared" si="20"/>
        <v>0</v>
      </c>
      <c r="AY23" s="34">
        <f t="shared" si="20"/>
        <v>0</v>
      </c>
      <c r="AZ23" s="34">
        <f t="shared" si="20"/>
        <v>0</v>
      </c>
      <c r="BA23" s="34">
        <f t="shared" si="20"/>
        <v>0</v>
      </c>
      <c r="BB23" s="34">
        <f t="shared" si="20"/>
        <v>0</v>
      </c>
      <c r="BC23" s="34">
        <f t="shared" si="20"/>
        <v>0</v>
      </c>
      <c r="BD23" s="34">
        <f t="shared" si="20"/>
        <v>0</v>
      </c>
      <c r="BE23" s="34">
        <f t="shared" si="20"/>
        <v>0</v>
      </c>
      <c r="BF23" s="34">
        <f t="shared" si="20"/>
        <v>0</v>
      </c>
      <c r="BG23" s="34">
        <f t="shared" si="20"/>
        <v>0</v>
      </c>
      <c r="BH23" s="34">
        <f t="shared" si="20"/>
        <v>0</v>
      </c>
      <c r="BI23" s="34">
        <f t="shared" si="20"/>
        <v>0</v>
      </c>
      <c r="BJ23" s="34">
        <f t="shared" si="20"/>
        <v>0</v>
      </c>
      <c r="BK23" s="34">
        <f t="shared" si="20"/>
        <v>0</v>
      </c>
      <c r="BL23" s="34">
        <f t="shared" si="20"/>
        <v>0</v>
      </c>
      <c r="BM23" s="34">
        <f t="shared" si="20"/>
        <v>0</v>
      </c>
      <c r="BN23" s="34">
        <f t="shared" si="20"/>
        <v>0</v>
      </c>
      <c r="BO23" s="34">
        <f t="shared" si="20"/>
        <v>0</v>
      </c>
      <c r="BP23" s="34">
        <f t="shared" si="20"/>
        <v>0</v>
      </c>
      <c r="BQ23" s="34">
        <f t="shared" si="20"/>
        <v>0</v>
      </c>
      <c r="BR23" s="34">
        <f t="shared" si="20"/>
        <v>0</v>
      </c>
      <c r="BS23" s="34">
        <f t="shared" si="20"/>
        <v>0</v>
      </c>
      <c r="BT23" s="34">
        <f t="shared" si="20"/>
        <v>0</v>
      </c>
      <c r="BU23" s="34">
        <f t="shared" si="20"/>
        <v>0</v>
      </c>
      <c r="BV23" s="34">
        <f t="shared" si="20"/>
        <v>0</v>
      </c>
      <c r="BW23" s="34">
        <f t="shared" si="20"/>
        <v>0</v>
      </c>
      <c r="BX23" s="34">
        <f t="shared" ref="BX23:DL23" si="21">SUM(BX24,BX26,BX29)</f>
        <v>0</v>
      </c>
      <c r="BY23" s="34">
        <f t="shared" si="21"/>
        <v>0</v>
      </c>
      <c r="BZ23" s="34">
        <f t="shared" si="21"/>
        <v>0</v>
      </c>
      <c r="CA23" s="34">
        <f t="shared" si="21"/>
        <v>0</v>
      </c>
      <c r="CB23" s="34">
        <f t="shared" si="21"/>
        <v>0</v>
      </c>
      <c r="CC23" s="34">
        <f t="shared" si="21"/>
        <v>0</v>
      </c>
      <c r="CD23" s="34">
        <f t="shared" si="21"/>
        <v>0</v>
      </c>
      <c r="CE23" s="34">
        <f t="shared" si="21"/>
        <v>0</v>
      </c>
      <c r="CF23" s="34">
        <f t="shared" si="21"/>
        <v>0</v>
      </c>
      <c r="CG23" s="34">
        <f t="shared" si="21"/>
        <v>0</v>
      </c>
      <c r="CH23" s="34">
        <f t="shared" si="21"/>
        <v>0</v>
      </c>
      <c r="CI23" s="34">
        <f t="shared" si="21"/>
        <v>0</v>
      </c>
      <c r="CJ23" s="34">
        <f t="shared" si="21"/>
        <v>0</v>
      </c>
      <c r="CK23" s="34">
        <f t="shared" si="21"/>
        <v>0</v>
      </c>
      <c r="CL23" s="34">
        <f t="shared" si="21"/>
        <v>0</v>
      </c>
      <c r="CM23" s="34">
        <f t="shared" si="21"/>
        <v>0</v>
      </c>
      <c r="CN23" s="34">
        <f t="shared" si="21"/>
        <v>0</v>
      </c>
      <c r="CO23" s="34">
        <f t="shared" si="21"/>
        <v>0</v>
      </c>
      <c r="CP23" s="34">
        <f t="shared" si="21"/>
        <v>0</v>
      </c>
      <c r="CQ23" s="34">
        <f t="shared" si="21"/>
        <v>0</v>
      </c>
      <c r="CR23" s="34">
        <f t="shared" si="21"/>
        <v>0</v>
      </c>
      <c r="CS23" s="34">
        <f t="shared" si="21"/>
        <v>0</v>
      </c>
      <c r="CT23" s="34">
        <f t="shared" si="21"/>
        <v>0</v>
      </c>
      <c r="CU23" s="34">
        <f t="shared" si="21"/>
        <v>0</v>
      </c>
      <c r="CV23" s="34">
        <f t="shared" si="21"/>
        <v>0</v>
      </c>
      <c r="CW23" s="34">
        <f t="shared" si="21"/>
        <v>0</v>
      </c>
      <c r="CX23" s="34">
        <f t="shared" si="21"/>
        <v>0</v>
      </c>
      <c r="CY23" s="34">
        <f t="shared" si="21"/>
        <v>0</v>
      </c>
      <c r="CZ23" s="34">
        <f t="shared" si="21"/>
        <v>0</v>
      </c>
      <c r="DA23" s="34">
        <f t="shared" si="21"/>
        <v>0</v>
      </c>
      <c r="DB23" s="34">
        <f t="shared" si="21"/>
        <v>0</v>
      </c>
      <c r="DC23" s="34">
        <f t="shared" si="21"/>
        <v>0</v>
      </c>
      <c r="DD23" s="34">
        <f t="shared" si="21"/>
        <v>0</v>
      </c>
      <c r="DE23" s="34">
        <f t="shared" si="21"/>
        <v>0</v>
      </c>
      <c r="DF23" s="34">
        <f t="shared" si="21"/>
        <v>0</v>
      </c>
      <c r="DG23" s="34">
        <f t="shared" si="21"/>
        <v>0</v>
      </c>
      <c r="DH23" s="34">
        <f t="shared" si="21"/>
        <v>0</v>
      </c>
      <c r="DI23" s="34">
        <f t="shared" si="21"/>
        <v>0</v>
      </c>
      <c r="DJ23" s="34">
        <f t="shared" si="21"/>
        <v>0</v>
      </c>
      <c r="DK23" s="34">
        <f t="shared" si="21"/>
        <v>0</v>
      </c>
      <c r="DL23" s="729">
        <f t="shared" si="21"/>
        <v>0</v>
      </c>
    </row>
    <row r="24" spans="1:116" s="332" customFormat="1" ht="19.899999999999999" customHeight="1">
      <c r="A24" s="333">
        <f>'LCR Weights'!N24</f>
        <v>0</v>
      </c>
      <c r="B24" s="333"/>
      <c r="C24" s="76"/>
      <c r="D24" s="87"/>
      <c r="E24" s="349"/>
      <c r="F24" s="536" t="s">
        <v>986</v>
      </c>
      <c r="G24" s="726">
        <f>'LCR Weights'!M24</f>
        <v>0</v>
      </c>
      <c r="H24" s="727">
        <f>'LCR Weights'!H24</f>
        <v>0</v>
      </c>
      <c r="I24" s="728"/>
      <c r="J24" s="34">
        <f>IF('LCR Weights'!$N24=0,1,0)*('Base Data'!J24+'Base Data'!I24)*G24</f>
        <v>0</v>
      </c>
      <c r="K24" s="33">
        <f>'LCR Weights'!$N24*($G24*('Base Data'!$I24+'Base Data'!$J24)/30)+($H24*'Base Data'!K24)</f>
        <v>0</v>
      </c>
      <c r="L24" s="33">
        <f>'LCR Weights'!$N24*($G24*('Base Data'!$I24+'Base Data'!$J24)/30)+($H24*'Base Data'!L24)</f>
        <v>0</v>
      </c>
      <c r="M24" s="33">
        <f>'LCR Weights'!$N24*($G24*('Base Data'!$I24+'Base Data'!$J24)/30)+($H24*'Base Data'!M24)</f>
        <v>0</v>
      </c>
      <c r="N24" s="33">
        <f>'LCR Weights'!$N24*($G24*('Base Data'!$I24+'Base Data'!$J24)/30)+($H24*'Base Data'!N24)</f>
        <v>0</v>
      </c>
      <c r="O24" s="33">
        <f>'LCR Weights'!$N24*($G24*('Base Data'!$I24+'Base Data'!$J24)/30)+($H24*'Base Data'!O24)</f>
        <v>0</v>
      </c>
      <c r="P24" s="33">
        <f>'LCR Weights'!$N24*($G24*('Base Data'!$I24+'Base Data'!$J24)/30)+($H24*'Base Data'!P24)</f>
        <v>0</v>
      </c>
      <c r="Q24" s="33">
        <f>'LCR Weights'!$N24*($G24*('Base Data'!$I24+'Base Data'!$J24)/30)+($H24*'Base Data'!Q24)</f>
        <v>0</v>
      </c>
      <c r="R24" s="33">
        <f>'LCR Weights'!$N24*($G24*('Base Data'!$I24+'Base Data'!$J24)/30)+($H24*'Base Data'!R24)</f>
        <v>0</v>
      </c>
      <c r="S24" s="33">
        <f>'LCR Weights'!$N24*($G24*('Base Data'!$I24+'Base Data'!$J24)/30)+($H24*'Base Data'!S24)</f>
        <v>0</v>
      </c>
      <c r="T24" s="33">
        <f>'LCR Weights'!$N24*($G24*('Base Data'!$I24+'Base Data'!$J24)/30)+($H24*'Base Data'!T24)</f>
        <v>0</v>
      </c>
      <c r="U24" s="33">
        <f>'LCR Weights'!$N24*($G24*('Base Data'!$I24+'Base Data'!$J24)/30)+($H24*'Base Data'!U24)</f>
        <v>0</v>
      </c>
      <c r="V24" s="33">
        <f>'LCR Weights'!$N24*($G24*('Base Data'!$I24+'Base Data'!$J24)/30)+($H24*'Base Data'!V24)</f>
        <v>0</v>
      </c>
      <c r="W24" s="33">
        <f>'LCR Weights'!$N24*($G24*('Base Data'!$I24+'Base Data'!$J24)/30)+($H24*'Base Data'!W24)</f>
        <v>0</v>
      </c>
      <c r="X24" s="33">
        <f>'LCR Weights'!$N24*($G24*('Base Data'!$I24+'Base Data'!$J24)/30)+($H24*'Base Data'!X24)</f>
        <v>0</v>
      </c>
      <c r="Y24" s="33">
        <f>'LCR Weights'!$N24*($G24*('Base Data'!$I24+'Base Data'!$J24)/30)+($H24*'Base Data'!Y24)</f>
        <v>0</v>
      </c>
      <c r="Z24" s="33">
        <f>'LCR Weights'!$N24*($G24*('Base Data'!$I24+'Base Data'!$J24)/30)+($H24*'Base Data'!Z24)</f>
        <v>0</v>
      </c>
      <c r="AA24" s="33">
        <f>'LCR Weights'!$N24*($G24*('Base Data'!$I24+'Base Data'!$J24)/30)+($H24*'Base Data'!AA24)</f>
        <v>0</v>
      </c>
      <c r="AB24" s="33">
        <f>'LCR Weights'!$N24*($G24*('Base Data'!$I24+'Base Data'!$J24)/30)+($H24*'Base Data'!AB24)</f>
        <v>0</v>
      </c>
      <c r="AC24" s="33">
        <f>'LCR Weights'!$N24*($G24*('Base Data'!$I24+'Base Data'!$J24)/30)+($H24*'Base Data'!AC24)</f>
        <v>0</v>
      </c>
      <c r="AD24" s="33">
        <f>'LCR Weights'!$N24*($G24*('Base Data'!$I24+'Base Data'!$J24)/30)+($H24*'Base Data'!AD24)</f>
        <v>0</v>
      </c>
      <c r="AE24" s="33">
        <f>'LCR Weights'!$N24*($G24*('Base Data'!$I24+'Base Data'!$J24)/30)+($H24*'Base Data'!AE24)</f>
        <v>0</v>
      </c>
      <c r="AF24" s="33">
        <f>'LCR Weights'!$N24*($G24*('Base Data'!$I24+'Base Data'!$J24)/30)+($H24*'Base Data'!AF24)</f>
        <v>0</v>
      </c>
      <c r="AG24" s="33">
        <f>'LCR Weights'!$N24*($G24*('Base Data'!$I24+'Base Data'!$J24)/30)+($H24*'Base Data'!AG24)</f>
        <v>0</v>
      </c>
      <c r="AH24" s="33">
        <f>'LCR Weights'!$N24*($G24*('Base Data'!$I24+'Base Data'!$J24)/30)+($H24*'Base Data'!AH24)</f>
        <v>0</v>
      </c>
      <c r="AI24" s="33">
        <f>'LCR Weights'!$N24*($G24*('Base Data'!$I24+'Base Data'!$J24)/30)+($H24*'Base Data'!AI24)</f>
        <v>0</v>
      </c>
      <c r="AJ24" s="33">
        <f>'LCR Weights'!$N24*($G24*('Base Data'!$I24+'Base Data'!$J24)/30)+($H24*'Base Data'!AJ24)</f>
        <v>0</v>
      </c>
      <c r="AK24" s="33">
        <f>'LCR Weights'!$N24*($G24*('Base Data'!$I24+'Base Data'!$J24)/30)+($H24*'Base Data'!AK24)</f>
        <v>0</v>
      </c>
      <c r="AL24" s="33">
        <f>'LCR Weights'!$N24*($G24*('Base Data'!$I24+'Base Data'!$J24)/30)+($H24*'Base Data'!AL24)</f>
        <v>0</v>
      </c>
      <c r="AM24" s="33">
        <f>'LCR Weights'!$N24*($G24*('Base Data'!$I24+'Base Data'!$J24)/30)+($H24*'Base Data'!AM24)</f>
        <v>0</v>
      </c>
      <c r="AN24" s="33">
        <f>'LCR Weights'!$N24*($G24*('Base Data'!$I24+'Base Data'!$J24)/30)+($H24*'Base Data'!AN24)</f>
        <v>0</v>
      </c>
      <c r="AO24" s="33">
        <f>$H24*'Base Data'!AO24</f>
        <v>0</v>
      </c>
      <c r="AP24" s="33">
        <f>$H24*'Base Data'!AP24</f>
        <v>0</v>
      </c>
      <c r="AQ24" s="33">
        <f>$H24*'Base Data'!AQ24</f>
        <v>0</v>
      </c>
      <c r="AR24" s="33">
        <f>$H24*'Base Data'!AR24</f>
        <v>0</v>
      </c>
      <c r="AS24" s="33">
        <f>$H24*'Base Data'!AS24</f>
        <v>0</v>
      </c>
      <c r="AT24" s="33">
        <f>$H24*'Base Data'!AT24</f>
        <v>0</v>
      </c>
      <c r="AU24" s="33">
        <f>$H24*'Base Data'!AU24</f>
        <v>0</v>
      </c>
      <c r="AV24" s="33">
        <f>$H24*'Base Data'!AV24</f>
        <v>0</v>
      </c>
      <c r="AW24" s="33">
        <f>$H24*'Base Data'!AW24</f>
        <v>0</v>
      </c>
      <c r="AX24" s="33">
        <f>$H24*'Base Data'!AX24</f>
        <v>0</v>
      </c>
      <c r="AY24" s="33">
        <f>$H24*'Base Data'!AY24</f>
        <v>0</v>
      </c>
      <c r="AZ24" s="33">
        <f>$H24*'Base Data'!AZ24</f>
        <v>0</v>
      </c>
      <c r="BA24" s="33">
        <f>$H24*'Base Data'!BA24</f>
        <v>0</v>
      </c>
      <c r="BB24" s="33">
        <f>$H24*'Base Data'!BB24</f>
        <v>0</v>
      </c>
      <c r="BC24" s="33">
        <f>$H24*'Base Data'!BC24</f>
        <v>0</v>
      </c>
      <c r="BD24" s="33">
        <f>$H24*'Base Data'!BD24</f>
        <v>0</v>
      </c>
      <c r="BE24" s="33">
        <f>$H24*'Base Data'!BE24</f>
        <v>0</v>
      </c>
      <c r="BF24" s="33">
        <f>$H24*'Base Data'!BF24</f>
        <v>0</v>
      </c>
      <c r="BG24" s="33">
        <f>$H24*'Base Data'!BG24</f>
        <v>0</v>
      </c>
      <c r="BH24" s="33">
        <f>$H24*'Base Data'!BH24</f>
        <v>0</v>
      </c>
      <c r="BI24" s="33">
        <f>$H24*'Base Data'!BI24</f>
        <v>0</v>
      </c>
      <c r="BJ24" s="33">
        <f>$H24*'Base Data'!BJ24</f>
        <v>0</v>
      </c>
      <c r="BK24" s="33">
        <f>$H24*'Base Data'!BK24</f>
        <v>0</v>
      </c>
      <c r="BL24" s="33">
        <f>$H24*'Base Data'!BL24</f>
        <v>0</v>
      </c>
      <c r="BM24" s="33">
        <f>$H24*'Base Data'!BM24</f>
        <v>0</v>
      </c>
      <c r="BN24" s="33">
        <f>$H24*'Base Data'!BN24</f>
        <v>0</v>
      </c>
      <c r="BO24" s="33">
        <f>$H24*'Base Data'!BO24</f>
        <v>0</v>
      </c>
      <c r="BP24" s="33">
        <f>$H24*'Base Data'!BP24</f>
        <v>0</v>
      </c>
      <c r="BQ24" s="33">
        <f>$H24*'Base Data'!BQ24</f>
        <v>0</v>
      </c>
      <c r="BR24" s="33">
        <f>$H24*'Base Data'!BR24</f>
        <v>0</v>
      </c>
      <c r="BS24" s="33">
        <f>$H24*'Base Data'!BS24</f>
        <v>0</v>
      </c>
      <c r="BT24" s="33">
        <f>$H24*'Base Data'!BT24</f>
        <v>0</v>
      </c>
      <c r="BU24" s="33">
        <f>$H24*'Base Data'!BU24</f>
        <v>0</v>
      </c>
      <c r="BV24" s="33">
        <f>$H24*'Base Data'!BV24</f>
        <v>0</v>
      </c>
      <c r="BW24" s="33">
        <f>$H24*'Base Data'!BW24</f>
        <v>0</v>
      </c>
      <c r="BX24" s="33">
        <f>$H24*'Base Data'!BX24</f>
        <v>0</v>
      </c>
      <c r="BY24" s="33">
        <f>$H24*'Base Data'!BY24</f>
        <v>0</v>
      </c>
      <c r="BZ24" s="33">
        <f>$H24*'Base Data'!BZ24</f>
        <v>0</v>
      </c>
      <c r="CA24" s="33">
        <f>$H24*'Base Data'!CA24</f>
        <v>0</v>
      </c>
      <c r="CB24" s="33">
        <f>$H24*'Base Data'!CB24</f>
        <v>0</v>
      </c>
      <c r="CC24" s="33">
        <f>$H24*'Base Data'!CC24</f>
        <v>0</v>
      </c>
      <c r="CD24" s="33">
        <f>$H24*'Base Data'!CD24</f>
        <v>0</v>
      </c>
      <c r="CE24" s="33">
        <f>$H24*'Base Data'!CE24</f>
        <v>0</v>
      </c>
      <c r="CF24" s="33">
        <f>$H24*'Base Data'!CF24</f>
        <v>0</v>
      </c>
      <c r="CG24" s="33">
        <f>$H24*'Base Data'!CG24</f>
        <v>0</v>
      </c>
      <c r="CH24" s="33">
        <f>$H24*'Base Data'!CH24</f>
        <v>0</v>
      </c>
      <c r="CI24" s="33">
        <f>$H24*'Base Data'!CI24</f>
        <v>0</v>
      </c>
      <c r="CJ24" s="33">
        <f>$H24*'Base Data'!CJ24</f>
        <v>0</v>
      </c>
      <c r="CK24" s="33">
        <f>$H24*'Base Data'!CK24</f>
        <v>0</v>
      </c>
      <c r="CL24" s="33">
        <f>$H24*'Base Data'!CL24</f>
        <v>0</v>
      </c>
      <c r="CM24" s="33">
        <f>$H24*'Base Data'!CM24</f>
        <v>0</v>
      </c>
      <c r="CN24" s="33">
        <f>$H24*'Base Data'!CN24</f>
        <v>0</v>
      </c>
      <c r="CO24" s="33">
        <f>$H24*'Base Data'!CO24</f>
        <v>0</v>
      </c>
      <c r="CP24" s="33">
        <f>$H24*'Base Data'!CP24</f>
        <v>0</v>
      </c>
      <c r="CQ24" s="33">
        <f>$H24*'Base Data'!CQ24</f>
        <v>0</v>
      </c>
      <c r="CR24" s="33">
        <f>$H24*'Base Data'!CR24</f>
        <v>0</v>
      </c>
      <c r="CS24" s="33">
        <f>$H24*'Base Data'!CS24</f>
        <v>0</v>
      </c>
      <c r="CT24" s="33">
        <f>$H24*'Base Data'!CT24</f>
        <v>0</v>
      </c>
      <c r="CU24" s="33">
        <f>$H24*'Base Data'!CU24</f>
        <v>0</v>
      </c>
      <c r="CV24" s="33">
        <f>$H24*'Base Data'!CV24</f>
        <v>0</v>
      </c>
      <c r="CW24" s="33">
        <f>$H24*'Base Data'!CW24</f>
        <v>0</v>
      </c>
      <c r="CX24" s="33">
        <f>$H24*'Base Data'!CX24</f>
        <v>0</v>
      </c>
      <c r="CY24" s="33">
        <f>$H24*'Base Data'!CY24</f>
        <v>0</v>
      </c>
      <c r="CZ24" s="33">
        <f>$H24*'Base Data'!CZ24</f>
        <v>0</v>
      </c>
      <c r="DA24" s="33">
        <f>$H24*'Base Data'!DA24</f>
        <v>0</v>
      </c>
      <c r="DB24" s="33">
        <f>$H24*'Base Data'!DB24</f>
        <v>0</v>
      </c>
      <c r="DC24" s="33">
        <f>$H24*'Base Data'!DC24</f>
        <v>0</v>
      </c>
      <c r="DD24" s="33">
        <f>$H24*'Base Data'!DD24</f>
        <v>0</v>
      </c>
      <c r="DE24" s="33">
        <f>$H24*'Base Data'!DE24</f>
        <v>0</v>
      </c>
      <c r="DF24" s="33">
        <f>$H24*'Base Data'!DF24</f>
        <v>0</v>
      </c>
      <c r="DG24" s="33">
        <f>$H24*'Base Data'!DG24</f>
        <v>0</v>
      </c>
      <c r="DH24" s="33">
        <f>$H24*'Base Data'!DH24</f>
        <v>0</v>
      </c>
      <c r="DI24" s="33">
        <f>$H24*'Base Data'!DI24</f>
        <v>0</v>
      </c>
      <c r="DJ24" s="33">
        <f>$H24*'Base Data'!DJ24</f>
        <v>0</v>
      </c>
      <c r="DK24" s="33">
        <f>$H24*'Base Data'!DK24</f>
        <v>0</v>
      </c>
      <c r="DL24" s="36">
        <f>$H24*'Base Data'!DL24</f>
        <v>0</v>
      </c>
    </row>
    <row r="25" spans="1:116" s="348" customFormat="1" ht="11.25" customHeight="1">
      <c r="A25" s="333"/>
      <c r="B25" s="333"/>
      <c r="C25" s="533"/>
      <c r="D25" s="344"/>
      <c r="E25" s="350"/>
      <c r="F25" s="732" t="s">
        <v>71</v>
      </c>
      <c r="G25" s="721"/>
      <c r="H25" s="722"/>
      <c r="I25" s="731"/>
      <c r="J25" s="733"/>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734"/>
      <c r="BK25" s="734"/>
      <c r="BL25" s="734"/>
      <c r="BM25" s="734"/>
      <c r="BN25" s="734"/>
      <c r="BO25" s="734"/>
      <c r="BP25" s="734"/>
      <c r="BQ25" s="734"/>
      <c r="BR25" s="734"/>
      <c r="BS25" s="734"/>
      <c r="BT25" s="734"/>
      <c r="BU25" s="734"/>
      <c r="BV25" s="734"/>
      <c r="BW25" s="734"/>
      <c r="BX25" s="734"/>
      <c r="BY25" s="734"/>
      <c r="BZ25" s="734"/>
      <c r="CA25" s="734"/>
      <c r="CB25" s="734"/>
      <c r="CC25" s="734"/>
      <c r="CD25" s="734"/>
      <c r="CE25" s="734"/>
      <c r="CF25" s="734"/>
      <c r="CG25" s="734"/>
      <c r="CH25" s="734"/>
      <c r="CI25" s="734"/>
      <c r="CJ25" s="734"/>
      <c r="CK25" s="734"/>
      <c r="CL25" s="734"/>
      <c r="CM25" s="734"/>
      <c r="CN25" s="734"/>
      <c r="CO25" s="734"/>
      <c r="CP25" s="734"/>
      <c r="CQ25" s="734"/>
      <c r="CR25" s="734"/>
      <c r="CS25" s="734"/>
      <c r="CT25" s="734"/>
      <c r="CU25" s="734"/>
      <c r="CV25" s="734"/>
      <c r="CW25" s="734"/>
      <c r="CX25" s="734"/>
      <c r="CY25" s="734"/>
      <c r="CZ25" s="734"/>
      <c r="DA25" s="734"/>
      <c r="DB25" s="734"/>
      <c r="DC25" s="734"/>
      <c r="DD25" s="734"/>
      <c r="DE25" s="734"/>
      <c r="DF25" s="734"/>
      <c r="DG25" s="734"/>
      <c r="DH25" s="734"/>
      <c r="DI25" s="734"/>
      <c r="DJ25" s="734"/>
      <c r="DK25" s="734"/>
      <c r="DL25" s="735"/>
    </row>
    <row r="26" spans="1:116" s="348" customFormat="1" ht="11.25" customHeight="1">
      <c r="A26" s="333">
        <f>'LCR Weights'!N26</f>
        <v>0</v>
      </c>
      <c r="B26" s="333"/>
      <c r="C26" s="533"/>
      <c r="D26" s="344"/>
      <c r="E26" s="345"/>
      <c r="F26" s="736" t="s">
        <v>990</v>
      </c>
      <c r="G26" s="726">
        <f>'LCR Weights'!M26</f>
        <v>0</v>
      </c>
      <c r="H26" s="727">
        <f>'LCR Weights'!H26</f>
        <v>0</v>
      </c>
      <c r="I26" s="731"/>
      <c r="J26" s="34">
        <f>IF('LCR Weights'!$N26=0,1,0)*('Base Data'!J26+'Base Data'!I26)*G26</f>
        <v>0</v>
      </c>
      <c r="K26" s="33">
        <f>'LCR Weights'!$N26*($G26*('Base Data'!$I26+'Base Data'!$J26)/30)+($H26*'Base Data'!K26)</f>
        <v>0</v>
      </c>
      <c r="L26" s="33">
        <f>'LCR Weights'!$N26*($G26*('Base Data'!$I26+'Base Data'!$J26)/30)+($H26*'Base Data'!L26)</f>
        <v>0</v>
      </c>
      <c r="M26" s="33">
        <f>'LCR Weights'!$N26*($G26*('Base Data'!$I26+'Base Data'!$J26)/30)+($H26*'Base Data'!M26)</f>
        <v>0</v>
      </c>
      <c r="N26" s="33">
        <f>'LCR Weights'!$N26*($G26*('Base Data'!$I26+'Base Data'!$J26)/30)+($H26*'Base Data'!N26)</f>
        <v>0</v>
      </c>
      <c r="O26" s="33">
        <f>'LCR Weights'!$N26*($G26*('Base Data'!$I26+'Base Data'!$J26)/30)+($H26*'Base Data'!O26)</f>
        <v>0</v>
      </c>
      <c r="P26" s="33">
        <f>'LCR Weights'!$N26*($G26*('Base Data'!$I26+'Base Data'!$J26)/30)+($H26*'Base Data'!P26)</f>
        <v>0</v>
      </c>
      <c r="Q26" s="33">
        <f>'LCR Weights'!$N26*($G26*('Base Data'!$I26+'Base Data'!$J26)/30)+($H26*'Base Data'!Q26)</f>
        <v>0</v>
      </c>
      <c r="R26" s="33">
        <f>'LCR Weights'!$N26*($G26*('Base Data'!$I26+'Base Data'!$J26)/30)+($H26*'Base Data'!R26)</f>
        <v>0</v>
      </c>
      <c r="S26" s="33">
        <f>'LCR Weights'!$N26*($G26*('Base Data'!$I26+'Base Data'!$J26)/30)+($H26*'Base Data'!S26)</f>
        <v>0</v>
      </c>
      <c r="T26" s="33">
        <f>'LCR Weights'!$N26*($G26*('Base Data'!$I26+'Base Data'!$J26)/30)+($H26*'Base Data'!T26)</f>
        <v>0</v>
      </c>
      <c r="U26" s="33">
        <f>'LCR Weights'!$N26*($G26*('Base Data'!$I26+'Base Data'!$J26)/30)+($H26*'Base Data'!U26)</f>
        <v>0</v>
      </c>
      <c r="V26" s="33">
        <f>'LCR Weights'!$N26*($G26*('Base Data'!$I26+'Base Data'!$J26)/30)+($H26*'Base Data'!V26)</f>
        <v>0</v>
      </c>
      <c r="W26" s="33">
        <f>'LCR Weights'!$N26*($G26*('Base Data'!$I26+'Base Data'!$J26)/30)+($H26*'Base Data'!W26)</f>
        <v>0</v>
      </c>
      <c r="X26" s="33">
        <f>'LCR Weights'!$N26*($G26*('Base Data'!$I26+'Base Data'!$J26)/30)+($H26*'Base Data'!X26)</f>
        <v>0</v>
      </c>
      <c r="Y26" s="33">
        <f>'LCR Weights'!$N26*($G26*('Base Data'!$I26+'Base Data'!$J26)/30)+($H26*'Base Data'!Y26)</f>
        <v>0</v>
      </c>
      <c r="Z26" s="33">
        <f>'LCR Weights'!$N26*($G26*('Base Data'!$I26+'Base Data'!$J26)/30)+($H26*'Base Data'!Z26)</f>
        <v>0</v>
      </c>
      <c r="AA26" s="33">
        <f>'LCR Weights'!$N26*($G26*('Base Data'!$I26+'Base Data'!$J26)/30)+($H26*'Base Data'!AA26)</f>
        <v>0</v>
      </c>
      <c r="AB26" s="33">
        <f>'LCR Weights'!$N26*($G26*('Base Data'!$I26+'Base Data'!$J26)/30)+($H26*'Base Data'!AB26)</f>
        <v>0</v>
      </c>
      <c r="AC26" s="33">
        <f>'LCR Weights'!$N26*($G26*('Base Data'!$I26+'Base Data'!$J26)/30)+($H26*'Base Data'!AC26)</f>
        <v>0</v>
      </c>
      <c r="AD26" s="33">
        <f>'LCR Weights'!$N26*($G26*('Base Data'!$I26+'Base Data'!$J26)/30)+($H26*'Base Data'!AD26)</f>
        <v>0</v>
      </c>
      <c r="AE26" s="33">
        <f>'LCR Weights'!$N26*($G26*('Base Data'!$I26+'Base Data'!$J26)/30)+($H26*'Base Data'!AE26)</f>
        <v>0</v>
      </c>
      <c r="AF26" s="33">
        <f>'LCR Weights'!$N26*($G26*('Base Data'!$I26+'Base Data'!$J26)/30)+($H26*'Base Data'!AF26)</f>
        <v>0</v>
      </c>
      <c r="AG26" s="33">
        <f>'LCR Weights'!$N26*($G26*('Base Data'!$I26+'Base Data'!$J26)/30)+($H26*'Base Data'!AG26)</f>
        <v>0</v>
      </c>
      <c r="AH26" s="33">
        <f>'LCR Weights'!$N26*($G26*('Base Data'!$I26+'Base Data'!$J26)/30)+($H26*'Base Data'!AH26)</f>
        <v>0</v>
      </c>
      <c r="AI26" s="33">
        <f>'LCR Weights'!$N26*($G26*('Base Data'!$I26+'Base Data'!$J26)/30)+($H26*'Base Data'!AI26)</f>
        <v>0</v>
      </c>
      <c r="AJ26" s="33">
        <f>'LCR Weights'!$N26*($G26*('Base Data'!$I26+'Base Data'!$J26)/30)+($H26*'Base Data'!AJ26)</f>
        <v>0</v>
      </c>
      <c r="AK26" s="33">
        <f>'LCR Weights'!$N26*($G26*('Base Data'!$I26+'Base Data'!$J26)/30)+($H26*'Base Data'!AK26)</f>
        <v>0</v>
      </c>
      <c r="AL26" s="33">
        <f>'LCR Weights'!$N26*($G26*('Base Data'!$I26+'Base Data'!$J26)/30)+($H26*'Base Data'!AL26)</f>
        <v>0</v>
      </c>
      <c r="AM26" s="33">
        <f>'LCR Weights'!$N26*($G26*('Base Data'!$I26+'Base Data'!$J26)/30)+($H26*'Base Data'!AM26)</f>
        <v>0</v>
      </c>
      <c r="AN26" s="33">
        <f>'LCR Weights'!$N26*($G26*('Base Data'!$I26+'Base Data'!$J26)/30)+($H26*'Base Data'!AN26)</f>
        <v>0</v>
      </c>
      <c r="AO26" s="33">
        <f>$H26*'Base Data'!AO26</f>
        <v>0</v>
      </c>
      <c r="AP26" s="33">
        <f>$H26*'Base Data'!AP26</f>
        <v>0</v>
      </c>
      <c r="AQ26" s="33">
        <f>$H26*'Base Data'!AQ26</f>
        <v>0</v>
      </c>
      <c r="AR26" s="33">
        <f>$H26*'Base Data'!AR26</f>
        <v>0</v>
      </c>
      <c r="AS26" s="33">
        <f>$H26*'Base Data'!AS26</f>
        <v>0</v>
      </c>
      <c r="AT26" s="33">
        <f>$H26*'Base Data'!AT26</f>
        <v>0</v>
      </c>
      <c r="AU26" s="33">
        <f>$H26*'Base Data'!AU26</f>
        <v>0</v>
      </c>
      <c r="AV26" s="33">
        <f>$H26*'Base Data'!AV26</f>
        <v>0</v>
      </c>
      <c r="AW26" s="33">
        <f>$H26*'Base Data'!AW26</f>
        <v>0</v>
      </c>
      <c r="AX26" s="33">
        <f>$H26*'Base Data'!AX26</f>
        <v>0</v>
      </c>
      <c r="AY26" s="33">
        <f>$H26*'Base Data'!AY26</f>
        <v>0</v>
      </c>
      <c r="AZ26" s="33">
        <f>$H26*'Base Data'!AZ26</f>
        <v>0</v>
      </c>
      <c r="BA26" s="33">
        <f>$H26*'Base Data'!BA26</f>
        <v>0</v>
      </c>
      <c r="BB26" s="33">
        <f>$H26*'Base Data'!BB26</f>
        <v>0</v>
      </c>
      <c r="BC26" s="33">
        <f>$H26*'Base Data'!BC26</f>
        <v>0</v>
      </c>
      <c r="BD26" s="33">
        <f>$H26*'Base Data'!BD26</f>
        <v>0</v>
      </c>
      <c r="BE26" s="33">
        <f>$H26*'Base Data'!BE26</f>
        <v>0</v>
      </c>
      <c r="BF26" s="33">
        <f>$H26*'Base Data'!BF26</f>
        <v>0</v>
      </c>
      <c r="BG26" s="33">
        <f>$H26*'Base Data'!BG26</f>
        <v>0</v>
      </c>
      <c r="BH26" s="33">
        <f>$H26*'Base Data'!BH26</f>
        <v>0</v>
      </c>
      <c r="BI26" s="33">
        <f>$H26*'Base Data'!BI26</f>
        <v>0</v>
      </c>
      <c r="BJ26" s="33">
        <f>$H26*'Base Data'!BJ26</f>
        <v>0</v>
      </c>
      <c r="BK26" s="33">
        <f>$H26*'Base Data'!BK26</f>
        <v>0</v>
      </c>
      <c r="BL26" s="33">
        <f>$H26*'Base Data'!BL26</f>
        <v>0</v>
      </c>
      <c r="BM26" s="33">
        <f>$H26*'Base Data'!BM26</f>
        <v>0</v>
      </c>
      <c r="BN26" s="33">
        <f>$H26*'Base Data'!BN26</f>
        <v>0</v>
      </c>
      <c r="BO26" s="33">
        <f>$H26*'Base Data'!BO26</f>
        <v>0</v>
      </c>
      <c r="BP26" s="33">
        <f>$H26*'Base Data'!BP26</f>
        <v>0</v>
      </c>
      <c r="BQ26" s="33">
        <f>$H26*'Base Data'!BQ26</f>
        <v>0</v>
      </c>
      <c r="BR26" s="33">
        <f>$H26*'Base Data'!BR26</f>
        <v>0</v>
      </c>
      <c r="BS26" s="33">
        <f>$H26*'Base Data'!BS26</f>
        <v>0</v>
      </c>
      <c r="BT26" s="33">
        <f>$H26*'Base Data'!BT26</f>
        <v>0</v>
      </c>
      <c r="BU26" s="33">
        <f>$H26*'Base Data'!BU26</f>
        <v>0</v>
      </c>
      <c r="BV26" s="33">
        <f>$H26*'Base Data'!BV26</f>
        <v>0</v>
      </c>
      <c r="BW26" s="33">
        <f>$H26*'Base Data'!BW26</f>
        <v>0</v>
      </c>
      <c r="BX26" s="33">
        <f>$H26*'Base Data'!BX26</f>
        <v>0</v>
      </c>
      <c r="BY26" s="33">
        <f>$H26*'Base Data'!BY26</f>
        <v>0</v>
      </c>
      <c r="BZ26" s="33">
        <f>$H26*'Base Data'!BZ26</f>
        <v>0</v>
      </c>
      <c r="CA26" s="33">
        <f>$H26*'Base Data'!CA26</f>
        <v>0</v>
      </c>
      <c r="CB26" s="33">
        <f>$H26*'Base Data'!CB26</f>
        <v>0</v>
      </c>
      <c r="CC26" s="33">
        <f>$H26*'Base Data'!CC26</f>
        <v>0</v>
      </c>
      <c r="CD26" s="33">
        <f>$H26*'Base Data'!CD26</f>
        <v>0</v>
      </c>
      <c r="CE26" s="33">
        <f>$H26*'Base Data'!CE26</f>
        <v>0</v>
      </c>
      <c r="CF26" s="33">
        <f>$H26*'Base Data'!CF26</f>
        <v>0</v>
      </c>
      <c r="CG26" s="33">
        <f>$H26*'Base Data'!CG26</f>
        <v>0</v>
      </c>
      <c r="CH26" s="33">
        <f>$H26*'Base Data'!CH26</f>
        <v>0</v>
      </c>
      <c r="CI26" s="33">
        <f>$H26*'Base Data'!CI26</f>
        <v>0</v>
      </c>
      <c r="CJ26" s="33">
        <f>$H26*'Base Data'!CJ26</f>
        <v>0</v>
      </c>
      <c r="CK26" s="33">
        <f>$H26*'Base Data'!CK26</f>
        <v>0</v>
      </c>
      <c r="CL26" s="33">
        <f>$H26*'Base Data'!CL26</f>
        <v>0</v>
      </c>
      <c r="CM26" s="33">
        <f>$H26*'Base Data'!CM26</f>
        <v>0</v>
      </c>
      <c r="CN26" s="33">
        <f>$H26*'Base Data'!CN26</f>
        <v>0</v>
      </c>
      <c r="CO26" s="33">
        <f>$H26*'Base Data'!CO26</f>
        <v>0</v>
      </c>
      <c r="CP26" s="33">
        <f>$H26*'Base Data'!CP26</f>
        <v>0</v>
      </c>
      <c r="CQ26" s="33">
        <f>$H26*'Base Data'!CQ26</f>
        <v>0</v>
      </c>
      <c r="CR26" s="33">
        <f>$H26*'Base Data'!CR26</f>
        <v>0</v>
      </c>
      <c r="CS26" s="33">
        <f>$H26*'Base Data'!CS26</f>
        <v>0</v>
      </c>
      <c r="CT26" s="33">
        <f>$H26*'Base Data'!CT26</f>
        <v>0</v>
      </c>
      <c r="CU26" s="33">
        <f>$H26*'Base Data'!CU26</f>
        <v>0</v>
      </c>
      <c r="CV26" s="33">
        <f>$H26*'Base Data'!CV26</f>
        <v>0</v>
      </c>
      <c r="CW26" s="33">
        <f>$H26*'Base Data'!CW26</f>
        <v>0</v>
      </c>
      <c r="CX26" s="33">
        <f>$H26*'Base Data'!CX26</f>
        <v>0</v>
      </c>
      <c r="CY26" s="33">
        <f>$H26*'Base Data'!CY26</f>
        <v>0</v>
      </c>
      <c r="CZ26" s="33">
        <f>$H26*'Base Data'!CZ26</f>
        <v>0</v>
      </c>
      <c r="DA26" s="33">
        <f>$H26*'Base Data'!DA26</f>
        <v>0</v>
      </c>
      <c r="DB26" s="33">
        <f>$H26*'Base Data'!DB26</f>
        <v>0</v>
      </c>
      <c r="DC26" s="33">
        <f>$H26*'Base Data'!DC26</f>
        <v>0</v>
      </c>
      <c r="DD26" s="33">
        <f>$H26*'Base Data'!DD26</f>
        <v>0</v>
      </c>
      <c r="DE26" s="33">
        <f>$H26*'Base Data'!DE26</f>
        <v>0</v>
      </c>
      <c r="DF26" s="33">
        <f>$H26*'Base Data'!DF26</f>
        <v>0</v>
      </c>
      <c r="DG26" s="33">
        <f>$H26*'Base Data'!DG26</f>
        <v>0</v>
      </c>
      <c r="DH26" s="33">
        <f>$H26*'Base Data'!DH26</f>
        <v>0</v>
      </c>
      <c r="DI26" s="33">
        <f>$H26*'Base Data'!DI26</f>
        <v>0</v>
      </c>
      <c r="DJ26" s="33">
        <f>$H26*'Base Data'!DJ26</f>
        <v>0</v>
      </c>
      <c r="DK26" s="33">
        <f>$H26*'Base Data'!DK26</f>
        <v>0</v>
      </c>
      <c r="DL26" s="36">
        <f>$H26*'Base Data'!DL26</f>
        <v>0</v>
      </c>
    </row>
    <row r="27" spans="1:116" s="348" customFormat="1" ht="11.25" customHeight="1">
      <c r="A27" s="333"/>
      <c r="B27" s="333"/>
      <c r="C27" s="533"/>
      <c r="D27" s="344"/>
      <c r="E27" s="345"/>
      <c r="F27" s="732" t="s">
        <v>75</v>
      </c>
      <c r="G27" s="721"/>
      <c r="H27" s="722"/>
      <c r="I27" s="731"/>
      <c r="J27" s="733"/>
      <c r="K27" s="734"/>
      <c r="L27" s="734"/>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4"/>
      <c r="BB27" s="734"/>
      <c r="BC27" s="734"/>
      <c r="BD27" s="734"/>
      <c r="BE27" s="734"/>
      <c r="BF27" s="734"/>
      <c r="BG27" s="734"/>
      <c r="BH27" s="734"/>
      <c r="BI27" s="734"/>
      <c r="BJ27" s="734"/>
      <c r="BK27" s="734"/>
      <c r="BL27" s="734"/>
      <c r="BM27" s="734"/>
      <c r="BN27" s="734"/>
      <c r="BO27" s="734"/>
      <c r="BP27" s="734"/>
      <c r="BQ27" s="734"/>
      <c r="BR27" s="734"/>
      <c r="BS27" s="734"/>
      <c r="BT27" s="734"/>
      <c r="BU27" s="734"/>
      <c r="BV27" s="734"/>
      <c r="BW27" s="734"/>
      <c r="BX27" s="734"/>
      <c r="BY27" s="734"/>
      <c r="BZ27" s="734"/>
      <c r="CA27" s="734"/>
      <c r="CB27" s="734"/>
      <c r="CC27" s="734"/>
      <c r="CD27" s="734"/>
      <c r="CE27" s="734"/>
      <c r="CF27" s="734"/>
      <c r="CG27" s="734"/>
      <c r="CH27" s="734"/>
      <c r="CI27" s="734"/>
      <c r="CJ27" s="734"/>
      <c r="CK27" s="734"/>
      <c r="CL27" s="734"/>
      <c r="CM27" s="734"/>
      <c r="CN27" s="734"/>
      <c r="CO27" s="734"/>
      <c r="CP27" s="734"/>
      <c r="CQ27" s="734"/>
      <c r="CR27" s="734"/>
      <c r="CS27" s="734"/>
      <c r="CT27" s="734"/>
      <c r="CU27" s="734"/>
      <c r="CV27" s="734"/>
      <c r="CW27" s="734"/>
      <c r="CX27" s="734"/>
      <c r="CY27" s="734"/>
      <c r="CZ27" s="734"/>
      <c r="DA27" s="734"/>
      <c r="DB27" s="734"/>
      <c r="DC27" s="734"/>
      <c r="DD27" s="734"/>
      <c r="DE27" s="734"/>
      <c r="DF27" s="734"/>
      <c r="DG27" s="734"/>
      <c r="DH27" s="734"/>
      <c r="DI27" s="734"/>
      <c r="DJ27" s="734"/>
      <c r="DK27" s="734"/>
      <c r="DL27" s="735"/>
    </row>
    <row r="28" spans="1:116" s="348" customFormat="1" ht="11.25" customHeight="1">
      <c r="A28" s="333"/>
      <c r="B28" s="333"/>
      <c r="C28" s="533"/>
      <c r="D28" s="344"/>
      <c r="E28" s="345"/>
      <c r="F28" s="732" t="s">
        <v>77</v>
      </c>
      <c r="G28" s="721"/>
      <c r="H28" s="722"/>
      <c r="I28" s="731"/>
      <c r="J28" s="733"/>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734"/>
      <c r="AT28" s="734"/>
      <c r="AU28" s="734"/>
      <c r="AV28" s="734"/>
      <c r="AW28" s="734"/>
      <c r="AX28" s="734"/>
      <c r="AY28" s="734"/>
      <c r="AZ28" s="734"/>
      <c r="BA28" s="734"/>
      <c r="BB28" s="734"/>
      <c r="BC28" s="734"/>
      <c r="BD28" s="734"/>
      <c r="BE28" s="734"/>
      <c r="BF28" s="734"/>
      <c r="BG28" s="734"/>
      <c r="BH28" s="734"/>
      <c r="BI28" s="734"/>
      <c r="BJ28" s="734"/>
      <c r="BK28" s="734"/>
      <c r="BL28" s="734"/>
      <c r="BM28" s="734"/>
      <c r="BN28" s="734"/>
      <c r="BO28" s="734"/>
      <c r="BP28" s="734"/>
      <c r="BQ28" s="734"/>
      <c r="BR28" s="734"/>
      <c r="BS28" s="734"/>
      <c r="BT28" s="734"/>
      <c r="BU28" s="734"/>
      <c r="BV28" s="734"/>
      <c r="BW28" s="734"/>
      <c r="BX28" s="734"/>
      <c r="BY28" s="734"/>
      <c r="BZ28" s="734"/>
      <c r="CA28" s="734"/>
      <c r="CB28" s="734"/>
      <c r="CC28" s="734"/>
      <c r="CD28" s="734"/>
      <c r="CE28" s="734"/>
      <c r="CF28" s="734"/>
      <c r="CG28" s="734"/>
      <c r="CH28" s="734"/>
      <c r="CI28" s="734"/>
      <c r="CJ28" s="734"/>
      <c r="CK28" s="734"/>
      <c r="CL28" s="734"/>
      <c r="CM28" s="734"/>
      <c r="CN28" s="734"/>
      <c r="CO28" s="734"/>
      <c r="CP28" s="734"/>
      <c r="CQ28" s="734"/>
      <c r="CR28" s="734"/>
      <c r="CS28" s="734"/>
      <c r="CT28" s="734"/>
      <c r="CU28" s="734"/>
      <c r="CV28" s="734"/>
      <c r="CW28" s="734"/>
      <c r="CX28" s="734"/>
      <c r="CY28" s="734"/>
      <c r="CZ28" s="734"/>
      <c r="DA28" s="734"/>
      <c r="DB28" s="734"/>
      <c r="DC28" s="734"/>
      <c r="DD28" s="734"/>
      <c r="DE28" s="734"/>
      <c r="DF28" s="734"/>
      <c r="DG28" s="734"/>
      <c r="DH28" s="734"/>
      <c r="DI28" s="734"/>
      <c r="DJ28" s="734"/>
      <c r="DK28" s="734"/>
      <c r="DL28" s="735"/>
    </row>
    <row r="29" spans="1:116" s="332" customFormat="1" ht="19.899999999999999" customHeight="1">
      <c r="A29" s="333">
        <f>'LCR Weights'!N29</f>
        <v>0</v>
      </c>
      <c r="B29" s="333"/>
      <c r="C29" s="76"/>
      <c r="D29" s="87"/>
      <c r="E29" s="93"/>
      <c r="F29" s="737" t="s">
        <v>79</v>
      </c>
      <c r="G29" s="726">
        <f>'LCR Weights'!M29</f>
        <v>7.0000000000000007E-2</v>
      </c>
      <c r="H29" s="727">
        <f>'LCR Weights'!H29</f>
        <v>7.0000000000000007E-2</v>
      </c>
      <c r="I29" s="738"/>
      <c r="J29" s="34">
        <f>IF('LCR Weights'!$N29=0,1,0)*('Base Data'!J29+'Base Data'!I29)*G29</f>
        <v>0</v>
      </c>
      <c r="K29" s="33">
        <f>'LCR Weights'!$N29*($G29*('Base Data'!$I29+'Base Data'!$J29)/30)+($H29*'Base Data'!K29)</f>
        <v>0</v>
      </c>
      <c r="L29" s="33">
        <f>'LCR Weights'!$N29*($G29*('Base Data'!$I29+'Base Data'!$J29)/30)+($H29*'Base Data'!L29)</f>
        <v>0</v>
      </c>
      <c r="M29" s="33">
        <f>'LCR Weights'!$N29*($G29*('Base Data'!$I29+'Base Data'!$J29)/30)+($H29*'Base Data'!M29)</f>
        <v>0</v>
      </c>
      <c r="N29" s="33">
        <f>'LCR Weights'!$N29*($G29*('Base Data'!$I29+'Base Data'!$J29)/30)+($H29*'Base Data'!N29)</f>
        <v>0</v>
      </c>
      <c r="O29" s="33">
        <f>'LCR Weights'!$N29*($G29*('Base Data'!$I29+'Base Data'!$J29)/30)+($H29*'Base Data'!O29)</f>
        <v>0</v>
      </c>
      <c r="P29" s="33">
        <f>'LCR Weights'!$N29*($G29*('Base Data'!$I29+'Base Data'!$J29)/30)+($H29*'Base Data'!P29)</f>
        <v>0</v>
      </c>
      <c r="Q29" s="33">
        <f>'LCR Weights'!$N29*($G29*('Base Data'!$I29+'Base Data'!$J29)/30)+($H29*'Base Data'!Q29)</f>
        <v>0</v>
      </c>
      <c r="R29" s="33">
        <f>'LCR Weights'!$N29*($G29*('Base Data'!$I29+'Base Data'!$J29)/30)+($H29*'Base Data'!R29)</f>
        <v>0</v>
      </c>
      <c r="S29" s="33">
        <f>'LCR Weights'!$N29*($G29*('Base Data'!$I29+'Base Data'!$J29)/30)+($H29*'Base Data'!S29)</f>
        <v>0</v>
      </c>
      <c r="T29" s="33">
        <f>'LCR Weights'!$N29*($G29*('Base Data'!$I29+'Base Data'!$J29)/30)+($H29*'Base Data'!T29)</f>
        <v>0</v>
      </c>
      <c r="U29" s="33">
        <f>'LCR Weights'!$N29*($G29*('Base Data'!$I29+'Base Data'!$J29)/30)+($H29*'Base Data'!U29)</f>
        <v>0</v>
      </c>
      <c r="V29" s="33">
        <f>'LCR Weights'!$N29*($G29*('Base Data'!$I29+'Base Data'!$J29)/30)+($H29*'Base Data'!V29)</f>
        <v>0</v>
      </c>
      <c r="W29" s="33">
        <f>'LCR Weights'!$N29*($G29*('Base Data'!$I29+'Base Data'!$J29)/30)+($H29*'Base Data'!W29)</f>
        <v>0</v>
      </c>
      <c r="X29" s="33">
        <f>'LCR Weights'!$N29*($G29*('Base Data'!$I29+'Base Data'!$J29)/30)+($H29*'Base Data'!X29)</f>
        <v>0</v>
      </c>
      <c r="Y29" s="33">
        <f>'LCR Weights'!$N29*($G29*('Base Data'!$I29+'Base Data'!$J29)/30)+($H29*'Base Data'!Y29)</f>
        <v>0</v>
      </c>
      <c r="Z29" s="33">
        <f>'LCR Weights'!$N29*($G29*('Base Data'!$I29+'Base Data'!$J29)/30)+($H29*'Base Data'!Z29)</f>
        <v>0</v>
      </c>
      <c r="AA29" s="33">
        <f>'LCR Weights'!$N29*($G29*('Base Data'!$I29+'Base Data'!$J29)/30)+($H29*'Base Data'!AA29)</f>
        <v>0</v>
      </c>
      <c r="AB29" s="33">
        <f>'LCR Weights'!$N29*($G29*('Base Data'!$I29+'Base Data'!$J29)/30)+($H29*'Base Data'!AB29)</f>
        <v>0</v>
      </c>
      <c r="AC29" s="33">
        <f>'LCR Weights'!$N29*($G29*('Base Data'!$I29+'Base Data'!$J29)/30)+($H29*'Base Data'!AC29)</f>
        <v>0</v>
      </c>
      <c r="AD29" s="33">
        <f>'LCR Weights'!$N29*($G29*('Base Data'!$I29+'Base Data'!$J29)/30)+($H29*'Base Data'!AD29)</f>
        <v>0</v>
      </c>
      <c r="AE29" s="33">
        <f>'LCR Weights'!$N29*($G29*('Base Data'!$I29+'Base Data'!$J29)/30)+($H29*'Base Data'!AE29)</f>
        <v>0</v>
      </c>
      <c r="AF29" s="33">
        <f>'LCR Weights'!$N29*($G29*('Base Data'!$I29+'Base Data'!$J29)/30)+($H29*'Base Data'!AF29)</f>
        <v>0</v>
      </c>
      <c r="AG29" s="33">
        <f>'LCR Weights'!$N29*($G29*('Base Data'!$I29+'Base Data'!$J29)/30)+($H29*'Base Data'!AG29)</f>
        <v>0</v>
      </c>
      <c r="AH29" s="33">
        <f>'LCR Weights'!$N29*($G29*('Base Data'!$I29+'Base Data'!$J29)/30)+($H29*'Base Data'!AH29)</f>
        <v>0</v>
      </c>
      <c r="AI29" s="33">
        <f>'LCR Weights'!$N29*($G29*('Base Data'!$I29+'Base Data'!$J29)/30)+($H29*'Base Data'!AI29)</f>
        <v>0</v>
      </c>
      <c r="AJ29" s="33">
        <f>'LCR Weights'!$N29*($G29*('Base Data'!$I29+'Base Data'!$J29)/30)+($H29*'Base Data'!AJ29)</f>
        <v>0</v>
      </c>
      <c r="AK29" s="33">
        <f>'LCR Weights'!$N29*($G29*('Base Data'!$I29+'Base Data'!$J29)/30)+($H29*'Base Data'!AK29)</f>
        <v>0</v>
      </c>
      <c r="AL29" s="33">
        <f>'LCR Weights'!$N29*($G29*('Base Data'!$I29+'Base Data'!$J29)/30)+($H29*'Base Data'!AL29)</f>
        <v>0</v>
      </c>
      <c r="AM29" s="33">
        <f>'LCR Weights'!$N29*($G29*('Base Data'!$I29+'Base Data'!$J29)/30)+($H29*'Base Data'!AM29)</f>
        <v>0</v>
      </c>
      <c r="AN29" s="33">
        <f>'LCR Weights'!$N29*($G29*('Base Data'!$I29+'Base Data'!$J29)/30)+($H29*'Base Data'!AN29)</f>
        <v>0</v>
      </c>
      <c r="AO29" s="33">
        <f>$H29*'Base Data'!AO29</f>
        <v>0</v>
      </c>
      <c r="AP29" s="33">
        <f>$H29*'Base Data'!AP29</f>
        <v>0</v>
      </c>
      <c r="AQ29" s="33">
        <f>$H29*'Base Data'!AQ29</f>
        <v>0</v>
      </c>
      <c r="AR29" s="33">
        <f>$H29*'Base Data'!AR29</f>
        <v>0</v>
      </c>
      <c r="AS29" s="33">
        <f>$H29*'Base Data'!AS29</f>
        <v>0</v>
      </c>
      <c r="AT29" s="33">
        <f>$H29*'Base Data'!AT29</f>
        <v>0</v>
      </c>
      <c r="AU29" s="33">
        <f>$H29*'Base Data'!AU29</f>
        <v>0</v>
      </c>
      <c r="AV29" s="33">
        <f>$H29*'Base Data'!AV29</f>
        <v>0</v>
      </c>
      <c r="AW29" s="33">
        <f>$H29*'Base Data'!AW29</f>
        <v>0</v>
      </c>
      <c r="AX29" s="33">
        <f>$H29*'Base Data'!AX29</f>
        <v>0</v>
      </c>
      <c r="AY29" s="33">
        <f>$H29*'Base Data'!AY29</f>
        <v>0</v>
      </c>
      <c r="AZ29" s="33">
        <f>$H29*'Base Data'!AZ29</f>
        <v>0</v>
      </c>
      <c r="BA29" s="33">
        <f>$H29*'Base Data'!BA29</f>
        <v>0</v>
      </c>
      <c r="BB29" s="33">
        <f>$H29*'Base Data'!BB29</f>
        <v>0</v>
      </c>
      <c r="BC29" s="33">
        <f>$H29*'Base Data'!BC29</f>
        <v>0</v>
      </c>
      <c r="BD29" s="33">
        <f>$H29*'Base Data'!BD29</f>
        <v>0</v>
      </c>
      <c r="BE29" s="33">
        <f>$H29*'Base Data'!BE29</f>
        <v>0</v>
      </c>
      <c r="BF29" s="33">
        <f>$H29*'Base Data'!BF29</f>
        <v>0</v>
      </c>
      <c r="BG29" s="33">
        <f>$H29*'Base Data'!BG29</f>
        <v>0</v>
      </c>
      <c r="BH29" s="33">
        <f>$H29*'Base Data'!BH29</f>
        <v>0</v>
      </c>
      <c r="BI29" s="33">
        <f>$H29*'Base Data'!BI29</f>
        <v>0</v>
      </c>
      <c r="BJ29" s="33">
        <f>$H29*'Base Data'!BJ29</f>
        <v>0</v>
      </c>
      <c r="BK29" s="33">
        <f>$H29*'Base Data'!BK29</f>
        <v>0</v>
      </c>
      <c r="BL29" s="33">
        <f>$H29*'Base Data'!BL29</f>
        <v>0</v>
      </c>
      <c r="BM29" s="33">
        <f>$H29*'Base Data'!BM29</f>
        <v>0</v>
      </c>
      <c r="BN29" s="33">
        <f>$H29*'Base Data'!BN29</f>
        <v>0</v>
      </c>
      <c r="BO29" s="33">
        <f>$H29*'Base Data'!BO29</f>
        <v>0</v>
      </c>
      <c r="BP29" s="33">
        <f>$H29*'Base Data'!BP29</f>
        <v>0</v>
      </c>
      <c r="BQ29" s="33">
        <f>$H29*'Base Data'!BQ29</f>
        <v>0</v>
      </c>
      <c r="BR29" s="33">
        <f>$H29*'Base Data'!BR29</f>
        <v>0</v>
      </c>
      <c r="BS29" s="33">
        <f>$H29*'Base Data'!BS29</f>
        <v>0</v>
      </c>
      <c r="BT29" s="33">
        <f>$H29*'Base Data'!BT29</f>
        <v>0</v>
      </c>
      <c r="BU29" s="33">
        <f>$H29*'Base Data'!BU29</f>
        <v>0</v>
      </c>
      <c r="BV29" s="33">
        <f>$H29*'Base Data'!BV29</f>
        <v>0</v>
      </c>
      <c r="BW29" s="33">
        <f>$H29*'Base Data'!BW29</f>
        <v>0</v>
      </c>
      <c r="BX29" s="33">
        <f>$H29*'Base Data'!BX29</f>
        <v>0</v>
      </c>
      <c r="BY29" s="33">
        <f>$H29*'Base Data'!BY29</f>
        <v>0</v>
      </c>
      <c r="BZ29" s="33">
        <f>$H29*'Base Data'!BZ29</f>
        <v>0</v>
      </c>
      <c r="CA29" s="33">
        <f>$H29*'Base Data'!CA29</f>
        <v>0</v>
      </c>
      <c r="CB29" s="33">
        <f>$H29*'Base Data'!CB29</f>
        <v>0</v>
      </c>
      <c r="CC29" s="33">
        <f>$H29*'Base Data'!CC29</f>
        <v>0</v>
      </c>
      <c r="CD29" s="33">
        <f>$H29*'Base Data'!CD29</f>
        <v>0</v>
      </c>
      <c r="CE29" s="33">
        <f>$H29*'Base Data'!CE29</f>
        <v>0</v>
      </c>
      <c r="CF29" s="33">
        <f>$H29*'Base Data'!CF29</f>
        <v>0</v>
      </c>
      <c r="CG29" s="33">
        <f>$H29*'Base Data'!CG29</f>
        <v>0</v>
      </c>
      <c r="CH29" s="33">
        <f>$H29*'Base Data'!CH29</f>
        <v>0</v>
      </c>
      <c r="CI29" s="33">
        <f>$H29*'Base Data'!CI29</f>
        <v>0</v>
      </c>
      <c r="CJ29" s="33">
        <f>$H29*'Base Data'!CJ29</f>
        <v>0</v>
      </c>
      <c r="CK29" s="33">
        <f>$H29*'Base Data'!CK29</f>
        <v>0</v>
      </c>
      <c r="CL29" s="33">
        <f>$H29*'Base Data'!CL29</f>
        <v>0</v>
      </c>
      <c r="CM29" s="33">
        <f>$H29*'Base Data'!CM29</f>
        <v>0</v>
      </c>
      <c r="CN29" s="33">
        <f>$H29*'Base Data'!CN29</f>
        <v>0</v>
      </c>
      <c r="CO29" s="33">
        <f>$H29*'Base Data'!CO29</f>
        <v>0</v>
      </c>
      <c r="CP29" s="33">
        <f>$H29*'Base Data'!CP29</f>
        <v>0</v>
      </c>
      <c r="CQ29" s="33">
        <f>$H29*'Base Data'!CQ29</f>
        <v>0</v>
      </c>
      <c r="CR29" s="33">
        <f>$H29*'Base Data'!CR29</f>
        <v>0</v>
      </c>
      <c r="CS29" s="33">
        <f>$H29*'Base Data'!CS29</f>
        <v>0</v>
      </c>
      <c r="CT29" s="33">
        <f>$H29*'Base Data'!CT29</f>
        <v>0</v>
      </c>
      <c r="CU29" s="33">
        <f>$H29*'Base Data'!CU29</f>
        <v>0</v>
      </c>
      <c r="CV29" s="33">
        <f>$H29*'Base Data'!CV29</f>
        <v>0</v>
      </c>
      <c r="CW29" s="33">
        <f>$H29*'Base Data'!CW29</f>
        <v>0</v>
      </c>
      <c r="CX29" s="33">
        <f>$H29*'Base Data'!CX29</f>
        <v>0</v>
      </c>
      <c r="CY29" s="33">
        <f>$H29*'Base Data'!CY29</f>
        <v>0</v>
      </c>
      <c r="CZ29" s="33">
        <f>$H29*'Base Data'!CZ29</f>
        <v>0</v>
      </c>
      <c r="DA29" s="33">
        <f>$H29*'Base Data'!DA29</f>
        <v>0</v>
      </c>
      <c r="DB29" s="33">
        <f>$H29*'Base Data'!DB29</f>
        <v>0</v>
      </c>
      <c r="DC29" s="33">
        <f>$H29*'Base Data'!DC29</f>
        <v>0</v>
      </c>
      <c r="DD29" s="33">
        <f>$H29*'Base Data'!DD29</f>
        <v>0</v>
      </c>
      <c r="DE29" s="33">
        <f>$H29*'Base Data'!DE29</f>
        <v>0</v>
      </c>
      <c r="DF29" s="33">
        <f>$H29*'Base Data'!DF29</f>
        <v>0</v>
      </c>
      <c r="DG29" s="33">
        <f>$H29*'Base Data'!DG29</f>
        <v>0</v>
      </c>
      <c r="DH29" s="33">
        <f>$H29*'Base Data'!DH29</f>
        <v>0</v>
      </c>
      <c r="DI29" s="33">
        <f>$H29*'Base Data'!DI29</f>
        <v>0</v>
      </c>
      <c r="DJ29" s="33">
        <f>$H29*'Base Data'!DJ29</f>
        <v>0</v>
      </c>
      <c r="DK29" s="33">
        <f>$H29*'Base Data'!DK29</f>
        <v>0</v>
      </c>
      <c r="DL29" s="36">
        <f>$H29*'Base Data'!DL29</f>
        <v>0</v>
      </c>
    </row>
    <row r="30" spans="1:116" s="332" customFormat="1" ht="19.5" customHeight="1">
      <c r="A30" s="333">
        <f>'LCR Weights'!N30</f>
        <v>0</v>
      </c>
      <c r="B30" s="333"/>
      <c r="C30" s="76"/>
      <c r="D30" s="87"/>
      <c r="E30" s="93"/>
      <c r="F30" s="730" t="s">
        <v>81</v>
      </c>
      <c r="G30" s="726">
        <f>'LCR Weights'!M30</f>
        <v>0.15</v>
      </c>
      <c r="H30" s="727">
        <f>'LCR Weights'!H30</f>
        <v>0.15</v>
      </c>
      <c r="I30" s="728"/>
      <c r="J30" s="34">
        <f>IF('LCR Weights'!$N30=0,1,0)*('Base Data'!J30+'Base Data'!I30)*G30</f>
        <v>0</v>
      </c>
      <c r="K30" s="33">
        <f>'LCR Weights'!$N30*($G30*('Base Data'!$I30+'Base Data'!$J30)/30)+($H30*'Base Data'!K30)</f>
        <v>0</v>
      </c>
      <c r="L30" s="33">
        <f>'LCR Weights'!$N30*($G30*('Base Data'!$I30+'Base Data'!$J30)/30)+($H30*'Base Data'!L30)</f>
        <v>0</v>
      </c>
      <c r="M30" s="33">
        <f>'LCR Weights'!$N30*($G30*('Base Data'!$I30+'Base Data'!$J30)/30)+($H30*'Base Data'!M30)</f>
        <v>0</v>
      </c>
      <c r="N30" s="33">
        <f>'LCR Weights'!$N30*($G30*('Base Data'!$I30+'Base Data'!$J30)/30)+($H30*'Base Data'!N30)</f>
        <v>0</v>
      </c>
      <c r="O30" s="33">
        <f>'LCR Weights'!$N30*($G30*('Base Data'!$I30+'Base Data'!$J30)/30)+($H30*'Base Data'!O30)</f>
        <v>0</v>
      </c>
      <c r="P30" s="33">
        <f>'LCR Weights'!$N30*($G30*('Base Data'!$I30+'Base Data'!$J30)/30)+($H30*'Base Data'!P30)</f>
        <v>0</v>
      </c>
      <c r="Q30" s="33">
        <f>'LCR Weights'!$N30*($G30*('Base Data'!$I30+'Base Data'!$J30)/30)+($H30*'Base Data'!Q30)</f>
        <v>0</v>
      </c>
      <c r="R30" s="33">
        <f>'LCR Weights'!$N30*($G30*('Base Data'!$I30+'Base Data'!$J30)/30)+($H30*'Base Data'!R30)</f>
        <v>0</v>
      </c>
      <c r="S30" s="33">
        <f>'LCR Weights'!$N30*($G30*('Base Data'!$I30+'Base Data'!$J30)/30)+($H30*'Base Data'!S30)</f>
        <v>0</v>
      </c>
      <c r="T30" s="33">
        <f>'LCR Weights'!$N30*($G30*('Base Data'!$I30+'Base Data'!$J30)/30)+($H30*'Base Data'!T30)</f>
        <v>0</v>
      </c>
      <c r="U30" s="33">
        <f>'LCR Weights'!$N30*($G30*('Base Data'!$I30+'Base Data'!$J30)/30)+($H30*'Base Data'!U30)</f>
        <v>0</v>
      </c>
      <c r="V30" s="33">
        <f>'LCR Weights'!$N30*($G30*('Base Data'!$I30+'Base Data'!$J30)/30)+($H30*'Base Data'!V30)</f>
        <v>0</v>
      </c>
      <c r="W30" s="33">
        <f>'LCR Weights'!$N30*($G30*('Base Data'!$I30+'Base Data'!$J30)/30)+($H30*'Base Data'!W30)</f>
        <v>0</v>
      </c>
      <c r="X30" s="33">
        <f>'LCR Weights'!$N30*($G30*('Base Data'!$I30+'Base Data'!$J30)/30)+($H30*'Base Data'!X30)</f>
        <v>0</v>
      </c>
      <c r="Y30" s="33">
        <f>'LCR Weights'!$N30*($G30*('Base Data'!$I30+'Base Data'!$J30)/30)+($H30*'Base Data'!Y30)</f>
        <v>0</v>
      </c>
      <c r="Z30" s="33">
        <f>'LCR Weights'!$N30*($G30*('Base Data'!$I30+'Base Data'!$J30)/30)+($H30*'Base Data'!Z30)</f>
        <v>0</v>
      </c>
      <c r="AA30" s="33">
        <f>'LCR Weights'!$N30*($G30*('Base Data'!$I30+'Base Data'!$J30)/30)+($H30*'Base Data'!AA30)</f>
        <v>0</v>
      </c>
      <c r="AB30" s="33">
        <f>'LCR Weights'!$N30*($G30*('Base Data'!$I30+'Base Data'!$J30)/30)+($H30*'Base Data'!AB30)</f>
        <v>0</v>
      </c>
      <c r="AC30" s="33">
        <f>'LCR Weights'!$N30*($G30*('Base Data'!$I30+'Base Data'!$J30)/30)+($H30*'Base Data'!AC30)</f>
        <v>0</v>
      </c>
      <c r="AD30" s="33">
        <f>'LCR Weights'!$N30*($G30*('Base Data'!$I30+'Base Data'!$J30)/30)+($H30*'Base Data'!AD30)</f>
        <v>0</v>
      </c>
      <c r="AE30" s="33">
        <f>'LCR Weights'!$N30*($G30*('Base Data'!$I30+'Base Data'!$J30)/30)+($H30*'Base Data'!AE30)</f>
        <v>0</v>
      </c>
      <c r="AF30" s="33">
        <f>'LCR Weights'!$N30*($G30*('Base Data'!$I30+'Base Data'!$J30)/30)+($H30*'Base Data'!AF30)</f>
        <v>0</v>
      </c>
      <c r="AG30" s="33">
        <f>'LCR Weights'!$N30*($G30*('Base Data'!$I30+'Base Data'!$J30)/30)+($H30*'Base Data'!AG30)</f>
        <v>0</v>
      </c>
      <c r="AH30" s="33">
        <f>'LCR Weights'!$N30*($G30*('Base Data'!$I30+'Base Data'!$J30)/30)+($H30*'Base Data'!AH30)</f>
        <v>0</v>
      </c>
      <c r="AI30" s="33">
        <f>'LCR Weights'!$N30*($G30*('Base Data'!$I30+'Base Data'!$J30)/30)+($H30*'Base Data'!AI30)</f>
        <v>0</v>
      </c>
      <c r="AJ30" s="33">
        <f>'LCR Weights'!$N30*($G30*('Base Data'!$I30+'Base Data'!$J30)/30)+($H30*'Base Data'!AJ30)</f>
        <v>0</v>
      </c>
      <c r="AK30" s="33">
        <f>'LCR Weights'!$N30*($G30*('Base Data'!$I30+'Base Data'!$J30)/30)+($H30*'Base Data'!AK30)</f>
        <v>0</v>
      </c>
      <c r="AL30" s="33">
        <f>'LCR Weights'!$N30*($G30*('Base Data'!$I30+'Base Data'!$J30)/30)+($H30*'Base Data'!AL30)</f>
        <v>0</v>
      </c>
      <c r="AM30" s="33">
        <f>'LCR Weights'!$N30*($G30*('Base Data'!$I30+'Base Data'!$J30)/30)+($H30*'Base Data'!AM30)</f>
        <v>0</v>
      </c>
      <c r="AN30" s="33">
        <f>'LCR Weights'!$N30*($G30*('Base Data'!$I30+'Base Data'!$J30)/30)+($H30*'Base Data'!AN30)</f>
        <v>0</v>
      </c>
      <c r="AO30" s="33">
        <f>$H30*'Base Data'!AO30</f>
        <v>0</v>
      </c>
      <c r="AP30" s="33">
        <f>$H30*'Base Data'!AP30</f>
        <v>0</v>
      </c>
      <c r="AQ30" s="33">
        <f>$H30*'Base Data'!AQ30</f>
        <v>0</v>
      </c>
      <c r="AR30" s="33">
        <f>$H30*'Base Data'!AR30</f>
        <v>0</v>
      </c>
      <c r="AS30" s="33">
        <f>$H30*'Base Data'!AS30</f>
        <v>0</v>
      </c>
      <c r="AT30" s="33">
        <f>$H30*'Base Data'!AT30</f>
        <v>0</v>
      </c>
      <c r="AU30" s="33">
        <f>$H30*'Base Data'!AU30</f>
        <v>0</v>
      </c>
      <c r="AV30" s="33">
        <f>$H30*'Base Data'!AV30</f>
        <v>0</v>
      </c>
      <c r="AW30" s="33">
        <f>$H30*'Base Data'!AW30</f>
        <v>0</v>
      </c>
      <c r="AX30" s="33">
        <f>$H30*'Base Data'!AX30</f>
        <v>0</v>
      </c>
      <c r="AY30" s="33">
        <f>$H30*'Base Data'!AY30</f>
        <v>0</v>
      </c>
      <c r="AZ30" s="33">
        <f>$H30*'Base Data'!AZ30</f>
        <v>0</v>
      </c>
      <c r="BA30" s="33">
        <f>$H30*'Base Data'!BA30</f>
        <v>0</v>
      </c>
      <c r="BB30" s="33">
        <f>$H30*'Base Data'!BB30</f>
        <v>0</v>
      </c>
      <c r="BC30" s="33">
        <f>$H30*'Base Data'!BC30</f>
        <v>0</v>
      </c>
      <c r="BD30" s="33">
        <f>$H30*'Base Data'!BD30</f>
        <v>0</v>
      </c>
      <c r="BE30" s="33">
        <f>$H30*'Base Data'!BE30</f>
        <v>0</v>
      </c>
      <c r="BF30" s="33">
        <f>$H30*'Base Data'!BF30</f>
        <v>0</v>
      </c>
      <c r="BG30" s="33">
        <f>$H30*'Base Data'!BG30</f>
        <v>0</v>
      </c>
      <c r="BH30" s="33">
        <f>$H30*'Base Data'!BH30</f>
        <v>0</v>
      </c>
      <c r="BI30" s="33">
        <f>$H30*'Base Data'!BI30</f>
        <v>0</v>
      </c>
      <c r="BJ30" s="33">
        <f>$H30*'Base Data'!BJ30</f>
        <v>0</v>
      </c>
      <c r="BK30" s="33">
        <f>$H30*'Base Data'!BK30</f>
        <v>0</v>
      </c>
      <c r="BL30" s="33">
        <f>$H30*'Base Data'!BL30</f>
        <v>0</v>
      </c>
      <c r="BM30" s="33">
        <f>$H30*'Base Data'!BM30</f>
        <v>0</v>
      </c>
      <c r="BN30" s="33">
        <f>$H30*'Base Data'!BN30</f>
        <v>0</v>
      </c>
      <c r="BO30" s="33">
        <f>$H30*'Base Data'!BO30</f>
        <v>0</v>
      </c>
      <c r="BP30" s="33">
        <f>$H30*'Base Data'!BP30</f>
        <v>0</v>
      </c>
      <c r="BQ30" s="33">
        <f>$H30*'Base Data'!BQ30</f>
        <v>0</v>
      </c>
      <c r="BR30" s="33">
        <f>$H30*'Base Data'!BR30</f>
        <v>0</v>
      </c>
      <c r="BS30" s="33">
        <f>$H30*'Base Data'!BS30</f>
        <v>0</v>
      </c>
      <c r="BT30" s="33">
        <f>$H30*'Base Data'!BT30</f>
        <v>0</v>
      </c>
      <c r="BU30" s="33">
        <f>$H30*'Base Data'!BU30</f>
        <v>0</v>
      </c>
      <c r="BV30" s="33">
        <f>$H30*'Base Data'!BV30</f>
        <v>0</v>
      </c>
      <c r="BW30" s="33">
        <f>$H30*'Base Data'!BW30</f>
        <v>0</v>
      </c>
      <c r="BX30" s="33">
        <f>$H30*'Base Data'!BX30</f>
        <v>0</v>
      </c>
      <c r="BY30" s="33">
        <f>$H30*'Base Data'!BY30</f>
        <v>0</v>
      </c>
      <c r="BZ30" s="33">
        <f>$H30*'Base Data'!BZ30</f>
        <v>0</v>
      </c>
      <c r="CA30" s="33">
        <f>$H30*'Base Data'!CA30</f>
        <v>0</v>
      </c>
      <c r="CB30" s="33">
        <f>$H30*'Base Data'!CB30</f>
        <v>0</v>
      </c>
      <c r="CC30" s="33">
        <f>$H30*'Base Data'!CC30</f>
        <v>0</v>
      </c>
      <c r="CD30" s="33">
        <f>$H30*'Base Data'!CD30</f>
        <v>0</v>
      </c>
      <c r="CE30" s="33">
        <f>$H30*'Base Data'!CE30</f>
        <v>0</v>
      </c>
      <c r="CF30" s="33">
        <f>$H30*'Base Data'!CF30</f>
        <v>0</v>
      </c>
      <c r="CG30" s="33">
        <f>$H30*'Base Data'!CG30</f>
        <v>0</v>
      </c>
      <c r="CH30" s="33">
        <f>$H30*'Base Data'!CH30</f>
        <v>0</v>
      </c>
      <c r="CI30" s="33">
        <f>$H30*'Base Data'!CI30</f>
        <v>0</v>
      </c>
      <c r="CJ30" s="33">
        <f>$H30*'Base Data'!CJ30</f>
        <v>0</v>
      </c>
      <c r="CK30" s="33">
        <f>$H30*'Base Data'!CK30</f>
        <v>0</v>
      </c>
      <c r="CL30" s="33">
        <f>$H30*'Base Data'!CL30</f>
        <v>0</v>
      </c>
      <c r="CM30" s="33">
        <f>$H30*'Base Data'!CM30</f>
        <v>0</v>
      </c>
      <c r="CN30" s="33">
        <f>$H30*'Base Data'!CN30</f>
        <v>0</v>
      </c>
      <c r="CO30" s="33">
        <f>$H30*'Base Data'!CO30</f>
        <v>0</v>
      </c>
      <c r="CP30" s="33">
        <f>$H30*'Base Data'!CP30</f>
        <v>0</v>
      </c>
      <c r="CQ30" s="33">
        <f>$H30*'Base Data'!CQ30</f>
        <v>0</v>
      </c>
      <c r="CR30" s="33">
        <f>$H30*'Base Data'!CR30</f>
        <v>0</v>
      </c>
      <c r="CS30" s="33">
        <f>$H30*'Base Data'!CS30</f>
        <v>0</v>
      </c>
      <c r="CT30" s="33">
        <f>$H30*'Base Data'!CT30</f>
        <v>0</v>
      </c>
      <c r="CU30" s="33">
        <f>$H30*'Base Data'!CU30</f>
        <v>0</v>
      </c>
      <c r="CV30" s="33">
        <f>$H30*'Base Data'!CV30</f>
        <v>0</v>
      </c>
      <c r="CW30" s="33">
        <f>$H30*'Base Data'!CW30</f>
        <v>0</v>
      </c>
      <c r="CX30" s="33">
        <f>$H30*'Base Data'!CX30</f>
        <v>0</v>
      </c>
      <c r="CY30" s="33">
        <f>$H30*'Base Data'!CY30</f>
        <v>0</v>
      </c>
      <c r="CZ30" s="33">
        <f>$H30*'Base Data'!CZ30</f>
        <v>0</v>
      </c>
      <c r="DA30" s="33">
        <f>$H30*'Base Data'!DA30</f>
        <v>0</v>
      </c>
      <c r="DB30" s="33">
        <f>$H30*'Base Data'!DB30</f>
        <v>0</v>
      </c>
      <c r="DC30" s="33">
        <f>$H30*'Base Data'!DC30</f>
        <v>0</v>
      </c>
      <c r="DD30" s="33">
        <f>$H30*'Base Data'!DD30</f>
        <v>0</v>
      </c>
      <c r="DE30" s="33">
        <f>$H30*'Base Data'!DE30</f>
        <v>0</v>
      </c>
      <c r="DF30" s="33">
        <f>$H30*'Base Data'!DF30</f>
        <v>0</v>
      </c>
      <c r="DG30" s="33">
        <f>$H30*'Base Data'!DG30</f>
        <v>0</v>
      </c>
      <c r="DH30" s="33">
        <f>$H30*'Base Data'!DH30</f>
        <v>0</v>
      </c>
      <c r="DI30" s="33">
        <f>$H30*'Base Data'!DI30</f>
        <v>0</v>
      </c>
      <c r="DJ30" s="33">
        <f>$H30*'Base Data'!DJ30</f>
        <v>0</v>
      </c>
      <c r="DK30" s="33">
        <f>$H30*'Base Data'!DK30</f>
        <v>0</v>
      </c>
      <c r="DL30" s="36">
        <f>$H30*'Base Data'!DL30</f>
        <v>0</v>
      </c>
    </row>
    <row r="31" spans="1:116" s="348" customFormat="1" ht="11.25" customHeight="1">
      <c r="A31" s="333">
        <f>'LCR Weights'!N31</f>
        <v>0</v>
      </c>
      <c r="B31" s="333"/>
      <c r="C31" s="533"/>
      <c r="D31" s="344"/>
      <c r="E31" s="345"/>
      <c r="F31" s="732" t="s">
        <v>83</v>
      </c>
      <c r="G31" s="721"/>
      <c r="H31" s="722"/>
      <c r="I31" s="731"/>
      <c r="J31" s="733"/>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734"/>
      <c r="BI31" s="734"/>
      <c r="BJ31" s="734"/>
      <c r="BK31" s="734"/>
      <c r="BL31" s="734"/>
      <c r="BM31" s="734"/>
      <c r="BN31" s="734"/>
      <c r="BO31" s="734"/>
      <c r="BP31" s="734"/>
      <c r="BQ31" s="734"/>
      <c r="BR31" s="734"/>
      <c r="BS31" s="734"/>
      <c r="BT31" s="734"/>
      <c r="BU31" s="734"/>
      <c r="BV31" s="734"/>
      <c r="BW31" s="734"/>
      <c r="BX31" s="734"/>
      <c r="BY31" s="734"/>
      <c r="BZ31" s="734"/>
      <c r="CA31" s="734"/>
      <c r="CB31" s="734"/>
      <c r="CC31" s="734"/>
      <c r="CD31" s="734"/>
      <c r="CE31" s="734"/>
      <c r="CF31" s="734"/>
      <c r="CG31" s="734"/>
      <c r="CH31" s="734"/>
      <c r="CI31" s="734"/>
      <c r="CJ31" s="734"/>
      <c r="CK31" s="734"/>
      <c r="CL31" s="734"/>
      <c r="CM31" s="734"/>
      <c r="CN31" s="734"/>
      <c r="CO31" s="734"/>
      <c r="CP31" s="734"/>
      <c r="CQ31" s="734"/>
      <c r="CR31" s="734"/>
      <c r="CS31" s="734"/>
      <c r="CT31" s="734"/>
      <c r="CU31" s="734"/>
      <c r="CV31" s="734"/>
      <c r="CW31" s="734"/>
      <c r="CX31" s="734"/>
      <c r="CY31" s="734"/>
      <c r="CZ31" s="734"/>
      <c r="DA31" s="734"/>
      <c r="DB31" s="734"/>
      <c r="DC31" s="734"/>
      <c r="DD31" s="734"/>
      <c r="DE31" s="734"/>
      <c r="DF31" s="734"/>
      <c r="DG31" s="734"/>
      <c r="DH31" s="734"/>
      <c r="DI31" s="734"/>
      <c r="DJ31" s="734"/>
      <c r="DK31" s="734"/>
      <c r="DL31" s="735"/>
    </row>
    <row r="32" spans="1:116" s="348" customFormat="1" ht="11.25" customHeight="1">
      <c r="A32" s="333">
        <f>'LCR Weights'!N32</f>
        <v>0</v>
      </c>
      <c r="B32" s="333"/>
      <c r="C32" s="533"/>
      <c r="D32" s="344"/>
      <c r="E32" s="345"/>
      <c r="F32" s="732" t="s">
        <v>85</v>
      </c>
      <c r="G32" s="721"/>
      <c r="H32" s="722"/>
      <c r="I32" s="731"/>
      <c r="J32" s="733"/>
      <c r="K32" s="734"/>
      <c r="L32" s="734"/>
      <c r="M32" s="734"/>
      <c r="N32" s="734"/>
      <c r="O32" s="734"/>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4"/>
      <c r="AV32" s="734"/>
      <c r="AW32" s="734"/>
      <c r="AX32" s="734"/>
      <c r="AY32" s="734"/>
      <c r="AZ32" s="734"/>
      <c r="BA32" s="734"/>
      <c r="BB32" s="734"/>
      <c r="BC32" s="734"/>
      <c r="BD32" s="734"/>
      <c r="BE32" s="734"/>
      <c r="BF32" s="734"/>
      <c r="BG32" s="734"/>
      <c r="BH32" s="734"/>
      <c r="BI32" s="734"/>
      <c r="BJ32" s="734"/>
      <c r="BK32" s="734"/>
      <c r="BL32" s="734"/>
      <c r="BM32" s="734"/>
      <c r="BN32" s="734"/>
      <c r="BO32" s="734"/>
      <c r="BP32" s="734"/>
      <c r="BQ32" s="734"/>
      <c r="BR32" s="734"/>
      <c r="BS32" s="734"/>
      <c r="BT32" s="734"/>
      <c r="BU32" s="734"/>
      <c r="BV32" s="734"/>
      <c r="BW32" s="734"/>
      <c r="BX32" s="734"/>
      <c r="BY32" s="734"/>
      <c r="BZ32" s="734"/>
      <c r="CA32" s="734"/>
      <c r="CB32" s="734"/>
      <c r="CC32" s="734"/>
      <c r="CD32" s="734"/>
      <c r="CE32" s="734"/>
      <c r="CF32" s="734"/>
      <c r="CG32" s="734"/>
      <c r="CH32" s="734"/>
      <c r="CI32" s="734"/>
      <c r="CJ32" s="734"/>
      <c r="CK32" s="734"/>
      <c r="CL32" s="734"/>
      <c r="CM32" s="734"/>
      <c r="CN32" s="734"/>
      <c r="CO32" s="734"/>
      <c r="CP32" s="734"/>
      <c r="CQ32" s="734"/>
      <c r="CR32" s="734"/>
      <c r="CS32" s="734"/>
      <c r="CT32" s="734"/>
      <c r="CU32" s="734"/>
      <c r="CV32" s="734"/>
      <c r="CW32" s="734"/>
      <c r="CX32" s="734"/>
      <c r="CY32" s="734"/>
      <c r="CZ32" s="734"/>
      <c r="DA32" s="734"/>
      <c r="DB32" s="734"/>
      <c r="DC32" s="734"/>
      <c r="DD32" s="734"/>
      <c r="DE32" s="734"/>
      <c r="DF32" s="734"/>
      <c r="DG32" s="734"/>
      <c r="DH32" s="734"/>
      <c r="DI32" s="734"/>
      <c r="DJ32" s="734"/>
      <c r="DK32" s="734"/>
      <c r="DL32" s="735"/>
    </row>
    <row r="33" spans="1:116" s="348" customFormat="1" ht="11.25" customHeight="1">
      <c r="A33" s="333">
        <f>'LCR Weights'!N33</f>
        <v>0</v>
      </c>
      <c r="B33" s="333"/>
      <c r="C33" s="533"/>
      <c r="D33" s="344"/>
      <c r="E33" s="345"/>
      <c r="F33" s="732" t="s">
        <v>87</v>
      </c>
      <c r="G33" s="721"/>
      <c r="H33" s="722"/>
      <c r="I33" s="731"/>
      <c r="J33" s="733"/>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4"/>
      <c r="AY33" s="734"/>
      <c r="AZ33" s="734"/>
      <c r="BA33" s="734"/>
      <c r="BB33" s="734"/>
      <c r="BC33" s="734"/>
      <c r="BD33" s="734"/>
      <c r="BE33" s="734"/>
      <c r="BF33" s="734"/>
      <c r="BG33" s="734"/>
      <c r="BH33" s="734"/>
      <c r="BI33" s="734"/>
      <c r="BJ33" s="734"/>
      <c r="BK33" s="734"/>
      <c r="BL33" s="734"/>
      <c r="BM33" s="734"/>
      <c r="BN33" s="734"/>
      <c r="BO33" s="734"/>
      <c r="BP33" s="734"/>
      <c r="BQ33" s="734"/>
      <c r="BR33" s="734"/>
      <c r="BS33" s="734"/>
      <c r="BT33" s="734"/>
      <c r="BU33" s="734"/>
      <c r="BV33" s="734"/>
      <c r="BW33" s="734"/>
      <c r="BX33" s="734"/>
      <c r="BY33" s="734"/>
      <c r="BZ33" s="734"/>
      <c r="CA33" s="734"/>
      <c r="CB33" s="734"/>
      <c r="CC33" s="734"/>
      <c r="CD33" s="734"/>
      <c r="CE33" s="734"/>
      <c r="CF33" s="734"/>
      <c r="CG33" s="734"/>
      <c r="CH33" s="734"/>
      <c r="CI33" s="734"/>
      <c r="CJ33" s="734"/>
      <c r="CK33" s="734"/>
      <c r="CL33" s="734"/>
      <c r="CM33" s="734"/>
      <c r="CN33" s="734"/>
      <c r="CO33" s="734"/>
      <c r="CP33" s="734"/>
      <c r="CQ33" s="734"/>
      <c r="CR33" s="734"/>
      <c r="CS33" s="734"/>
      <c r="CT33" s="734"/>
      <c r="CU33" s="734"/>
      <c r="CV33" s="734"/>
      <c r="CW33" s="734"/>
      <c r="CX33" s="734"/>
      <c r="CY33" s="734"/>
      <c r="CZ33" s="734"/>
      <c r="DA33" s="734"/>
      <c r="DB33" s="734"/>
      <c r="DC33" s="734"/>
      <c r="DD33" s="734"/>
      <c r="DE33" s="734"/>
      <c r="DF33" s="734"/>
      <c r="DG33" s="734"/>
      <c r="DH33" s="734"/>
      <c r="DI33" s="734"/>
      <c r="DJ33" s="734"/>
      <c r="DK33" s="734"/>
      <c r="DL33" s="735"/>
    </row>
    <row r="34" spans="1:116" s="332" customFormat="1" ht="19.5" customHeight="1">
      <c r="A34" s="333"/>
      <c r="B34" s="333"/>
      <c r="C34" s="76"/>
      <c r="D34" s="87"/>
      <c r="E34" s="93"/>
      <c r="F34" s="730" t="s">
        <v>89</v>
      </c>
      <c r="G34" s="721"/>
      <c r="H34" s="722"/>
      <c r="I34" s="728"/>
      <c r="J34" s="34">
        <f>SUM(J35:J39)</f>
        <v>0</v>
      </c>
      <c r="K34" s="33">
        <f t="shared" ref="K34:BV34" si="22">SUM(K35:K39)</f>
        <v>0</v>
      </c>
      <c r="L34" s="33">
        <f t="shared" si="22"/>
        <v>0</v>
      </c>
      <c r="M34" s="33">
        <f t="shared" si="22"/>
        <v>0</v>
      </c>
      <c r="N34" s="33">
        <f t="shared" si="22"/>
        <v>0</v>
      </c>
      <c r="O34" s="33">
        <f t="shared" si="22"/>
        <v>0</v>
      </c>
      <c r="P34" s="33">
        <f t="shared" si="22"/>
        <v>0</v>
      </c>
      <c r="Q34" s="33">
        <f t="shared" si="22"/>
        <v>0</v>
      </c>
      <c r="R34" s="33">
        <f t="shared" si="22"/>
        <v>0</v>
      </c>
      <c r="S34" s="33">
        <f t="shared" si="22"/>
        <v>0</v>
      </c>
      <c r="T34" s="33">
        <f t="shared" si="22"/>
        <v>0</v>
      </c>
      <c r="U34" s="33">
        <f t="shared" si="22"/>
        <v>0</v>
      </c>
      <c r="V34" s="33">
        <f t="shared" si="22"/>
        <v>0</v>
      </c>
      <c r="W34" s="33">
        <f t="shared" si="22"/>
        <v>0</v>
      </c>
      <c r="X34" s="33">
        <f t="shared" si="22"/>
        <v>0</v>
      </c>
      <c r="Y34" s="33">
        <f t="shared" si="22"/>
        <v>0</v>
      </c>
      <c r="Z34" s="33">
        <f t="shared" si="22"/>
        <v>0</v>
      </c>
      <c r="AA34" s="33">
        <f t="shared" si="22"/>
        <v>0</v>
      </c>
      <c r="AB34" s="33">
        <f t="shared" si="22"/>
        <v>0</v>
      </c>
      <c r="AC34" s="33">
        <f t="shared" si="22"/>
        <v>0</v>
      </c>
      <c r="AD34" s="33">
        <f t="shared" si="22"/>
        <v>0</v>
      </c>
      <c r="AE34" s="33">
        <f t="shared" si="22"/>
        <v>0</v>
      </c>
      <c r="AF34" s="33">
        <f t="shared" si="22"/>
        <v>0</v>
      </c>
      <c r="AG34" s="33">
        <f t="shared" si="22"/>
        <v>0</v>
      </c>
      <c r="AH34" s="33">
        <f t="shared" si="22"/>
        <v>0</v>
      </c>
      <c r="AI34" s="33">
        <f t="shared" si="22"/>
        <v>0</v>
      </c>
      <c r="AJ34" s="33">
        <f t="shared" si="22"/>
        <v>0</v>
      </c>
      <c r="AK34" s="33">
        <f t="shared" si="22"/>
        <v>0</v>
      </c>
      <c r="AL34" s="33">
        <f t="shared" si="22"/>
        <v>0</v>
      </c>
      <c r="AM34" s="33">
        <f t="shared" si="22"/>
        <v>0</v>
      </c>
      <c r="AN34" s="33">
        <f t="shared" si="22"/>
        <v>0</v>
      </c>
      <c r="AO34" s="34">
        <f t="shared" si="22"/>
        <v>0</v>
      </c>
      <c r="AP34" s="34">
        <f t="shared" si="22"/>
        <v>0</v>
      </c>
      <c r="AQ34" s="34">
        <f t="shared" si="22"/>
        <v>0</v>
      </c>
      <c r="AR34" s="34">
        <f t="shared" si="22"/>
        <v>0</v>
      </c>
      <c r="AS34" s="34">
        <f t="shared" si="22"/>
        <v>0</v>
      </c>
      <c r="AT34" s="34">
        <f t="shared" si="22"/>
        <v>0</v>
      </c>
      <c r="AU34" s="34">
        <f t="shared" si="22"/>
        <v>0</v>
      </c>
      <c r="AV34" s="34">
        <f t="shared" si="22"/>
        <v>0</v>
      </c>
      <c r="AW34" s="34">
        <f t="shared" si="22"/>
        <v>0</v>
      </c>
      <c r="AX34" s="34">
        <f t="shared" si="22"/>
        <v>0</v>
      </c>
      <c r="AY34" s="34">
        <f t="shared" si="22"/>
        <v>0</v>
      </c>
      <c r="AZ34" s="34">
        <f t="shared" si="22"/>
        <v>0</v>
      </c>
      <c r="BA34" s="34">
        <f t="shared" si="22"/>
        <v>0</v>
      </c>
      <c r="BB34" s="34">
        <f t="shared" si="22"/>
        <v>0</v>
      </c>
      <c r="BC34" s="34">
        <f t="shared" si="22"/>
        <v>0</v>
      </c>
      <c r="BD34" s="34">
        <f t="shared" si="22"/>
        <v>0</v>
      </c>
      <c r="BE34" s="34">
        <f t="shared" si="22"/>
        <v>0</v>
      </c>
      <c r="BF34" s="34">
        <f t="shared" si="22"/>
        <v>0</v>
      </c>
      <c r="BG34" s="34">
        <f t="shared" si="22"/>
        <v>0</v>
      </c>
      <c r="BH34" s="34">
        <f t="shared" si="22"/>
        <v>0</v>
      </c>
      <c r="BI34" s="34">
        <f t="shared" si="22"/>
        <v>0</v>
      </c>
      <c r="BJ34" s="34">
        <f t="shared" si="22"/>
        <v>0</v>
      </c>
      <c r="BK34" s="34">
        <f t="shared" si="22"/>
        <v>0</v>
      </c>
      <c r="BL34" s="34">
        <f t="shared" si="22"/>
        <v>0</v>
      </c>
      <c r="BM34" s="34">
        <f t="shared" si="22"/>
        <v>0</v>
      </c>
      <c r="BN34" s="34">
        <f t="shared" si="22"/>
        <v>0</v>
      </c>
      <c r="BO34" s="34">
        <f t="shared" si="22"/>
        <v>0</v>
      </c>
      <c r="BP34" s="34">
        <f t="shared" si="22"/>
        <v>0</v>
      </c>
      <c r="BQ34" s="34">
        <f t="shared" si="22"/>
        <v>0</v>
      </c>
      <c r="BR34" s="34">
        <f t="shared" si="22"/>
        <v>0</v>
      </c>
      <c r="BS34" s="34">
        <f t="shared" si="22"/>
        <v>0</v>
      </c>
      <c r="BT34" s="34">
        <f t="shared" si="22"/>
        <v>0</v>
      </c>
      <c r="BU34" s="34">
        <f t="shared" si="22"/>
        <v>0</v>
      </c>
      <c r="BV34" s="34">
        <f t="shared" si="22"/>
        <v>0</v>
      </c>
      <c r="BW34" s="34">
        <f t="shared" ref="BW34:DL34" si="23">SUM(BW35:BW39)</f>
        <v>0</v>
      </c>
      <c r="BX34" s="34">
        <f t="shared" si="23"/>
        <v>0</v>
      </c>
      <c r="BY34" s="34">
        <f t="shared" si="23"/>
        <v>0</v>
      </c>
      <c r="BZ34" s="34">
        <f t="shared" si="23"/>
        <v>0</v>
      </c>
      <c r="CA34" s="34">
        <f t="shared" si="23"/>
        <v>0</v>
      </c>
      <c r="CB34" s="34">
        <f t="shared" si="23"/>
        <v>0</v>
      </c>
      <c r="CC34" s="34">
        <f t="shared" si="23"/>
        <v>0</v>
      </c>
      <c r="CD34" s="34">
        <f t="shared" si="23"/>
        <v>0</v>
      </c>
      <c r="CE34" s="34">
        <f t="shared" si="23"/>
        <v>0</v>
      </c>
      <c r="CF34" s="34">
        <f t="shared" si="23"/>
        <v>0</v>
      </c>
      <c r="CG34" s="34">
        <f t="shared" si="23"/>
        <v>0</v>
      </c>
      <c r="CH34" s="34">
        <f t="shared" si="23"/>
        <v>0</v>
      </c>
      <c r="CI34" s="34">
        <f t="shared" si="23"/>
        <v>0</v>
      </c>
      <c r="CJ34" s="34">
        <f t="shared" si="23"/>
        <v>0</v>
      </c>
      <c r="CK34" s="34">
        <f t="shared" si="23"/>
        <v>0</v>
      </c>
      <c r="CL34" s="34">
        <f t="shared" si="23"/>
        <v>0</v>
      </c>
      <c r="CM34" s="34">
        <f t="shared" si="23"/>
        <v>0</v>
      </c>
      <c r="CN34" s="34">
        <f t="shared" si="23"/>
        <v>0</v>
      </c>
      <c r="CO34" s="34">
        <f t="shared" si="23"/>
        <v>0</v>
      </c>
      <c r="CP34" s="34">
        <f t="shared" si="23"/>
        <v>0</v>
      </c>
      <c r="CQ34" s="34">
        <f t="shared" si="23"/>
        <v>0</v>
      </c>
      <c r="CR34" s="34">
        <f t="shared" si="23"/>
        <v>0</v>
      </c>
      <c r="CS34" s="34">
        <f t="shared" si="23"/>
        <v>0</v>
      </c>
      <c r="CT34" s="34">
        <f t="shared" si="23"/>
        <v>0</v>
      </c>
      <c r="CU34" s="34">
        <f t="shared" si="23"/>
        <v>0</v>
      </c>
      <c r="CV34" s="34">
        <f t="shared" si="23"/>
        <v>0</v>
      </c>
      <c r="CW34" s="34">
        <f t="shared" si="23"/>
        <v>0</v>
      </c>
      <c r="CX34" s="34">
        <f t="shared" si="23"/>
        <v>0</v>
      </c>
      <c r="CY34" s="34">
        <f t="shared" si="23"/>
        <v>0</v>
      </c>
      <c r="CZ34" s="34">
        <f t="shared" si="23"/>
        <v>0</v>
      </c>
      <c r="DA34" s="34">
        <f t="shared" si="23"/>
        <v>0</v>
      </c>
      <c r="DB34" s="34">
        <f t="shared" si="23"/>
        <v>0</v>
      </c>
      <c r="DC34" s="34">
        <f t="shared" si="23"/>
        <v>0</v>
      </c>
      <c r="DD34" s="34">
        <f t="shared" si="23"/>
        <v>0</v>
      </c>
      <c r="DE34" s="34">
        <f t="shared" si="23"/>
        <v>0</v>
      </c>
      <c r="DF34" s="34">
        <f t="shared" si="23"/>
        <v>0</v>
      </c>
      <c r="DG34" s="34">
        <f t="shared" si="23"/>
        <v>0</v>
      </c>
      <c r="DH34" s="34">
        <f t="shared" si="23"/>
        <v>0</v>
      </c>
      <c r="DI34" s="34">
        <f t="shared" si="23"/>
        <v>0</v>
      </c>
      <c r="DJ34" s="34">
        <f t="shared" si="23"/>
        <v>0</v>
      </c>
      <c r="DK34" s="34">
        <f t="shared" si="23"/>
        <v>0</v>
      </c>
      <c r="DL34" s="729">
        <f t="shared" si="23"/>
        <v>0</v>
      </c>
    </row>
    <row r="35" spans="1:116" s="332" customFormat="1" ht="19.899999999999999" customHeight="1">
      <c r="A35" s="333">
        <f>'LCR Weights'!N35</f>
        <v>0</v>
      </c>
      <c r="B35" s="333"/>
      <c r="C35" s="76"/>
      <c r="D35" s="87"/>
      <c r="E35" s="93"/>
      <c r="F35" s="739" t="s">
        <v>91</v>
      </c>
      <c r="G35" s="726">
        <f>'LCR Weights'!M35</f>
        <v>0.25</v>
      </c>
      <c r="H35" s="727">
        <f>'LCR Weights'!H35</f>
        <v>0.25</v>
      </c>
      <c r="I35" s="728"/>
      <c r="J35" s="34">
        <f>IF('LCR Weights'!$N35=0,1,0)*('Base Data'!J35+'Base Data'!I35)*G35</f>
        <v>0</v>
      </c>
      <c r="K35" s="33">
        <f>'LCR Weights'!$N35*($G35*('Base Data'!$I35+'Base Data'!$J35)/30)+($H35*'Base Data'!K35)</f>
        <v>0</v>
      </c>
      <c r="L35" s="33">
        <f>'LCR Weights'!$N35*($G35*('Base Data'!$I35+'Base Data'!$J35)/30)+($H35*'Base Data'!L35)</f>
        <v>0</v>
      </c>
      <c r="M35" s="33">
        <f>'LCR Weights'!$N35*($G35*('Base Data'!$I35+'Base Data'!$J35)/30)+($H35*'Base Data'!M35)</f>
        <v>0</v>
      </c>
      <c r="N35" s="33">
        <f>'LCR Weights'!$N35*($G35*('Base Data'!$I35+'Base Data'!$J35)/30)+($H35*'Base Data'!N35)</f>
        <v>0</v>
      </c>
      <c r="O35" s="33">
        <f>'LCR Weights'!$N35*($G35*('Base Data'!$I35+'Base Data'!$J35)/30)+($H35*'Base Data'!O35)</f>
        <v>0</v>
      </c>
      <c r="P35" s="33">
        <f>'LCR Weights'!$N35*($G35*('Base Data'!$I35+'Base Data'!$J35)/30)+($H35*'Base Data'!P35)</f>
        <v>0</v>
      </c>
      <c r="Q35" s="33">
        <f>'LCR Weights'!$N35*($G35*('Base Data'!$I35+'Base Data'!$J35)/30)+($H35*'Base Data'!Q35)</f>
        <v>0</v>
      </c>
      <c r="R35" s="33">
        <f>'LCR Weights'!$N35*($G35*('Base Data'!$I35+'Base Data'!$J35)/30)+($H35*'Base Data'!R35)</f>
        <v>0</v>
      </c>
      <c r="S35" s="33">
        <f>'LCR Weights'!$N35*($G35*('Base Data'!$I35+'Base Data'!$J35)/30)+($H35*'Base Data'!S35)</f>
        <v>0</v>
      </c>
      <c r="T35" s="33">
        <f>'LCR Weights'!$N35*($G35*('Base Data'!$I35+'Base Data'!$J35)/30)+($H35*'Base Data'!T35)</f>
        <v>0</v>
      </c>
      <c r="U35" s="33">
        <f>'LCR Weights'!$N35*($G35*('Base Data'!$I35+'Base Data'!$J35)/30)+($H35*'Base Data'!U35)</f>
        <v>0</v>
      </c>
      <c r="V35" s="33">
        <f>'LCR Weights'!$N35*($G35*('Base Data'!$I35+'Base Data'!$J35)/30)+($H35*'Base Data'!V35)</f>
        <v>0</v>
      </c>
      <c r="W35" s="33">
        <f>'LCR Weights'!$N35*($G35*('Base Data'!$I35+'Base Data'!$J35)/30)+($H35*'Base Data'!W35)</f>
        <v>0</v>
      </c>
      <c r="X35" s="33">
        <f>'LCR Weights'!$N35*($G35*('Base Data'!$I35+'Base Data'!$J35)/30)+($H35*'Base Data'!X35)</f>
        <v>0</v>
      </c>
      <c r="Y35" s="33">
        <f>'LCR Weights'!$N35*($G35*('Base Data'!$I35+'Base Data'!$J35)/30)+($H35*'Base Data'!Y35)</f>
        <v>0</v>
      </c>
      <c r="Z35" s="33">
        <f>'LCR Weights'!$N35*($G35*('Base Data'!$I35+'Base Data'!$J35)/30)+($H35*'Base Data'!Z35)</f>
        <v>0</v>
      </c>
      <c r="AA35" s="33">
        <f>'LCR Weights'!$N35*($G35*('Base Data'!$I35+'Base Data'!$J35)/30)+($H35*'Base Data'!AA35)</f>
        <v>0</v>
      </c>
      <c r="AB35" s="33">
        <f>'LCR Weights'!$N35*($G35*('Base Data'!$I35+'Base Data'!$J35)/30)+($H35*'Base Data'!AB35)</f>
        <v>0</v>
      </c>
      <c r="AC35" s="33">
        <f>'LCR Weights'!$N35*($G35*('Base Data'!$I35+'Base Data'!$J35)/30)+($H35*'Base Data'!AC35)</f>
        <v>0</v>
      </c>
      <c r="AD35" s="33">
        <f>'LCR Weights'!$N35*($G35*('Base Data'!$I35+'Base Data'!$J35)/30)+($H35*'Base Data'!AD35)</f>
        <v>0</v>
      </c>
      <c r="AE35" s="33">
        <f>'LCR Weights'!$N35*($G35*('Base Data'!$I35+'Base Data'!$J35)/30)+($H35*'Base Data'!AE35)</f>
        <v>0</v>
      </c>
      <c r="AF35" s="33">
        <f>'LCR Weights'!$N35*($G35*('Base Data'!$I35+'Base Data'!$J35)/30)+($H35*'Base Data'!AF35)</f>
        <v>0</v>
      </c>
      <c r="AG35" s="33">
        <f>'LCR Weights'!$N35*($G35*('Base Data'!$I35+'Base Data'!$J35)/30)+($H35*'Base Data'!AG35)</f>
        <v>0</v>
      </c>
      <c r="AH35" s="33">
        <f>'LCR Weights'!$N35*($G35*('Base Data'!$I35+'Base Data'!$J35)/30)+($H35*'Base Data'!AH35)</f>
        <v>0</v>
      </c>
      <c r="AI35" s="33">
        <f>'LCR Weights'!$N35*($G35*('Base Data'!$I35+'Base Data'!$J35)/30)+($H35*'Base Data'!AI35)</f>
        <v>0</v>
      </c>
      <c r="AJ35" s="33">
        <f>'LCR Weights'!$N35*($G35*('Base Data'!$I35+'Base Data'!$J35)/30)+($H35*'Base Data'!AJ35)</f>
        <v>0</v>
      </c>
      <c r="AK35" s="33">
        <f>'LCR Weights'!$N35*($G35*('Base Data'!$I35+'Base Data'!$J35)/30)+($H35*'Base Data'!AK35)</f>
        <v>0</v>
      </c>
      <c r="AL35" s="33">
        <f>'LCR Weights'!$N35*($G35*('Base Data'!$I35+'Base Data'!$J35)/30)+($H35*'Base Data'!AL35)</f>
        <v>0</v>
      </c>
      <c r="AM35" s="33">
        <f>'LCR Weights'!$N35*($G35*('Base Data'!$I35+'Base Data'!$J35)/30)+($H35*'Base Data'!AM35)</f>
        <v>0</v>
      </c>
      <c r="AN35" s="33">
        <f>'LCR Weights'!$N35*($G35*('Base Data'!$I35+'Base Data'!$J35)/30)+($H35*'Base Data'!AN35)</f>
        <v>0</v>
      </c>
      <c r="AO35" s="33">
        <f>$H35*'Base Data'!AO35</f>
        <v>0</v>
      </c>
      <c r="AP35" s="33">
        <f>$H35*'Base Data'!AP35</f>
        <v>0</v>
      </c>
      <c r="AQ35" s="33">
        <f>$H35*'Base Data'!AQ35</f>
        <v>0</v>
      </c>
      <c r="AR35" s="33">
        <f>$H35*'Base Data'!AR35</f>
        <v>0</v>
      </c>
      <c r="AS35" s="33">
        <f>$H35*'Base Data'!AS35</f>
        <v>0</v>
      </c>
      <c r="AT35" s="33">
        <f>$H35*'Base Data'!AT35</f>
        <v>0</v>
      </c>
      <c r="AU35" s="33">
        <f>$H35*'Base Data'!AU35</f>
        <v>0</v>
      </c>
      <c r="AV35" s="33">
        <f>$H35*'Base Data'!AV35</f>
        <v>0</v>
      </c>
      <c r="AW35" s="33">
        <f>$H35*'Base Data'!AW35</f>
        <v>0</v>
      </c>
      <c r="AX35" s="33">
        <f>$H35*'Base Data'!AX35</f>
        <v>0</v>
      </c>
      <c r="AY35" s="33">
        <f>$H35*'Base Data'!AY35</f>
        <v>0</v>
      </c>
      <c r="AZ35" s="33">
        <f>$H35*'Base Data'!AZ35</f>
        <v>0</v>
      </c>
      <c r="BA35" s="33">
        <f>$H35*'Base Data'!BA35</f>
        <v>0</v>
      </c>
      <c r="BB35" s="33">
        <f>$H35*'Base Data'!BB35</f>
        <v>0</v>
      </c>
      <c r="BC35" s="33">
        <f>$H35*'Base Data'!BC35</f>
        <v>0</v>
      </c>
      <c r="BD35" s="33">
        <f>$H35*'Base Data'!BD35</f>
        <v>0</v>
      </c>
      <c r="BE35" s="33">
        <f>$H35*'Base Data'!BE35</f>
        <v>0</v>
      </c>
      <c r="BF35" s="33">
        <f>$H35*'Base Data'!BF35</f>
        <v>0</v>
      </c>
      <c r="BG35" s="33">
        <f>$H35*'Base Data'!BG35</f>
        <v>0</v>
      </c>
      <c r="BH35" s="33">
        <f>$H35*'Base Data'!BH35</f>
        <v>0</v>
      </c>
      <c r="BI35" s="33">
        <f>$H35*'Base Data'!BI35</f>
        <v>0</v>
      </c>
      <c r="BJ35" s="33">
        <f>$H35*'Base Data'!BJ35</f>
        <v>0</v>
      </c>
      <c r="BK35" s="33">
        <f>$H35*'Base Data'!BK35</f>
        <v>0</v>
      </c>
      <c r="BL35" s="33">
        <f>$H35*'Base Data'!BL35</f>
        <v>0</v>
      </c>
      <c r="BM35" s="33">
        <f>$H35*'Base Data'!BM35</f>
        <v>0</v>
      </c>
      <c r="BN35" s="33">
        <f>$H35*'Base Data'!BN35</f>
        <v>0</v>
      </c>
      <c r="BO35" s="33">
        <f>$H35*'Base Data'!BO35</f>
        <v>0</v>
      </c>
      <c r="BP35" s="33">
        <f>$H35*'Base Data'!BP35</f>
        <v>0</v>
      </c>
      <c r="BQ35" s="33">
        <f>$H35*'Base Data'!BQ35</f>
        <v>0</v>
      </c>
      <c r="BR35" s="33">
        <f>$H35*'Base Data'!BR35</f>
        <v>0</v>
      </c>
      <c r="BS35" s="33">
        <f>$H35*'Base Data'!BS35</f>
        <v>0</v>
      </c>
      <c r="BT35" s="33">
        <f>$H35*'Base Data'!BT35</f>
        <v>0</v>
      </c>
      <c r="BU35" s="33">
        <f>$H35*'Base Data'!BU35</f>
        <v>0</v>
      </c>
      <c r="BV35" s="33">
        <f>$H35*'Base Data'!BV35</f>
        <v>0</v>
      </c>
      <c r="BW35" s="33">
        <f>$H35*'Base Data'!BW35</f>
        <v>0</v>
      </c>
      <c r="BX35" s="33">
        <f>$H35*'Base Data'!BX35</f>
        <v>0</v>
      </c>
      <c r="BY35" s="33">
        <f>$H35*'Base Data'!BY35</f>
        <v>0</v>
      </c>
      <c r="BZ35" s="33">
        <f>$H35*'Base Data'!BZ35</f>
        <v>0</v>
      </c>
      <c r="CA35" s="33">
        <f>$H35*'Base Data'!CA35</f>
        <v>0</v>
      </c>
      <c r="CB35" s="33">
        <f>$H35*'Base Data'!CB35</f>
        <v>0</v>
      </c>
      <c r="CC35" s="33">
        <f>$H35*'Base Data'!CC35</f>
        <v>0</v>
      </c>
      <c r="CD35" s="33">
        <f>$H35*'Base Data'!CD35</f>
        <v>0</v>
      </c>
      <c r="CE35" s="33">
        <f>$H35*'Base Data'!CE35</f>
        <v>0</v>
      </c>
      <c r="CF35" s="33">
        <f>$H35*'Base Data'!CF35</f>
        <v>0</v>
      </c>
      <c r="CG35" s="33">
        <f>$H35*'Base Data'!CG35</f>
        <v>0</v>
      </c>
      <c r="CH35" s="33">
        <f>$H35*'Base Data'!CH35</f>
        <v>0</v>
      </c>
      <c r="CI35" s="33">
        <f>$H35*'Base Data'!CI35</f>
        <v>0</v>
      </c>
      <c r="CJ35" s="33">
        <f>$H35*'Base Data'!CJ35</f>
        <v>0</v>
      </c>
      <c r="CK35" s="33">
        <f>$H35*'Base Data'!CK35</f>
        <v>0</v>
      </c>
      <c r="CL35" s="33">
        <f>$H35*'Base Data'!CL35</f>
        <v>0</v>
      </c>
      <c r="CM35" s="33">
        <f>$H35*'Base Data'!CM35</f>
        <v>0</v>
      </c>
      <c r="CN35" s="33">
        <f>$H35*'Base Data'!CN35</f>
        <v>0</v>
      </c>
      <c r="CO35" s="33">
        <f>$H35*'Base Data'!CO35</f>
        <v>0</v>
      </c>
      <c r="CP35" s="33">
        <f>$H35*'Base Data'!CP35</f>
        <v>0</v>
      </c>
      <c r="CQ35" s="33">
        <f>$H35*'Base Data'!CQ35</f>
        <v>0</v>
      </c>
      <c r="CR35" s="33">
        <f>$H35*'Base Data'!CR35</f>
        <v>0</v>
      </c>
      <c r="CS35" s="33">
        <f>$H35*'Base Data'!CS35</f>
        <v>0</v>
      </c>
      <c r="CT35" s="33">
        <f>$H35*'Base Data'!CT35</f>
        <v>0</v>
      </c>
      <c r="CU35" s="33">
        <f>$H35*'Base Data'!CU35</f>
        <v>0</v>
      </c>
      <c r="CV35" s="33">
        <f>$H35*'Base Data'!CV35</f>
        <v>0</v>
      </c>
      <c r="CW35" s="33">
        <f>$H35*'Base Data'!CW35</f>
        <v>0</v>
      </c>
      <c r="CX35" s="33">
        <f>$H35*'Base Data'!CX35</f>
        <v>0</v>
      </c>
      <c r="CY35" s="33">
        <f>$H35*'Base Data'!CY35</f>
        <v>0</v>
      </c>
      <c r="CZ35" s="33">
        <f>$H35*'Base Data'!CZ35</f>
        <v>0</v>
      </c>
      <c r="DA35" s="33">
        <f>$H35*'Base Data'!DA35</f>
        <v>0</v>
      </c>
      <c r="DB35" s="33">
        <f>$H35*'Base Data'!DB35</f>
        <v>0</v>
      </c>
      <c r="DC35" s="33">
        <f>$H35*'Base Data'!DC35</f>
        <v>0</v>
      </c>
      <c r="DD35" s="33">
        <f>$H35*'Base Data'!DD35</f>
        <v>0</v>
      </c>
      <c r="DE35" s="33">
        <f>$H35*'Base Data'!DE35</f>
        <v>0</v>
      </c>
      <c r="DF35" s="33">
        <f>$H35*'Base Data'!DF35</f>
        <v>0</v>
      </c>
      <c r="DG35" s="33">
        <f>$H35*'Base Data'!DG35</f>
        <v>0</v>
      </c>
      <c r="DH35" s="33">
        <f>$H35*'Base Data'!DH35</f>
        <v>0</v>
      </c>
      <c r="DI35" s="33">
        <f>$H35*'Base Data'!DI35</f>
        <v>0</v>
      </c>
      <c r="DJ35" s="33">
        <f>$H35*'Base Data'!DJ35</f>
        <v>0</v>
      </c>
      <c r="DK35" s="33">
        <f>$H35*'Base Data'!DK35</f>
        <v>0</v>
      </c>
      <c r="DL35" s="36">
        <f>$H35*'Base Data'!DL35</f>
        <v>0</v>
      </c>
    </row>
    <row r="36" spans="1:116" s="332" customFormat="1" ht="19.899999999999999" customHeight="1">
      <c r="A36" s="333">
        <f>'LCR Weights'!N36</f>
        <v>0</v>
      </c>
      <c r="B36" s="333"/>
      <c r="C36" s="76"/>
      <c r="D36" s="87"/>
      <c r="E36" s="93"/>
      <c r="F36" s="739" t="s">
        <v>93</v>
      </c>
      <c r="G36" s="726">
        <f>'LCR Weights'!M36</f>
        <v>0.3</v>
      </c>
      <c r="H36" s="727">
        <f>'LCR Weights'!H36</f>
        <v>0.3</v>
      </c>
      <c r="I36" s="728"/>
      <c r="J36" s="34">
        <f>IF('LCR Weights'!$N36=0,1,0)*('Base Data'!J36+'Base Data'!I36)*G36</f>
        <v>0</v>
      </c>
      <c r="K36" s="33">
        <f>'LCR Weights'!$N36*($G36*('Base Data'!$I36+'Base Data'!$J36)/30)+($H36*'Base Data'!K36)</f>
        <v>0</v>
      </c>
      <c r="L36" s="33">
        <f>'LCR Weights'!$N36*($G36*('Base Data'!$I36+'Base Data'!$J36)/30)+($H36*'Base Data'!L36)</f>
        <v>0</v>
      </c>
      <c r="M36" s="33">
        <f>'LCR Weights'!$N36*($G36*('Base Data'!$I36+'Base Data'!$J36)/30)+($H36*'Base Data'!M36)</f>
        <v>0</v>
      </c>
      <c r="N36" s="33">
        <f>'LCR Weights'!$N36*($G36*('Base Data'!$I36+'Base Data'!$J36)/30)+($H36*'Base Data'!N36)</f>
        <v>0</v>
      </c>
      <c r="O36" s="33">
        <f>'LCR Weights'!$N36*($G36*('Base Data'!$I36+'Base Data'!$J36)/30)+($H36*'Base Data'!O36)</f>
        <v>0</v>
      </c>
      <c r="P36" s="33">
        <f>'LCR Weights'!$N36*($G36*('Base Data'!$I36+'Base Data'!$J36)/30)+($H36*'Base Data'!P36)</f>
        <v>0</v>
      </c>
      <c r="Q36" s="33">
        <f>'LCR Weights'!$N36*($G36*('Base Data'!$I36+'Base Data'!$J36)/30)+($H36*'Base Data'!Q36)</f>
        <v>0</v>
      </c>
      <c r="R36" s="33">
        <f>'LCR Weights'!$N36*($G36*('Base Data'!$I36+'Base Data'!$J36)/30)+($H36*'Base Data'!R36)</f>
        <v>0</v>
      </c>
      <c r="S36" s="33">
        <f>'LCR Weights'!$N36*($G36*('Base Data'!$I36+'Base Data'!$J36)/30)+($H36*'Base Data'!S36)</f>
        <v>0</v>
      </c>
      <c r="T36" s="33">
        <f>'LCR Weights'!$N36*($G36*('Base Data'!$I36+'Base Data'!$J36)/30)+($H36*'Base Data'!T36)</f>
        <v>0</v>
      </c>
      <c r="U36" s="33">
        <f>'LCR Weights'!$N36*($G36*('Base Data'!$I36+'Base Data'!$J36)/30)+($H36*'Base Data'!U36)</f>
        <v>0</v>
      </c>
      <c r="V36" s="33">
        <f>'LCR Weights'!$N36*($G36*('Base Data'!$I36+'Base Data'!$J36)/30)+($H36*'Base Data'!V36)</f>
        <v>0</v>
      </c>
      <c r="W36" s="33">
        <f>'LCR Weights'!$N36*($G36*('Base Data'!$I36+'Base Data'!$J36)/30)+($H36*'Base Data'!W36)</f>
        <v>0</v>
      </c>
      <c r="X36" s="33">
        <f>'LCR Weights'!$N36*($G36*('Base Data'!$I36+'Base Data'!$J36)/30)+($H36*'Base Data'!X36)</f>
        <v>0</v>
      </c>
      <c r="Y36" s="33">
        <f>'LCR Weights'!$N36*($G36*('Base Data'!$I36+'Base Data'!$J36)/30)+($H36*'Base Data'!Y36)</f>
        <v>0</v>
      </c>
      <c r="Z36" s="33">
        <f>'LCR Weights'!$N36*($G36*('Base Data'!$I36+'Base Data'!$J36)/30)+($H36*'Base Data'!Z36)</f>
        <v>0</v>
      </c>
      <c r="AA36" s="33">
        <f>'LCR Weights'!$N36*($G36*('Base Data'!$I36+'Base Data'!$J36)/30)+($H36*'Base Data'!AA36)</f>
        <v>0</v>
      </c>
      <c r="AB36" s="33">
        <f>'LCR Weights'!$N36*($G36*('Base Data'!$I36+'Base Data'!$J36)/30)+($H36*'Base Data'!AB36)</f>
        <v>0</v>
      </c>
      <c r="AC36" s="33">
        <f>'LCR Weights'!$N36*($G36*('Base Data'!$I36+'Base Data'!$J36)/30)+($H36*'Base Data'!AC36)</f>
        <v>0</v>
      </c>
      <c r="AD36" s="33">
        <f>'LCR Weights'!$N36*($G36*('Base Data'!$I36+'Base Data'!$J36)/30)+($H36*'Base Data'!AD36)</f>
        <v>0</v>
      </c>
      <c r="AE36" s="33">
        <f>'LCR Weights'!$N36*($G36*('Base Data'!$I36+'Base Data'!$J36)/30)+($H36*'Base Data'!AE36)</f>
        <v>0</v>
      </c>
      <c r="AF36" s="33">
        <f>'LCR Weights'!$N36*($G36*('Base Data'!$I36+'Base Data'!$J36)/30)+($H36*'Base Data'!AF36)</f>
        <v>0</v>
      </c>
      <c r="AG36" s="33">
        <f>'LCR Weights'!$N36*($G36*('Base Data'!$I36+'Base Data'!$J36)/30)+($H36*'Base Data'!AG36)</f>
        <v>0</v>
      </c>
      <c r="AH36" s="33">
        <f>'LCR Weights'!$N36*($G36*('Base Data'!$I36+'Base Data'!$J36)/30)+($H36*'Base Data'!AH36)</f>
        <v>0</v>
      </c>
      <c r="AI36" s="33">
        <f>'LCR Weights'!$N36*($G36*('Base Data'!$I36+'Base Data'!$J36)/30)+($H36*'Base Data'!AI36)</f>
        <v>0</v>
      </c>
      <c r="AJ36" s="33">
        <f>'LCR Weights'!$N36*($G36*('Base Data'!$I36+'Base Data'!$J36)/30)+($H36*'Base Data'!AJ36)</f>
        <v>0</v>
      </c>
      <c r="AK36" s="33">
        <f>'LCR Weights'!$N36*($G36*('Base Data'!$I36+'Base Data'!$J36)/30)+($H36*'Base Data'!AK36)</f>
        <v>0</v>
      </c>
      <c r="AL36" s="33">
        <f>'LCR Weights'!$N36*($G36*('Base Data'!$I36+'Base Data'!$J36)/30)+($H36*'Base Data'!AL36)</f>
        <v>0</v>
      </c>
      <c r="AM36" s="33">
        <f>'LCR Weights'!$N36*($G36*('Base Data'!$I36+'Base Data'!$J36)/30)+($H36*'Base Data'!AM36)</f>
        <v>0</v>
      </c>
      <c r="AN36" s="33">
        <f>'LCR Weights'!$N36*($G36*('Base Data'!$I36+'Base Data'!$J36)/30)+($H36*'Base Data'!AN36)</f>
        <v>0</v>
      </c>
      <c r="AO36" s="33">
        <f>$H36*'Base Data'!AO36</f>
        <v>0</v>
      </c>
      <c r="AP36" s="33">
        <f>$H36*'Base Data'!AP36</f>
        <v>0</v>
      </c>
      <c r="AQ36" s="33">
        <f>$H36*'Base Data'!AQ36</f>
        <v>0</v>
      </c>
      <c r="AR36" s="33">
        <f>$H36*'Base Data'!AR36</f>
        <v>0</v>
      </c>
      <c r="AS36" s="33">
        <f>$H36*'Base Data'!AS36</f>
        <v>0</v>
      </c>
      <c r="AT36" s="33">
        <f>$H36*'Base Data'!AT36</f>
        <v>0</v>
      </c>
      <c r="AU36" s="33">
        <f>$H36*'Base Data'!AU36</f>
        <v>0</v>
      </c>
      <c r="AV36" s="33">
        <f>$H36*'Base Data'!AV36</f>
        <v>0</v>
      </c>
      <c r="AW36" s="33">
        <f>$H36*'Base Data'!AW36</f>
        <v>0</v>
      </c>
      <c r="AX36" s="33">
        <f>$H36*'Base Data'!AX36</f>
        <v>0</v>
      </c>
      <c r="AY36" s="33">
        <f>$H36*'Base Data'!AY36</f>
        <v>0</v>
      </c>
      <c r="AZ36" s="33">
        <f>$H36*'Base Data'!AZ36</f>
        <v>0</v>
      </c>
      <c r="BA36" s="33">
        <f>$H36*'Base Data'!BA36</f>
        <v>0</v>
      </c>
      <c r="BB36" s="33">
        <f>$H36*'Base Data'!BB36</f>
        <v>0</v>
      </c>
      <c r="BC36" s="33">
        <f>$H36*'Base Data'!BC36</f>
        <v>0</v>
      </c>
      <c r="BD36" s="33">
        <f>$H36*'Base Data'!BD36</f>
        <v>0</v>
      </c>
      <c r="BE36" s="33">
        <f>$H36*'Base Data'!BE36</f>
        <v>0</v>
      </c>
      <c r="BF36" s="33">
        <f>$H36*'Base Data'!BF36</f>
        <v>0</v>
      </c>
      <c r="BG36" s="33">
        <f>$H36*'Base Data'!BG36</f>
        <v>0</v>
      </c>
      <c r="BH36" s="33">
        <f>$H36*'Base Data'!BH36</f>
        <v>0</v>
      </c>
      <c r="BI36" s="33">
        <f>$H36*'Base Data'!BI36</f>
        <v>0</v>
      </c>
      <c r="BJ36" s="33">
        <f>$H36*'Base Data'!BJ36</f>
        <v>0</v>
      </c>
      <c r="BK36" s="33">
        <f>$H36*'Base Data'!BK36</f>
        <v>0</v>
      </c>
      <c r="BL36" s="33">
        <f>$H36*'Base Data'!BL36</f>
        <v>0</v>
      </c>
      <c r="BM36" s="33">
        <f>$H36*'Base Data'!BM36</f>
        <v>0</v>
      </c>
      <c r="BN36" s="33">
        <f>$H36*'Base Data'!BN36</f>
        <v>0</v>
      </c>
      <c r="BO36" s="33">
        <f>$H36*'Base Data'!BO36</f>
        <v>0</v>
      </c>
      <c r="BP36" s="33">
        <f>$H36*'Base Data'!BP36</f>
        <v>0</v>
      </c>
      <c r="BQ36" s="33">
        <f>$H36*'Base Data'!BQ36</f>
        <v>0</v>
      </c>
      <c r="BR36" s="33">
        <f>$H36*'Base Data'!BR36</f>
        <v>0</v>
      </c>
      <c r="BS36" s="33">
        <f>$H36*'Base Data'!BS36</f>
        <v>0</v>
      </c>
      <c r="BT36" s="33">
        <f>$H36*'Base Data'!BT36</f>
        <v>0</v>
      </c>
      <c r="BU36" s="33">
        <f>$H36*'Base Data'!BU36</f>
        <v>0</v>
      </c>
      <c r="BV36" s="33">
        <f>$H36*'Base Data'!BV36</f>
        <v>0</v>
      </c>
      <c r="BW36" s="33">
        <f>$H36*'Base Data'!BW36</f>
        <v>0</v>
      </c>
      <c r="BX36" s="33">
        <f>$H36*'Base Data'!BX36</f>
        <v>0</v>
      </c>
      <c r="BY36" s="33">
        <f>$H36*'Base Data'!BY36</f>
        <v>0</v>
      </c>
      <c r="BZ36" s="33">
        <f>$H36*'Base Data'!BZ36</f>
        <v>0</v>
      </c>
      <c r="CA36" s="33">
        <f>$H36*'Base Data'!CA36</f>
        <v>0</v>
      </c>
      <c r="CB36" s="33">
        <f>$H36*'Base Data'!CB36</f>
        <v>0</v>
      </c>
      <c r="CC36" s="33">
        <f>$H36*'Base Data'!CC36</f>
        <v>0</v>
      </c>
      <c r="CD36" s="33">
        <f>$H36*'Base Data'!CD36</f>
        <v>0</v>
      </c>
      <c r="CE36" s="33">
        <f>$H36*'Base Data'!CE36</f>
        <v>0</v>
      </c>
      <c r="CF36" s="33">
        <f>$H36*'Base Data'!CF36</f>
        <v>0</v>
      </c>
      <c r="CG36" s="33">
        <f>$H36*'Base Data'!CG36</f>
        <v>0</v>
      </c>
      <c r="CH36" s="33">
        <f>$H36*'Base Data'!CH36</f>
        <v>0</v>
      </c>
      <c r="CI36" s="33">
        <f>$H36*'Base Data'!CI36</f>
        <v>0</v>
      </c>
      <c r="CJ36" s="33">
        <f>$H36*'Base Data'!CJ36</f>
        <v>0</v>
      </c>
      <c r="CK36" s="33">
        <f>$H36*'Base Data'!CK36</f>
        <v>0</v>
      </c>
      <c r="CL36" s="33">
        <f>$H36*'Base Data'!CL36</f>
        <v>0</v>
      </c>
      <c r="CM36" s="33">
        <f>$H36*'Base Data'!CM36</f>
        <v>0</v>
      </c>
      <c r="CN36" s="33">
        <f>$H36*'Base Data'!CN36</f>
        <v>0</v>
      </c>
      <c r="CO36" s="33">
        <f>$H36*'Base Data'!CO36</f>
        <v>0</v>
      </c>
      <c r="CP36" s="33">
        <f>$H36*'Base Data'!CP36</f>
        <v>0</v>
      </c>
      <c r="CQ36" s="33">
        <f>$H36*'Base Data'!CQ36</f>
        <v>0</v>
      </c>
      <c r="CR36" s="33">
        <f>$H36*'Base Data'!CR36</f>
        <v>0</v>
      </c>
      <c r="CS36" s="33">
        <f>$H36*'Base Data'!CS36</f>
        <v>0</v>
      </c>
      <c r="CT36" s="33">
        <f>$H36*'Base Data'!CT36</f>
        <v>0</v>
      </c>
      <c r="CU36" s="33">
        <f>$H36*'Base Data'!CU36</f>
        <v>0</v>
      </c>
      <c r="CV36" s="33">
        <f>$H36*'Base Data'!CV36</f>
        <v>0</v>
      </c>
      <c r="CW36" s="33">
        <f>$H36*'Base Data'!CW36</f>
        <v>0</v>
      </c>
      <c r="CX36" s="33">
        <f>$H36*'Base Data'!CX36</f>
        <v>0</v>
      </c>
      <c r="CY36" s="33">
        <f>$H36*'Base Data'!CY36</f>
        <v>0</v>
      </c>
      <c r="CZ36" s="33">
        <f>$H36*'Base Data'!CZ36</f>
        <v>0</v>
      </c>
      <c r="DA36" s="33">
        <f>$H36*'Base Data'!DA36</f>
        <v>0</v>
      </c>
      <c r="DB36" s="33">
        <f>$H36*'Base Data'!DB36</f>
        <v>0</v>
      </c>
      <c r="DC36" s="33">
        <f>$H36*'Base Data'!DC36</f>
        <v>0</v>
      </c>
      <c r="DD36" s="33">
        <f>$H36*'Base Data'!DD36</f>
        <v>0</v>
      </c>
      <c r="DE36" s="33">
        <f>$H36*'Base Data'!DE36</f>
        <v>0</v>
      </c>
      <c r="DF36" s="33">
        <f>$H36*'Base Data'!DF36</f>
        <v>0</v>
      </c>
      <c r="DG36" s="33">
        <f>$H36*'Base Data'!DG36</f>
        <v>0</v>
      </c>
      <c r="DH36" s="33">
        <f>$H36*'Base Data'!DH36</f>
        <v>0</v>
      </c>
      <c r="DI36" s="33">
        <f>$H36*'Base Data'!DI36</f>
        <v>0</v>
      </c>
      <c r="DJ36" s="33">
        <f>$H36*'Base Data'!DJ36</f>
        <v>0</v>
      </c>
      <c r="DK36" s="33">
        <f>$H36*'Base Data'!DK36</f>
        <v>0</v>
      </c>
      <c r="DL36" s="36">
        <f>$H36*'Base Data'!DL36</f>
        <v>0</v>
      </c>
    </row>
    <row r="37" spans="1:116" s="332" customFormat="1" ht="19.899999999999999" customHeight="1">
      <c r="A37" s="333">
        <f>'LCR Weights'!N37</f>
        <v>0</v>
      </c>
      <c r="B37" s="333"/>
      <c r="C37" s="76"/>
      <c r="D37" s="87"/>
      <c r="E37" s="93"/>
      <c r="F37" s="739" t="s">
        <v>996</v>
      </c>
      <c r="G37" s="726">
        <f>'LCR Weights'!M37</f>
        <v>0.5</v>
      </c>
      <c r="H37" s="727">
        <f>'LCR Weights'!H37</f>
        <v>0.5</v>
      </c>
      <c r="I37" s="728"/>
      <c r="J37" s="34">
        <f>IF('LCR Weights'!$N37=0,1,0)*('Base Data'!J37+'Base Data'!I37)*G37</f>
        <v>0</v>
      </c>
      <c r="K37" s="33">
        <f>'LCR Weights'!$N37*($G37*('Base Data'!$I37+'Base Data'!$J37)/30)+($H37*'Base Data'!K37)</f>
        <v>0</v>
      </c>
      <c r="L37" s="33">
        <f>'LCR Weights'!$N37*($G37*('Base Data'!$I37+'Base Data'!$J37)/30)+($H37*'Base Data'!L37)</f>
        <v>0</v>
      </c>
      <c r="M37" s="33">
        <f>'LCR Weights'!$N37*($G37*('Base Data'!$I37+'Base Data'!$J37)/30)+($H37*'Base Data'!M37)</f>
        <v>0</v>
      </c>
      <c r="N37" s="33">
        <f>'LCR Weights'!$N37*($G37*('Base Data'!$I37+'Base Data'!$J37)/30)+($H37*'Base Data'!N37)</f>
        <v>0</v>
      </c>
      <c r="O37" s="33">
        <f>'LCR Weights'!$N37*($G37*('Base Data'!$I37+'Base Data'!$J37)/30)+($H37*'Base Data'!O37)</f>
        <v>0</v>
      </c>
      <c r="P37" s="33">
        <f>'LCR Weights'!$N37*($G37*('Base Data'!$I37+'Base Data'!$J37)/30)+($H37*'Base Data'!P37)</f>
        <v>0</v>
      </c>
      <c r="Q37" s="33">
        <f>'LCR Weights'!$N37*($G37*('Base Data'!$I37+'Base Data'!$J37)/30)+($H37*'Base Data'!Q37)</f>
        <v>0</v>
      </c>
      <c r="R37" s="33">
        <f>'LCR Weights'!$N37*($G37*('Base Data'!$I37+'Base Data'!$J37)/30)+($H37*'Base Data'!R37)</f>
        <v>0</v>
      </c>
      <c r="S37" s="33">
        <f>'LCR Weights'!$N37*($G37*('Base Data'!$I37+'Base Data'!$J37)/30)+($H37*'Base Data'!S37)</f>
        <v>0</v>
      </c>
      <c r="T37" s="33">
        <f>'LCR Weights'!$N37*($G37*('Base Data'!$I37+'Base Data'!$J37)/30)+($H37*'Base Data'!T37)</f>
        <v>0</v>
      </c>
      <c r="U37" s="33">
        <f>'LCR Weights'!$N37*($G37*('Base Data'!$I37+'Base Data'!$J37)/30)+($H37*'Base Data'!U37)</f>
        <v>0</v>
      </c>
      <c r="V37" s="33">
        <f>'LCR Weights'!$N37*($G37*('Base Data'!$I37+'Base Data'!$J37)/30)+($H37*'Base Data'!V37)</f>
        <v>0</v>
      </c>
      <c r="W37" s="33">
        <f>'LCR Weights'!$N37*($G37*('Base Data'!$I37+'Base Data'!$J37)/30)+($H37*'Base Data'!W37)</f>
        <v>0</v>
      </c>
      <c r="X37" s="33">
        <f>'LCR Weights'!$N37*($G37*('Base Data'!$I37+'Base Data'!$J37)/30)+($H37*'Base Data'!X37)</f>
        <v>0</v>
      </c>
      <c r="Y37" s="33">
        <f>'LCR Weights'!$N37*($G37*('Base Data'!$I37+'Base Data'!$J37)/30)+($H37*'Base Data'!Y37)</f>
        <v>0</v>
      </c>
      <c r="Z37" s="33">
        <f>'LCR Weights'!$N37*($G37*('Base Data'!$I37+'Base Data'!$J37)/30)+($H37*'Base Data'!Z37)</f>
        <v>0</v>
      </c>
      <c r="AA37" s="33">
        <f>'LCR Weights'!$N37*($G37*('Base Data'!$I37+'Base Data'!$J37)/30)+($H37*'Base Data'!AA37)</f>
        <v>0</v>
      </c>
      <c r="AB37" s="33">
        <f>'LCR Weights'!$N37*($G37*('Base Data'!$I37+'Base Data'!$J37)/30)+($H37*'Base Data'!AB37)</f>
        <v>0</v>
      </c>
      <c r="AC37" s="33">
        <f>'LCR Weights'!$N37*($G37*('Base Data'!$I37+'Base Data'!$J37)/30)+($H37*'Base Data'!AC37)</f>
        <v>0</v>
      </c>
      <c r="AD37" s="33">
        <f>'LCR Weights'!$N37*($G37*('Base Data'!$I37+'Base Data'!$J37)/30)+($H37*'Base Data'!AD37)</f>
        <v>0</v>
      </c>
      <c r="AE37" s="33">
        <f>'LCR Weights'!$N37*($G37*('Base Data'!$I37+'Base Data'!$J37)/30)+($H37*'Base Data'!AE37)</f>
        <v>0</v>
      </c>
      <c r="AF37" s="33">
        <f>'LCR Weights'!$N37*($G37*('Base Data'!$I37+'Base Data'!$J37)/30)+($H37*'Base Data'!AF37)</f>
        <v>0</v>
      </c>
      <c r="AG37" s="33">
        <f>'LCR Weights'!$N37*($G37*('Base Data'!$I37+'Base Data'!$J37)/30)+($H37*'Base Data'!AG37)</f>
        <v>0</v>
      </c>
      <c r="AH37" s="33">
        <f>'LCR Weights'!$N37*($G37*('Base Data'!$I37+'Base Data'!$J37)/30)+($H37*'Base Data'!AH37)</f>
        <v>0</v>
      </c>
      <c r="AI37" s="33">
        <f>'LCR Weights'!$N37*($G37*('Base Data'!$I37+'Base Data'!$J37)/30)+($H37*'Base Data'!AI37)</f>
        <v>0</v>
      </c>
      <c r="AJ37" s="33">
        <f>'LCR Weights'!$N37*($G37*('Base Data'!$I37+'Base Data'!$J37)/30)+($H37*'Base Data'!AJ37)</f>
        <v>0</v>
      </c>
      <c r="AK37" s="33">
        <f>'LCR Weights'!$N37*($G37*('Base Data'!$I37+'Base Data'!$J37)/30)+($H37*'Base Data'!AK37)</f>
        <v>0</v>
      </c>
      <c r="AL37" s="33">
        <f>'LCR Weights'!$N37*($G37*('Base Data'!$I37+'Base Data'!$J37)/30)+($H37*'Base Data'!AL37)</f>
        <v>0</v>
      </c>
      <c r="AM37" s="33">
        <f>'LCR Weights'!$N37*($G37*('Base Data'!$I37+'Base Data'!$J37)/30)+($H37*'Base Data'!AM37)</f>
        <v>0</v>
      </c>
      <c r="AN37" s="33">
        <f>'LCR Weights'!$N37*($G37*('Base Data'!$I37+'Base Data'!$J37)/30)+($H37*'Base Data'!AN37)</f>
        <v>0</v>
      </c>
      <c r="AO37" s="33">
        <f>$H37*'Base Data'!AO37</f>
        <v>0</v>
      </c>
      <c r="AP37" s="33">
        <f>$H37*'Base Data'!AP37</f>
        <v>0</v>
      </c>
      <c r="AQ37" s="33">
        <f>$H37*'Base Data'!AQ37</f>
        <v>0</v>
      </c>
      <c r="AR37" s="33">
        <f>$H37*'Base Data'!AR37</f>
        <v>0</v>
      </c>
      <c r="AS37" s="33">
        <f>$H37*'Base Data'!AS37</f>
        <v>0</v>
      </c>
      <c r="AT37" s="33">
        <f>$H37*'Base Data'!AT37</f>
        <v>0</v>
      </c>
      <c r="AU37" s="33">
        <f>$H37*'Base Data'!AU37</f>
        <v>0</v>
      </c>
      <c r="AV37" s="33">
        <f>$H37*'Base Data'!AV37</f>
        <v>0</v>
      </c>
      <c r="AW37" s="33">
        <f>$H37*'Base Data'!AW37</f>
        <v>0</v>
      </c>
      <c r="AX37" s="33">
        <f>$H37*'Base Data'!AX37</f>
        <v>0</v>
      </c>
      <c r="AY37" s="33">
        <f>$H37*'Base Data'!AY37</f>
        <v>0</v>
      </c>
      <c r="AZ37" s="33">
        <f>$H37*'Base Data'!AZ37</f>
        <v>0</v>
      </c>
      <c r="BA37" s="33">
        <f>$H37*'Base Data'!BA37</f>
        <v>0</v>
      </c>
      <c r="BB37" s="33">
        <f>$H37*'Base Data'!BB37</f>
        <v>0</v>
      </c>
      <c r="BC37" s="33">
        <f>$H37*'Base Data'!BC37</f>
        <v>0</v>
      </c>
      <c r="BD37" s="33">
        <f>$H37*'Base Data'!BD37</f>
        <v>0</v>
      </c>
      <c r="BE37" s="33">
        <f>$H37*'Base Data'!BE37</f>
        <v>0</v>
      </c>
      <c r="BF37" s="33">
        <f>$H37*'Base Data'!BF37</f>
        <v>0</v>
      </c>
      <c r="BG37" s="33">
        <f>$H37*'Base Data'!BG37</f>
        <v>0</v>
      </c>
      <c r="BH37" s="33">
        <f>$H37*'Base Data'!BH37</f>
        <v>0</v>
      </c>
      <c r="BI37" s="33">
        <f>$H37*'Base Data'!BI37</f>
        <v>0</v>
      </c>
      <c r="BJ37" s="33">
        <f>$H37*'Base Data'!BJ37</f>
        <v>0</v>
      </c>
      <c r="BK37" s="33">
        <f>$H37*'Base Data'!BK37</f>
        <v>0</v>
      </c>
      <c r="BL37" s="33">
        <f>$H37*'Base Data'!BL37</f>
        <v>0</v>
      </c>
      <c r="BM37" s="33">
        <f>$H37*'Base Data'!BM37</f>
        <v>0</v>
      </c>
      <c r="BN37" s="33">
        <f>$H37*'Base Data'!BN37</f>
        <v>0</v>
      </c>
      <c r="BO37" s="33">
        <f>$H37*'Base Data'!BO37</f>
        <v>0</v>
      </c>
      <c r="BP37" s="33">
        <f>$H37*'Base Data'!BP37</f>
        <v>0</v>
      </c>
      <c r="BQ37" s="33">
        <f>$H37*'Base Data'!BQ37</f>
        <v>0</v>
      </c>
      <c r="BR37" s="33">
        <f>$H37*'Base Data'!BR37</f>
        <v>0</v>
      </c>
      <c r="BS37" s="33">
        <f>$H37*'Base Data'!BS37</f>
        <v>0</v>
      </c>
      <c r="BT37" s="33">
        <f>$H37*'Base Data'!BT37</f>
        <v>0</v>
      </c>
      <c r="BU37" s="33">
        <f>$H37*'Base Data'!BU37</f>
        <v>0</v>
      </c>
      <c r="BV37" s="33">
        <f>$H37*'Base Data'!BV37</f>
        <v>0</v>
      </c>
      <c r="BW37" s="33">
        <f>$H37*'Base Data'!BW37</f>
        <v>0</v>
      </c>
      <c r="BX37" s="33">
        <f>$H37*'Base Data'!BX37</f>
        <v>0</v>
      </c>
      <c r="BY37" s="33">
        <f>$H37*'Base Data'!BY37</f>
        <v>0</v>
      </c>
      <c r="BZ37" s="33">
        <f>$H37*'Base Data'!BZ37</f>
        <v>0</v>
      </c>
      <c r="CA37" s="33">
        <f>$H37*'Base Data'!CA37</f>
        <v>0</v>
      </c>
      <c r="CB37" s="33">
        <f>$H37*'Base Data'!CB37</f>
        <v>0</v>
      </c>
      <c r="CC37" s="33">
        <f>$H37*'Base Data'!CC37</f>
        <v>0</v>
      </c>
      <c r="CD37" s="33">
        <f>$H37*'Base Data'!CD37</f>
        <v>0</v>
      </c>
      <c r="CE37" s="33">
        <f>$H37*'Base Data'!CE37</f>
        <v>0</v>
      </c>
      <c r="CF37" s="33">
        <f>$H37*'Base Data'!CF37</f>
        <v>0</v>
      </c>
      <c r="CG37" s="33">
        <f>$H37*'Base Data'!CG37</f>
        <v>0</v>
      </c>
      <c r="CH37" s="33">
        <f>$H37*'Base Data'!CH37</f>
        <v>0</v>
      </c>
      <c r="CI37" s="33">
        <f>$H37*'Base Data'!CI37</f>
        <v>0</v>
      </c>
      <c r="CJ37" s="33">
        <f>$H37*'Base Data'!CJ37</f>
        <v>0</v>
      </c>
      <c r="CK37" s="33">
        <f>$H37*'Base Data'!CK37</f>
        <v>0</v>
      </c>
      <c r="CL37" s="33">
        <f>$H37*'Base Data'!CL37</f>
        <v>0</v>
      </c>
      <c r="CM37" s="33">
        <f>$H37*'Base Data'!CM37</f>
        <v>0</v>
      </c>
      <c r="CN37" s="33">
        <f>$H37*'Base Data'!CN37</f>
        <v>0</v>
      </c>
      <c r="CO37" s="33">
        <f>$H37*'Base Data'!CO37</f>
        <v>0</v>
      </c>
      <c r="CP37" s="33">
        <f>$H37*'Base Data'!CP37</f>
        <v>0</v>
      </c>
      <c r="CQ37" s="33">
        <f>$H37*'Base Data'!CQ37</f>
        <v>0</v>
      </c>
      <c r="CR37" s="33">
        <f>$H37*'Base Data'!CR37</f>
        <v>0</v>
      </c>
      <c r="CS37" s="33">
        <f>$H37*'Base Data'!CS37</f>
        <v>0</v>
      </c>
      <c r="CT37" s="33">
        <f>$H37*'Base Data'!CT37</f>
        <v>0</v>
      </c>
      <c r="CU37" s="33">
        <f>$H37*'Base Data'!CU37</f>
        <v>0</v>
      </c>
      <c r="CV37" s="33">
        <f>$H37*'Base Data'!CV37</f>
        <v>0</v>
      </c>
      <c r="CW37" s="33">
        <f>$H37*'Base Data'!CW37</f>
        <v>0</v>
      </c>
      <c r="CX37" s="33">
        <f>$H37*'Base Data'!CX37</f>
        <v>0</v>
      </c>
      <c r="CY37" s="33">
        <f>$H37*'Base Data'!CY37</f>
        <v>0</v>
      </c>
      <c r="CZ37" s="33">
        <f>$H37*'Base Data'!CZ37</f>
        <v>0</v>
      </c>
      <c r="DA37" s="33">
        <f>$H37*'Base Data'!DA37</f>
        <v>0</v>
      </c>
      <c r="DB37" s="33">
        <f>$H37*'Base Data'!DB37</f>
        <v>0</v>
      </c>
      <c r="DC37" s="33">
        <f>$H37*'Base Data'!DC37</f>
        <v>0</v>
      </c>
      <c r="DD37" s="33">
        <f>$H37*'Base Data'!DD37</f>
        <v>0</v>
      </c>
      <c r="DE37" s="33">
        <f>$H37*'Base Data'!DE37</f>
        <v>0</v>
      </c>
      <c r="DF37" s="33">
        <f>$H37*'Base Data'!DF37</f>
        <v>0</v>
      </c>
      <c r="DG37" s="33">
        <f>$H37*'Base Data'!DG37</f>
        <v>0</v>
      </c>
      <c r="DH37" s="33">
        <f>$H37*'Base Data'!DH37</f>
        <v>0</v>
      </c>
      <c r="DI37" s="33">
        <f>$H37*'Base Data'!DI37</f>
        <v>0</v>
      </c>
      <c r="DJ37" s="33">
        <f>$H37*'Base Data'!DJ37</f>
        <v>0</v>
      </c>
      <c r="DK37" s="33">
        <f>$H37*'Base Data'!DK37</f>
        <v>0</v>
      </c>
      <c r="DL37" s="36">
        <f>$H37*'Base Data'!DL37</f>
        <v>0</v>
      </c>
    </row>
    <row r="38" spans="1:116" s="332" customFormat="1" ht="19.899999999999999" customHeight="1">
      <c r="A38" s="333">
        <f>'LCR Weights'!N38</f>
        <v>0</v>
      </c>
      <c r="B38" s="333"/>
      <c r="C38" s="76"/>
      <c r="D38" s="87"/>
      <c r="E38" s="93"/>
      <c r="F38" s="739" t="s">
        <v>97</v>
      </c>
      <c r="G38" s="726">
        <f>'LCR Weights'!M38</f>
        <v>0.5</v>
      </c>
      <c r="H38" s="727">
        <f>'LCR Weights'!H38</f>
        <v>0.5</v>
      </c>
      <c r="I38" s="728"/>
      <c r="J38" s="34">
        <f>IF('LCR Weights'!$N38=0,1,0)*('Base Data'!J38+'Base Data'!I38)*G38</f>
        <v>0</v>
      </c>
      <c r="K38" s="33">
        <f>'LCR Weights'!$N38*($G38*('Base Data'!$I38+'Base Data'!$J38)/30)+($H38*'Base Data'!K38)</f>
        <v>0</v>
      </c>
      <c r="L38" s="33">
        <f>'LCR Weights'!$N38*($G38*('Base Data'!$I38+'Base Data'!$J38)/30)+($H38*'Base Data'!L38)</f>
        <v>0</v>
      </c>
      <c r="M38" s="33">
        <f>'LCR Weights'!$N38*($G38*('Base Data'!$I38+'Base Data'!$J38)/30)+($H38*'Base Data'!M38)</f>
        <v>0</v>
      </c>
      <c r="N38" s="33">
        <f>'LCR Weights'!$N38*($G38*('Base Data'!$I38+'Base Data'!$J38)/30)+($H38*'Base Data'!N38)</f>
        <v>0</v>
      </c>
      <c r="O38" s="33">
        <f>'LCR Weights'!$N38*($G38*('Base Data'!$I38+'Base Data'!$J38)/30)+($H38*'Base Data'!O38)</f>
        <v>0</v>
      </c>
      <c r="P38" s="33">
        <f>'LCR Weights'!$N38*($G38*('Base Data'!$I38+'Base Data'!$J38)/30)+($H38*'Base Data'!P38)</f>
        <v>0</v>
      </c>
      <c r="Q38" s="33">
        <f>'LCR Weights'!$N38*($G38*('Base Data'!$I38+'Base Data'!$J38)/30)+($H38*'Base Data'!Q38)</f>
        <v>0</v>
      </c>
      <c r="R38" s="33">
        <f>'LCR Weights'!$N38*($G38*('Base Data'!$I38+'Base Data'!$J38)/30)+($H38*'Base Data'!R38)</f>
        <v>0</v>
      </c>
      <c r="S38" s="33">
        <f>'LCR Weights'!$N38*($G38*('Base Data'!$I38+'Base Data'!$J38)/30)+($H38*'Base Data'!S38)</f>
        <v>0</v>
      </c>
      <c r="T38" s="33">
        <f>'LCR Weights'!$N38*($G38*('Base Data'!$I38+'Base Data'!$J38)/30)+($H38*'Base Data'!T38)</f>
        <v>0</v>
      </c>
      <c r="U38" s="33">
        <f>'LCR Weights'!$N38*($G38*('Base Data'!$I38+'Base Data'!$J38)/30)+($H38*'Base Data'!U38)</f>
        <v>0</v>
      </c>
      <c r="V38" s="33">
        <f>'LCR Weights'!$N38*($G38*('Base Data'!$I38+'Base Data'!$J38)/30)+($H38*'Base Data'!V38)</f>
        <v>0</v>
      </c>
      <c r="W38" s="33">
        <f>'LCR Weights'!$N38*($G38*('Base Data'!$I38+'Base Data'!$J38)/30)+($H38*'Base Data'!W38)</f>
        <v>0</v>
      </c>
      <c r="X38" s="33">
        <f>'LCR Weights'!$N38*($G38*('Base Data'!$I38+'Base Data'!$J38)/30)+($H38*'Base Data'!X38)</f>
        <v>0</v>
      </c>
      <c r="Y38" s="33">
        <f>'LCR Weights'!$N38*($G38*('Base Data'!$I38+'Base Data'!$J38)/30)+($H38*'Base Data'!Y38)</f>
        <v>0</v>
      </c>
      <c r="Z38" s="33">
        <f>'LCR Weights'!$N38*($G38*('Base Data'!$I38+'Base Data'!$J38)/30)+($H38*'Base Data'!Z38)</f>
        <v>0</v>
      </c>
      <c r="AA38" s="33">
        <f>'LCR Weights'!$N38*($G38*('Base Data'!$I38+'Base Data'!$J38)/30)+($H38*'Base Data'!AA38)</f>
        <v>0</v>
      </c>
      <c r="AB38" s="33">
        <f>'LCR Weights'!$N38*($G38*('Base Data'!$I38+'Base Data'!$J38)/30)+($H38*'Base Data'!AB38)</f>
        <v>0</v>
      </c>
      <c r="AC38" s="33">
        <f>'LCR Weights'!$N38*($G38*('Base Data'!$I38+'Base Data'!$J38)/30)+($H38*'Base Data'!AC38)</f>
        <v>0</v>
      </c>
      <c r="AD38" s="33">
        <f>'LCR Weights'!$N38*($G38*('Base Data'!$I38+'Base Data'!$J38)/30)+($H38*'Base Data'!AD38)</f>
        <v>0</v>
      </c>
      <c r="AE38" s="33">
        <f>'LCR Weights'!$N38*($G38*('Base Data'!$I38+'Base Data'!$J38)/30)+($H38*'Base Data'!AE38)</f>
        <v>0</v>
      </c>
      <c r="AF38" s="33">
        <f>'LCR Weights'!$N38*($G38*('Base Data'!$I38+'Base Data'!$J38)/30)+($H38*'Base Data'!AF38)</f>
        <v>0</v>
      </c>
      <c r="AG38" s="33">
        <f>'LCR Weights'!$N38*($G38*('Base Data'!$I38+'Base Data'!$J38)/30)+($H38*'Base Data'!AG38)</f>
        <v>0</v>
      </c>
      <c r="AH38" s="33">
        <f>'LCR Weights'!$N38*($G38*('Base Data'!$I38+'Base Data'!$J38)/30)+($H38*'Base Data'!AH38)</f>
        <v>0</v>
      </c>
      <c r="AI38" s="33">
        <f>'LCR Weights'!$N38*($G38*('Base Data'!$I38+'Base Data'!$J38)/30)+($H38*'Base Data'!AI38)</f>
        <v>0</v>
      </c>
      <c r="AJ38" s="33">
        <f>'LCR Weights'!$N38*($G38*('Base Data'!$I38+'Base Data'!$J38)/30)+($H38*'Base Data'!AJ38)</f>
        <v>0</v>
      </c>
      <c r="AK38" s="33">
        <f>'LCR Weights'!$N38*($G38*('Base Data'!$I38+'Base Data'!$J38)/30)+($H38*'Base Data'!AK38)</f>
        <v>0</v>
      </c>
      <c r="AL38" s="33">
        <f>'LCR Weights'!$N38*($G38*('Base Data'!$I38+'Base Data'!$J38)/30)+($H38*'Base Data'!AL38)</f>
        <v>0</v>
      </c>
      <c r="AM38" s="33">
        <f>'LCR Weights'!$N38*($G38*('Base Data'!$I38+'Base Data'!$J38)/30)+($H38*'Base Data'!AM38)</f>
        <v>0</v>
      </c>
      <c r="AN38" s="33">
        <f>'LCR Weights'!$N38*($G38*('Base Data'!$I38+'Base Data'!$J38)/30)+($H38*'Base Data'!AN38)</f>
        <v>0</v>
      </c>
      <c r="AO38" s="33">
        <f>$H38*'Base Data'!AO38</f>
        <v>0</v>
      </c>
      <c r="AP38" s="33">
        <f>$H38*'Base Data'!AP38</f>
        <v>0</v>
      </c>
      <c r="AQ38" s="33">
        <f>$H38*'Base Data'!AQ38</f>
        <v>0</v>
      </c>
      <c r="AR38" s="33">
        <f>$H38*'Base Data'!AR38</f>
        <v>0</v>
      </c>
      <c r="AS38" s="33">
        <f>$H38*'Base Data'!AS38</f>
        <v>0</v>
      </c>
      <c r="AT38" s="33">
        <f>$H38*'Base Data'!AT38</f>
        <v>0</v>
      </c>
      <c r="AU38" s="33">
        <f>$H38*'Base Data'!AU38</f>
        <v>0</v>
      </c>
      <c r="AV38" s="33">
        <f>$H38*'Base Data'!AV38</f>
        <v>0</v>
      </c>
      <c r="AW38" s="33">
        <f>$H38*'Base Data'!AW38</f>
        <v>0</v>
      </c>
      <c r="AX38" s="33">
        <f>$H38*'Base Data'!AX38</f>
        <v>0</v>
      </c>
      <c r="AY38" s="33">
        <f>$H38*'Base Data'!AY38</f>
        <v>0</v>
      </c>
      <c r="AZ38" s="33">
        <f>$H38*'Base Data'!AZ38</f>
        <v>0</v>
      </c>
      <c r="BA38" s="33">
        <f>$H38*'Base Data'!BA38</f>
        <v>0</v>
      </c>
      <c r="BB38" s="33">
        <f>$H38*'Base Data'!BB38</f>
        <v>0</v>
      </c>
      <c r="BC38" s="33">
        <f>$H38*'Base Data'!BC38</f>
        <v>0</v>
      </c>
      <c r="BD38" s="33">
        <f>$H38*'Base Data'!BD38</f>
        <v>0</v>
      </c>
      <c r="BE38" s="33">
        <f>$H38*'Base Data'!BE38</f>
        <v>0</v>
      </c>
      <c r="BF38" s="33">
        <f>$H38*'Base Data'!BF38</f>
        <v>0</v>
      </c>
      <c r="BG38" s="33">
        <f>$H38*'Base Data'!BG38</f>
        <v>0</v>
      </c>
      <c r="BH38" s="33">
        <f>$H38*'Base Data'!BH38</f>
        <v>0</v>
      </c>
      <c r="BI38" s="33">
        <f>$H38*'Base Data'!BI38</f>
        <v>0</v>
      </c>
      <c r="BJ38" s="33">
        <f>$H38*'Base Data'!BJ38</f>
        <v>0</v>
      </c>
      <c r="BK38" s="33">
        <f>$H38*'Base Data'!BK38</f>
        <v>0</v>
      </c>
      <c r="BL38" s="33">
        <f>$H38*'Base Data'!BL38</f>
        <v>0</v>
      </c>
      <c r="BM38" s="33">
        <f>$H38*'Base Data'!BM38</f>
        <v>0</v>
      </c>
      <c r="BN38" s="33">
        <f>$H38*'Base Data'!BN38</f>
        <v>0</v>
      </c>
      <c r="BO38" s="33">
        <f>$H38*'Base Data'!BO38</f>
        <v>0</v>
      </c>
      <c r="BP38" s="33">
        <f>$H38*'Base Data'!BP38</f>
        <v>0</v>
      </c>
      <c r="BQ38" s="33">
        <f>$H38*'Base Data'!BQ38</f>
        <v>0</v>
      </c>
      <c r="BR38" s="33">
        <f>$H38*'Base Data'!BR38</f>
        <v>0</v>
      </c>
      <c r="BS38" s="33">
        <f>$H38*'Base Data'!BS38</f>
        <v>0</v>
      </c>
      <c r="BT38" s="33">
        <f>$H38*'Base Data'!BT38</f>
        <v>0</v>
      </c>
      <c r="BU38" s="33">
        <f>$H38*'Base Data'!BU38</f>
        <v>0</v>
      </c>
      <c r="BV38" s="33">
        <f>$H38*'Base Data'!BV38</f>
        <v>0</v>
      </c>
      <c r="BW38" s="33">
        <f>$H38*'Base Data'!BW38</f>
        <v>0</v>
      </c>
      <c r="BX38" s="33">
        <f>$H38*'Base Data'!BX38</f>
        <v>0</v>
      </c>
      <c r="BY38" s="33">
        <f>$H38*'Base Data'!BY38</f>
        <v>0</v>
      </c>
      <c r="BZ38" s="33">
        <f>$H38*'Base Data'!BZ38</f>
        <v>0</v>
      </c>
      <c r="CA38" s="33">
        <f>$H38*'Base Data'!CA38</f>
        <v>0</v>
      </c>
      <c r="CB38" s="33">
        <f>$H38*'Base Data'!CB38</f>
        <v>0</v>
      </c>
      <c r="CC38" s="33">
        <f>$H38*'Base Data'!CC38</f>
        <v>0</v>
      </c>
      <c r="CD38" s="33">
        <f>$H38*'Base Data'!CD38</f>
        <v>0</v>
      </c>
      <c r="CE38" s="33">
        <f>$H38*'Base Data'!CE38</f>
        <v>0</v>
      </c>
      <c r="CF38" s="33">
        <f>$H38*'Base Data'!CF38</f>
        <v>0</v>
      </c>
      <c r="CG38" s="33">
        <f>$H38*'Base Data'!CG38</f>
        <v>0</v>
      </c>
      <c r="CH38" s="33">
        <f>$H38*'Base Data'!CH38</f>
        <v>0</v>
      </c>
      <c r="CI38" s="33">
        <f>$H38*'Base Data'!CI38</f>
        <v>0</v>
      </c>
      <c r="CJ38" s="33">
        <f>$H38*'Base Data'!CJ38</f>
        <v>0</v>
      </c>
      <c r="CK38" s="33">
        <f>$H38*'Base Data'!CK38</f>
        <v>0</v>
      </c>
      <c r="CL38" s="33">
        <f>$H38*'Base Data'!CL38</f>
        <v>0</v>
      </c>
      <c r="CM38" s="33">
        <f>$H38*'Base Data'!CM38</f>
        <v>0</v>
      </c>
      <c r="CN38" s="33">
        <f>$H38*'Base Data'!CN38</f>
        <v>0</v>
      </c>
      <c r="CO38" s="33">
        <f>$H38*'Base Data'!CO38</f>
        <v>0</v>
      </c>
      <c r="CP38" s="33">
        <f>$H38*'Base Data'!CP38</f>
        <v>0</v>
      </c>
      <c r="CQ38" s="33">
        <f>$H38*'Base Data'!CQ38</f>
        <v>0</v>
      </c>
      <c r="CR38" s="33">
        <f>$H38*'Base Data'!CR38</f>
        <v>0</v>
      </c>
      <c r="CS38" s="33">
        <f>$H38*'Base Data'!CS38</f>
        <v>0</v>
      </c>
      <c r="CT38" s="33">
        <f>$H38*'Base Data'!CT38</f>
        <v>0</v>
      </c>
      <c r="CU38" s="33">
        <f>$H38*'Base Data'!CU38</f>
        <v>0</v>
      </c>
      <c r="CV38" s="33">
        <f>$H38*'Base Data'!CV38</f>
        <v>0</v>
      </c>
      <c r="CW38" s="33">
        <f>$H38*'Base Data'!CW38</f>
        <v>0</v>
      </c>
      <c r="CX38" s="33">
        <f>$H38*'Base Data'!CX38</f>
        <v>0</v>
      </c>
      <c r="CY38" s="33">
        <f>$H38*'Base Data'!CY38</f>
        <v>0</v>
      </c>
      <c r="CZ38" s="33">
        <f>$H38*'Base Data'!CZ38</f>
        <v>0</v>
      </c>
      <c r="DA38" s="33">
        <f>$H38*'Base Data'!DA38</f>
        <v>0</v>
      </c>
      <c r="DB38" s="33">
        <f>$H38*'Base Data'!DB38</f>
        <v>0</v>
      </c>
      <c r="DC38" s="33">
        <f>$H38*'Base Data'!DC38</f>
        <v>0</v>
      </c>
      <c r="DD38" s="33">
        <f>$H38*'Base Data'!DD38</f>
        <v>0</v>
      </c>
      <c r="DE38" s="33">
        <f>$H38*'Base Data'!DE38</f>
        <v>0</v>
      </c>
      <c r="DF38" s="33">
        <f>$H38*'Base Data'!DF38</f>
        <v>0</v>
      </c>
      <c r="DG38" s="33">
        <f>$H38*'Base Data'!DG38</f>
        <v>0</v>
      </c>
      <c r="DH38" s="33">
        <f>$H38*'Base Data'!DH38</f>
        <v>0</v>
      </c>
      <c r="DI38" s="33">
        <f>$H38*'Base Data'!DI38</f>
        <v>0</v>
      </c>
      <c r="DJ38" s="33">
        <f>$H38*'Base Data'!DJ38</f>
        <v>0</v>
      </c>
      <c r="DK38" s="33">
        <f>$H38*'Base Data'!DK38</f>
        <v>0</v>
      </c>
      <c r="DL38" s="36">
        <f>$H38*'Base Data'!DL38</f>
        <v>0</v>
      </c>
    </row>
    <row r="39" spans="1:116" s="332" customFormat="1" ht="19.899999999999999" customHeight="1">
      <c r="A39" s="333">
        <f>'LCR Weights'!N39</f>
        <v>0</v>
      </c>
      <c r="B39" s="333"/>
      <c r="C39" s="76"/>
      <c r="D39" s="87"/>
      <c r="E39" s="93"/>
      <c r="F39" s="739" t="s">
        <v>100</v>
      </c>
      <c r="G39" s="726">
        <f>'LCR Weights'!M39</f>
        <v>0.5</v>
      </c>
      <c r="H39" s="727">
        <f>'LCR Weights'!H39</f>
        <v>0.5</v>
      </c>
      <c r="I39" s="728"/>
      <c r="J39" s="34">
        <f>IF('LCR Weights'!$N39=0,1,0)*('Base Data'!J39+'Base Data'!I39)*G39</f>
        <v>0</v>
      </c>
      <c r="K39" s="33">
        <f>'LCR Weights'!$N39*($G39*('Base Data'!$I39+'Base Data'!$J39)/30)+($H39*'Base Data'!K39)</f>
        <v>0</v>
      </c>
      <c r="L39" s="33">
        <f>'LCR Weights'!$N39*($G39*('Base Data'!$I39+'Base Data'!$J39)/30)+($H39*'Base Data'!L39)</f>
        <v>0</v>
      </c>
      <c r="M39" s="33">
        <f>'LCR Weights'!$N39*($G39*('Base Data'!$I39+'Base Data'!$J39)/30)+($H39*'Base Data'!M39)</f>
        <v>0</v>
      </c>
      <c r="N39" s="33">
        <f>'LCR Weights'!$N39*($G39*('Base Data'!$I39+'Base Data'!$J39)/30)+($H39*'Base Data'!N39)</f>
        <v>0</v>
      </c>
      <c r="O39" s="33">
        <f>'LCR Weights'!$N39*($G39*('Base Data'!$I39+'Base Data'!$J39)/30)+($H39*'Base Data'!O39)</f>
        <v>0</v>
      </c>
      <c r="P39" s="33">
        <f>'LCR Weights'!$N39*($G39*('Base Data'!$I39+'Base Data'!$J39)/30)+($H39*'Base Data'!P39)</f>
        <v>0</v>
      </c>
      <c r="Q39" s="33">
        <f>'LCR Weights'!$N39*($G39*('Base Data'!$I39+'Base Data'!$J39)/30)+($H39*'Base Data'!Q39)</f>
        <v>0</v>
      </c>
      <c r="R39" s="33">
        <f>'LCR Weights'!$N39*($G39*('Base Data'!$I39+'Base Data'!$J39)/30)+($H39*'Base Data'!R39)</f>
        <v>0</v>
      </c>
      <c r="S39" s="33">
        <f>'LCR Weights'!$N39*($G39*('Base Data'!$I39+'Base Data'!$J39)/30)+($H39*'Base Data'!S39)</f>
        <v>0</v>
      </c>
      <c r="T39" s="33">
        <f>'LCR Weights'!$N39*($G39*('Base Data'!$I39+'Base Data'!$J39)/30)+($H39*'Base Data'!T39)</f>
        <v>0</v>
      </c>
      <c r="U39" s="33">
        <f>'LCR Weights'!$N39*($G39*('Base Data'!$I39+'Base Data'!$J39)/30)+($H39*'Base Data'!U39)</f>
        <v>0</v>
      </c>
      <c r="V39" s="33">
        <f>'LCR Weights'!$N39*($G39*('Base Data'!$I39+'Base Data'!$J39)/30)+($H39*'Base Data'!V39)</f>
        <v>0</v>
      </c>
      <c r="W39" s="33">
        <f>'LCR Weights'!$N39*($G39*('Base Data'!$I39+'Base Data'!$J39)/30)+($H39*'Base Data'!W39)</f>
        <v>0</v>
      </c>
      <c r="X39" s="33">
        <f>'LCR Weights'!$N39*($G39*('Base Data'!$I39+'Base Data'!$J39)/30)+($H39*'Base Data'!X39)</f>
        <v>0</v>
      </c>
      <c r="Y39" s="33">
        <f>'LCR Weights'!$N39*($G39*('Base Data'!$I39+'Base Data'!$J39)/30)+($H39*'Base Data'!Y39)</f>
        <v>0</v>
      </c>
      <c r="Z39" s="33">
        <f>'LCR Weights'!$N39*($G39*('Base Data'!$I39+'Base Data'!$J39)/30)+($H39*'Base Data'!Z39)</f>
        <v>0</v>
      </c>
      <c r="AA39" s="33">
        <f>'LCR Weights'!$N39*($G39*('Base Data'!$I39+'Base Data'!$J39)/30)+($H39*'Base Data'!AA39)</f>
        <v>0</v>
      </c>
      <c r="AB39" s="33">
        <f>'LCR Weights'!$N39*($G39*('Base Data'!$I39+'Base Data'!$J39)/30)+($H39*'Base Data'!AB39)</f>
        <v>0</v>
      </c>
      <c r="AC39" s="33">
        <f>'LCR Weights'!$N39*($G39*('Base Data'!$I39+'Base Data'!$J39)/30)+($H39*'Base Data'!AC39)</f>
        <v>0</v>
      </c>
      <c r="AD39" s="33">
        <f>'LCR Weights'!$N39*($G39*('Base Data'!$I39+'Base Data'!$J39)/30)+($H39*'Base Data'!AD39)</f>
        <v>0</v>
      </c>
      <c r="AE39" s="33">
        <f>'LCR Weights'!$N39*($G39*('Base Data'!$I39+'Base Data'!$J39)/30)+($H39*'Base Data'!AE39)</f>
        <v>0</v>
      </c>
      <c r="AF39" s="33">
        <f>'LCR Weights'!$N39*($G39*('Base Data'!$I39+'Base Data'!$J39)/30)+($H39*'Base Data'!AF39)</f>
        <v>0</v>
      </c>
      <c r="AG39" s="33">
        <f>'LCR Weights'!$N39*($G39*('Base Data'!$I39+'Base Data'!$J39)/30)+($H39*'Base Data'!AG39)</f>
        <v>0</v>
      </c>
      <c r="AH39" s="33">
        <f>'LCR Weights'!$N39*($G39*('Base Data'!$I39+'Base Data'!$J39)/30)+($H39*'Base Data'!AH39)</f>
        <v>0</v>
      </c>
      <c r="AI39" s="33">
        <f>'LCR Weights'!$N39*($G39*('Base Data'!$I39+'Base Data'!$J39)/30)+($H39*'Base Data'!AI39)</f>
        <v>0</v>
      </c>
      <c r="AJ39" s="33">
        <f>'LCR Weights'!$N39*($G39*('Base Data'!$I39+'Base Data'!$J39)/30)+($H39*'Base Data'!AJ39)</f>
        <v>0</v>
      </c>
      <c r="AK39" s="33">
        <f>'LCR Weights'!$N39*($G39*('Base Data'!$I39+'Base Data'!$J39)/30)+($H39*'Base Data'!AK39)</f>
        <v>0</v>
      </c>
      <c r="AL39" s="33">
        <f>'LCR Weights'!$N39*($G39*('Base Data'!$I39+'Base Data'!$J39)/30)+($H39*'Base Data'!AL39)</f>
        <v>0</v>
      </c>
      <c r="AM39" s="33">
        <f>'LCR Weights'!$N39*($G39*('Base Data'!$I39+'Base Data'!$J39)/30)+($H39*'Base Data'!AM39)</f>
        <v>0</v>
      </c>
      <c r="AN39" s="33">
        <f>'LCR Weights'!$N39*($G39*('Base Data'!$I39+'Base Data'!$J39)/30)+($H39*'Base Data'!AN39)</f>
        <v>0</v>
      </c>
      <c r="AO39" s="33">
        <f>$H39*'Base Data'!AO39</f>
        <v>0</v>
      </c>
      <c r="AP39" s="33">
        <f>$H39*'Base Data'!AP39</f>
        <v>0</v>
      </c>
      <c r="AQ39" s="33">
        <f>$H39*'Base Data'!AQ39</f>
        <v>0</v>
      </c>
      <c r="AR39" s="33">
        <f>$H39*'Base Data'!AR39</f>
        <v>0</v>
      </c>
      <c r="AS39" s="33">
        <f>$H39*'Base Data'!AS39</f>
        <v>0</v>
      </c>
      <c r="AT39" s="33">
        <f>$H39*'Base Data'!AT39</f>
        <v>0</v>
      </c>
      <c r="AU39" s="33">
        <f>$H39*'Base Data'!AU39</f>
        <v>0</v>
      </c>
      <c r="AV39" s="33">
        <f>$H39*'Base Data'!AV39</f>
        <v>0</v>
      </c>
      <c r="AW39" s="33">
        <f>$H39*'Base Data'!AW39</f>
        <v>0</v>
      </c>
      <c r="AX39" s="33">
        <f>$H39*'Base Data'!AX39</f>
        <v>0</v>
      </c>
      <c r="AY39" s="33">
        <f>$H39*'Base Data'!AY39</f>
        <v>0</v>
      </c>
      <c r="AZ39" s="33">
        <f>$H39*'Base Data'!AZ39</f>
        <v>0</v>
      </c>
      <c r="BA39" s="33">
        <f>$H39*'Base Data'!BA39</f>
        <v>0</v>
      </c>
      <c r="BB39" s="33">
        <f>$H39*'Base Data'!BB39</f>
        <v>0</v>
      </c>
      <c r="BC39" s="33">
        <f>$H39*'Base Data'!BC39</f>
        <v>0</v>
      </c>
      <c r="BD39" s="33">
        <f>$H39*'Base Data'!BD39</f>
        <v>0</v>
      </c>
      <c r="BE39" s="33">
        <f>$H39*'Base Data'!BE39</f>
        <v>0</v>
      </c>
      <c r="BF39" s="33">
        <f>$H39*'Base Data'!BF39</f>
        <v>0</v>
      </c>
      <c r="BG39" s="33">
        <f>$H39*'Base Data'!BG39</f>
        <v>0</v>
      </c>
      <c r="BH39" s="33">
        <f>$H39*'Base Data'!BH39</f>
        <v>0</v>
      </c>
      <c r="BI39" s="33">
        <f>$H39*'Base Data'!BI39</f>
        <v>0</v>
      </c>
      <c r="BJ39" s="33">
        <f>$H39*'Base Data'!BJ39</f>
        <v>0</v>
      </c>
      <c r="BK39" s="33">
        <f>$H39*'Base Data'!BK39</f>
        <v>0</v>
      </c>
      <c r="BL39" s="33">
        <f>$H39*'Base Data'!BL39</f>
        <v>0</v>
      </c>
      <c r="BM39" s="33">
        <f>$H39*'Base Data'!BM39</f>
        <v>0</v>
      </c>
      <c r="BN39" s="33">
        <f>$H39*'Base Data'!BN39</f>
        <v>0</v>
      </c>
      <c r="BO39" s="33">
        <f>$H39*'Base Data'!BO39</f>
        <v>0</v>
      </c>
      <c r="BP39" s="33">
        <f>$H39*'Base Data'!BP39</f>
        <v>0</v>
      </c>
      <c r="BQ39" s="33">
        <f>$H39*'Base Data'!BQ39</f>
        <v>0</v>
      </c>
      <c r="BR39" s="33">
        <f>$H39*'Base Data'!BR39</f>
        <v>0</v>
      </c>
      <c r="BS39" s="33">
        <f>$H39*'Base Data'!BS39</f>
        <v>0</v>
      </c>
      <c r="BT39" s="33">
        <f>$H39*'Base Data'!BT39</f>
        <v>0</v>
      </c>
      <c r="BU39" s="33">
        <f>$H39*'Base Data'!BU39</f>
        <v>0</v>
      </c>
      <c r="BV39" s="33">
        <f>$H39*'Base Data'!BV39</f>
        <v>0</v>
      </c>
      <c r="BW39" s="33">
        <f>$H39*'Base Data'!BW39</f>
        <v>0</v>
      </c>
      <c r="BX39" s="33">
        <f>$H39*'Base Data'!BX39</f>
        <v>0</v>
      </c>
      <c r="BY39" s="33">
        <f>$H39*'Base Data'!BY39</f>
        <v>0</v>
      </c>
      <c r="BZ39" s="33">
        <f>$H39*'Base Data'!BZ39</f>
        <v>0</v>
      </c>
      <c r="CA39" s="33">
        <f>$H39*'Base Data'!CA39</f>
        <v>0</v>
      </c>
      <c r="CB39" s="33">
        <f>$H39*'Base Data'!CB39</f>
        <v>0</v>
      </c>
      <c r="CC39" s="33">
        <f>$H39*'Base Data'!CC39</f>
        <v>0</v>
      </c>
      <c r="CD39" s="33">
        <f>$H39*'Base Data'!CD39</f>
        <v>0</v>
      </c>
      <c r="CE39" s="33">
        <f>$H39*'Base Data'!CE39</f>
        <v>0</v>
      </c>
      <c r="CF39" s="33">
        <f>$H39*'Base Data'!CF39</f>
        <v>0</v>
      </c>
      <c r="CG39" s="33">
        <f>$H39*'Base Data'!CG39</f>
        <v>0</v>
      </c>
      <c r="CH39" s="33">
        <f>$H39*'Base Data'!CH39</f>
        <v>0</v>
      </c>
      <c r="CI39" s="33">
        <f>$H39*'Base Data'!CI39</f>
        <v>0</v>
      </c>
      <c r="CJ39" s="33">
        <f>$H39*'Base Data'!CJ39</f>
        <v>0</v>
      </c>
      <c r="CK39" s="33">
        <f>$H39*'Base Data'!CK39</f>
        <v>0</v>
      </c>
      <c r="CL39" s="33">
        <f>$H39*'Base Data'!CL39</f>
        <v>0</v>
      </c>
      <c r="CM39" s="33">
        <f>$H39*'Base Data'!CM39</f>
        <v>0</v>
      </c>
      <c r="CN39" s="33">
        <f>$H39*'Base Data'!CN39</f>
        <v>0</v>
      </c>
      <c r="CO39" s="33">
        <f>$H39*'Base Data'!CO39</f>
        <v>0</v>
      </c>
      <c r="CP39" s="33">
        <f>$H39*'Base Data'!CP39</f>
        <v>0</v>
      </c>
      <c r="CQ39" s="33">
        <f>$H39*'Base Data'!CQ39</f>
        <v>0</v>
      </c>
      <c r="CR39" s="33">
        <f>$H39*'Base Data'!CR39</f>
        <v>0</v>
      </c>
      <c r="CS39" s="33">
        <f>$H39*'Base Data'!CS39</f>
        <v>0</v>
      </c>
      <c r="CT39" s="33">
        <f>$H39*'Base Data'!CT39</f>
        <v>0</v>
      </c>
      <c r="CU39" s="33">
        <f>$H39*'Base Data'!CU39</f>
        <v>0</v>
      </c>
      <c r="CV39" s="33">
        <f>$H39*'Base Data'!CV39</f>
        <v>0</v>
      </c>
      <c r="CW39" s="33">
        <f>$H39*'Base Data'!CW39</f>
        <v>0</v>
      </c>
      <c r="CX39" s="33">
        <f>$H39*'Base Data'!CX39</f>
        <v>0</v>
      </c>
      <c r="CY39" s="33">
        <f>$H39*'Base Data'!CY39</f>
        <v>0</v>
      </c>
      <c r="CZ39" s="33">
        <f>$H39*'Base Data'!CZ39</f>
        <v>0</v>
      </c>
      <c r="DA39" s="33">
        <f>$H39*'Base Data'!DA39</f>
        <v>0</v>
      </c>
      <c r="DB39" s="33">
        <f>$H39*'Base Data'!DB39</f>
        <v>0</v>
      </c>
      <c r="DC39" s="33">
        <f>$H39*'Base Data'!DC39</f>
        <v>0</v>
      </c>
      <c r="DD39" s="33">
        <f>$H39*'Base Data'!DD39</f>
        <v>0</v>
      </c>
      <c r="DE39" s="33">
        <f>$H39*'Base Data'!DE39</f>
        <v>0</v>
      </c>
      <c r="DF39" s="33">
        <f>$H39*'Base Data'!DF39</f>
        <v>0</v>
      </c>
      <c r="DG39" s="33">
        <f>$H39*'Base Data'!DG39</f>
        <v>0</v>
      </c>
      <c r="DH39" s="33">
        <f>$H39*'Base Data'!DH39</f>
        <v>0</v>
      </c>
      <c r="DI39" s="33">
        <f>$H39*'Base Data'!DI39</f>
        <v>0</v>
      </c>
      <c r="DJ39" s="33">
        <f>$H39*'Base Data'!DJ39</f>
        <v>0</v>
      </c>
      <c r="DK39" s="33">
        <f>$H39*'Base Data'!DK39</f>
        <v>0</v>
      </c>
      <c r="DL39" s="36">
        <f>$H39*'Base Data'!DL39</f>
        <v>0</v>
      </c>
    </row>
    <row r="40" spans="1:116" s="332" customFormat="1" ht="19.899999999999999" customHeight="1">
      <c r="A40" s="333">
        <f>'LCR Weights'!N40</f>
        <v>0</v>
      </c>
      <c r="B40" s="333"/>
      <c r="C40" s="76"/>
      <c r="D40" s="87"/>
      <c r="E40" s="93"/>
      <c r="F40" s="740" t="s">
        <v>103</v>
      </c>
      <c r="G40" s="726">
        <f>'LCR Weights'!M40</f>
        <v>1</v>
      </c>
      <c r="H40" s="727">
        <f>'LCR Weights'!H40</f>
        <v>1</v>
      </c>
      <c r="I40" s="728"/>
      <c r="J40" s="34">
        <f>IF('LCR Weights'!$N40=0,1,0)*('Base Data'!J40+'Base Data'!I40)*G40</f>
        <v>0</v>
      </c>
      <c r="K40" s="33">
        <f>'LCR Weights'!$N40*($G40*('Base Data'!$I40+'Base Data'!$J40)/30)+($H40*'Base Data'!K40)</f>
        <v>0</v>
      </c>
      <c r="L40" s="33">
        <f>'LCR Weights'!$N40*($G40*('Base Data'!$I40+'Base Data'!$J40)/30)+($H40*'Base Data'!L40)</f>
        <v>0</v>
      </c>
      <c r="M40" s="33">
        <f>'LCR Weights'!$N40*($G40*('Base Data'!$I40+'Base Data'!$J40)/30)+($H40*'Base Data'!M40)</f>
        <v>0</v>
      </c>
      <c r="N40" s="33">
        <f>'LCR Weights'!$N40*($G40*('Base Data'!$I40+'Base Data'!$J40)/30)+($H40*'Base Data'!N40)</f>
        <v>0</v>
      </c>
      <c r="O40" s="33">
        <f>'LCR Weights'!$N40*($G40*('Base Data'!$I40+'Base Data'!$J40)/30)+($H40*'Base Data'!O40)</f>
        <v>0</v>
      </c>
      <c r="P40" s="33">
        <f>'LCR Weights'!$N40*($G40*('Base Data'!$I40+'Base Data'!$J40)/30)+($H40*'Base Data'!P40)</f>
        <v>0</v>
      </c>
      <c r="Q40" s="33">
        <f>'LCR Weights'!$N40*($G40*('Base Data'!$I40+'Base Data'!$J40)/30)+($H40*'Base Data'!Q40)</f>
        <v>0</v>
      </c>
      <c r="R40" s="33">
        <f>'LCR Weights'!$N40*($G40*('Base Data'!$I40+'Base Data'!$J40)/30)+($H40*'Base Data'!R40)</f>
        <v>0</v>
      </c>
      <c r="S40" s="33">
        <f>'LCR Weights'!$N40*($G40*('Base Data'!$I40+'Base Data'!$J40)/30)+($H40*'Base Data'!S40)</f>
        <v>0</v>
      </c>
      <c r="T40" s="33">
        <f>'LCR Weights'!$N40*($G40*('Base Data'!$I40+'Base Data'!$J40)/30)+($H40*'Base Data'!T40)</f>
        <v>0</v>
      </c>
      <c r="U40" s="33">
        <f>'LCR Weights'!$N40*($G40*('Base Data'!$I40+'Base Data'!$J40)/30)+($H40*'Base Data'!U40)</f>
        <v>0</v>
      </c>
      <c r="V40" s="33">
        <f>'LCR Weights'!$N40*($G40*('Base Data'!$I40+'Base Data'!$J40)/30)+($H40*'Base Data'!V40)</f>
        <v>0</v>
      </c>
      <c r="W40" s="33">
        <f>'LCR Weights'!$N40*($G40*('Base Data'!$I40+'Base Data'!$J40)/30)+($H40*'Base Data'!W40)</f>
        <v>0</v>
      </c>
      <c r="X40" s="33">
        <f>'LCR Weights'!$N40*($G40*('Base Data'!$I40+'Base Data'!$J40)/30)+($H40*'Base Data'!X40)</f>
        <v>0</v>
      </c>
      <c r="Y40" s="33">
        <f>'LCR Weights'!$N40*($G40*('Base Data'!$I40+'Base Data'!$J40)/30)+($H40*'Base Data'!Y40)</f>
        <v>0</v>
      </c>
      <c r="Z40" s="33">
        <f>'LCR Weights'!$N40*($G40*('Base Data'!$I40+'Base Data'!$J40)/30)+($H40*'Base Data'!Z40)</f>
        <v>0</v>
      </c>
      <c r="AA40" s="33">
        <f>'LCR Weights'!$N40*($G40*('Base Data'!$I40+'Base Data'!$J40)/30)+($H40*'Base Data'!AA40)</f>
        <v>0</v>
      </c>
      <c r="AB40" s="33">
        <f>'LCR Weights'!$N40*($G40*('Base Data'!$I40+'Base Data'!$J40)/30)+($H40*'Base Data'!AB40)</f>
        <v>0</v>
      </c>
      <c r="AC40" s="33">
        <f>'LCR Weights'!$N40*($G40*('Base Data'!$I40+'Base Data'!$J40)/30)+($H40*'Base Data'!AC40)</f>
        <v>0</v>
      </c>
      <c r="AD40" s="33">
        <f>'LCR Weights'!$N40*($G40*('Base Data'!$I40+'Base Data'!$J40)/30)+($H40*'Base Data'!AD40)</f>
        <v>0</v>
      </c>
      <c r="AE40" s="33">
        <f>'LCR Weights'!$N40*($G40*('Base Data'!$I40+'Base Data'!$J40)/30)+($H40*'Base Data'!AE40)</f>
        <v>0</v>
      </c>
      <c r="AF40" s="33">
        <f>'LCR Weights'!$N40*($G40*('Base Data'!$I40+'Base Data'!$J40)/30)+($H40*'Base Data'!AF40)</f>
        <v>0</v>
      </c>
      <c r="AG40" s="33">
        <f>'LCR Weights'!$N40*($G40*('Base Data'!$I40+'Base Data'!$J40)/30)+($H40*'Base Data'!AG40)</f>
        <v>0</v>
      </c>
      <c r="AH40" s="33">
        <f>'LCR Weights'!$N40*($G40*('Base Data'!$I40+'Base Data'!$J40)/30)+($H40*'Base Data'!AH40)</f>
        <v>0</v>
      </c>
      <c r="AI40" s="33">
        <f>'LCR Weights'!$N40*($G40*('Base Data'!$I40+'Base Data'!$J40)/30)+($H40*'Base Data'!AI40)</f>
        <v>0</v>
      </c>
      <c r="AJ40" s="33">
        <f>'LCR Weights'!$N40*($G40*('Base Data'!$I40+'Base Data'!$J40)/30)+($H40*'Base Data'!AJ40)</f>
        <v>0</v>
      </c>
      <c r="AK40" s="33">
        <f>'LCR Weights'!$N40*($G40*('Base Data'!$I40+'Base Data'!$J40)/30)+($H40*'Base Data'!AK40)</f>
        <v>0</v>
      </c>
      <c r="AL40" s="33">
        <f>'LCR Weights'!$N40*($G40*('Base Data'!$I40+'Base Data'!$J40)/30)+($H40*'Base Data'!AL40)</f>
        <v>0</v>
      </c>
      <c r="AM40" s="33">
        <f>'LCR Weights'!$N40*($G40*('Base Data'!$I40+'Base Data'!$J40)/30)+($H40*'Base Data'!AM40)</f>
        <v>0</v>
      </c>
      <c r="AN40" s="33">
        <f>'LCR Weights'!$N40*($G40*('Base Data'!$I40+'Base Data'!$J40)/30)+($H40*'Base Data'!AN40)</f>
        <v>0</v>
      </c>
      <c r="AO40" s="33">
        <f>$H40*'Base Data'!AO40</f>
        <v>0</v>
      </c>
      <c r="AP40" s="33">
        <f>$H40*'Base Data'!AP40</f>
        <v>0</v>
      </c>
      <c r="AQ40" s="33">
        <f>$H40*'Base Data'!AQ40</f>
        <v>0</v>
      </c>
      <c r="AR40" s="33">
        <f>$H40*'Base Data'!AR40</f>
        <v>0</v>
      </c>
      <c r="AS40" s="33">
        <f>$H40*'Base Data'!AS40</f>
        <v>0</v>
      </c>
      <c r="AT40" s="33">
        <f>$H40*'Base Data'!AT40</f>
        <v>0</v>
      </c>
      <c r="AU40" s="33">
        <f>$H40*'Base Data'!AU40</f>
        <v>0</v>
      </c>
      <c r="AV40" s="33">
        <f>$H40*'Base Data'!AV40</f>
        <v>0</v>
      </c>
      <c r="AW40" s="33">
        <f>$H40*'Base Data'!AW40</f>
        <v>0</v>
      </c>
      <c r="AX40" s="33">
        <f>$H40*'Base Data'!AX40</f>
        <v>0</v>
      </c>
      <c r="AY40" s="33">
        <f>$H40*'Base Data'!AY40</f>
        <v>0</v>
      </c>
      <c r="AZ40" s="33">
        <f>$H40*'Base Data'!AZ40</f>
        <v>0</v>
      </c>
      <c r="BA40" s="33">
        <f>$H40*'Base Data'!BA40</f>
        <v>0</v>
      </c>
      <c r="BB40" s="33">
        <f>$H40*'Base Data'!BB40</f>
        <v>0</v>
      </c>
      <c r="BC40" s="33">
        <f>$H40*'Base Data'!BC40</f>
        <v>0</v>
      </c>
      <c r="BD40" s="33">
        <f>$H40*'Base Data'!BD40</f>
        <v>0</v>
      </c>
      <c r="BE40" s="33">
        <f>$H40*'Base Data'!BE40</f>
        <v>0</v>
      </c>
      <c r="BF40" s="33">
        <f>$H40*'Base Data'!BF40</f>
        <v>0</v>
      </c>
      <c r="BG40" s="33">
        <f>$H40*'Base Data'!BG40</f>
        <v>0</v>
      </c>
      <c r="BH40" s="33">
        <f>$H40*'Base Data'!BH40</f>
        <v>0</v>
      </c>
      <c r="BI40" s="33">
        <f>$H40*'Base Data'!BI40</f>
        <v>0</v>
      </c>
      <c r="BJ40" s="33">
        <f>$H40*'Base Data'!BJ40</f>
        <v>0</v>
      </c>
      <c r="BK40" s="33">
        <f>$H40*'Base Data'!BK40</f>
        <v>0</v>
      </c>
      <c r="BL40" s="33">
        <f>$H40*'Base Data'!BL40</f>
        <v>0</v>
      </c>
      <c r="BM40" s="33">
        <f>$H40*'Base Data'!BM40</f>
        <v>0</v>
      </c>
      <c r="BN40" s="33">
        <f>$H40*'Base Data'!BN40</f>
        <v>0</v>
      </c>
      <c r="BO40" s="33">
        <f>$H40*'Base Data'!BO40</f>
        <v>0</v>
      </c>
      <c r="BP40" s="33">
        <f>$H40*'Base Data'!BP40</f>
        <v>0</v>
      </c>
      <c r="BQ40" s="33">
        <f>$H40*'Base Data'!BQ40</f>
        <v>0</v>
      </c>
      <c r="BR40" s="33">
        <f>$H40*'Base Data'!BR40</f>
        <v>0</v>
      </c>
      <c r="BS40" s="33">
        <f>$H40*'Base Data'!BS40</f>
        <v>0</v>
      </c>
      <c r="BT40" s="33">
        <f>$H40*'Base Data'!BT40</f>
        <v>0</v>
      </c>
      <c r="BU40" s="33">
        <f>$H40*'Base Data'!BU40</f>
        <v>0</v>
      </c>
      <c r="BV40" s="33">
        <f>$H40*'Base Data'!BV40</f>
        <v>0</v>
      </c>
      <c r="BW40" s="33">
        <f>$H40*'Base Data'!BW40</f>
        <v>0</v>
      </c>
      <c r="BX40" s="33">
        <f>$H40*'Base Data'!BX40</f>
        <v>0</v>
      </c>
      <c r="BY40" s="33">
        <f>$H40*'Base Data'!BY40</f>
        <v>0</v>
      </c>
      <c r="BZ40" s="33">
        <f>$H40*'Base Data'!BZ40</f>
        <v>0</v>
      </c>
      <c r="CA40" s="33">
        <f>$H40*'Base Data'!CA40</f>
        <v>0</v>
      </c>
      <c r="CB40" s="33">
        <f>$H40*'Base Data'!CB40</f>
        <v>0</v>
      </c>
      <c r="CC40" s="33">
        <f>$H40*'Base Data'!CC40</f>
        <v>0</v>
      </c>
      <c r="CD40" s="33">
        <f>$H40*'Base Data'!CD40</f>
        <v>0</v>
      </c>
      <c r="CE40" s="33">
        <f>$H40*'Base Data'!CE40</f>
        <v>0</v>
      </c>
      <c r="CF40" s="33">
        <f>$H40*'Base Data'!CF40</f>
        <v>0</v>
      </c>
      <c r="CG40" s="33">
        <f>$H40*'Base Data'!CG40</f>
        <v>0</v>
      </c>
      <c r="CH40" s="33">
        <f>$H40*'Base Data'!CH40</f>
        <v>0</v>
      </c>
      <c r="CI40" s="33">
        <f>$H40*'Base Data'!CI40</f>
        <v>0</v>
      </c>
      <c r="CJ40" s="33">
        <f>$H40*'Base Data'!CJ40</f>
        <v>0</v>
      </c>
      <c r="CK40" s="33">
        <f>$H40*'Base Data'!CK40</f>
        <v>0</v>
      </c>
      <c r="CL40" s="33">
        <f>$H40*'Base Data'!CL40</f>
        <v>0</v>
      </c>
      <c r="CM40" s="33">
        <f>$H40*'Base Data'!CM40</f>
        <v>0</v>
      </c>
      <c r="CN40" s="33">
        <f>$H40*'Base Data'!CN40</f>
        <v>0</v>
      </c>
      <c r="CO40" s="33">
        <f>$H40*'Base Data'!CO40</f>
        <v>0</v>
      </c>
      <c r="CP40" s="33">
        <f>$H40*'Base Data'!CP40</f>
        <v>0</v>
      </c>
      <c r="CQ40" s="33">
        <f>$H40*'Base Data'!CQ40</f>
        <v>0</v>
      </c>
      <c r="CR40" s="33">
        <f>$H40*'Base Data'!CR40</f>
        <v>0</v>
      </c>
      <c r="CS40" s="33">
        <f>$H40*'Base Data'!CS40</f>
        <v>0</v>
      </c>
      <c r="CT40" s="33">
        <f>$H40*'Base Data'!CT40</f>
        <v>0</v>
      </c>
      <c r="CU40" s="33">
        <f>$H40*'Base Data'!CU40</f>
        <v>0</v>
      </c>
      <c r="CV40" s="33">
        <f>$H40*'Base Data'!CV40</f>
        <v>0</v>
      </c>
      <c r="CW40" s="33">
        <f>$H40*'Base Data'!CW40</f>
        <v>0</v>
      </c>
      <c r="CX40" s="33">
        <f>$H40*'Base Data'!CX40</f>
        <v>0</v>
      </c>
      <c r="CY40" s="33">
        <f>$H40*'Base Data'!CY40</f>
        <v>0</v>
      </c>
      <c r="CZ40" s="33">
        <f>$H40*'Base Data'!CZ40</f>
        <v>0</v>
      </c>
      <c r="DA40" s="33">
        <f>$H40*'Base Data'!DA40</f>
        <v>0</v>
      </c>
      <c r="DB40" s="33">
        <f>$H40*'Base Data'!DB40</f>
        <v>0</v>
      </c>
      <c r="DC40" s="33">
        <f>$H40*'Base Data'!DC40</f>
        <v>0</v>
      </c>
      <c r="DD40" s="33">
        <f>$H40*'Base Data'!DD40</f>
        <v>0</v>
      </c>
      <c r="DE40" s="33">
        <f>$H40*'Base Data'!DE40</f>
        <v>0</v>
      </c>
      <c r="DF40" s="33">
        <f>$H40*'Base Data'!DF40</f>
        <v>0</v>
      </c>
      <c r="DG40" s="33">
        <f>$H40*'Base Data'!DG40</f>
        <v>0</v>
      </c>
      <c r="DH40" s="33">
        <f>$H40*'Base Data'!DH40</f>
        <v>0</v>
      </c>
      <c r="DI40" s="33">
        <f>$H40*'Base Data'!DI40</f>
        <v>0</v>
      </c>
      <c r="DJ40" s="33">
        <f>$H40*'Base Data'!DJ40</f>
        <v>0</v>
      </c>
      <c r="DK40" s="33">
        <f>$H40*'Base Data'!DK40</f>
        <v>0</v>
      </c>
      <c r="DL40" s="36">
        <f>$H40*'Base Data'!DL40</f>
        <v>0</v>
      </c>
    </row>
    <row r="41" spans="1:116" s="348" customFormat="1" ht="11.25" customHeight="1">
      <c r="A41" s="333"/>
      <c r="B41" s="333"/>
      <c r="C41" s="533"/>
      <c r="D41" s="344"/>
      <c r="E41" s="345"/>
      <c r="F41" s="732" t="s">
        <v>701</v>
      </c>
      <c r="G41" s="721"/>
      <c r="H41" s="722"/>
      <c r="I41" s="731"/>
      <c r="J41" s="741"/>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2"/>
      <c r="CD41" s="742"/>
      <c r="CE41" s="742"/>
      <c r="CF41" s="742"/>
      <c r="CG41" s="742"/>
      <c r="CH41" s="742"/>
      <c r="CI41" s="742"/>
      <c r="CJ41" s="742"/>
      <c r="CK41" s="742"/>
      <c r="CL41" s="742"/>
      <c r="CM41" s="742"/>
      <c r="CN41" s="742"/>
      <c r="CO41" s="742"/>
      <c r="CP41" s="742"/>
      <c r="CQ41" s="742"/>
      <c r="CR41" s="742"/>
      <c r="CS41" s="742"/>
      <c r="CT41" s="742"/>
      <c r="CU41" s="742"/>
      <c r="CV41" s="742"/>
      <c r="CW41" s="742"/>
      <c r="CX41" s="742"/>
      <c r="CY41" s="742"/>
      <c r="CZ41" s="742"/>
      <c r="DA41" s="742"/>
      <c r="DB41" s="742"/>
      <c r="DC41" s="742"/>
      <c r="DD41" s="742"/>
      <c r="DE41" s="742"/>
      <c r="DF41" s="742"/>
      <c r="DG41" s="742"/>
      <c r="DH41" s="742"/>
      <c r="DI41" s="742"/>
      <c r="DJ41" s="742"/>
      <c r="DK41" s="742"/>
      <c r="DL41" s="743"/>
    </row>
    <row r="42" spans="1:116" s="332" customFormat="1" ht="19.899999999999999" customHeight="1">
      <c r="A42" s="333">
        <f>'LCR Weights'!N42</f>
        <v>0</v>
      </c>
      <c r="B42" s="333"/>
      <c r="C42" s="76"/>
      <c r="D42" s="87"/>
      <c r="E42" s="93"/>
      <c r="F42" s="740" t="s">
        <v>106</v>
      </c>
      <c r="G42" s="726">
        <f>'LCR Weights'!M42</f>
        <v>1</v>
      </c>
      <c r="H42" s="727">
        <f>'LCR Weights'!H42</f>
        <v>1</v>
      </c>
      <c r="I42" s="728"/>
      <c r="J42" s="34">
        <f>IF('LCR Weights'!$N42=0,1,0)*('Base Data'!J42+'Base Data'!I42)*G42</f>
        <v>0</v>
      </c>
      <c r="K42" s="33">
        <f>'LCR Weights'!$N42*($G42*('Base Data'!$I42+'Base Data'!$J42)/30)+($H42*'Base Data'!K42)</f>
        <v>0</v>
      </c>
      <c r="L42" s="33">
        <f>'LCR Weights'!$N42*($G42*('Base Data'!$I42+'Base Data'!$J42)/30)+($H42*'Base Data'!L42)</f>
        <v>0</v>
      </c>
      <c r="M42" s="33">
        <f>'LCR Weights'!$N42*($G42*('Base Data'!$I42+'Base Data'!$J42)/30)+($H42*'Base Data'!M42)</f>
        <v>0</v>
      </c>
      <c r="N42" s="33">
        <f>'LCR Weights'!$N42*($G42*('Base Data'!$I42+'Base Data'!$J42)/30)+($H42*'Base Data'!N42)</f>
        <v>0</v>
      </c>
      <c r="O42" s="33">
        <f>'LCR Weights'!$N42*($G42*('Base Data'!$I42+'Base Data'!$J42)/30)+($H42*'Base Data'!O42)</f>
        <v>0</v>
      </c>
      <c r="P42" s="33">
        <f>'LCR Weights'!$N42*($G42*('Base Data'!$I42+'Base Data'!$J42)/30)+($H42*'Base Data'!P42)</f>
        <v>0</v>
      </c>
      <c r="Q42" s="33">
        <f>'LCR Weights'!$N42*($G42*('Base Data'!$I42+'Base Data'!$J42)/30)+($H42*'Base Data'!Q42)</f>
        <v>0</v>
      </c>
      <c r="R42" s="33">
        <f>'LCR Weights'!$N42*($G42*('Base Data'!$I42+'Base Data'!$J42)/30)+($H42*'Base Data'!R42)</f>
        <v>0</v>
      </c>
      <c r="S42" s="33">
        <f>'LCR Weights'!$N42*($G42*('Base Data'!$I42+'Base Data'!$J42)/30)+($H42*'Base Data'!S42)</f>
        <v>0</v>
      </c>
      <c r="T42" s="33">
        <f>'LCR Weights'!$N42*($G42*('Base Data'!$I42+'Base Data'!$J42)/30)+($H42*'Base Data'!T42)</f>
        <v>0</v>
      </c>
      <c r="U42" s="33">
        <f>'LCR Weights'!$N42*($G42*('Base Data'!$I42+'Base Data'!$J42)/30)+($H42*'Base Data'!U42)</f>
        <v>0</v>
      </c>
      <c r="V42" s="33">
        <f>'LCR Weights'!$N42*($G42*('Base Data'!$I42+'Base Data'!$J42)/30)+($H42*'Base Data'!V42)</f>
        <v>0</v>
      </c>
      <c r="W42" s="33">
        <f>'LCR Weights'!$N42*($G42*('Base Data'!$I42+'Base Data'!$J42)/30)+($H42*'Base Data'!W42)</f>
        <v>0</v>
      </c>
      <c r="X42" s="33">
        <f>'LCR Weights'!$N42*($G42*('Base Data'!$I42+'Base Data'!$J42)/30)+($H42*'Base Data'!X42)</f>
        <v>0</v>
      </c>
      <c r="Y42" s="33">
        <f>'LCR Weights'!$N42*($G42*('Base Data'!$I42+'Base Data'!$J42)/30)+($H42*'Base Data'!Y42)</f>
        <v>0</v>
      </c>
      <c r="Z42" s="33">
        <f>'LCR Weights'!$N42*($G42*('Base Data'!$I42+'Base Data'!$J42)/30)+($H42*'Base Data'!Z42)</f>
        <v>0</v>
      </c>
      <c r="AA42" s="33">
        <f>'LCR Weights'!$N42*($G42*('Base Data'!$I42+'Base Data'!$J42)/30)+($H42*'Base Data'!AA42)</f>
        <v>0</v>
      </c>
      <c r="AB42" s="33">
        <f>'LCR Weights'!$N42*($G42*('Base Data'!$I42+'Base Data'!$J42)/30)+($H42*'Base Data'!AB42)</f>
        <v>0</v>
      </c>
      <c r="AC42" s="33">
        <f>'LCR Weights'!$N42*($G42*('Base Data'!$I42+'Base Data'!$J42)/30)+($H42*'Base Data'!AC42)</f>
        <v>0</v>
      </c>
      <c r="AD42" s="33">
        <f>'LCR Weights'!$N42*($G42*('Base Data'!$I42+'Base Data'!$J42)/30)+($H42*'Base Data'!AD42)</f>
        <v>0</v>
      </c>
      <c r="AE42" s="33">
        <f>'LCR Weights'!$N42*($G42*('Base Data'!$I42+'Base Data'!$J42)/30)+($H42*'Base Data'!AE42)</f>
        <v>0</v>
      </c>
      <c r="AF42" s="33">
        <f>'LCR Weights'!$N42*($G42*('Base Data'!$I42+'Base Data'!$J42)/30)+($H42*'Base Data'!AF42)</f>
        <v>0</v>
      </c>
      <c r="AG42" s="33">
        <f>'LCR Weights'!$N42*($G42*('Base Data'!$I42+'Base Data'!$J42)/30)+($H42*'Base Data'!AG42)</f>
        <v>0</v>
      </c>
      <c r="AH42" s="33">
        <f>'LCR Weights'!$N42*($G42*('Base Data'!$I42+'Base Data'!$J42)/30)+($H42*'Base Data'!AH42)</f>
        <v>0</v>
      </c>
      <c r="AI42" s="33">
        <f>'LCR Weights'!$N42*($G42*('Base Data'!$I42+'Base Data'!$J42)/30)+($H42*'Base Data'!AI42)</f>
        <v>0</v>
      </c>
      <c r="AJ42" s="33">
        <f>'LCR Weights'!$N42*($G42*('Base Data'!$I42+'Base Data'!$J42)/30)+($H42*'Base Data'!AJ42)</f>
        <v>0</v>
      </c>
      <c r="AK42" s="33">
        <f>'LCR Weights'!$N42*($G42*('Base Data'!$I42+'Base Data'!$J42)/30)+($H42*'Base Data'!AK42)</f>
        <v>0</v>
      </c>
      <c r="AL42" s="33">
        <f>'LCR Weights'!$N42*($G42*('Base Data'!$I42+'Base Data'!$J42)/30)+($H42*'Base Data'!AL42)</f>
        <v>0</v>
      </c>
      <c r="AM42" s="33">
        <f>'LCR Weights'!$N42*($G42*('Base Data'!$I42+'Base Data'!$J42)/30)+($H42*'Base Data'!AM42)</f>
        <v>0</v>
      </c>
      <c r="AN42" s="33">
        <f>'LCR Weights'!$N42*($G42*('Base Data'!$I42+'Base Data'!$J42)/30)+($H42*'Base Data'!AN42)</f>
        <v>0</v>
      </c>
      <c r="AO42" s="33">
        <f>$H42*'Base Data'!AO42</f>
        <v>0</v>
      </c>
      <c r="AP42" s="33">
        <f>$H42*'Base Data'!AP42</f>
        <v>0</v>
      </c>
      <c r="AQ42" s="33">
        <f>$H42*'Base Data'!AQ42</f>
        <v>0</v>
      </c>
      <c r="AR42" s="33">
        <f>$H42*'Base Data'!AR42</f>
        <v>0</v>
      </c>
      <c r="AS42" s="33">
        <f>$H42*'Base Data'!AS42</f>
        <v>0</v>
      </c>
      <c r="AT42" s="33">
        <f>$H42*'Base Data'!AT42</f>
        <v>0</v>
      </c>
      <c r="AU42" s="33">
        <f>$H42*'Base Data'!AU42</f>
        <v>0</v>
      </c>
      <c r="AV42" s="33">
        <f>$H42*'Base Data'!AV42</f>
        <v>0</v>
      </c>
      <c r="AW42" s="33">
        <f>$H42*'Base Data'!AW42</f>
        <v>0</v>
      </c>
      <c r="AX42" s="33">
        <f>$H42*'Base Data'!AX42</f>
        <v>0</v>
      </c>
      <c r="AY42" s="33">
        <f>$H42*'Base Data'!AY42</f>
        <v>0</v>
      </c>
      <c r="AZ42" s="33">
        <f>$H42*'Base Data'!AZ42</f>
        <v>0</v>
      </c>
      <c r="BA42" s="33">
        <f>$H42*'Base Data'!BA42</f>
        <v>0</v>
      </c>
      <c r="BB42" s="33">
        <f>$H42*'Base Data'!BB42</f>
        <v>0</v>
      </c>
      <c r="BC42" s="33">
        <f>$H42*'Base Data'!BC42</f>
        <v>0</v>
      </c>
      <c r="BD42" s="33">
        <f>$H42*'Base Data'!BD42</f>
        <v>0</v>
      </c>
      <c r="BE42" s="33">
        <f>$H42*'Base Data'!BE42</f>
        <v>0</v>
      </c>
      <c r="BF42" s="33">
        <f>$H42*'Base Data'!BF42</f>
        <v>0</v>
      </c>
      <c r="BG42" s="33">
        <f>$H42*'Base Data'!BG42</f>
        <v>0</v>
      </c>
      <c r="BH42" s="33">
        <f>$H42*'Base Data'!BH42</f>
        <v>0</v>
      </c>
      <c r="BI42" s="33">
        <f>$H42*'Base Data'!BI42</f>
        <v>0</v>
      </c>
      <c r="BJ42" s="33">
        <f>$H42*'Base Data'!BJ42</f>
        <v>0</v>
      </c>
      <c r="BK42" s="33">
        <f>$H42*'Base Data'!BK42</f>
        <v>0</v>
      </c>
      <c r="BL42" s="33">
        <f>$H42*'Base Data'!BL42</f>
        <v>0</v>
      </c>
      <c r="BM42" s="33">
        <f>$H42*'Base Data'!BM42</f>
        <v>0</v>
      </c>
      <c r="BN42" s="33">
        <f>$H42*'Base Data'!BN42</f>
        <v>0</v>
      </c>
      <c r="BO42" s="33">
        <f>$H42*'Base Data'!BO42</f>
        <v>0</v>
      </c>
      <c r="BP42" s="33">
        <f>$H42*'Base Data'!BP42</f>
        <v>0</v>
      </c>
      <c r="BQ42" s="33">
        <f>$H42*'Base Data'!BQ42</f>
        <v>0</v>
      </c>
      <c r="BR42" s="33">
        <f>$H42*'Base Data'!BR42</f>
        <v>0</v>
      </c>
      <c r="BS42" s="33">
        <f>$H42*'Base Data'!BS42</f>
        <v>0</v>
      </c>
      <c r="BT42" s="33">
        <f>$H42*'Base Data'!BT42</f>
        <v>0</v>
      </c>
      <c r="BU42" s="33">
        <f>$H42*'Base Data'!BU42</f>
        <v>0</v>
      </c>
      <c r="BV42" s="33">
        <f>$H42*'Base Data'!BV42</f>
        <v>0</v>
      </c>
      <c r="BW42" s="33">
        <f>$H42*'Base Data'!BW42</f>
        <v>0</v>
      </c>
      <c r="BX42" s="33">
        <f>$H42*'Base Data'!BX42</f>
        <v>0</v>
      </c>
      <c r="BY42" s="33">
        <f>$H42*'Base Data'!BY42</f>
        <v>0</v>
      </c>
      <c r="BZ42" s="33">
        <f>$H42*'Base Data'!BZ42</f>
        <v>0</v>
      </c>
      <c r="CA42" s="33">
        <f>$H42*'Base Data'!CA42</f>
        <v>0</v>
      </c>
      <c r="CB42" s="33">
        <f>$H42*'Base Data'!CB42</f>
        <v>0</v>
      </c>
      <c r="CC42" s="33">
        <f>$H42*'Base Data'!CC42</f>
        <v>0</v>
      </c>
      <c r="CD42" s="33">
        <f>$H42*'Base Data'!CD42</f>
        <v>0</v>
      </c>
      <c r="CE42" s="33">
        <f>$H42*'Base Data'!CE42</f>
        <v>0</v>
      </c>
      <c r="CF42" s="33">
        <f>$H42*'Base Data'!CF42</f>
        <v>0</v>
      </c>
      <c r="CG42" s="33">
        <f>$H42*'Base Data'!CG42</f>
        <v>0</v>
      </c>
      <c r="CH42" s="33">
        <f>$H42*'Base Data'!CH42</f>
        <v>0</v>
      </c>
      <c r="CI42" s="33">
        <f>$H42*'Base Data'!CI42</f>
        <v>0</v>
      </c>
      <c r="CJ42" s="33">
        <f>$H42*'Base Data'!CJ42</f>
        <v>0</v>
      </c>
      <c r="CK42" s="33">
        <f>$H42*'Base Data'!CK42</f>
        <v>0</v>
      </c>
      <c r="CL42" s="33">
        <f>$H42*'Base Data'!CL42</f>
        <v>0</v>
      </c>
      <c r="CM42" s="33">
        <f>$H42*'Base Data'!CM42</f>
        <v>0</v>
      </c>
      <c r="CN42" s="33">
        <f>$H42*'Base Data'!CN42</f>
        <v>0</v>
      </c>
      <c r="CO42" s="33">
        <f>$H42*'Base Data'!CO42</f>
        <v>0</v>
      </c>
      <c r="CP42" s="33">
        <f>$H42*'Base Data'!CP42</f>
        <v>0</v>
      </c>
      <c r="CQ42" s="33">
        <f>$H42*'Base Data'!CQ42</f>
        <v>0</v>
      </c>
      <c r="CR42" s="33">
        <f>$H42*'Base Data'!CR42</f>
        <v>0</v>
      </c>
      <c r="CS42" s="33">
        <f>$H42*'Base Data'!CS42</f>
        <v>0</v>
      </c>
      <c r="CT42" s="33">
        <f>$H42*'Base Data'!CT42</f>
        <v>0</v>
      </c>
      <c r="CU42" s="33">
        <f>$H42*'Base Data'!CU42</f>
        <v>0</v>
      </c>
      <c r="CV42" s="33">
        <f>$H42*'Base Data'!CV42</f>
        <v>0</v>
      </c>
      <c r="CW42" s="33">
        <f>$H42*'Base Data'!CW42</f>
        <v>0</v>
      </c>
      <c r="CX42" s="33">
        <f>$H42*'Base Data'!CX42</f>
        <v>0</v>
      </c>
      <c r="CY42" s="33">
        <f>$H42*'Base Data'!CY42</f>
        <v>0</v>
      </c>
      <c r="CZ42" s="33">
        <f>$H42*'Base Data'!CZ42</f>
        <v>0</v>
      </c>
      <c r="DA42" s="33">
        <f>$H42*'Base Data'!DA42</f>
        <v>0</v>
      </c>
      <c r="DB42" s="33">
        <f>$H42*'Base Data'!DB42</f>
        <v>0</v>
      </c>
      <c r="DC42" s="33">
        <f>$H42*'Base Data'!DC42</f>
        <v>0</v>
      </c>
      <c r="DD42" s="33">
        <f>$H42*'Base Data'!DD42</f>
        <v>0</v>
      </c>
      <c r="DE42" s="33">
        <f>$H42*'Base Data'!DE42</f>
        <v>0</v>
      </c>
      <c r="DF42" s="33">
        <f>$H42*'Base Data'!DF42</f>
        <v>0</v>
      </c>
      <c r="DG42" s="33">
        <f>$H42*'Base Data'!DG42</f>
        <v>0</v>
      </c>
      <c r="DH42" s="33">
        <f>$H42*'Base Data'!DH42</f>
        <v>0</v>
      </c>
      <c r="DI42" s="33">
        <f>$H42*'Base Data'!DI42</f>
        <v>0</v>
      </c>
      <c r="DJ42" s="33">
        <f>$H42*'Base Data'!DJ42</f>
        <v>0</v>
      </c>
      <c r="DK42" s="33">
        <f>$H42*'Base Data'!DK42</f>
        <v>0</v>
      </c>
      <c r="DL42" s="36">
        <f>$H42*'Base Data'!DL42</f>
        <v>0</v>
      </c>
    </row>
    <row r="43" spans="1:116" s="348" customFormat="1" ht="11.25" customHeight="1">
      <c r="A43" s="333"/>
      <c r="B43" s="333"/>
      <c r="C43" s="533"/>
      <c r="D43" s="344"/>
      <c r="E43" s="345"/>
      <c r="F43" s="540" t="s">
        <v>701</v>
      </c>
      <c r="G43" s="721"/>
      <c r="H43" s="722"/>
      <c r="I43" s="731"/>
      <c r="J43" s="741"/>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742"/>
      <c r="CZ43" s="742"/>
      <c r="DA43" s="742"/>
      <c r="DB43" s="742"/>
      <c r="DC43" s="742"/>
      <c r="DD43" s="742"/>
      <c r="DE43" s="742"/>
      <c r="DF43" s="742"/>
      <c r="DG43" s="742"/>
      <c r="DH43" s="742"/>
      <c r="DI43" s="742"/>
      <c r="DJ43" s="742"/>
      <c r="DK43" s="742"/>
      <c r="DL43" s="743"/>
    </row>
    <row r="44" spans="1:116" s="332" customFormat="1" ht="37.15">
      <c r="A44" s="333"/>
      <c r="B44" s="333"/>
      <c r="C44" s="76"/>
      <c r="D44" s="87" t="s">
        <v>459</v>
      </c>
      <c r="E44" s="93" t="s">
        <v>767</v>
      </c>
      <c r="F44" s="744" t="s">
        <v>924</v>
      </c>
      <c r="G44" s="721"/>
      <c r="H44" s="722"/>
      <c r="I44" s="728"/>
      <c r="J44" s="34">
        <f>SUM(J45,J49,J50,J56:J57)</f>
        <v>0</v>
      </c>
      <c r="K44" s="34">
        <f t="shared" ref="K44:BV44" si="24">SUM(K45,K49,K50,K56:K57)</f>
        <v>0</v>
      </c>
      <c r="L44" s="34">
        <f t="shared" si="24"/>
        <v>0</v>
      </c>
      <c r="M44" s="34">
        <f t="shared" si="24"/>
        <v>0</v>
      </c>
      <c r="N44" s="34">
        <f t="shared" si="24"/>
        <v>0</v>
      </c>
      <c r="O44" s="34">
        <f t="shared" si="24"/>
        <v>0</v>
      </c>
      <c r="P44" s="34">
        <f t="shared" si="24"/>
        <v>0</v>
      </c>
      <c r="Q44" s="34">
        <f t="shared" si="24"/>
        <v>0</v>
      </c>
      <c r="R44" s="34">
        <f t="shared" si="24"/>
        <v>0</v>
      </c>
      <c r="S44" s="34">
        <f t="shared" si="24"/>
        <v>0</v>
      </c>
      <c r="T44" s="34">
        <f t="shared" si="24"/>
        <v>0</v>
      </c>
      <c r="U44" s="34">
        <f t="shared" si="24"/>
        <v>0</v>
      </c>
      <c r="V44" s="34">
        <f t="shared" si="24"/>
        <v>0</v>
      </c>
      <c r="W44" s="34">
        <f t="shared" si="24"/>
        <v>0</v>
      </c>
      <c r="X44" s="34">
        <f t="shared" si="24"/>
        <v>0</v>
      </c>
      <c r="Y44" s="34">
        <f t="shared" si="24"/>
        <v>0</v>
      </c>
      <c r="Z44" s="34">
        <f t="shared" si="24"/>
        <v>0</v>
      </c>
      <c r="AA44" s="34">
        <f t="shared" si="24"/>
        <v>0</v>
      </c>
      <c r="AB44" s="34">
        <f t="shared" si="24"/>
        <v>0</v>
      </c>
      <c r="AC44" s="34">
        <f t="shared" si="24"/>
        <v>0</v>
      </c>
      <c r="AD44" s="34">
        <f t="shared" si="24"/>
        <v>0</v>
      </c>
      <c r="AE44" s="34">
        <f t="shared" si="24"/>
        <v>0</v>
      </c>
      <c r="AF44" s="34">
        <f t="shared" si="24"/>
        <v>0</v>
      </c>
      <c r="AG44" s="34">
        <f t="shared" si="24"/>
        <v>0</v>
      </c>
      <c r="AH44" s="34">
        <f t="shared" si="24"/>
        <v>0</v>
      </c>
      <c r="AI44" s="34">
        <f t="shared" si="24"/>
        <v>0</v>
      </c>
      <c r="AJ44" s="34">
        <f t="shared" si="24"/>
        <v>0</v>
      </c>
      <c r="AK44" s="34">
        <f t="shared" si="24"/>
        <v>0</v>
      </c>
      <c r="AL44" s="34">
        <f t="shared" si="24"/>
        <v>0</v>
      </c>
      <c r="AM44" s="34">
        <f t="shared" si="24"/>
        <v>0</v>
      </c>
      <c r="AN44" s="34">
        <f t="shared" si="24"/>
        <v>0</v>
      </c>
      <c r="AO44" s="34">
        <f t="shared" si="24"/>
        <v>0</v>
      </c>
      <c r="AP44" s="34">
        <f t="shared" si="24"/>
        <v>0</v>
      </c>
      <c r="AQ44" s="34">
        <f t="shared" si="24"/>
        <v>0</v>
      </c>
      <c r="AR44" s="34">
        <f t="shared" si="24"/>
        <v>0</v>
      </c>
      <c r="AS44" s="34">
        <f t="shared" si="24"/>
        <v>0</v>
      </c>
      <c r="AT44" s="34">
        <f t="shared" si="24"/>
        <v>0</v>
      </c>
      <c r="AU44" s="34">
        <f t="shared" si="24"/>
        <v>0</v>
      </c>
      <c r="AV44" s="34">
        <f t="shared" si="24"/>
        <v>0</v>
      </c>
      <c r="AW44" s="34">
        <f t="shared" si="24"/>
        <v>0</v>
      </c>
      <c r="AX44" s="34">
        <f t="shared" si="24"/>
        <v>0</v>
      </c>
      <c r="AY44" s="34">
        <f t="shared" si="24"/>
        <v>0</v>
      </c>
      <c r="AZ44" s="34">
        <f t="shared" si="24"/>
        <v>0</v>
      </c>
      <c r="BA44" s="34">
        <f t="shared" si="24"/>
        <v>0</v>
      </c>
      <c r="BB44" s="34">
        <f t="shared" si="24"/>
        <v>0</v>
      </c>
      <c r="BC44" s="34">
        <f t="shared" si="24"/>
        <v>0</v>
      </c>
      <c r="BD44" s="34">
        <f t="shared" si="24"/>
        <v>0</v>
      </c>
      <c r="BE44" s="34">
        <f t="shared" si="24"/>
        <v>0</v>
      </c>
      <c r="BF44" s="34">
        <f t="shared" si="24"/>
        <v>0</v>
      </c>
      <c r="BG44" s="34">
        <f t="shared" si="24"/>
        <v>0</v>
      </c>
      <c r="BH44" s="34">
        <f t="shared" si="24"/>
        <v>0</v>
      </c>
      <c r="BI44" s="34">
        <f t="shared" si="24"/>
        <v>0</v>
      </c>
      <c r="BJ44" s="34">
        <f t="shared" si="24"/>
        <v>0</v>
      </c>
      <c r="BK44" s="34">
        <f t="shared" si="24"/>
        <v>0</v>
      </c>
      <c r="BL44" s="34">
        <f t="shared" si="24"/>
        <v>0</v>
      </c>
      <c r="BM44" s="34">
        <f t="shared" si="24"/>
        <v>0</v>
      </c>
      <c r="BN44" s="34">
        <f t="shared" si="24"/>
        <v>0</v>
      </c>
      <c r="BO44" s="34">
        <f t="shared" si="24"/>
        <v>0</v>
      </c>
      <c r="BP44" s="34">
        <f t="shared" si="24"/>
        <v>0</v>
      </c>
      <c r="BQ44" s="34">
        <f t="shared" si="24"/>
        <v>0</v>
      </c>
      <c r="BR44" s="34">
        <f t="shared" si="24"/>
        <v>0</v>
      </c>
      <c r="BS44" s="34">
        <f t="shared" si="24"/>
        <v>0</v>
      </c>
      <c r="BT44" s="34">
        <f t="shared" si="24"/>
        <v>0</v>
      </c>
      <c r="BU44" s="34">
        <f t="shared" si="24"/>
        <v>0</v>
      </c>
      <c r="BV44" s="34">
        <f t="shared" si="24"/>
        <v>0</v>
      </c>
      <c r="BW44" s="34">
        <f t="shared" ref="BW44:DL44" si="25">SUM(BW45,BW49,BW50,BW56:BW57)</f>
        <v>0</v>
      </c>
      <c r="BX44" s="34">
        <f t="shared" si="25"/>
        <v>0</v>
      </c>
      <c r="BY44" s="34">
        <f t="shared" si="25"/>
        <v>0</v>
      </c>
      <c r="BZ44" s="34">
        <f t="shared" si="25"/>
        <v>0</v>
      </c>
      <c r="CA44" s="34">
        <f t="shared" si="25"/>
        <v>0</v>
      </c>
      <c r="CB44" s="34">
        <f t="shared" si="25"/>
        <v>0</v>
      </c>
      <c r="CC44" s="34">
        <f t="shared" si="25"/>
        <v>0</v>
      </c>
      <c r="CD44" s="34">
        <f t="shared" si="25"/>
        <v>0</v>
      </c>
      <c r="CE44" s="34">
        <f t="shared" si="25"/>
        <v>0</v>
      </c>
      <c r="CF44" s="34">
        <f t="shared" si="25"/>
        <v>0</v>
      </c>
      <c r="CG44" s="34">
        <f t="shared" si="25"/>
        <v>0</v>
      </c>
      <c r="CH44" s="34">
        <f t="shared" si="25"/>
        <v>0</v>
      </c>
      <c r="CI44" s="34">
        <f t="shared" si="25"/>
        <v>0</v>
      </c>
      <c r="CJ44" s="34">
        <f t="shared" si="25"/>
        <v>0</v>
      </c>
      <c r="CK44" s="34">
        <f t="shared" si="25"/>
        <v>0</v>
      </c>
      <c r="CL44" s="34">
        <f t="shared" si="25"/>
        <v>0</v>
      </c>
      <c r="CM44" s="34">
        <f t="shared" si="25"/>
        <v>0</v>
      </c>
      <c r="CN44" s="34">
        <f t="shared" si="25"/>
        <v>0</v>
      </c>
      <c r="CO44" s="34">
        <f t="shared" si="25"/>
        <v>0</v>
      </c>
      <c r="CP44" s="34">
        <f t="shared" si="25"/>
        <v>0</v>
      </c>
      <c r="CQ44" s="34">
        <f t="shared" si="25"/>
        <v>0</v>
      </c>
      <c r="CR44" s="34">
        <f t="shared" si="25"/>
        <v>0</v>
      </c>
      <c r="CS44" s="34">
        <f t="shared" si="25"/>
        <v>0</v>
      </c>
      <c r="CT44" s="34">
        <f t="shared" si="25"/>
        <v>0</v>
      </c>
      <c r="CU44" s="34">
        <f t="shared" si="25"/>
        <v>0</v>
      </c>
      <c r="CV44" s="34">
        <f t="shared" si="25"/>
        <v>0</v>
      </c>
      <c r="CW44" s="34">
        <f t="shared" si="25"/>
        <v>0</v>
      </c>
      <c r="CX44" s="34">
        <f t="shared" si="25"/>
        <v>0</v>
      </c>
      <c r="CY44" s="34">
        <f t="shared" si="25"/>
        <v>0</v>
      </c>
      <c r="CZ44" s="34">
        <f t="shared" si="25"/>
        <v>0</v>
      </c>
      <c r="DA44" s="34">
        <f t="shared" si="25"/>
        <v>0</v>
      </c>
      <c r="DB44" s="34">
        <f t="shared" si="25"/>
        <v>0</v>
      </c>
      <c r="DC44" s="34">
        <f t="shared" si="25"/>
        <v>0</v>
      </c>
      <c r="DD44" s="34">
        <f t="shared" si="25"/>
        <v>0</v>
      </c>
      <c r="DE44" s="34">
        <f t="shared" si="25"/>
        <v>0</v>
      </c>
      <c r="DF44" s="34">
        <f t="shared" si="25"/>
        <v>0</v>
      </c>
      <c r="DG44" s="34">
        <f t="shared" si="25"/>
        <v>0</v>
      </c>
      <c r="DH44" s="34">
        <f t="shared" si="25"/>
        <v>0</v>
      </c>
      <c r="DI44" s="34">
        <f t="shared" si="25"/>
        <v>0</v>
      </c>
      <c r="DJ44" s="34">
        <f t="shared" si="25"/>
        <v>0</v>
      </c>
      <c r="DK44" s="34">
        <f t="shared" si="25"/>
        <v>0</v>
      </c>
      <c r="DL44" s="729">
        <f t="shared" si="25"/>
        <v>0</v>
      </c>
    </row>
    <row r="45" spans="1:116" s="332" customFormat="1" ht="19.899999999999999" customHeight="1">
      <c r="A45" s="333"/>
      <c r="B45" s="333"/>
      <c r="C45" s="76"/>
      <c r="D45" s="87" t="s">
        <v>460</v>
      </c>
      <c r="E45" s="93" t="s">
        <v>768</v>
      </c>
      <c r="F45" s="737" t="s">
        <v>67</v>
      </c>
      <c r="G45" s="721"/>
      <c r="H45" s="722"/>
      <c r="I45" s="728"/>
      <c r="J45" s="34">
        <f>SUM(J46:J48)</f>
        <v>0</v>
      </c>
      <c r="K45" s="33">
        <f t="shared" ref="K45:BV45" si="26">SUM(K46:K48)</f>
        <v>0</v>
      </c>
      <c r="L45" s="33">
        <f t="shared" si="26"/>
        <v>0</v>
      </c>
      <c r="M45" s="33">
        <f t="shared" si="26"/>
        <v>0</v>
      </c>
      <c r="N45" s="33">
        <f t="shared" si="26"/>
        <v>0</v>
      </c>
      <c r="O45" s="33">
        <f t="shared" si="26"/>
        <v>0</v>
      </c>
      <c r="P45" s="33">
        <f t="shared" si="26"/>
        <v>0</v>
      </c>
      <c r="Q45" s="33">
        <f t="shared" si="26"/>
        <v>0</v>
      </c>
      <c r="R45" s="33">
        <f t="shared" si="26"/>
        <v>0</v>
      </c>
      <c r="S45" s="33">
        <f t="shared" si="26"/>
        <v>0</v>
      </c>
      <c r="T45" s="33">
        <f t="shared" si="26"/>
        <v>0</v>
      </c>
      <c r="U45" s="33">
        <f t="shared" si="26"/>
        <v>0</v>
      </c>
      <c r="V45" s="33">
        <f t="shared" si="26"/>
        <v>0</v>
      </c>
      <c r="W45" s="33">
        <f t="shared" si="26"/>
        <v>0</v>
      </c>
      <c r="X45" s="33">
        <f t="shared" si="26"/>
        <v>0</v>
      </c>
      <c r="Y45" s="33">
        <f t="shared" si="26"/>
        <v>0</v>
      </c>
      <c r="Z45" s="33">
        <f t="shared" si="26"/>
        <v>0</v>
      </c>
      <c r="AA45" s="33">
        <f t="shared" si="26"/>
        <v>0</v>
      </c>
      <c r="AB45" s="33">
        <f t="shared" si="26"/>
        <v>0</v>
      </c>
      <c r="AC45" s="33">
        <f t="shared" si="26"/>
        <v>0</v>
      </c>
      <c r="AD45" s="33">
        <f t="shared" si="26"/>
        <v>0</v>
      </c>
      <c r="AE45" s="33">
        <f t="shared" si="26"/>
        <v>0</v>
      </c>
      <c r="AF45" s="33">
        <f t="shared" si="26"/>
        <v>0</v>
      </c>
      <c r="AG45" s="33">
        <f t="shared" si="26"/>
        <v>0</v>
      </c>
      <c r="AH45" s="33">
        <f t="shared" si="26"/>
        <v>0</v>
      </c>
      <c r="AI45" s="33">
        <f t="shared" si="26"/>
        <v>0</v>
      </c>
      <c r="AJ45" s="33">
        <f t="shared" si="26"/>
        <v>0</v>
      </c>
      <c r="AK45" s="33">
        <f t="shared" si="26"/>
        <v>0</v>
      </c>
      <c r="AL45" s="33">
        <f t="shared" si="26"/>
        <v>0</v>
      </c>
      <c r="AM45" s="33">
        <f t="shared" si="26"/>
        <v>0</v>
      </c>
      <c r="AN45" s="33">
        <f t="shared" si="26"/>
        <v>0</v>
      </c>
      <c r="AO45" s="34">
        <f t="shared" si="26"/>
        <v>0</v>
      </c>
      <c r="AP45" s="34">
        <f t="shared" si="26"/>
        <v>0</v>
      </c>
      <c r="AQ45" s="34">
        <f t="shared" si="26"/>
        <v>0</v>
      </c>
      <c r="AR45" s="34">
        <f t="shared" si="26"/>
        <v>0</v>
      </c>
      <c r="AS45" s="34">
        <f t="shared" si="26"/>
        <v>0</v>
      </c>
      <c r="AT45" s="34">
        <f t="shared" si="26"/>
        <v>0</v>
      </c>
      <c r="AU45" s="34">
        <f t="shared" si="26"/>
        <v>0</v>
      </c>
      <c r="AV45" s="34">
        <f t="shared" si="26"/>
        <v>0</v>
      </c>
      <c r="AW45" s="34">
        <f t="shared" si="26"/>
        <v>0</v>
      </c>
      <c r="AX45" s="34">
        <f t="shared" si="26"/>
        <v>0</v>
      </c>
      <c r="AY45" s="34">
        <f t="shared" si="26"/>
        <v>0</v>
      </c>
      <c r="AZ45" s="34">
        <f t="shared" si="26"/>
        <v>0</v>
      </c>
      <c r="BA45" s="34">
        <f t="shared" si="26"/>
        <v>0</v>
      </c>
      <c r="BB45" s="34">
        <f t="shared" si="26"/>
        <v>0</v>
      </c>
      <c r="BC45" s="34">
        <f t="shared" si="26"/>
        <v>0</v>
      </c>
      <c r="BD45" s="34">
        <f t="shared" si="26"/>
        <v>0</v>
      </c>
      <c r="BE45" s="34">
        <f t="shared" si="26"/>
        <v>0</v>
      </c>
      <c r="BF45" s="34">
        <f t="shared" si="26"/>
        <v>0</v>
      </c>
      <c r="BG45" s="34">
        <f t="shared" si="26"/>
        <v>0</v>
      </c>
      <c r="BH45" s="34">
        <f t="shared" si="26"/>
        <v>0</v>
      </c>
      <c r="BI45" s="34">
        <f t="shared" si="26"/>
        <v>0</v>
      </c>
      <c r="BJ45" s="34">
        <f t="shared" si="26"/>
        <v>0</v>
      </c>
      <c r="BK45" s="34">
        <f t="shared" si="26"/>
        <v>0</v>
      </c>
      <c r="BL45" s="34">
        <f t="shared" si="26"/>
        <v>0</v>
      </c>
      <c r="BM45" s="34">
        <f t="shared" si="26"/>
        <v>0</v>
      </c>
      <c r="BN45" s="34">
        <f t="shared" si="26"/>
        <v>0</v>
      </c>
      <c r="BO45" s="34">
        <f t="shared" si="26"/>
        <v>0</v>
      </c>
      <c r="BP45" s="34">
        <f t="shared" si="26"/>
        <v>0</v>
      </c>
      <c r="BQ45" s="34">
        <f t="shared" si="26"/>
        <v>0</v>
      </c>
      <c r="BR45" s="34">
        <f t="shared" si="26"/>
        <v>0</v>
      </c>
      <c r="BS45" s="34">
        <f t="shared" si="26"/>
        <v>0</v>
      </c>
      <c r="BT45" s="34">
        <f t="shared" si="26"/>
        <v>0</v>
      </c>
      <c r="BU45" s="34">
        <f t="shared" si="26"/>
        <v>0</v>
      </c>
      <c r="BV45" s="34">
        <f t="shared" si="26"/>
        <v>0</v>
      </c>
      <c r="BW45" s="34">
        <f t="shared" ref="BW45:DL45" si="27">SUM(BW46:BW48)</f>
        <v>0</v>
      </c>
      <c r="BX45" s="34">
        <f t="shared" si="27"/>
        <v>0</v>
      </c>
      <c r="BY45" s="34">
        <f t="shared" si="27"/>
        <v>0</v>
      </c>
      <c r="BZ45" s="34">
        <f t="shared" si="27"/>
        <v>0</v>
      </c>
      <c r="CA45" s="34">
        <f t="shared" si="27"/>
        <v>0</v>
      </c>
      <c r="CB45" s="34">
        <f t="shared" si="27"/>
        <v>0</v>
      </c>
      <c r="CC45" s="34">
        <f t="shared" si="27"/>
        <v>0</v>
      </c>
      <c r="CD45" s="34">
        <f t="shared" si="27"/>
        <v>0</v>
      </c>
      <c r="CE45" s="34">
        <f t="shared" si="27"/>
        <v>0</v>
      </c>
      <c r="CF45" s="34">
        <f t="shared" si="27"/>
        <v>0</v>
      </c>
      <c r="CG45" s="34">
        <f t="shared" si="27"/>
        <v>0</v>
      </c>
      <c r="CH45" s="34">
        <f t="shared" si="27"/>
        <v>0</v>
      </c>
      <c r="CI45" s="34">
        <f t="shared" si="27"/>
        <v>0</v>
      </c>
      <c r="CJ45" s="34">
        <f t="shared" si="27"/>
        <v>0</v>
      </c>
      <c r="CK45" s="34">
        <f t="shared" si="27"/>
        <v>0</v>
      </c>
      <c r="CL45" s="34">
        <f t="shared" si="27"/>
        <v>0</v>
      </c>
      <c r="CM45" s="34">
        <f t="shared" si="27"/>
        <v>0</v>
      </c>
      <c r="CN45" s="34">
        <f t="shared" si="27"/>
        <v>0</v>
      </c>
      <c r="CO45" s="34">
        <f t="shared" si="27"/>
        <v>0</v>
      </c>
      <c r="CP45" s="34">
        <f t="shared" si="27"/>
        <v>0</v>
      </c>
      <c r="CQ45" s="34">
        <f t="shared" si="27"/>
        <v>0</v>
      </c>
      <c r="CR45" s="34">
        <f t="shared" si="27"/>
        <v>0</v>
      </c>
      <c r="CS45" s="34">
        <f t="shared" si="27"/>
        <v>0</v>
      </c>
      <c r="CT45" s="34">
        <f t="shared" si="27"/>
        <v>0</v>
      </c>
      <c r="CU45" s="34">
        <f t="shared" si="27"/>
        <v>0</v>
      </c>
      <c r="CV45" s="34">
        <f t="shared" si="27"/>
        <v>0</v>
      </c>
      <c r="CW45" s="34">
        <f t="shared" si="27"/>
        <v>0</v>
      </c>
      <c r="CX45" s="34">
        <f t="shared" si="27"/>
        <v>0</v>
      </c>
      <c r="CY45" s="34">
        <f t="shared" si="27"/>
        <v>0</v>
      </c>
      <c r="CZ45" s="34">
        <f t="shared" si="27"/>
        <v>0</v>
      </c>
      <c r="DA45" s="34">
        <f t="shared" si="27"/>
        <v>0</v>
      </c>
      <c r="DB45" s="34">
        <f t="shared" si="27"/>
        <v>0</v>
      </c>
      <c r="DC45" s="34">
        <f t="shared" si="27"/>
        <v>0</v>
      </c>
      <c r="DD45" s="34">
        <f t="shared" si="27"/>
        <v>0</v>
      </c>
      <c r="DE45" s="34">
        <f t="shared" si="27"/>
        <v>0</v>
      </c>
      <c r="DF45" s="34">
        <f t="shared" si="27"/>
        <v>0</v>
      </c>
      <c r="DG45" s="34">
        <f t="shared" si="27"/>
        <v>0</v>
      </c>
      <c r="DH45" s="34">
        <f t="shared" si="27"/>
        <v>0</v>
      </c>
      <c r="DI45" s="34">
        <f t="shared" si="27"/>
        <v>0</v>
      </c>
      <c r="DJ45" s="34">
        <f t="shared" si="27"/>
        <v>0</v>
      </c>
      <c r="DK45" s="34">
        <f t="shared" si="27"/>
        <v>0</v>
      </c>
      <c r="DL45" s="729">
        <f t="shared" si="27"/>
        <v>0</v>
      </c>
    </row>
    <row r="46" spans="1:116" s="332" customFormat="1" ht="19.899999999999999" customHeight="1">
      <c r="A46" s="333">
        <f>'LCR Weights'!N46</f>
        <v>0</v>
      </c>
      <c r="B46" s="333"/>
      <c r="C46" s="76"/>
      <c r="D46" s="87"/>
      <c r="E46" s="93"/>
      <c r="F46" s="536" t="s">
        <v>987</v>
      </c>
      <c r="G46" s="726">
        <f>'LCR Weights'!M46</f>
        <v>0</v>
      </c>
      <c r="H46" s="727">
        <f>'LCR Weights'!H46</f>
        <v>0</v>
      </c>
      <c r="I46" s="728"/>
      <c r="J46" s="34">
        <f>IF('LCR Weights'!$N46=0,1,0)*('Base Data'!J46+'Base Data'!I46)*G46</f>
        <v>0</v>
      </c>
      <c r="K46" s="33">
        <f>'LCR Weights'!$N46*($G46*('Base Data'!$I46+'Base Data'!$J46)/30)+($H46*'Base Data'!K46)</f>
        <v>0</v>
      </c>
      <c r="L46" s="33">
        <f>'LCR Weights'!$N46*($G46*('Base Data'!$I46+'Base Data'!$J46)/30)+($H46*'Base Data'!L46)</f>
        <v>0</v>
      </c>
      <c r="M46" s="33">
        <f>'LCR Weights'!$N46*($G46*('Base Data'!$I46+'Base Data'!$J46)/30)+($H46*'Base Data'!M46)</f>
        <v>0</v>
      </c>
      <c r="N46" s="33">
        <f>'LCR Weights'!$N46*($G46*('Base Data'!$I46+'Base Data'!$J46)/30)+($H46*'Base Data'!N46)</f>
        <v>0</v>
      </c>
      <c r="O46" s="33">
        <f>'LCR Weights'!$N46*($G46*('Base Data'!$I46+'Base Data'!$J46)/30)+($H46*'Base Data'!O46)</f>
        <v>0</v>
      </c>
      <c r="P46" s="33">
        <f>'LCR Weights'!$N46*($G46*('Base Data'!$I46+'Base Data'!$J46)/30)+($H46*'Base Data'!P46)</f>
        <v>0</v>
      </c>
      <c r="Q46" s="33">
        <f>'LCR Weights'!$N46*($G46*('Base Data'!$I46+'Base Data'!$J46)/30)+($H46*'Base Data'!Q46)</f>
        <v>0</v>
      </c>
      <c r="R46" s="33">
        <f>'LCR Weights'!$N46*($G46*('Base Data'!$I46+'Base Data'!$J46)/30)+($H46*'Base Data'!R46)</f>
        <v>0</v>
      </c>
      <c r="S46" s="33">
        <f>'LCR Weights'!$N46*($G46*('Base Data'!$I46+'Base Data'!$J46)/30)+($H46*'Base Data'!S46)</f>
        <v>0</v>
      </c>
      <c r="T46" s="33">
        <f>'LCR Weights'!$N46*($G46*('Base Data'!$I46+'Base Data'!$J46)/30)+($H46*'Base Data'!T46)</f>
        <v>0</v>
      </c>
      <c r="U46" s="33">
        <f>'LCR Weights'!$N46*($G46*('Base Data'!$I46+'Base Data'!$J46)/30)+($H46*'Base Data'!U46)</f>
        <v>0</v>
      </c>
      <c r="V46" s="33">
        <f>'LCR Weights'!$N46*($G46*('Base Data'!$I46+'Base Data'!$J46)/30)+($H46*'Base Data'!V46)</f>
        <v>0</v>
      </c>
      <c r="W46" s="33">
        <f>'LCR Weights'!$N46*($G46*('Base Data'!$I46+'Base Data'!$J46)/30)+($H46*'Base Data'!W46)</f>
        <v>0</v>
      </c>
      <c r="X46" s="33">
        <f>'LCR Weights'!$N46*($G46*('Base Data'!$I46+'Base Data'!$J46)/30)+($H46*'Base Data'!X46)</f>
        <v>0</v>
      </c>
      <c r="Y46" s="33">
        <f>'LCR Weights'!$N46*($G46*('Base Data'!$I46+'Base Data'!$J46)/30)+($H46*'Base Data'!Y46)</f>
        <v>0</v>
      </c>
      <c r="Z46" s="33">
        <f>'LCR Weights'!$N46*($G46*('Base Data'!$I46+'Base Data'!$J46)/30)+($H46*'Base Data'!Z46)</f>
        <v>0</v>
      </c>
      <c r="AA46" s="33">
        <f>'LCR Weights'!$N46*($G46*('Base Data'!$I46+'Base Data'!$J46)/30)+($H46*'Base Data'!AA46)</f>
        <v>0</v>
      </c>
      <c r="AB46" s="33">
        <f>'LCR Weights'!$N46*($G46*('Base Data'!$I46+'Base Data'!$J46)/30)+($H46*'Base Data'!AB46)</f>
        <v>0</v>
      </c>
      <c r="AC46" s="33">
        <f>'LCR Weights'!$N46*($G46*('Base Data'!$I46+'Base Data'!$J46)/30)+($H46*'Base Data'!AC46)</f>
        <v>0</v>
      </c>
      <c r="AD46" s="33">
        <f>'LCR Weights'!$N46*($G46*('Base Data'!$I46+'Base Data'!$J46)/30)+($H46*'Base Data'!AD46)</f>
        <v>0</v>
      </c>
      <c r="AE46" s="33">
        <f>'LCR Weights'!$N46*($G46*('Base Data'!$I46+'Base Data'!$J46)/30)+($H46*'Base Data'!AE46)</f>
        <v>0</v>
      </c>
      <c r="AF46" s="33">
        <f>'LCR Weights'!$N46*($G46*('Base Data'!$I46+'Base Data'!$J46)/30)+($H46*'Base Data'!AF46)</f>
        <v>0</v>
      </c>
      <c r="AG46" s="33">
        <f>'LCR Weights'!$N46*($G46*('Base Data'!$I46+'Base Data'!$J46)/30)+($H46*'Base Data'!AG46)</f>
        <v>0</v>
      </c>
      <c r="AH46" s="33">
        <f>'LCR Weights'!$N46*($G46*('Base Data'!$I46+'Base Data'!$J46)/30)+($H46*'Base Data'!AH46)</f>
        <v>0</v>
      </c>
      <c r="AI46" s="33">
        <f>'LCR Weights'!$N46*($G46*('Base Data'!$I46+'Base Data'!$J46)/30)+($H46*'Base Data'!AI46)</f>
        <v>0</v>
      </c>
      <c r="AJ46" s="33">
        <f>'LCR Weights'!$N46*($G46*('Base Data'!$I46+'Base Data'!$J46)/30)+($H46*'Base Data'!AJ46)</f>
        <v>0</v>
      </c>
      <c r="AK46" s="33">
        <f>'LCR Weights'!$N46*($G46*('Base Data'!$I46+'Base Data'!$J46)/30)+($H46*'Base Data'!AK46)</f>
        <v>0</v>
      </c>
      <c r="AL46" s="33">
        <f>'LCR Weights'!$N46*($G46*('Base Data'!$I46+'Base Data'!$J46)/30)+($H46*'Base Data'!AL46)</f>
        <v>0</v>
      </c>
      <c r="AM46" s="33">
        <f>'LCR Weights'!$N46*($G46*('Base Data'!$I46+'Base Data'!$J46)/30)+($H46*'Base Data'!AM46)</f>
        <v>0</v>
      </c>
      <c r="AN46" s="33">
        <f>'LCR Weights'!$N46*($G46*('Base Data'!$I46+'Base Data'!$J46)/30)+($H46*'Base Data'!AN46)</f>
        <v>0</v>
      </c>
      <c r="AO46" s="33">
        <f>$H46*'Base Data'!AO46</f>
        <v>0</v>
      </c>
      <c r="AP46" s="33">
        <f>$H46*'Base Data'!AP46</f>
        <v>0</v>
      </c>
      <c r="AQ46" s="33">
        <f>$H46*'Base Data'!AQ46</f>
        <v>0</v>
      </c>
      <c r="AR46" s="33">
        <f>$H46*'Base Data'!AR46</f>
        <v>0</v>
      </c>
      <c r="AS46" s="33">
        <f>$H46*'Base Data'!AS46</f>
        <v>0</v>
      </c>
      <c r="AT46" s="33">
        <f>$H46*'Base Data'!AT46</f>
        <v>0</v>
      </c>
      <c r="AU46" s="33">
        <f>$H46*'Base Data'!AU46</f>
        <v>0</v>
      </c>
      <c r="AV46" s="33">
        <f>$H46*'Base Data'!AV46</f>
        <v>0</v>
      </c>
      <c r="AW46" s="33">
        <f>$H46*'Base Data'!AW46</f>
        <v>0</v>
      </c>
      <c r="AX46" s="33">
        <f>$H46*'Base Data'!AX46</f>
        <v>0</v>
      </c>
      <c r="AY46" s="33">
        <f>$H46*'Base Data'!AY46</f>
        <v>0</v>
      </c>
      <c r="AZ46" s="33">
        <f>$H46*'Base Data'!AZ46</f>
        <v>0</v>
      </c>
      <c r="BA46" s="33">
        <f>$H46*'Base Data'!BA46</f>
        <v>0</v>
      </c>
      <c r="BB46" s="33">
        <f>$H46*'Base Data'!BB46</f>
        <v>0</v>
      </c>
      <c r="BC46" s="33">
        <f>$H46*'Base Data'!BC46</f>
        <v>0</v>
      </c>
      <c r="BD46" s="33">
        <f>$H46*'Base Data'!BD46</f>
        <v>0</v>
      </c>
      <c r="BE46" s="33">
        <f>$H46*'Base Data'!BE46</f>
        <v>0</v>
      </c>
      <c r="BF46" s="33">
        <f>$H46*'Base Data'!BF46</f>
        <v>0</v>
      </c>
      <c r="BG46" s="33">
        <f>$H46*'Base Data'!BG46</f>
        <v>0</v>
      </c>
      <c r="BH46" s="33">
        <f>$H46*'Base Data'!BH46</f>
        <v>0</v>
      </c>
      <c r="BI46" s="33">
        <f>$H46*'Base Data'!BI46</f>
        <v>0</v>
      </c>
      <c r="BJ46" s="33">
        <f>$H46*'Base Data'!BJ46</f>
        <v>0</v>
      </c>
      <c r="BK46" s="33">
        <f>$H46*'Base Data'!BK46</f>
        <v>0</v>
      </c>
      <c r="BL46" s="33">
        <f>$H46*'Base Data'!BL46</f>
        <v>0</v>
      </c>
      <c r="BM46" s="33">
        <f>$H46*'Base Data'!BM46</f>
        <v>0</v>
      </c>
      <c r="BN46" s="33">
        <f>$H46*'Base Data'!BN46</f>
        <v>0</v>
      </c>
      <c r="BO46" s="33">
        <f>$H46*'Base Data'!BO46</f>
        <v>0</v>
      </c>
      <c r="BP46" s="33">
        <f>$H46*'Base Data'!BP46</f>
        <v>0</v>
      </c>
      <c r="BQ46" s="33">
        <f>$H46*'Base Data'!BQ46</f>
        <v>0</v>
      </c>
      <c r="BR46" s="33">
        <f>$H46*'Base Data'!BR46</f>
        <v>0</v>
      </c>
      <c r="BS46" s="33">
        <f>$H46*'Base Data'!BS46</f>
        <v>0</v>
      </c>
      <c r="BT46" s="33">
        <f>$H46*'Base Data'!BT46</f>
        <v>0</v>
      </c>
      <c r="BU46" s="33">
        <f>$H46*'Base Data'!BU46</f>
        <v>0</v>
      </c>
      <c r="BV46" s="33">
        <f>$H46*'Base Data'!BV46</f>
        <v>0</v>
      </c>
      <c r="BW46" s="33">
        <f>$H46*'Base Data'!BW46</f>
        <v>0</v>
      </c>
      <c r="BX46" s="33">
        <f>$H46*'Base Data'!BX46</f>
        <v>0</v>
      </c>
      <c r="BY46" s="33">
        <f>$H46*'Base Data'!BY46</f>
        <v>0</v>
      </c>
      <c r="BZ46" s="33">
        <f>$H46*'Base Data'!BZ46</f>
        <v>0</v>
      </c>
      <c r="CA46" s="33">
        <f>$H46*'Base Data'!CA46</f>
        <v>0</v>
      </c>
      <c r="CB46" s="33">
        <f>$H46*'Base Data'!CB46</f>
        <v>0</v>
      </c>
      <c r="CC46" s="33">
        <f>$H46*'Base Data'!CC46</f>
        <v>0</v>
      </c>
      <c r="CD46" s="33">
        <f>$H46*'Base Data'!CD46</f>
        <v>0</v>
      </c>
      <c r="CE46" s="33">
        <f>$H46*'Base Data'!CE46</f>
        <v>0</v>
      </c>
      <c r="CF46" s="33">
        <f>$H46*'Base Data'!CF46</f>
        <v>0</v>
      </c>
      <c r="CG46" s="33">
        <f>$H46*'Base Data'!CG46</f>
        <v>0</v>
      </c>
      <c r="CH46" s="33">
        <f>$H46*'Base Data'!CH46</f>
        <v>0</v>
      </c>
      <c r="CI46" s="33">
        <f>$H46*'Base Data'!CI46</f>
        <v>0</v>
      </c>
      <c r="CJ46" s="33">
        <f>$H46*'Base Data'!CJ46</f>
        <v>0</v>
      </c>
      <c r="CK46" s="33">
        <f>$H46*'Base Data'!CK46</f>
        <v>0</v>
      </c>
      <c r="CL46" s="33">
        <f>$H46*'Base Data'!CL46</f>
        <v>0</v>
      </c>
      <c r="CM46" s="33">
        <f>$H46*'Base Data'!CM46</f>
        <v>0</v>
      </c>
      <c r="CN46" s="33">
        <f>$H46*'Base Data'!CN46</f>
        <v>0</v>
      </c>
      <c r="CO46" s="33">
        <f>$H46*'Base Data'!CO46</f>
        <v>0</v>
      </c>
      <c r="CP46" s="33">
        <f>$H46*'Base Data'!CP46</f>
        <v>0</v>
      </c>
      <c r="CQ46" s="33">
        <f>$H46*'Base Data'!CQ46</f>
        <v>0</v>
      </c>
      <c r="CR46" s="33">
        <f>$H46*'Base Data'!CR46</f>
        <v>0</v>
      </c>
      <c r="CS46" s="33">
        <f>$H46*'Base Data'!CS46</f>
        <v>0</v>
      </c>
      <c r="CT46" s="33">
        <f>$H46*'Base Data'!CT46</f>
        <v>0</v>
      </c>
      <c r="CU46" s="33">
        <f>$H46*'Base Data'!CU46</f>
        <v>0</v>
      </c>
      <c r="CV46" s="33">
        <f>$H46*'Base Data'!CV46</f>
        <v>0</v>
      </c>
      <c r="CW46" s="33">
        <f>$H46*'Base Data'!CW46</f>
        <v>0</v>
      </c>
      <c r="CX46" s="33">
        <f>$H46*'Base Data'!CX46</f>
        <v>0</v>
      </c>
      <c r="CY46" s="33">
        <f>$H46*'Base Data'!CY46</f>
        <v>0</v>
      </c>
      <c r="CZ46" s="33">
        <f>$H46*'Base Data'!CZ46</f>
        <v>0</v>
      </c>
      <c r="DA46" s="33">
        <f>$H46*'Base Data'!DA46</f>
        <v>0</v>
      </c>
      <c r="DB46" s="33">
        <f>$H46*'Base Data'!DB46</f>
        <v>0</v>
      </c>
      <c r="DC46" s="33">
        <f>$H46*'Base Data'!DC46</f>
        <v>0</v>
      </c>
      <c r="DD46" s="33">
        <f>$H46*'Base Data'!DD46</f>
        <v>0</v>
      </c>
      <c r="DE46" s="33">
        <f>$H46*'Base Data'!DE46</f>
        <v>0</v>
      </c>
      <c r="DF46" s="33">
        <f>$H46*'Base Data'!DF46</f>
        <v>0</v>
      </c>
      <c r="DG46" s="33">
        <f>$H46*'Base Data'!DG46</f>
        <v>0</v>
      </c>
      <c r="DH46" s="33">
        <f>$H46*'Base Data'!DH46</f>
        <v>0</v>
      </c>
      <c r="DI46" s="33">
        <f>$H46*'Base Data'!DI46</f>
        <v>0</v>
      </c>
      <c r="DJ46" s="33">
        <f>$H46*'Base Data'!DJ46</f>
        <v>0</v>
      </c>
      <c r="DK46" s="33">
        <f>$H46*'Base Data'!DK46</f>
        <v>0</v>
      </c>
      <c r="DL46" s="36">
        <f>$H46*'Base Data'!DL46</f>
        <v>0</v>
      </c>
    </row>
    <row r="47" spans="1:116" s="332" customFormat="1" ht="19.899999999999999" customHeight="1">
      <c r="A47" s="333">
        <f>'LCR Weights'!N47</f>
        <v>0</v>
      </c>
      <c r="B47" s="333"/>
      <c r="C47" s="76"/>
      <c r="D47" s="87" t="s">
        <v>462</v>
      </c>
      <c r="E47" s="93" t="s">
        <v>770</v>
      </c>
      <c r="F47" s="745" t="s">
        <v>988</v>
      </c>
      <c r="G47" s="726">
        <f>'LCR Weights'!M47</f>
        <v>0</v>
      </c>
      <c r="H47" s="727">
        <f>'LCR Weights'!H47</f>
        <v>0</v>
      </c>
      <c r="I47" s="728"/>
      <c r="J47" s="34">
        <f>IF('LCR Weights'!$N47=0,1,0)*('Base Data'!J47+'Base Data'!I47)*G47</f>
        <v>0</v>
      </c>
      <c r="K47" s="33">
        <f>'LCR Weights'!$N47*($G47*('Base Data'!$I47+'Base Data'!$J47)/30)+($H47*'Base Data'!K47)</f>
        <v>0</v>
      </c>
      <c r="L47" s="33">
        <f>'LCR Weights'!$N47*($G47*('Base Data'!$I47+'Base Data'!$J47)/30)+($H47*'Base Data'!L47)</f>
        <v>0</v>
      </c>
      <c r="M47" s="33">
        <f>'LCR Weights'!$N47*($G47*('Base Data'!$I47+'Base Data'!$J47)/30)+($H47*'Base Data'!M47)</f>
        <v>0</v>
      </c>
      <c r="N47" s="33">
        <f>'LCR Weights'!$N47*($G47*('Base Data'!$I47+'Base Data'!$J47)/30)+($H47*'Base Data'!N47)</f>
        <v>0</v>
      </c>
      <c r="O47" s="33">
        <f>'LCR Weights'!$N47*($G47*('Base Data'!$I47+'Base Data'!$J47)/30)+($H47*'Base Data'!O47)</f>
        <v>0</v>
      </c>
      <c r="P47" s="33">
        <f>'LCR Weights'!$N47*($G47*('Base Data'!$I47+'Base Data'!$J47)/30)+($H47*'Base Data'!P47)</f>
        <v>0</v>
      </c>
      <c r="Q47" s="33">
        <f>'LCR Weights'!$N47*($G47*('Base Data'!$I47+'Base Data'!$J47)/30)+($H47*'Base Data'!Q47)</f>
        <v>0</v>
      </c>
      <c r="R47" s="33">
        <f>'LCR Weights'!$N47*($G47*('Base Data'!$I47+'Base Data'!$J47)/30)+($H47*'Base Data'!R47)</f>
        <v>0</v>
      </c>
      <c r="S47" s="33">
        <f>'LCR Weights'!$N47*($G47*('Base Data'!$I47+'Base Data'!$J47)/30)+($H47*'Base Data'!S47)</f>
        <v>0</v>
      </c>
      <c r="T47" s="33">
        <f>'LCR Weights'!$N47*($G47*('Base Data'!$I47+'Base Data'!$J47)/30)+($H47*'Base Data'!T47)</f>
        <v>0</v>
      </c>
      <c r="U47" s="33">
        <f>'LCR Weights'!$N47*($G47*('Base Data'!$I47+'Base Data'!$J47)/30)+($H47*'Base Data'!U47)</f>
        <v>0</v>
      </c>
      <c r="V47" s="33">
        <f>'LCR Weights'!$N47*($G47*('Base Data'!$I47+'Base Data'!$J47)/30)+($H47*'Base Data'!V47)</f>
        <v>0</v>
      </c>
      <c r="W47" s="33">
        <f>'LCR Weights'!$N47*($G47*('Base Data'!$I47+'Base Data'!$J47)/30)+($H47*'Base Data'!W47)</f>
        <v>0</v>
      </c>
      <c r="X47" s="33">
        <f>'LCR Weights'!$N47*($G47*('Base Data'!$I47+'Base Data'!$J47)/30)+($H47*'Base Data'!X47)</f>
        <v>0</v>
      </c>
      <c r="Y47" s="33">
        <f>'LCR Weights'!$N47*($G47*('Base Data'!$I47+'Base Data'!$J47)/30)+($H47*'Base Data'!Y47)</f>
        <v>0</v>
      </c>
      <c r="Z47" s="33">
        <f>'LCR Weights'!$N47*($G47*('Base Data'!$I47+'Base Data'!$J47)/30)+($H47*'Base Data'!Z47)</f>
        <v>0</v>
      </c>
      <c r="AA47" s="33">
        <f>'LCR Weights'!$N47*($G47*('Base Data'!$I47+'Base Data'!$J47)/30)+($H47*'Base Data'!AA47)</f>
        <v>0</v>
      </c>
      <c r="AB47" s="33">
        <f>'LCR Weights'!$N47*($G47*('Base Data'!$I47+'Base Data'!$J47)/30)+($H47*'Base Data'!AB47)</f>
        <v>0</v>
      </c>
      <c r="AC47" s="33">
        <f>'LCR Weights'!$N47*($G47*('Base Data'!$I47+'Base Data'!$J47)/30)+($H47*'Base Data'!AC47)</f>
        <v>0</v>
      </c>
      <c r="AD47" s="33">
        <f>'LCR Weights'!$N47*($G47*('Base Data'!$I47+'Base Data'!$J47)/30)+($H47*'Base Data'!AD47)</f>
        <v>0</v>
      </c>
      <c r="AE47" s="33">
        <f>'LCR Weights'!$N47*($G47*('Base Data'!$I47+'Base Data'!$J47)/30)+($H47*'Base Data'!AE47)</f>
        <v>0</v>
      </c>
      <c r="AF47" s="33">
        <f>'LCR Weights'!$N47*($G47*('Base Data'!$I47+'Base Data'!$J47)/30)+($H47*'Base Data'!AF47)</f>
        <v>0</v>
      </c>
      <c r="AG47" s="33">
        <f>'LCR Weights'!$N47*($G47*('Base Data'!$I47+'Base Data'!$J47)/30)+($H47*'Base Data'!AG47)</f>
        <v>0</v>
      </c>
      <c r="AH47" s="33">
        <f>'LCR Weights'!$N47*($G47*('Base Data'!$I47+'Base Data'!$J47)/30)+($H47*'Base Data'!AH47)</f>
        <v>0</v>
      </c>
      <c r="AI47" s="33">
        <f>'LCR Weights'!$N47*($G47*('Base Data'!$I47+'Base Data'!$J47)/30)+($H47*'Base Data'!AI47)</f>
        <v>0</v>
      </c>
      <c r="AJ47" s="33">
        <f>'LCR Weights'!$N47*($G47*('Base Data'!$I47+'Base Data'!$J47)/30)+($H47*'Base Data'!AJ47)</f>
        <v>0</v>
      </c>
      <c r="AK47" s="33">
        <f>'LCR Weights'!$N47*($G47*('Base Data'!$I47+'Base Data'!$J47)/30)+($H47*'Base Data'!AK47)</f>
        <v>0</v>
      </c>
      <c r="AL47" s="33">
        <f>'LCR Weights'!$N47*($G47*('Base Data'!$I47+'Base Data'!$J47)/30)+($H47*'Base Data'!AL47)</f>
        <v>0</v>
      </c>
      <c r="AM47" s="33">
        <f>'LCR Weights'!$N47*($G47*('Base Data'!$I47+'Base Data'!$J47)/30)+($H47*'Base Data'!AM47)</f>
        <v>0</v>
      </c>
      <c r="AN47" s="33">
        <f>'LCR Weights'!$N47*($G47*('Base Data'!$I47+'Base Data'!$J47)/30)+($H47*'Base Data'!AN47)</f>
        <v>0</v>
      </c>
      <c r="AO47" s="33">
        <f>$H47*'Base Data'!AO47</f>
        <v>0</v>
      </c>
      <c r="AP47" s="33">
        <f>$H47*'Base Data'!AP47</f>
        <v>0</v>
      </c>
      <c r="AQ47" s="33">
        <f>$H47*'Base Data'!AQ47</f>
        <v>0</v>
      </c>
      <c r="AR47" s="33">
        <f>$H47*'Base Data'!AR47</f>
        <v>0</v>
      </c>
      <c r="AS47" s="33">
        <f>$H47*'Base Data'!AS47</f>
        <v>0</v>
      </c>
      <c r="AT47" s="33">
        <f>$H47*'Base Data'!AT47</f>
        <v>0</v>
      </c>
      <c r="AU47" s="33">
        <f>$H47*'Base Data'!AU47</f>
        <v>0</v>
      </c>
      <c r="AV47" s="33">
        <f>$H47*'Base Data'!AV47</f>
        <v>0</v>
      </c>
      <c r="AW47" s="33">
        <f>$H47*'Base Data'!AW47</f>
        <v>0</v>
      </c>
      <c r="AX47" s="33">
        <f>$H47*'Base Data'!AX47</f>
        <v>0</v>
      </c>
      <c r="AY47" s="33">
        <f>$H47*'Base Data'!AY47</f>
        <v>0</v>
      </c>
      <c r="AZ47" s="33">
        <f>$H47*'Base Data'!AZ47</f>
        <v>0</v>
      </c>
      <c r="BA47" s="33">
        <f>$H47*'Base Data'!BA47</f>
        <v>0</v>
      </c>
      <c r="BB47" s="33">
        <f>$H47*'Base Data'!BB47</f>
        <v>0</v>
      </c>
      <c r="BC47" s="33">
        <f>$H47*'Base Data'!BC47</f>
        <v>0</v>
      </c>
      <c r="BD47" s="33">
        <f>$H47*'Base Data'!BD47</f>
        <v>0</v>
      </c>
      <c r="BE47" s="33">
        <f>$H47*'Base Data'!BE47</f>
        <v>0</v>
      </c>
      <c r="BF47" s="33">
        <f>$H47*'Base Data'!BF47</f>
        <v>0</v>
      </c>
      <c r="BG47" s="33">
        <f>$H47*'Base Data'!BG47</f>
        <v>0</v>
      </c>
      <c r="BH47" s="33">
        <f>$H47*'Base Data'!BH47</f>
        <v>0</v>
      </c>
      <c r="BI47" s="33">
        <f>$H47*'Base Data'!BI47</f>
        <v>0</v>
      </c>
      <c r="BJ47" s="33">
        <f>$H47*'Base Data'!BJ47</f>
        <v>0</v>
      </c>
      <c r="BK47" s="33">
        <f>$H47*'Base Data'!BK47</f>
        <v>0</v>
      </c>
      <c r="BL47" s="33">
        <f>$H47*'Base Data'!BL47</f>
        <v>0</v>
      </c>
      <c r="BM47" s="33">
        <f>$H47*'Base Data'!BM47</f>
        <v>0</v>
      </c>
      <c r="BN47" s="33">
        <f>$H47*'Base Data'!BN47</f>
        <v>0</v>
      </c>
      <c r="BO47" s="33">
        <f>$H47*'Base Data'!BO47</f>
        <v>0</v>
      </c>
      <c r="BP47" s="33">
        <f>$H47*'Base Data'!BP47</f>
        <v>0</v>
      </c>
      <c r="BQ47" s="33">
        <f>$H47*'Base Data'!BQ47</f>
        <v>0</v>
      </c>
      <c r="BR47" s="33">
        <f>$H47*'Base Data'!BR47</f>
        <v>0</v>
      </c>
      <c r="BS47" s="33">
        <f>$H47*'Base Data'!BS47</f>
        <v>0</v>
      </c>
      <c r="BT47" s="33">
        <f>$H47*'Base Data'!BT47</f>
        <v>0</v>
      </c>
      <c r="BU47" s="33">
        <f>$H47*'Base Data'!BU47</f>
        <v>0</v>
      </c>
      <c r="BV47" s="33">
        <f>$H47*'Base Data'!BV47</f>
        <v>0</v>
      </c>
      <c r="BW47" s="33">
        <f>$H47*'Base Data'!BW47</f>
        <v>0</v>
      </c>
      <c r="BX47" s="33">
        <f>$H47*'Base Data'!BX47</f>
        <v>0</v>
      </c>
      <c r="BY47" s="33">
        <f>$H47*'Base Data'!BY47</f>
        <v>0</v>
      </c>
      <c r="BZ47" s="33">
        <f>$H47*'Base Data'!BZ47</f>
        <v>0</v>
      </c>
      <c r="CA47" s="33">
        <f>$H47*'Base Data'!CA47</f>
        <v>0</v>
      </c>
      <c r="CB47" s="33">
        <f>$H47*'Base Data'!CB47</f>
        <v>0</v>
      </c>
      <c r="CC47" s="33">
        <f>$H47*'Base Data'!CC47</f>
        <v>0</v>
      </c>
      <c r="CD47" s="33">
        <f>$H47*'Base Data'!CD47</f>
        <v>0</v>
      </c>
      <c r="CE47" s="33">
        <f>$H47*'Base Data'!CE47</f>
        <v>0</v>
      </c>
      <c r="CF47" s="33">
        <f>$H47*'Base Data'!CF47</f>
        <v>0</v>
      </c>
      <c r="CG47" s="33">
        <f>$H47*'Base Data'!CG47</f>
        <v>0</v>
      </c>
      <c r="CH47" s="33">
        <f>$H47*'Base Data'!CH47</f>
        <v>0</v>
      </c>
      <c r="CI47" s="33">
        <f>$H47*'Base Data'!CI47</f>
        <v>0</v>
      </c>
      <c r="CJ47" s="33">
        <f>$H47*'Base Data'!CJ47</f>
        <v>0</v>
      </c>
      <c r="CK47" s="33">
        <f>$H47*'Base Data'!CK47</f>
        <v>0</v>
      </c>
      <c r="CL47" s="33">
        <f>$H47*'Base Data'!CL47</f>
        <v>0</v>
      </c>
      <c r="CM47" s="33">
        <f>$H47*'Base Data'!CM47</f>
        <v>0</v>
      </c>
      <c r="CN47" s="33">
        <f>$H47*'Base Data'!CN47</f>
        <v>0</v>
      </c>
      <c r="CO47" s="33">
        <f>$H47*'Base Data'!CO47</f>
        <v>0</v>
      </c>
      <c r="CP47" s="33">
        <f>$H47*'Base Data'!CP47</f>
        <v>0</v>
      </c>
      <c r="CQ47" s="33">
        <f>$H47*'Base Data'!CQ47</f>
        <v>0</v>
      </c>
      <c r="CR47" s="33">
        <f>$H47*'Base Data'!CR47</f>
        <v>0</v>
      </c>
      <c r="CS47" s="33">
        <f>$H47*'Base Data'!CS47</f>
        <v>0</v>
      </c>
      <c r="CT47" s="33">
        <f>$H47*'Base Data'!CT47</f>
        <v>0</v>
      </c>
      <c r="CU47" s="33">
        <f>$H47*'Base Data'!CU47</f>
        <v>0</v>
      </c>
      <c r="CV47" s="33">
        <f>$H47*'Base Data'!CV47</f>
        <v>0</v>
      </c>
      <c r="CW47" s="33">
        <f>$H47*'Base Data'!CW47</f>
        <v>0</v>
      </c>
      <c r="CX47" s="33">
        <f>$H47*'Base Data'!CX47</f>
        <v>0</v>
      </c>
      <c r="CY47" s="33">
        <f>$H47*'Base Data'!CY47</f>
        <v>0</v>
      </c>
      <c r="CZ47" s="33">
        <f>$H47*'Base Data'!CZ47</f>
        <v>0</v>
      </c>
      <c r="DA47" s="33">
        <f>$H47*'Base Data'!DA47</f>
        <v>0</v>
      </c>
      <c r="DB47" s="33">
        <f>$H47*'Base Data'!DB47</f>
        <v>0</v>
      </c>
      <c r="DC47" s="33">
        <f>$H47*'Base Data'!DC47</f>
        <v>0</v>
      </c>
      <c r="DD47" s="33">
        <f>$H47*'Base Data'!DD47</f>
        <v>0</v>
      </c>
      <c r="DE47" s="33">
        <f>$H47*'Base Data'!DE47</f>
        <v>0</v>
      </c>
      <c r="DF47" s="33">
        <f>$H47*'Base Data'!DF47</f>
        <v>0</v>
      </c>
      <c r="DG47" s="33">
        <f>$H47*'Base Data'!DG47</f>
        <v>0</v>
      </c>
      <c r="DH47" s="33">
        <f>$H47*'Base Data'!DH47</f>
        <v>0</v>
      </c>
      <c r="DI47" s="33">
        <f>$H47*'Base Data'!DI47</f>
        <v>0</v>
      </c>
      <c r="DJ47" s="33">
        <f>$H47*'Base Data'!DJ47</f>
        <v>0</v>
      </c>
      <c r="DK47" s="33">
        <f>$H47*'Base Data'!DK47</f>
        <v>0</v>
      </c>
      <c r="DL47" s="36">
        <f>$H47*'Base Data'!DL47</f>
        <v>0</v>
      </c>
    </row>
    <row r="48" spans="1:116" s="332" customFormat="1" ht="19.899999999999999" customHeight="1">
      <c r="A48" s="333">
        <f>'LCR Weights'!N48</f>
        <v>0</v>
      </c>
      <c r="B48" s="333"/>
      <c r="C48" s="76"/>
      <c r="D48" s="87" t="s">
        <v>463</v>
      </c>
      <c r="E48" s="93" t="s">
        <v>771</v>
      </c>
      <c r="F48" s="746" t="s">
        <v>79</v>
      </c>
      <c r="G48" s="726">
        <f>'LCR Weights'!M48</f>
        <v>0</v>
      </c>
      <c r="H48" s="727">
        <f>'LCR Weights'!H48</f>
        <v>0</v>
      </c>
      <c r="I48" s="728"/>
      <c r="J48" s="34">
        <f>IF('LCR Weights'!$N48=0,1,0)*('Base Data'!J48+'Base Data'!I48)*G48</f>
        <v>0</v>
      </c>
      <c r="K48" s="33">
        <f>'LCR Weights'!$N48*($G48*('Base Data'!$I48+'Base Data'!$J48)/30)+($H48*'Base Data'!K48)</f>
        <v>0</v>
      </c>
      <c r="L48" s="33">
        <f>'LCR Weights'!$N48*($G48*('Base Data'!$I48+'Base Data'!$J48)/30)+($H48*'Base Data'!L48)</f>
        <v>0</v>
      </c>
      <c r="M48" s="33">
        <f>'LCR Weights'!$N48*($G48*('Base Data'!$I48+'Base Data'!$J48)/30)+($H48*'Base Data'!M48)</f>
        <v>0</v>
      </c>
      <c r="N48" s="33">
        <f>'LCR Weights'!$N48*($G48*('Base Data'!$I48+'Base Data'!$J48)/30)+($H48*'Base Data'!N48)</f>
        <v>0</v>
      </c>
      <c r="O48" s="33">
        <f>'LCR Weights'!$N48*($G48*('Base Data'!$I48+'Base Data'!$J48)/30)+($H48*'Base Data'!O48)</f>
        <v>0</v>
      </c>
      <c r="P48" s="33">
        <f>'LCR Weights'!$N48*($G48*('Base Data'!$I48+'Base Data'!$J48)/30)+($H48*'Base Data'!P48)</f>
        <v>0</v>
      </c>
      <c r="Q48" s="33">
        <f>'LCR Weights'!$N48*($G48*('Base Data'!$I48+'Base Data'!$J48)/30)+($H48*'Base Data'!Q48)</f>
        <v>0</v>
      </c>
      <c r="R48" s="33">
        <f>'LCR Weights'!$N48*($G48*('Base Data'!$I48+'Base Data'!$J48)/30)+($H48*'Base Data'!R48)</f>
        <v>0</v>
      </c>
      <c r="S48" s="33">
        <f>'LCR Weights'!$N48*($G48*('Base Data'!$I48+'Base Data'!$J48)/30)+($H48*'Base Data'!S48)</f>
        <v>0</v>
      </c>
      <c r="T48" s="33">
        <f>'LCR Weights'!$N48*($G48*('Base Data'!$I48+'Base Data'!$J48)/30)+($H48*'Base Data'!T48)</f>
        <v>0</v>
      </c>
      <c r="U48" s="33">
        <f>'LCR Weights'!$N48*($G48*('Base Data'!$I48+'Base Data'!$J48)/30)+($H48*'Base Data'!U48)</f>
        <v>0</v>
      </c>
      <c r="V48" s="33">
        <f>'LCR Weights'!$N48*($G48*('Base Data'!$I48+'Base Data'!$J48)/30)+($H48*'Base Data'!V48)</f>
        <v>0</v>
      </c>
      <c r="W48" s="33">
        <f>'LCR Weights'!$N48*($G48*('Base Data'!$I48+'Base Data'!$J48)/30)+($H48*'Base Data'!W48)</f>
        <v>0</v>
      </c>
      <c r="X48" s="33">
        <f>'LCR Weights'!$N48*($G48*('Base Data'!$I48+'Base Data'!$J48)/30)+($H48*'Base Data'!X48)</f>
        <v>0</v>
      </c>
      <c r="Y48" s="33">
        <f>'LCR Weights'!$N48*($G48*('Base Data'!$I48+'Base Data'!$J48)/30)+($H48*'Base Data'!Y48)</f>
        <v>0</v>
      </c>
      <c r="Z48" s="33">
        <f>'LCR Weights'!$N48*($G48*('Base Data'!$I48+'Base Data'!$J48)/30)+($H48*'Base Data'!Z48)</f>
        <v>0</v>
      </c>
      <c r="AA48" s="33">
        <f>'LCR Weights'!$N48*($G48*('Base Data'!$I48+'Base Data'!$J48)/30)+($H48*'Base Data'!AA48)</f>
        <v>0</v>
      </c>
      <c r="AB48" s="33">
        <f>'LCR Weights'!$N48*($G48*('Base Data'!$I48+'Base Data'!$J48)/30)+($H48*'Base Data'!AB48)</f>
        <v>0</v>
      </c>
      <c r="AC48" s="33">
        <f>'LCR Weights'!$N48*($G48*('Base Data'!$I48+'Base Data'!$J48)/30)+($H48*'Base Data'!AC48)</f>
        <v>0</v>
      </c>
      <c r="AD48" s="33">
        <f>'LCR Weights'!$N48*($G48*('Base Data'!$I48+'Base Data'!$J48)/30)+($H48*'Base Data'!AD48)</f>
        <v>0</v>
      </c>
      <c r="AE48" s="33">
        <f>'LCR Weights'!$N48*($G48*('Base Data'!$I48+'Base Data'!$J48)/30)+($H48*'Base Data'!AE48)</f>
        <v>0</v>
      </c>
      <c r="AF48" s="33">
        <f>'LCR Weights'!$N48*($G48*('Base Data'!$I48+'Base Data'!$J48)/30)+($H48*'Base Data'!AF48)</f>
        <v>0</v>
      </c>
      <c r="AG48" s="33">
        <f>'LCR Weights'!$N48*($G48*('Base Data'!$I48+'Base Data'!$J48)/30)+($H48*'Base Data'!AG48)</f>
        <v>0</v>
      </c>
      <c r="AH48" s="33">
        <f>'LCR Weights'!$N48*($G48*('Base Data'!$I48+'Base Data'!$J48)/30)+($H48*'Base Data'!AH48)</f>
        <v>0</v>
      </c>
      <c r="AI48" s="33">
        <f>'LCR Weights'!$N48*($G48*('Base Data'!$I48+'Base Data'!$J48)/30)+($H48*'Base Data'!AI48)</f>
        <v>0</v>
      </c>
      <c r="AJ48" s="33">
        <f>'LCR Weights'!$N48*($G48*('Base Data'!$I48+'Base Data'!$J48)/30)+($H48*'Base Data'!AJ48)</f>
        <v>0</v>
      </c>
      <c r="AK48" s="33">
        <f>'LCR Weights'!$N48*($G48*('Base Data'!$I48+'Base Data'!$J48)/30)+($H48*'Base Data'!AK48)</f>
        <v>0</v>
      </c>
      <c r="AL48" s="33">
        <f>'LCR Weights'!$N48*($G48*('Base Data'!$I48+'Base Data'!$J48)/30)+($H48*'Base Data'!AL48)</f>
        <v>0</v>
      </c>
      <c r="AM48" s="33">
        <f>'LCR Weights'!$N48*($G48*('Base Data'!$I48+'Base Data'!$J48)/30)+($H48*'Base Data'!AM48)</f>
        <v>0</v>
      </c>
      <c r="AN48" s="33">
        <f>'LCR Weights'!$N48*($G48*('Base Data'!$I48+'Base Data'!$J48)/30)+($H48*'Base Data'!AN48)</f>
        <v>0</v>
      </c>
      <c r="AO48" s="33">
        <f>$H48*'Base Data'!AO48</f>
        <v>0</v>
      </c>
      <c r="AP48" s="33">
        <f>$H48*'Base Data'!AP48</f>
        <v>0</v>
      </c>
      <c r="AQ48" s="33">
        <f>$H48*'Base Data'!AQ48</f>
        <v>0</v>
      </c>
      <c r="AR48" s="33">
        <f>$H48*'Base Data'!AR48</f>
        <v>0</v>
      </c>
      <c r="AS48" s="33">
        <f>$H48*'Base Data'!AS48</f>
        <v>0</v>
      </c>
      <c r="AT48" s="33">
        <f>$H48*'Base Data'!AT48</f>
        <v>0</v>
      </c>
      <c r="AU48" s="33">
        <f>$H48*'Base Data'!AU48</f>
        <v>0</v>
      </c>
      <c r="AV48" s="33">
        <f>$H48*'Base Data'!AV48</f>
        <v>0</v>
      </c>
      <c r="AW48" s="33">
        <f>$H48*'Base Data'!AW48</f>
        <v>0</v>
      </c>
      <c r="AX48" s="33">
        <f>$H48*'Base Data'!AX48</f>
        <v>0</v>
      </c>
      <c r="AY48" s="33">
        <f>$H48*'Base Data'!AY48</f>
        <v>0</v>
      </c>
      <c r="AZ48" s="33">
        <f>$H48*'Base Data'!AZ48</f>
        <v>0</v>
      </c>
      <c r="BA48" s="33">
        <f>$H48*'Base Data'!BA48</f>
        <v>0</v>
      </c>
      <c r="BB48" s="33">
        <f>$H48*'Base Data'!BB48</f>
        <v>0</v>
      </c>
      <c r="BC48" s="33">
        <f>$H48*'Base Data'!BC48</f>
        <v>0</v>
      </c>
      <c r="BD48" s="33">
        <f>$H48*'Base Data'!BD48</f>
        <v>0</v>
      </c>
      <c r="BE48" s="33">
        <f>$H48*'Base Data'!BE48</f>
        <v>0</v>
      </c>
      <c r="BF48" s="33">
        <f>$H48*'Base Data'!BF48</f>
        <v>0</v>
      </c>
      <c r="BG48" s="33">
        <f>$H48*'Base Data'!BG48</f>
        <v>0</v>
      </c>
      <c r="BH48" s="33">
        <f>$H48*'Base Data'!BH48</f>
        <v>0</v>
      </c>
      <c r="BI48" s="33">
        <f>$H48*'Base Data'!BI48</f>
        <v>0</v>
      </c>
      <c r="BJ48" s="33">
        <f>$H48*'Base Data'!BJ48</f>
        <v>0</v>
      </c>
      <c r="BK48" s="33">
        <f>$H48*'Base Data'!BK48</f>
        <v>0</v>
      </c>
      <c r="BL48" s="33">
        <f>$H48*'Base Data'!BL48</f>
        <v>0</v>
      </c>
      <c r="BM48" s="33">
        <f>$H48*'Base Data'!BM48</f>
        <v>0</v>
      </c>
      <c r="BN48" s="33">
        <f>$H48*'Base Data'!BN48</f>
        <v>0</v>
      </c>
      <c r="BO48" s="33">
        <f>$H48*'Base Data'!BO48</f>
        <v>0</v>
      </c>
      <c r="BP48" s="33">
        <f>$H48*'Base Data'!BP48</f>
        <v>0</v>
      </c>
      <c r="BQ48" s="33">
        <f>$H48*'Base Data'!BQ48</f>
        <v>0</v>
      </c>
      <c r="BR48" s="33">
        <f>$H48*'Base Data'!BR48</f>
        <v>0</v>
      </c>
      <c r="BS48" s="33">
        <f>$H48*'Base Data'!BS48</f>
        <v>0</v>
      </c>
      <c r="BT48" s="33">
        <f>$H48*'Base Data'!BT48</f>
        <v>0</v>
      </c>
      <c r="BU48" s="33">
        <f>$H48*'Base Data'!BU48</f>
        <v>0</v>
      </c>
      <c r="BV48" s="33">
        <f>$H48*'Base Data'!BV48</f>
        <v>0</v>
      </c>
      <c r="BW48" s="33">
        <f>$H48*'Base Data'!BW48</f>
        <v>0</v>
      </c>
      <c r="BX48" s="33">
        <f>$H48*'Base Data'!BX48</f>
        <v>0</v>
      </c>
      <c r="BY48" s="33">
        <f>$H48*'Base Data'!BY48</f>
        <v>0</v>
      </c>
      <c r="BZ48" s="33">
        <f>$H48*'Base Data'!BZ48</f>
        <v>0</v>
      </c>
      <c r="CA48" s="33">
        <f>$H48*'Base Data'!CA48</f>
        <v>0</v>
      </c>
      <c r="CB48" s="33">
        <f>$H48*'Base Data'!CB48</f>
        <v>0</v>
      </c>
      <c r="CC48" s="33">
        <f>$H48*'Base Data'!CC48</f>
        <v>0</v>
      </c>
      <c r="CD48" s="33">
        <f>$H48*'Base Data'!CD48</f>
        <v>0</v>
      </c>
      <c r="CE48" s="33">
        <f>$H48*'Base Data'!CE48</f>
        <v>0</v>
      </c>
      <c r="CF48" s="33">
        <f>$H48*'Base Data'!CF48</f>
        <v>0</v>
      </c>
      <c r="CG48" s="33">
        <f>$H48*'Base Data'!CG48</f>
        <v>0</v>
      </c>
      <c r="CH48" s="33">
        <f>$H48*'Base Data'!CH48</f>
        <v>0</v>
      </c>
      <c r="CI48" s="33">
        <f>$H48*'Base Data'!CI48</f>
        <v>0</v>
      </c>
      <c r="CJ48" s="33">
        <f>$H48*'Base Data'!CJ48</f>
        <v>0</v>
      </c>
      <c r="CK48" s="33">
        <f>$H48*'Base Data'!CK48</f>
        <v>0</v>
      </c>
      <c r="CL48" s="33">
        <f>$H48*'Base Data'!CL48</f>
        <v>0</v>
      </c>
      <c r="CM48" s="33">
        <f>$H48*'Base Data'!CM48</f>
        <v>0</v>
      </c>
      <c r="CN48" s="33">
        <f>$H48*'Base Data'!CN48</f>
        <v>0</v>
      </c>
      <c r="CO48" s="33">
        <f>$H48*'Base Data'!CO48</f>
        <v>0</v>
      </c>
      <c r="CP48" s="33">
        <f>$H48*'Base Data'!CP48</f>
        <v>0</v>
      </c>
      <c r="CQ48" s="33">
        <f>$H48*'Base Data'!CQ48</f>
        <v>0</v>
      </c>
      <c r="CR48" s="33">
        <f>$H48*'Base Data'!CR48</f>
        <v>0</v>
      </c>
      <c r="CS48" s="33">
        <f>$H48*'Base Data'!CS48</f>
        <v>0</v>
      </c>
      <c r="CT48" s="33">
        <f>$H48*'Base Data'!CT48</f>
        <v>0</v>
      </c>
      <c r="CU48" s="33">
        <f>$H48*'Base Data'!CU48</f>
        <v>0</v>
      </c>
      <c r="CV48" s="33">
        <f>$H48*'Base Data'!CV48</f>
        <v>0</v>
      </c>
      <c r="CW48" s="33">
        <f>$H48*'Base Data'!CW48</f>
        <v>0</v>
      </c>
      <c r="CX48" s="33">
        <f>$H48*'Base Data'!CX48</f>
        <v>0</v>
      </c>
      <c r="CY48" s="33">
        <f>$H48*'Base Data'!CY48</f>
        <v>0</v>
      </c>
      <c r="CZ48" s="33">
        <f>$H48*'Base Data'!CZ48</f>
        <v>0</v>
      </c>
      <c r="DA48" s="33">
        <f>$H48*'Base Data'!DA48</f>
        <v>0</v>
      </c>
      <c r="DB48" s="33">
        <f>$H48*'Base Data'!DB48</f>
        <v>0</v>
      </c>
      <c r="DC48" s="33">
        <f>$H48*'Base Data'!DC48</f>
        <v>0</v>
      </c>
      <c r="DD48" s="33">
        <f>$H48*'Base Data'!DD48</f>
        <v>0</v>
      </c>
      <c r="DE48" s="33">
        <f>$H48*'Base Data'!DE48</f>
        <v>0</v>
      </c>
      <c r="DF48" s="33">
        <f>$H48*'Base Data'!DF48</f>
        <v>0</v>
      </c>
      <c r="DG48" s="33">
        <f>$H48*'Base Data'!DG48</f>
        <v>0</v>
      </c>
      <c r="DH48" s="33">
        <f>$H48*'Base Data'!DH48</f>
        <v>0</v>
      </c>
      <c r="DI48" s="33">
        <f>$H48*'Base Data'!DI48</f>
        <v>0</v>
      </c>
      <c r="DJ48" s="33">
        <f>$H48*'Base Data'!DJ48</f>
        <v>0</v>
      </c>
      <c r="DK48" s="33">
        <f>$H48*'Base Data'!DK48</f>
        <v>0</v>
      </c>
      <c r="DL48" s="36">
        <f>$H48*'Base Data'!DL48</f>
        <v>0</v>
      </c>
    </row>
    <row r="49" spans="1:116" s="332" customFormat="1" ht="19.899999999999999" customHeight="1">
      <c r="A49" s="333">
        <f>'LCR Weights'!N49</f>
        <v>0</v>
      </c>
      <c r="B49" s="333"/>
      <c r="C49" s="76"/>
      <c r="D49" s="87" t="s">
        <v>464</v>
      </c>
      <c r="E49" s="93" t="s">
        <v>772</v>
      </c>
      <c r="F49" s="737" t="s">
        <v>81</v>
      </c>
      <c r="G49" s="726">
        <f>'LCR Weights'!M49</f>
        <v>0</v>
      </c>
      <c r="H49" s="727">
        <f>'LCR Weights'!H49</f>
        <v>0</v>
      </c>
      <c r="I49" s="728"/>
      <c r="J49" s="34">
        <f>IF('LCR Weights'!$N49=0,1,0)*('Base Data'!J49+'Base Data'!I49)*G49</f>
        <v>0</v>
      </c>
      <c r="K49" s="33">
        <f>'LCR Weights'!$N49*($G49*('Base Data'!$I49+'Base Data'!$J49)/30)+($H49*'Base Data'!K49)</f>
        <v>0</v>
      </c>
      <c r="L49" s="33">
        <f>'LCR Weights'!$N49*($G49*('Base Data'!$I49+'Base Data'!$J49)/30)+($H49*'Base Data'!L49)</f>
        <v>0</v>
      </c>
      <c r="M49" s="33">
        <f>'LCR Weights'!$N49*($G49*('Base Data'!$I49+'Base Data'!$J49)/30)+($H49*'Base Data'!M49)</f>
        <v>0</v>
      </c>
      <c r="N49" s="33">
        <f>'LCR Weights'!$N49*($G49*('Base Data'!$I49+'Base Data'!$J49)/30)+($H49*'Base Data'!N49)</f>
        <v>0</v>
      </c>
      <c r="O49" s="33">
        <f>'LCR Weights'!$N49*($G49*('Base Data'!$I49+'Base Data'!$J49)/30)+($H49*'Base Data'!O49)</f>
        <v>0</v>
      </c>
      <c r="P49" s="33">
        <f>'LCR Weights'!$N49*($G49*('Base Data'!$I49+'Base Data'!$J49)/30)+($H49*'Base Data'!P49)</f>
        <v>0</v>
      </c>
      <c r="Q49" s="33">
        <f>'LCR Weights'!$N49*($G49*('Base Data'!$I49+'Base Data'!$J49)/30)+($H49*'Base Data'!Q49)</f>
        <v>0</v>
      </c>
      <c r="R49" s="33">
        <f>'LCR Weights'!$N49*($G49*('Base Data'!$I49+'Base Data'!$J49)/30)+($H49*'Base Data'!R49)</f>
        <v>0</v>
      </c>
      <c r="S49" s="33">
        <f>'LCR Weights'!$N49*($G49*('Base Data'!$I49+'Base Data'!$J49)/30)+($H49*'Base Data'!S49)</f>
        <v>0</v>
      </c>
      <c r="T49" s="33">
        <f>'LCR Weights'!$N49*($G49*('Base Data'!$I49+'Base Data'!$J49)/30)+($H49*'Base Data'!T49)</f>
        <v>0</v>
      </c>
      <c r="U49" s="33">
        <f>'LCR Weights'!$N49*($G49*('Base Data'!$I49+'Base Data'!$J49)/30)+($H49*'Base Data'!U49)</f>
        <v>0</v>
      </c>
      <c r="V49" s="33">
        <f>'LCR Weights'!$N49*($G49*('Base Data'!$I49+'Base Data'!$J49)/30)+($H49*'Base Data'!V49)</f>
        <v>0</v>
      </c>
      <c r="W49" s="33">
        <f>'LCR Weights'!$N49*($G49*('Base Data'!$I49+'Base Data'!$J49)/30)+($H49*'Base Data'!W49)</f>
        <v>0</v>
      </c>
      <c r="X49" s="33">
        <f>'LCR Weights'!$N49*($G49*('Base Data'!$I49+'Base Data'!$J49)/30)+($H49*'Base Data'!X49)</f>
        <v>0</v>
      </c>
      <c r="Y49" s="33">
        <f>'LCR Weights'!$N49*($G49*('Base Data'!$I49+'Base Data'!$J49)/30)+($H49*'Base Data'!Y49)</f>
        <v>0</v>
      </c>
      <c r="Z49" s="33">
        <f>'LCR Weights'!$N49*($G49*('Base Data'!$I49+'Base Data'!$J49)/30)+($H49*'Base Data'!Z49)</f>
        <v>0</v>
      </c>
      <c r="AA49" s="33">
        <f>'LCR Weights'!$N49*($G49*('Base Data'!$I49+'Base Data'!$J49)/30)+($H49*'Base Data'!AA49)</f>
        <v>0</v>
      </c>
      <c r="AB49" s="33">
        <f>'LCR Weights'!$N49*($G49*('Base Data'!$I49+'Base Data'!$J49)/30)+($H49*'Base Data'!AB49)</f>
        <v>0</v>
      </c>
      <c r="AC49" s="33">
        <f>'LCR Weights'!$N49*($G49*('Base Data'!$I49+'Base Data'!$J49)/30)+($H49*'Base Data'!AC49)</f>
        <v>0</v>
      </c>
      <c r="AD49" s="33">
        <f>'LCR Weights'!$N49*($G49*('Base Data'!$I49+'Base Data'!$J49)/30)+($H49*'Base Data'!AD49)</f>
        <v>0</v>
      </c>
      <c r="AE49" s="33">
        <f>'LCR Weights'!$N49*($G49*('Base Data'!$I49+'Base Data'!$J49)/30)+($H49*'Base Data'!AE49)</f>
        <v>0</v>
      </c>
      <c r="AF49" s="33">
        <f>'LCR Weights'!$N49*($G49*('Base Data'!$I49+'Base Data'!$J49)/30)+($H49*'Base Data'!AF49)</f>
        <v>0</v>
      </c>
      <c r="AG49" s="33">
        <f>'LCR Weights'!$N49*($G49*('Base Data'!$I49+'Base Data'!$J49)/30)+($H49*'Base Data'!AG49)</f>
        <v>0</v>
      </c>
      <c r="AH49" s="33">
        <f>'LCR Weights'!$N49*($G49*('Base Data'!$I49+'Base Data'!$J49)/30)+($H49*'Base Data'!AH49)</f>
        <v>0</v>
      </c>
      <c r="AI49" s="33">
        <f>'LCR Weights'!$N49*($G49*('Base Data'!$I49+'Base Data'!$J49)/30)+($H49*'Base Data'!AI49)</f>
        <v>0</v>
      </c>
      <c r="AJ49" s="33">
        <f>'LCR Weights'!$N49*($G49*('Base Data'!$I49+'Base Data'!$J49)/30)+($H49*'Base Data'!AJ49)</f>
        <v>0</v>
      </c>
      <c r="AK49" s="33">
        <f>'LCR Weights'!$N49*($G49*('Base Data'!$I49+'Base Data'!$J49)/30)+($H49*'Base Data'!AK49)</f>
        <v>0</v>
      </c>
      <c r="AL49" s="33">
        <f>'LCR Weights'!$N49*($G49*('Base Data'!$I49+'Base Data'!$J49)/30)+($H49*'Base Data'!AL49)</f>
        <v>0</v>
      </c>
      <c r="AM49" s="33">
        <f>'LCR Weights'!$N49*($G49*('Base Data'!$I49+'Base Data'!$J49)/30)+($H49*'Base Data'!AM49)</f>
        <v>0</v>
      </c>
      <c r="AN49" s="33">
        <f>'LCR Weights'!$N49*($G49*('Base Data'!$I49+'Base Data'!$J49)/30)+($H49*'Base Data'!AN49)</f>
        <v>0</v>
      </c>
      <c r="AO49" s="33">
        <f>$H49*'Base Data'!AO49</f>
        <v>0</v>
      </c>
      <c r="AP49" s="33">
        <f>$H49*'Base Data'!AP49</f>
        <v>0</v>
      </c>
      <c r="AQ49" s="33">
        <f>$H49*'Base Data'!AQ49</f>
        <v>0</v>
      </c>
      <c r="AR49" s="33">
        <f>$H49*'Base Data'!AR49</f>
        <v>0</v>
      </c>
      <c r="AS49" s="33">
        <f>$H49*'Base Data'!AS49</f>
        <v>0</v>
      </c>
      <c r="AT49" s="33">
        <f>$H49*'Base Data'!AT49</f>
        <v>0</v>
      </c>
      <c r="AU49" s="33">
        <f>$H49*'Base Data'!AU49</f>
        <v>0</v>
      </c>
      <c r="AV49" s="33">
        <f>$H49*'Base Data'!AV49</f>
        <v>0</v>
      </c>
      <c r="AW49" s="33">
        <f>$H49*'Base Data'!AW49</f>
        <v>0</v>
      </c>
      <c r="AX49" s="33">
        <f>$H49*'Base Data'!AX49</f>
        <v>0</v>
      </c>
      <c r="AY49" s="33">
        <f>$H49*'Base Data'!AY49</f>
        <v>0</v>
      </c>
      <c r="AZ49" s="33">
        <f>$H49*'Base Data'!AZ49</f>
        <v>0</v>
      </c>
      <c r="BA49" s="33">
        <f>$H49*'Base Data'!BA49</f>
        <v>0</v>
      </c>
      <c r="BB49" s="33">
        <f>$H49*'Base Data'!BB49</f>
        <v>0</v>
      </c>
      <c r="BC49" s="33">
        <f>$H49*'Base Data'!BC49</f>
        <v>0</v>
      </c>
      <c r="BD49" s="33">
        <f>$H49*'Base Data'!BD49</f>
        <v>0</v>
      </c>
      <c r="BE49" s="33">
        <f>$H49*'Base Data'!BE49</f>
        <v>0</v>
      </c>
      <c r="BF49" s="33">
        <f>$H49*'Base Data'!BF49</f>
        <v>0</v>
      </c>
      <c r="BG49" s="33">
        <f>$H49*'Base Data'!BG49</f>
        <v>0</v>
      </c>
      <c r="BH49" s="33">
        <f>$H49*'Base Data'!BH49</f>
        <v>0</v>
      </c>
      <c r="BI49" s="33">
        <f>$H49*'Base Data'!BI49</f>
        <v>0</v>
      </c>
      <c r="BJ49" s="33">
        <f>$H49*'Base Data'!BJ49</f>
        <v>0</v>
      </c>
      <c r="BK49" s="33">
        <f>$H49*'Base Data'!BK49</f>
        <v>0</v>
      </c>
      <c r="BL49" s="33">
        <f>$H49*'Base Data'!BL49</f>
        <v>0</v>
      </c>
      <c r="BM49" s="33">
        <f>$H49*'Base Data'!BM49</f>
        <v>0</v>
      </c>
      <c r="BN49" s="33">
        <f>$H49*'Base Data'!BN49</f>
        <v>0</v>
      </c>
      <c r="BO49" s="33">
        <f>$H49*'Base Data'!BO49</f>
        <v>0</v>
      </c>
      <c r="BP49" s="33">
        <f>$H49*'Base Data'!BP49</f>
        <v>0</v>
      </c>
      <c r="BQ49" s="33">
        <f>$H49*'Base Data'!BQ49</f>
        <v>0</v>
      </c>
      <c r="BR49" s="33">
        <f>$H49*'Base Data'!BR49</f>
        <v>0</v>
      </c>
      <c r="BS49" s="33">
        <f>$H49*'Base Data'!BS49</f>
        <v>0</v>
      </c>
      <c r="BT49" s="33">
        <f>$H49*'Base Data'!BT49</f>
        <v>0</v>
      </c>
      <c r="BU49" s="33">
        <f>$H49*'Base Data'!BU49</f>
        <v>0</v>
      </c>
      <c r="BV49" s="33">
        <f>$H49*'Base Data'!BV49</f>
        <v>0</v>
      </c>
      <c r="BW49" s="33">
        <f>$H49*'Base Data'!BW49</f>
        <v>0</v>
      </c>
      <c r="BX49" s="33">
        <f>$H49*'Base Data'!BX49</f>
        <v>0</v>
      </c>
      <c r="BY49" s="33">
        <f>$H49*'Base Data'!BY49</f>
        <v>0</v>
      </c>
      <c r="BZ49" s="33">
        <f>$H49*'Base Data'!BZ49</f>
        <v>0</v>
      </c>
      <c r="CA49" s="33">
        <f>$H49*'Base Data'!CA49</f>
        <v>0</v>
      </c>
      <c r="CB49" s="33">
        <f>$H49*'Base Data'!CB49</f>
        <v>0</v>
      </c>
      <c r="CC49" s="33">
        <f>$H49*'Base Data'!CC49</f>
        <v>0</v>
      </c>
      <c r="CD49" s="33">
        <f>$H49*'Base Data'!CD49</f>
        <v>0</v>
      </c>
      <c r="CE49" s="33">
        <f>$H49*'Base Data'!CE49</f>
        <v>0</v>
      </c>
      <c r="CF49" s="33">
        <f>$H49*'Base Data'!CF49</f>
        <v>0</v>
      </c>
      <c r="CG49" s="33">
        <f>$H49*'Base Data'!CG49</f>
        <v>0</v>
      </c>
      <c r="CH49" s="33">
        <f>$H49*'Base Data'!CH49</f>
        <v>0</v>
      </c>
      <c r="CI49" s="33">
        <f>$H49*'Base Data'!CI49</f>
        <v>0</v>
      </c>
      <c r="CJ49" s="33">
        <f>$H49*'Base Data'!CJ49</f>
        <v>0</v>
      </c>
      <c r="CK49" s="33">
        <f>$H49*'Base Data'!CK49</f>
        <v>0</v>
      </c>
      <c r="CL49" s="33">
        <f>$H49*'Base Data'!CL49</f>
        <v>0</v>
      </c>
      <c r="CM49" s="33">
        <f>$H49*'Base Data'!CM49</f>
        <v>0</v>
      </c>
      <c r="CN49" s="33">
        <f>$H49*'Base Data'!CN49</f>
        <v>0</v>
      </c>
      <c r="CO49" s="33">
        <f>$H49*'Base Data'!CO49</f>
        <v>0</v>
      </c>
      <c r="CP49" s="33">
        <f>$H49*'Base Data'!CP49</f>
        <v>0</v>
      </c>
      <c r="CQ49" s="33">
        <f>$H49*'Base Data'!CQ49</f>
        <v>0</v>
      </c>
      <c r="CR49" s="33">
        <f>$H49*'Base Data'!CR49</f>
        <v>0</v>
      </c>
      <c r="CS49" s="33">
        <f>$H49*'Base Data'!CS49</f>
        <v>0</v>
      </c>
      <c r="CT49" s="33">
        <f>$H49*'Base Data'!CT49</f>
        <v>0</v>
      </c>
      <c r="CU49" s="33">
        <f>$H49*'Base Data'!CU49</f>
        <v>0</v>
      </c>
      <c r="CV49" s="33">
        <f>$H49*'Base Data'!CV49</f>
        <v>0</v>
      </c>
      <c r="CW49" s="33">
        <f>$H49*'Base Data'!CW49</f>
        <v>0</v>
      </c>
      <c r="CX49" s="33">
        <f>$H49*'Base Data'!CX49</f>
        <v>0</v>
      </c>
      <c r="CY49" s="33">
        <f>$H49*'Base Data'!CY49</f>
        <v>0</v>
      </c>
      <c r="CZ49" s="33">
        <f>$H49*'Base Data'!CZ49</f>
        <v>0</v>
      </c>
      <c r="DA49" s="33">
        <f>$H49*'Base Data'!DA49</f>
        <v>0</v>
      </c>
      <c r="DB49" s="33">
        <f>$H49*'Base Data'!DB49</f>
        <v>0</v>
      </c>
      <c r="DC49" s="33">
        <f>$H49*'Base Data'!DC49</f>
        <v>0</v>
      </c>
      <c r="DD49" s="33">
        <f>$H49*'Base Data'!DD49</f>
        <v>0</v>
      </c>
      <c r="DE49" s="33">
        <f>$H49*'Base Data'!DE49</f>
        <v>0</v>
      </c>
      <c r="DF49" s="33">
        <f>$H49*'Base Data'!DF49</f>
        <v>0</v>
      </c>
      <c r="DG49" s="33">
        <f>$H49*'Base Data'!DG49</f>
        <v>0</v>
      </c>
      <c r="DH49" s="33">
        <f>$H49*'Base Data'!DH49</f>
        <v>0</v>
      </c>
      <c r="DI49" s="33">
        <f>$H49*'Base Data'!DI49</f>
        <v>0</v>
      </c>
      <c r="DJ49" s="33">
        <f>$H49*'Base Data'!DJ49</f>
        <v>0</v>
      </c>
      <c r="DK49" s="33">
        <f>$H49*'Base Data'!DK49</f>
        <v>0</v>
      </c>
      <c r="DL49" s="36">
        <f>$H49*'Base Data'!DL49</f>
        <v>0</v>
      </c>
    </row>
    <row r="50" spans="1:116" s="332" customFormat="1" ht="19.899999999999999" customHeight="1">
      <c r="A50" s="333"/>
      <c r="B50" s="333"/>
      <c r="C50" s="76"/>
      <c r="D50" s="87" t="s">
        <v>465</v>
      </c>
      <c r="E50" s="93" t="s">
        <v>773</v>
      </c>
      <c r="F50" s="737" t="s">
        <v>89</v>
      </c>
      <c r="G50" s="747"/>
      <c r="H50" s="748"/>
      <c r="I50" s="728"/>
      <c r="J50" s="34">
        <f>SUM(J51:J55)</f>
        <v>0</v>
      </c>
      <c r="K50" s="34">
        <f t="shared" ref="K50:BV50" si="28">SUM(K51:K55)</f>
        <v>0</v>
      </c>
      <c r="L50" s="34">
        <f t="shared" si="28"/>
        <v>0</v>
      </c>
      <c r="M50" s="34">
        <f t="shared" si="28"/>
        <v>0</v>
      </c>
      <c r="N50" s="34">
        <f t="shared" si="28"/>
        <v>0</v>
      </c>
      <c r="O50" s="34">
        <f t="shared" si="28"/>
        <v>0</v>
      </c>
      <c r="P50" s="34">
        <f t="shared" si="28"/>
        <v>0</v>
      </c>
      <c r="Q50" s="34">
        <f t="shared" si="28"/>
        <v>0</v>
      </c>
      <c r="R50" s="34">
        <f t="shared" si="28"/>
        <v>0</v>
      </c>
      <c r="S50" s="34">
        <f t="shared" si="28"/>
        <v>0</v>
      </c>
      <c r="T50" s="34">
        <f t="shared" si="28"/>
        <v>0</v>
      </c>
      <c r="U50" s="34">
        <f t="shared" si="28"/>
        <v>0</v>
      </c>
      <c r="V50" s="34">
        <f t="shared" si="28"/>
        <v>0</v>
      </c>
      <c r="W50" s="34">
        <f t="shared" si="28"/>
        <v>0</v>
      </c>
      <c r="X50" s="34">
        <f t="shared" si="28"/>
        <v>0</v>
      </c>
      <c r="Y50" s="34">
        <f t="shared" si="28"/>
        <v>0</v>
      </c>
      <c r="Z50" s="34">
        <f t="shared" si="28"/>
        <v>0</v>
      </c>
      <c r="AA50" s="34">
        <f t="shared" si="28"/>
        <v>0</v>
      </c>
      <c r="AB50" s="34">
        <f t="shared" si="28"/>
        <v>0</v>
      </c>
      <c r="AC50" s="34">
        <f t="shared" si="28"/>
        <v>0</v>
      </c>
      <c r="AD50" s="34">
        <f t="shared" si="28"/>
        <v>0</v>
      </c>
      <c r="AE50" s="34">
        <f t="shared" si="28"/>
        <v>0</v>
      </c>
      <c r="AF50" s="34">
        <f t="shared" si="28"/>
        <v>0</v>
      </c>
      <c r="AG50" s="34">
        <f t="shared" si="28"/>
        <v>0</v>
      </c>
      <c r="AH50" s="34">
        <f t="shared" si="28"/>
        <v>0</v>
      </c>
      <c r="AI50" s="34">
        <f t="shared" si="28"/>
        <v>0</v>
      </c>
      <c r="AJ50" s="34">
        <f t="shared" si="28"/>
        <v>0</v>
      </c>
      <c r="AK50" s="34">
        <f t="shared" si="28"/>
        <v>0</v>
      </c>
      <c r="AL50" s="34">
        <f t="shared" si="28"/>
        <v>0</v>
      </c>
      <c r="AM50" s="34">
        <f t="shared" si="28"/>
        <v>0</v>
      </c>
      <c r="AN50" s="34">
        <f t="shared" si="28"/>
        <v>0</v>
      </c>
      <c r="AO50" s="34">
        <f t="shared" si="28"/>
        <v>0</v>
      </c>
      <c r="AP50" s="34">
        <f t="shared" si="28"/>
        <v>0</v>
      </c>
      <c r="AQ50" s="34">
        <f t="shared" si="28"/>
        <v>0</v>
      </c>
      <c r="AR50" s="34">
        <f t="shared" si="28"/>
        <v>0</v>
      </c>
      <c r="AS50" s="34">
        <f t="shared" si="28"/>
        <v>0</v>
      </c>
      <c r="AT50" s="34">
        <f t="shared" si="28"/>
        <v>0</v>
      </c>
      <c r="AU50" s="34">
        <f t="shared" si="28"/>
        <v>0</v>
      </c>
      <c r="AV50" s="34">
        <f t="shared" si="28"/>
        <v>0</v>
      </c>
      <c r="AW50" s="34">
        <f t="shared" si="28"/>
        <v>0</v>
      </c>
      <c r="AX50" s="34">
        <f t="shared" si="28"/>
        <v>0</v>
      </c>
      <c r="AY50" s="34">
        <f t="shared" si="28"/>
        <v>0</v>
      </c>
      <c r="AZ50" s="34">
        <f t="shared" si="28"/>
        <v>0</v>
      </c>
      <c r="BA50" s="34">
        <f t="shared" si="28"/>
        <v>0</v>
      </c>
      <c r="BB50" s="34">
        <f t="shared" si="28"/>
        <v>0</v>
      </c>
      <c r="BC50" s="34">
        <f t="shared" si="28"/>
        <v>0</v>
      </c>
      <c r="BD50" s="34">
        <f t="shared" si="28"/>
        <v>0</v>
      </c>
      <c r="BE50" s="34">
        <f t="shared" si="28"/>
        <v>0</v>
      </c>
      <c r="BF50" s="34">
        <f t="shared" si="28"/>
        <v>0</v>
      </c>
      <c r="BG50" s="34">
        <f t="shared" si="28"/>
        <v>0</v>
      </c>
      <c r="BH50" s="34">
        <f t="shared" si="28"/>
        <v>0</v>
      </c>
      <c r="BI50" s="34">
        <f t="shared" si="28"/>
        <v>0</v>
      </c>
      <c r="BJ50" s="34">
        <f t="shared" si="28"/>
        <v>0</v>
      </c>
      <c r="BK50" s="34">
        <f t="shared" si="28"/>
        <v>0</v>
      </c>
      <c r="BL50" s="34">
        <f t="shared" si="28"/>
        <v>0</v>
      </c>
      <c r="BM50" s="34">
        <f t="shared" si="28"/>
        <v>0</v>
      </c>
      <c r="BN50" s="34">
        <f t="shared" si="28"/>
        <v>0</v>
      </c>
      <c r="BO50" s="34">
        <f t="shared" si="28"/>
        <v>0</v>
      </c>
      <c r="BP50" s="34">
        <f t="shared" si="28"/>
        <v>0</v>
      </c>
      <c r="BQ50" s="34">
        <f t="shared" si="28"/>
        <v>0</v>
      </c>
      <c r="BR50" s="34">
        <f t="shared" si="28"/>
        <v>0</v>
      </c>
      <c r="BS50" s="34">
        <f t="shared" si="28"/>
        <v>0</v>
      </c>
      <c r="BT50" s="34">
        <f t="shared" si="28"/>
        <v>0</v>
      </c>
      <c r="BU50" s="34">
        <f t="shared" si="28"/>
        <v>0</v>
      </c>
      <c r="BV50" s="34">
        <f t="shared" si="28"/>
        <v>0</v>
      </c>
      <c r="BW50" s="34">
        <f t="shared" ref="BW50:DL50" si="29">SUM(BW51:BW55)</f>
        <v>0</v>
      </c>
      <c r="BX50" s="34">
        <f t="shared" si="29"/>
        <v>0</v>
      </c>
      <c r="BY50" s="34">
        <f t="shared" si="29"/>
        <v>0</v>
      </c>
      <c r="BZ50" s="34">
        <f t="shared" si="29"/>
        <v>0</v>
      </c>
      <c r="CA50" s="34">
        <f t="shared" si="29"/>
        <v>0</v>
      </c>
      <c r="CB50" s="34">
        <f t="shared" si="29"/>
        <v>0</v>
      </c>
      <c r="CC50" s="34">
        <f t="shared" si="29"/>
        <v>0</v>
      </c>
      <c r="CD50" s="34">
        <f t="shared" si="29"/>
        <v>0</v>
      </c>
      <c r="CE50" s="34">
        <f t="shared" si="29"/>
        <v>0</v>
      </c>
      <c r="CF50" s="34">
        <f t="shared" si="29"/>
        <v>0</v>
      </c>
      <c r="CG50" s="34">
        <f t="shared" si="29"/>
        <v>0</v>
      </c>
      <c r="CH50" s="34">
        <f t="shared" si="29"/>
        <v>0</v>
      </c>
      <c r="CI50" s="34">
        <f t="shared" si="29"/>
        <v>0</v>
      </c>
      <c r="CJ50" s="34">
        <f t="shared" si="29"/>
        <v>0</v>
      </c>
      <c r="CK50" s="34">
        <f t="shared" si="29"/>
        <v>0</v>
      </c>
      <c r="CL50" s="34">
        <f t="shared" si="29"/>
        <v>0</v>
      </c>
      <c r="CM50" s="34">
        <f t="shared" si="29"/>
        <v>0</v>
      </c>
      <c r="CN50" s="34">
        <f t="shared" si="29"/>
        <v>0</v>
      </c>
      <c r="CO50" s="34">
        <f t="shared" si="29"/>
        <v>0</v>
      </c>
      <c r="CP50" s="34">
        <f t="shared" si="29"/>
        <v>0</v>
      </c>
      <c r="CQ50" s="34">
        <f t="shared" si="29"/>
        <v>0</v>
      </c>
      <c r="CR50" s="34">
        <f t="shared" si="29"/>
        <v>0</v>
      </c>
      <c r="CS50" s="34">
        <f t="shared" si="29"/>
        <v>0</v>
      </c>
      <c r="CT50" s="34">
        <f t="shared" si="29"/>
        <v>0</v>
      </c>
      <c r="CU50" s="34">
        <f t="shared" si="29"/>
        <v>0</v>
      </c>
      <c r="CV50" s="34">
        <f t="shared" si="29"/>
        <v>0</v>
      </c>
      <c r="CW50" s="34">
        <f t="shared" si="29"/>
        <v>0</v>
      </c>
      <c r="CX50" s="34">
        <f t="shared" si="29"/>
        <v>0</v>
      </c>
      <c r="CY50" s="34">
        <f t="shared" si="29"/>
        <v>0</v>
      </c>
      <c r="CZ50" s="34">
        <f t="shared" si="29"/>
        <v>0</v>
      </c>
      <c r="DA50" s="34">
        <f t="shared" si="29"/>
        <v>0</v>
      </c>
      <c r="DB50" s="34">
        <f t="shared" si="29"/>
        <v>0</v>
      </c>
      <c r="DC50" s="34">
        <f t="shared" si="29"/>
        <v>0</v>
      </c>
      <c r="DD50" s="34">
        <f t="shared" si="29"/>
        <v>0</v>
      </c>
      <c r="DE50" s="34">
        <f t="shared" si="29"/>
        <v>0</v>
      </c>
      <c r="DF50" s="34">
        <f t="shared" si="29"/>
        <v>0</v>
      </c>
      <c r="DG50" s="34">
        <f t="shared" si="29"/>
        <v>0</v>
      </c>
      <c r="DH50" s="34">
        <f t="shared" si="29"/>
        <v>0</v>
      </c>
      <c r="DI50" s="34">
        <f t="shared" si="29"/>
        <v>0</v>
      </c>
      <c r="DJ50" s="34">
        <f t="shared" si="29"/>
        <v>0</v>
      </c>
      <c r="DK50" s="34">
        <f t="shared" si="29"/>
        <v>0</v>
      </c>
      <c r="DL50" s="729">
        <f t="shared" si="29"/>
        <v>0</v>
      </c>
    </row>
    <row r="51" spans="1:116" s="332" customFormat="1" ht="19.899999999999999" customHeight="1">
      <c r="A51" s="333">
        <f>'LCR Weights'!N51</f>
        <v>0</v>
      </c>
      <c r="B51" s="333"/>
      <c r="C51" s="76"/>
      <c r="D51" s="87" t="s">
        <v>466</v>
      </c>
      <c r="E51" s="93" t="s">
        <v>774</v>
      </c>
      <c r="F51" s="745" t="s">
        <v>91</v>
      </c>
      <c r="G51" s="726">
        <f>'LCR Weights'!M51</f>
        <v>0</v>
      </c>
      <c r="H51" s="727">
        <f>'LCR Weights'!H51</f>
        <v>0</v>
      </c>
      <c r="I51" s="728"/>
      <c r="J51" s="34">
        <f>IF('LCR Weights'!$N51=0,1,0)*('Base Data'!J51+'Base Data'!I51)*G51</f>
        <v>0</v>
      </c>
      <c r="K51" s="33">
        <f>'LCR Weights'!$N51*($G51*('Base Data'!$I51+'Base Data'!$J51)/30)+($H51*'Base Data'!K51)</f>
        <v>0</v>
      </c>
      <c r="L51" s="33">
        <f>'LCR Weights'!$N51*($G51*('Base Data'!$I51+'Base Data'!$J51)/30)+($H51*'Base Data'!L51)</f>
        <v>0</v>
      </c>
      <c r="M51" s="33">
        <f>'LCR Weights'!$N51*($G51*('Base Data'!$I51+'Base Data'!$J51)/30)+($H51*'Base Data'!M51)</f>
        <v>0</v>
      </c>
      <c r="N51" s="33">
        <f>'LCR Weights'!$N51*($G51*('Base Data'!$I51+'Base Data'!$J51)/30)+($H51*'Base Data'!N51)</f>
        <v>0</v>
      </c>
      <c r="O51" s="33">
        <f>'LCR Weights'!$N51*($G51*('Base Data'!$I51+'Base Data'!$J51)/30)+($H51*'Base Data'!O51)</f>
        <v>0</v>
      </c>
      <c r="P51" s="33">
        <f>'LCR Weights'!$N51*($G51*('Base Data'!$I51+'Base Data'!$J51)/30)+($H51*'Base Data'!P51)</f>
        <v>0</v>
      </c>
      <c r="Q51" s="33">
        <f>'LCR Weights'!$N51*($G51*('Base Data'!$I51+'Base Data'!$J51)/30)+($H51*'Base Data'!Q51)</f>
        <v>0</v>
      </c>
      <c r="R51" s="33">
        <f>'LCR Weights'!$N51*($G51*('Base Data'!$I51+'Base Data'!$J51)/30)+($H51*'Base Data'!R51)</f>
        <v>0</v>
      </c>
      <c r="S51" s="33">
        <f>'LCR Weights'!$N51*($G51*('Base Data'!$I51+'Base Data'!$J51)/30)+($H51*'Base Data'!S51)</f>
        <v>0</v>
      </c>
      <c r="T51" s="33">
        <f>'LCR Weights'!$N51*($G51*('Base Data'!$I51+'Base Data'!$J51)/30)+($H51*'Base Data'!T51)</f>
        <v>0</v>
      </c>
      <c r="U51" s="33">
        <f>'LCR Weights'!$N51*($G51*('Base Data'!$I51+'Base Data'!$J51)/30)+($H51*'Base Data'!U51)</f>
        <v>0</v>
      </c>
      <c r="V51" s="33">
        <f>'LCR Weights'!$N51*($G51*('Base Data'!$I51+'Base Data'!$J51)/30)+($H51*'Base Data'!V51)</f>
        <v>0</v>
      </c>
      <c r="W51" s="33">
        <f>'LCR Weights'!$N51*($G51*('Base Data'!$I51+'Base Data'!$J51)/30)+($H51*'Base Data'!W51)</f>
        <v>0</v>
      </c>
      <c r="X51" s="33">
        <f>'LCR Weights'!$N51*($G51*('Base Data'!$I51+'Base Data'!$J51)/30)+($H51*'Base Data'!X51)</f>
        <v>0</v>
      </c>
      <c r="Y51" s="33">
        <f>'LCR Weights'!$N51*($G51*('Base Data'!$I51+'Base Data'!$J51)/30)+($H51*'Base Data'!Y51)</f>
        <v>0</v>
      </c>
      <c r="Z51" s="33">
        <f>'LCR Weights'!$N51*($G51*('Base Data'!$I51+'Base Data'!$J51)/30)+($H51*'Base Data'!Z51)</f>
        <v>0</v>
      </c>
      <c r="AA51" s="33">
        <f>'LCR Weights'!$N51*($G51*('Base Data'!$I51+'Base Data'!$J51)/30)+($H51*'Base Data'!AA51)</f>
        <v>0</v>
      </c>
      <c r="AB51" s="33">
        <f>'LCR Weights'!$N51*($G51*('Base Data'!$I51+'Base Data'!$J51)/30)+($H51*'Base Data'!AB51)</f>
        <v>0</v>
      </c>
      <c r="AC51" s="33">
        <f>'LCR Weights'!$N51*($G51*('Base Data'!$I51+'Base Data'!$J51)/30)+($H51*'Base Data'!AC51)</f>
        <v>0</v>
      </c>
      <c r="AD51" s="33">
        <f>'LCR Weights'!$N51*($G51*('Base Data'!$I51+'Base Data'!$J51)/30)+($H51*'Base Data'!AD51)</f>
        <v>0</v>
      </c>
      <c r="AE51" s="33">
        <f>'LCR Weights'!$N51*($G51*('Base Data'!$I51+'Base Data'!$J51)/30)+($H51*'Base Data'!AE51)</f>
        <v>0</v>
      </c>
      <c r="AF51" s="33">
        <f>'LCR Weights'!$N51*($G51*('Base Data'!$I51+'Base Data'!$J51)/30)+($H51*'Base Data'!AF51)</f>
        <v>0</v>
      </c>
      <c r="AG51" s="33">
        <f>'LCR Weights'!$N51*($G51*('Base Data'!$I51+'Base Data'!$J51)/30)+($H51*'Base Data'!AG51)</f>
        <v>0</v>
      </c>
      <c r="AH51" s="33">
        <f>'LCR Weights'!$N51*($G51*('Base Data'!$I51+'Base Data'!$J51)/30)+($H51*'Base Data'!AH51)</f>
        <v>0</v>
      </c>
      <c r="AI51" s="33">
        <f>'LCR Weights'!$N51*($G51*('Base Data'!$I51+'Base Data'!$J51)/30)+($H51*'Base Data'!AI51)</f>
        <v>0</v>
      </c>
      <c r="AJ51" s="33">
        <f>'LCR Weights'!$N51*($G51*('Base Data'!$I51+'Base Data'!$J51)/30)+($H51*'Base Data'!AJ51)</f>
        <v>0</v>
      </c>
      <c r="AK51" s="33">
        <f>'LCR Weights'!$N51*($G51*('Base Data'!$I51+'Base Data'!$J51)/30)+($H51*'Base Data'!AK51)</f>
        <v>0</v>
      </c>
      <c r="AL51" s="33">
        <f>'LCR Weights'!$N51*($G51*('Base Data'!$I51+'Base Data'!$J51)/30)+($H51*'Base Data'!AL51)</f>
        <v>0</v>
      </c>
      <c r="AM51" s="33">
        <f>'LCR Weights'!$N51*($G51*('Base Data'!$I51+'Base Data'!$J51)/30)+($H51*'Base Data'!AM51)</f>
        <v>0</v>
      </c>
      <c r="AN51" s="33">
        <f>'LCR Weights'!$N51*($G51*('Base Data'!$I51+'Base Data'!$J51)/30)+($H51*'Base Data'!AN51)</f>
        <v>0</v>
      </c>
      <c r="AO51" s="33">
        <f>$H51*'Base Data'!AO51</f>
        <v>0</v>
      </c>
      <c r="AP51" s="33">
        <f>$H51*'Base Data'!AP51</f>
        <v>0</v>
      </c>
      <c r="AQ51" s="33">
        <f>$H51*'Base Data'!AQ51</f>
        <v>0</v>
      </c>
      <c r="AR51" s="33">
        <f>$H51*'Base Data'!AR51</f>
        <v>0</v>
      </c>
      <c r="AS51" s="33">
        <f>$H51*'Base Data'!AS51</f>
        <v>0</v>
      </c>
      <c r="AT51" s="33">
        <f>$H51*'Base Data'!AT51</f>
        <v>0</v>
      </c>
      <c r="AU51" s="33">
        <f>$H51*'Base Data'!AU51</f>
        <v>0</v>
      </c>
      <c r="AV51" s="33">
        <f>$H51*'Base Data'!AV51</f>
        <v>0</v>
      </c>
      <c r="AW51" s="33">
        <f>$H51*'Base Data'!AW51</f>
        <v>0</v>
      </c>
      <c r="AX51" s="33">
        <f>$H51*'Base Data'!AX51</f>
        <v>0</v>
      </c>
      <c r="AY51" s="33">
        <f>$H51*'Base Data'!AY51</f>
        <v>0</v>
      </c>
      <c r="AZ51" s="33">
        <f>$H51*'Base Data'!AZ51</f>
        <v>0</v>
      </c>
      <c r="BA51" s="33">
        <f>$H51*'Base Data'!BA51</f>
        <v>0</v>
      </c>
      <c r="BB51" s="33">
        <f>$H51*'Base Data'!BB51</f>
        <v>0</v>
      </c>
      <c r="BC51" s="33">
        <f>$H51*'Base Data'!BC51</f>
        <v>0</v>
      </c>
      <c r="BD51" s="33">
        <f>$H51*'Base Data'!BD51</f>
        <v>0</v>
      </c>
      <c r="BE51" s="33">
        <f>$H51*'Base Data'!BE51</f>
        <v>0</v>
      </c>
      <c r="BF51" s="33">
        <f>$H51*'Base Data'!BF51</f>
        <v>0</v>
      </c>
      <c r="BG51" s="33">
        <f>$H51*'Base Data'!BG51</f>
        <v>0</v>
      </c>
      <c r="BH51" s="33">
        <f>$H51*'Base Data'!BH51</f>
        <v>0</v>
      </c>
      <c r="BI51" s="33">
        <f>$H51*'Base Data'!BI51</f>
        <v>0</v>
      </c>
      <c r="BJ51" s="33">
        <f>$H51*'Base Data'!BJ51</f>
        <v>0</v>
      </c>
      <c r="BK51" s="33">
        <f>$H51*'Base Data'!BK51</f>
        <v>0</v>
      </c>
      <c r="BL51" s="33">
        <f>$H51*'Base Data'!BL51</f>
        <v>0</v>
      </c>
      <c r="BM51" s="33">
        <f>$H51*'Base Data'!BM51</f>
        <v>0</v>
      </c>
      <c r="BN51" s="33">
        <f>$H51*'Base Data'!BN51</f>
        <v>0</v>
      </c>
      <c r="BO51" s="33">
        <f>$H51*'Base Data'!BO51</f>
        <v>0</v>
      </c>
      <c r="BP51" s="33">
        <f>$H51*'Base Data'!BP51</f>
        <v>0</v>
      </c>
      <c r="BQ51" s="33">
        <f>$H51*'Base Data'!BQ51</f>
        <v>0</v>
      </c>
      <c r="BR51" s="33">
        <f>$H51*'Base Data'!BR51</f>
        <v>0</v>
      </c>
      <c r="BS51" s="33">
        <f>$H51*'Base Data'!BS51</f>
        <v>0</v>
      </c>
      <c r="BT51" s="33">
        <f>$H51*'Base Data'!BT51</f>
        <v>0</v>
      </c>
      <c r="BU51" s="33">
        <f>$H51*'Base Data'!BU51</f>
        <v>0</v>
      </c>
      <c r="BV51" s="33">
        <f>$H51*'Base Data'!BV51</f>
        <v>0</v>
      </c>
      <c r="BW51" s="33">
        <f>$H51*'Base Data'!BW51</f>
        <v>0</v>
      </c>
      <c r="BX51" s="33">
        <f>$H51*'Base Data'!BX51</f>
        <v>0</v>
      </c>
      <c r="BY51" s="33">
        <f>$H51*'Base Data'!BY51</f>
        <v>0</v>
      </c>
      <c r="BZ51" s="33">
        <f>$H51*'Base Data'!BZ51</f>
        <v>0</v>
      </c>
      <c r="CA51" s="33">
        <f>$H51*'Base Data'!CA51</f>
        <v>0</v>
      </c>
      <c r="CB51" s="33">
        <f>$H51*'Base Data'!CB51</f>
        <v>0</v>
      </c>
      <c r="CC51" s="33">
        <f>$H51*'Base Data'!CC51</f>
        <v>0</v>
      </c>
      <c r="CD51" s="33">
        <f>$H51*'Base Data'!CD51</f>
        <v>0</v>
      </c>
      <c r="CE51" s="33">
        <f>$H51*'Base Data'!CE51</f>
        <v>0</v>
      </c>
      <c r="CF51" s="33">
        <f>$H51*'Base Data'!CF51</f>
        <v>0</v>
      </c>
      <c r="CG51" s="33">
        <f>$H51*'Base Data'!CG51</f>
        <v>0</v>
      </c>
      <c r="CH51" s="33">
        <f>$H51*'Base Data'!CH51</f>
        <v>0</v>
      </c>
      <c r="CI51" s="33">
        <f>$H51*'Base Data'!CI51</f>
        <v>0</v>
      </c>
      <c r="CJ51" s="33">
        <f>$H51*'Base Data'!CJ51</f>
        <v>0</v>
      </c>
      <c r="CK51" s="33">
        <f>$H51*'Base Data'!CK51</f>
        <v>0</v>
      </c>
      <c r="CL51" s="33">
        <f>$H51*'Base Data'!CL51</f>
        <v>0</v>
      </c>
      <c r="CM51" s="33">
        <f>$H51*'Base Data'!CM51</f>
        <v>0</v>
      </c>
      <c r="CN51" s="33">
        <f>$H51*'Base Data'!CN51</f>
        <v>0</v>
      </c>
      <c r="CO51" s="33">
        <f>$H51*'Base Data'!CO51</f>
        <v>0</v>
      </c>
      <c r="CP51" s="33">
        <f>$H51*'Base Data'!CP51</f>
        <v>0</v>
      </c>
      <c r="CQ51" s="33">
        <f>$H51*'Base Data'!CQ51</f>
        <v>0</v>
      </c>
      <c r="CR51" s="33">
        <f>$H51*'Base Data'!CR51</f>
        <v>0</v>
      </c>
      <c r="CS51" s="33">
        <f>$H51*'Base Data'!CS51</f>
        <v>0</v>
      </c>
      <c r="CT51" s="33">
        <f>$H51*'Base Data'!CT51</f>
        <v>0</v>
      </c>
      <c r="CU51" s="33">
        <f>$H51*'Base Data'!CU51</f>
        <v>0</v>
      </c>
      <c r="CV51" s="33">
        <f>$H51*'Base Data'!CV51</f>
        <v>0</v>
      </c>
      <c r="CW51" s="33">
        <f>$H51*'Base Data'!CW51</f>
        <v>0</v>
      </c>
      <c r="CX51" s="33">
        <f>$H51*'Base Data'!CX51</f>
        <v>0</v>
      </c>
      <c r="CY51" s="33">
        <f>$H51*'Base Data'!CY51</f>
        <v>0</v>
      </c>
      <c r="CZ51" s="33">
        <f>$H51*'Base Data'!CZ51</f>
        <v>0</v>
      </c>
      <c r="DA51" s="33">
        <f>$H51*'Base Data'!DA51</f>
        <v>0</v>
      </c>
      <c r="DB51" s="33">
        <f>$H51*'Base Data'!DB51</f>
        <v>0</v>
      </c>
      <c r="DC51" s="33">
        <f>$H51*'Base Data'!DC51</f>
        <v>0</v>
      </c>
      <c r="DD51" s="33">
        <f>$H51*'Base Data'!DD51</f>
        <v>0</v>
      </c>
      <c r="DE51" s="33">
        <f>$H51*'Base Data'!DE51</f>
        <v>0</v>
      </c>
      <c r="DF51" s="33">
        <f>$H51*'Base Data'!DF51</f>
        <v>0</v>
      </c>
      <c r="DG51" s="33">
        <f>$H51*'Base Data'!DG51</f>
        <v>0</v>
      </c>
      <c r="DH51" s="33">
        <f>$H51*'Base Data'!DH51</f>
        <v>0</v>
      </c>
      <c r="DI51" s="33">
        <f>$H51*'Base Data'!DI51</f>
        <v>0</v>
      </c>
      <c r="DJ51" s="33">
        <f>$H51*'Base Data'!DJ51</f>
        <v>0</v>
      </c>
      <c r="DK51" s="33">
        <f>$H51*'Base Data'!DK51</f>
        <v>0</v>
      </c>
      <c r="DL51" s="36">
        <f>$H51*'Base Data'!DL51</f>
        <v>0</v>
      </c>
    </row>
    <row r="52" spans="1:116" s="332" customFormat="1" ht="19.899999999999999" customHeight="1">
      <c r="A52" s="333">
        <f>'LCR Weights'!N52</f>
        <v>0</v>
      </c>
      <c r="B52" s="333"/>
      <c r="C52" s="76"/>
      <c r="D52" s="87" t="s">
        <v>566</v>
      </c>
      <c r="E52" s="93" t="s">
        <v>775</v>
      </c>
      <c r="F52" s="745" t="s">
        <v>93</v>
      </c>
      <c r="G52" s="726">
        <f>'LCR Weights'!M52</f>
        <v>0</v>
      </c>
      <c r="H52" s="727">
        <f>'LCR Weights'!H52</f>
        <v>0</v>
      </c>
      <c r="I52" s="728"/>
      <c r="J52" s="34">
        <f>IF('LCR Weights'!$N52=0,1,0)*('Base Data'!J52+'Base Data'!I52)*G52</f>
        <v>0</v>
      </c>
      <c r="K52" s="33">
        <f>'LCR Weights'!$N52*($G52*('Base Data'!$I52+'Base Data'!$J52)/30)+($H52*'Base Data'!K52)</f>
        <v>0</v>
      </c>
      <c r="L52" s="33">
        <f>'LCR Weights'!$N52*($G52*('Base Data'!$I52+'Base Data'!$J52)/30)+($H52*'Base Data'!L52)</f>
        <v>0</v>
      </c>
      <c r="M52" s="33">
        <f>'LCR Weights'!$N52*($G52*('Base Data'!$I52+'Base Data'!$J52)/30)+($H52*'Base Data'!M52)</f>
        <v>0</v>
      </c>
      <c r="N52" s="33">
        <f>'LCR Weights'!$N52*($G52*('Base Data'!$I52+'Base Data'!$J52)/30)+($H52*'Base Data'!N52)</f>
        <v>0</v>
      </c>
      <c r="O52" s="33">
        <f>'LCR Weights'!$N52*($G52*('Base Data'!$I52+'Base Data'!$J52)/30)+($H52*'Base Data'!O52)</f>
        <v>0</v>
      </c>
      <c r="P52" s="33">
        <f>'LCR Weights'!$N52*($G52*('Base Data'!$I52+'Base Data'!$J52)/30)+($H52*'Base Data'!P52)</f>
        <v>0</v>
      </c>
      <c r="Q52" s="33">
        <f>'LCR Weights'!$N52*($G52*('Base Data'!$I52+'Base Data'!$J52)/30)+($H52*'Base Data'!Q52)</f>
        <v>0</v>
      </c>
      <c r="R52" s="33">
        <f>'LCR Weights'!$N52*($G52*('Base Data'!$I52+'Base Data'!$J52)/30)+($H52*'Base Data'!R52)</f>
        <v>0</v>
      </c>
      <c r="S52" s="33">
        <f>'LCR Weights'!$N52*($G52*('Base Data'!$I52+'Base Data'!$J52)/30)+($H52*'Base Data'!S52)</f>
        <v>0</v>
      </c>
      <c r="T52" s="33">
        <f>'LCR Weights'!$N52*($G52*('Base Data'!$I52+'Base Data'!$J52)/30)+($H52*'Base Data'!T52)</f>
        <v>0</v>
      </c>
      <c r="U52" s="33">
        <f>'LCR Weights'!$N52*($G52*('Base Data'!$I52+'Base Data'!$J52)/30)+($H52*'Base Data'!U52)</f>
        <v>0</v>
      </c>
      <c r="V52" s="33">
        <f>'LCR Weights'!$N52*($G52*('Base Data'!$I52+'Base Data'!$J52)/30)+($H52*'Base Data'!V52)</f>
        <v>0</v>
      </c>
      <c r="W52" s="33">
        <f>'LCR Weights'!$N52*($G52*('Base Data'!$I52+'Base Data'!$J52)/30)+($H52*'Base Data'!W52)</f>
        <v>0</v>
      </c>
      <c r="X52" s="33">
        <f>'LCR Weights'!$N52*($G52*('Base Data'!$I52+'Base Data'!$J52)/30)+($H52*'Base Data'!X52)</f>
        <v>0</v>
      </c>
      <c r="Y52" s="33">
        <f>'LCR Weights'!$N52*($G52*('Base Data'!$I52+'Base Data'!$J52)/30)+($H52*'Base Data'!Y52)</f>
        <v>0</v>
      </c>
      <c r="Z52" s="33">
        <f>'LCR Weights'!$N52*($G52*('Base Data'!$I52+'Base Data'!$J52)/30)+($H52*'Base Data'!Z52)</f>
        <v>0</v>
      </c>
      <c r="AA52" s="33">
        <f>'LCR Weights'!$N52*($G52*('Base Data'!$I52+'Base Data'!$J52)/30)+($H52*'Base Data'!AA52)</f>
        <v>0</v>
      </c>
      <c r="AB52" s="33">
        <f>'LCR Weights'!$N52*($G52*('Base Data'!$I52+'Base Data'!$J52)/30)+($H52*'Base Data'!AB52)</f>
        <v>0</v>
      </c>
      <c r="AC52" s="33">
        <f>'LCR Weights'!$N52*($G52*('Base Data'!$I52+'Base Data'!$J52)/30)+($H52*'Base Data'!AC52)</f>
        <v>0</v>
      </c>
      <c r="AD52" s="33">
        <f>'LCR Weights'!$N52*($G52*('Base Data'!$I52+'Base Data'!$J52)/30)+($H52*'Base Data'!AD52)</f>
        <v>0</v>
      </c>
      <c r="AE52" s="33">
        <f>'LCR Weights'!$N52*($G52*('Base Data'!$I52+'Base Data'!$J52)/30)+($H52*'Base Data'!AE52)</f>
        <v>0</v>
      </c>
      <c r="AF52" s="33">
        <f>'LCR Weights'!$N52*($G52*('Base Data'!$I52+'Base Data'!$J52)/30)+($H52*'Base Data'!AF52)</f>
        <v>0</v>
      </c>
      <c r="AG52" s="33">
        <f>'LCR Weights'!$N52*($G52*('Base Data'!$I52+'Base Data'!$J52)/30)+($H52*'Base Data'!AG52)</f>
        <v>0</v>
      </c>
      <c r="AH52" s="33">
        <f>'LCR Weights'!$N52*($G52*('Base Data'!$I52+'Base Data'!$J52)/30)+($H52*'Base Data'!AH52)</f>
        <v>0</v>
      </c>
      <c r="AI52" s="33">
        <f>'LCR Weights'!$N52*($G52*('Base Data'!$I52+'Base Data'!$J52)/30)+($H52*'Base Data'!AI52)</f>
        <v>0</v>
      </c>
      <c r="AJ52" s="33">
        <f>'LCR Weights'!$N52*($G52*('Base Data'!$I52+'Base Data'!$J52)/30)+($H52*'Base Data'!AJ52)</f>
        <v>0</v>
      </c>
      <c r="AK52" s="33">
        <f>'LCR Weights'!$N52*($G52*('Base Data'!$I52+'Base Data'!$J52)/30)+($H52*'Base Data'!AK52)</f>
        <v>0</v>
      </c>
      <c r="AL52" s="33">
        <f>'LCR Weights'!$N52*($G52*('Base Data'!$I52+'Base Data'!$J52)/30)+($H52*'Base Data'!AL52)</f>
        <v>0</v>
      </c>
      <c r="AM52" s="33">
        <f>'LCR Weights'!$N52*($G52*('Base Data'!$I52+'Base Data'!$J52)/30)+($H52*'Base Data'!AM52)</f>
        <v>0</v>
      </c>
      <c r="AN52" s="33">
        <f>'LCR Weights'!$N52*($G52*('Base Data'!$I52+'Base Data'!$J52)/30)+($H52*'Base Data'!AN52)</f>
        <v>0</v>
      </c>
      <c r="AO52" s="33">
        <f>$H52*'Base Data'!AO52</f>
        <v>0</v>
      </c>
      <c r="AP52" s="33">
        <f>$H52*'Base Data'!AP52</f>
        <v>0</v>
      </c>
      <c r="AQ52" s="33">
        <f>$H52*'Base Data'!AQ52</f>
        <v>0</v>
      </c>
      <c r="AR52" s="33">
        <f>$H52*'Base Data'!AR52</f>
        <v>0</v>
      </c>
      <c r="AS52" s="33">
        <f>$H52*'Base Data'!AS52</f>
        <v>0</v>
      </c>
      <c r="AT52" s="33">
        <f>$H52*'Base Data'!AT52</f>
        <v>0</v>
      </c>
      <c r="AU52" s="33">
        <f>$H52*'Base Data'!AU52</f>
        <v>0</v>
      </c>
      <c r="AV52" s="33">
        <f>$H52*'Base Data'!AV52</f>
        <v>0</v>
      </c>
      <c r="AW52" s="33">
        <f>$H52*'Base Data'!AW52</f>
        <v>0</v>
      </c>
      <c r="AX52" s="33">
        <f>$H52*'Base Data'!AX52</f>
        <v>0</v>
      </c>
      <c r="AY52" s="33">
        <f>$H52*'Base Data'!AY52</f>
        <v>0</v>
      </c>
      <c r="AZ52" s="33">
        <f>$H52*'Base Data'!AZ52</f>
        <v>0</v>
      </c>
      <c r="BA52" s="33">
        <f>$H52*'Base Data'!BA52</f>
        <v>0</v>
      </c>
      <c r="BB52" s="33">
        <f>$H52*'Base Data'!BB52</f>
        <v>0</v>
      </c>
      <c r="BC52" s="33">
        <f>$H52*'Base Data'!BC52</f>
        <v>0</v>
      </c>
      <c r="BD52" s="33">
        <f>$H52*'Base Data'!BD52</f>
        <v>0</v>
      </c>
      <c r="BE52" s="33">
        <f>$H52*'Base Data'!BE52</f>
        <v>0</v>
      </c>
      <c r="BF52" s="33">
        <f>$H52*'Base Data'!BF52</f>
        <v>0</v>
      </c>
      <c r="BG52" s="33">
        <f>$H52*'Base Data'!BG52</f>
        <v>0</v>
      </c>
      <c r="BH52" s="33">
        <f>$H52*'Base Data'!BH52</f>
        <v>0</v>
      </c>
      <c r="BI52" s="33">
        <f>$H52*'Base Data'!BI52</f>
        <v>0</v>
      </c>
      <c r="BJ52" s="33">
        <f>$H52*'Base Data'!BJ52</f>
        <v>0</v>
      </c>
      <c r="BK52" s="33">
        <f>$H52*'Base Data'!BK52</f>
        <v>0</v>
      </c>
      <c r="BL52" s="33">
        <f>$H52*'Base Data'!BL52</f>
        <v>0</v>
      </c>
      <c r="BM52" s="33">
        <f>$H52*'Base Data'!BM52</f>
        <v>0</v>
      </c>
      <c r="BN52" s="33">
        <f>$H52*'Base Data'!BN52</f>
        <v>0</v>
      </c>
      <c r="BO52" s="33">
        <f>$H52*'Base Data'!BO52</f>
        <v>0</v>
      </c>
      <c r="BP52" s="33">
        <f>$H52*'Base Data'!BP52</f>
        <v>0</v>
      </c>
      <c r="BQ52" s="33">
        <f>$H52*'Base Data'!BQ52</f>
        <v>0</v>
      </c>
      <c r="BR52" s="33">
        <f>$H52*'Base Data'!BR52</f>
        <v>0</v>
      </c>
      <c r="BS52" s="33">
        <f>$H52*'Base Data'!BS52</f>
        <v>0</v>
      </c>
      <c r="BT52" s="33">
        <f>$H52*'Base Data'!BT52</f>
        <v>0</v>
      </c>
      <c r="BU52" s="33">
        <f>$H52*'Base Data'!BU52</f>
        <v>0</v>
      </c>
      <c r="BV52" s="33">
        <f>$H52*'Base Data'!BV52</f>
        <v>0</v>
      </c>
      <c r="BW52" s="33">
        <f>$H52*'Base Data'!BW52</f>
        <v>0</v>
      </c>
      <c r="BX52" s="33">
        <f>$H52*'Base Data'!BX52</f>
        <v>0</v>
      </c>
      <c r="BY52" s="33">
        <f>$H52*'Base Data'!BY52</f>
        <v>0</v>
      </c>
      <c r="BZ52" s="33">
        <f>$H52*'Base Data'!BZ52</f>
        <v>0</v>
      </c>
      <c r="CA52" s="33">
        <f>$H52*'Base Data'!CA52</f>
        <v>0</v>
      </c>
      <c r="CB52" s="33">
        <f>$H52*'Base Data'!CB52</f>
        <v>0</v>
      </c>
      <c r="CC52" s="33">
        <f>$H52*'Base Data'!CC52</f>
        <v>0</v>
      </c>
      <c r="CD52" s="33">
        <f>$H52*'Base Data'!CD52</f>
        <v>0</v>
      </c>
      <c r="CE52" s="33">
        <f>$H52*'Base Data'!CE52</f>
        <v>0</v>
      </c>
      <c r="CF52" s="33">
        <f>$H52*'Base Data'!CF52</f>
        <v>0</v>
      </c>
      <c r="CG52" s="33">
        <f>$H52*'Base Data'!CG52</f>
        <v>0</v>
      </c>
      <c r="CH52" s="33">
        <f>$H52*'Base Data'!CH52</f>
        <v>0</v>
      </c>
      <c r="CI52" s="33">
        <f>$H52*'Base Data'!CI52</f>
        <v>0</v>
      </c>
      <c r="CJ52" s="33">
        <f>$H52*'Base Data'!CJ52</f>
        <v>0</v>
      </c>
      <c r="CK52" s="33">
        <f>$H52*'Base Data'!CK52</f>
        <v>0</v>
      </c>
      <c r="CL52" s="33">
        <f>$H52*'Base Data'!CL52</f>
        <v>0</v>
      </c>
      <c r="CM52" s="33">
        <f>$H52*'Base Data'!CM52</f>
        <v>0</v>
      </c>
      <c r="CN52" s="33">
        <f>$H52*'Base Data'!CN52</f>
        <v>0</v>
      </c>
      <c r="CO52" s="33">
        <f>$H52*'Base Data'!CO52</f>
        <v>0</v>
      </c>
      <c r="CP52" s="33">
        <f>$H52*'Base Data'!CP52</f>
        <v>0</v>
      </c>
      <c r="CQ52" s="33">
        <f>$H52*'Base Data'!CQ52</f>
        <v>0</v>
      </c>
      <c r="CR52" s="33">
        <f>$H52*'Base Data'!CR52</f>
        <v>0</v>
      </c>
      <c r="CS52" s="33">
        <f>$H52*'Base Data'!CS52</f>
        <v>0</v>
      </c>
      <c r="CT52" s="33">
        <f>$H52*'Base Data'!CT52</f>
        <v>0</v>
      </c>
      <c r="CU52" s="33">
        <f>$H52*'Base Data'!CU52</f>
        <v>0</v>
      </c>
      <c r="CV52" s="33">
        <f>$H52*'Base Data'!CV52</f>
        <v>0</v>
      </c>
      <c r="CW52" s="33">
        <f>$H52*'Base Data'!CW52</f>
        <v>0</v>
      </c>
      <c r="CX52" s="33">
        <f>$H52*'Base Data'!CX52</f>
        <v>0</v>
      </c>
      <c r="CY52" s="33">
        <f>$H52*'Base Data'!CY52</f>
        <v>0</v>
      </c>
      <c r="CZ52" s="33">
        <f>$H52*'Base Data'!CZ52</f>
        <v>0</v>
      </c>
      <c r="DA52" s="33">
        <f>$H52*'Base Data'!DA52</f>
        <v>0</v>
      </c>
      <c r="DB52" s="33">
        <f>$H52*'Base Data'!DB52</f>
        <v>0</v>
      </c>
      <c r="DC52" s="33">
        <f>$H52*'Base Data'!DC52</f>
        <v>0</v>
      </c>
      <c r="DD52" s="33">
        <f>$H52*'Base Data'!DD52</f>
        <v>0</v>
      </c>
      <c r="DE52" s="33">
        <f>$H52*'Base Data'!DE52</f>
        <v>0</v>
      </c>
      <c r="DF52" s="33">
        <f>$H52*'Base Data'!DF52</f>
        <v>0</v>
      </c>
      <c r="DG52" s="33">
        <f>$H52*'Base Data'!DG52</f>
        <v>0</v>
      </c>
      <c r="DH52" s="33">
        <f>$H52*'Base Data'!DH52</f>
        <v>0</v>
      </c>
      <c r="DI52" s="33">
        <f>$H52*'Base Data'!DI52</f>
        <v>0</v>
      </c>
      <c r="DJ52" s="33">
        <f>$H52*'Base Data'!DJ52</f>
        <v>0</v>
      </c>
      <c r="DK52" s="33">
        <f>$H52*'Base Data'!DK52</f>
        <v>0</v>
      </c>
      <c r="DL52" s="36">
        <f>$H52*'Base Data'!DL52</f>
        <v>0</v>
      </c>
    </row>
    <row r="53" spans="1:116" s="332" customFormat="1" ht="19.899999999999999" customHeight="1">
      <c r="A53" s="333">
        <f>'LCR Weights'!N53</f>
        <v>0</v>
      </c>
      <c r="B53" s="333"/>
      <c r="C53" s="76"/>
      <c r="D53" s="87" t="s">
        <v>567</v>
      </c>
      <c r="E53" s="93" t="s">
        <v>776</v>
      </c>
      <c r="F53" s="745" t="s">
        <v>995</v>
      </c>
      <c r="G53" s="726">
        <f>'LCR Weights'!M53</f>
        <v>0</v>
      </c>
      <c r="H53" s="727">
        <f>'LCR Weights'!H53</f>
        <v>0</v>
      </c>
      <c r="I53" s="728"/>
      <c r="J53" s="34">
        <f>IF('LCR Weights'!$N53=0,1,0)*('Base Data'!J53+'Base Data'!I53)*G53</f>
        <v>0</v>
      </c>
      <c r="K53" s="33">
        <f>'LCR Weights'!$N53*($G53*('Base Data'!$I53+'Base Data'!$J53)/30)+($H53*'Base Data'!K53)</f>
        <v>0</v>
      </c>
      <c r="L53" s="33">
        <f>'LCR Weights'!$N53*($G53*('Base Data'!$I53+'Base Data'!$J53)/30)+($H53*'Base Data'!L53)</f>
        <v>0</v>
      </c>
      <c r="M53" s="33">
        <f>'LCR Weights'!$N53*($G53*('Base Data'!$I53+'Base Data'!$J53)/30)+($H53*'Base Data'!M53)</f>
        <v>0</v>
      </c>
      <c r="N53" s="33">
        <f>'LCR Weights'!$N53*($G53*('Base Data'!$I53+'Base Data'!$J53)/30)+($H53*'Base Data'!N53)</f>
        <v>0</v>
      </c>
      <c r="O53" s="33">
        <f>'LCR Weights'!$N53*($G53*('Base Data'!$I53+'Base Data'!$J53)/30)+($H53*'Base Data'!O53)</f>
        <v>0</v>
      </c>
      <c r="P53" s="33">
        <f>'LCR Weights'!$N53*($G53*('Base Data'!$I53+'Base Data'!$J53)/30)+($H53*'Base Data'!P53)</f>
        <v>0</v>
      </c>
      <c r="Q53" s="33">
        <f>'LCR Weights'!$N53*($G53*('Base Data'!$I53+'Base Data'!$J53)/30)+($H53*'Base Data'!Q53)</f>
        <v>0</v>
      </c>
      <c r="R53" s="33">
        <f>'LCR Weights'!$N53*($G53*('Base Data'!$I53+'Base Data'!$J53)/30)+($H53*'Base Data'!R53)</f>
        <v>0</v>
      </c>
      <c r="S53" s="33">
        <f>'LCR Weights'!$N53*($G53*('Base Data'!$I53+'Base Data'!$J53)/30)+($H53*'Base Data'!S53)</f>
        <v>0</v>
      </c>
      <c r="T53" s="33">
        <f>'LCR Weights'!$N53*($G53*('Base Data'!$I53+'Base Data'!$J53)/30)+($H53*'Base Data'!T53)</f>
        <v>0</v>
      </c>
      <c r="U53" s="33">
        <f>'LCR Weights'!$N53*($G53*('Base Data'!$I53+'Base Data'!$J53)/30)+($H53*'Base Data'!U53)</f>
        <v>0</v>
      </c>
      <c r="V53" s="33">
        <f>'LCR Weights'!$N53*($G53*('Base Data'!$I53+'Base Data'!$J53)/30)+($H53*'Base Data'!V53)</f>
        <v>0</v>
      </c>
      <c r="W53" s="33">
        <f>'LCR Weights'!$N53*($G53*('Base Data'!$I53+'Base Data'!$J53)/30)+($H53*'Base Data'!W53)</f>
        <v>0</v>
      </c>
      <c r="X53" s="33">
        <f>'LCR Weights'!$N53*($G53*('Base Data'!$I53+'Base Data'!$J53)/30)+($H53*'Base Data'!X53)</f>
        <v>0</v>
      </c>
      <c r="Y53" s="33">
        <f>'LCR Weights'!$N53*($G53*('Base Data'!$I53+'Base Data'!$J53)/30)+($H53*'Base Data'!Y53)</f>
        <v>0</v>
      </c>
      <c r="Z53" s="33">
        <f>'LCR Weights'!$N53*($G53*('Base Data'!$I53+'Base Data'!$J53)/30)+($H53*'Base Data'!Z53)</f>
        <v>0</v>
      </c>
      <c r="AA53" s="33">
        <f>'LCR Weights'!$N53*($G53*('Base Data'!$I53+'Base Data'!$J53)/30)+($H53*'Base Data'!AA53)</f>
        <v>0</v>
      </c>
      <c r="AB53" s="33">
        <f>'LCR Weights'!$N53*($G53*('Base Data'!$I53+'Base Data'!$J53)/30)+($H53*'Base Data'!AB53)</f>
        <v>0</v>
      </c>
      <c r="AC53" s="33">
        <f>'LCR Weights'!$N53*($G53*('Base Data'!$I53+'Base Data'!$J53)/30)+($H53*'Base Data'!AC53)</f>
        <v>0</v>
      </c>
      <c r="AD53" s="33">
        <f>'LCR Weights'!$N53*($G53*('Base Data'!$I53+'Base Data'!$J53)/30)+($H53*'Base Data'!AD53)</f>
        <v>0</v>
      </c>
      <c r="AE53" s="33">
        <f>'LCR Weights'!$N53*($G53*('Base Data'!$I53+'Base Data'!$J53)/30)+($H53*'Base Data'!AE53)</f>
        <v>0</v>
      </c>
      <c r="AF53" s="33">
        <f>'LCR Weights'!$N53*($G53*('Base Data'!$I53+'Base Data'!$J53)/30)+($H53*'Base Data'!AF53)</f>
        <v>0</v>
      </c>
      <c r="AG53" s="33">
        <f>'LCR Weights'!$N53*($G53*('Base Data'!$I53+'Base Data'!$J53)/30)+($H53*'Base Data'!AG53)</f>
        <v>0</v>
      </c>
      <c r="AH53" s="33">
        <f>'LCR Weights'!$N53*($G53*('Base Data'!$I53+'Base Data'!$J53)/30)+($H53*'Base Data'!AH53)</f>
        <v>0</v>
      </c>
      <c r="AI53" s="33">
        <f>'LCR Weights'!$N53*($G53*('Base Data'!$I53+'Base Data'!$J53)/30)+($H53*'Base Data'!AI53)</f>
        <v>0</v>
      </c>
      <c r="AJ53" s="33">
        <f>'LCR Weights'!$N53*($G53*('Base Data'!$I53+'Base Data'!$J53)/30)+($H53*'Base Data'!AJ53)</f>
        <v>0</v>
      </c>
      <c r="AK53" s="33">
        <f>'LCR Weights'!$N53*($G53*('Base Data'!$I53+'Base Data'!$J53)/30)+($H53*'Base Data'!AK53)</f>
        <v>0</v>
      </c>
      <c r="AL53" s="33">
        <f>'LCR Weights'!$N53*($G53*('Base Data'!$I53+'Base Data'!$J53)/30)+($H53*'Base Data'!AL53)</f>
        <v>0</v>
      </c>
      <c r="AM53" s="33">
        <f>'LCR Weights'!$N53*($G53*('Base Data'!$I53+'Base Data'!$J53)/30)+($H53*'Base Data'!AM53)</f>
        <v>0</v>
      </c>
      <c r="AN53" s="33">
        <f>'LCR Weights'!$N53*($G53*('Base Data'!$I53+'Base Data'!$J53)/30)+($H53*'Base Data'!AN53)</f>
        <v>0</v>
      </c>
      <c r="AO53" s="33">
        <f>$H53*'Base Data'!AO53</f>
        <v>0</v>
      </c>
      <c r="AP53" s="33">
        <f>$H53*'Base Data'!AP53</f>
        <v>0</v>
      </c>
      <c r="AQ53" s="33">
        <f>$H53*'Base Data'!AQ53</f>
        <v>0</v>
      </c>
      <c r="AR53" s="33">
        <f>$H53*'Base Data'!AR53</f>
        <v>0</v>
      </c>
      <c r="AS53" s="33">
        <f>$H53*'Base Data'!AS53</f>
        <v>0</v>
      </c>
      <c r="AT53" s="33">
        <f>$H53*'Base Data'!AT53</f>
        <v>0</v>
      </c>
      <c r="AU53" s="33">
        <f>$H53*'Base Data'!AU53</f>
        <v>0</v>
      </c>
      <c r="AV53" s="33">
        <f>$H53*'Base Data'!AV53</f>
        <v>0</v>
      </c>
      <c r="AW53" s="33">
        <f>$H53*'Base Data'!AW53</f>
        <v>0</v>
      </c>
      <c r="AX53" s="33">
        <f>$H53*'Base Data'!AX53</f>
        <v>0</v>
      </c>
      <c r="AY53" s="33">
        <f>$H53*'Base Data'!AY53</f>
        <v>0</v>
      </c>
      <c r="AZ53" s="33">
        <f>$H53*'Base Data'!AZ53</f>
        <v>0</v>
      </c>
      <c r="BA53" s="33">
        <f>$H53*'Base Data'!BA53</f>
        <v>0</v>
      </c>
      <c r="BB53" s="33">
        <f>$H53*'Base Data'!BB53</f>
        <v>0</v>
      </c>
      <c r="BC53" s="33">
        <f>$H53*'Base Data'!BC53</f>
        <v>0</v>
      </c>
      <c r="BD53" s="33">
        <f>$H53*'Base Data'!BD53</f>
        <v>0</v>
      </c>
      <c r="BE53" s="33">
        <f>$H53*'Base Data'!BE53</f>
        <v>0</v>
      </c>
      <c r="BF53" s="33">
        <f>$H53*'Base Data'!BF53</f>
        <v>0</v>
      </c>
      <c r="BG53" s="33">
        <f>$H53*'Base Data'!BG53</f>
        <v>0</v>
      </c>
      <c r="BH53" s="33">
        <f>$H53*'Base Data'!BH53</f>
        <v>0</v>
      </c>
      <c r="BI53" s="33">
        <f>$H53*'Base Data'!BI53</f>
        <v>0</v>
      </c>
      <c r="BJ53" s="33">
        <f>$H53*'Base Data'!BJ53</f>
        <v>0</v>
      </c>
      <c r="BK53" s="33">
        <f>$H53*'Base Data'!BK53</f>
        <v>0</v>
      </c>
      <c r="BL53" s="33">
        <f>$H53*'Base Data'!BL53</f>
        <v>0</v>
      </c>
      <c r="BM53" s="33">
        <f>$H53*'Base Data'!BM53</f>
        <v>0</v>
      </c>
      <c r="BN53" s="33">
        <f>$H53*'Base Data'!BN53</f>
        <v>0</v>
      </c>
      <c r="BO53" s="33">
        <f>$H53*'Base Data'!BO53</f>
        <v>0</v>
      </c>
      <c r="BP53" s="33">
        <f>$H53*'Base Data'!BP53</f>
        <v>0</v>
      </c>
      <c r="BQ53" s="33">
        <f>$H53*'Base Data'!BQ53</f>
        <v>0</v>
      </c>
      <c r="BR53" s="33">
        <f>$H53*'Base Data'!BR53</f>
        <v>0</v>
      </c>
      <c r="BS53" s="33">
        <f>$H53*'Base Data'!BS53</f>
        <v>0</v>
      </c>
      <c r="BT53" s="33">
        <f>$H53*'Base Data'!BT53</f>
        <v>0</v>
      </c>
      <c r="BU53" s="33">
        <f>$H53*'Base Data'!BU53</f>
        <v>0</v>
      </c>
      <c r="BV53" s="33">
        <f>$H53*'Base Data'!BV53</f>
        <v>0</v>
      </c>
      <c r="BW53" s="33">
        <f>$H53*'Base Data'!BW53</f>
        <v>0</v>
      </c>
      <c r="BX53" s="33">
        <f>$H53*'Base Data'!BX53</f>
        <v>0</v>
      </c>
      <c r="BY53" s="33">
        <f>$H53*'Base Data'!BY53</f>
        <v>0</v>
      </c>
      <c r="BZ53" s="33">
        <f>$H53*'Base Data'!BZ53</f>
        <v>0</v>
      </c>
      <c r="CA53" s="33">
        <f>$H53*'Base Data'!CA53</f>
        <v>0</v>
      </c>
      <c r="CB53" s="33">
        <f>$H53*'Base Data'!CB53</f>
        <v>0</v>
      </c>
      <c r="CC53" s="33">
        <f>$H53*'Base Data'!CC53</f>
        <v>0</v>
      </c>
      <c r="CD53" s="33">
        <f>$H53*'Base Data'!CD53</f>
        <v>0</v>
      </c>
      <c r="CE53" s="33">
        <f>$H53*'Base Data'!CE53</f>
        <v>0</v>
      </c>
      <c r="CF53" s="33">
        <f>$H53*'Base Data'!CF53</f>
        <v>0</v>
      </c>
      <c r="CG53" s="33">
        <f>$H53*'Base Data'!CG53</f>
        <v>0</v>
      </c>
      <c r="CH53" s="33">
        <f>$H53*'Base Data'!CH53</f>
        <v>0</v>
      </c>
      <c r="CI53" s="33">
        <f>$H53*'Base Data'!CI53</f>
        <v>0</v>
      </c>
      <c r="CJ53" s="33">
        <f>$H53*'Base Data'!CJ53</f>
        <v>0</v>
      </c>
      <c r="CK53" s="33">
        <f>$H53*'Base Data'!CK53</f>
        <v>0</v>
      </c>
      <c r="CL53" s="33">
        <f>$H53*'Base Data'!CL53</f>
        <v>0</v>
      </c>
      <c r="CM53" s="33">
        <f>$H53*'Base Data'!CM53</f>
        <v>0</v>
      </c>
      <c r="CN53" s="33">
        <f>$H53*'Base Data'!CN53</f>
        <v>0</v>
      </c>
      <c r="CO53" s="33">
        <f>$H53*'Base Data'!CO53</f>
        <v>0</v>
      </c>
      <c r="CP53" s="33">
        <f>$H53*'Base Data'!CP53</f>
        <v>0</v>
      </c>
      <c r="CQ53" s="33">
        <f>$H53*'Base Data'!CQ53</f>
        <v>0</v>
      </c>
      <c r="CR53" s="33">
        <f>$H53*'Base Data'!CR53</f>
        <v>0</v>
      </c>
      <c r="CS53" s="33">
        <f>$H53*'Base Data'!CS53</f>
        <v>0</v>
      </c>
      <c r="CT53" s="33">
        <f>$H53*'Base Data'!CT53</f>
        <v>0</v>
      </c>
      <c r="CU53" s="33">
        <f>$H53*'Base Data'!CU53</f>
        <v>0</v>
      </c>
      <c r="CV53" s="33">
        <f>$H53*'Base Data'!CV53</f>
        <v>0</v>
      </c>
      <c r="CW53" s="33">
        <f>$H53*'Base Data'!CW53</f>
        <v>0</v>
      </c>
      <c r="CX53" s="33">
        <f>$H53*'Base Data'!CX53</f>
        <v>0</v>
      </c>
      <c r="CY53" s="33">
        <f>$H53*'Base Data'!CY53</f>
        <v>0</v>
      </c>
      <c r="CZ53" s="33">
        <f>$H53*'Base Data'!CZ53</f>
        <v>0</v>
      </c>
      <c r="DA53" s="33">
        <f>$H53*'Base Data'!DA53</f>
        <v>0</v>
      </c>
      <c r="DB53" s="33">
        <f>$H53*'Base Data'!DB53</f>
        <v>0</v>
      </c>
      <c r="DC53" s="33">
        <f>$H53*'Base Data'!DC53</f>
        <v>0</v>
      </c>
      <c r="DD53" s="33">
        <f>$H53*'Base Data'!DD53</f>
        <v>0</v>
      </c>
      <c r="DE53" s="33">
        <f>$H53*'Base Data'!DE53</f>
        <v>0</v>
      </c>
      <c r="DF53" s="33">
        <f>$H53*'Base Data'!DF53</f>
        <v>0</v>
      </c>
      <c r="DG53" s="33">
        <f>$H53*'Base Data'!DG53</f>
        <v>0</v>
      </c>
      <c r="DH53" s="33">
        <f>$H53*'Base Data'!DH53</f>
        <v>0</v>
      </c>
      <c r="DI53" s="33">
        <f>$H53*'Base Data'!DI53</f>
        <v>0</v>
      </c>
      <c r="DJ53" s="33">
        <f>$H53*'Base Data'!DJ53</f>
        <v>0</v>
      </c>
      <c r="DK53" s="33">
        <f>$H53*'Base Data'!DK53</f>
        <v>0</v>
      </c>
      <c r="DL53" s="36">
        <f>$H53*'Base Data'!DL53</f>
        <v>0</v>
      </c>
    </row>
    <row r="54" spans="1:116" s="332" customFormat="1" ht="19.899999999999999" customHeight="1">
      <c r="A54" s="333">
        <f>'LCR Weights'!N54</f>
        <v>0</v>
      </c>
      <c r="B54" s="333"/>
      <c r="C54" s="76"/>
      <c r="D54" s="87" t="s">
        <v>568</v>
      </c>
      <c r="E54" s="93" t="s">
        <v>777</v>
      </c>
      <c r="F54" s="745" t="s">
        <v>97</v>
      </c>
      <c r="G54" s="726">
        <f>'LCR Weights'!M54</f>
        <v>0</v>
      </c>
      <c r="H54" s="727">
        <f>'LCR Weights'!H54</f>
        <v>0</v>
      </c>
      <c r="I54" s="728"/>
      <c r="J54" s="34">
        <f>IF('LCR Weights'!$N54=0,1,0)*('Base Data'!J54+'Base Data'!I54)*G54</f>
        <v>0</v>
      </c>
      <c r="K54" s="33">
        <f>'LCR Weights'!$N54*($G54*('Base Data'!$I54+'Base Data'!$J54)/30)+($H54*'Base Data'!K54)</f>
        <v>0</v>
      </c>
      <c r="L54" s="33">
        <f>'LCR Weights'!$N54*($G54*('Base Data'!$I54+'Base Data'!$J54)/30)+($H54*'Base Data'!L54)</f>
        <v>0</v>
      </c>
      <c r="M54" s="33">
        <f>'LCR Weights'!$N54*($G54*('Base Data'!$I54+'Base Data'!$J54)/30)+($H54*'Base Data'!M54)</f>
        <v>0</v>
      </c>
      <c r="N54" s="33">
        <f>'LCR Weights'!$N54*($G54*('Base Data'!$I54+'Base Data'!$J54)/30)+($H54*'Base Data'!N54)</f>
        <v>0</v>
      </c>
      <c r="O54" s="33">
        <f>'LCR Weights'!$N54*($G54*('Base Data'!$I54+'Base Data'!$J54)/30)+($H54*'Base Data'!O54)</f>
        <v>0</v>
      </c>
      <c r="P54" s="33">
        <f>'LCR Weights'!$N54*($G54*('Base Data'!$I54+'Base Data'!$J54)/30)+($H54*'Base Data'!P54)</f>
        <v>0</v>
      </c>
      <c r="Q54" s="33">
        <f>'LCR Weights'!$N54*($G54*('Base Data'!$I54+'Base Data'!$J54)/30)+($H54*'Base Data'!Q54)</f>
        <v>0</v>
      </c>
      <c r="R54" s="33">
        <f>'LCR Weights'!$N54*($G54*('Base Data'!$I54+'Base Data'!$J54)/30)+($H54*'Base Data'!R54)</f>
        <v>0</v>
      </c>
      <c r="S54" s="33">
        <f>'LCR Weights'!$N54*($G54*('Base Data'!$I54+'Base Data'!$J54)/30)+($H54*'Base Data'!S54)</f>
        <v>0</v>
      </c>
      <c r="T54" s="33">
        <f>'LCR Weights'!$N54*($G54*('Base Data'!$I54+'Base Data'!$J54)/30)+($H54*'Base Data'!T54)</f>
        <v>0</v>
      </c>
      <c r="U54" s="33">
        <f>'LCR Weights'!$N54*($G54*('Base Data'!$I54+'Base Data'!$J54)/30)+($H54*'Base Data'!U54)</f>
        <v>0</v>
      </c>
      <c r="V54" s="33">
        <f>'LCR Weights'!$N54*($G54*('Base Data'!$I54+'Base Data'!$J54)/30)+($H54*'Base Data'!V54)</f>
        <v>0</v>
      </c>
      <c r="W54" s="33">
        <f>'LCR Weights'!$N54*($G54*('Base Data'!$I54+'Base Data'!$J54)/30)+($H54*'Base Data'!W54)</f>
        <v>0</v>
      </c>
      <c r="X54" s="33">
        <f>'LCR Weights'!$N54*($G54*('Base Data'!$I54+'Base Data'!$J54)/30)+($H54*'Base Data'!X54)</f>
        <v>0</v>
      </c>
      <c r="Y54" s="33">
        <f>'LCR Weights'!$N54*($G54*('Base Data'!$I54+'Base Data'!$J54)/30)+($H54*'Base Data'!Y54)</f>
        <v>0</v>
      </c>
      <c r="Z54" s="33">
        <f>'LCR Weights'!$N54*($G54*('Base Data'!$I54+'Base Data'!$J54)/30)+($H54*'Base Data'!Z54)</f>
        <v>0</v>
      </c>
      <c r="AA54" s="33">
        <f>'LCR Weights'!$N54*($G54*('Base Data'!$I54+'Base Data'!$J54)/30)+($H54*'Base Data'!AA54)</f>
        <v>0</v>
      </c>
      <c r="AB54" s="33">
        <f>'LCR Weights'!$N54*($G54*('Base Data'!$I54+'Base Data'!$J54)/30)+($H54*'Base Data'!AB54)</f>
        <v>0</v>
      </c>
      <c r="AC54" s="33">
        <f>'LCR Weights'!$N54*($G54*('Base Data'!$I54+'Base Data'!$J54)/30)+($H54*'Base Data'!AC54)</f>
        <v>0</v>
      </c>
      <c r="AD54" s="33">
        <f>'LCR Weights'!$N54*($G54*('Base Data'!$I54+'Base Data'!$J54)/30)+($H54*'Base Data'!AD54)</f>
        <v>0</v>
      </c>
      <c r="AE54" s="33">
        <f>'LCR Weights'!$N54*($G54*('Base Data'!$I54+'Base Data'!$J54)/30)+($H54*'Base Data'!AE54)</f>
        <v>0</v>
      </c>
      <c r="AF54" s="33">
        <f>'LCR Weights'!$N54*($G54*('Base Data'!$I54+'Base Data'!$J54)/30)+($H54*'Base Data'!AF54)</f>
        <v>0</v>
      </c>
      <c r="AG54" s="33">
        <f>'LCR Weights'!$N54*($G54*('Base Data'!$I54+'Base Data'!$J54)/30)+($H54*'Base Data'!AG54)</f>
        <v>0</v>
      </c>
      <c r="AH54" s="33">
        <f>'LCR Weights'!$N54*($G54*('Base Data'!$I54+'Base Data'!$J54)/30)+($H54*'Base Data'!AH54)</f>
        <v>0</v>
      </c>
      <c r="AI54" s="33">
        <f>'LCR Weights'!$N54*($G54*('Base Data'!$I54+'Base Data'!$J54)/30)+($H54*'Base Data'!AI54)</f>
        <v>0</v>
      </c>
      <c r="AJ54" s="33">
        <f>'LCR Weights'!$N54*($G54*('Base Data'!$I54+'Base Data'!$J54)/30)+($H54*'Base Data'!AJ54)</f>
        <v>0</v>
      </c>
      <c r="AK54" s="33">
        <f>'LCR Weights'!$N54*($G54*('Base Data'!$I54+'Base Data'!$J54)/30)+($H54*'Base Data'!AK54)</f>
        <v>0</v>
      </c>
      <c r="AL54" s="33">
        <f>'LCR Weights'!$N54*($G54*('Base Data'!$I54+'Base Data'!$J54)/30)+($H54*'Base Data'!AL54)</f>
        <v>0</v>
      </c>
      <c r="AM54" s="33">
        <f>'LCR Weights'!$N54*($G54*('Base Data'!$I54+'Base Data'!$J54)/30)+($H54*'Base Data'!AM54)</f>
        <v>0</v>
      </c>
      <c r="AN54" s="33">
        <f>'LCR Weights'!$N54*($G54*('Base Data'!$I54+'Base Data'!$J54)/30)+($H54*'Base Data'!AN54)</f>
        <v>0</v>
      </c>
      <c r="AO54" s="33">
        <f>$H54*'Base Data'!AO54</f>
        <v>0</v>
      </c>
      <c r="AP54" s="33">
        <f>$H54*'Base Data'!AP54</f>
        <v>0</v>
      </c>
      <c r="AQ54" s="33">
        <f>$H54*'Base Data'!AQ54</f>
        <v>0</v>
      </c>
      <c r="AR54" s="33">
        <f>$H54*'Base Data'!AR54</f>
        <v>0</v>
      </c>
      <c r="AS54" s="33">
        <f>$H54*'Base Data'!AS54</f>
        <v>0</v>
      </c>
      <c r="AT54" s="33">
        <f>$H54*'Base Data'!AT54</f>
        <v>0</v>
      </c>
      <c r="AU54" s="33">
        <f>$H54*'Base Data'!AU54</f>
        <v>0</v>
      </c>
      <c r="AV54" s="33">
        <f>$H54*'Base Data'!AV54</f>
        <v>0</v>
      </c>
      <c r="AW54" s="33">
        <f>$H54*'Base Data'!AW54</f>
        <v>0</v>
      </c>
      <c r="AX54" s="33">
        <f>$H54*'Base Data'!AX54</f>
        <v>0</v>
      </c>
      <c r="AY54" s="33">
        <f>$H54*'Base Data'!AY54</f>
        <v>0</v>
      </c>
      <c r="AZ54" s="33">
        <f>$H54*'Base Data'!AZ54</f>
        <v>0</v>
      </c>
      <c r="BA54" s="33">
        <f>$H54*'Base Data'!BA54</f>
        <v>0</v>
      </c>
      <c r="BB54" s="33">
        <f>$H54*'Base Data'!BB54</f>
        <v>0</v>
      </c>
      <c r="BC54" s="33">
        <f>$H54*'Base Data'!BC54</f>
        <v>0</v>
      </c>
      <c r="BD54" s="33">
        <f>$H54*'Base Data'!BD54</f>
        <v>0</v>
      </c>
      <c r="BE54" s="33">
        <f>$H54*'Base Data'!BE54</f>
        <v>0</v>
      </c>
      <c r="BF54" s="33">
        <f>$H54*'Base Data'!BF54</f>
        <v>0</v>
      </c>
      <c r="BG54" s="33">
        <f>$H54*'Base Data'!BG54</f>
        <v>0</v>
      </c>
      <c r="BH54" s="33">
        <f>$H54*'Base Data'!BH54</f>
        <v>0</v>
      </c>
      <c r="BI54" s="33">
        <f>$H54*'Base Data'!BI54</f>
        <v>0</v>
      </c>
      <c r="BJ54" s="33">
        <f>$H54*'Base Data'!BJ54</f>
        <v>0</v>
      </c>
      <c r="BK54" s="33">
        <f>$H54*'Base Data'!BK54</f>
        <v>0</v>
      </c>
      <c r="BL54" s="33">
        <f>$H54*'Base Data'!BL54</f>
        <v>0</v>
      </c>
      <c r="BM54" s="33">
        <f>$H54*'Base Data'!BM54</f>
        <v>0</v>
      </c>
      <c r="BN54" s="33">
        <f>$H54*'Base Data'!BN54</f>
        <v>0</v>
      </c>
      <c r="BO54" s="33">
        <f>$H54*'Base Data'!BO54</f>
        <v>0</v>
      </c>
      <c r="BP54" s="33">
        <f>$H54*'Base Data'!BP54</f>
        <v>0</v>
      </c>
      <c r="BQ54" s="33">
        <f>$H54*'Base Data'!BQ54</f>
        <v>0</v>
      </c>
      <c r="BR54" s="33">
        <f>$H54*'Base Data'!BR54</f>
        <v>0</v>
      </c>
      <c r="BS54" s="33">
        <f>$H54*'Base Data'!BS54</f>
        <v>0</v>
      </c>
      <c r="BT54" s="33">
        <f>$H54*'Base Data'!BT54</f>
        <v>0</v>
      </c>
      <c r="BU54" s="33">
        <f>$H54*'Base Data'!BU54</f>
        <v>0</v>
      </c>
      <c r="BV54" s="33">
        <f>$H54*'Base Data'!BV54</f>
        <v>0</v>
      </c>
      <c r="BW54" s="33">
        <f>$H54*'Base Data'!BW54</f>
        <v>0</v>
      </c>
      <c r="BX54" s="33">
        <f>$H54*'Base Data'!BX54</f>
        <v>0</v>
      </c>
      <c r="BY54" s="33">
        <f>$H54*'Base Data'!BY54</f>
        <v>0</v>
      </c>
      <c r="BZ54" s="33">
        <f>$H54*'Base Data'!BZ54</f>
        <v>0</v>
      </c>
      <c r="CA54" s="33">
        <f>$H54*'Base Data'!CA54</f>
        <v>0</v>
      </c>
      <c r="CB54" s="33">
        <f>$H54*'Base Data'!CB54</f>
        <v>0</v>
      </c>
      <c r="CC54" s="33">
        <f>$H54*'Base Data'!CC54</f>
        <v>0</v>
      </c>
      <c r="CD54" s="33">
        <f>$H54*'Base Data'!CD54</f>
        <v>0</v>
      </c>
      <c r="CE54" s="33">
        <f>$H54*'Base Data'!CE54</f>
        <v>0</v>
      </c>
      <c r="CF54" s="33">
        <f>$H54*'Base Data'!CF54</f>
        <v>0</v>
      </c>
      <c r="CG54" s="33">
        <f>$H54*'Base Data'!CG54</f>
        <v>0</v>
      </c>
      <c r="CH54" s="33">
        <f>$H54*'Base Data'!CH54</f>
        <v>0</v>
      </c>
      <c r="CI54" s="33">
        <f>$H54*'Base Data'!CI54</f>
        <v>0</v>
      </c>
      <c r="CJ54" s="33">
        <f>$H54*'Base Data'!CJ54</f>
        <v>0</v>
      </c>
      <c r="CK54" s="33">
        <f>$H54*'Base Data'!CK54</f>
        <v>0</v>
      </c>
      <c r="CL54" s="33">
        <f>$H54*'Base Data'!CL54</f>
        <v>0</v>
      </c>
      <c r="CM54" s="33">
        <f>$H54*'Base Data'!CM54</f>
        <v>0</v>
      </c>
      <c r="CN54" s="33">
        <f>$H54*'Base Data'!CN54</f>
        <v>0</v>
      </c>
      <c r="CO54" s="33">
        <f>$H54*'Base Data'!CO54</f>
        <v>0</v>
      </c>
      <c r="CP54" s="33">
        <f>$H54*'Base Data'!CP54</f>
        <v>0</v>
      </c>
      <c r="CQ54" s="33">
        <f>$H54*'Base Data'!CQ54</f>
        <v>0</v>
      </c>
      <c r="CR54" s="33">
        <f>$H54*'Base Data'!CR54</f>
        <v>0</v>
      </c>
      <c r="CS54" s="33">
        <f>$H54*'Base Data'!CS54</f>
        <v>0</v>
      </c>
      <c r="CT54" s="33">
        <f>$H54*'Base Data'!CT54</f>
        <v>0</v>
      </c>
      <c r="CU54" s="33">
        <f>$H54*'Base Data'!CU54</f>
        <v>0</v>
      </c>
      <c r="CV54" s="33">
        <f>$H54*'Base Data'!CV54</f>
        <v>0</v>
      </c>
      <c r="CW54" s="33">
        <f>$H54*'Base Data'!CW54</f>
        <v>0</v>
      </c>
      <c r="CX54" s="33">
        <f>$H54*'Base Data'!CX54</f>
        <v>0</v>
      </c>
      <c r="CY54" s="33">
        <f>$H54*'Base Data'!CY54</f>
        <v>0</v>
      </c>
      <c r="CZ54" s="33">
        <f>$H54*'Base Data'!CZ54</f>
        <v>0</v>
      </c>
      <c r="DA54" s="33">
        <f>$H54*'Base Data'!DA54</f>
        <v>0</v>
      </c>
      <c r="DB54" s="33">
        <f>$H54*'Base Data'!DB54</f>
        <v>0</v>
      </c>
      <c r="DC54" s="33">
        <f>$H54*'Base Data'!DC54</f>
        <v>0</v>
      </c>
      <c r="DD54" s="33">
        <f>$H54*'Base Data'!DD54</f>
        <v>0</v>
      </c>
      <c r="DE54" s="33">
        <f>$H54*'Base Data'!DE54</f>
        <v>0</v>
      </c>
      <c r="DF54" s="33">
        <f>$H54*'Base Data'!DF54</f>
        <v>0</v>
      </c>
      <c r="DG54" s="33">
        <f>$H54*'Base Data'!DG54</f>
        <v>0</v>
      </c>
      <c r="DH54" s="33">
        <f>$H54*'Base Data'!DH54</f>
        <v>0</v>
      </c>
      <c r="DI54" s="33">
        <f>$H54*'Base Data'!DI54</f>
        <v>0</v>
      </c>
      <c r="DJ54" s="33">
        <f>$H54*'Base Data'!DJ54</f>
        <v>0</v>
      </c>
      <c r="DK54" s="33">
        <f>$H54*'Base Data'!DK54</f>
        <v>0</v>
      </c>
      <c r="DL54" s="36">
        <f>$H54*'Base Data'!DL54</f>
        <v>0</v>
      </c>
    </row>
    <row r="55" spans="1:116" s="332" customFormat="1" ht="19.899999999999999" customHeight="1">
      <c r="A55" s="333">
        <f>'LCR Weights'!N55</f>
        <v>0</v>
      </c>
      <c r="B55" s="333"/>
      <c r="C55" s="76"/>
      <c r="D55" s="87" t="s">
        <v>569</v>
      </c>
      <c r="E55" s="93" t="s">
        <v>778</v>
      </c>
      <c r="F55" s="749" t="s">
        <v>100</v>
      </c>
      <c r="G55" s="726">
        <f>'LCR Weights'!M55</f>
        <v>0</v>
      </c>
      <c r="H55" s="727">
        <f>'LCR Weights'!H55</f>
        <v>0</v>
      </c>
      <c r="I55" s="728"/>
      <c r="J55" s="34">
        <f>IF('LCR Weights'!$N55=0,1,0)*('Base Data'!J55+'Base Data'!I55)*G55</f>
        <v>0</v>
      </c>
      <c r="K55" s="33">
        <f>'LCR Weights'!$N55*($G55*('Base Data'!$I55+'Base Data'!$J55)/30)+($H55*'Base Data'!K55)</f>
        <v>0</v>
      </c>
      <c r="L55" s="33">
        <f>'LCR Weights'!$N55*($G55*('Base Data'!$I55+'Base Data'!$J55)/30)+($H55*'Base Data'!L55)</f>
        <v>0</v>
      </c>
      <c r="M55" s="33">
        <f>'LCR Weights'!$N55*($G55*('Base Data'!$I55+'Base Data'!$J55)/30)+($H55*'Base Data'!M55)</f>
        <v>0</v>
      </c>
      <c r="N55" s="33">
        <f>'LCR Weights'!$N55*($G55*('Base Data'!$I55+'Base Data'!$J55)/30)+($H55*'Base Data'!N55)</f>
        <v>0</v>
      </c>
      <c r="O55" s="33">
        <f>'LCR Weights'!$N55*($G55*('Base Data'!$I55+'Base Data'!$J55)/30)+($H55*'Base Data'!O55)</f>
        <v>0</v>
      </c>
      <c r="P55" s="33">
        <f>'LCR Weights'!$N55*($G55*('Base Data'!$I55+'Base Data'!$J55)/30)+($H55*'Base Data'!P55)</f>
        <v>0</v>
      </c>
      <c r="Q55" s="33">
        <f>'LCR Weights'!$N55*($G55*('Base Data'!$I55+'Base Data'!$J55)/30)+($H55*'Base Data'!Q55)</f>
        <v>0</v>
      </c>
      <c r="R55" s="33">
        <f>'LCR Weights'!$N55*($G55*('Base Data'!$I55+'Base Data'!$J55)/30)+($H55*'Base Data'!R55)</f>
        <v>0</v>
      </c>
      <c r="S55" s="33">
        <f>'LCR Weights'!$N55*($G55*('Base Data'!$I55+'Base Data'!$J55)/30)+($H55*'Base Data'!S55)</f>
        <v>0</v>
      </c>
      <c r="T55" s="33">
        <f>'LCR Weights'!$N55*($G55*('Base Data'!$I55+'Base Data'!$J55)/30)+($H55*'Base Data'!T55)</f>
        <v>0</v>
      </c>
      <c r="U55" s="33">
        <f>'LCR Weights'!$N55*($G55*('Base Data'!$I55+'Base Data'!$J55)/30)+($H55*'Base Data'!U55)</f>
        <v>0</v>
      </c>
      <c r="V55" s="33">
        <f>'LCR Weights'!$N55*($G55*('Base Data'!$I55+'Base Data'!$J55)/30)+($H55*'Base Data'!V55)</f>
        <v>0</v>
      </c>
      <c r="W55" s="33">
        <f>'LCR Weights'!$N55*($G55*('Base Data'!$I55+'Base Data'!$J55)/30)+($H55*'Base Data'!W55)</f>
        <v>0</v>
      </c>
      <c r="X55" s="33">
        <f>'LCR Weights'!$N55*($G55*('Base Data'!$I55+'Base Data'!$J55)/30)+($H55*'Base Data'!X55)</f>
        <v>0</v>
      </c>
      <c r="Y55" s="33">
        <f>'LCR Weights'!$N55*($G55*('Base Data'!$I55+'Base Data'!$J55)/30)+($H55*'Base Data'!Y55)</f>
        <v>0</v>
      </c>
      <c r="Z55" s="33">
        <f>'LCR Weights'!$N55*($G55*('Base Data'!$I55+'Base Data'!$J55)/30)+($H55*'Base Data'!Z55)</f>
        <v>0</v>
      </c>
      <c r="AA55" s="33">
        <f>'LCR Weights'!$N55*($G55*('Base Data'!$I55+'Base Data'!$J55)/30)+($H55*'Base Data'!AA55)</f>
        <v>0</v>
      </c>
      <c r="AB55" s="33">
        <f>'LCR Weights'!$N55*($G55*('Base Data'!$I55+'Base Data'!$J55)/30)+($H55*'Base Data'!AB55)</f>
        <v>0</v>
      </c>
      <c r="AC55" s="33">
        <f>'LCR Weights'!$N55*($G55*('Base Data'!$I55+'Base Data'!$J55)/30)+($H55*'Base Data'!AC55)</f>
        <v>0</v>
      </c>
      <c r="AD55" s="33">
        <f>'LCR Weights'!$N55*($G55*('Base Data'!$I55+'Base Data'!$J55)/30)+($H55*'Base Data'!AD55)</f>
        <v>0</v>
      </c>
      <c r="AE55" s="33">
        <f>'LCR Weights'!$N55*($G55*('Base Data'!$I55+'Base Data'!$J55)/30)+($H55*'Base Data'!AE55)</f>
        <v>0</v>
      </c>
      <c r="AF55" s="33">
        <f>'LCR Weights'!$N55*($G55*('Base Data'!$I55+'Base Data'!$J55)/30)+($H55*'Base Data'!AF55)</f>
        <v>0</v>
      </c>
      <c r="AG55" s="33">
        <f>'LCR Weights'!$N55*($G55*('Base Data'!$I55+'Base Data'!$J55)/30)+($H55*'Base Data'!AG55)</f>
        <v>0</v>
      </c>
      <c r="AH55" s="33">
        <f>'LCR Weights'!$N55*($G55*('Base Data'!$I55+'Base Data'!$J55)/30)+($H55*'Base Data'!AH55)</f>
        <v>0</v>
      </c>
      <c r="AI55" s="33">
        <f>'LCR Weights'!$N55*($G55*('Base Data'!$I55+'Base Data'!$J55)/30)+($H55*'Base Data'!AI55)</f>
        <v>0</v>
      </c>
      <c r="AJ55" s="33">
        <f>'LCR Weights'!$N55*($G55*('Base Data'!$I55+'Base Data'!$J55)/30)+($H55*'Base Data'!AJ55)</f>
        <v>0</v>
      </c>
      <c r="AK55" s="33">
        <f>'LCR Weights'!$N55*($G55*('Base Data'!$I55+'Base Data'!$J55)/30)+($H55*'Base Data'!AK55)</f>
        <v>0</v>
      </c>
      <c r="AL55" s="33">
        <f>'LCR Weights'!$N55*($G55*('Base Data'!$I55+'Base Data'!$J55)/30)+($H55*'Base Data'!AL55)</f>
        <v>0</v>
      </c>
      <c r="AM55" s="33">
        <f>'LCR Weights'!$N55*($G55*('Base Data'!$I55+'Base Data'!$J55)/30)+($H55*'Base Data'!AM55)</f>
        <v>0</v>
      </c>
      <c r="AN55" s="33">
        <f>'LCR Weights'!$N55*($G55*('Base Data'!$I55+'Base Data'!$J55)/30)+($H55*'Base Data'!AN55)</f>
        <v>0</v>
      </c>
      <c r="AO55" s="33">
        <f>$H55*'Base Data'!AO55</f>
        <v>0</v>
      </c>
      <c r="AP55" s="33">
        <f>$H55*'Base Data'!AP55</f>
        <v>0</v>
      </c>
      <c r="AQ55" s="33">
        <f>$H55*'Base Data'!AQ55</f>
        <v>0</v>
      </c>
      <c r="AR55" s="33">
        <f>$H55*'Base Data'!AR55</f>
        <v>0</v>
      </c>
      <c r="AS55" s="33">
        <f>$H55*'Base Data'!AS55</f>
        <v>0</v>
      </c>
      <c r="AT55" s="33">
        <f>$H55*'Base Data'!AT55</f>
        <v>0</v>
      </c>
      <c r="AU55" s="33">
        <f>$H55*'Base Data'!AU55</f>
        <v>0</v>
      </c>
      <c r="AV55" s="33">
        <f>$H55*'Base Data'!AV55</f>
        <v>0</v>
      </c>
      <c r="AW55" s="33">
        <f>$H55*'Base Data'!AW55</f>
        <v>0</v>
      </c>
      <c r="AX55" s="33">
        <f>$H55*'Base Data'!AX55</f>
        <v>0</v>
      </c>
      <c r="AY55" s="33">
        <f>$H55*'Base Data'!AY55</f>
        <v>0</v>
      </c>
      <c r="AZ55" s="33">
        <f>$H55*'Base Data'!AZ55</f>
        <v>0</v>
      </c>
      <c r="BA55" s="33">
        <f>$H55*'Base Data'!BA55</f>
        <v>0</v>
      </c>
      <c r="BB55" s="33">
        <f>$H55*'Base Data'!BB55</f>
        <v>0</v>
      </c>
      <c r="BC55" s="33">
        <f>$H55*'Base Data'!BC55</f>
        <v>0</v>
      </c>
      <c r="BD55" s="33">
        <f>$H55*'Base Data'!BD55</f>
        <v>0</v>
      </c>
      <c r="BE55" s="33">
        <f>$H55*'Base Data'!BE55</f>
        <v>0</v>
      </c>
      <c r="BF55" s="33">
        <f>$H55*'Base Data'!BF55</f>
        <v>0</v>
      </c>
      <c r="BG55" s="33">
        <f>$H55*'Base Data'!BG55</f>
        <v>0</v>
      </c>
      <c r="BH55" s="33">
        <f>$H55*'Base Data'!BH55</f>
        <v>0</v>
      </c>
      <c r="BI55" s="33">
        <f>$H55*'Base Data'!BI55</f>
        <v>0</v>
      </c>
      <c r="BJ55" s="33">
        <f>$H55*'Base Data'!BJ55</f>
        <v>0</v>
      </c>
      <c r="BK55" s="33">
        <f>$H55*'Base Data'!BK55</f>
        <v>0</v>
      </c>
      <c r="BL55" s="33">
        <f>$H55*'Base Data'!BL55</f>
        <v>0</v>
      </c>
      <c r="BM55" s="33">
        <f>$H55*'Base Data'!BM55</f>
        <v>0</v>
      </c>
      <c r="BN55" s="33">
        <f>$H55*'Base Data'!BN55</f>
        <v>0</v>
      </c>
      <c r="BO55" s="33">
        <f>$H55*'Base Data'!BO55</f>
        <v>0</v>
      </c>
      <c r="BP55" s="33">
        <f>$H55*'Base Data'!BP55</f>
        <v>0</v>
      </c>
      <c r="BQ55" s="33">
        <f>$H55*'Base Data'!BQ55</f>
        <v>0</v>
      </c>
      <c r="BR55" s="33">
        <f>$H55*'Base Data'!BR55</f>
        <v>0</v>
      </c>
      <c r="BS55" s="33">
        <f>$H55*'Base Data'!BS55</f>
        <v>0</v>
      </c>
      <c r="BT55" s="33">
        <f>$H55*'Base Data'!BT55</f>
        <v>0</v>
      </c>
      <c r="BU55" s="33">
        <f>$H55*'Base Data'!BU55</f>
        <v>0</v>
      </c>
      <c r="BV55" s="33">
        <f>$H55*'Base Data'!BV55</f>
        <v>0</v>
      </c>
      <c r="BW55" s="33">
        <f>$H55*'Base Data'!BW55</f>
        <v>0</v>
      </c>
      <c r="BX55" s="33">
        <f>$H55*'Base Data'!BX55</f>
        <v>0</v>
      </c>
      <c r="BY55" s="33">
        <f>$H55*'Base Data'!BY55</f>
        <v>0</v>
      </c>
      <c r="BZ55" s="33">
        <f>$H55*'Base Data'!BZ55</f>
        <v>0</v>
      </c>
      <c r="CA55" s="33">
        <f>$H55*'Base Data'!CA55</f>
        <v>0</v>
      </c>
      <c r="CB55" s="33">
        <f>$H55*'Base Data'!CB55</f>
        <v>0</v>
      </c>
      <c r="CC55" s="33">
        <f>$H55*'Base Data'!CC55</f>
        <v>0</v>
      </c>
      <c r="CD55" s="33">
        <f>$H55*'Base Data'!CD55</f>
        <v>0</v>
      </c>
      <c r="CE55" s="33">
        <f>$H55*'Base Data'!CE55</f>
        <v>0</v>
      </c>
      <c r="CF55" s="33">
        <f>$H55*'Base Data'!CF55</f>
        <v>0</v>
      </c>
      <c r="CG55" s="33">
        <f>$H55*'Base Data'!CG55</f>
        <v>0</v>
      </c>
      <c r="CH55" s="33">
        <f>$H55*'Base Data'!CH55</f>
        <v>0</v>
      </c>
      <c r="CI55" s="33">
        <f>$H55*'Base Data'!CI55</f>
        <v>0</v>
      </c>
      <c r="CJ55" s="33">
        <f>$H55*'Base Data'!CJ55</f>
        <v>0</v>
      </c>
      <c r="CK55" s="33">
        <f>$H55*'Base Data'!CK55</f>
        <v>0</v>
      </c>
      <c r="CL55" s="33">
        <f>$H55*'Base Data'!CL55</f>
        <v>0</v>
      </c>
      <c r="CM55" s="33">
        <f>$H55*'Base Data'!CM55</f>
        <v>0</v>
      </c>
      <c r="CN55" s="33">
        <f>$H55*'Base Data'!CN55</f>
        <v>0</v>
      </c>
      <c r="CO55" s="33">
        <f>$H55*'Base Data'!CO55</f>
        <v>0</v>
      </c>
      <c r="CP55" s="33">
        <f>$H55*'Base Data'!CP55</f>
        <v>0</v>
      </c>
      <c r="CQ55" s="33">
        <f>$H55*'Base Data'!CQ55</f>
        <v>0</v>
      </c>
      <c r="CR55" s="33">
        <f>$H55*'Base Data'!CR55</f>
        <v>0</v>
      </c>
      <c r="CS55" s="33">
        <f>$H55*'Base Data'!CS55</f>
        <v>0</v>
      </c>
      <c r="CT55" s="33">
        <f>$H55*'Base Data'!CT55</f>
        <v>0</v>
      </c>
      <c r="CU55" s="33">
        <f>$H55*'Base Data'!CU55</f>
        <v>0</v>
      </c>
      <c r="CV55" s="33">
        <f>$H55*'Base Data'!CV55</f>
        <v>0</v>
      </c>
      <c r="CW55" s="33">
        <f>$H55*'Base Data'!CW55</f>
        <v>0</v>
      </c>
      <c r="CX55" s="33">
        <f>$H55*'Base Data'!CX55</f>
        <v>0</v>
      </c>
      <c r="CY55" s="33">
        <f>$H55*'Base Data'!CY55</f>
        <v>0</v>
      </c>
      <c r="CZ55" s="33">
        <f>$H55*'Base Data'!CZ55</f>
        <v>0</v>
      </c>
      <c r="DA55" s="33">
        <f>$H55*'Base Data'!DA55</f>
        <v>0</v>
      </c>
      <c r="DB55" s="33">
        <f>$H55*'Base Data'!DB55</f>
        <v>0</v>
      </c>
      <c r="DC55" s="33">
        <f>$H55*'Base Data'!DC55</f>
        <v>0</v>
      </c>
      <c r="DD55" s="33">
        <f>$H55*'Base Data'!DD55</f>
        <v>0</v>
      </c>
      <c r="DE55" s="33">
        <f>$H55*'Base Data'!DE55</f>
        <v>0</v>
      </c>
      <c r="DF55" s="33">
        <f>$H55*'Base Data'!DF55</f>
        <v>0</v>
      </c>
      <c r="DG55" s="33">
        <f>$H55*'Base Data'!DG55</f>
        <v>0</v>
      </c>
      <c r="DH55" s="33">
        <f>$H55*'Base Data'!DH55</f>
        <v>0</v>
      </c>
      <c r="DI55" s="33">
        <f>$H55*'Base Data'!DI55</f>
        <v>0</v>
      </c>
      <c r="DJ55" s="33">
        <f>$H55*'Base Data'!DJ55</f>
        <v>0</v>
      </c>
      <c r="DK55" s="33">
        <f>$H55*'Base Data'!DK55</f>
        <v>0</v>
      </c>
      <c r="DL55" s="36">
        <f>$H55*'Base Data'!DL55</f>
        <v>0</v>
      </c>
    </row>
    <row r="56" spans="1:116" s="332" customFormat="1" ht="19.899999999999999" customHeight="1">
      <c r="A56" s="333">
        <f>'LCR Weights'!N56</f>
        <v>0</v>
      </c>
      <c r="B56" s="333"/>
      <c r="C56" s="76"/>
      <c r="D56" s="87" t="s">
        <v>570</v>
      </c>
      <c r="E56" s="93" t="s">
        <v>779</v>
      </c>
      <c r="F56" s="750" t="s">
        <v>103</v>
      </c>
      <c r="G56" s="726">
        <f>'LCR Weights'!M56</f>
        <v>0</v>
      </c>
      <c r="H56" s="727">
        <f>'LCR Weights'!H56</f>
        <v>0</v>
      </c>
      <c r="I56" s="728"/>
      <c r="J56" s="34">
        <f>IF('LCR Weights'!$N56=0,1,0)*('Base Data'!J56+'Base Data'!I56)*G56</f>
        <v>0</v>
      </c>
      <c r="K56" s="33">
        <f>'LCR Weights'!$N56*($G56*('Base Data'!$I56+'Base Data'!$J56)/30)+($H56*'Base Data'!K56)</f>
        <v>0</v>
      </c>
      <c r="L56" s="33">
        <f>'LCR Weights'!$N56*($G56*('Base Data'!$I56+'Base Data'!$J56)/30)+($H56*'Base Data'!L56)</f>
        <v>0</v>
      </c>
      <c r="M56" s="33">
        <f>'LCR Weights'!$N56*($G56*('Base Data'!$I56+'Base Data'!$J56)/30)+($H56*'Base Data'!M56)</f>
        <v>0</v>
      </c>
      <c r="N56" s="33">
        <f>'LCR Weights'!$N56*($G56*('Base Data'!$I56+'Base Data'!$J56)/30)+($H56*'Base Data'!N56)</f>
        <v>0</v>
      </c>
      <c r="O56" s="33">
        <f>'LCR Weights'!$N56*($G56*('Base Data'!$I56+'Base Data'!$J56)/30)+($H56*'Base Data'!O56)</f>
        <v>0</v>
      </c>
      <c r="P56" s="33">
        <f>'LCR Weights'!$N56*($G56*('Base Data'!$I56+'Base Data'!$J56)/30)+($H56*'Base Data'!P56)</f>
        <v>0</v>
      </c>
      <c r="Q56" s="33">
        <f>'LCR Weights'!$N56*($G56*('Base Data'!$I56+'Base Data'!$J56)/30)+($H56*'Base Data'!Q56)</f>
        <v>0</v>
      </c>
      <c r="R56" s="33">
        <f>'LCR Weights'!$N56*($G56*('Base Data'!$I56+'Base Data'!$J56)/30)+($H56*'Base Data'!R56)</f>
        <v>0</v>
      </c>
      <c r="S56" s="33">
        <f>'LCR Weights'!$N56*($G56*('Base Data'!$I56+'Base Data'!$J56)/30)+($H56*'Base Data'!S56)</f>
        <v>0</v>
      </c>
      <c r="T56" s="33">
        <f>'LCR Weights'!$N56*($G56*('Base Data'!$I56+'Base Data'!$J56)/30)+($H56*'Base Data'!T56)</f>
        <v>0</v>
      </c>
      <c r="U56" s="33">
        <f>'LCR Weights'!$N56*($G56*('Base Data'!$I56+'Base Data'!$J56)/30)+($H56*'Base Data'!U56)</f>
        <v>0</v>
      </c>
      <c r="V56" s="33">
        <f>'LCR Weights'!$N56*($G56*('Base Data'!$I56+'Base Data'!$J56)/30)+($H56*'Base Data'!V56)</f>
        <v>0</v>
      </c>
      <c r="W56" s="33">
        <f>'LCR Weights'!$N56*($G56*('Base Data'!$I56+'Base Data'!$J56)/30)+($H56*'Base Data'!W56)</f>
        <v>0</v>
      </c>
      <c r="X56" s="33">
        <f>'LCR Weights'!$N56*($G56*('Base Data'!$I56+'Base Data'!$J56)/30)+($H56*'Base Data'!X56)</f>
        <v>0</v>
      </c>
      <c r="Y56" s="33">
        <f>'LCR Weights'!$N56*($G56*('Base Data'!$I56+'Base Data'!$J56)/30)+($H56*'Base Data'!Y56)</f>
        <v>0</v>
      </c>
      <c r="Z56" s="33">
        <f>'LCR Weights'!$N56*($G56*('Base Data'!$I56+'Base Data'!$J56)/30)+($H56*'Base Data'!Z56)</f>
        <v>0</v>
      </c>
      <c r="AA56" s="33">
        <f>'LCR Weights'!$N56*($G56*('Base Data'!$I56+'Base Data'!$J56)/30)+($H56*'Base Data'!AA56)</f>
        <v>0</v>
      </c>
      <c r="AB56" s="33">
        <f>'LCR Weights'!$N56*($G56*('Base Data'!$I56+'Base Data'!$J56)/30)+($H56*'Base Data'!AB56)</f>
        <v>0</v>
      </c>
      <c r="AC56" s="33">
        <f>'LCR Weights'!$N56*($G56*('Base Data'!$I56+'Base Data'!$J56)/30)+($H56*'Base Data'!AC56)</f>
        <v>0</v>
      </c>
      <c r="AD56" s="33">
        <f>'LCR Weights'!$N56*($G56*('Base Data'!$I56+'Base Data'!$J56)/30)+($H56*'Base Data'!AD56)</f>
        <v>0</v>
      </c>
      <c r="AE56" s="33">
        <f>'LCR Weights'!$N56*($G56*('Base Data'!$I56+'Base Data'!$J56)/30)+($H56*'Base Data'!AE56)</f>
        <v>0</v>
      </c>
      <c r="AF56" s="33">
        <f>'LCR Weights'!$N56*($G56*('Base Data'!$I56+'Base Data'!$J56)/30)+($H56*'Base Data'!AF56)</f>
        <v>0</v>
      </c>
      <c r="AG56" s="33">
        <f>'LCR Weights'!$N56*($G56*('Base Data'!$I56+'Base Data'!$J56)/30)+($H56*'Base Data'!AG56)</f>
        <v>0</v>
      </c>
      <c r="AH56" s="33">
        <f>'LCR Weights'!$N56*($G56*('Base Data'!$I56+'Base Data'!$J56)/30)+($H56*'Base Data'!AH56)</f>
        <v>0</v>
      </c>
      <c r="AI56" s="33">
        <f>'LCR Weights'!$N56*($G56*('Base Data'!$I56+'Base Data'!$J56)/30)+($H56*'Base Data'!AI56)</f>
        <v>0</v>
      </c>
      <c r="AJ56" s="33">
        <f>'LCR Weights'!$N56*($G56*('Base Data'!$I56+'Base Data'!$J56)/30)+($H56*'Base Data'!AJ56)</f>
        <v>0</v>
      </c>
      <c r="AK56" s="33">
        <f>'LCR Weights'!$N56*($G56*('Base Data'!$I56+'Base Data'!$J56)/30)+($H56*'Base Data'!AK56)</f>
        <v>0</v>
      </c>
      <c r="AL56" s="33">
        <f>'LCR Weights'!$N56*($G56*('Base Data'!$I56+'Base Data'!$J56)/30)+($H56*'Base Data'!AL56)</f>
        <v>0</v>
      </c>
      <c r="AM56" s="33">
        <f>'LCR Weights'!$N56*($G56*('Base Data'!$I56+'Base Data'!$J56)/30)+($H56*'Base Data'!AM56)</f>
        <v>0</v>
      </c>
      <c r="AN56" s="33">
        <f>'LCR Weights'!$N56*($G56*('Base Data'!$I56+'Base Data'!$J56)/30)+($H56*'Base Data'!AN56)</f>
        <v>0</v>
      </c>
      <c r="AO56" s="33">
        <f>$H56*'Base Data'!AO56</f>
        <v>0</v>
      </c>
      <c r="AP56" s="33">
        <f>$H56*'Base Data'!AP56</f>
        <v>0</v>
      </c>
      <c r="AQ56" s="33">
        <f>$H56*'Base Data'!AQ56</f>
        <v>0</v>
      </c>
      <c r="AR56" s="33">
        <f>$H56*'Base Data'!AR56</f>
        <v>0</v>
      </c>
      <c r="AS56" s="33">
        <f>$H56*'Base Data'!AS56</f>
        <v>0</v>
      </c>
      <c r="AT56" s="33">
        <f>$H56*'Base Data'!AT56</f>
        <v>0</v>
      </c>
      <c r="AU56" s="33">
        <f>$H56*'Base Data'!AU56</f>
        <v>0</v>
      </c>
      <c r="AV56" s="33">
        <f>$H56*'Base Data'!AV56</f>
        <v>0</v>
      </c>
      <c r="AW56" s="33">
        <f>$H56*'Base Data'!AW56</f>
        <v>0</v>
      </c>
      <c r="AX56" s="33">
        <f>$H56*'Base Data'!AX56</f>
        <v>0</v>
      </c>
      <c r="AY56" s="33">
        <f>$H56*'Base Data'!AY56</f>
        <v>0</v>
      </c>
      <c r="AZ56" s="33">
        <f>$H56*'Base Data'!AZ56</f>
        <v>0</v>
      </c>
      <c r="BA56" s="33">
        <f>$H56*'Base Data'!BA56</f>
        <v>0</v>
      </c>
      <c r="BB56" s="33">
        <f>$H56*'Base Data'!BB56</f>
        <v>0</v>
      </c>
      <c r="BC56" s="33">
        <f>$H56*'Base Data'!BC56</f>
        <v>0</v>
      </c>
      <c r="BD56" s="33">
        <f>$H56*'Base Data'!BD56</f>
        <v>0</v>
      </c>
      <c r="BE56" s="33">
        <f>$H56*'Base Data'!BE56</f>
        <v>0</v>
      </c>
      <c r="BF56" s="33">
        <f>$H56*'Base Data'!BF56</f>
        <v>0</v>
      </c>
      <c r="BG56" s="33">
        <f>$H56*'Base Data'!BG56</f>
        <v>0</v>
      </c>
      <c r="BH56" s="33">
        <f>$H56*'Base Data'!BH56</f>
        <v>0</v>
      </c>
      <c r="BI56" s="33">
        <f>$H56*'Base Data'!BI56</f>
        <v>0</v>
      </c>
      <c r="BJ56" s="33">
        <f>$H56*'Base Data'!BJ56</f>
        <v>0</v>
      </c>
      <c r="BK56" s="33">
        <f>$H56*'Base Data'!BK56</f>
        <v>0</v>
      </c>
      <c r="BL56" s="33">
        <f>$H56*'Base Data'!BL56</f>
        <v>0</v>
      </c>
      <c r="BM56" s="33">
        <f>$H56*'Base Data'!BM56</f>
        <v>0</v>
      </c>
      <c r="BN56" s="33">
        <f>$H56*'Base Data'!BN56</f>
        <v>0</v>
      </c>
      <c r="BO56" s="33">
        <f>$H56*'Base Data'!BO56</f>
        <v>0</v>
      </c>
      <c r="BP56" s="33">
        <f>$H56*'Base Data'!BP56</f>
        <v>0</v>
      </c>
      <c r="BQ56" s="33">
        <f>$H56*'Base Data'!BQ56</f>
        <v>0</v>
      </c>
      <c r="BR56" s="33">
        <f>$H56*'Base Data'!BR56</f>
        <v>0</v>
      </c>
      <c r="BS56" s="33">
        <f>$H56*'Base Data'!BS56</f>
        <v>0</v>
      </c>
      <c r="BT56" s="33">
        <f>$H56*'Base Data'!BT56</f>
        <v>0</v>
      </c>
      <c r="BU56" s="33">
        <f>$H56*'Base Data'!BU56</f>
        <v>0</v>
      </c>
      <c r="BV56" s="33">
        <f>$H56*'Base Data'!BV56</f>
        <v>0</v>
      </c>
      <c r="BW56" s="33">
        <f>$H56*'Base Data'!BW56</f>
        <v>0</v>
      </c>
      <c r="BX56" s="33">
        <f>$H56*'Base Data'!BX56</f>
        <v>0</v>
      </c>
      <c r="BY56" s="33">
        <f>$H56*'Base Data'!BY56</f>
        <v>0</v>
      </c>
      <c r="BZ56" s="33">
        <f>$H56*'Base Data'!BZ56</f>
        <v>0</v>
      </c>
      <c r="CA56" s="33">
        <f>$H56*'Base Data'!CA56</f>
        <v>0</v>
      </c>
      <c r="CB56" s="33">
        <f>$H56*'Base Data'!CB56</f>
        <v>0</v>
      </c>
      <c r="CC56" s="33">
        <f>$H56*'Base Data'!CC56</f>
        <v>0</v>
      </c>
      <c r="CD56" s="33">
        <f>$H56*'Base Data'!CD56</f>
        <v>0</v>
      </c>
      <c r="CE56" s="33">
        <f>$H56*'Base Data'!CE56</f>
        <v>0</v>
      </c>
      <c r="CF56" s="33">
        <f>$H56*'Base Data'!CF56</f>
        <v>0</v>
      </c>
      <c r="CG56" s="33">
        <f>$H56*'Base Data'!CG56</f>
        <v>0</v>
      </c>
      <c r="CH56" s="33">
        <f>$H56*'Base Data'!CH56</f>
        <v>0</v>
      </c>
      <c r="CI56" s="33">
        <f>$H56*'Base Data'!CI56</f>
        <v>0</v>
      </c>
      <c r="CJ56" s="33">
        <f>$H56*'Base Data'!CJ56</f>
        <v>0</v>
      </c>
      <c r="CK56" s="33">
        <f>$H56*'Base Data'!CK56</f>
        <v>0</v>
      </c>
      <c r="CL56" s="33">
        <f>$H56*'Base Data'!CL56</f>
        <v>0</v>
      </c>
      <c r="CM56" s="33">
        <f>$H56*'Base Data'!CM56</f>
        <v>0</v>
      </c>
      <c r="CN56" s="33">
        <f>$H56*'Base Data'!CN56</f>
        <v>0</v>
      </c>
      <c r="CO56" s="33">
        <f>$H56*'Base Data'!CO56</f>
        <v>0</v>
      </c>
      <c r="CP56" s="33">
        <f>$H56*'Base Data'!CP56</f>
        <v>0</v>
      </c>
      <c r="CQ56" s="33">
        <f>$H56*'Base Data'!CQ56</f>
        <v>0</v>
      </c>
      <c r="CR56" s="33">
        <f>$H56*'Base Data'!CR56</f>
        <v>0</v>
      </c>
      <c r="CS56" s="33">
        <f>$H56*'Base Data'!CS56</f>
        <v>0</v>
      </c>
      <c r="CT56" s="33">
        <f>$H56*'Base Data'!CT56</f>
        <v>0</v>
      </c>
      <c r="CU56" s="33">
        <f>$H56*'Base Data'!CU56</f>
        <v>0</v>
      </c>
      <c r="CV56" s="33">
        <f>$H56*'Base Data'!CV56</f>
        <v>0</v>
      </c>
      <c r="CW56" s="33">
        <f>$H56*'Base Data'!CW56</f>
        <v>0</v>
      </c>
      <c r="CX56" s="33">
        <f>$H56*'Base Data'!CX56</f>
        <v>0</v>
      </c>
      <c r="CY56" s="33">
        <f>$H56*'Base Data'!CY56</f>
        <v>0</v>
      </c>
      <c r="CZ56" s="33">
        <f>$H56*'Base Data'!CZ56</f>
        <v>0</v>
      </c>
      <c r="DA56" s="33">
        <f>$H56*'Base Data'!DA56</f>
        <v>0</v>
      </c>
      <c r="DB56" s="33">
        <f>$H56*'Base Data'!DB56</f>
        <v>0</v>
      </c>
      <c r="DC56" s="33">
        <f>$H56*'Base Data'!DC56</f>
        <v>0</v>
      </c>
      <c r="DD56" s="33">
        <f>$H56*'Base Data'!DD56</f>
        <v>0</v>
      </c>
      <c r="DE56" s="33">
        <f>$H56*'Base Data'!DE56</f>
        <v>0</v>
      </c>
      <c r="DF56" s="33">
        <f>$H56*'Base Data'!DF56</f>
        <v>0</v>
      </c>
      <c r="DG56" s="33">
        <f>$H56*'Base Data'!DG56</f>
        <v>0</v>
      </c>
      <c r="DH56" s="33">
        <f>$H56*'Base Data'!DH56</f>
        <v>0</v>
      </c>
      <c r="DI56" s="33">
        <f>$H56*'Base Data'!DI56</f>
        <v>0</v>
      </c>
      <c r="DJ56" s="33">
        <f>$H56*'Base Data'!DJ56</f>
        <v>0</v>
      </c>
      <c r="DK56" s="33">
        <f>$H56*'Base Data'!DK56</f>
        <v>0</v>
      </c>
      <c r="DL56" s="36">
        <f>$H56*'Base Data'!DL56</f>
        <v>0</v>
      </c>
    </row>
    <row r="57" spans="1:116" s="332" customFormat="1" ht="19.899999999999999" customHeight="1">
      <c r="A57" s="333">
        <f>'LCR Weights'!N57</f>
        <v>0</v>
      </c>
      <c r="B57" s="333"/>
      <c r="C57" s="76"/>
      <c r="D57" s="87" t="s">
        <v>571</v>
      </c>
      <c r="E57" s="93" t="s">
        <v>780</v>
      </c>
      <c r="F57" s="551" t="s">
        <v>106</v>
      </c>
      <c r="G57" s="726">
        <f>'LCR Weights'!M57</f>
        <v>0</v>
      </c>
      <c r="H57" s="727">
        <f>'LCR Weights'!H57</f>
        <v>0</v>
      </c>
      <c r="I57" s="728"/>
      <c r="J57" s="34">
        <f>IF('LCR Weights'!$N57=0,1,0)*('Base Data'!J57+'Base Data'!I57)*G57</f>
        <v>0</v>
      </c>
      <c r="K57" s="33">
        <f>'LCR Weights'!$N57*($G57*('Base Data'!$I57+'Base Data'!$J57)/30)+($H57*'Base Data'!K57)</f>
        <v>0</v>
      </c>
      <c r="L57" s="33">
        <f>'LCR Weights'!$N57*($G57*('Base Data'!$I57+'Base Data'!$J57)/30)+($H57*'Base Data'!L57)</f>
        <v>0</v>
      </c>
      <c r="M57" s="33">
        <f>'LCR Weights'!$N57*($G57*('Base Data'!$I57+'Base Data'!$J57)/30)+($H57*'Base Data'!M57)</f>
        <v>0</v>
      </c>
      <c r="N57" s="33">
        <f>'LCR Weights'!$N57*($G57*('Base Data'!$I57+'Base Data'!$J57)/30)+($H57*'Base Data'!N57)</f>
        <v>0</v>
      </c>
      <c r="O57" s="33">
        <f>'LCR Weights'!$N57*($G57*('Base Data'!$I57+'Base Data'!$J57)/30)+($H57*'Base Data'!O57)</f>
        <v>0</v>
      </c>
      <c r="P57" s="33">
        <f>'LCR Weights'!$N57*($G57*('Base Data'!$I57+'Base Data'!$J57)/30)+($H57*'Base Data'!P57)</f>
        <v>0</v>
      </c>
      <c r="Q57" s="33">
        <f>'LCR Weights'!$N57*($G57*('Base Data'!$I57+'Base Data'!$J57)/30)+($H57*'Base Data'!Q57)</f>
        <v>0</v>
      </c>
      <c r="R57" s="33">
        <f>'LCR Weights'!$N57*($G57*('Base Data'!$I57+'Base Data'!$J57)/30)+($H57*'Base Data'!R57)</f>
        <v>0</v>
      </c>
      <c r="S57" s="33">
        <f>'LCR Weights'!$N57*($G57*('Base Data'!$I57+'Base Data'!$J57)/30)+($H57*'Base Data'!S57)</f>
        <v>0</v>
      </c>
      <c r="T57" s="33">
        <f>'LCR Weights'!$N57*($G57*('Base Data'!$I57+'Base Data'!$J57)/30)+($H57*'Base Data'!T57)</f>
        <v>0</v>
      </c>
      <c r="U57" s="33">
        <f>'LCR Weights'!$N57*($G57*('Base Data'!$I57+'Base Data'!$J57)/30)+($H57*'Base Data'!U57)</f>
        <v>0</v>
      </c>
      <c r="V57" s="33">
        <f>'LCR Weights'!$N57*($G57*('Base Data'!$I57+'Base Data'!$J57)/30)+($H57*'Base Data'!V57)</f>
        <v>0</v>
      </c>
      <c r="W57" s="33">
        <f>'LCR Weights'!$N57*($G57*('Base Data'!$I57+'Base Data'!$J57)/30)+($H57*'Base Data'!W57)</f>
        <v>0</v>
      </c>
      <c r="X57" s="33">
        <f>'LCR Weights'!$N57*($G57*('Base Data'!$I57+'Base Data'!$J57)/30)+($H57*'Base Data'!X57)</f>
        <v>0</v>
      </c>
      <c r="Y57" s="33">
        <f>'LCR Weights'!$N57*($G57*('Base Data'!$I57+'Base Data'!$J57)/30)+($H57*'Base Data'!Y57)</f>
        <v>0</v>
      </c>
      <c r="Z57" s="33">
        <f>'LCR Weights'!$N57*($G57*('Base Data'!$I57+'Base Data'!$J57)/30)+($H57*'Base Data'!Z57)</f>
        <v>0</v>
      </c>
      <c r="AA57" s="33">
        <f>'LCR Weights'!$N57*($G57*('Base Data'!$I57+'Base Data'!$J57)/30)+($H57*'Base Data'!AA57)</f>
        <v>0</v>
      </c>
      <c r="AB57" s="33">
        <f>'LCR Weights'!$N57*($G57*('Base Data'!$I57+'Base Data'!$J57)/30)+($H57*'Base Data'!AB57)</f>
        <v>0</v>
      </c>
      <c r="AC57" s="33">
        <f>'LCR Weights'!$N57*($G57*('Base Data'!$I57+'Base Data'!$J57)/30)+($H57*'Base Data'!AC57)</f>
        <v>0</v>
      </c>
      <c r="AD57" s="33">
        <f>'LCR Weights'!$N57*($G57*('Base Data'!$I57+'Base Data'!$J57)/30)+($H57*'Base Data'!AD57)</f>
        <v>0</v>
      </c>
      <c r="AE57" s="33">
        <f>'LCR Weights'!$N57*($G57*('Base Data'!$I57+'Base Data'!$J57)/30)+($H57*'Base Data'!AE57)</f>
        <v>0</v>
      </c>
      <c r="AF57" s="33">
        <f>'LCR Weights'!$N57*($G57*('Base Data'!$I57+'Base Data'!$J57)/30)+($H57*'Base Data'!AF57)</f>
        <v>0</v>
      </c>
      <c r="AG57" s="33">
        <f>'LCR Weights'!$N57*($G57*('Base Data'!$I57+'Base Data'!$J57)/30)+($H57*'Base Data'!AG57)</f>
        <v>0</v>
      </c>
      <c r="AH57" s="33">
        <f>'LCR Weights'!$N57*($G57*('Base Data'!$I57+'Base Data'!$J57)/30)+($H57*'Base Data'!AH57)</f>
        <v>0</v>
      </c>
      <c r="AI57" s="33">
        <f>'LCR Weights'!$N57*($G57*('Base Data'!$I57+'Base Data'!$J57)/30)+($H57*'Base Data'!AI57)</f>
        <v>0</v>
      </c>
      <c r="AJ57" s="33">
        <f>'LCR Weights'!$N57*($G57*('Base Data'!$I57+'Base Data'!$J57)/30)+($H57*'Base Data'!AJ57)</f>
        <v>0</v>
      </c>
      <c r="AK57" s="33">
        <f>'LCR Weights'!$N57*($G57*('Base Data'!$I57+'Base Data'!$J57)/30)+($H57*'Base Data'!AK57)</f>
        <v>0</v>
      </c>
      <c r="AL57" s="33">
        <f>'LCR Weights'!$N57*($G57*('Base Data'!$I57+'Base Data'!$J57)/30)+($H57*'Base Data'!AL57)</f>
        <v>0</v>
      </c>
      <c r="AM57" s="33">
        <f>'LCR Weights'!$N57*($G57*('Base Data'!$I57+'Base Data'!$J57)/30)+($H57*'Base Data'!AM57)</f>
        <v>0</v>
      </c>
      <c r="AN57" s="33">
        <f>'LCR Weights'!$N57*($G57*('Base Data'!$I57+'Base Data'!$J57)/30)+($H57*'Base Data'!AN57)</f>
        <v>0</v>
      </c>
      <c r="AO57" s="33">
        <f>$H57*'Base Data'!AO57</f>
        <v>0</v>
      </c>
      <c r="AP57" s="33">
        <f>$H57*'Base Data'!AP57</f>
        <v>0</v>
      </c>
      <c r="AQ57" s="33">
        <f>$H57*'Base Data'!AQ57</f>
        <v>0</v>
      </c>
      <c r="AR57" s="33">
        <f>$H57*'Base Data'!AR57</f>
        <v>0</v>
      </c>
      <c r="AS57" s="33">
        <f>$H57*'Base Data'!AS57</f>
        <v>0</v>
      </c>
      <c r="AT57" s="33">
        <f>$H57*'Base Data'!AT57</f>
        <v>0</v>
      </c>
      <c r="AU57" s="33">
        <f>$H57*'Base Data'!AU57</f>
        <v>0</v>
      </c>
      <c r="AV57" s="33">
        <f>$H57*'Base Data'!AV57</f>
        <v>0</v>
      </c>
      <c r="AW57" s="33">
        <f>$H57*'Base Data'!AW57</f>
        <v>0</v>
      </c>
      <c r="AX57" s="33">
        <f>$H57*'Base Data'!AX57</f>
        <v>0</v>
      </c>
      <c r="AY57" s="33">
        <f>$H57*'Base Data'!AY57</f>
        <v>0</v>
      </c>
      <c r="AZ57" s="33">
        <f>$H57*'Base Data'!AZ57</f>
        <v>0</v>
      </c>
      <c r="BA57" s="33">
        <f>$H57*'Base Data'!BA57</f>
        <v>0</v>
      </c>
      <c r="BB57" s="33">
        <f>$H57*'Base Data'!BB57</f>
        <v>0</v>
      </c>
      <c r="BC57" s="33">
        <f>$H57*'Base Data'!BC57</f>
        <v>0</v>
      </c>
      <c r="BD57" s="33">
        <f>$H57*'Base Data'!BD57</f>
        <v>0</v>
      </c>
      <c r="BE57" s="33">
        <f>$H57*'Base Data'!BE57</f>
        <v>0</v>
      </c>
      <c r="BF57" s="33">
        <f>$H57*'Base Data'!BF57</f>
        <v>0</v>
      </c>
      <c r="BG57" s="33">
        <f>$H57*'Base Data'!BG57</f>
        <v>0</v>
      </c>
      <c r="BH57" s="33">
        <f>$H57*'Base Data'!BH57</f>
        <v>0</v>
      </c>
      <c r="BI57" s="33">
        <f>$H57*'Base Data'!BI57</f>
        <v>0</v>
      </c>
      <c r="BJ57" s="33">
        <f>$H57*'Base Data'!BJ57</f>
        <v>0</v>
      </c>
      <c r="BK57" s="33">
        <f>$H57*'Base Data'!BK57</f>
        <v>0</v>
      </c>
      <c r="BL57" s="33">
        <f>$H57*'Base Data'!BL57</f>
        <v>0</v>
      </c>
      <c r="BM57" s="33">
        <f>$H57*'Base Data'!BM57</f>
        <v>0</v>
      </c>
      <c r="BN57" s="33">
        <f>$H57*'Base Data'!BN57</f>
        <v>0</v>
      </c>
      <c r="BO57" s="33">
        <f>$H57*'Base Data'!BO57</f>
        <v>0</v>
      </c>
      <c r="BP57" s="33">
        <f>$H57*'Base Data'!BP57</f>
        <v>0</v>
      </c>
      <c r="BQ57" s="33">
        <f>$H57*'Base Data'!BQ57</f>
        <v>0</v>
      </c>
      <c r="BR57" s="33">
        <f>$H57*'Base Data'!BR57</f>
        <v>0</v>
      </c>
      <c r="BS57" s="33">
        <f>$H57*'Base Data'!BS57</f>
        <v>0</v>
      </c>
      <c r="BT57" s="33">
        <f>$H57*'Base Data'!BT57</f>
        <v>0</v>
      </c>
      <c r="BU57" s="33">
        <f>$H57*'Base Data'!BU57</f>
        <v>0</v>
      </c>
      <c r="BV57" s="33">
        <f>$H57*'Base Data'!BV57</f>
        <v>0</v>
      </c>
      <c r="BW57" s="33">
        <f>$H57*'Base Data'!BW57</f>
        <v>0</v>
      </c>
      <c r="BX57" s="33">
        <f>$H57*'Base Data'!BX57</f>
        <v>0</v>
      </c>
      <c r="BY57" s="33">
        <f>$H57*'Base Data'!BY57</f>
        <v>0</v>
      </c>
      <c r="BZ57" s="33">
        <f>$H57*'Base Data'!BZ57</f>
        <v>0</v>
      </c>
      <c r="CA57" s="33">
        <f>$H57*'Base Data'!CA57</f>
        <v>0</v>
      </c>
      <c r="CB57" s="33">
        <f>$H57*'Base Data'!CB57</f>
        <v>0</v>
      </c>
      <c r="CC57" s="33">
        <f>$H57*'Base Data'!CC57</f>
        <v>0</v>
      </c>
      <c r="CD57" s="33">
        <f>$H57*'Base Data'!CD57</f>
        <v>0</v>
      </c>
      <c r="CE57" s="33">
        <f>$H57*'Base Data'!CE57</f>
        <v>0</v>
      </c>
      <c r="CF57" s="33">
        <f>$H57*'Base Data'!CF57</f>
        <v>0</v>
      </c>
      <c r="CG57" s="33">
        <f>$H57*'Base Data'!CG57</f>
        <v>0</v>
      </c>
      <c r="CH57" s="33">
        <f>$H57*'Base Data'!CH57</f>
        <v>0</v>
      </c>
      <c r="CI57" s="33">
        <f>$H57*'Base Data'!CI57</f>
        <v>0</v>
      </c>
      <c r="CJ57" s="33">
        <f>$H57*'Base Data'!CJ57</f>
        <v>0</v>
      </c>
      <c r="CK57" s="33">
        <f>$H57*'Base Data'!CK57</f>
        <v>0</v>
      </c>
      <c r="CL57" s="33">
        <f>$H57*'Base Data'!CL57</f>
        <v>0</v>
      </c>
      <c r="CM57" s="33">
        <f>$H57*'Base Data'!CM57</f>
        <v>0</v>
      </c>
      <c r="CN57" s="33">
        <f>$H57*'Base Data'!CN57</f>
        <v>0</v>
      </c>
      <c r="CO57" s="33">
        <f>$H57*'Base Data'!CO57</f>
        <v>0</v>
      </c>
      <c r="CP57" s="33">
        <f>$H57*'Base Data'!CP57</f>
        <v>0</v>
      </c>
      <c r="CQ57" s="33">
        <f>$H57*'Base Data'!CQ57</f>
        <v>0</v>
      </c>
      <c r="CR57" s="33">
        <f>$H57*'Base Data'!CR57</f>
        <v>0</v>
      </c>
      <c r="CS57" s="33">
        <f>$H57*'Base Data'!CS57</f>
        <v>0</v>
      </c>
      <c r="CT57" s="33">
        <f>$H57*'Base Data'!CT57</f>
        <v>0</v>
      </c>
      <c r="CU57" s="33">
        <f>$H57*'Base Data'!CU57</f>
        <v>0</v>
      </c>
      <c r="CV57" s="33">
        <f>$H57*'Base Data'!CV57</f>
        <v>0</v>
      </c>
      <c r="CW57" s="33">
        <f>$H57*'Base Data'!CW57</f>
        <v>0</v>
      </c>
      <c r="CX57" s="33">
        <f>$H57*'Base Data'!CX57</f>
        <v>0</v>
      </c>
      <c r="CY57" s="33">
        <f>$H57*'Base Data'!CY57</f>
        <v>0</v>
      </c>
      <c r="CZ57" s="33">
        <f>$H57*'Base Data'!CZ57</f>
        <v>0</v>
      </c>
      <c r="DA57" s="33">
        <f>$H57*'Base Data'!DA57</f>
        <v>0</v>
      </c>
      <c r="DB57" s="33">
        <f>$H57*'Base Data'!DB57</f>
        <v>0</v>
      </c>
      <c r="DC57" s="33">
        <f>$H57*'Base Data'!DC57</f>
        <v>0</v>
      </c>
      <c r="DD57" s="33">
        <f>$H57*'Base Data'!DD57</f>
        <v>0</v>
      </c>
      <c r="DE57" s="33">
        <f>$H57*'Base Data'!DE57</f>
        <v>0</v>
      </c>
      <c r="DF57" s="33">
        <f>$H57*'Base Data'!DF57</f>
        <v>0</v>
      </c>
      <c r="DG57" s="33">
        <f>$H57*'Base Data'!DG57</f>
        <v>0</v>
      </c>
      <c r="DH57" s="33">
        <f>$H57*'Base Data'!DH57</f>
        <v>0</v>
      </c>
      <c r="DI57" s="33">
        <f>$H57*'Base Data'!DI57</f>
        <v>0</v>
      </c>
      <c r="DJ57" s="33">
        <f>$H57*'Base Data'!DJ57</f>
        <v>0</v>
      </c>
      <c r="DK57" s="33">
        <f>$H57*'Base Data'!DK57</f>
        <v>0</v>
      </c>
      <c r="DL57" s="36">
        <f>$H57*'Base Data'!DL57</f>
        <v>0</v>
      </c>
    </row>
    <row r="58" spans="1:116" s="332" customFormat="1" ht="28.15" customHeight="1">
      <c r="A58" s="333"/>
      <c r="B58" s="333"/>
      <c r="C58" s="76"/>
      <c r="D58" s="87" t="s">
        <v>107</v>
      </c>
      <c r="E58" s="88" t="s">
        <v>108</v>
      </c>
      <c r="F58" s="363" t="s">
        <v>109</v>
      </c>
      <c r="G58" s="747"/>
      <c r="H58" s="748"/>
      <c r="I58" s="728"/>
      <c r="J58" s="34">
        <f>SUM(J59:J60,J62:J79)</f>
        <v>0</v>
      </c>
      <c r="K58" s="34">
        <f t="shared" ref="K58:BV58" si="30">SUM(K59:K60,K62:K79)</f>
        <v>0</v>
      </c>
      <c r="L58" s="34">
        <f t="shared" si="30"/>
        <v>0</v>
      </c>
      <c r="M58" s="34">
        <f t="shared" si="30"/>
        <v>0</v>
      </c>
      <c r="N58" s="34">
        <f t="shared" si="30"/>
        <v>0</v>
      </c>
      <c r="O58" s="34">
        <f t="shared" si="30"/>
        <v>0</v>
      </c>
      <c r="P58" s="34">
        <f t="shared" si="30"/>
        <v>0</v>
      </c>
      <c r="Q58" s="34">
        <f t="shared" si="30"/>
        <v>0</v>
      </c>
      <c r="R58" s="34">
        <f t="shared" si="30"/>
        <v>0</v>
      </c>
      <c r="S58" s="34">
        <f t="shared" si="30"/>
        <v>0</v>
      </c>
      <c r="T58" s="34">
        <f t="shared" si="30"/>
        <v>0</v>
      </c>
      <c r="U58" s="34">
        <f t="shared" si="30"/>
        <v>0</v>
      </c>
      <c r="V58" s="34">
        <f t="shared" si="30"/>
        <v>0</v>
      </c>
      <c r="W58" s="34">
        <f t="shared" si="30"/>
        <v>0</v>
      </c>
      <c r="X58" s="34">
        <f t="shared" si="30"/>
        <v>0</v>
      </c>
      <c r="Y58" s="34">
        <f t="shared" si="30"/>
        <v>0</v>
      </c>
      <c r="Z58" s="34">
        <f t="shared" si="30"/>
        <v>0</v>
      </c>
      <c r="AA58" s="34">
        <f t="shared" si="30"/>
        <v>0</v>
      </c>
      <c r="AB58" s="34">
        <f t="shared" si="30"/>
        <v>0</v>
      </c>
      <c r="AC58" s="34">
        <f t="shared" si="30"/>
        <v>0</v>
      </c>
      <c r="AD58" s="34">
        <f t="shared" si="30"/>
        <v>0</v>
      </c>
      <c r="AE58" s="34">
        <f t="shared" si="30"/>
        <v>0</v>
      </c>
      <c r="AF58" s="34">
        <f t="shared" si="30"/>
        <v>0</v>
      </c>
      <c r="AG58" s="34">
        <f t="shared" si="30"/>
        <v>0</v>
      </c>
      <c r="AH58" s="34">
        <f t="shared" si="30"/>
        <v>0</v>
      </c>
      <c r="AI58" s="34">
        <f t="shared" si="30"/>
        <v>0</v>
      </c>
      <c r="AJ58" s="34">
        <f t="shared" si="30"/>
        <v>0</v>
      </c>
      <c r="AK58" s="34">
        <f t="shared" si="30"/>
        <v>0</v>
      </c>
      <c r="AL58" s="34">
        <f t="shared" si="30"/>
        <v>0</v>
      </c>
      <c r="AM58" s="34">
        <f t="shared" si="30"/>
        <v>0</v>
      </c>
      <c r="AN58" s="34">
        <f t="shared" si="30"/>
        <v>0</v>
      </c>
      <c r="AO58" s="34">
        <f t="shared" si="30"/>
        <v>0</v>
      </c>
      <c r="AP58" s="34">
        <f t="shared" si="30"/>
        <v>0</v>
      </c>
      <c r="AQ58" s="34">
        <f t="shared" si="30"/>
        <v>0</v>
      </c>
      <c r="AR58" s="34">
        <f t="shared" si="30"/>
        <v>0</v>
      </c>
      <c r="AS58" s="34">
        <f t="shared" si="30"/>
        <v>0</v>
      </c>
      <c r="AT58" s="34">
        <f t="shared" si="30"/>
        <v>0</v>
      </c>
      <c r="AU58" s="34">
        <f t="shared" si="30"/>
        <v>0</v>
      </c>
      <c r="AV58" s="34">
        <f t="shared" si="30"/>
        <v>0</v>
      </c>
      <c r="AW58" s="34">
        <f t="shared" si="30"/>
        <v>0</v>
      </c>
      <c r="AX58" s="34">
        <f t="shared" si="30"/>
        <v>0</v>
      </c>
      <c r="AY58" s="34">
        <f t="shared" si="30"/>
        <v>0</v>
      </c>
      <c r="AZ58" s="34">
        <f t="shared" si="30"/>
        <v>0</v>
      </c>
      <c r="BA58" s="34">
        <f t="shared" si="30"/>
        <v>0</v>
      </c>
      <c r="BB58" s="34">
        <f t="shared" si="30"/>
        <v>0</v>
      </c>
      <c r="BC58" s="34">
        <f t="shared" si="30"/>
        <v>0</v>
      </c>
      <c r="BD58" s="34">
        <f t="shared" si="30"/>
        <v>0</v>
      </c>
      <c r="BE58" s="34">
        <f t="shared" si="30"/>
        <v>0</v>
      </c>
      <c r="BF58" s="34">
        <f t="shared" si="30"/>
        <v>0</v>
      </c>
      <c r="BG58" s="34">
        <f t="shared" si="30"/>
        <v>0</v>
      </c>
      <c r="BH58" s="34">
        <f t="shared" si="30"/>
        <v>0</v>
      </c>
      <c r="BI58" s="34">
        <f t="shared" si="30"/>
        <v>0</v>
      </c>
      <c r="BJ58" s="34">
        <f t="shared" si="30"/>
        <v>0</v>
      </c>
      <c r="BK58" s="34">
        <f t="shared" si="30"/>
        <v>0</v>
      </c>
      <c r="BL58" s="34">
        <f t="shared" si="30"/>
        <v>0</v>
      </c>
      <c r="BM58" s="34">
        <f t="shared" si="30"/>
        <v>0</v>
      </c>
      <c r="BN58" s="34">
        <f t="shared" si="30"/>
        <v>0</v>
      </c>
      <c r="BO58" s="34">
        <f t="shared" si="30"/>
        <v>0</v>
      </c>
      <c r="BP58" s="34">
        <f t="shared" si="30"/>
        <v>0</v>
      </c>
      <c r="BQ58" s="34">
        <f t="shared" si="30"/>
        <v>0</v>
      </c>
      <c r="BR58" s="34">
        <f t="shared" si="30"/>
        <v>0</v>
      </c>
      <c r="BS58" s="34">
        <f t="shared" si="30"/>
        <v>0</v>
      </c>
      <c r="BT58" s="34">
        <f t="shared" si="30"/>
        <v>0</v>
      </c>
      <c r="BU58" s="34">
        <f t="shared" si="30"/>
        <v>0</v>
      </c>
      <c r="BV58" s="34">
        <f t="shared" si="30"/>
        <v>0</v>
      </c>
      <c r="BW58" s="34">
        <f t="shared" ref="BW58:DL58" si="31">SUM(BW59:BW60,BW62:BW79)</f>
        <v>0</v>
      </c>
      <c r="BX58" s="34">
        <f t="shared" si="31"/>
        <v>0</v>
      </c>
      <c r="BY58" s="34">
        <f t="shared" si="31"/>
        <v>0</v>
      </c>
      <c r="BZ58" s="34">
        <f t="shared" si="31"/>
        <v>0</v>
      </c>
      <c r="CA58" s="34">
        <f t="shared" si="31"/>
        <v>0</v>
      </c>
      <c r="CB58" s="34">
        <f t="shared" si="31"/>
        <v>0</v>
      </c>
      <c r="CC58" s="34">
        <f t="shared" si="31"/>
        <v>0</v>
      </c>
      <c r="CD58" s="34">
        <f t="shared" si="31"/>
        <v>0</v>
      </c>
      <c r="CE58" s="34">
        <f t="shared" si="31"/>
        <v>0</v>
      </c>
      <c r="CF58" s="34">
        <f t="shared" si="31"/>
        <v>0</v>
      </c>
      <c r="CG58" s="34">
        <f t="shared" si="31"/>
        <v>0</v>
      </c>
      <c r="CH58" s="34">
        <f t="shared" si="31"/>
        <v>0</v>
      </c>
      <c r="CI58" s="34">
        <f t="shared" si="31"/>
        <v>0</v>
      </c>
      <c r="CJ58" s="34">
        <f t="shared" si="31"/>
        <v>0</v>
      </c>
      <c r="CK58" s="34">
        <f t="shared" si="31"/>
        <v>0</v>
      </c>
      <c r="CL58" s="34">
        <f t="shared" si="31"/>
        <v>0</v>
      </c>
      <c r="CM58" s="34">
        <f t="shared" si="31"/>
        <v>0</v>
      </c>
      <c r="CN58" s="34">
        <f t="shared" si="31"/>
        <v>0</v>
      </c>
      <c r="CO58" s="34">
        <f t="shared" si="31"/>
        <v>0</v>
      </c>
      <c r="CP58" s="34">
        <f t="shared" si="31"/>
        <v>0</v>
      </c>
      <c r="CQ58" s="34">
        <f t="shared" si="31"/>
        <v>0</v>
      </c>
      <c r="CR58" s="34">
        <f t="shared" si="31"/>
        <v>0</v>
      </c>
      <c r="CS58" s="34">
        <f t="shared" si="31"/>
        <v>0</v>
      </c>
      <c r="CT58" s="34">
        <f t="shared" si="31"/>
        <v>0</v>
      </c>
      <c r="CU58" s="34">
        <f t="shared" si="31"/>
        <v>0</v>
      </c>
      <c r="CV58" s="34">
        <f t="shared" si="31"/>
        <v>0</v>
      </c>
      <c r="CW58" s="34">
        <f t="shared" si="31"/>
        <v>0</v>
      </c>
      <c r="CX58" s="34">
        <f t="shared" si="31"/>
        <v>0</v>
      </c>
      <c r="CY58" s="34">
        <f t="shared" si="31"/>
        <v>0</v>
      </c>
      <c r="CZ58" s="34">
        <f t="shared" si="31"/>
        <v>0</v>
      </c>
      <c r="DA58" s="34">
        <f t="shared" si="31"/>
        <v>0</v>
      </c>
      <c r="DB58" s="34">
        <f t="shared" si="31"/>
        <v>0</v>
      </c>
      <c r="DC58" s="34">
        <f t="shared" si="31"/>
        <v>0</v>
      </c>
      <c r="DD58" s="34">
        <f t="shared" si="31"/>
        <v>0</v>
      </c>
      <c r="DE58" s="34">
        <f t="shared" si="31"/>
        <v>0</v>
      </c>
      <c r="DF58" s="34">
        <f t="shared" si="31"/>
        <v>0</v>
      </c>
      <c r="DG58" s="34">
        <f t="shared" si="31"/>
        <v>0</v>
      </c>
      <c r="DH58" s="34">
        <f t="shared" si="31"/>
        <v>0</v>
      </c>
      <c r="DI58" s="34">
        <f t="shared" si="31"/>
        <v>0</v>
      </c>
      <c r="DJ58" s="34">
        <f t="shared" si="31"/>
        <v>0</v>
      </c>
      <c r="DK58" s="34">
        <f t="shared" si="31"/>
        <v>0</v>
      </c>
      <c r="DL58" s="729">
        <f t="shared" si="31"/>
        <v>0</v>
      </c>
    </row>
    <row r="59" spans="1:116" s="332" customFormat="1" ht="19.899999999999999" customHeight="1">
      <c r="A59" s="333">
        <f>'LCR Weights'!N59</f>
        <v>0</v>
      </c>
      <c r="B59" s="333"/>
      <c r="C59" s="76"/>
      <c r="D59" s="87"/>
      <c r="E59" s="93"/>
      <c r="F59" s="725" t="s">
        <v>925</v>
      </c>
      <c r="G59" s="726">
        <f>'LCR Weights'!M59</f>
        <v>0.05</v>
      </c>
      <c r="H59" s="727">
        <f>'LCR Weights'!H59</f>
        <v>0.05</v>
      </c>
      <c r="I59" s="728"/>
      <c r="J59" s="34">
        <f>IF('LCR Weights'!$N59=0,1,0)*('Base Data'!J59+'Base Data'!I59)*G59</f>
        <v>0</v>
      </c>
      <c r="K59" s="33">
        <f>'LCR Weights'!$N59*($G59*('Base Data'!$I59+'Base Data'!$J59)/30)+($H59*'Base Data'!K59)</f>
        <v>0</v>
      </c>
      <c r="L59" s="33">
        <f>'LCR Weights'!$N59*($G59*('Base Data'!$I59+'Base Data'!$J59)/30)+($H59*'Base Data'!L59)</f>
        <v>0</v>
      </c>
      <c r="M59" s="33">
        <f>'LCR Weights'!$N59*($G59*('Base Data'!$I59+'Base Data'!$J59)/30)+($H59*'Base Data'!M59)</f>
        <v>0</v>
      </c>
      <c r="N59" s="33">
        <f>'LCR Weights'!$N59*($G59*('Base Data'!$I59+'Base Data'!$J59)/30)+($H59*'Base Data'!N59)</f>
        <v>0</v>
      </c>
      <c r="O59" s="33">
        <f>'LCR Weights'!$N59*($G59*('Base Data'!$I59+'Base Data'!$J59)/30)+($H59*'Base Data'!O59)</f>
        <v>0</v>
      </c>
      <c r="P59" s="33">
        <f>'LCR Weights'!$N59*($G59*('Base Data'!$I59+'Base Data'!$J59)/30)+($H59*'Base Data'!P59)</f>
        <v>0</v>
      </c>
      <c r="Q59" s="33">
        <f>'LCR Weights'!$N59*($G59*('Base Data'!$I59+'Base Data'!$J59)/30)+($H59*'Base Data'!Q59)</f>
        <v>0</v>
      </c>
      <c r="R59" s="33">
        <f>'LCR Weights'!$N59*($G59*('Base Data'!$I59+'Base Data'!$J59)/30)+($H59*'Base Data'!R59)</f>
        <v>0</v>
      </c>
      <c r="S59" s="33">
        <f>'LCR Weights'!$N59*($G59*('Base Data'!$I59+'Base Data'!$J59)/30)+($H59*'Base Data'!S59)</f>
        <v>0</v>
      </c>
      <c r="T59" s="33">
        <f>'LCR Weights'!$N59*($G59*('Base Data'!$I59+'Base Data'!$J59)/30)+($H59*'Base Data'!T59)</f>
        <v>0</v>
      </c>
      <c r="U59" s="33">
        <f>'LCR Weights'!$N59*($G59*('Base Data'!$I59+'Base Data'!$J59)/30)+($H59*'Base Data'!U59)</f>
        <v>0</v>
      </c>
      <c r="V59" s="33">
        <f>'LCR Weights'!$N59*($G59*('Base Data'!$I59+'Base Data'!$J59)/30)+($H59*'Base Data'!V59)</f>
        <v>0</v>
      </c>
      <c r="W59" s="33">
        <f>'LCR Weights'!$N59*($G59*('Base Data'!$I59+'Base Data'!$J59)/30)+($H59*'Base Data'!W59)</f>
        <v>0</v>
      </c>
      <c r="X59" s="33">
        <f>'LCR Weights'!$N59*($G59*('Base Data'!$I59+'Base Data'!$J59)/30)+($H59*'Base Data'!X59)</f>
        <v>0</v>
      </c>
      <c r="Y59" s="33">
        <f>'LCR Weights'!$N59*($G59*('Base Data'!$I59+'Base Data'!$J59)/30)+($H59*'Base Data'!Y59)</f>
        <v>0</v>
      </c>
      <c r="Z59" s="33">
        <f>'LCR Weights'!$N59*($G59*('Base Data'!$I59+'Base Data'!$J59)/30)+($H59*'Base Data'!Z59)</f>
        <v>0</v>
      </c>
      <c r="AA59" s="33">
        <f>'LCR Weights'!$N59*($G59*('Base Data'!$I59+'Base Data'!$J59)/30)+($H59*'Base Data'!AA59)</f>
        <v>0</v>
      </c>
      <c r="AB59" s="33">
        <f>'LCR Weights'!$N59*($G59*('Base Data'!$I59+'Base Data'!$J59)/30)+($H59*'Base Data'!AB59)</f>
        <v>0</v>
      </c>
      <c r="AC59" s="33">
        <f>'LCR Weights'!$N59*($G59*('Base Data'!$I59+'Base Data'!$J59)/30)+($H59*'Base Data'!AC59)</f>
        <v>0</v>
      </c>
      <c r="AD59" s="33">
        <f>'LCR Weights'!$N59*($G59*('Base Data'!$I59+'Base Data'!$J59)/30)+($H59*'Base Data'!AD59)</f>
        <v>0</v>
      </c>
      <c r="AE59" s="33">
        <f>'LCR Weights'!$N59*($G59*('Base Data'!$I59+'Base Data'!$J59)/30)+($H59*'Base Data'!AE59)</f>
        <v>0</v>
      </c>
      <c r="AF59" s="33">
        <f>'LCR Weights'!$N59*($G59*('Base Data'!$I59+'Base Data'!$J59)/30)+($H59*'Base Data'!AF59)</f>
        <v>0</v>
      </c>
      <c r="AG59" s="33">
        <f>'LCR Weights'!$N59*($G59*('Base Data'!$I59+'Base Data'!$J59)/30)+($H59*'Base Data'!AG59)</f>
        <v>0</v>
      </c>
      <c r="AH59" s="33">
        <f>'LCR Weights'!$N59*($G59*('Base Data'!$I59+'Base Data'!$J59)/30)+($H59*'Base Data'!AH59)</f>
        <v>0</v>
      </c>
      <c r="AI59" s="33">
        <f>'LCR Weights'!$N59*($G59*('Base Data'!$I59+'Base Data'!$J59)/30)+($H59*'Base Data'!AI59)</f>
        <v>0</v>
      </c>
      <c r="AJ59" s="33">
        <f>'LCR Weights'!$N59*($G59*('Base Data'!$I59+'Base Data'!$J59)/30)+($H59*'Base Data'!AJ59)</f>
        <v>0</v>
      </c>
      <c r="AK59" s="33">
        <f>'LCR Weights'!$N59*($G59*('Base Data'!$I59+'Base Data'!$J59)/30)+($H59*'Base Data'!AK59)</f>
        <v>0</v>
      </c>
      <c r="AL59" s="33">
        <f>'LCR Weights'!$N59*($G59*('Base Data'!$I59+'Base Data'!$J59)/30)+($H59*'Base Data'!AL59)</f>
        <v>0</v>
      </c>
      <c r="AM59" s="33">
        <f>'LCR Weights'!$N59*($G59*('Base Data'!$I59+'Base Data'!$J59)/30)+($H59*'Base Data'!AM59)</f>
        <v>0</v>
      </c>
      <c r="AN59" s="33">
        <f>'LCR Weights'!$N59*($G59*('Base Data'!$I59+'Base Data'!$J59)/30)+($H59*'Base Data'!AN59)</f>
        <v>0</v>
      </c>
      <c r="AO59" s="33">
        <f>$H59*'Base Data'!AO59</f>
        <v>0</v>
      </c>
      <c r="AP59" s="33">
        <f>$H59*'Base Data'!AP59</f>
        <v>0</v>
      </c>
      <c r="AQ59" s="33">
        <f>$H59*'Base Data'!AQ59</f>
        <v>0</v>
      </c>
      <c r="AR59" s="33">
        <f>$H59*'Base Data'!AR59</f>
        <v>0</v>
      </c>
      <c r="AS59" s="33">
        <f>$H59*'Base Data'!AS59</f>
        <v>0</v>
      </c>
      <c r="AT59" s="33">
        <f>$H59*'Base Data'!AT59</f>
        <v>0</v>
      </c>
      <c r="AU59" s="33">
        <f>$H59*'Base Data'!AU59</f>
        <v>0</v>
      </c>
      <c r="AV59" s="33">
        <f>$H59*'Base Data'!AV59</f>
        <v>0</v>
      </c>
      <c r="AW59" s="33">
        <f>$H59*'Base Data'!AW59</f>
        <v>0</v>
      </c>
      <c r="AX59" s="33">
        <f>$H59*'Base Data'!AX59</f>
        <v>0</v>
      </c>
      <c r="AY59" s="33">
        <f>$H59*'Base Data'!AY59</f>
        <v>0</v>
      </c>
      <c r="AZ59" s="33">
        <f>$H59*'Base Data'!AZ59</f>
        <v>0</v>
      </c>
      <c r="BA59" s="33">
        <f>$H59*'Base Data'!BA59</f>
        <v>0</v>
      </c>
      <c r="BB59" s="33">
        <f>$H59*'Base Data'!BB59</f>
        <v>0</v>
      </c>
      <c r="BC59" s="33">
        <f>$H59*'Base Data'!BC59</f>
        <v>0</v>
      </c>
      <c r="BD59" s="33">
        <f>$H59*'Base Data'!BD59</f>
        <v>0</v>
      </c>
      <c r="BE59" s="33">
        <f>$H59*'Base Data'!BE59</f>
        <v>0</v>
      </c>
      <c r="BF59" s="33">
        <f>$H59*'Base Data'!BF59</f>
        <v>0</v>
      </c>
      <c r="BG59" s="33">
        <f>$H59*'Base Data'!BG59</f>
        <v>0</v>
      </c>
      <c r="BH59" s="33">
        <f>$H59*'Base Data'!BH59</f>
        <v>0</v>
      </c>
      <c r="BI59" s="33">
        <f>$H59*'Base Data'!BI59</f>
        <v>0</v>
      </c>
      <c r="BJ59" s="33">
        <f>$H59*'Base Data'!BJ59</f>
        <v>0</v>
      </c>
      <c r="BK59" s="33">
        <f>$H59*'Base Data'!BK59</f>
        <v>0</v>
      </c>
      <c r="BL59" s="33">
        <f>$H59*'Base Data'!BL59</f>
        <v>0</v>
      </c>
      <c r="BM59" s="33">
        <f>$H59*'Base Data'!BM59</f>
        <v>0</v>
      </c>
      <c r="BN59" s="33">
        <f>$H59*'Base Data'!BN59</f>
        <v>0</v>
      </c>
      <c r="BO59" s="33">
        <f>$H59*'Base Data'!BO59</f>
        <v>0</v>
      </c>
      <c r="BP59" s="33">
        <f>$H59*'Base Data'!BP59</f>
        <v>0</v>
      </c>
      <c r="BQ59" s="33">
        <f>$H59*'Base Data'!BQ59</f>
        <v>0</v>
      </c>
      <c r="BR59" s="33">
        <f>$H59*'Base Data'!BR59</f>
        <v>0</v>
      </c>
      <c r="BS59" s="33">
        <f>$H59*'Base Data'!BS59</f>
        <v>0</v>
      </c>
      <c r="BT59" s="33">
        <f>$H59*'Base Data'!BT59</f>
        <v>0</v>
      </c>
      <c r="BU59" s="33">
        <f>$H59*'Base Data'!BU59</f>
        <v>0</v>
      </c>
      <c r="BV59" s="33">
        <f>$H59*'Base Data'!BV59</f>
        <v>0</v>
      </c>
      <c r="BW59" s="33">
        <f>$H59*'Base Data'!BW59</f>
        <v>0</v>
      </c>
      <c r="BX59" s="33">
        <f>$H59*'Base Data'!BX59</f>
        <v>0</v>
      </c>
      <c r="BY59" s="33">
        <f>$H59*'Base Data'!BY59</f>
        <v>0</v>
      </c>
      <c r="BZ59" s="33">
        <f>$H59*'Base Data'!BZ59</f>
        <v>0</v>
      </c>
      <c r="CA59" s="33">
        <f>$H59*'Base Data'!CA59</f>
        <v>0</v>
      </c>
      <c r="CB59" s="33">
        <f>$H59*'Base Data'!CB59</f>
        <v>0</v>
      </c>
      <c r="CC59" s="33">
        <f>$H59*'Base Data'!CC59</f>
        <v>0</v>
      </c>
      <c r="CD59" s="33">
        <f>$H59*'Base Data'!CD59</f>
        <v>0</v>
      </c>
      <c r="CE59" s="33">
        <f>$H59*'Base Data'!CE59</f>
        <v>0</v>
      </c>
      <c r="CF59" s="33">
        <f>$H59*'Base Data'!CF59</f>
        <v>0</v>
      </c>
      <c r="CG59" s="33">
        <f>$H59*'Base Data'!CG59</f>
        <v>0</v>
      </c>
      <c r="CH59" s="33">
        <f>$H59*'Base Data'!CH59</f>
        <v>0</v>
      </c>
      <c r="CI59" s="33">
        <f>$H59*'Base Data'!CI59</f>
        <v>0</v>
      </c>
      <c r="CJ59" s="33">
        <f>$H59*'Base Data'!CJ59</f>
        <v>0</v>
      </c>
      <c r="CK59" s="33">
        <f>$H59*'Base Data'!CK59</f>
        <v>0</v>
      </c>
      <c r="CL59" s="33">
        <f>$H59*'Base Data'!CL59</f>
        <v>0</v>
      </c>
      <c r="CM59" s="33">
        <f>$H59*'Base Data'!CM59</f>
        <v>0</v>
      </c>
      <c r="CN59" s="33">
        <f>$H59*'Base Data'!CN59</f>
        <v>0</v>
      </c>
      <c r="CO59" s="33">
        <f>$H59*'Base Data'!CO59</f>
        <v>0</v>
      </c>
      <c r="CP59" s="33">
        <f>$H59*'Base Data'!CP59</f>
        <v>0</v>
      </c>
      <c r="CQ59" s="33">
        <f>$H59*'Base Data'!CQ59</f>
        <v>0</v>
      </c>
      <c r="CR59" s="33">
        <f>$H59*'Base Data'!CR59</f>
        <v>0</v>
      </c>
      <c r="CS59" s="33">
        <f>$H59*'Base Data'!CS59</f>
        <v>0</v>
      </c>
      <c r="CT59" s="33">
        <f>$H59*'Base Data'!CT59</f>
        <v>0</v>
      </c>
      <c r="CU59" s="33">
        <f>$H59*'Base Data'!CU59</f>
        <v>0</v>
      </c>
      <c r="CV59" s="33">
        <f>$H59*'Base Data'!CV59</f>
        <v>0</v>
      </c>
      <c r="CW59" s="33">
        <f>$H59*'Base Data'!CW59</f>
        <v>0</v>
      </c>
      <c r="CX59" s="33">
        <f>$H59*'Base Data'!CX59</f>
        <v>0</v>
      </c>
      <c r="CY59" s="33">
        <f>$H59*'Base Data'!CY59</f>
        <v>0</v>
      </c>
      <c r="CZ59" s="33">
        <f>$H59*'Base Data'!CZ59</f>
        <v>0</v>
      </c>
      <c r="DA59" s="33">
        <f>$H59*'Base Data'!DA59</f>
        <v>0</v>
      </c>
      <c r="DB59" s="33">
        <f>$H59*'Base Data'!DB59</f>
        <v>0</v>
      </c>
      <c r="DC59" s="33">
        <f>$H59*'Base Data'!DC59</f>
        <v>0</v>
      </c>
      <c r="DD59" s="33">
        <f>$H59*'Base Data'!DD59</f>
        <v>0</v>
      </c>
      <c r="DE59" s="33">
        <f>$H59*'Base Data'!DE59</f>
        <v>0</v>
      </c>
      <c r="DF59" s="33">
        <f>$H59*'Base Data'!DF59</f>
        <v>0</v>
      </c>
      <c r="DG59" s="33">
        <f>$H59*'Base Data'!DG59</f>
        <v>0</v>
      </c>
      <c r="DH59" s="33">
        <f>$H59*'Base Data'!DH59</f>
        <v>0</v>
      </c>
      <c r="DI59" s="33">
        <f>$H59*'Base Data'!DI59</f>
        <v>0</v>
      </c>
      <c r="DJ59" s="33">
        <f>$H59*'Base Data'!DJ59</f>
        <v>0</v>
      </c>
      <c r="DK59" s="33">
        <f>$H59*'Base Data'!DK59</f>
        <v>0</v>
      </c>
      <c r="DL59" s="36">
        <f>$H59*'Base Data'!DL59</f>
        <v>0</v>
      </c>
    </row>
    <row r="60" spans="1:116" s="332" customFormat="1" ht="19.899999999999999" customHeight="1">
      <c r="A60" s="333">
        <f>'LCR Weights'!N60</f>
        <v>0</v>
      </c>
      <c r="B60" s="333"/>
      <c r="C60" s="76"/>
      <c r="D60" s="87" t="s">
        <v>572</v>
      </c>
      <c r="E60" s="93" t="s">
        <v>781</v>
      </c>
      <c r="F60" s="725" t="s">
        <v>926</v>
      </c>
      <c r="G60" s="726">
        <f>'LCR Weights'!M60</f>
        <v>0.03</v>
      </c>
      <c r="H60" s="727">
        <f>'LCR Weights'!H60</f>
        <v>0.03</v>
      </c>
      <c r="I60" s="728"/>
      <c r="J60" s="34">
        <f>IF('LCR Weights'!$N60=0,1,0)*('Base Data'!J60+'Base Data'!I60)*G60</f>
        <v>0</v>
      </c>
      <c r="K60" s="33">
        <f>'LCR Weights'!$N60*($G60*('Base Data'!$I60+'Base Data'!$J60)/30)+($H60*'Base Data'!K60)</f>
        <v>0</v>
      </c>
      <c r="L60" s="33">
        <f>'LCR Weights'!$N60*($G60*('Base Data'!$I60+'Base Data'!$J60)/30)+($H60*'Base Data'!L60)</f>
        <v>0</v>
      </c>
      <c r="M60" s="33">
        <f>'LCR Weights'!$N60*($G60*('Base Data'!$I60+'Base Data'!$J60)/30)+($H60*'Base Data'!M60)</f>
        <v>0</v>
      </c>
      <c r="N60" s="33">
        <f>'LCR Weights'!$N60*($G60*('Base Data'!$I60+'Base Data'!$J60)/30)+($H60*'Base Data'!N60)</f>
        <v>0</v>
      </c>
      <c r="O60" s="33">
        <f>'LCR Weights'!$N60*($G60*('Base Data'!$I60+'Base Data'!$J60)/30)+($H60*'Base Data'!O60)</f>
        <v>0</v>
      </c>
      <c r="P60" s="33">
        <f>'LCR Weights'!$N60*($G60*('Base Data'!$I60+'Base Data'!$J60)/30)+($H60*'Base Data'!P60)</f>
        <v>0</v>
      </c>
      <c r="Q60" s="33">
        <f>'LCR Weights'!$N60*($G60*('Base Data'!$I60+'Base Data'!$J60)/30)+($H60*'Base Data'!Q60)</f>
        <v>0</v>
      </c>
      <c r="R60" s="33">
        <f>'LCR Weights'!$N60*($G60*('Base Data'!$I60+'Base Data'!$J60)/30)+($H60*'Base Data'!R60)</f>
        <v>0</v>
      </c>
      <c r="S60" s="33">
        <f>'LCR Weights'!$N60*($G60*('Base Data'!$I60+'Base Data'!$J60)/30)+($H60*'Base Data'!S60)</f>
        <v>0</v>
      </c>
      <c r="T60" s="33">
        <f>'LCR Weights'!$N60*($G60*('Base Data'!$I60+'Base Data'!$J60)/30)+($H60*'Base Data'!T60)</f>
        <v>0</v>
      </c>
      <c r="U60" s="33">
        <f>'LCR Weights'!$N60*($G60*('Base Data'!$I60+'Base Data'!$J60)/30)+($H60*'Base Data'!U60)</f>
        <v>0</v>
      </c>
      <c r="V60" s="33">
        <f>'LCR Weights'!$N60*($G60*('Base Data'!$I60+'Base Data'!$J60)/30)+($H60*'Base Data'!V60)</f>
        <v>0</v>
      </c>
      <c r="W60" s="33">
        <f>'LCR Weights'!$N60*($G60*('Base Data'!$I60+'Base Data'!$J60)/30)+($H60*'Base Data'!W60)</f>
        <v>0</v>
      </c>
      <c r="X60" s="33">
        <f>'LCR Weights'!$N60*($G60*('Base Data'!$I60+'Base Data'!$J60)/30)+($H60*'Base Data'!X60)</f>
        <v>0</v>
      </c>
      <c r="Y60" s="33">
        <f>'LCR Weights'!$N60*($G60*('Base Data'!$I60+'Base Data'!$J60)/30)+($H60*'Base Data'!Y60)</f>
        <v>0</v>
      </c>
      <c r="Z60" s="33">
        <f>'LCR Weights'!$N60*($G60*('Base Data'!$I60+'Base Data'!$J60)/30)+($H60*'Base Data'!Z60)</f>
        <v>0</v>
      </c>
      <c r="AA60" s="33">
        <f>'LCR Weights'!$N60*($G60*('Base Data'!$I60+'Base Data'!$J60)/30)+($H60*'Base Data'!AA60)</f>
        <v>0</v>
      </c>
      <c r="AB60" s="33">
        <f>'LCR Weights'!$N60*($G60*('Base Data'!$I60+'Base Data'!$J60)/30)+($H60*'Base Data'!AB60)</f>
        <v>0</v>
      </c>
      <c r="AC60" s="33">
        <f>'LCR Weights'!$N60*($G60*('Base Data'!$I60+'Base Data'!$J60)/30)+($H60*'Base Data'!AC60)</f>
        <v>0</v>
      </c>
      <c r="AD60" s="33">
        <f>'LCR Weights'!$N60*($G60*('Base Data'!$I60+'Base Data'!$J60)/30)+($H60*'Base Data'!AD60)</f>
        <v>0</v>
      </c>
      <c r="AE60" s="33">
        <f>'LCR Weights'!$N60*($G60*('Base Data'!$I60+'Base Data'!$J60)/30)+($H60*'Base Data'!AE60)</f>
        <v>0</v>
      </c>
      <c r="AF60" s="33">
        <f>'LCR Weights'!$N60*($G60*('Base Data'!$I60+'Base Data'!$J60)/30)+($H60*'Base Data'!AF60)</f>
        <v>0</v>
      </c>
      <c r="AG60" s="33">
        <f>'LCR Weights'!$N60*($G60*('Base Data'!$I60+'Base Data'!$J60)/30)+($H60*'Base Data'!AG60)</f>
        <v>0</v>
      </c>
      <c r="AH60" s="33">
        <f>'LCR Weights'!$N60*($G60*('Base Data'!$I60+'Base Data'!$J60)/30)+($H60*'Base Data'!AH60)</f>
        <v>0</v>
      </c>
      <c r="AI60" s="33">
        <f>'LCR Weights'!$N60*($G60*('Base Data'!$I60+'Base Data'!$J60)/30)+($H60*'Base Data'!AI60)</f>
        <v>0</v>
      </c>
      <c r="AJ60" s="33">
        <f>'LCR Weights'!$N60*($G60*('Base Data'!$I60+'Base Data'!$J60)/30)+($H60*'Base Data'!AJ60)</f>
        <v>0</v>
      </c>
      <c r="AK60" s="33">
        <f>'LCR Weights'!$N60*($G60*('Base Data'!$I60+'Base Data'!$J60)/30)+($H60*'Base Data'!AK60)</f>
        <v>0</v>
      </c>
      <c r="AL60" s="33">
        <f>'LCR Weights'!$N60*($G60*('Base Data'!$I60+'Base Data'!$J60)/30)+($H60*'Base Data'!AL60)</f>
        <v>0</v>
      </c>
      <c r="AM60" s="33">
        <f>'LCR Weights'!$N60*($G60*('Base Data'!$I60+'Base Data'!$J60)/30)+($H60*'Base Data'!AM60)</f>
        <v>0</v>
      </c>
      <c r="AN60" s="33">
        <f>'LCR Weights'!$N60*($G60*('Base Data'!$I60+'Base Data'!$J60)/30)+($H60*'Base Data'!AN60)</f>
        <v>0</v>
      </c>
      <c r="AO60" s="33">
        <f>$H60*'Base Data'!AO60</f>
        <v>0</v>
      </c>
      <c r="AP60" s="33">
        <f>$H60*'Base Data'!AP60</f>
        <v>0</v>
      </c>
      <c r="AQ60" s="33">
        <f>$H60*'Base Data'!AQ60</f>
        <v>0</v>
      </c>
      <c r="AR60" s="33">
        <f>$H60*'Base Data'!AR60</f>
        <v>0</v>
      </c>
      <c r="AS60" s="33">
        <f>$H60*'Base Data'!AS60</f>
        <v>0</v>
      </c>
      <c r="AT60" s="33">
        <f>$H60*'Base Data'!AT60</f>
        <v>0</v>
      </c>
      <c r="AU60" s="33">
        <f>$H60*'Base Data'!AU60</f>
        <v>0</v>
      </c>
      <c r="AV60" s="33">
        <f>$H60*'Base Data'!AV60</f>
        <v>0</v>
      </c>
      <c r="AW60" s="33">
        <f>$H60*'Base Data'!AW60</f>
        <v>0</v>
      </c>
      <c r="AX60" s="33">
        <f>$H60*'Base Data'!AX60</f>
        <v>0</v>
      </c>
      <c r="AY60" s="33">
        <f>$H60*'Base Data'!AY60</f>
        <v>0</v>
      </c>
      <c r="AZ60" s="33">
        <f>$H60*'Base Data'!AZ60</f>
        <v>0</v>
      </c>
      <c r="BA60" s="33">
        <f>$H60*'Base Data'!BA60</f>
        <v>0</v>
      </c>
      <c r="BB60" s="33">
        <f>$H60*'Base Data'!BB60</f>
        <v>0</v>
      </c>
      <c r="BC60" s="33">
        <f>$H60*'Base Data'!BC60</f>
        <v>0</v>
      </c>
      <c r="BD60" s="33">
        <f>$H60*'Base Data'!BD60</f>
        <v>0</v>
      </c>
      <c r="BE60" s="33">
        <f>$H60*'Base Data'!BE60</f>
        <v>0</v>
      </c>
      <c r="BF60" s="33">
        <f>$H60*'Base Data'!BF60</f>
        <v>0</v>
      </c>
      <c r="BG60" s="33">
        <f>$H60*'Base Data'!BG60</f>
        <v>0</v>
      </c>
      <c r="BH60" s="33">
        <f>$H60*'Base Data'!BH60</f>
        <v>0</v>
      </c>
      <c r="BI60" s="33">
        <f>$H60*'Base Data'!BI60</f>
        <v>0</v>
      </c>
      <c r="BJ60" s="33">
        <f>$H60*'Base Data'!BJ60</f>
        <v>0</v>
      </c>
      <c r="BK60" s="33">
        <f>$H60*'Base Data'!BK60</f>
        <v>0</v>
      </c>
      <c r="BL60" s="33">
        <f>$H60*'Base Data'!BL60</f>
        <v>0</v>
      </c>
      <c r="BM60" s="33">
        <f>$H60*'Base Data'!BM60</f>
        <v>0</v>
      </c>
      <c r="BN60" s="33">
        <f>$H60*'Base Data'!BN60</f>
        <v>0</v>
      </c>
      <c r="BO60" s="33">
        <f>$H60*'Base Data'!BO60</f>
        <v>0</v>
      </c>
      <c r="BP60" s="33">
        <f>$H60*'Base Data'!BP60</f>
        <v>0</v>
      </c>
      <c r="BQ60" s="33">
        <f>$H60*'Base Data'!BQ60</f>
        <v>0</v>
      </c>
      <c r="BR60" s="33">
        <f>$H60*'Base Data'!BR60</f>
        <v>0</v>
      </c>
      <c r="BS60" s="33">
        <f>$H60*'Base Data'!BS60</f>
        <v>0</v>
      </c>
      <c r="BT60" s="33">
        <f>$H60*'Base Data'!BT60</f>
        <v>0</v>
      </c>
      <c r="BU60" s="33">
        <f>$H60*'Base Data'!BU60</f>
        <v>0</v>
      </c>
      <c r="BV60" s="33">
        <f>$H60*'Base Data'!BV60</f>
        <v>0</v>
      </c>
      <c r="BW60" s="33">
        <f>$H60*'Base Data'!BW60</f>
        <v>0</v>
      </c>
      <c r="BX60" s="33">
        <f>$H60*'Base Data'!BX60</f>
        <v>0</v>
      </c>
      <c r="BY60" s="33">
        <f>$H60*'Base Data'!BY60</f>
        <v>0</v>
      </c>
      <c r="BZ60" s="33">
        <f>$H60*'Base Data'!BZ60</f>
        <v>0</v>
      </c>
      <c r="CA60" s="33">
        <f>$H60*'Base Data'!CA60</f>
        <v>0</v>
      </c>
      <c r="CB60" s="33">
        <f>$H60*'Base Data'!CB60</f>
        <v>0</v>
      </c>
      <c r="CC60" s="33">
        <f>$H60*'Base Data'!CC60</f>
        <v>0</v>
      </c>
      <c r="CD60" s="33">
        <f>$H60*'Base Data'!CD60</f>
        <v>0</v>
      </c>
      <c r="CE60" s="33">
        <f>$H60*'Base Data'!CE60</f>
        <v>0</v>
      </c>
      <c r="CF60" s="33">
        <f>$H60*'Base Data'!CF60</f>
        <v>0</v>
      </c>
      <c r="CG60" s="33">
        <f>$H60*'Base Data'!CG60</f>
        <v>0</v>
      </c>
      <c r="CH60" s="33">
        <f>$H60*'Base Data'!CH60</f>
        <v>0</v>
      </c>
      <c r="CI60" s="33">
        <f>$H60*'Base Data'!CI60</f>
        <v>0</v>
      </c>
      <c r="CJ60" s="33">
        <f>$H60*'Base Data'!CJ60</f>
        <v>0</v>
      </c>
      <c r="CK60" s="33">
        <f>$H60*'Base Data'!CK60</f>
        <v>0</v>
      </c>
      <c r="CL60" s="33">
        <f>$H60*'Base Data'!CL60</f>
        <v>0</v>
      </c>
      <c r="CM60" s="33">
        <f>$H60*'Base Data'!CM60</f>
        <v>0</v>
      </c>
      <c r="CN60" s="33">
        <f>$H60*'Base Data'!CN60</f>
        <v>0</v>
      </c>
      <c r="CO60" s="33">
        <f>$H60*'Base Data'!CO60</f>
        <v>0</v>
      </c>
      <c r="CP60" s="33">
        <f>$H60*'Base Data'!CP60</f>
        <v>0</v>
      </c>
      <c r="CQ60" s="33">
        <f>$H60*'Base Data'!CQ60</f>
        <v>0</v>
      </c>
      <c r="CR60" s="33">
        <f>$H60*'Base Data'!CR60</f>
        <v>0</v>
      </c>
      <c r="CS60" s="33">
        <f>$H60*'Base Data'!CS60</f>
        <v>0</v>
      </c>
      <c r="CT60" s="33">
        <f>$H60*'Base Data'!CT60</f>
        <v>0</v>
      </c>
      <c r="CU60" s="33">
        <f>$H60*'Base Data'!CU60</f>
        <v>0</v>
      </c>
      <c r="CV60" s="33">
        <f>$H60*'Base Data'!CV60</f>
        <v>0</v>
      </c>
      <c r="CW60" s="33">
        <f>$H60*'Base Data'!CW60</f>
        <v>0</v>
      </c>
      <c r="CX60" s="33">
        <f>$H60*'Base Data'!CX60</f>
        <v>0</v>
      </c>
      <c r="CY60" s="33">
        <f>$H60*'Base Data'!CY60</f>
        <v>0</v>
      </c>
      <c r="CZ60" s="33">
        <f>$H60*'Base Data'!CZ60</f>
        <v>0</v>
      </c>
      <c r="DA60" s="33">
        <f>$H60*'Base Data'!DA60</f>
        <v>0</v>
      </c>
      <c r="DB60" s="33">
        <f>$H60*'Base Data'!DB60</f>
        <v>0</v>
      </c>
      <c r="DC60" s="33">
        <f>$H60*'Base Data'!DC60</f>
        <v>0</v>
      </c>
      <c r="DD60" s="33">
        <f>$H60*'Base Data'!DD60</f>
        <v>0</v>
      </c>
      <c r="DE60" s="33">
        <f>$H60*'Base Data'!DE60</f>
        <v>0</v>
      </c>
      <c r="DF60" s="33">
        <f>$H60*'Base Data'!DF60</f>
        <v>0</v>
      </c>
      <c r="DG60" s="33">
        <f>$H60*'Base Data'!DG60</f>
        <v>0</v>
      </c>
      <c r="DH60" s="33">
        <f>$H60*'Base Data'!DH60</f>
        <v>0</v>
      </c>
      <c r="DI60" s="33">
        <f>$H60*'Base Data'!DI60</f>
        <v>0</v>
      </c>
      <c r="DJ60" s="33">
        <f>$H60*'Base Data'!DJ60</f>
        <v>0</v>
      </c>
      <c r="DK60" s="33">
        <f>$H60*'Base Data'!DK60</f>
        <v>0</v>
      </c>
      <c r="DL60" s="36">
        <f>$H60*'Base Data'!DL60</f>
        <v>0</v>
      </c>
    </row>
    <row r="61" spans="1:116" s="348" customFormat="1" ht="11.25" customHeight="1">
      <c r="A61" s="333"/>
      <c r="B61" s="333"/>
      <c r="C61" s="533"/>
      <c r="D61" s="344" t="s">
        <v>112</v>
      </c>
      <c r="E61" s="345" t="s">
        <v>113</v>
      </c>
      <c r="F61" s="732" t="s">
        <v>552</v>
      </c>
      <c r="G61" s="747"/>
      <c r="H61" s="748"/>
      <c r="I61" s="731"/>
      <c r="J61" s="741"/>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c r="BL61" s="742"/>
      <c r="BM61" s="742"/>
      <c r="BN61" s="742"/>
      <c r="BO61" s="742"/>
      <c r="BP61" s="742"/>
      <c r="BQ61" s="742"/>
      <c r="BR61" s="742"/>
      <c r="BS61" s="742"/>
      <c r="BT61" s="742"/>
      <c r="BU61" s="742"/>
      <c r="BV61" s="742"/>
      <c r="BW61" s="742"/>
      <c r="BX61" s="742"/>
      <c r="BY61" s="742"/>
      <c r="BZ61" s="742"/>
      <c r="CA61" s="742"/>
      <c r="CB61" s="742"/>
      <c r="CC61" s="742"/>
      <c r="CD61" s="742"/>
      <c r="CE61" s="742"/>
      <c r="CF61" s="742"/>
      <c r="CG61" s="742"/>
      <c r="CH61" s="742"/>
      <c r="CI61" s="742"/>
      <c r="CJ61" s="742"/>
      <c r="CK61" s="742"/>
      <c r="CL61" s="742"/>
      <c r="CM61" s="742"/>
      <c r="CN61" s="742"/>
      <c r="CO61" s="742"/>
      <c r="CP61" s="742"/>
      <c r="CQ61" s="742"/>
      <c r="CR61" s="742"/>
      <c r="CS61" s="742"/>
      <c r="CT61" s="742"/>
      <c r="CU61" s="742"/>
      <c r="CV61" s="742"/>
      <c r="CW61" s="742"/>
      <c r="CX61" s="742"/>
      <c r="CY61" s="742"/>
      <c r="CZ61" s="742"/>
      <c r="DA61" s="742"/>
      <c r="DB61" s="742"/>
      <c r="DC61" s="742"/>
      <c r="DD61" s="742"/>
      <c r="DE61" s="742"/>
      <c r="DF61" s="742"/>
      <c r="DG61" s="742"/>
      <c r="DH61" s="742"/>
      <c r="DI61" s="742"/>
      <c r="DJ61" s="742"/>
      <c r="DK61" s="742"/>
      <c r="DL61" s="743"/>
    </row>
    <row r="62" spans="1:116" s="332" customFormat="1" ht="19.899999999999999" customHeight="1">
      <c r="A62" s="333">
        <f>'LCR Weights'!N62</f>
        <v>0</v>
      </c>
      <c r="B62" s="333"/>
      <c r="C62" s="76"/>
      <c r="D62" s="87"/>
      <c r="E62" s="93"/>
      <c r="F62" s="725" t="s">
        <v>928</v>
      </c>
      <c r="G62" s="726">
        <f>'LCR Weights'!M62</f>
        <v>0.1</v>
      </c>
      <c r="H62" s="727">
        <f>'LCR Weights'!H62</f>
        <v>0.1</v>
      </c>
      <c r="I62" s="728"/>
      <c r="J62" s="34">
        <f>IF('LCR Weights'!$N62=0,1,0)*('Base Data'!J62+'Base Data'!I62)*G62</f>
        <v>0</v>
      </c>
      <c r="K62" s="33">
        <f>'LCR Weights'!$N62*($G62*('Base Data'!$I62+'Base Data'!$J62)/30)+($H62*'Base Data'!K62)</f>
        <v>0</v>
      </c>
      <c r="L62" s="33">
        <f>'LCR Weights'!$N62*($G62*('Base Data'!$I62+'Base Data'!$J62)/30)+($H62*'Base Data'!L62)</f>
        <v>0</v>
      </c>
      <c r="M62" s="33">
        <f>'LCR Weights'!$N62*($G62*('Base Data'!$I62+'Base Data'!$J62)/30)+($H62*'Base Data'!M62)</f>
        <v>0</v>
      </c>
      <c r="N62" s="33">
        <f>'LCR Weights'!$N62*($G62*('Base Data'!$I62+'Base Data'!$J62)/30)+($H62*'Base Data'!N62)</f>
        <v>0</v>
      </c>
      <c r="O62" s="33">
        <f>'LCR Weights'!$N62*($G62*('Base Data'!$I62+'Base Data'!$J62)/30)+($H62*'Base Data'!O62)</f>
        <v>0</v>
      </c>
      <c r="P62" s="33">
        <f>'LCR Weights'!$N62*($G62*('Base Data'!$I62+'Base Data'!$J62)/30)+($H62*'Base Data'!P62)</f>
        <v>0</v>
      </c>
      <c r="Q62" s="33">
        <f>'LCR Weights'!$N62*($G62*('Base Data'!$I62+'Base Data'!$J62)/30)+($H62*'Base Data'!Q62)</f>
        <v>0</v>
      </c>
      <c r="R62" s="33">
        <f>'LCR Weights'!$N62*($G62*('Base Data'!$I62+'Base Data'!$J62)/30)+($H62*'Base Data'!R62)</f>
        <v>0</v>
      </c>
      <c r="S62" s="33">
        <f>'LCR Weights'!$N62*($G62*('Base Data'!$I62+'Base Data'!$J62)/30)+($H62*'Base Data'!S62)</f>
        <v>0</v>
      </c>
      <c r="T62" s="33">
        <f>'LCR Weights'!$N62*($G62*('Base Data'!$I62+'Base Data'!$J62)/30)+($H62*'Base Data'!T62)</f>
        <v>0</v>
      </c>
      <c r="U62" s="33">
        <f>'LCR Weights'!$N62*($G62*('Base Data'!$I62+'Base Data'!$J62)/30)+($H62*'Base Data'!U62)</f>
        <v>0</v>
      </c>
      <c r="V62" s="33">
        <f>'LCR Weights'!$N62*($G62*('Base Data'!$I62+'Base Data'!$J62)/30)+($H62*'Base Data'!V62)</f>
        <v>0</v>
      </c>
      <c r="W62" s="33">
        <f>'LCR Weights'!$N62*($G62*('Base Data'!$I62+'Base Data'!$J62)/30)+($H62*'Base Data'!W62)</f>
        <v>0</v>
      </c>
      <c r="X62" s="33">
        <f>'LCR Weights'!$N62*($G62*('Base Data'!$I62+'Base Data'!$J62)/30)+($H62*'Base Data'!X62)</f>
        <v>0</v>
      </c>
      <c r="Y62" s="33">
        <f>'LCR Weights'!$N62*($G62*('Base Data'!$I62+'Base Data'!$J62)/30)+($H62*'Base Data'!Y62)</f>
        <v>0</v>
      </c>
      <c r="Z62" s="33">
        <f>'LCR Weights'!$N62*($G62*('Base Data'!$I62+'Base Data'!$J62)/30)+($H62*'Base Data'!Z62)</f>
        <v>0</v>
      </c>
      <c r="AA62" s="33">
        <f>'LCR Weights'!$N62*($G62*('Base Data'!$I62+'Base Data'!$J62)/30)+($H62*'Base Data'!AA62)</f>
        <v>0</v>
      </c>
      <c r="AB62" s="33">
        <f>'LCR Weights'!$N62*($G62*('Base Data'!$I62+'Base Data'!$J62)/30)+($H62*'Base Data'!AB62)</f>
        <v>0</v>
      </c>
      <c r="AC62" s="33">
        <f>'LCR Weights'!$N62*($G62*('Base Data'!$I62+'Base Data'!$J62)/30)+($H62*'Base Data'!AC62)</f>
        <v>0</v>
      </c>
      <c r="AD62" s="33">
        <f>'LCR Weights'!$N62*($G62*('Base Data'!$I62+'Base Data'!$J62)/30)+($H62*'Base Data'!AD62)</f>
        <v>0</v>
      </c>
      <c r="AE62" s="33">
        <f>'LCR Weights'!$N62*($G62*('Base Data'!$I62+'Base Data'!$J62)/30)+($H62*'Base Data'!AE62)</f>
        <v>0</v>
      </c>
      <c r="AF62" s="33">
        <f>'LCR Weights'!$N62*($G62*('Base Data'!$I62+'Base Data'!$J62)/30)+($H62*'Base Data'!AF62)</f>
        <v>0</v>
      </c>
      <c r="AG62" s="33">
        <f>'LCR Weights'!$N62*($G62*('Base Data'!$I62+'Base Data'!$J62)/30)+($H62*'Base Data'!AG62)</f>
        <v>0</v>
      </c>
      <c r="AH62" s="33">
        <f>'LCR Weights'!$N62*($G62*('Base Data'!$I62+'Base Data'!$J62)/30)+($H62*'Base Data'!AH62)</f>
        <v>0</v>
      </c>
      <c r="AI62" s="33">
        <f>'LCR Weights'!$N62*($G62*('Base Data'!$I62+'Base Data'!$J62)/30)+($H62*'Base Data'!AI62)</f>
        <v>0</v>
      </c>
      <c r="AJ62" s="33">
        <f>'LCR Weights'!$N62*($G62*('Base Data'!$I62+'Base Data'!$J62)/30)+($H62*'Base Data'!AJ62)</f>
        <v>0</v>
      </c>
      <c r="AK62" s="33">
        <f>'LCR Weights'!$N62*($G62*('Base Data'!$I62+'Base Data'!$J62)/30)+($H62*'Base Data'!AK62)</f>
        <v>0</v>
      </c>
      <c r="AL62" s="33">
        <f>'LCR Weights'!$N62*($G62*('Base Data'!$I62+'Base Data'!$J62)/30)+($H62*'Base Data'!AL62)</f>
        <v>0</v>
      </c>
      <c r="AM62" s="33">
        <f>'LCR Weights'!$N62*($G62*('Base Data'!$I62+'Base Data'!$J62)/30)+($H62*'Base Data'!AM62)</f>
        <v>0</v>
      </c>
      <c r="AN62" s="33">
        <f>'LCR Weights'!$N62*($G62*('Base Data'!$I62+'Base Data'!$J62)/30)+($H62*'Base Data'!AN62)</f>
        <v>0</v>
      </c>
      <c r="AO62" s="33">
        <f>$H62*'Base Data'!AO62</f>
        <v>0</v>
      </c>
      <c r="AP62" s="33">
        <f>$H62*'Base Data'!AP62</f>
        <v>0</v>
      </c>
      <c r="AQ62" s="33">
        <f>$H62*'Base Data'!AQ62</f>
        <v>0</v>
      </c>
      <c r="AR62" s="33">
        <f>$H62*'Base Data'!AR62</f>
        <v>0</v>
      </c>
      <c r="AS62" s="33">
        <f>$H62*'Base Data'!AS62</f>
        <v>0</v>
      </c>
      <c r="AT62" s="33">
        <f>$H62*'Base Data'!AT62</f>
        <v>0</v>
      </c>
      <c r="AU62" s="33">
        <f>$H62*'Base Data'!AU62</f>
        <v>0</v>
      </c>
      <c r="AV62" s="33">
        <f>$H62*'Base Data'!AV62</f>
        <v>0</v>
      </c>
      <c r="AW62" s="33">
        <f>$H62*'Base Data'!AW62</f>
        <v>0</v>
      </c>
      <c r="AX62" s="33">
        <f>$H62*'Base Data'!AX62</f>
        <v>0</v>
      </c>
      <c r="AY62" s="33">
        <f>$H62*'Base Data'!AY62</f>
        <v>0</v>
      </c>
      <c r="AZ62" s="33">
        <f>$H62*'Base Data'!AZ62</f>
        <v>0</v>
      </c>
      <c r="BA62" s="33">
        <f>$H62*'Base Data'!BA62</f>
        <v>0</v>
      </c>
      <c r="BB62" s="33">
        <f>$H62*'Base Data'!BB62</f>
        <v>0</v>
      </c>
      <c r="BC62" s="33">
        <f>$H62*'Base Data'!BC62</f>
        <v>0</v>
      </c>
      <c r="BD62" s="33">
        <f>$H62*'Base Data'!BD62</f>
        <v>0</v>
      </c>
      <c r="BE62" s="33">
        <f>$H62*'Base Data'!BE62</f>
        <v>0</v>
      </c>
      <c r="BF62" s="33">
        <f>$H62*'Base Data'!BF62</f>
        <v>0</v>
      </c>
      <c r="BG62" s="33">
        <f>$H62*'Base Data'!BG62</f>
        <v>0</v>
      </c>
      <c r="BH62" s="33">
        <f>$H62*'Base Data'!BH62</f>
        <v>0</v>
      </c>
      <c r="BI62" s="33">
        <f>$H62*'Base Data'!BI62</f>
        <v>0</v>
      </c>
      <c r="BJ62" s="33">
        <f>$H62*'Base Data'!BJ62</f>
        <v>0</v>
      </c>
      <c r="BK62" s="33">
        <f>$H62*'Base Data'!BK62</f>
        <v>0</v>
      </c>
      <c r="BL62" s="33">
        <f>$H62*'Base Data'!BL62</f>
        <v>0</v>
      </c>
      <c r="BM62" s="33">
        <f>$H62*'Base Data'!BM62</f>
        <v>0</v>
      </c>
      <c r="BN62" s="33">
        <f>$H62*'Base Data'!BN62</f>
        <v>0</v>
      </c>
      <c r="BO62" s="33">
        <f>$H62*'Base Data'!BO62</f>
        <v>0</v>
      </c>
      <c r="BP62" s="33">
        <f>$H62*'Base Data'!BP62</f>
        <v>0</v>
      </c>
      <c r="BQ62" s="33">
        <f>$H62*'Base Data'!BQ62</f>
        <v>0</v>
      </c>
      <c r="BR62" s="33">
        <f>$H62*'Base Data'!BR62</f>
        <v>0</v>
      </c>
      <c r="BS62" s="33">
        <f>$H62*'Base Data'!BS62</f>
        <v>0</v>
      </c>
      <c r="BT62" s="33">
        <f>$H62*'Base Data'!BT62</f>
        <v>0</v>
      </c>
      <c r="BU62" s="33">
        <f>$H62*'Base Data'!BU62</f>
        <v>0</v>
      </c>
      <c r="BV62" s="33">
        <f>$H62*'Base Data'!BV62</f>
        <v>0</v>
      </c>
      <c r="BW62" s="33">
        <f>$H62*'Base Data'!BW62</f>
        <v>0</v>
      </c>
      <c r="BX62" s="33">
        <f>$H62*'Base Data'!BX62</f>
        <v>0</v>
      </c>
      <c r="BY62" s="33">
        <f>$H62*'Base Data'!BY62</f>
        <v>0</v>
      </c>
      <c r="BZ62" s="33">
        <f>$H62*'Base Data'!BZ62</f>
        <v>0</v>
      </c>
      <c r="CA62" s="33">
        <f>$H62*'Base Data'!CA62</f>
        <v>0</v>
      </c>
      <c r="CB62" s="33">
        <f>$H62*'Base Data'!CB62</f>
        <v>0</v>
      </c>
      <c r="CC62" s="33">
        <f>$H62*'Base Data'!CC62</f>
        <v>0</v>
      </c>
      <c r="CD62" s="33">
        <f>$H62*'Base Data'!CD62</f>
        <v>0</v>
      </c>
      <c r="CE62" s="33">
        <f>$H62*'Base Data'!CE62</f>
        <v>0</v>
      </c>
      <c r="CF62" s="33">
        <f>$H62*'Base Data'!CF62</f>
        <v>0</v>
      </c>
      <c r="CG62" s="33">
        <f>$H62*'Base Data'!CG62</f>
        <v>0</v>
      </c>
      <c r="CH62" s="33">
        <f>$H62*'Base Data'!CH62</f>
        <v>0</v>
      </c>
      <c r="CI62" s="33">
        <f>$H62*'Base Data'!CI62</f>
        <v>0</v>
      </c>
      <c r="CJ62" s="33">
        <f>$H62*'Base Data'!CJ62</f>
        <v>0</v>
      </c>
      <c r="CK62" s="33">
        <f>$H62*'Base Data'!CK62</f>
        <v>0</v>
      </c>
      <c r="CL62" s="33">
        <f>$H62*'Base Data'!CL62</f>
        <v>0</v>
      </c>
      <c r="CM62" s="33">
        <f>$H62*'Base Data'!CM62</f>
        <v>0</v>
      </c>
      <c r="CN62" s="33">
        <f>$H62*'Base Data'!CN62</f>
        <v>0</v>
      </c>
      <c r="CO62" s="33">
        <f>$H62*'Base Data'!CO62</f>
        <v>0</v>
      </c>
      <c r="CP62" s="33">
        <f>$H62*'Base Data'!CP62</f>
        <v>0</v>
      </c>
      <c r="CQ62" s="33">
        <f>$H62*'Base Data'!CQ62</f>
        <v>0</v>
      </c>
      <c r="CR62" s="33">
        <f>$H62*'Base Data'!CR62</f>
        <v>0</v>
      </c>
      <c r="CS62" s="33">
        <f>$H62*'Base Data'!CS62</f>
        <v>0</v>
      </c>
      <c r="CT62" s="33">
        <f>$H62*'Base Data'!CT62</f>
        <v>0</v>
      </c>
      <c r="CU62" s="33">
        <f>$H62*'Base Data'!CU62</f>
        <v>0</v>
      </c>
      <c r="CV62" s="33">
        <f>$H62*'Base Data'!CV62</f>
        <v>0</v>
      </c>
      <c r="CW62" s="33">
        <f>$H62*'Base Data'!CW62</f>
        <v>0</v>
      </c>
      <c r="CX62" s="33">
        <f>$H62*'Base Data'!CX62</f>
        <v>0</v>
      </c>
      <c r="CY62" s="33">
        <f>$H62*'Base Data'!CY62</f>
        <v>0</v>
      </c>
      <c r="CZ62" s="33">
        <f>$H62*'Base Data'!CZ62</f>
        <v>0</v>
      </c>
      <c r="DA62" s="33">
        <f>$H62*'Base Data'!DA62</f>
        <v>0</v>
      </c>
      <c r="DB62" s="33">
        <f>$H62*'Base Data'!DB62</f>
        <v>0</v>
      </c>
      <c r="DC62" s="33">
        <f>$H62*'Base Data'!DC62</f>
        <v>0</v>
      </c>
      <c r="DD62" s="33">
        <f>$H62*'Base Data'!DD62</f>
        <v>0</v>
      </c>
      <c r="DE62" s="33">
        <f>$H62*'Base Data'!DE62</f>
        <v>0</v>
      </c>
      <c r="DF62" s="33">
        <f>$H62*'Base Data'!DF62</f>
        <v>0</v>
      </c>
      <c r="DG62" s="33">
        <f>$H62*'Base Data'!DG62</f>
        <v>0</v>
      </c>
      <c r="DH62" s="33">
        <f>$H62*'Base Data'!DH62</f>
        <v>0</v>
      </c>
      <c r="DI62" s="33">
        <f>$H62*'Base Data'!DI62</f>
        <v>0</v>
      </c>
      <c r="DJ62" s="33">
        <f>$H62*'Base Data'!DJ62</f>
        <v>0</v>
      </c>
      <c r="DK62" s="33">
        <f>$H62*'Base Data'!DK62</f>
        <v>0</v>
      </c>
      <c r="DL62" s="36">
        <f>$H62*'Base Data'!DL62</f>
        <v>0</v>
      </c>
    </row>
    <row r="63" spans="1:116" s="332" customFormat="1" ht="19.899999999999999" customHeight="1">
      <c r="A63" s="333">
        <f>'LCR Weights'!N63</f>
        <v>0</v>
      </c>
      <c r="B63" s="333"/>
      <c r="C63" s="76"/>
      <c r="D63" s="87" t="s">
        <v>574</v>
      </c>
      <c r="E63" s="93" t="s">
        <v>783</v>
      </c>
      <c r="F63" s="725" t="s">
        <v>927</v>
      </c>
      <c r="G63" s="726">
        <f>'LCR Weights'!M63</f>
        <v>0.1</v>
      </c>
      <c r="H63" s="727">
        <f>'LCR Weights'!H63</f>
        <v>0.1</v>
      </c>
      <c r="I63" s="728"/>
      <c r="J63" s="34">
        <f>IF('LCR Weights'!$N63=0,1,0)*('Base Data'!J63+'Base Data'!I63)*G63</f>
        <v>0</v>
      </c>
      <c r="K63" s="33">
        <f>'LCR Weights'!$N63*($G63*('Base Data'!$I63+'Base Data'!$J63)/30)+($H63*'Base Data'!K63)</f>
        <v>0</v>
      </c>
      <c r="L63" s="33">
        <f>'LCR Weights'!$N63*($G63*('Base Data'!$I63+'Base Data'!$J63)/30)+($H63*'Base Data'!L63)</f>
        <v>0</v>
      </c>
      <c r="M63" s="33">
        <f>'LCR Weights'!$N63*($G63*('Base Data'!$I63+'Base Data'!$J63)/30)+($H63*'Base Data'!M63)</f>
        <v>0</v>
      </c>
      <c r="N63" s="33">
        <f>'LCR Weights'!$N63*($G63*('Base Data'!$I63+'Base Data'!$J63)/30)+($H63*'Base Data'!N63)</f>
        <v>0</v>
      </c>
      <c r="O63" s="33">
        <f>'LCR Weights'!$N63*($G63*('Base Data'!$I63+'Base Data'!$J63)/30)+($H63*'Base Data'!O63)</f>
        <v>0</v>
      </c>
      <c r="P63" s="33">
        <f>'LCR Weights'!$N63*($G63*('Base Data'!$I63+'Base Data'!$J63)/30)+($H63*'Base Data'!P63)</f>
        <v>0</v>
      </c>
      <c r="Q63" s="33">
        <f>'LCR Weights'!$N63*($G63*('Base Data'!$I63+'Base Data'!$J63)/30)+($H63*'Base Data'!Q63)</f>
        <v>0</v>
      </c>
      <c r="R63" s="33">
        <f>'LCR Weights'!$N63*($G63*('Base Data'!$I63+'Base Data'!$J63)/30)+($H63*'Base Data'!R63)</f>
        <v>0</v>
      </c>
      <c r="S63" s="33">
        <f>'LCR Weights'!$N63*($G63*('Base Data'!$I63+'Base Data'!$J63)/30)+($H63*'Base Data'!S63)</f>
        <v>0</v>
      </c>
      <c r="T63" s="33">
        <f>'LCR Weights'!$N63*($G63*('Base Data'!$I63+'Base Data'!$J63)/30)+($H63*'Base Data'!T63)</f>
        <v>0</v>
      </c>
      <c r="U63" s="33">
        <f>'LCR Weights'!$N63*($G63*('Base Data'!$I63+'Base Data'!$J63)/30)+($H63*'Base Data'!U63)</f>
        <v>0</v>
      </c>
      <c r="V63" s="33">
        <f>'LCR Weights'!$N63*($G63*('Base Data'!$I63+'Base Data'!$J63)/30)+($H63*'Base Data'!V63)</f>
        <v>0</v>
      </c>
      <c r="W63" s="33">
        <f>'LCR Weights'!$N63*($G63*('Base Data'!$I63+'Base Data'!$J63)/30)+($H63*'Base Data'!W63)</f>
        <v>0</v>
      </c>
      <c r="X63" s="33">
        <f>'LCR Weights'!$N63*($G63*('Base Data'!$I63+'Base Data'!$J63)/30)+($H63*'Base Data'!X63)</f>
        <v>0</v>
      </c>
      <c r="Y63" s="33">
        <f>'LCR Weights'!$N63*($G63*('Base Data'!$I63+'Base Data'!$J63)/30)+($H63*'Base Data'!Y63)</f>
        <v>0</v>
      </c>
      <c r="Z63" s="33">
        <f>'LCR Weights'!$N63*($G63*('Base Data'!$I63+'Base Data'!$J63)/30)+($H63*'Base Data'!Z63)</f>
        <v>0</v>
      </c>
      <c r="AA63" s="33">
        <f>'LCR Weights'!$N63*($G63*('Base Data'!$I63+'Base Data'!$J63)/30)+($H63*'Base Data'!AA63)</f>
        <v>0</v>
      </c>
      <c r="AB63" s="33">
        <f>'LCR Weights'!$N63*($G63*('Base Data'!$I63+'Base Data'!$J63)/30)+($H63*'Base Data'!AB63)</f>
        <v>0</v>
      </c>
      <c r="AC63" s="33">
        <f>'LCR Weights'!$N63*($G63*('Base Data'!$I63+'Base Data'!$J63)/30)+($H63*'Base Data'!AC63)</f>
        <v>0</v>
      </c>
      <c r="AD63" s="33">
        <f>'LCR Weights'!$N63*($G63*('Base Data'!$I63+'Base Data'!$J63)/30)+($H63*'Base Data'!AD63)</f>
        <v>0</v>
      </c>
      <c r="AE63" s="33">
        <f>'LCR Weights'!$N63*($G63*('Base Data'!$I63+'Base Data'!$J63)/30)+($H63*'Base Data'!AE63)</f>
        <v>0</v>
      </c>
      <c r="AF63" s="33">
        <f>'LCR Weights'!$N63*($G63*('Base Data'!$I63+'Base Data'!$J63)/30)+($H63*'Base Data'!AF63)</f>
        <v>0</v>
      </c>
      <c r="AG63" s="33">
        <f>'LCR Weights'!$N63*($G63*('Base Data'!$I63+'Base Data'!$J63)/30)+($H63*'Base Data'!AG63)</f>
        <v>0</v>
      </c>
      <c r="AH63" s="33">
        <f>'LCR Weights'!$N63*($G63*('Base Data'!$I63+'Base Data'!$J63)/30)+($H63*'Base Data'!AH63)</f>
        <v>0</v>
      </c>
      <c r="AI63" s="33">
        <f>'LCR Weights'!$N63*($G63*('Base Data'!$I63+'Base Data'!$J63)/30)+($H63*'Base Data'!AI63)</f>
        <v>0</v>
      </c>
      <c r="AJ63" s="33">
        <f>'LCR Weights'!$N63*($G63*('Base Data'!$I63+'Base Data'!$J63)/30)+($H63*'Base Data'!AJ63)</f>
        <v>0</v>
      </c>
      <c r="AK63" s="33">
        <f>'LCR Weights'!$N63*($G63*('Base Data'!$I63+'Base Data'!$J63)/30)+($H63*'Base Data'!AK63)</f>
        <v>0</v>
      </c>
      <c r="AL63" s="33">
        <f>'LCR Weights'!$N63*($G63*('Base Data'!$I63+'Base Data'!$J63)/30)+($H63*'Base Data'!AL63)</f>
        <v>0</v>
      </c>
      <c r="AM63" s="33">
        <f>'LCR Weights'!$N63*($G63*('Base Data'!$I63+'Base Data'!$J63)/30)+($H63*'Base Data'!AM63)</f>
        <v>0</v>
      </c>
      <c r="AN63" s="33">
        <f>'LCR Weights'!$N63*($G63*('Base Data'!$I63+'Base Data'!$J63)/30)+($H63*'Base Data'!AN63)</f>
        <v>0</v>
      </c>
      <c r="AO63" s="33">
        <f>$H63*'Base Data'!AO63</f>
        <v>0</v>
      </c>
      <c r="AP63" s="33">
        <f>$H63*'Base Data'!AP63</f>
        <v>0</v>
      </c>
      <c r="AQ63" s="33">
        <f>$H63*'Base Data'!AQ63</f>
        <v>0</v>
      </c>
      <c r="AR63" s="33">
        <f>$H63*'Base Data'!AR63</f>
        <v>0</v>
      </c>
      <c r="AS63" s="33">
        <f>$H63*'Base Data'!AS63</f>
        <v>0</v>
      </c>
      <c r="AT63" s="33">
        <f>$H63*'Base Data'!AT63</f>
        <v>0</v>
      </c>
      <c r="AU63" s="33">
        <f>$H63*'Base Data'!AU63</f>
        <v>0</v>
      </c>
      <c r="AV63" s="33">
        <f>$H63*'Base Data'!AV63</f>
        <v>0</v>
      </c>
      <c r="AW63" s="33">
        <f>$H63*'Base Data'!AW63</f>
        <v>0</v>
      </c>
      <c r="AX63" s="33">
        <f>$H63*'Base Data'!AX63</f>
        <v>0</v>
      </c>
      <c r="AY63" s="33">
        <f>$H63*'Base Data'!AY63</f>
        <v>0</v>
      </c>
      <c r="AZ63" s="33">
        <f>$H63*'Base Data'!AZ63</f>
        <v>0</v>
      </c>
      <c r="BA63" s="33">
        <f>$H63*'Base Data'!BA63</f>
        <v>0</v>
      </c>
      <c r="BB63" s="33">
        <f>$H63*'Base Data'!BB63</f>
        <v>0</v>
      </c>
      <c r="BC63" s="33">
        <f>$H63*'Base Data'!BC63</f>
        <v>0</v>
      </c>
      <c r="BD63" s="33">
        <f>$H63*'Base Data'!BD63</f>
        <v>0</v>
      </c>
      <c r="BE63" s="33">
        <f>$H63*'Base Data'!BE63</f>
        <v>0</v>
      </c>
      <c r="BF63" s="33">
        <f>$H63*'Base Data'!BF63</f>
        <v>0</v>
      </c>
      <c r="BG63" s="33">
        <f>$H63*'Base Data'!BG63</f>
        <v>0</v>
      </c>
      <c r="BH63" s="33">
        <f>$H63*'Base Data'!BH63</f>
        <v>0</v>
      </c>
      <c r="BI63" s="33">
        <f>$H63*'Base Data'!BI63</f>
        <v>0</v>
      </c>
      <c r="BJ63" s="33">
        <f>$H63*'Base Data'!BJ63</f>
        <v>0</v>
      </c>
      <c r="BK63" s="33">
        <f>$H63*'Base Data'!BK63</f>
        <v>0</v>
      </c>
      <c r="BL63" s="33">
        <f>$H63*'Base Data'!BL63</f>
        <v>0</v>
      </c>
      <c r="BM63" s="33">
        <f>$H63*'Base Data'!BM63</f>
        <v>0</v>
      </c>
      <c r="BN63" s="33">
        <f>$H63*'Base Data'!BN63</f>
        <v>0</v>
      </c>
      <c r="BO63" s="33">
        <f>$H63*'Base Data'!BO63</f>
        <v>0</v>
      </c>
      <c r="BP63" s="33">
        <f>$H63*'Base Data'!BP63</f>
        <v>0</v>
      </c>
      <c r="BQ63" s="33">
        <f>$H63*'Base Data'!BQ63</f>
        <v>0</v>
      </c>
      <c r="BR63" s="33">
        <f>$H63*'Base Data'!BR63</f>
        <v>0</v>
      </c>
      <c r="BS63" s="33">
        <f>$H63*'Base Data'!BS63</f>
        <v>0</v>
      </c>
      <c r="BT63" s="33">
        <f>$H63*'Base Data'!BT63</f>
        <v>0</v>
      </c>
      <c r="BU63" s="33">
        <f>$H63*'Base Data'!BU63</f>
        <v>0</v>
      </c>
      <c r="BV63" s="33">
        <f>$H63*'Base Data'!BV63</f>
        <v>0</v>
      </c>
      <c r="BW63" s="33">
        <f>$H63*'Base Data'!BW63</f>
        <v>0</v>
      </c>
      <c r="BX63" s="33">
        <f>$H63*'Base Data'!BX63</f>
        <v>0</v>
      </c>
      <c r="BY63" s="33">
        <f>$H63*'Base Data'!BY63</f>
        <v>0</v>
      </c>
      <c r="BZ63" s="33">
        <f>$H63*'Base Data'!BZ63</f>
        <v>0</v>
      </c>
      <c r="CA63" s="33">
        <f>$H63*'Base Data'!CA63</f>
        <v>0</v>
      </c>
      <c r="CB63" s="33">
        <f>$H63*'Base Data'!CB63</f>
        <v>0</v>
      </c>
      <c r="CC63" s="33">
        <f>$H63*'Base Data'!CC63</f>
        <v>0</v>
      </c>
      <c r="CD63" s="33">
        <f>$H63*'Base Data'!CD63</f>
        <v>0</v>
      </c>
      <c r="CE63" s="33">
        <f>$H63*'Base Data'!CE63</f>
        <v>0</v>
      </c>
      <c r="CF63" s="33">
        <f>$H63*'Base Data'!CF63</f>
        <v>0</v>
      </c>
      <c r="CG63" s="33">
        <f>$H63*'Base Data'!CG63</f>
        <v>0</v>
      </c>
      <c r="CH63" s="33">
        <f>$H63*'Base Data'!CH63</f>
        <v>0</v>
      </c>
      <c r="CI63" s="33">
        <f>$H63*'Base Data'!CI63</f>
        <v>0</v>
      </c>
      <c r="CJ63" s="33">
        <f>$H63*'Base Data'!CJ63</f>
        <v>0</v>
      </c>
      <c r="CK63" s="33">
        <f>$H63*'Base Data'!CK63</f>
        <v>0</v>
      </c>
      <c r="CL63" s="33">
        <f>$H63*'Base Data'!CL63</f>
        <v>0</v>
      </c>
      <c r="CM63" s="33">
        <f>$H63*'Base Data'!CM63</f>
        <v>0</v>
      </c>
      <c r="CN63" s="33">
        <f>$H63*'Base Data'!CN63</f>
        <v>0</v>
      </c>
      <c r="CO63" s="33">
        <f>$H63*'Base Data'!CO63</f>
        <v>0</v>
      </c>
      <c r="CP63" s="33">
        <f>$H63*'Base Data'!CP63</f>
        <v>0</v>
      </c>
      <c r="CQ63" s="33">
        <f>$H63*'Base Data'!CQ63</f>
        <v>0</v>
      </c>
      <c r="CR63" s="33">
        <f>$H63*'Base Data'!CR63</f>
        <v>0</v>
      </c>
      <c r="CS63" s="33">
        <f>$H63*'Base Data'!CS63</f>
        <v>0</v>
      </c>
      <c r="CT63" s="33">
        <f>$H63*'Base Data'!CT63</f>
        <v>0</v>
      </c>
      <c r="CU63" s="33">
        <f>$H63*'Base Data'!CU63</f>
        <v>0</v>
      </c>
      <c r="CV63" s="33">
        <f>$H63*'Base Data'!CV63</f>
        <v>0</v>
      </c>
      <c r="CW63" s="33">
        <f>$H63*'Base Data'!CW63</f>
        <v>0</v>
      </c>
      <c r="CX63" s="33">
        <f>$H63*'Base Data'!CX63</f>
        <v>0</v>
      </c>
      <c r="CY63" s="33">
        <f>$H63*'Base Data'!CY63</f>
        <v>0</v>
      </c>
      <c r="CZ63" s="33">
        <f>$H63*'Base Data'!CZ63</f>
        <v>0</v>
      </c>
      <c r="DA63" s="33">
        <f>$H63*'Base Data'!DA63</f>
        <v>0</v>
      </c>
      <c r="DB63" s="33">
        <f>$H63*'Base Data'!DB63</f>
        <v>0</v>
      </c>
      <c r="DC63" s="33">
        <f>$H63*'Base Data'!DC63</f>
        <v>0</v>
      </c>
      <c r="DD63" s="33">
        <f>$H63*'Base Data'!DD63</f>
        <v>0</v>
      </c>
      <c r="DE63" s="33">
        <f>$H63*'Base Data'!DE63</f>
        <v>0</v>
      </c>
      <c r="DF63" s="33">
        <f>$H63*'Base Data'!DF63</f>
        <v>0</v>
      </c>
      <c r="DG63" s="33">
        <f>$H63*'Base Data'!DG63</f>
        <v>0</v>
      </c>
      <c r="DH63" s="33">
        <f>$H63*'Base Data'!DH63</f>
        <v>0</v>
      </c>
      <c r="DI63" s="33">
        <f>$H63*'Base Data'!DI63</f>
        <v>0</v>
      </c>
      <c r="DJ63" s="33">
        <f>$H63*'Base Data'!DJ63</f>
        <v>0</v>
      </c>
      <c r="DK63" s="33">
        <f>$H63*'Base Data'!DK63</f>
        <v>0</v>
      </c>
      <c r="DL63" s="36">
        <f>$H63*'Base Data'!DL63</f>
        <v>0</v>
      </c>
    </row>
    <row r="64" spans="1:116" s="332" customFormat="1" ht="19.899999999999999" customHeight="1">
      <c r="A64" s="333">
        <f>'LCR Weights'!N64</f>
        <v>0</v>
      </c>
      <c r="B64" s="333"/>
      <c r="C64" s="76"/>
      <c r="D64" s="87"/>
      <c r="E64" s="93"/>
      <c r="F64" s="725" t="s">
        <v>930</v>
      </c>
      <c r="G64" s="726">
        <f>'LCR Weights'!M64</f>
        <v>0.15</v>
      </c>
      <c r="H64" s="727">
        <f>'LCR Weights'!H64</f>
        <v>0.15</v>
      </c>
      <c r="I64" s="728"/>
      <c r="J64" s="34">
        <f>IF('LCR Weights'!$N64=0,1,0)*('Base Data'!J64+'Base Data'!I64)*G64</f>
        <v>0</v>
      </c>
      <c r="K64" s="33">
        <f>'LCR Weights'!$N64*($G64*('Base Data'!$I64+'Base Data'!$J64)/30)+($H64*'Base Data'!K64)</f>
        <v>0</v>
      </c>
      <c r="L64" s="33">
        <f>'LCR Weights'!$N64*($G64*('Base Data'!$I64+'Base Data'!$J64)/30)+($H64*'Base Data'!L64)</f>
        <v>0</v>
      </c>
      <c r="M64" s="33">
        <f>'LCR Weights'!$N64*($G64*('Base Data'!$I64+'Base Data'!$J64)/30)+($H64*'Base Data'!M64)</f>
        <v>0</v>
      </c>
      <c r="N64" s="33">
        <f>'LCR Weights'!$N64*($G64*('Base Data'!$I64+'Base Data'!$J64)/30)+($H64*'Base Data'!N64)</f>
        <v>0</v>
      </c>
      <c r="O64" s="33">
        <f>'LCR Weights'!$N64*($G64*('Base Data'!$I64+'Base Data'!$J64)/30)+($H64*'Base Data'!O64)</f>
        <v>0</v>
      </c>
      <c r="P64" s="33">
        <f>'LCR Weights'!$N64*($G64*('Base Data'!$I64+'Base Data'!$J64)/30)+($H64*'Base Data'!P64)</f>
        <v>0</v>
      </c>
      <c r="Q64" s="33">
        <f>'LCR Weights'!$N64*($G64*('Base Data'!$I64+'Base Data'!$J64)/30)+($H64*'Base Data'!Q64)</f>
        <v>0</v>
      </c>
      <c r="R64" s="33">
        <f>'LCR Weights'!$N64*($G64*('Base Data'!$I64+'Base Data'!$J64)/30)+($H64*'Base Data'!R64)</f>
        <v>0</v>
      </c>
      <c r="S64" s="33">
        <f>'LCR Weights'!$N64*($G64*('Base Data'!$I64+'Base Data'!$J64)/30)+($H64*'Base Data'!S64)</f>
        <v>0</v>
      </c>
      <c r="T64" s="33">
        <f>'LCR Weights'!$N64*($G64*('Base Data'!$I64+'Base Data'!$J64)/30)+($H64*'Base Data'!T64)</f>
        <v>0</v>
      </c>
      <c r="U64" s="33">
        <f>'LCR Weights'!$N64*($G64*('Base Data'!$I64+'Base Data'!$J64)/30)+($H64*'Base Data'!U64)</f>
        <v>0</v>
      </c>
      <c r="V64" s="33">
        <f>'LCR Weights'!$N64*($G64*('Base Data'!$I64+'Base Data'!$J64)/30)+($H64*'Base Data'!V64)</f>
        <v>0</v>
      </c>
      <c r="W64" s="33">
        <f>'LCR Weights'!$N64*($G64*('Base Data'!$I64+'Base Data'!$J64)/30)+($H64*'Base Data'!W64)</f>
        <v>0</v>
      </c>
      <c r="X64" s="33">
        <f>'LCR Weights'!$N64*($G64*('Base Data'!$I64+'Base Data'!$J64)/30)+($H64*'Base Data'!X64)</f>
        <v>0</v>
      </c>
      <c r="Y64" s="33">
        <f>'LCR Weights'!$N64*($G64*('Base Data'!$I64+'Base Data'!$J64)/30)+($H64*'Base Data'!Y64)</f>
        <v>0</v>
      </c>
      <c r="Z64" s="33">
        <f>'LCR Weights'!$N64*($G64*('Base Data'!$I64+'Base Data'!$J64)/30)+($H64*'Base Data'!Z64)</f>
        <v>0</v>
      </c>
      <c r="AA64" s="33">
        <f>'LCR Weights'!$N64*($G64*('Base Data'!$I64+'Base Data'!$J64)/30)+($H64*'Base Data'!AA64)</f>
        <v>0</v>
      </c>
      <c r="AB64" s="33">
        <f>'LCR Weights'!$N64*($G64*('Base Data'!$I64+'Base Data'!$J64)/30)+($H64*'Base Data'!AB64)</f>
        <v>0</v>
      </c>
      <c r="AC64" s="33">
        <f>'LCR Weights'!$N64*($G64*('Base Data'!$I64+'Base Data'!$J64)/30)+($H64*'Base Data'!AC64)</f>
        <v>0</v>
      </c>
      <c r="AD64" s="33">
        <f>'LCR Weights'!$N64*($G64*('Base Data'!$I64+'Base Data'!$J64)/30)+($H64*'Base Data'!AD64)</f>
        <v>0</v>
      </c>
      <c r="AE64" s="33">
        <f>'LCR Weights'!$N64*($G64*('Base Data'!$I64+'Base Data'!$J64)/30)+($H64*'Base Data'!AE64)</f>
        <v>0</v>
      </c>
      <c r="AF64" s="33">
        <f>'LCR Weights'!$N64*($G64*('Base Data'!$I64+'Base Data'!$J64)/30)+($H64*'Base Data'!AF64)</f>
        <v>0</v>
      </c>
      <c r="AG64" s="33">
        <f>'LCR Weights'!$N64*($G64*('Base Data'!$I64+'Base Data'!$J64)/30)+($H64*'Base Data'!AG64)</f>
        <v>0</v>
      </c>
      <c r="AH64" s="33">
        <f>'LCR Weights'!$N64*($G64*('Base Data'!$I64+'Base Data'!$J64)/30)+($H64*'Base Data'!AH64)</f>
        <v>0</v>
      </c>
      <c r="AI64" s="33">
        <f>'LCR Weights'!$N64*($G64*('Base Data'!$I64+'Base Data'!$J64)/30)+($H64*'Base Data'!AI64)</f>
        <v>0</v>
      </c>
      <c r="AJ64" s="33">
        <f>'LCR Weights'!$N64*($G64*('Base Data'!$I64+'Base Data'!$J64)/30)+($H64*'Base Data'!AJ64)</f>
        <v>0</v>
      </c>
      <c r="AK64" s="33">
        <f>'LCR Weights'!$N64*($G64*('Base Data'!$I64+'Base Data'!$J64)/30)+($H64*'Base Data'!AK64)</f>
        <v>0</v>
      </c>
      <c r="AL64" s="33">
        <f>'LCR Weights'!$N64*($G64*('Base Data'!$I64+'Base Data'!$J64)/30)+($H64*'Base Data'!AL64)</f>
        <v>0</v>
      </c>
      <c r="AM64" s="33">
        <f>'LCR Weights'!$N64*($G64*('Base Data'!$I64+'Base Data'!$J64)/30)+($H64*'Base Data'!AM64)</f>
        <v>0</v>
      </c>
      <c r="AN64" s="33">
        <f>'LCR Weights'!$N64*($G64*('Base Data'!$I64+'Base Data'!$J64)/30)+($H64*'Base Data'!AN64)</f>
        <v>0</v>
      </c>
      <c r="AO64" s="33">
        <f>$H64*'Base Data'!AO64</f>
        <v>0</v>
      </c>
      <c r="AP64" s="33">
        <f>$H64*'Base Data'!AP64</f>
        <v>0</v>
      </c>
      <c r="AQ64" s="33">
        <f>$H64*'Base Data'!AQ64</f>
        <v>0</v>
      </c>
      <c r="AR64" s="33">
        <f>$H64*'Base Data'!AR64</f>
        <v>0</v>
      </c>
      <c r="AS64" s="33">
        <f>$H64*'Base Data'!AS64</f>
        <v>0</v>
      </c>
      <c r="AT64" s="33">
        <f>$H64*'Base Data'!AT64</f>
        <v>0</v>
      </c>
      <c r="AU64" s="33">
        <f>$H64*'Base Data'!AU64</f>
        <v>0</v>
      </c>
      <c r="AV64" s="33">
        <f>$H64*'Base Data'!AV64</f>
        <v>0</v>
      </c>
      <c r="AW64" s="33">
        <f>$H64*'Base Data'!AW64</f>
        <v>0</v>
      </c>
      <c r="AX64" s="33">
        <f>$H64*'Base Data'!AX64</f>
        <v>0</v>
      </c>
      <c r="AY64" s="33">
        <f>$H64*'Base Data'!AY64</f>
        <v>0</v>
      </c>
      <c r="AZ64" s="33">
        <f>$H64*'Base Data'!AZ64</f>
        <v>0</v>
      </c>
      <c r="BA64" s="33">
        <f>$H64*'Base Data'!BA64</f>
        <v>0</v>
      </c>
      <c r="BB64" s="33">
        <f>$H64*'Base Data'!BB64</f>
        <v>0</v>
      </c>
      <c r="BC64" s="33">
        <f>$H64*'Base Data'!BC64</f>
        <v>0</v>
      </c>
      <c r="BD64" s="33">
        <f>$H64*'Base Data'!BD64</f>
        <v>0</v>
      </c>
      <c r="BE64" s="33">
        <f>$H64*'Base Data'!BE64</f>
        <v>0</v>
      </c>
      <c r="BF64" s="33">
        <f>$H64*'Base Data'!BF64</f>
        <v>0</v>
      </c>
      <c r="BG64" s="33">
        <f>$H64*'Base Data'!BG64</f>
        <v>0</v>
      </c>
      <c r="BH64" s="33">
        <f>$H64*'Base Data'!BH64</f>
        <v>0</v>
      </c>
      <c r="BI64" s="33">
        <f>$H64*'Base Data'!BI64</f>
        <v>0</v>
      </c>
      <c r="BJ64" s="33">
        <f>$H64*'Base Data'!BJ64</f>
        <v>0</v>
      </c>
      <c r="BK64" s="33">
        <f>$H64*'Base Data'!BK64</f>
        <v>0</v>
      </c>
      <c r="BL64" s="33">
        <f>$H64*'Base Data'!BL64</f>
        <v>0</v>
      </c>
      <c r="BM64" s="33">
        <f>$H64*'Base Data'!BM64</f>
        <v>0</v>
      </c>
      <c r="BN64" s="33">
        <f>$H64*'Base Data'!BN64</f>
        <v>0</v>
      </c>
      <c r="BO64" s="33">
        <f>$H64*'Base Data'!BO64</f>
        <v>0</v>
      </c>
      <c r="BP64" s="33">
        <f>$H64*'Base Data'!BP64</f>
        <v>0</v>
      </c>
      <c r="BQ64" s="33">
        <f>$H64*'Base Data'!BQ64</f>
        <v>0</v>
      </c>
      <c r="BR64" s="33">
        <f>$H64*'Base Data'!BR64</f>
        <v>0</v>
      </c>
      <c r="BS64" s="33">
        <f>$H64*'Base Data'!BS64</f>
        <v>0</v>
      </c>
      <c r="BT64" s="33">
        <f>$H64*'Base Data'!BT64</f>
        <v>0</v>
      </c>
      <c r="BU64" s="33">
        <f>$H64*'Base Data'!BU64</f>
        <v>0</v>
      </c>
      <c r="BV64" s="33">
        <f>$H64*'Base Data'!BV64</f>
        <v>0</v>
      </c>
      <c r="BW64" s="33">
        <f>$H64*'Base Data'!BW64</f>
        <v>0</v>
      </c>
      <c r="BX64" s="33">
        <f>$H64*'Base Data'!BX64</f>
        <v>0</v>
      </c>
      <c r="BY64" s="33">
        <f>$H64*'Base Data'!BY64</f>
        <v>0</v>
      </c>
      <c r="BZ64" s="33">
        <f>$H64*'Base Data'!BZ64</f>
        <v>0</v>
      </c>
      <c r="CA64" s="33">
        <f>$H64*'Base Data'!CA64</f>
        <v>0</v>
      </c>
      <c r="CB64" s="33">
        <f>$H64*'Base Data'!CB64</f>
        <v>0</v>
      </c>
      <c r="CC64" s="33">
        <f>$H64*'Base Data'!CC64</f>
        <v>0</v>
      </c>
      <c r="CD64" s="33">
        <f>$H64*'Base Data'!CD64</f>
        <v>0</v>
      </c>
      <c r="CE64" s="33">
        <f>$H64*'Base Data'!CE64</f>
        <v>0</v>
      </c>
      <c r="CF64" s="33">
        <f>$H64*'Base Data'!CF64</f>
        <v>0</v>
      </c>
      <c r="CG64" s="33">
        <f>$H64*'Base Data'!CG64</f>
        <v>0</v>
      </c>
      <c r="CH64" s="33">
        <f>$H64*'Base Data'!CH64</f>
        <v>0</v>
      </c>
      <c r="CI64" s="33">
        <f>$H64*'Base Data'!CI64</f>
        <v>0</v>
      </c>
      <c r="CJ64" s="33">
        <f>$H64*'Base Data'!CJ64</f>
        <v>0</v>
      </c>
      <c r="CK64" s="33">
        <f>$H64*'Base Data'!CK64</f>
        <v>0</v>
      </c>
      <c r="CL64" s="33">
        <f>$H64*'Base Data'!CL64</f>
        <v>0</v>
      </c>
      <c r="CM64" s="33">
        <f>$H64*'Base Data'!CM64</f>
        <v>0</v>
      </c>
      <c r="CN64" s="33">
        <f>$H64*'Base Data'!CN64</f>
        <v>0</v>
      </c>
      <c r="CO64" s="33">
        <f>$H64*'Base Data'!CO64</f>
        <v>0</v>
      </c>
      <c r="CP64" s="33">
        <f>$H64*'Base Data'!CP64</f>
        <v>0</v>
      </c>
      <c r="CQ64" s="33">
        <f>$H64*'Base Data'!CQ64</f>
        <v>0</v>
      </c>
      <c r="CR64" s="33">
        <f>$H64*'Base Data'!CR64</f>
        <v>0</v>
      </c>
      <c r="CS64" s="33">
        <f>$H64*'Base Data'!CS64</f>
        <v>0</v>
      </c>
      <c r="CT64" s="33">
        <f>$H64*'Base Data'!CT64</f>
        <v>0</v>
      </c>
      <c r="CU64" s="33">
        <f>$H64*'Base Data'!CU64</f>
        <v>0</v>
      </c>
      <c r="CV64" s="33">
        <f>$H64*'Base Data'!CV64</f>
        <v>0</v>
      </c>
      <c r="CW64" s="33">
        <f>$H64*'Base Data'!CW64</f>
        <v>0</v>
      </c>
      <c r="CX64" s="33">
        <f>$H64*'Base Data'!CX64</f>
        <v>0</v>
      </c>
      <c r="CY64" s="33">
        <f>$H64*'Base Data'!CY64</f>
        <v>0</v>
      </c>
      <c r="CZ64" s="33">
        <f>$H64*'Base Data'!CZ64</f>
        <v>0</v>
      </c>
      <c r="DA64" s="33">
        <f>$H64*'Base Data'!DA64</f>
        <v>0</v>
      </c>
      <c r="DB64" s="33">
        <f>$H64*'Base Data'!DB64</f>
        <v>0</v>
      </c>
      <c r="DC64" s="33">
        <f>$H64*'Base Data'!DC64</f>
        <v>0</v>
      </c>
      <c r="DD64" s="33">
        <f>$H64*'Base Data'!DD64</f>
        <v>0</v>
      </c>
      <c r="DE64" s="33">
        <f>$H64*'Base Data'!DE64</f>
        <v>0</v>
      </c>
      <c r="DF64" s="33">
        <f>$H64*'Base Data'!DF64</f>
        <v>0</v>
      </c>
      <c r="DG64" s="33">
        <f>$H64*'Base Data'!DG64</f>
        <v>0</v>
      </c>
      <c r="DH64" s="33">
        <f>$H64*'Base Data'!DH64</f>
        <v>0</v>
      </c>
      <c r="DI64" s="33">
        <f>$H64*'Base Data'!DI64</f>
        <v>0</v>
      </c>
      <c r="DJ64" s="33">
        <f>$H64*'Base Data'!DJ64</f>
        <v>0</v>
      </c>
      <c r="DK64" s="33">
        <f>$H64*'Base Data'!DK64</f>
        <v>0</v>
      </c>
      <c r="DL64" s="36">
        <f>$H64*'Base Data'!DL64</f>
        <v>0</v>
      </c>
    </row>
    <row r="65" spans="1:16384" s="332" customFormat="1" ht="19.5" customHeight="1">
      <c r="A65" s="333">
        <f>'LCR Weights'!N65</f>
        <v>0</v>
      </c>
      <c r="B65" s="333"/>
      <c r="C65" s="76"/>
      <c r="D65" s="87" t="s">
        <v>576</v>
      </c>
      <c r="E65" s="93" t="s">
        <v>785</v>
      </c>
      <c r="F65" s="725" t="s">
        <v>929</v>
      </c>
      <c r="G65" s="726">
        <f>'LCR Weights'!M65</f>
        <v>0.15</v>
      </c>
      <c r="H65" s="727">
        <f>'LCR Weights'!H65</f>
        <v>0.15</v>
      </c>
      <c r="I65" s="728"/>
      <c r="J65" s="34">
        <f>IF('LCR Weights'!$N65=0,1,0)*('Base Data'!J65+'Base Data'!I65)*G65</f>
        <v>0</v>
      </c>
      <c r="K65" s="33">
        <f>'LCR Weights'!$N65*($G65*('Base Data'!$I65+'Base Data'!$J65)/30)+($H65*'Base Data'!K65)</f>
        <v>0</v>
      </c>
      <c r="L65" s="33">
        <f>'LCR Weights'!$N65*($G65*('Base Data'!$I65+'Base Data'!$J65)/30)+($H65*'Base Data'!L65)</f>
        <v>0</v>
      </c>
      <c r="M65" s="33">
        <f>'LCR Weights'!$N65*($G65*('Base Data'!$I65+'Base Data'!$J65)/30)+($H65*'Base Data'!M65)</f>
        <v>0</v>
      </c>
      <c r="N65" s="33">
        <f>'LCR Weights'!$N65*($G65*('Base Data'!$I65+'Base Data'!$J65)/30)+($H65*'Base Data'!N65)</f>
        <v>0</v>
      </c>
      <c r="O65" s="33">
        <f>'LCR Weights'!$N65*($G65*('Base Data'!$I65+'Base Data'!$J65)/30)+($H65*'Base Data'!O65)</f>
        <v>0</v>
      </c>
      <c r="P65" s="33">
        <f>'LCR Weights'!$N65*($G65*('Base Data'!$I65+'Base Data'!$J65)/30)+($H65*'Base Data'!P65)</f>
        <v>0</v>
      </c>
      <c r="Q65" s="33">
        <f>'LCR Weights'!$N65*($G65*('Base Data'!$I65+'Base Data'!$J65)/30)+($H65*'Base Data'!Q65)</f>
        <v>0</v>
      </c>
      <c r="R65" s="33">
        <f>'LCR Weights'!$N65*($G65*('Base Data'!$I65+'Base Data'!$J65)/30)+($H65*'Base Data'!R65)</f>
        <v>0</v>
      </c>
      <c r="S65" s="33">
        <f>'LCR Weights'!$N65*($G65*('Base Data'!$I65+'Base Data'!$J65)/30)+($H65*'Base Data'!S65)</f>
        <v>0</v>
      </c>
      <c r="T65" s="33">
        <f>'LCR Weights'!$N65*($G65*('Base Data'!$I65+'Base Data'!$J65)/30)+($H65*'Base Data'!T65)</f>
        <v>0</v>
      </c>
      <c r="U65" s="33">
        <f>'LCR Weights'!$N65*($G65*('Base Data'!$I65+'Base Data'!$J65)/30)+($H65*'Base Data'!U65)</f>
        <v>0</v>
      </c>
      <c r="V65" s="33">
        <f>'LCR Weights'!$N65*($G65*('Base Data'!$I65+'Base Data'!$J65)/30)+($H65*'Base Data'!V65)</f>
        <v>0</v>
      </c>
      <c r="W65" s="33">
        <f>'LCR Weights'!$N65*($G65*('Base Data'!$I65+'Base Data'!$J65)/30)+($H65*'Base Data'!W65)</f>
        <v>0</v>
      </c>
      <c r="X65" s="33">
        <f>'LCR Weights'!$N65*($G65*('Base Data'!$I65+'Base Data'!$J65)/30)+($H65*'Base Data'!X65)</f>
        <v>0</v>
      </c>
      <c r="Y65" s="33">
        <f>'LCR Weights'!$N65*($G65*('Base Data'!$I65+'Base Data'!$J65)/30)+($H65*'Base Data'!Y65)</f>
        <v>0</v>
      </c>
      <c r="Z65" s="33">
        <f>'LCR Weights'!$N65*($G65*('Base Data'!$I65+'Base Data'!$J65)/30)+($H65*'Base Data'!Z65)</f>
        <v>0</v>
      </c>
      <c r="AA65" s="33">
        <f>'LCR Weights'!$N65*($G65*('Base Data'!$I65+'Base Data'!$J65)/30)+($H65*'Base Data'!AA65)</f>
        <v>0</v>
      </c>
      <c r="AB65" s="33">
        <f>'LCR Weights'!$N65*($G65*('Base Data'!$I65+'Base Data'!$J65)/30)+($H65*'Base Data'!AB65)</f>
        <v>0</v>
      </c>
      <c r="AC65" s="33">
        <f>'LCR Weights'!$N65*($G65*('Base Data'!$I65+'Base Data'!$J65)/30)+($H65*'Base Data'!AC65)</f>
        <v>0</v>
      </c>
      <c r="AD65" s="33">
        <f>'LCR Weights'!$N65*($G65*('Base Data'!$I65+'Base Data'!$J65)/30)+($H65*'Base Data'!AD65)</f>
        <v>0</v>
      </c>
      <c r="AE65" s="33">
        <f>'LCR Weights'!$N65*($G65*('Base Data'!$I65+'Base Data'!$J65)/30)+($H65*'Base Data'!AE65)</f>
        <v>0</v>
      </c>
      <c r="AF65" s="33">
        <f>'LCR Weights'!$N65*($G65*('Base Data'!$I65+'Base Data'!$J65)/30)+($H65*'Base Data'!AF65)</f>
        <v>0</v>
      </c>
      <c r="AG65" s="33">
        <f>'LCR Weights'!$N65*($G65*('Base Data'!$I65+'Base Data'!$J65)/30)+($H65*'Base Data'!AG65)</f>
        <v>0</v>
      </c>
      <c r="AH65" s="33">
        <f>'LCR Weights'!$N65*($G65*('Base Data'!$I65+'Base Data'!$J65)/30)+($H65*'Base Data'!AH65)</f>
        <v>0</v>
      </c>
      <c r="AI65" s="33">
        <f>'LCR Weights'!$N65*($G65*('Base Data'!$I65+'Base Data'!$J65)/30)+($H65*'Base Data'!AI65)</f>
        <v>0</v>
      </c>
      <c r="AJ65" s="33">
        <f>'LCR Weights'!$N65*($G65*('Base Data'!$I65+'Base Data'!$J65)/30)+($H65*'Base Data'!AJ65)</f>
        <v>0</v>
      </c>
      <c r="AK65" s="33">
        <f>'LCR Weights'!$N65*($G65*('Base Data'!$I65+'Base Data'!$J65)/30)+($H65*'Base Data'!AK65)</f>
        <v>0</v>
      </c>
      <c r="AL65" s="33">
        <f>'LCR Weights'!$N65*($G65*('Base Data'!$I65+'Base Data'!$J65)/30)+($H65*'Base Data'!AL65)</f>
        <v>0</v>
      </c>
      <c r="AM65" s="33">
        <f>'LCR Weights'!$N65*($G65*('Base Data'!$I65+'Base Data'!$J65)/30)+($H65*'Base Data'!AM65)</f>
        <v>0</v>
      </c>
      <c r="AN65" s="33">
        <f>'LCR Weights'!$N65*($G65*('Base Data'!$I65+'Base Data'!$J65)/30)+($H65*'Base Data'!AN65)</f>
        <v>0</v>
      </c>
      <c r="AO65" s="33">
        <f>$H65*'Base Data'!AO65</f>
        <v>0</v>
      </c>
      <c r="AP65" s="33">
        <f>$H65*'Base Data'!AP65</f>
        <v>0</v>
      </c>
      <c r="AQ65" s="33">
        <f>$H65*'Base Data'!AQ65</f>
        <v>0</v>
      </c>
      <c r="AR65" s="33">
        <f>$H65*'Base Data'!AR65</f>
        <v>0</v>
      </c>
      <c r="AS65" s="33">
        <f>$H65*'Base Data'!AS65</f>
        <v>0</v>
      </c>
      <c r="AT65" s="33">
        <f>$H65*'Base Data'!AT65</f>
        <v>0</v>
      </c>
      <c r="AU65" s="33">
        <f>$H65*'Base Data'!AU65</f>
        <v>0</v>
      </c>
      <c r="AV65" s="33">
        <f>$H65*'Base Data'!AV65</f>
        <v>0</v>
      </c>
      <c r="AW65" s="33">
        <f>$H65*'Base Data'!AW65</f>
        <v>0</v>
      </c>
      <c r="AX65" s="33">
        <f>$H65*'Base Data'!AX65</f>
        <v>0</v>
      </c>
      <c r="AY65" s="33">
        <f>$H65*'Base Data'!AY65</f>
        <v>0</v>
      </c>
      <c r="AZ65" s="33">
        <f>$H65*'Base Data'!AZ65</f>
        <v>0</v>
      </c>
      <c r="BA65" s="33">
        <f>$H65*'Base Data'!BA65</f>
        <v>0</v>
      </c>
      <c r="BB65" s="33">
        <f>$H65*'Base Data'!BB65</f>
        <v>0</v>
      </c>
      <c r="BC65" s="33">
        <f>$H65*'Base Data'!BC65</f>
        <v>0</v>
      </c>
      <c r="BD65" s="33">
        <f>$H65*'Base Data'!BD65</f>
        <v>0</v>
      </c>
      <c r="BE65" s="33">
        <f>$H65*'Base Data'!BE65</f>
        <v>0</v>
      </c>
      <c r="BF65" s="33">
        <f>$H65*'Base Data'!BF65</f>
        <v>0</v>
      </c>
      <c r="BG65" s="33">
        <f>$H65*'Base Data'!BG65</f>
        <v>0</v>
      </c>
      <c r="BH65" s="33">
        <f>$H65*'Base Data'!BH65</f>
        <v>0</v>
      </c>
      <c r="BI65" s="33">
        <f>$H65*'Base Data'!BI65</f>
        <v>0</v>
      </c>
      <c r="BJ65" s="33">
        <f>$H65*'Base Data'!BJ65</f>
        <v>0</v>
      </c>
      <c r="BK65" s="33">
        <f>$H65*'Base Data'!BK65</f>
        <v>0</v>
      </c>
      <c r="BL65" s="33">
        <f>$H65*'Base Data'!BL65</f>
        <v>0</v>
      </c>
      <c r="BM65" s="33">
        <f>$H65*'Base Data'!BM65</f>
        <v>0</v>
      </c>
      <c r="BN65" s="33">
        <f>$H65*'Base Data'!BN65</f>
        <v>0</v>
      </c>
      <c r="BO65" s="33">
        <f>$H65*'Base Data'!BO65</f>
        <v>0</v>
      </c>
      <c r="BP65" s="33">
        <f>$H65*'Base Data'!BP65</f>
        <v>0</v>
      </c>
      <c r="BQ65" s="33">
        <f>$H65*'Base Data'!BQ65</f>
        <v>0</v>
      </c>
      <c r="BR65" s="33">
        <f>$H65*'Base Data'!BR65</f>
        <v>0</v>
      </c>
      <c r="BS65" s="33">
        <f>$H65*'Base Data'!BS65</f>
        <v>0</v>
      </c>
      <c r="BT65" s="33">
        <f>$H65*'Base Data'!BT65</f>
        <v>0</v>
      </c>
      <c r="BU65" s="33">
        <f>$H65*'Base Data'!BU65</f>
        <v>0</v>
      </c>
      <c r="BV65" s="33">
        <f>$H65*'Base Data'!BV65</f>
        <v>0</v>
      </c>
      <c r="BW65" s="33">
        <f>$H65*'Base Data'!BW65</f>
        <v>0</v>
      </c>
      <c r="BX65" s="33">
        <f>$H65*'Base Data'!BX65</f>
        <v>0</v>
      </c>
      <c r="BY65" s="33">
        <f>$H65*'Base Data'!BY65</f>
        <v>0</v>
      </c>
      <c r="BZ65" s="33">
        <f>$H65*'Base Data'!BZ65</f>
        <v>0</v>
      </c>
      <c r="CA65" s="33">
        <f>$H65*'Base Data'!CA65</f>
        <v>0</v>
      </c>
      <c r="CB65" s="33">
        <f>$H65*'Base Data'!CB65</f>
        <v>0</v>
      </c>
      <c r="CC65" s="33">
        <f>$H65*'Base Data'!CC65</f>
        <v>0</v>
      </c>
      <c r="CD65" s="33">
        <f>$H65*'Base Data'!CD65</f>
        <v>0</v>
      </c>
      <c r="CE65" s="33">
        <f>$H65*'Base Data'!CE65</f>
        <v>0</v>
      </c>
      <c r="CF65" s="33">
        <f>$H65*'Base Data'!CF65</f>
        <v>0</v>
      </c>
      <c r="CG65" s="33">
        <f>$H65*'Base Data'!CG65</f>
        <v>0</v>
      </c>
      <c r="CH65" s="33">
        <f>$H65*'Base Data'!CH65</f>
        <v>0</v>
      </c>
      <c r="CI65" s="33">
        <f>$H65*'Base Data'!CI65</f>
        <v>0</v>
      </c>
      <c r="CJ65" s="33">
        <f>$H65*'Base Data'!CJ65</f>
        <v>0</v>
      </c>
      <c r="CK65" s="33">
        <f>$H65*'Base Data'!CK65</f>
        <v>0</v>
      </c>
      <c r="CL65" s="33">
        <f>$H65*'Base Data'!CL65</f>
        <v>0</v>
      </c>
      <c r="CM65" s="33">
        <f>$H65*'Base Data'!CM65</f>
        <v>0</v>
      </c>
      <c r="CN65" s="33">
        <f>$H65*'Base Data'!CN65</f>
        <v>0</v>
      </c>
      <c r="CO65" s="33">
        <f>$H65*'Base Data'!CO65</f>
        <v>0</v>
      </c>
      <c r="CP65" s="33">
        <f>$H65*'Base Data'!CP65</f>
        <v>0</v>
      </c>
      <c r="CQ65" s="33">
        <f>$H65*'Base Data'!CQ65</f>
        <v>0</v>
      </c>
      <c r="CR65" s="33">
        <f>$H65*'Base Data'!CR65</f>
        <v>0</v>
      </c>
      <c r="CS65" s="33">
        <f>$H65*'Base Data'!CS65</f>
        <v>0</v>
      </c>
      <c r="CT65" s="33">
        <f>$H65*'Base Data'!CT65</f>
        <v>0</v>
      </c>
      <c r="CU65" s="33">
        <f>$H65*'Base Data'!CU65</f>
        <v>0</v>
      </c>
      <c r="CV65" s="33">
        <f>$H65*'Base Data'!CV65</f>
        <v>0</v>
      </c>
      <c r="CW65" s="33">
        <f>$H65*'Base Data'!CW65</f>
        <v>0</v>
      </c>
      <c r="CX65" s="33">
        <f>$H65*'Base Data'!CX65</f>
        <v>0</v>
      </c>
      <c r="CY65" s="33">
        <f>$H65*'Base Data'!CY65</f>
        <v>0</v>
      </c>
      <c r="CZ65" s="33">
        <f>$H65*'Base Data'!CZ65</f>
        <v>0</v>
      </c>
      <c r="DA65" s="33">
        <f>$H65*'Base Data'!DA65</f>
        <v>0</v>
      </c>
      <c r="DB65" s="33">
        <f>$H65*'Base Data'!DB65</f>
        <v>0</v>
      </c>
      <c r="DC65" s="33">
        <f>$H65*'Base Data'!DC65</f>
        <v>0</v>
      </c>
      <c r="DD65" s="33">
        <f>$H65*'Base Data'!DD65</f>
        <v>0</v>
      </c>
      <c r="DE65" s="33">
        <f>$H65*'Base Data'!DE65</f>
        <v>0</v>
      </c>
      <c r="DF65" s="33">
        <f>$H65*'Base Data'!DF65</f>
        <v>0</v>
      </c>
      <c r="DG65" s="33">
        <f>$H65*'Base Data'!DG65</f>
        <v>0</v>
      </c>
      <c r="DH65" s="33">
        <f>$H65*'Base Data'!DH65</f>
        <v>0</v>
      </c>
      <c r="DI65" s="33">
        <f>$H65*'Base Data'!DI65</f>
        <v>0</v>
      </c>
      <c r="DJ65" s="33">
        <f>$H65*'Base Data'!DJ65</f>
        <v>0</v>
      </c>
      <c r="DK65" s="33">
        <f>$H65*'Base Data'!DK65</f>
        <v>0</v>
      </c>
      <c r="DL65" s="36">
        <f>$H65*'Base Data'!DL65</f>
        <v>0</v>
      </c>
    </row>
    <row r="66" spans="1:16384" s="332" customFormat="1" ht="19.899999999999999" customHeight="1">
      <c r="A66" s="333">
        <f>'LCR Weights'!N66</f>
        <v>0</v>
      </c>
      <c r="B66" s="333"/>
      <c r="C66" s="76"/>
      <c r="D66" s="87"/>
      <c r="E66" s="93"/>
      <c r="F66" s="725" t="s">
        <v>931</v>
      </c>
      <c r="G66" s="726">
        <f>'LCR Weights'!M66</f>
        <v>0.2</v>
      </c>
      <c r="H66" s="727">
        <f>'LCR Weights'!H66</f>
        <v>0.2</v>
      </c>
      <c r="I66" s="728"/>
      <c r="J66" s="34">
        <f>IF('LCR Weights'!$N66=0,1,0)*('Base Data'!J66+'Base Data'!I66)*G66</f>
        <v>0</v>
      </c>
      <c r="K66" s="33">
        <f>'LCR Weights'!$N66*($G66*('Base Data'!$I66+'Base Data'!$J66)/30)+($H66*'Base Data'!K66)</f>
        <v>0</v>
      </c>
      <c r="L66" s="33">
        <f>'LCR Weights'!$N66*($G66*('Base Data'!$I66+'Base Data'!$J66)/30)+($H66*'Base Data'!L66)</f>
        <v>0</v>
      </c>
      <c r="M66" s="33">
        <f>'LCR Weights'!$N66*($G66*('Base Data'!$I66+'Base Data'!$J66)/30)+($H66*'Base Data'!M66)</f>
        <v>0</v>
      </c>
      <c r="N66" s="33">
        <f>'LCR Weights'!$N66*($G66*('Base Data'!$I66+'Base Data'!$J66)/30)+($H66*'Base Data'!N66)</f>
        <v>0</v>
      </c>
      <c r="O66" s="33">
        <f>'LCR Weights'!$N66*($G66*('Base Data'!$I66+'Base Data'!$J66)/30)+($H66*'Base Data'!O66)</f>
        <v>0</v>
      </c>
      <c r="P66" s="33">
        <f>'LCR Weights'!$N66*($G66*('Base Data'!$I66+'Base Data'!$J66)/30)+($H66*'Base Data'!P66)</f>
        <v>0</v>
      </c>
      <c r="Q66" s="33">
        <f>'LCR Weights'!$N66*($G66*('Base Data'!$I66+'Base Data'!$J66)/30)+($H66*'Base Data'!Q66)</f>
        <v>0</v>
      </c>
      <c r="R66" s="33">
        <f>'LCR Weights'!$N66*($G66*('Base Data'!$I66+'Base Data'!$J66)/30)+($H66*'Base Data'!R66)</f>
        <v>0</v>
      </c>
      <c r="S66" s="33">
        <f>'LCR Weights'!$N66*($G66*('Base Data'!$I66+'Base Data'!$J66)/30)+($H66*'Base Data'!S66)</f>
        <v>0</v>
      </c>
      <c r="T66" s="33">
        <f>'LCR Weights'!$N66*($G66*('Base Data'!$I66+'Base Data'!$J66)/30)+($H66*'Base Data'!T66)</f>
        <v>0</v>
      </c>
      <c r="U66" s="33">
        <f>'LCR Weights'!$N66*($G66*('Base Data'!$I66+'Base Data'!$J66)/30)+($H66*'Base Data'!U66)</f>
        <v>0</v>
      </c>
      <c r="V66" s="33">
        <f>'LCR Weights'!$N66*($G66*('Base Data'!$I66+'Base Data'!$J66)/30)+($H66*'Base Data'!V66)</f>
        <v>0</v>
      </c>
      <c r="W66" s="33">
        <f>'LCR Weights'!$N66*($G66*('Base Data'!$I66+'Base Data'!$J66)/30)+($H66*'Base Data'!W66)</f>
        <v>0</v>
      </c>
      <c r="X66" s="33">
        <f>'LCR Weights'!$N66*($G66*('Base Data'!$I66+'Base Data'!$J66)/30)+($H66*'Base Data'!X66)</f>
        <v>0</v>
      </c>
      <c r="Y66" s="33">
        <f>'LCR Weights'!$N66*($G66*('Base Data'!$I66+'Base Data'!$J66)/30)+($H66*'Base Data'!Y66)</f>
        <v>0</v>
      </c>
      <c r="Z66" s="33">
        <f>'LCR Weights'!$N66*($G66*('Base Data'!$I66+'Base Data'!$J66)/30)+($H66*'Base Data'!Z66)</f>
        <v>0</v>
      </c>
      <c r="AA66" s="33">
        <f>'LCR Weights'!$N66*($G66*('Base Data'!$I66+'Base Data'!$J66)/30)+($H66*'Base Data'!AA66)</f>
        <v>0</v>
      </c>
      <c r="AB66" s="33">
        <f>'LCR Weights'!$N66*($G66*('Base Data'!$I66+'Base Data'!$J66)/30)+($H66*'Base Data'!AB66)</f>
        <v>0</v>
      </c>
      <c r="AC66" s="33">
        <f>'LCR Weights'!$N66*($G66*('Base Data'!$I66+'Base Data'!$J66)/30)+($H66*'Base Data'!AC66)</f>
        <v>0</v>
      </c>
      <c r="AD66" s="33">
        <f>'LCR Weights'!$N66*($G66*('Base Data'!$I66+'Base Data'!$J66)/30)+($H66*'Base Data'!AD66)</f>
        <v>0</v>
      </c>
      <c r="AE66" s="33">
        <f>'LCR Weights'!$N66*($G66*('Base Data'!$I66+'Base Data'!$J66)/30)+($H66*'Base Data'!AE66)</f>
        <v>0</v>
      </c>
      <c r="AF66" s="33">
        <f>'LCR Weights'!$N66*($G66*('Base Data'!$I66+'Base Data'!$J66)/30)+($H66*'Base Data'!AF66)</f>
        <v>0</v>
      </c>
      <c r="AG66" s="33">
        <f>'LCR Weights'!$N66*($G66*('Base Data'!$I66+'Base Data'!$J66)/30)+($H66*'Base Data'!AG66)</f>
        <v>0</v>
      </c>
      <c r="AH66" s="33">
        <f>'LCR Weights'!$N66*($G66*('Base Data'!$I66+'Base Data'!$J66)/30)+($H66*'Base Data'!AH66)</f>
        <v>0</v>
      </c>
      <c r="AI66" s="33">
        <f>'LCR Weights'!$N66*($G66*('Base Data'!$I66+'Base Data'!$J66)/30)+($H66*'Base Data'!AI66)</f>
        <v>0</v>
      </c>
      <c r="AJ66" s="33">
        <f>'LCR Weights'!$N66*($G66*('Base Data'!$I66+'Base Data'!$J66)/30)+($H66*'Base Data'!AJ66)</f>
        <v>0</v>
      </c>
      <c r="AK66" s="33">
        <f>'LCR Weights'!$N66*($G66*('Base Data'!$I66+'Base Data'!$J66)/30)+($H66*'Base Data'!AK66)</f>
        <v>0</v>
      </c>
      <c r="AL66" s="33">
        <f>'LCR Weights'!$N66*($G66*('Base Data'!$I66+'Base Data'!$J66)/30)+($H66*'Base Data'!AL66)</f>
        <v>0</v>
      </c>
      <c r="AM66" s="33">
        <f>'LCR Weights'!$N66*($G66*('Base Data'!$I66+'Base Data'!$J66)/30)+($H66*'Base Data'!AM66)</f>
        <v>0</v>
      </c>
      <c r="AN66" s="33">
        <f>'LCR Weights'!$N66*($G66*('Base Data'!$I66+'Base Data'!$J66)/30)+($H66*'Base Data'!AN66)</f>
        <v>0</v>
      </c>
      <c r="AO66" s="33">
        <f>$H66*'Base Data'!AO66</f>
        <v>0</v>
      </c>
      <c r="AP66" s="33">
        <f>$H66*'Base Data'!AP66</f>
        <v>0</v>
      </c>
      <c r="AQ66" s="33">
        <f>$H66*'Base Data'!AQ66</f>
        <v>0</v>
      </c>
      <c r="AR66" s="33">
        <f>$H66*'Base Data'!AR66</f>
        <v>0</v>
      </c>
      <c r="AS66" s="33">
        <f>$H66*'Base Data'!AS66</f>
        <v>0</v>
      </c>
      <c r="AT66" s="33">
        <f>$H66*'Base Data'!AT66</f>
        <v>0</v>
      </c>
      <c r="AU66" s="33">
        <f>$H66*'Base Data'!AU66</f>
        <v>0</v>
      </c>
      <c r="AV66" s="33">
        <f>$H66*'Base Data'!AV66</f>
        <v>0</v>
      </c>
      <c r="AW66" s="33">
        <f>$H66*'Base Data'!AW66</f>
        <v>0</v>
      </c>
      <c r="AX66" s="33">
        <f>$H66*'Base Data'!AX66</f>
        <v>0</v>
      </c>
      <c r="AY66" s="33">
        <f>$H66*'Base Data'!AY66</f>
        <v>0</v>
      </c>
      <c r="AZ66" s="33">
        <f>$H66*'Base Data'!AZ66</f>
        <v>0</v>
      </c>
      <c r="BA66" s="33">
        <f>$H66*'Base Data'!BA66</f>
        <v>0</v>
      </c>
      <c r="BB66" s="33">
        <f>$H66*'Base Data'!BB66</f>
        <v>0</v>
      </c>
      <c r="BC66" s="33">
        <f>$H66*'Base Data'!BC66</f>
        <v>0</v>
      </c>
      <c r="BD66" s="33">
        <f>$H66*'Base Data'!BD66</f>
        <v>0</v>
      </c>
      <c r="BE66" s="33">
        <f>$H66*'Base Data'!BE66</f>
        <v>0</v>
      </c>
      <c r="BF66" s="33">
        <f>$H66*'Base Data'!BF66</f>
        <v>0</v>
      </c>
      <c r="BG66" s="33">
        <f>$H66*'Base Data'!BG66</f>
        <v>0</v>
      </c>
      <c r="BH66" s="33">
        <f>$H66*'Base Data'!BH66</f>
        <v>0</v>
      </c>
      <c r="BI66" s="33">
        <f>$H66*'Base Data'!BI66</f>
        <v>0</v>
      </c>
      <c r="BJ66" s="33">
        <f>$H66*'Base Data'!BJ66</f>
        <v>0</v>
      </c>
      <c r="BK66" s="33">
        <f>$H66*'Base Data'!BK66</f>
        <v>0</v>
      </c>
      <c r="BL66" s="33">
        <f>$H66*'Base Data'!BL66</f>
        <v>0</v>
      </c>
      <c r="BM66" s="33">
        <f>$H66*'Base Data'!BM66</f>
        <v>0</v>
      </c>
      <c r="BN66" s="33">
        <f>$H66*'Base Data'!BN66</f>
        <v>0</v>
      </c>
      <c r="BO66" s="33">
        <f>$H66*'Base Data'!BO66</f>
        <v>0</v>
      </c>
      <c r="BP66" s="33">
        <f>$H66*'Base Data'!BP66</f>
        <v>0</v>
      </c>
      <c r="BQ66" s="33">
        <f>$H66*'Base Data'!BQ66</f>
        <v>0</v>
      </c>
      <c r="BR66" s="33">
        <f>$H66*'Base Data'!BR66</f>
        <v>0</v>
      </c>
      <c r="BS66" s="33">
        <f>$H66*'Base Data'!BS66</f>
        <v>0</v>
      </c>
      <c r="BT66" s="33">
        <f>$H66*'Base Data'!BT66</f>
        <v>0</v>
      </c>
      <c r="BU66" s="33">
        <f>$H66*'Base Data'!BU66</f>
        <v>0</v>
      </c>
      <c r="BV66" s="33">
        <f>$H66*'Base Data'!BV66</f>
        <v>0</v>
      </c>
      <c r="BW66" s="33">
        <f>$H66*'Base Data'!BW66</f>
        <v>0</v>
      </c>
      <c r="BX66" s="33">
        <f>$H66*'Base Data'!BX66</f>
        <v>0</v>
      </c>
      <c r="BY66" s="33">
        <f>$H66*'Base Data'!BY66</f>
        <v>0</v>
      </c>
      <c r="BZ66" s="33">
        <f>$H66*'Base Data'!BZ66</f>
        <v>0</v>
      </c>
      <c r="CA66" s="33">
        <f>$H66*'Base Data'!CA66</f>
        <v>0</v>
      </c>
      <c r="CB66" s="33">
        <f>$H66*'Base Data'!CB66</f>
        <v>0</v>
      </c>
      <c r="CC66" s="33">
        <f>$H66*'Base Data'!CC66</f>
        <v>0</v>
      </c>
      <c r="CD66" s="33">
        <f>$H66*'Base Data'!CD66</f>
        <v>0</v>
      </c>
      <c r="CE66" s="33">
        <f>$H66*'Base Data'!CE66</f>
        <v>0</v>
      </c>
      <c r="CF66" s="33">
        <f>$H66*'Base Data'!CF66</f>
        <v>0</v>
      </c>
      <c r="CG66" s="33">
        <f>$H66*'Base Data'!CG66</f>
        <v>0</v>
      </c>
      <c r="CH66" s="33">
        <f>$H66*'Base Data'!CH66</f>
        <v>0</v>
      </c>
      <c r="CI66" s="33">
        <f>$H66*'Base Data'!CI66</f>
        <v>0</v>
      </c>
      <c r="CJ66" s="33">
        <f>$H66*'Base Data'!CJ66</f>
        <v>0</v>
      </c>
      <c r="CK66" s="33">
        <f>$H66*'Base Data'!CK66</f>
        <v>0</v>
      </c>
      <c r="CL66" s="33">
        <f>$H66*'Base Data'!CL66</f>
        <v>0</v>
      </c>
      <c r="CM66" s="33">
        <f>$H66*'Base Data'!CM66</f>
        <v>0</v>
      </c>
      <c r="CN66" s="33">
        <f>$H66*'Base Data'!CN66</f>
        <v>0</v>
      </c>
      <c r="CO66" s="33">
        <f>$H66*'Base Data'!CO66</f>
        <v>0</v>
      </c>
      <c r="CP66" s="33">
        <f>$H66*'Base Data'!CP66</f>
        <v>0</v>
      </c>
      <c r="CQ66" s="33">
        <f>$H66*'Base Data'!CQ66</f>
        <v>0</v>
      </c>
      <c r="CR66" s="33">
        <f>$H66*'Base Data'!CR66</f>
        <v>0</v>
      </c>
      <c r="CS66" s="33">
        <f>$H66*'Base Data'!CS66</f>
        <v>0</v>
      </c>
      <c r="CT66" s="33">
        <f>$H66*'Base Data'!CT66</f>
        <v>0</v>
      </c>
      <c r="CU66" s="33">
        <f>$H66*'Base Data'!CU66</f>
        <v>0</v>
      </c>
      <c r="CV66" s="33">
        <f>$H66*'Base Data'!CV66</f>
        <v>0</v>
      </c>
      <c r="CW66" s="33">
        <f>$H66*'Base Data'!CW66</f>
        <v>0</v>
      </c>
      <c r="CX66" s="33">
        <f>$H66*'Base Data'!CX66</f>
        <v>0</v>
      </c>
      <c r="CY66" s="33">
        <f>$H66*'Base Data'!CY66</f>
        <v>0</v>
      </c>
      <c r="CZ66" s="33">
        <f>$H66*'Base Data'!CZ66</f>
        <v>0</v>
      </c>
      <c r="DA66" s="33">
        <f>$H66*'Base Data'!DA66</f>
        <v>0</v>
      </c>
      <c r="DB66" s="33">
        <f>$H66*'Base Data'!DB66</f>
        <v>0</v>
      </c>
      <c r="DC66" s="33">
        <f>$H66*'Base Data'!DC66</f>
        <v>0</v>
      </c>
      <c r="DD66" s="33">
        <f>$H66*'Base Data'!DD66</f>
        <v>0</v>
      </c>
      <c r="DE66" s="33">
        <f>$H66*'Base Data'!DE66</f>
        <v>0</v>
      </c>
      <c r="DF66" s="33">
        <f>$H66*'Base Data'!DF66</f>
        <v>0</v>
      </c>
      <c r="DG66" s="33">
        <f>$H66*'Base Data'!DG66</f>
        <v>0</v>
      </c>
      <c r="DH66" s="33">
        <f>$H66*'Base Data'!DH66</f>
        <v>0</v>
      </c>
      <c r="DI66" s="33">
        <f>$H66*'Base Data'!DI66</f>
        <v>0</v>
      </c>
      <c r="DJ66" s="33">
        <f>$H66*'Base Data'!DJ66</f>
        <v>0</v>
      </c>
      <c r="DK66" s="33">
        <f>$H66*'Base Data'!DK66</f>
        <v>0</v>
      </c>
      <c r="DL66" s="36">
        <f>$H66*'Base Data'!DL66</f>
        <v>0</v>
      </c>
    </row>
    <row r="67" spans="1:16384" s="332" customFormat="1" ht="19.899999999999999" customHeight="1">
      <c r="A67" s="333">
        <f>'LCR Weights'!N67</f>
        <v>0</v>
      </c>
      <c r="B67" s="333"/>
      <c r="C67" s="76"/>
      <c r="D67" s="87" t="s">
        <v>578</v>
      </c>
      <c r="E67" s="93" t="s">
        <v>787</v>
      </c>
      <c r="F67" s="725" t="s">
        <v>932</v>
      </c>
      <c r="G67" s="726">
        <f>'LCR Weights'!M67</f>
        <v>0.2</v>
      </c>
      <c r="H67" s="727">
        <f>'LCR Weights'!H67</f>
        <v>0.2</v>
      </c>
      <c r="I67" s="728"/>
      <c r="J67" s="34">
        <f>IF('LCR Weights'!$N67=0,1,0)*('Base Data'!J67+'Base Data'!I67)*G67</f>
        <v>0</v>
      </c>
      <c r="K67" s="33">
        <f>'LCR Weights'!$N67*($G67*('Base Data'!$I67+'Base Data'!$J67)/30)+($H67*'Base Data'!K67)</f>
        <v>0</v>
      </c>
      <c r="L67" s="33">
        <f>'LCR Weights'!$N67*($G67*('Base Data'!$I67+'Base Data'!$J67)/30)+($H67*'Base Data'!L67)</f>
        <v>0</v>
      </c>
      <c r="M67" s="33">
        <f>'LCR Weights'!$N67*($G67*('Base Data'!$I67+'Base Data'!$J67)/30)+($H67*'Base Data'!M67)</f>
        <v>0</v>
      </c>
      <c r="N67" s="33">
        <f>'LCR Weights'!$N67*($G67*('Base Data'!$I67+'Base Data'!$J67)/30)+($H67*'Base Data'!N67)</f>
        <v>0</v>
      </c>
      <c r="O67" s="33">
        <f>'LCR Weights'!$N67*($G67*('Base Data'!$I67+'Base Data'!$J67)/30)+($H67*'Base Data'!O67)</f>
        <v>0</v>
      </c>
      <c r="P67" s="33">
        <f>'LCR Weights'!$N67*($G67*('Base Data'!$I67+'Base Data'!$J67)/30)+($H67*'Base Data'!P67)</f>
        <v>0</v>
      </c>
      <c r="Q67" s="33">
        <f>'LCR Weights'!$N67*($G67*('Base Data'!$I67+'Base Data'!$J67)/30)+($H67*'Base Data'!Q67)</f>
        <v>0</v>
      </c>
      <c r="R67" s="33">
        <f>'LCR Weights'!$N67*($G67*('Base Data'!$I67+'Base Data'!$J67)/30)+($H67*'Base Data'!R67)</f>
        <v>0</v>
      </c>
      <c r="S67" s="33">
        <f>'LCR Weights'!$N67*($G67*('Base Data'!$I67+'Base Data'!$J67)/30)+($H67*'Base Data'!S67)</f>
        <v>0</v>
      </c>
      <c r="T67" s="33">
        <f>'LCR Weights'!$N67*($G67*('Base Data'!$I67+'Base Data'!$J67)/30)+($H67*'Base Data'!T67)</f>
        <v>0</v>
      </c>
      <c r="U67" s="33">
        <f>'LCR Weights'!$N67*($G67*('Base Data'!$I67+'Base Data'!$J67)/30)+($H67*'Base Data'!U67)</f>
        <v>0</v>
      </c>
      <c r="V67" s="33">
        <f>'LCR Weights'!$N67*($G67*('Base Data'!$I67+'Base Data'!$J67)/30)+($H67*'Base Data'!V67)</f>
        <v>0</v>
      </c>
      <c r="W67" s="33">
        <f>'LCR Weights'!$N67*($G67*('Base Data'!$I67+'Base Data'!$J67)/30)+($H67*'Base Data'!W67)</f>
        <v>0</v>
      </c>
      <c r="X67" s="33">
        <f>'LCR Weights'!$N67*($G67*('Base Data'!$I67+'Base Data'!$J67)/30)+($H67*'Base Data'!X67)</f>
        <v>0</v>
      </c>
      <c r="Y67" s="33">
        <f>'LCR Weights'!$N67*($G67*('Base Data'!$I67+'Base Data'!$J67)/30)+($H67*'Base Data'!Y67)</f>
        <v>0</v>
      </c>
      <c r="Z67" s="33">
        <f>'LCR Weights'!$N67*($G67*('Base Data'!$I67+'Base Data'!$J67)/30)+($H67*'Base Data'!Z67)</f>
        <v>0</v>
      </c>
      <c r="AA67" s="33">
        <f>'LCR Weights'!$N67*($G67*('Base Data'!$I67+'Base Data'!$J67)/30)+($H67*'Base Data'!AA67)</f>
        <v>0</v>
      </c>
      <c r="AB67" s="33">
        <f>'LCR Weights'!$N67*($G67*('Base Data'!$I67+'Base Data'!$J67)/30)+($H67*'Base Data'!AB67)</f>
        <v>0</v>
      </c>
      <c r="AC67" s="33">
        <f>'LCR Weights'!$N67*($G67*('Base Data'!$I67+'Base Data'!$J67)/30)+($H67*'Base Data'!AC67)</f>
        <v>0</v>
      </c>
      <c r="AD67" s="33">
        <f>'LCR Weights'!$N67*($G67*('Base Data'!$I67+'Base Data'!$J67)/30)+($H67*'Base Data'!AD67)</f>
        <v>0</v>
      </c>
      <c r="AE67" s="33">
        <f>'LCR Weights'!$N67*($G67*('Base Data'!$I67+'Base Data'!$J67)/30)+($H67*'Base Data'!AE67)</f>
        <v>0</v>
      </c>
      <c r="AF67" s="33">
        <f>'LCR Weights'!$N67*($G67*('Base Data'!$I67+'Base Data'!$J67)/30)+($H67*'Base Data'!AF67)</f>
        <v>0</v>
      </c>
      <c r="AG67" s="33">
        <f>'LCR Weights'!$N67*($G67*('Base Data'!$I67+'Base Data'!$J67)/30)+($H67*'Base Data'!AG67)</f>
        <v>0</v>
      </c>
      <c r="AH67" s="33">
        <f>'LCR Weights'!$N67*($G67*('Base Data'!$I67+'Base Data'!$J67)/30)+($H67*'Base Data'!AH67)</f>
        <v>0</v>
      </c>
      <c r="AI67" s="33">
        <f>'LCR Weights'!$N67*($G67*('Base Data'!$I67+'Base Data'!$J67)/30)+($H67*'Base Data'!AI67)</f>
        <v>0</v>
      </c>
      <c r="AJ67" s="33">
        <f>'LCR Weights'!$N67*($G67*('Base Data'!$I67+'Base Data'!$J67)/30)+($H67*'Base Data'!AJ67)</f>
        <v>0</v>
      </c>
      <c r="AK67" s="33">
        <f>'LCR Weights'!$N67*($G67*('Base Data'!$I67+'Base Data'!$J67)/30)+($H67*'Base Data'!AK67)</f>
        <v>0</v>
      </c>
      <c r="AL67" s="33">
        <f>'LCR Weights'!$N67*($G67*('Base Data'!$I67+'Base Data'!$J67)/30)+($H67*'Base Data'!AL67)</f>
        <v>0</v>
      </c>
      <c r="AM67" s="33">
        <f>'LCR Weights'!$N67*($G67*('Base Data'!$I67+'Base Data'!$J67)/30)+($H67*'Base Data'!AM67)</f>
        <v>0</v>
      </c>
      <c r="AN67" s="33">
        <f>'LCR Weights'!$N67*($G67*('Base Data'!$I67+'Base Data'!$J67)/30)+($H67*'Base Data'!AN67)</f>
        <v>0</v>
      </c>
      <c r="AO67" s="33">
        <f>$H67*'Base Data'!AO67</f>
        <v>0</v>
      </c>
      <c r="AP67" s="33">
        <f>$H67*'Base Data'!AP67</f>
        <v>0</v>
      </c>
      <c r="AQ67" s="33">
        <f>$H67*'Base Data'!AQ67</f>
        <v>0</v>
      </c>
      <c r="AR67" s="33">
        <f>$H67*'Base Data'!AR67</f>
        <v>0</v>
      </c>
      <c r="AS67" s="33">
        <f>$H67*'Base Data'!AS67</f>
        <v>0</v>
      </c>
      <c r="AT67" s="33">
        <f>$H67*'Base Data'!AT67</f>
        <v>0</v>
      </c>
      <c r="AU67" s="33">
        <f>$H67*'Base Data'!AU67</f>
        <v>0</v>
      </c>
      <c r="AV67" s="33">
        <f>$H67*'Base Data'!AV67</f>
        <v>0</v>
      </c>
      <c r="AW67" s="33">
        <f>$H67*'Base Data'!AW67</f>
        <v>0</v>
      </c>
      <c r="AX67" s="33">
        <f>$H67*'Base Data'!AX67</f>
        <v>0</v>
      </c>
      <c r="AY67" s="33">
        <f>$H67*'Base Data'!AY67</f>
        <v>0</v>
      </c>
      <c r="AZ67" s="33">
        <f>$H67*'Base Data'!AZ67</f>
        <v>0</v>
      </c>
      <c r="BA67" s="33">
        <f>$H67*'Base Data'!BA67</f>
        <v>0</v>
      </c>
      <c r="BB67" s="33">
        <f>$H67*'Base Data'!BB67</f>
        <v>0</v>
      </c>
      <c r="BC67" s="33">
        <f>$H67*'Base Data'!BC67</f>
        <v>0</v>
      </c>
      <c r="BD67" s="33">
        <f>$H67*'Base Data'!BD67</f>
        <v>0</v>
      </c>
      <c r="BE67" s="33">
        <f>$H67*'Base Data'!BE67</f>
        <v>0</v>
      </c>
      <c r="BF67" s="33">
        <f>$H67*'Base Data'!BF67</f>
        <v>0</v>
      </c>
      <c r="BG67" s="33">
        <f>$H67*'Base Data'!BG67</f>
        <v>0</v>
      </c>
      <c r="BH67" s="33">
        <f>$H67*'Base Data'!BH67</f>
        <v>0</v>
      </c>
      <c r="BI67" s="33">
        <f>$H67*'Base Data'!BI67</f>
        <v>0</v>
      </c>
      <c r="BJ67" s="33">
        <f>$H67*'Base Data'!BJ67</f>
        <v>0</v>
      </c>
      <c r="BK67" s="33">
        <f>$H67*'Base Data'!BK67</f>
        <v>0</v>
      </c>
      <c r="BL67" s="33">
        <f>$H67*'Base Data'!BL67</f>
        <v>0</v>
      </c>
      <c r="BM67" s="33">
        <f>$H67*'Base Data'!BM67</f>
        <v>0</v>
      </c>
      <c r="BN67" s="33">
        <f>$H67*'Base Data'!BN67</f>
        <v>0</v>
      </c>
      <c r="BO67" s="33">
        <f>$H67*'Base Data'!BO67</f>
        <v>0</v>
      </c>
      <c r="BP67" s="33">
        <f>$H67*'Base Data'!BP67</f>
        <v>0</v>
      </c>
      <c r="BQ67" s="33">
        <f>$H67*'Base Data'!BQ67</f>
        <v>0</v>
      </c>
      <c r="BR67" s="33">
        <f>$H67*'Base Data'!BR67</f>
        <v>0</v>
      </c>
      <c r="BS67" s="33">
        <f>$H67*'Base Data'!BS67</f>
        <v>0</v>
      </c>
      <c r="BT67" s="33">
        <f>$H67*'Base Data'!BT67</f>
        <v>0</v>
      </c>
      <c r="BU67" s="33">
        <f>$H67*'Base Data'!BU67</f>
        <v>0</v>
      </c>
      <c r="BV67" s="33">
        <f>$H67*'Base Data'!BV67</f>
        <v>0</v>
      </c>
      <c r="BW67" s="33">
        <f>$H67*'Base Data'!BW67</f>
        <v>0</v>
      </c>
      <c r="BX67" s="33">
        <f>$H67*'Base Data'!BX67</f>
        <v>0</v>
      </c>
      <c r="BY67" s="33">
        <f>$H67*'Base Data'!BY67</f>
        <v>0</v>
      </c>
      <c r="BZ67" s="33">
        <f>$H67*'Base Data'!BZ67</f>
        <v>0</v>
      </c>
      <c r="CA67" s="33">
        <f>$H67*'Base Data'!CA67</f>
        <v>0</v>
      </c>
      <c r="CB67" s="33">
        <f>$H67*'Base Data'!CB67</f>
        <v>0</v>
      </c>
      <c r="CC67" s="33">
        <f>$H67*'Base Data'!CC67</f>
        <v>0</v>
      </c>
      <c r="CD67" s="33">
        <f>$H67*'Base Data'!CD67</f>
        <v>0</v>
      </c>
      <c r="CE67" s="33">
        <f>$H67*'Base Data'!CE67</f>
        <v>0</v>
      </c>
      <c r="CF67" s="33">
        <f>$H67*'Base Data'!CF67</f>
        <v>0</v>
      </c>
      <c r="CG67" s="33">
        <f>$H67*'Base Data'!CG67</f>
        <v>0</v>
      </c>
      <c r="CH67" s="33">
        <f>$H67*'Base Data'!CH67</f>
        <v>0</v>
      </c>
      <c r="CI67" s="33">
        <f>$H67*'Base Data'!CI67</f>
        <v>0</v>
      </c>
      <c r="CJ67" s="33">
        <f>$H67*'Base Data'!CJ67</f>
        <v>0</v>
      </c>
      <c r="CK67" s="33">
        <f>$H67*'Base Data'!CK67</f>
        <v>0</v>
      </c>
      <c r="CL67" s="33">
        <f>$H67*'Base Data'!CL67</f>
        <v>0</v>
      </c>
      <c r="CM67" s="33">
        <f>$H67*'Base Data'!CM67</f>
        <v>0</v>
      </c>
      <c r="CN67" s="33">
        <f>$H67*'Base Data'!CN67</f>
        <v>0</v>
      </c>
      <c r="CO67" s="33">
        <f>$H67*'Base Data'!CO67</f>
        <v>0</v>
      </c>
      <c r="CP67" s="33">
        <f>$H67*'Base Data'!CP67</f>
        <v>0</v>
      </c>
      <c r="CQ67" s="33">
        <f>$H67*'Base Data'!CQ67</f>
        <v>0</v>
      </c>
      <c r="CR67" s="33">
        <f>$H67*'Base Data'!CR67</f>
        <v>0</v>
      </c>
      <c r="CS67" s="33">
        <f>$H67*'Base Data'!CS67</f>
        <v>0</v>
      </c>
      <c r="CT67" s="33">
        <f>$H67*'Base Data'!CT67</f>
        <v>0</v>
      </c>
      <c r="CU67" s="33">
        <f>$H67*'Base Data'!CU67</f>
        <v>0</v>
      </c>
      <c r="CV67" s="33">
        <f>$H67*'Base Data'!CV67</f>
        <v>0</v>
      </c>
      <c r="CW67" s="33">
        <f>$H67*'Base Data'!CW67</f>
        <v>0</v>
      </c>
      <c r="CX67" s="33">
        <f>$H67*'Base Data'!CX67</f>
        <v>0</v>
      </c>
      <c r="CY67" s="33">
        <f>$H67*'Base Data'!CY67</f>
        <v>0</v>
      </c>
      <c r="CZ67" s="33">
        <f>$H67*'Base Data'!CZ67</f>
        <v>0</v>
      </c>
      <c r="DA67" s="33">
        <f>$H67*'Base Data'!DA67</f>
        <v>0</v>
      </c>
      <c r="DB67" s="33">
        <f>$H67*'Base Data'!DB67</f>
        <v>0</v>
      </c>
      <c r="DC67" s="33">
        <f>$H67*'Base Data'!DC67</f>
        <v>0</v>
      </c>
      <c r="DD67" s="33">
        <f>$H67*'Base Data'!DD67</f>
        <v>0</v>
      </c>
      <c r="DE67" s="33">
        <f>$H67*'Base Data'!DE67</f>
        <v>0</v>
      </c>
      <c r="DF67" s="33">
        <f>$H67*'Base Data'!DF67</f>
        <v>0</v>
      </c>
      <c r="DG67" s="33">
        <f>$H67*'Base Data'!DG67</f>
        <v>0</v>
      </c>
      <c r="DH67" s="33">
        <f>$H67*'Base Data'!DH67</f>
        <v>0</v>
      </c>
      <c r="DI67" s="33">
        <f>$H67*'Base Data'!DI67</f>
        <v>0</v>
      </c>
      <c r="DJ67" s="33">
        <f>$H67*'Base Data'!DJ67</f>
        <v>0</v>
      </c>
      <c r="DK67" s="33">
        <f>$H67*'Base Data'!DK67</f>
        <v>0</v>
      </c>
      <c r="DL67" s="36">
        <f>$H67*'Base Data'!DL67</f>
        <v>0</v>
      </c>
    </row>
    <row r="68" spans="1:16384" s="332" customFormat="1" ht="19.899999999999999" customHeight="1">
      <c r="A68" s="333">
        <f>'LCR Weights'!N68</f>
        <v>0</v>
      </c>
      <c r="B68" s="333"/>
      <c r="C68" s="76"/>
      <c r="D68" s="87"/>
      <c r="E68" s="93"/>
      <c r="F68" s="725" t="s">
        <v>943</v>
      </c>
      <c r="G68" s="726">
        <f>'LCR Weights'!M68</f>
        <v>0.2</v>
      </c>
      <c r="H68" s="727">
        <f>'LCR Weights'!H68</f>
        <v>0.2</v>
      </c>
      <c r="I68" s="728"/>
      <c r="J68" s="34">
        <f>IF('LCR Weights'!$N68=0,1,0)*('Base Data'!J68+'Base Data'!I68)*G68</f>
        <v>0</v>
      </c>
      <c r="K68" s="33">
        <f>'LCR Weights'!$N68*($G68*('Base Data'!$I68+'Base Data'!$J68)/30)+($H68*'Base Data'!K68)</f>
        <v>0</v>
      </c>
      <c r="L68" s="33">
        <f>'LCR Weights'!$N68*($G68*('Base Data'!$I68+'Base Data'!$J68)/30)+($H68*'Base Data'!L68)</f>
        <v>0</v>
      </c>
      <c r="M68" s="33">
        <f>'LCR Weights'!$N68*($G68*('Base Data'!$I68+'Base Data'!$J68)/30)+($H68*'Base Data'!M68)</f>
        <v>0</v>
      </c>
      <c r="N68" s="33">
        <f>'LCR Weights'!$N68*($G68*('Base Data'!$I68+'Base Data'!$J68)/30)+($H68*'Base Data'!N68)</f>
        <v>0</v>
      </c>
      <c r="O68" s="33">
        <f>'LCR Weights'!$N68*($G68*('Base Data'!$I68+'Base Data'!$J68)/30)+($H68*'Base Data'!O68)</f>
        <v>0</v>
      </c>
      <c r="P68" s="33">
        <f>'LCR Weights'!$N68*($G68*('Base Data'!$I68+'Base Data'!$J68)/30)+($H68*'Base Data'!P68)</f>
        <v>0</v>
      </c>
      <c r="Q68" s="33">
        <f>'LCR Weights'!$N68*($G68*('Base Data'!$I68+'Base Data'!$J68)/30)+($H68*'Base Data'!Q68)</f>
        <v>0</v>
      </c>
      <c r="R68" s="33">
        <f>'LCR Weights'!$N68*($G68*('Base Data'!$I68+'Base Data'!$J68)/30)+($H68*'Base Data'!R68)</f>
        <v>0</v>
      </c>
      <c r="S68" s="33">
        <f>'LCR Weights'!$N68*($G68*('Base Data'!$I68+'Base Data'!$J68)/30)+($H68*'Base Data'!S68)</f>
        <v>0</v>
      </c>
      <c r="T68" s="33">
        <f>'LCR Weights'!$N68*($G68*('Base Data'!$I68+'Base Data'!$J68)/30)+($H68*'Base Data'!T68)</f>
        <v>0</v>
      </c>
      <c r="U68" s="33">
        <f>'LCR Weights'!$N68*($G68*('Base Data'!$I68+'Base Data'!$J68)/30)+($H68*'Base Data'!U68)</f>
        <v>0</v>
      </c>
      <c r="V68" s="33">
        <f>'LCR Weights'!$N68*($G68*('Base Data'!$I68+'Base Data'!$J68)/30)+($H68*'Base Data'!V68)</f>
        <v>0</v>
      </c>
      <c r="W68" s="33">
        <f>'LCR Weights'!$N68*($G68*('Base Data'!$I68+'Base Data'!$J68)/30)+($H68*'Base Data'!W68)</f>
        <v>0</v>
      </c>
      <c r="X68" s="33">
        <f>'LCR Weights'!$N68*($G68*('Base Data'!$I68+'Base Data'!$J68)/30)+($H68*'Base Data'!X68)</f>
        <v>0</v>
      </c>
      <c r="Y68" s="33">
        <f>'LCR Weights'!$N68*($G68*('Base Data'!$I68+'Base Data'!$J68)/30)+($H68*'Base Data'!Y68)</f>
        <v>0</v>
      </c>
      <c r="Z68" s="33">
        <f>'LCR Weights'!$N68*($G68*('Base Data'!$I68+'Base Data'!$J68)/30)+($H68*'Base Data'!Z68)</f>
        <v>0</v>
      </c>
      <c r="AA68" s="33">
        <f>'LCR Weights'!$N68*($G68*('Base Data'!$I68+'Base Data'!$J68)/30)+($H68*'Base Data'!AA68)</f>
        <v>0</v>
      </c>
      <c r="AB68" s="33">
        <f>'LCR Weights'!$N68*($G68*('Base Data'!$I68+'Base Data'!$J68)/30)+($H68*'Base Data'!AB68)</f>
        <v>0</v>
      </c>
      <c r="AC68" s="33">
        <f>'LCR Weights'!$N68*($G68*('Base Data'!$I68+'Base Data'!$J68)/30)+($H68*'Base Data'!AC68)</f>
        <v>0</v>
      </c>
      <c r="AD68" s="33">
        <f>'LCR Weights'!$N68*($G68*('Base Data'!$I68+'Base Data'!$J68)/30)+($H68*'Base Data'!AD68)</f>
        <v>0</v>
      </c>
      <c r="AE68" s="33">
        <f>'LCR Weights'!$N68*($G68*('Base Data'!$I68+'Base Data'!$J68)/30)+($H68*'Base Data'!AE68)</f>
        <v>0</v>
      </c>
      <c r="AF68" s="33">
        <f>'LCR Weights'!$N68*($G68*('Base Data'!$I68+'Base Data'!$J68)/30)+($H68*'Base Data'!AF68)</f>
        <v>0</v>
      </c>
      <c r="AG68" s="33">
        <f>'LCR Weights'!$N68*($G68*('Base Data'!$I68+'Base Data'!$J68)/30)+($H68*'Base Data'!AG68)</f>
        <v>0</v>
      </c>
      <c r="AH68" s="33">
        <f>'LCR Weights'!$N68*($G68*('Base Data'!$I68+'Base Data'!$J68)/30)+($H68*'Base Data'!AH68)</f>
        <v>0</v>
      </c>
      <c r="AI68" s="33">
        <f>'LCR Weights'!$N68*($G68*('Base Data'!$I68+'Base Data'!$J68)/30)+($H68*'Base Data'!AI68)</f>
        <v>0</v>
      </c>
      <c r="AJ68" s="33">
        <f>'LCR Weights'!$N68*($G68*('Base Data'!$I68+'Base Data'!$J68)/30)+($H68*'Base Data'!AJ68)</f>
        <v>0</v>
      </c>
      <c r="AK68" s="33">
        <f>'LCR Weights'!$N68*($G68*('Base Data'!$I68+'Base Data'!$J68)/30)+($H68*'Base Data'!AK68)</f>
        <v>0</v>
      </c>
      <c r="AL68" s="33">
        <f>'LCR Weights'!$N68*($G68*('Base Data'!$I68+'Base Data'!$J68)/30)+($H68*'Base Data'!AL68)</f>
        <v>0</v>
      </c>
      <c r="AM68" s="33">
        <f>'LCR Weights'!$N68*($G68*('Base Data'!$I68+'Base Data'!$J68)/30)+($H68*'Base Data'!AM68)</f>
        <v>0</v>
      </c>
      <c r="AN68" s="33">
        <f>'LCR Weights'!$N68*($G68*('Base Data'!$I68+'Base Data'!$J68)/30)+($H68*'Base Data'!AN68)</f>
        <v>0</v>
      </c>
      <c r="AO68" s="33">
        <f>$H68*'Base Data'!AO68</f>
        <v>0</v>
      </c>
      <c r="AP68" s="33">
        <f>$H68*'Base Data'!AP68</f>
        <v>0</v>
      </c>
      <c r="AQ68" s="33">
        <f>$H68*'Base Data'!AQ68</f>
        <v>0</v>
      </c>
      <c r="AR68" s="33">
        <f>$H68*'Base Data'!AR68</f>
        <v>0</v>
      </c>
      <c r="AS68" s="33">
        <f>$H68*'Base Data'!AS68</f>
        <v>0</v>
      </c>
      <c r="AT68" s="33">
        <f>$H68*'Base Data'!AT68</f>
        <v>0</v>
      </c>
      <c r="AU68" s="33">
        <f>$H68*'Base Data'!AU68</f>
        <v>0</v>
      </c>
      <c r="AV68" s="33">
        <f>$H68*'Base Data'!AV68</f>
        <v>0</v>
      </c>
      <c r="AW68" s="33">
        <f>$H68*'Base Data'!AW68</f>
        <v>0</v>
      </c>
      <c r="AX68" s="33">
        <f>$H68*'Base Data'!AX68</f>
        <v>0</v>
      </c>
      <c r="AY68" s="33">
        <f>$H68*'Base Data'!AY68</f>
        <v>0</v>
      </c>
      <c r="AZ68" s="33">
        <f>$H68*'Base Data'!AZ68</f>
        <v>0</v>
      </c>
      <c r="BA68" s="33">
        <f>$H68*'Base Data'!BA68</f>
        <v>0</v>
      </c>
      <c r="BB68" s="33">
        <f>$H68*'Base Data'!BB68</f>
        <v>0</v>
      </c>
      <c r="BC68" s="33">
        <f>$H68*'Base Data'!BC68</f>
        <v>0</v>
      </c>
      <c r="BD68" s="33">
        <f>$H68*'Base Data'!BD68</f>
        <v>0</v>
      </c>
      <c r="BE68" s="33">
        <f>$H68*'Base Data'!BE68</f>
        <v>0</v>
      </c>
      <c r="BF68" s="33">
        <f>$H68*'Base Data'!BF68</f>
        <v>0</v>
      </c>
      <c r="BG68" s="33">
        <f>$H68*'Base Data'!BG68</f>
        <v>0</v>
      </c>
      <c r="BH68" s="33">
        <f>$H68*'Base Data'!BH68</f>
        <v>0</v>
      </c>
      <c r="BI68" s="33">
        <f>$H68*'Base Data'!BI68</f>
        <v>0</v>
      </c>
      <c r="BJ68" s="33">
        <f>$H68*'Base Data'!BJ68</f>
        <v>0</v>
      </c>
      <c r="BK68" s="33">
        <f>$H68*'Base Data'!BK68</f>
        <v>0</v>
      </c>
      <c r="BL68" s="33">
        <f>$H68*'Base Data'!BL68</f>
        <v>0</v>
      </c>
      <c r="BM68" s="33">
        <f>$H68*'Base Data'!BM68</f>
        <v>0</v>
      </c>
      <c r="BN68" s="33">
        <f>$H68*'Base Data'!BN68</f>
        <v>0</v>
      </c>
      <c r="BO68" s="33">
        <f>$H68*'Base Data'!BO68</f>
        <v>0</v>
      </c>
      <c r="BP68" s="33">
        <f>$H68*'Base Data'!BP68</f>
        <v>0</v>
      </c>
      <c r="BQ68" s="33">
        <f>$H68*'Base Data'!BQ68</f>
        <v>0</v>
      </c>
      <c r="BR68" s="33">
        <f>$H68*'Base Data'!BR68</f>
        <v>0</v>
      </c>
      <c r="BS68" s="33">
        <f>$H68*'Base Data'!BS68</f>
        <v>0</v>
      </c>
      <c r="BT68" s="33">
        <f>$H68*'Base Data'!BT68</f>
        <v>0</v>
      </c>
      <c r="BU68" s="33">
        <f>$H68*'Base Data'!BU68</f>
        <v>0</v>
      </c>
      <c r="BV68" s="33">
        <f>$H68*'Base Data'!BV68</f>
        <v>0</v>
      </c>
      <c r="BW68" s="33">
        <f>$H68*'Base Data'!BW68</f>
        <v>0</v>
      </c>
      <c r="BX68" s="33">
        <f>$H68*'Base Data'!BX68</f>
        <v>0</v>
      </c>
      <c r="BY68" s="33">
        <f>$H68*'Base Data'!BY68</f>
        <v>0</v>
      </c>
      <c r="BZ68" s="33">
        <f>$H68*'Base Data'!BZ68</f>
        <v>0</v>
      </c>
      <c r="CA68" s="33">
        <f>$H68*'Base Data'!CA68</f>
        <v>0</v>
      </c>
      <c r="CB68" s="33">
        <f>$H68*'Base Data'!CB68</f>
        <v>0</v>
      </c>
      <c r="CC68" s="33">
        <f>$H68*'Base Data'!CC68</f>
        <v>0</v>
      </c>
      <c r="CD68" s="33">
        <f>$H68*'Base Data'!CD68</f>
        <v>0</v>
      </c>
      <c r="CE68" s="33">
        <f>$H68*'Base Data'!CE68</f>
        <v>0</v>
      </c>
      <c r="CF68" s="33">
        <f>$H68*'Base Data'!CF68</f>
        <v>0</v>
      </c>
      <c r="CG68" s="33">
        <f>$H68*'Base Data'!CG68</f>
        <v>0</v>
      </c>
      <c r="CH68" s="33">
        <f>$H68*'Base Data'!CH68</f>
        <v>0</v>
      </c>
      <c r="CI68" s="33">
        <f>$H68*'Base Data'!CI68</f>
        <v>0</v>
      </c>
      <c r="CJ68" s="33">
        <f>$H68*'Base Data'!CJ68</f>
        <v>0</v>
      </c>
      <c r="CK68" s="33">
        <f>$H68*'Base Data'!CK68</f>
        <v>0</v>
      </c>
      <c r="CL68" s="33">
        <f>$H68*'Base Data'!CL68</f>
        <v>0</v>
      </c>
      <c r="CM68" s="33">
        <f>$H68*'Base Data'!CM68</f>
        <v>0</v>
      </c>
      <c r="CN68" s="33">
        <f>$H68*'Base Data'!CN68</f>
        <v>0</v>
      </c>
      <c r="CO68" s="33">
        <f>$H68*'Base Data'!CO68</f>
        <v>0</v>
      </c>
      <c r="CP68" s="33">
        <f>$H68*'Base Data'!CP68</f>
        <v>0</v>
      </c>
      <c r="CQ68" s="33">
        <f>$H68*'Base Data'!CQ68</f>
        <v>0</v>
      </c>
      <c r="CR68" s="33">
        <f>$H68*'Base Data'!CR68</f>
        <v>0</v>
      </c>
      <c r="CS68" s="33">
        <f>$H68*'Base Data'!CS68</f>
        <v>0</v>
      </c>
      <c r="CT68" s="33">
        <f>$H68*'Base Data'!CT68</f>
        <v>0</v>
      </c>
      <c r="CU68" s="33">
        <f>$H68*'Base Data'!CU68</f>
        <v>0</v>
      </c>
      <c r="CV68" s="33">
        <f>$H68*'Base Data'!CV68</f>
        <v>0</v>
      </c>
      <c r="CW68" s="33">
        <f>$H68*'Base Data'!CW68</f>
        <v>0</v>
      </c>
      <c r="CX68" s="33">
        <f>$H68*'Base Data'!CX68</f>
        <v>0</v>
      </c>
      <c r="CY68" s="33">
        <f>$H68*'Base Data'!CY68</f>
        <v>0</v>
      </c>
      <c r="CZ68" s="33">
        <f>$H68*'Base Data'!CZ68</f>
        <v>0</v>
      </c>
      <c r="DA68" s="33">
        <f>$H68*'Base Data'!DA68</f>
        <v>0</v>
      </c>
      <c r="DB68" s="33">
        <f>$H68*'Base Data'!DB68</f>
        <v>0</v>
      </c>
      <c r="DC68" s="33">
        <f>$H68*'Base Data'!DC68</f>
        <v>0</v>
      </c>
      <c r="DD68" s="33">
        <f>$H68*'Base Data'!DD68</f>
        <v>0</v>
      </c>
      <c r="DE68" s="33">
        <f>$H68*'Base Data'!DE68</f>
        <v>0</v>
      </c>
      <c r="DF68" s="33">
        <f>$H68*'Base Data'!DF68</f>
        <v>0</v>
      </c>
      <c r="DG68" s="33">
        <f>$H68*'Base Data'!DG68</f>
        <v>0</v>
      </c>
      <c r="DH68" s="33">
        <f>$H68*'Base Data'!DH68</f>
        <v>0</v>
      </c>
      <c r="DI68" s="33">
        <f>$H68*'Base Data'!DI68</f>
        <v>0</v>
      </c>
      <c r="DJ68" s="33">
        <f>$H68*'Base Data'!DJ68</f>
        <v>0</v>
      </c>
      <c r="DK68" s="33">
        <f>$H68*'Base Data'!DK68</f>
        <v>0</v>
      </c>
      <c r="DL68" s="36">
        <f>$H68*'Base Data'!DL68</f>
        <v>0</v>
      </c>
    </row>
    <row r="69" spans="1:16384" s="332" customFormat="1" ht="19.899999999999999" customHeight="1">
      <c r="A69" s="333">
        <f>'LCR Weights'!N69</f>
        <v>0</v>
      </c>
      <c r="B69" s="333"/>
      <c r="C69" s="76"/>
      <c r="D69" s="87" t="s">
        <v>580</v>
      </c>
      <c r="E69" s="93" t="s">
        <v>789</v>
      </c>
      <c r="F69" s="725" t="s">
        <v>933</v>
      </c>
      <c r="G69" s="726">
        <f>'LCR Weights'!M69</f>
        <v>0.2</v>
      </c>
      <c r="H69" s="727">
        <f>'LCR Weights'!H69</f>
        <v>0.2</v>
      </c>
      <c r="I69" s="728"/>
      <c r="J69" s="34">
        <f>IF('LCR Weights'!$N69=0,1,0)*('Base Data'!J69+'Base Data'!I69)*G69</f>
        <v>0</v>
      </c>
      <c r="K69" s="33">
        <f>'LCR Weights'!$N69*($G69*('Base Data'!$I69+'Base Data'!$J69)/30)+($H69*'Base Data'!K69)</f>
        <v>0</v>
      </c>
      <c r="L69" s="33">
        <f>'LCR Weights'!$N69*($G69*('Base Data'!$I69+'Base Data'!$J69)/30)+($H69*'Base Data'!L69)</f>
        <v>0</v>
      </c>
      <c r="M69" s="33">
        <f>'LCR Weights'!$N69*($G69*('Base Data'!$I69+'Base Data'!$J69)/30)+($H69*'Base Data'!M69)</f>
        <v>0</v>
      </c>
      <c r="N69" s="33">
        <f>'LCR Weights'!$N69*($G69*('Base Data'!$I69+'Base Data'!$J69)/30)+($H69*'Base Data'!N69)</f>
        <v>0</v>
      </c>
      <c r="O69" s="33">
        <f>'LCR Weights'!$N69*($G69*('Base Data'!$I69+'Base Data'!$J69)/30)+($H69*'Base Data'!O69)</f>
        <v>0</v>
      </c>
      <c r="P69" s="33">
        <f>'LCR Weights'!$N69*($G69*('Base Data'!$I69+'Base Data'!$J69)/30)+($H69*'Base Data'!P69)</f>
        <v>0</v>
      </c>
      <c r="Q69" s="33">
        <f>'LCR Weights'!$N69*($G69*('Base Data'!$I69+'Base Data'!$J69)/30)+($H69*'Base Data'!Q69)</f>
        <v>0</v>
      </c>
      <c r="R69" s="33">
        <f>'LCR Weights'!$N69*($G69*('Base Data'!$I69+'Base Data'!$J69)/30)+($H69*'Base Data'!R69)</f>
        <v>0</v>
      </c>
      <c r="S69" s="33">
        <f>'LCR Weights'!$N69*($G69*('Base Data'!$I69+'Base Data'!$J69)/30)+($H69*'Base Data'!S69)</f>
        <v>0</v>
      </c>
      <c r="T69" s="33">
        <f>'LCR Weights'!$N69*($G69*('Base Data'!$I69+'Base Data'!$J69)/30)+($H69*'Base Data'!T69)</f>
        <v>0</v>
      </c>
      <c r="U69" s="33">
        <f>'LCR Weights'!$N69*($G69*('Base Data'!$I69+'Base Data'!$J69)/30)+($H69*'Base Data'!U69)</f>
        <v>0</v>
      </c>
      <c r="V69" s="33">
        <f>'LCR Weights'!$N69*($G69*('Base Data'!$I69+'Base Data'!$J69)/30)+($H69*'Base Data'!V69)</f>
        <v>0</v>
      </c>
      <c r="W69" s="33">
        <f>'LCR Weights'!$N69*($G69*('Base Data'!$I69+'Base Data'!$J69)/30)+($H69*'Base Data'!W69)</f>
        <v>0</v>
      </c>
      <c r="X69" s="33">
        <f>'LCR Weights'!$N69*($G69*('Base Data'!$I69+'Base Data'!$J69)/30)+($H69*'Base Data'!X69)</f>
        <v>0</v>
      </c>
      <c r="Y69" s="33">
        <f>'LCR Weights'!$N69*($G69*('Base Data'!$I69+'Base Data'!$J69)/30)+($H69*'Base Data'!Y69)</f>
        <v>0</v>
      </c>
      <c r="Z69" s="33">
        <f>'LCR Weights'!$N69*($G69*('Base Data'!$I69+'Base Data'!$J69)/30)+($H69*'Base Data'!Z69)</f>
        <v>0</v>
      </c>
      <c r="AA69" s="33">
        <f>'LCR Weights'!$N69*($G69*('Base Data'!$I69+'Base Data'!$J69)/30)+($H69*'Base Data'!AA69)</f>
        <v>0</v>
      </c>
      <c r="AB69" s="33">
        <f>'LCR Weights'!$N69*($G69*('Base Data'!$I69+'Base Data'!$J69)/30)+($H69*'Base Data'!AB69)</f>
        <v>0</v>
      </c>
      <c r="AC69" s="33">
        <f>'LCR Weights'!$N69*($G69*('Base Data'!$I69+'Base Data'!$J69)/30)+($H69*'Base Data'!AC69)</f>
        <v>0</v>
      </c>
      <c r="AD69" s="33">
        <f>'LCR Weights'!$N69*($G69*('Base Data'!$I69+'Base Data'!$J69)/30)+($H69*'Base Data'!AD69)</f>
        <v>0</v>
      </c>
      <c r="AE69" s="33">
        <f>'LCR Weights'!$N69*($G69*('Base Data'!$I69+'Base Data'!$J69)/30)+($H69*'Base Data'!AE69)</f>
        <v>0</v>
      </c>
      <c r="AF69" s="33">
        <f>'LCR Weights'!$N69*($G69*('Base Data'!$I69+'Base Data'!$J69)/30)+($H69*'Base Data'!AF69)</f>
        <v>0</v>
      </c>
      <c r="AG69" s="33">
        <f>'LCR Weights'!$N69*($G69*('Base Data'!$I69+'Base Data'!$J69)/30)+($H69*'Base Data'!AG69)</f>
        <v>0</v>
      </c>
      <c r="AH69" s="33">
        <f>'LCR Weights'!$N69*($G69*('Base Data'!$I69+'Base Data'!$J69)/30)+($H69*'Base Data'!AH69)</f>
        <v>0</v>
      </c>
      <c r="AI69" s="33">
        <f>'LCR Weights'!$N69*($G69*('Base Data'!$I69+'Base Data'!$J69)/30)+($H69*'Base Data'!AI69)</f>
        <v>0</v>
      </c>
      <c r="AJ69" s="33">
        <f>'LCR Weights'!$N69*($G69*('Base Data'!$I69+'Base Data'!$J69)/30)+($H69*'Base Data'!AJ69)</f>
        <v>0</v>
      </c>
      <c r="AK69" s="33">
        <f>'LCR Weights'!$N69*($G69*('Base Data'!$I69+'Base Data'!$J69)/30)+($H69*'Base Data'!AK69)</f>
        <v>0</v>
      </c>
      <c r="AL69" s="33">
        <f>'LCR Weights'!$N69*($G69*('Base Data'!$I69+'Base Data'!$J69)/30)+($H69*'Base Data'!AL69)</f>
        <v>0</v>
      </c>
      <c r="AM69" s="33">
        <f>'LCR Weights'!$N69*($G69*('Base Data'!$I69+'Base Data'!$J69)/30)+($H69*'Base Data'!AM69)</f>
        <v>0</v>
      </c>
      <c r="AN69" s="33">
        <f>'LCR Weights'!$N69*($G69*('Base Data'!$I69+'Base Data'!$J69)/30)+($H69*'Base Data'!AN69)</f>
        <v>0</v>
      </c>
      <c r="AO69" s="33">
        <f>$H69*'Base Data'!AO69</f>
        <v>0</v>
      </c>
      <c r="AP69" s="33">
        <f>$H69*'Base Data'!AP69</f>
        <v>0</v>
      </c>
      <c r="AQ69" s="33">
        <f>$H69*'Base Data'!AQ69</f>
        <v>0</v>
      </c>
      <c r="AR69" s="33">
        <f>$H69*'Base Data'!AR69</f>
        <v>0</v>
      </c>
      <c r="AS69" s="33">
        <f>$H69*'Base Data'!AS69</f>
        <v>0</v>
      </c>
      <c r="AT69" s="33">
        <f>$H69*'Base Data'!AT69</f>
        <v>0</v>
      </c>
      <c r="AU69" s="33">
        <f>$H69*'Base Data'!AU69</f>
        <v>0</v>
      </c>
      <c r="AV69" s="33">
        <f>$H69*'Base Data'!AV69</f>
        <v>0</v>
      </c>
      <c r="AW69" s="33">
        <f>$H69*'Base Data'!AW69</f>
        <v>0</v>
      </c>
      <c r="AX69" s="33">
        <f>$H69*'Base Data'!AX69</f>
        <v>0</v>
      </c>
      <c r="AY69" s="33">
        <f>$H69*'Base Data'!AY69</f>
        <v>0</v>
      </c>
      <c r="AZ69" s="33">
        <f>$H69*'Base Data'!AZ69</f>
        <v>0</v>
      </c>
      <c r="BA69" s="33">
        <f>$H69*'Base Data'!BA69</f>
        <v>0</v>
      </c>
      <c r="BB69" s="33">
        <f>$H69*'Base Data'!BB69</f>
        <v>0</v>
      </c>
      <c r="BC69" s="33">
        <f>$H69*'Base Data'!BC69</f>
        <v>0</v>
      </c>
      <c r="BD69" s="33">
        <f>$H69*'Base Data'!BD69</f>
        <v>0</v>
      </c>
      <c r="BE69" s="33">
        <f>$H69*'Base Data'!BE69</f>
        <v>0</v>
      </c>
      <c r="BF69" s="33">
        <f>$H69*'Base Data'!BF69</f>
        <v>0</v>
      </c>
      <c r="BG69" s="33">
        <f>$H69*'Base Data'!BG69</f>
        <v>0</v>
      </c>
      <c r="BH69" s="33">
        <f>$H69*'Base Data'!BH69</f>
        <v>0</v>
      </c>
      <c r="BI69" s="33">
        <f>$H69*'Base Data'!BI69</f>
        <v>0</v>
      </c>
      <c r="BJ69" s="33">
        <f>$H69*'Base Data'!BJ69</f>
        <v>0</v>
      </c>
      <c r="BK69" s="33">
        <f>$H69*'Base Data'!BK69</f>
        <v>0</v>
      </c>
      <c r="BL69" s="33">
        <f>$H69*'Base Data'!BL69</f>
        <v>0</v>
      </c>
      <c r="BM69" s="33">
        <f>$H69*'Base Data'!BM69</f>
        <v>0</v>
      </c>
      <c r="BN69" s="33">
        <f>$H69*'Base Data'!BN69</f>
        <v>0</v>
      </c>
      <c r="BO69" s="33">
        <f>$H69*'Base Data'!BO69</f>
        <v>0</v>
      </c>
      <c r="BP69" s="33">
        <f>$H69*'Base Data'!BP69</f>
        <v>0</v>
      </c>
      <c r="BQ69" s="33">
        <f>$H69*'Base Data'!BQ69</f>
        <v>0</v>
      </c>
      <c r="BR69" s="33">
        <f>$H69*'Base Data'!BR69</f>
        <v>0</v>
      </c>
      <c r="BS69" s="33">
        <f>$H69*'Base Data'!BS69</f>
        <v>0</v>
      </c>
      <c r="BT69" s="33">
        <f>$H69*'Base Data'!BT69</f>
        <v>0</v>
      </c>
      <c r="BU69" s="33">
        <f>$H69*'Base Data'!BU69</f>
        <v>0</v>
      </c>
      <c r="BV69" s="33">
        <f>$H69*'Base Data'!BV69</f>
        <v>0</v>
      </c>
      <c r="BW69" s="33">
        <f>$H69*'Base Data'!BW69</f>
        <v>0</v>
      </c>
      <c r="BX69" s="33">
        <f>$H69*'Base Data'!BX69</f>
        <v>0</v>
      </c>
      <c r="BY69" s="33">
        <f>$H69*'Base Data'!BY69</f>
        <v>0</v>
      </c>
      <c r="BZ69" s="33">
        <f>$H69*'Base Data'!BZ69</f>
        <v>0</v>
      </c>
      <c r="CA69" s="33">
        <f>$H69*'Base Data'!CA69</f>
        <v>0</v>
      </c>
      <c r="CB69" s="33">
        <f>$H69*'Base Data'!CB69</f>
        <v>0</v>
      </c>
      <c r="CC69" s="33">
        <f>$H69*'Base Data'!CC69</f>
        <v>0</v>
      </c>
      <c r="CD69" s="33">
        <f>$H69*'Base Data'!CD69</f>
        <v>0</v>
      </c>
      <c r="CE69" s="33">
        <f>$H69*'Base Data'!CE69</f>
        <v>0</v>
      </c>
      <c r="CF69" s="33">
        <f>$H69*'Base Data'!CF69</f>
        <v>0</v>
      </c>
      <c r="CG69" s="33">
        <f>$H69*'Base Data'!CG69</f>
        <v>0</v>
      </c>
      <c r="CH69" s="33">
        <f>$H69*'Base Data'!CH69</f>
        <v>0</v>
      </c>
      <c r="CI69" s="33">
        <f>$H69*'Base Data'!CI69</f>
        <v>0</v>
      </c>
      <c r="CJ69" s="33">
        <f>$H69*'Base Data'!CJ69</f>
        <v>0</v>
      </c>
      <c r="CK69" s="33">
        <f>$H69*'Base Data'!CK69</f>
        <v>0</v>
      </c>
      <c r="CL69" s="33">
        <f>$H69*'Base Data'!CL69</f>
        <v>0</v>
      </c>
      <c r="CM69" s="33">
        <f>$H69*'Base Data'!CM69</f>
        <v>0</v>
      </c>
      <c r="CN69" s="33">
        <f>$H69*'Base Data'!CN69</f>
        <v>0</v>
      </c>
      <c r="CO69" s="33">
        <f>$H69*'Base Data'!CO69</f>
        <v>0</v>
      </c>
      <c r="CP69" s="33">
        <f>$H69*'Base Data'!CP69</f>
        <v>0</v>
      </c>
      <c r="CQ69" s="33">
        <f>$H69*'Base Data'!CQ69</f>
        <v>0</v>
      </c>
      <c r="CR69" s="33">
        <f>$H69*'Base Data'!CR69</f>
        <v>0</v>
      </c>
      <c r="CS69" s="33">
        <f>$H69*'Base Data'!CS69</f>
        <v>0</v>
      </c>
      <c r="CT69" s="33">
        <f>$H69*'Base Data'!CT69</f>
        <v>0</v>
      </c>
      <c r="CU69" s="33">
        <f>$H69*'Base Data'!CU69</f>
        <v>0</v>
      </c>
      <c r="CV69" s="33">
        <f>$H69*'Base Data'!CV69</f>
        <v>0</v>
      </c>
      <c r="CW69" s="33">
        <f>$H69*'Base Data'!CW69</f>
        <v>0</v>
      </c>
      <c r="CX69" s="33">
        <f>$H69*'Base Data'!CX69</f>
        <v>0</v>
      </c>
      <c r="CY69" s="33">
        <f>$H69*'Base Data'!CY69</f>
        <v>0</v>
      </c>
      <c r="CZ69" s="33">
        <f>$H69*'Base Data'!CZ69</f>
        <v>0</v>
      </c>
      <c r="DA69" s="33">
        <f>$H69*'Base Data'!DA69</f>
        <v>0</v>
      </c>
      <c r="DB69" s="33">
        <f>$H69*'Base Data'!DB69</f>
        <v>0</v>
      </c>
      <c r="DC69" s="33">
        <f>$H69*'Base Data'!DC69</f>
        <v>0</v>
      </c>
      <c r="DD69" s="33">
        <f>$H69*'Base Data'!DD69</f>
        <v>0</v>
      </c>
      <c r="DE69" s="33">
        <f>$H69*'Base Data'!DE69</f>
        <v>0</v>
      </c>
      <c r="DF69" s="33">
        <f>$H69*'Base Data'!DF69</f>
        <v>0</v>
      </c>
      <c r="DG69" s="33">
        <f>$H69*'Base Data'!DG69</f>
        <v>0</v>
      </c>
      <c r="DH69" s="33">
        <f>$H69*'Base Data'!DH69</f>
        <v>0</v>
      </c>
      <c r="DI69" s="33">
        <f>$H69*'Base Data'!DI69</f>
        <v>0</v>
      </c>
      <c r="DJ69" s="33">
        <f>$H69*'Base Data'!DJ69</f>
        <v>0</v>
      </c>
      <c r="DK69" s="33">
        <f>$H69*'Base Data'!DK69</f>
        <v>0</v>
      </c>
      <c r="DL69" s="36">
        <f>$H69*'Base Data'!DL69</f>
        <v>0</v>
      </c>
    </row>
    <row r="70" spans="1:16384" s="332" customFormat="1" ht="19.5" customHeight="1">
      <c r="A70" s="333">
        <f>'LCR Weights'!N70</f>
        <v>0</v>
      </c>
      <c r="B70" s="333"/>
      <c r="C70" s="76"/>
      <c r="D70" s="87" t="s">
        <v>581</v>
      </c>
      <c r="E70" s="93" t="s">
        <v>790</v>
      </c>
      <c r="F70" s="725" t="s">
        <v>960</v>
      </c>
      <c r="G70" s="726">
        <f>'LCR Weights'!M70</f>
        <v>1</v>
      </c>
      <c r="H70" s="727">
        <f>'LCR Weights'!H70</f>
        <v>1</v>
      </c>
      <c r="I70" s="728"/>
      <c r="J70" s="34">
        <f>IF('LCR Weights'!$N70=0,1,0)*('Base Data'!J70+'Base Data'!I70)*G70</f>
        <v>0</v>
      </c>
      <c r="K70" s="33">
        <f>'LCR Weights'!$N70*($G70*('Base Data'!$I70+'Base Data'!$J70)/30)+($H70*'Base Data'!K70)</f>
        <v>0</v>
      </c>
      <c r="L70" s="33">
        <f>'LCR Weights'!$N70*($G70*('Base Data'!$I70+'Base Data'!$J70)/30)+($H70*'Base Data'!L70)</f>
        <v>0</v>
      </c>
      <c r="M70" s="33">
        <f>'LCR Weights'!$N70*($G70*('Base Data'!$I70+'Base Data'!$J70)/30)+($H70*'Base Data'!M70)</f>
        <v>0</v>
      </c>
      <c r="N70" s="33">
        <f>'LCR Weights'!$N70*($G70*('Base Data'!$I70+'Base Data'!$J70)/30)+($H70*'Base Data'!N70)</f>
        <v>0</v>
      </c>
      <c r="O70" s="33">
        <f>'LCR Weights'!$N70*($G70*('Base Data'!$I70+'Base Data'!$J70)/30)+($H70*'Base Data'!O70)</f>
        <v>0</v>
      </c>
      <c r="P70" s="33">
        <f>'LCR Weights'!$N70*($G70*('Base Data'!$I70+'Base Data'!$J70)/30)+($H70*'Base Data'!P70)</f>
        <v>0</v>
      </c>
      <c r="Q70" s="33">
        <f>'LCR Weights'!$N70*($G70*('Base Data'!$I70+'Base Data'!$J70)/30)+($H70*'Base Data'!Q70)</f>
        <v>0</v>
      </c>
      <c r="R70" s="33">
        <f>'LCR Weights'!$N70*($G70*('Base Data'!$I70+'Base Data'!$J70)/30)+($H70*'Base Data'!R70)</f>
        <v>0</v>
      </c>
      <c r="S70" s="33">
        <f>'LCR Weights'!$N70*($G70*('Base Data'!$I70+'Base Data'!$J70)/30)+($H70*'Base Data'!S70)</f>
        <v>0</v>
      </c>
      <c r="T70" s="33">
        <f>'LCR Weights'!$N70*($G70*('Base Data'!$I70+'Base Data'!$J70)/30)+($H70*'Base Data'!T70)</f>
        <v>0</v>
      </c>
      <c r="U70" s="33">
        <f>'LCR Weights'!$N70*($G70*('Base Data'!$I70+'Base Data'!$J70)/30)+($H70*'Base Data'!U70)</f>
        <v>0</v>
      </c>
      <c r="V70" s="33">
        <f>'LCR Weights'!$N70*($G70*('Base Data'!$I70+'Base Data'!$J70)/30)+($H70*'Base Data'!V70)</f>
        <v>0</v>
      </c>
      <c r="W70" s="33">
        <f>'LCR Weights'!$N70*($G70*('Base Data'!$I70+'Base Data'!$J70)/30)+($H70*'Base Data'!W70)</f>
        <v>0</v>
      </c>
      <c r="X70" s="33">
        <f>'LCR Weights'!$N70*($G70*('Base Data'!$I70+'Base Data'!$J70)/30)+($H70*'Base Data'!X70)</f>
        <v>0</v>
      </c>
      <c r="Y70" s="33">
        <f>'LCR Weights'!$N70*($G70*('Base Data'!$I70+'Base Data'!$J70)/30)+($H70*'Base Data'!Y70)</f>
        <v>0</v>
      </c>
      <c r="Z70" s="33">
        <f>'LCR Weights'!$N70*($G70*('Base Data'!$I70+'Base Data'!$J70)/30)+($H70*'Base Data'!Z70)</f>
        <v>0</v>
      </c>
      <c r="AA70" s="33">
        <f>'LCR Weights'!$N70*($G70*('Base Data'!$I70+'Base Data'!$J70)/30)+($H70*'Base Data'!AA70)</f>
        <v>0</v>
      </c>
      <c r="AB70" s="33">
        <f>'LCR Weights'!$N70*($G70*('Base Data'!$I70+'Base Data'!$J70)/30)+($H70*'Base Data'!AB70)</f>
        <v>0</v>
      </c>
      <c r="AC70" s="33">
        <f>'LCR Weights'!$N70*($G70*('Base Data'!$I70+'Base Data'!$J70)/30)+($H70*'Base Data'!AC70)</f>
        <v>0</v>
      </c>
      <c r="AD70" s="33">
        <f>'LCR Weights'!$N70*($G70*('Base Data'!$I70+'Base Data'!$J70)/30)+($H70*'Base Data'!AD70)</f>
        <v>0</v>
      </c>
      <c r="AE70" s="33">
        <f>'LCR Weights'!$N70*($G70*('Base Data'!$I70+'Base Data'!$J70)/30)+($H70*'Base Data'!AE70)</f>
        <v>0</v>
      </c>
      <c r="AF70" s="33">
        <f>'LCR Weights'!$N70*($G70*('Base Data'!$I70+'Base Data'!$J70)/30)+($H70*'Base Data'!AF70)</f>
        <v>0</v>
      </c>
      <c r="AG70" s="33">
        <f>'LCR Weights'!$N70*($G70*('Base Data'!$I70+'Base Data'!$J70)/30)+($H70*'Base Data'!AG70)</f>
        <v>0</v>
      </c>
      <c r="AH70" s="33">
        <f>'LCR Weights'!$N70*($G70*('Base Data'!$I70+'Base Data'!$J70)/30)+($H70*'Base Data'!AH70)</f>
        <v>0</v>
      </c>
      <c r="AI70" s="33">
        <f>'LCR Weights'!$N70*($G70*('Base Data'!$I70+'Base Data'!$J70)/30)+($H70*'Base Data'!AI70)</f>
        <v>0</v>
      </c>
      <c r="AJ70" s="33">
        <f>'LCR Weights'!$N70*($G70*('Base Data'!$I70+'Base Data'!$J70)/30)+($H70*'Base Data'!AJ70)</f>
        <v>0</v>
      </c>
      <c r="AK70" s="33">
        <f>'LCR Weights'!$N70*($G70*('Base Data'!$I70+'Base Data'!$J70)/30)+($H70*'Base Data'!AK70)</f>
        <v>0</v>
      </c>
      <c r="AL70" s="33">
        <f>'LCR Weights'!$N70*($G70*('Base Data'!$I70+'Base Data'!$J70)/30)+($H70*'Base Data'!AL70)</f>
        <v>0</v>
      </c>
      <c r="AM70" s="33">
        <f>'LCR Weights'!$N70*($G70*('Base Data'!$I70+'Base Data'!$J70)/30)+($H70*'Base Data'!AM70)</f>
        <v>0</v>
      </c>
      <c r="AN70" s="33">
        <f>'LCR Weights'!$N70*($G70*('Base Data'!$I70+'Base Data'!$J70)/30)+($H70*'Base Data'!AN70)</f>
        <v>0</v>
      </c>
      <c r="AO70" s="33">
        <f>$H70*'Base Data'!AO70</f>
        <v>0</v>
      </c>
      <c r="AP70" s="33">
        <f>$H70*'Base Data'!AP70</f>
        <v>0</v>
      </c>
      <c r="AQ70" s="33">
        <f>$H70*'Base Data'!AQ70</f>
        <v>0</v>
      </c>
      <c r="AR70" s="33">
        <f>$H70*'Base Data'!AR70</f>
        <v>0</v>
      </c>
      <c r="AS70" s="33">
        <f>$H70*'Base Data'!AS70</f>
        <v>0</v>
      </c>
      <c r="AT70" s="33">
        <f>$H70*'Base Data'!AT70</f>
        <v>0</v>
      </c>
      <c r="AU70" s="33">
        <f>$H70*'Base Data'!AU70</f>
        <v>0</v>
      </c>
      <c r="AV70" s="33">
        <f>$H70*'Base Data'!AV70</f>
        <v>0</v>
      </c>
      <c r="AW70" s="33">
        <f>$H70*'Base Data'!AW70</f>
        <v>0</v>
      </c>
      <c r="AX70" s="33">
        <f>$H70*'Base Data'!AX70</f>
        <v>0</v>
      </c>
      <c r="AY70" s="33">
        <f>$H70*'Base Data'!AY70</f>
        <v>0</v>
      </c>
      <c r="AZ70" s="33">
        <f>$H70*'Base Data'!AZ70</f>
        <v>0</v>
      </c>
      <c r="BA70" s="33">
        <f>$H70*'Base Data'!BA70</f>
        <v>0</v>
      </c>
      <c r="BB70" s="33">
        <f>$H70*'Base Data'!BB70</f>
        <v>0</v>
      </c>
      <c r="BC70" s="33">
        <f>$H70*'Base Data'!BC70</f>
        <v>0</v>
      </c>
      <c r="BD70" s="33">
        <f>$H70*'Base Data'!BD70</f>
        <v>0</v>
      </c>
      <c r="BE70" s="33">
        <f>$H70*'Base Data'!BE70</f>
        <v>0</v>
      </c>
      <c r="BF70" s="33">
        <f>$H70*'Base Data'!BF70</f>
        <v>0</v>
      </c>
      <c r="BG70" s="33">
        <f>$H70*'Base Data'!BG70</f>
        <v>0</v>
      </c>
      <c r="BH70" s="33">
        <f>$H70*'Base Data'!BH70</f>
        <v>0</v>
      </c>
      <c r="BI70" s="33">
        <f>$H70*'Base Data'!BI70</f>
        <v>0</v>
      </c>
      <c r="BJ70" s="33">
        <f>$H70*'Base Data'!BJ70</f>
        <v>0</v>
      </c>
      <c r="BK70" s="33">
        <f>$H70*'Base Data'!BK70</f>
        <v>0</v>
      </c>
      <c r="BL70" s="33">
        <f>$H70*'Base Data'!BL70</f>
        <v>0</v>
      </c>
      <c r="BM70" s="33">
        <f>$H70*'Base Data'!BM70</f>
        <v>0</v>
      </c>
      <c r="BN70" s="33">
        <f>$H70*'Base Data'!BN70</f>
        <v>0</v>
      </c>
      <c r="BO70" s="33">
        <f>$H70*'Base Data'!BO70</f>
        <v>0</v>
      </c>
      <c r="BP70" s="33">
        <f>$H70*'Base Data'!BP70</f>
        <v>0</v>
      </c>
      <c r="BQ70" s="33">
        <f>$H70*'Base Data'!BQ70</f>
        <v>0</v>
      </c>
      <c r="BR70" s="33">
        <f>$H70*'Base Data'!BR70</f>
        <v>0</v>
      </c>
      <c r="BS70" s="33">
        <f>$H70*'Base Data'!BS70</f>
        <v>0</v>
      </c>
      <c r="BT70" s="33">
        <f>$H70*'Base Data'!BT70</f>
        <v>0</v>
      </c>
      <c r="BU70" s="33">
        <f>$H70*'Base Data'!BU70</f>
        <v>0</v>
      </c>
      <c r="BV70" s="33">
        <f>$H70*'Base Data'!BV70</f>
        <v>0</v>
      </c>
      <c r="BW70" s="33">
        <f>$H70*'Base Data'!BW70</f>
        <v>0</v>
      </c>
      <c r="BX70" s="33">
        <f>$H70*'Base Data'!BX70</f>
        <v>0</v>
      </c>
      <c r="BY70" s="33">
        <f>$H70*'Base Data'!BY70</f>
        <v>0</v>
      </c>
      <c r="BZ70" s="33">
        <f>$H70*'Base Data'!BZ70</f>
        <v>0</v>
      </c>
      <c r="CA70" s="33">
        <f>$H70*'Base Data'!CA70</f>
        <v>0</v>
      </c>
      <c r="CB70" s="33">
        <f>$H70*'Base Data'!CB70</f>
        <v>0</v>
      </c>
      <c r="CC70" s="33">
        <f>$H70*'Base Data'!CC70</f>
        <v>0</v>
      </c>
      <c r="CD70" s="33">
        <f>$H70*'Base Data'!CD70</f>
        <v>0</v>
      </c>
      <c r="CE70" s="33">
        <f>$H70*'Base Data'!CE70</f>
        <v>0</v>
      </c>
      <c r="CF70" s="33">
        <f>$H70*'Base Data'!CF70</f>
        <v>0</v>
      </c>
      <c r="CG70" s="33">
        <f>$H70*'Base Data'!CG70</f>
        <v>0</v>
      </c>
      <c r="CH70" s="33">
        <f>$H70*'Base Data'!CH70</f>
        <v>0</v>
      </c>
      <c r="CI70" s="33">
        <f>$H70*'Base Data'!CI70</f>
        <v>0</v>
      </c>
      <c r="CJ70" s="33">
        <f>$H70*'Base Data'!CJ70</f>
        <v>0</v>
      </c>
      <c r="CK70" s="33">
        <f>$H70*'Base Data'!CK70</f>
        <v>0</v>
      </c>
      <c r="CL70" s="33">
        <f>$H70*'Base Data'!CL70</f>
        <v>0</v>
      </c>
      <c r="CM70" s="33">
        <f>$H70*'Base Data'!CM70</f>
        <v>0</v>
      </c>
      <c r="CN70" s="33">
        <f>$H70*'Base Data'!CN70</f>
        <v>0</v>
      </c>
      <c r="CO70" s="33">
        <f>$H70*'Base Data'!CO70</f>
        <v>0</v>
      </c>
      <c r="CP70" s="33">
        <f>$H70*'Base Data'!CP70</f>
        <v>0</v>
      </c>
      <c r="CQ70" s="33">
        <f>$H70*'Base Data'!CQ70</f>
        <v>0</v>
      </c>
      <c r="CR70" s="33">
        <f>$H70*'Base Data'!CR70</f>
        <v>0</v>
      </c>
      <c r="CS70" s="33">
        <f>$H70*'Base Data'!CS70</f>
        <v>0</v>
      </c>
      <c r="CT70" s="33">
        <f>$H70*'Base Data'!CT70</f>
        <v>0</v>
      </c>
      <c r="CU70" s="33">
        <f>$H70*'Base Data'!CU70</f>
        <v>0</v>
      </c>
      <c r="CV70" s="33">
        <f>$H70*'Base Data'!CV70</f>
        <v>0</v>
      </c>
      <c r="CW70" s="33">
        <f>$H70*'Base Data'!CW70</f>
        <v>0</v>
      </c>
      <c r="CX70" s="33">
        <f>$H70*'Base Data'!CX70</f>
        <v>0</v>
      </c>
      <c r="CY70" s="33">
        <f>$H70*'Base Data'!CY70</f>
        <v>0</v>
      </c>
      <c r="CZ70" s="33">
        <f>$H70*'Base Data'!CZ70</f>
        <v>0</v>
      </c>
      <c r="DA70" s="33">
        <f>$H70*'Base Data'!DA70</f>
        <v>0</v>
      </c>
      <c r="DB70" s="33">
        <f>$H70*'Base Data'!DB70</f>
        <v>0</v>
      </c>
      <c r="DC70" s="33">
        <f>$H70*'Base Data'!DC70</f>
        <v>0</v>
      </c>
      <c r="DD70" s="33">
        <f>$H70*'Base Data'!DD70</f>
        <v>0</v>
      </c>
      <c r="DE70" s="33">
        <f>$H70*'Base Data'!DE70</f>
        <v>0</v>
      </c>
      <c r="DF70" s="33">
        <f>$H70*'Base Data'!DF70</f>
        <v>0</v>
      </c>
      <c r="DG70" s="33">
        <f>$H70*'Base Data'!DG70</f>
        <v>0</v>
      </c>
      <c r="DH70" s="33">
        <f>$H70*'Base Data'!DH70</f>
        <v>0</v>
      </c>
      <c r="DI70" s="33">
        <f>$H70*'Base Data'!DI70</f>
        <v>0</v>
      </c>
      <c r="DJ70" s="33">
        <f>$H70*'Base Data'!DJ70</f>
        <v>0</v>
      </c>
      <c r="DK70" s="33">
        <f>$H70*'Base Data'!DK70</f>
        <v>0</v>
      </c>
      <c r="DL70" s="36">
        <f>$H70*'Base Data'!DL70</f>
        <v>0</v>
      </c>
    </row>
    <row r="71" spans="1:16384" s="332" customFormat="1" ht="19.5" customHeight="1">
      <c r="A71" s="333">
        <f>'LCR Weights'!N71</f>
        <v>0</v>
      </c>
      <c r="B71" s="333"/>
      <c r="C71" s="76"/>
      <c r="D71" s="87"/>
      <c r="E71" s="93"/>
      <c r="F71" s="725" t="s">
        <v>963</v>
      </c>
      <c r="G71" s="726">
        <f>'LCR Weights'!M71</f>
        <v>0.25</v>
      </c>
      <c r="H71" s="727">
        <f>'LCR Weights'!H71</f>
        <v>0.25</v>
      </c>
      <c r="I71" s="728"/>
      <c r="J71" s="34">
        <f>IF('LCR Weights'!$N71=0,1,0)*('Base Data'!J71+'Base Data'!I71)*G71</f>
        <v>0</v>
      </c>
      <c r="K71" s="33">
        <f>'LCR Weights'!$N71*($G71*('Base Data'!$I71+'Base Data'!$J71)/30)+($H71*'Base Data'!K71)</f>
        <v>0</v>
      </c>
      <c r="L71" s="33">
        <f>'LCR Weights'!$N71*($G71*('Base Data'!$I71+'Base Data'!$J71)/30)+($H71*'Base Data'!L71)</f>
        <v>0</v>
      </c>
      <c r="M71" s="33">
        <f>'LCR Weights'!$N71*($G71*('Base Data'!$I71+'Base Data'!$J71)/30)+($H71*'Base Data'!M71)</f>
        <v>0</v>
      </c>
      <c r="N71" s="33">
        <f>'LCR Weights'!$N71*($G71*('Base Data'!$I71+'Base Data'!$J71)/30)+($H71*'Base Data'!N71)</f>
        <v>0</v>
      </c>
      <c r="O71" s="33">
        <f>'LCR Weights'!$N71*($G71*('Base Data'!$I71+'Base Data'!$J71)/30)+($H71*'Base Data'!O71)</f>
        <v>0</v>
      </c>
      <c r="P71" s="33">
        <f>'LCR Weights'!$N71*($G71*('Base Data'!$I71+'Base Data'!$J71)/30)+($H71*'Base Data'!P71)</f>
        <v>0</v>
      </c>
      <c r="Q71" s="33">
        <f>'LCR Weights'!$N71*($G71*('Base Data'!$I71+'Base Data'!$J71)/30)+($H71*'Base Data'!Q71)</f>
        <v>0</v>
      </c>
      <c r="R71" s="33">
        <f>'LCR Weights'!$N71*($G71*('Base Data'!$I71+'Base Data'!$J71)/30)+($H71*'Base Data'!R71)</f>
        <v>0</v>
      </c>
      <c r="S71" s="33">
        <f>'LCR Weights'!$N71*($G71*('Base Data'!$I71+'Base Data'!$J71)/30)+($H71*'Base Data'!S71)</f>
        <v>0</v>
      </c>
      <c r="T71" s="33">
        <f>'LCR Weights'!$N71*($G71*('Base Data'!$I71+'Base Data'!$J71)/30)+($H71*'Base Data'!T71)</f>
        <v>0</v>
      </c>
      <c r="U71" s="33">
        <f>'LCR Weights'!$N71*($G71*('Base Data'!$I71+'Base Data'!$J71)/30)+($H71*'Base Data'!U71)</f>
        <v>0</v>
      </c>
      <c r="V71" s="33">
        <f>'LCR Weights'!$N71*($G71*('Base Data'!$I71+'Base Data'!$J71)/30)+($H71*'Base Data'!V71)</f>
        <v>0</v>
      </c>
      <c r="W71" s="33">
        <f>'LCR Weights'!$N71*($G71*('Base Data'!$I71+'Base Data'!$J71)/30)+($H71*'Base Data'!W71)</f>
        <v>0</v>
      </c>
      <c r="X71" s="33">
        <f>'LCR Weights'!$N71*($G71*('Base Data'!$I71+'Base Data'!$J71)/30)+($H71*'Base Data'!X71)</f>
        <v>0</v>
      </c>
      <c r="Y71" s="33">
        <f>'LCR Weights'!$N71*($G71*('Base Data'!$I71+'Base Data'!$J71)/30)+($H71*'Base Data'!Y71)</f>
        <v>0</v>
      </c>
      <c r="Z71" s="33">
        <f>'LCR Weights'!$N71*($G71*('Base Data'!$I71+'Base Data'!$J71)/30)+($H71*'Base Data'!Z71)</f>
        <v>0</v>
      </c>
      <c r="AA71" s="33">
        <f>'LCR Weights'!$N71*($G71*('Base Data'!$I71+'Base Data'!$J71)/30)+($H71*'Base Data'!AA71)</f>
        <v>0</v>
      </c>
      <c r="AB71" s="33">
        <f>'LCR Weights'!$N71*($G71*('Base Data'!$I71+'Base Data'!$J71)/30)+($H71*'Base Data'!AB71)</f>
        <v>0</v>
      </c>
      <c r="AC71" s="33">
        <f>'LCR Weights'!$N71*($G71*('Base Data'!$I71+'Base Data'!$J71)/30)+($H71*'Base Data'!AC71)</f>
        <v>0</v>
      </c>
      <c r="AD71" s="33">
        <f>'LCR Weights'!$N71*($G71*('Base Data'!$I71+'Base Data'!$J71)/30)+($H71*'Base Data'!AD71)</f>
        <v>0</v>
      </c>
      <c r="AE71" s="33">
        <f>'LCR Weights'!$N71*($G71*('Base Data'!$I71+'Base Data'!$J71)/30)+($H71*'Base Data'!AE71)</f>
        <v>0</v>
      </c>
      <c r="AF71" s="33">
        <f>'LCR Weights'!$N71*($G71*('Base Data'!$I71+'Base Data'!$J71)/30)+($H71*'Base Data'!AF71)</f>
        <v>0</v>
      </c>
      <c r="AG71" s="33">
        <f>'LCR Weights'!$N71*($G71*('Base Data'!$I71+'Base Data'!$J71)/30)+($H71*'Base Data'!AG71)</f>
        <v>0</v>
      </c>
      <c r="AH71" s="33">
        <f>'LCR Weights'!$N71*($G71*('Base Data'!$I71+'Base Data'!$J71)/30)+($H71*'Base Data'!AH71)</f>
        <v>0</v>
      </c>
      <c r="AI71" s="33">
        <f>'LCR Weights'!$N71*($G71*('Base Data'!$I71+'Base Data'!$J71)/30)+($H71*'Base Data'!AI71)</f>
        <v>0</v>
      </c>
      <c r="AJ71" s="33">
        <f>'LCR Weights'!$N71*($G71*('Base Data'!$I71+'Base Data'!$J71)/30)+($H71*'Base Data'!AJ71)</f>
        <v>0</v>
      </c>
      <c r="AK71" s="33">
        <f>'LCR Weights'!$N71*($G71*('Base Data'!$I71+'Base Data'!$J71)/30)+($H71*'Base Data'!AK71)</f>
        <v>0</v>
      </c>
      <c r="AL71" s="33">
        <f>'LCR Weights'!$N71*($G71*('Base Data'!$I71+'Base Data'!$J71)/30)+($H71*'Base Data'!AL71)</f>
        <v>0</v>
      </c>
      <c r="AM71" s="33">
        <f>'LCR Weights'!$N71*($G71*('Base Data'!$I71+'Base Data'!$J71)/30)+($H71*'Base Data'!AM71)</f>
        <v>0</v>
      </c>
      <c r="AN71" s="33">
        <f>'LCR Weights'!$N71*($G71*('Base Data'!$I71+'Base Data'!$J71)/30)+($H71*'Base Data'!AN71)</f>
        <v>0</v>
      </c>
      <c r="AO71" s="33">
        <f>$H71*'Base Data'!AO71</f>
        <v>0</v>
      </c>
      <c r="AP71" s="33">
        <f>$H71*'Base Data'!AP71</f>
        <v>0</v>
      </c>
      <c r="AQ71" s="33">
        <f>$H71*'Base Data'!AQ71</f>
        <v>0</v>
      </c>
      <c r="AR71" s="33">
        <f>$H71*'Base Data'!AR71</f>
        <v>0</v>
      </c>
      <c r="AS71" s="33">
        <f>$H71*'Base Data'!AS71</f>
        <v>0</v>
      </c>
      <c r="AT71" s="33">
        <f>$H71*'Base Data'!AT71</f>
        <v>0</v>
      </c>
      <c r="AU71" s="33">
        <f>$H71*'Base Data'!AU71</f>
        <v>0</v>
      </c>
      <c r="AV71" s="33">
        <f>$H71*'Base Data'!AV71</f>
        <v>0</v>
      </c>
      <c r="AW71" s="33">
        <f>$H71*'Base Data'!AW71</f>
        <v>0</v>
      </c>
      <c r="AX71" s="33">
        <f>$H71*'Base Data'!AX71</f>
        <v>0</v>
      </c>
      <c r="AY71" s="33">
        <f>$H71*'Base Data'!AY71</f>
        <v>0</v>
      </c>
      <c r="AZ71" s="33">
        <f>$H71*'Base Data'!AZ71</f>
        <v>0</v>
      </c>
      <c r="BA71" s="33">
        <f>$H71*'Base Data'!BA71</f>
        <v>0</v>
      </c>
      <c r="BB71" s="33">
        <f>$H71*'Base Data'!BB71</f>
        <v>0</v>
      </c>
      <c r="BC71" s="33">
        <f>$H71*'Base Data'!BC71</f>
        <v>0</v>
      </c>
      <c r="BD71" s="33">
        <f>$H71*'Base Data'!BD71</f>
        <v>0</v>
      </c>
      <c r="BE71" s="33">
        <f>$H71*'Base Data'!BE71</f>
        <v>0</v>
      </c>
      <c r="BF71" s="33">
        <f>$H71*'Base Data'!BF71</f>
        <v>0</v>
      </c>
      <c r="BG71" s="33">
        <f>$H71*'Base Data'!BG71</f>
        <v>0</v>
      </c>
      <c r="BH71" s="33">
        <f>$H71*'Base Data'!BH71</f>
        <v>0</v>
      </c>
      <c r="BI71" s="33">
        <f>$H71*'Base Data'!BI71</f>
        <v>0</v>
      </c>
      <c r="BJ71" s="33">
        <f>$H71*'Base Data'!BJ71</f>
        <v>0</v>
      </c>
      <c r="BK71" s="33">
        <f>$H71*'Base Data'!BK71</f>
        <v>0</v>
      </c>
      <c r="BL71" s="33">
        <f>$H71*'Base Data'!BL71</f>
        <v>0</v>
      </c>
      <c r="BM71" s="33">
        <f>$H71*'Base Data'!BM71</f>
        <v>0</v>
      </c>
      <c r="BN71" s="33">
        <f>$H71*'Base Data'!BN71</f>
        <v>0</v>
      </c>
      <c r="BO71" s="33">
        <f>$H71*'Base Data'!BO71</f>
        <v>0</v>
      </c>
      <c r="BP71" s="33">
        <f>$H71*'Base Data'!BP71</f>
        <v>0</v>
      </c>
      <c r="BQ71" s="33">
        <f>$H71*'Base Data'!BQ71</f>
        <v>0</v>
      </c>
      <c r="BR71" s="33">
        <f>$H71*'Base Data'!BR71</f>
        <v>0</v>
      </c>
      <c r="BS71" s="33">
        <f>$H71*'Base Data'!BS71</f>
        <v>0</v>
      </c>
      <c r="BT71" s="33">
        <f>$H71*'Base Data'!BT71</f>
        <v>0</v>
      </c>
      <c r="BU71" s="33">
        <f>$H71*'Base Data'!BU71</f>
        <v>0</v>
      </c>
      <c r="BV71" s="33">
        <f>$H71*'Base Data'!BV71</f>
        <v>0</v>
      </c>
      <c r="BW71" s="33">
        <f>$H71*'Base Data'!BW71</f>
        <v>0</v>
      </c>
      <c r="BX71" s="33">
        <f>$H71*'Base Data'!BX71</f>
        <v>0</v>
      </c>
      <c r="BY71" s="33">
        <f>$H71*'Base Data'!BY71</f>
        <v>0</v>
      </c>
      <c r="BZ71" s="33">
        <f>$H71*'Base Data'!BZ71</f>
        <v>0</v>
      </c>
      <c r="CA71" s="33">
        <f>$H71*'Base Data'!CA71</f>
        <v>0</v>
      </c>
      <c r="CB71" s="33">
        <f>$H71*'Base Data'!CB71</f>
        <v>0</v>
      </c>
      <c r="CC71" s="33">
        <f>$H71*'Base Data'!CC71</f>
        <v>0</v>
      </c>
      <c r="CD71" s="33">
        <f>$H71*'Base Data'!CD71</f>
        <v>0</v>
      </c>
      <c r="CE71" s="33">
        <f>$H71*'Base Data'!CE71</f>
        <v>0</v>
      </c>
      <c r="CF71" s="33">
        <f>$H71*'Base Data'!CF71</f>
        <v>0</v>
      </c>
      <c r="CG71" s="33">
        <f>$H71*'Base Data'!CG71</f>
        <v>0</v>
      </c>
      <c r="CH71" s="33">
        <f>$H71*'Base Data'!CH71</f>
        <v>0</v>
      </c>
      <c r="CI71" s="33">
        <f>$H71*'Base Data'!CI71</f>
        <v>0</v>
      </c>
      <c r="CJ71" s="33">
        <f>$H71*'Base Data'!CJ71</f>
        <v>0</v>
      </c>
      <c r="CK71" s="33">
        <f>$H71*'Base Data'!CK71</f>
        <v>0</v>
      </c>
      <c r="CL71" s="33">
        <f>$H71*'Base Data'!CL71</f>
        <v>0</v>
      </c>
      <c r="CM71" s="33">
        <f>$H71*'Base Data'!CM71</f>
        <v>0</v>
      </c>
      <c r="CN71" s="33">
        <f>$H71*'Base Data'!CN71</f>
        <v>0</v>
      </c>
      <c r="CO71" s="33">
        <f>$H71*'Base Data'!CO71</f>
        <v>0</v>
      </c>
      <c r="CP71" s="33">
        <f>$H71*'Base Data'!CP71</f>
        <v>0</v>
      </c>
      <c r="CQ71" s="33">
        <f>$H71*'Base Data'!CQ71</f>
        <v>0</v>
      </c>
      <c r="CR71" s="33">
        <f>$H71*'Base Data'!CR71</f>
        <v>0</v>
      </c>
      <c r="CS71" s="33">
        <f>$H71*'Base Data'!CS71</f>
        <v>0</v>
      </c>
      <c r="CT71" s="33">
        <f>$H71*'Base Data'!CT71</f>
        <v>0</v>
      </c>
      <c r="CU71" s="33">
        <f>$H71*'Base Data'!CU71</f>
        <v>0</v>
      </c>
      <c r="CV71" s="33">
        <f>$H71*'Base Data'!CV71</f>
        <v>0</v>
      </c>
      <c r="CW71" s="33">
        <f>$H71*'Base Data'!CW71</f>
        <v>0</v>
      </c>
      <c r="CX71" s="33">
        <f>$H71*'Base Data'!CX71</f>
        <v>0</v>
      </c>
      <c r="CY71" s="33">
        <f>$H71*'Base Data'!CY71</f>
        <v>0</v>
      </c>
      <c r="CZ71" s="33">
        <f>$H71*'Base Data'!CZ71</f>
        <v>0</v>
      </c>
      <c r="DA71" s="33">
        <f>$H71*'Base Data'!DA71</f>
        <v>0</v>
      </c>
      <c r="DB71" s="33">
        <f>$H71*'Base Data'!DB71</f>
        <v>0</v>
      </c>
      <c r="DC71" s="33">
        <f>$H71*'Base Data'!DC71</f>
        <v>0</v>
      </c>
      <c r="DD71" s="33">
        <f>$H71*'Base Data'!DD71</f>
        <v>0</v>
      </c>
      <c r="DE71" s="33">
        <f>$H71*'Base Data'!DE71</f>
        <v>0</v>
      </c>
      <c r="DF71" s="33">
        <f>$H71*'Base Data'!DF71</f>
        <v>0</v>
      </c>
      <c r="DG71" s="33">
        <f>$H71*'Base Data'!DG71</f>
        <v>0</v>
      </c>
      <c r="DH71" s="33">
        <f>$H71*'Base Data'!DH71</f>
        <v>0</v>
      </c>
      <c r="DI71" s="33">
        <f>$H71*'Base Data'!DI71</f>
        <v>0</v>
      </c>
      <c r="DJ71" s="33">
        <f>$H71*'Base Data'!DJ71</f>
        <v>0</v>
      </c>
      <c r="DK71" s="33">
        <f>$H71*'Base Data'!DK71</f>
        <v>0</v>
      </c>
      <c r="DL71" s="36">
        <f>$H71*'Base Data'!DL71</f>
        <v>0</v>
      </c>
    </row>
    <row r="72" spans="1:16384" s="332" customFormat="1" ht="19.899999999999999" customHeight="1">
      <c r="A72" s="333">
        <f>'LCR Weights'!N72</f>
        <v>0</v>
      </c>
      <c r="B72" s="333"/>
      <c r="C72" s="76"/>
      <c r="D72" s="87" t="s">
        <v>582</v>
      </c>
      <c r="E72" s="93" t="s">
        <v>791</v>
      </c>
      <c r="F72" s="725" t="s">
        <v>961</v>
      </c>
      <c r="G72" s="726">
        <f>'LCR Weights'!M72</f>
        <v>0.05</v>
      </c>
      <c r="H72" s="727">
        <f>'LCR Weights'!H72</f>
        <v>0.05</v>
      </c>
      <c r="I72" s="728"/>
      <c r="J72" s="34">
        <f>IF('LCR Weights'!$N72=0,1,0)*('Base Data'!J72+'Base Data'!I72)*G72</f>
        <v>0</v>
      </c>
      <c r="K72" s="33">
        <f>'LCR Weights'!$N72*($G72*('Base Data'!$I72+'Base Data'!$J72)/30)+($H72*'Base Data'!K72)</f>
        <v>0</v>
      </c>
      <c r="L72" s="751">
        <f>'LCR Weights'!$N72*($G72*('Base Data'!$I72+'Base Data'!$J72)/30)+($H72*'Base Data'!L72)</f>
        <v>0</v>
      </c>
      <c r="M72" s="751">
        <f>'LCR Weights'!$N72*($G72*('Base Data'!$I72+'Base Data'!$J72)/30)+($H72*'Base Data'!M72)</f>
        <v>0</v>
      </c>
      <c r="N72" s="751">
        <f>'LCR Weights'!$N72*($G72*('Base Data'!$I72+'Base Data'!$J72)/30)+($H72*'Base Data'!N72)</f>
        <v>0</v>
      </c>
      <c r="O72" s="751">
        <f>'LCR Weights'!$N72*($G72*('Base Data'!$I72+'Base Data'!$J72)/30)+($H72*'Base Data'!O72)</f>
        <v>0</v>
      </c>
      <c r="P72" s="751">
        <f>'LCR Weights'!$N72*($G72*('Base Data'!$I72+'Base Data'!$J72)/30)+($H72*'Base Data'!P72)</f>
        <v>0</v>
      </c>
      <c r="Q72" s="751">
        <f>'LCR Weights'!$N72*($G72*('Base Data'!$I72+'Base Data'!$J72)/30)+($H72*'Base Data'!Q72)</f>
        <v>0</v>
      </c>
      <c r="R72" s="751">
        <f>'LCR Weights'!$N72*($G72*('Base Data'!$I72+'Base Data'!$J72)/30)+($H72*'Base Data'!R72)</f>
        <v>0</v>
      </c>
      <c r="S72" s="751">
        <f>'LCR Weights'!$N72*($G72*('Base Data'!$I72+'Base Data'!$J72)/30)+($H72*'Base Data'!S72)</f>
        <v>0</v>
      </c>
      <c r="T72" s="751">
        <f>'LCR Weights'!$N72*($G72*('Base Data'!$I72+'Base Data'!$J72)/30)+($H72*'Base Data'!T72)</f>
        <v>0</v>
      </c>
      <c r="U72" s="751">
        <f>'LCR Weights'!$N72*($G72*('Base Data'!$I72+'Base Data'!$J72)/30)+($H72*'Base Data'!U72)</f>
        <v>0</v>
      </c>
      <c r="V72" s="751">
        <f>'LCR Weights'!$N72*($G72*('Base Data'!$I72+'Base Data'!$J72)/30)+($H72*'Base Data'!V72)</f>
        <v>0</v>
      </c>
      <c r="W72" s="751">
        <f>'LCR Weights'!$N72*($G72*('Base Data'!$I72+'Base Data'!$J72)/30)+($H72*'Base Data'!W72)</f>
        <v>0</v>
      </c>
      <c r="X72" s="751">
        <f>'LCR Weights'!$N72*($G72*('Base Data'!$I72+'Base Data'!$J72)/30)+($H72*'Base Data'!X72)</f>
        <v>0</v>
      </c>
      <c r="Y72" s="751">
        <f>'LCR Weights'!$N72*($G72*('Base Data'!$I72+'Base Data'!$J72)/30)+($H72*'Base Data'!Y72)</f>
        <v>0</v>
      </c>
      <c r="Z72" s="751">
        <f>'LCR Weights'!$N72*($G72*('Base Data'!$I72+'Base Data'!$J72)/30)+($H72*'Base Data'!Z72)</f>
        <v>0</v>
      </c>
      <c r="AA72" s="751">
        <f>'LCR Weights'!$N72*($G72*('Base Data'!$I72+'Base Data'!$J72)/30)+($H72*'Base Data'!AA72)</f>
        <v>0</v>
      </c>
      <c r="AB72" s="751">
        <f>'LCR Weights'!$N72*($G72*('Base Data'!$I72+'Base Data'!$J72)/30)+($H72*'Base Data'!AB72)</f>
        <v>0</v>
      </c>
      <c r="AC72" s="751">
        <f>'LCR Weights'!$N72*($G72*('Base Data'!$I72+'Base Data'!$J72)/30)+($H72*'Base Data'!AC72)</f>
        <v>0</v>
      </c>
      <c r="AD72" s="751">
        <f>'LCR Weights'!$N72*($G72*('Base Data'!$I72+'Base Data'!$J72)/30)+($H72*'Base Data'!AD72)</f>
        <v>0</v>
      </c>
      <c r="AE72" s="751">
        <f>'LCR Weights'!$N72*($G72*('Base Data'!$I72+'Base Data'!$J72)/30)+($H72*'Base Data'!AE72)</f>
        <v>0</v>
      </c>
      <c r="AF72" s="751">
        <f>'LCR Weights'!$N72*($G72*('Base Data'!$I72+'Base Data'!$J72)/30)+($H72*'Base Data'!AF72)</f>
        <v>0</v>
      </c>
      <c r="AG72" s="751">
        <f>'LCR Weights'!$N72*($G72*('Base Data'!$I72+'Base Data'!$J72)/30)+($H72*'Base Data'!AG72)</f>
        <v>0</v>
      </c>
      <c r="AH72" s="751">
        <f>'LCR Weights'!$N72*($G72*('Base Data'!$I72+'Base Data'!$J72)/30)+($H72*'Base Data'!AH72)</f>
        <v>0</v>
      </c>
      <c r="AI72" s="751">
        <f>'LCR Weights'!$N72*($G72*('Base Data'!$I72+'Base Data'!$J72)/30)+($H72*'Base Data'!AI72)</f>
        <v>0</v>
      </c>
      <c r="AJ72" s="751">
        <f>'LCR Weights'!$N72*($G72*('Base Data'!$I72+'Base Data'!$J72)/30)+($H72*'Base Data'!AJ72)</f>
        <v>0</v>
      </c>
      <c r="AK72" s="751">
        <f>'LCR Weights'!$N72*($G72*('Base Data'!$I72+'Base Data'!$J72)/30)+($H72*'Base Data'!AK72)</f>
        <v>0</v>
      </c>
      <c r="AL72" s="751">
        <f>'LCR Weights'!$N72*($G72*('Base Data'!$I72+'Base Data'!$J72)/30)+($H72*'Base Data'!AL72)</f>
        <v>0</v>
      </c>
      <c r="AM72" s="751">
        <f>'LCR Weights'!$N72*($G72*('Base Data'!$I72+'Base Data'!$J72)/30)+($H72*'Base Data'!AM72)</f>
        <v>0</v>
      </c>
      <c r="AN72" s="751">
        <f>'LCR Weights'!$N72*($G72*('Base Data'!$I72+'Base Data'!$J72)/30)+($H72*'Base Data'!AN72)</f>
        <v>0</v>
      </c>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4"/>
    </row>
    <row r="73" spans="1:16384" s="332" customFormat="1" ht="24.75">
      <c r="A73" s="333">
        <f>'LCR Weights'!N73</f>
        <v>0</v>
      </c>
      <c r="B73" s="333"/>
      <c r="C73" s="76"/>
      <c r="D73" s="87" t="s">
        <v>583</v>
      </c>
      <c r="E73" s="93" t="s">
        <v>792</v>
      </c>
      <c r="F73" s="725" t="s">
        <v>962</v>
      </c>
      <c r="G73" s="726">
        <f>'LCR Weights'!M73</f>
        <v>1</v>
      </c>
      <c r="H73" s="727">
        <f>'LCR Weights'!H73</f>
        <v>1</v>
      </c>
      <c r="I73" s="728"/>
      <c r="J73" s="34">
        <f>IF('LCR Weights'!$N73=0,1,0)*('Base Data'!J73+'Base Data'!I73)*G73</f>
        <v>0</v>
      </c>
      <c r="K73" s="33">
        <f>'LCR Weights'!$N73*($G73*('Base Data'!$I73+'Base Data'!$J73)/30)+($H73*'Base Data'!K73)</f>
        <v>0</v>
      </c>
      <c r="L73" s="751">
        <f>'LCR Weights'!$N73*($G73*('Base Data'!$I73+'Base Data'!$J73)/30)+($H73*'Base Data'!L73)</f>
        <v>0</v>
      </c>
      <c r="M73" s="751">
        <f>'LCR Weights'!$N73*($G73*('Base Data'!$I73+'Base Data'!$J73)/30)+($H73*'Base Data'!M73)</f>
        <v>0</v>
      </c>
      <c r="N73" s="751">
        <f>'LCR Weights'!$N73*($G73*('Base Data'!$I73+'Base Data'!$J73)/30)+($H73*'Base Data'!N73)</f>
        <v>0</v>
      </c>
      <c r="O73" s="751">
        <f>'LCR Weights'!$N73*($G73*('Base Data'!$I73+'Base Data'!$J73)/30)+($H73*'Base Data'!O73)</f>
        <v>0</v>
      </c>
      <c r="P73" s="751">
        <f>'LCR Weights'!$N73*($G73*('Base Data'!$I73+'Base Data'!$J73)/30)+($H73*'Base Data'!P73)</f>
        <v>0</v>
      </c>
      <c r="Q73" s="751">
        <f>'LCR Weights'!$N73*($G73*('Base Data'!$I73+'Base Data'!$J73)/30)+($H73*'Base Data'!Q73)</f>
        <v>0</v>
      </c>
      <c r="R73" s="751">
        <f>'LCR Weights'!$N73*($G73*('Base Data'!$I73+'Base Data'!$J73)/30)+($H73*'Base Data'!R73)</f>
        <v>0</v>
      </c>
      <c r="S73" s="751">
        <f>'LCR Weights'!$N73*($G73*('Base Data'!$I73+'Base Data'!$J73)/30)+($H73*'Base Data'!S73)</f>
        <v>0</v>
      </c>
      <c r="T73" s="751">
        <f>'LCR Weights'!$N73*($G73*('Base Data'!$I73+'Base Data'!$J73)/30)+($H73*'Base Data'!T73)</f>
        <v>0</v>
      </c>
      <c r="U73" s="751">
        <f>'LCR Weights'!$N73*($G73*('Base Data'!$I73+'Base Data'!$J73)/30)+($H73*'Base Data'!U73)</f>
        <v>0</v>
      </c>
      <c r="V73" s="751">
        <f>'LCR Weights'!$N73*($G73*('Base Data'!$I73+'Base Data'!$J73)/30)+($H73*'Base Data'!V73)</f>
        <v>0</v>
      </c>
      <c r="W73" s="751">
        <f>'LCR Weights'!$N73*($G73*('Base Data'!$I73+'Base Data'!$J73)/30)+($H73*'Base Data'!W73)</f>
        <v>0</v>
      </c>
      <c r="X73" s="751">
        <f>'LCR Weights'!$N73*($G73*('Base Data'!$I73+'Base Data'!$J73)/30)+($H73*'Base Data'!X73)</f>
        <v>0</v>
      </c>
      <c r="Y73" s="751">
        <f>'LCR Weights'!$N73*($G73*('Base Data'!$I73+'Base Data'!$J73)/30)+($H73*'Base Data'!Y73)</f>
        <v>0</v>
      </c>
      <c r="Z73" s="751">
        <f>'LCR Weights'!$N73*($G73*('Base Data'!$I73+'Base Data'!$J73)/30)+($H73*'Base Data'!Z73)</f>
        <v>0</v>
      </c>
      <c r="AA73" s="751">
        <f>'LCR Weights'!$N73*($G73*('Base Data'!$I73+'Base Data'!$J73)/30)+($H73*'Base Data'!AA73)</f>
        <v>0</v>
      </c>
      <c r="AB73" s="751">
        <f>'LCR Weights'!$N73*($G73*('Base Data'!$I73+'Base Data'!$J73)/30)+($H73*'Base Data'!AB73)</f>
        <v>0</v>
      </c>
      <c r="AC73" s="751">
        <f>'LCR Weights'!$N73*($G73*('Base Data'!$I73+'Base Data'!$J73)/30)+($H73*'Base Data'!AC73)</f>
        <v>0</v>
      </c>
      <c r="AD73" s="751">
        <f>'LCR Weights'!$N73*($G73*('Base Data'!$I73+'Base Data'!$J73)/30)+($H73*'Base Data'!AD73)</f>
        <v>0</v>
      </c>
      <c r="AE73" s="751">
        <f>'LCR Weights'!$N73*($G73*('Base Data'!$I73+'Base Data'!$J73)/30)+($H73*'Base Data'!AE73)</f>
        <v>0</v>
      </c>
      <c r="AF73" s="751">
        <f>'LCR Weights'!$N73*($G73*('Base Data'!$I73+'Base Data'!$J73)/30)+($H73*'Base Data'!AF73)</f>
        <v>0</v>
      </c>
      <c r="AG73" s="751">
        <f>'LCR Weights'!$N73*($G73*('Base Data'!$I73+'Base Data'!$J73)/30)+($H73*'Base Data'!AG73)</f>
        <v>0</v>
      </c>
      <c r="AH73" s="751">
        <f>'LCR Weights'!$N73*($G73*('Base Data'!$I73+'Base Data'!$J73)/30)+($H73*'Base Data'!AH73)</f>
        <v>0</v>
      </c>
      <c r="AI73" s="751">
        <f>'LCR Weights'!$N73*($G73*('Base Data'!$I73+'Base Data'!$J73)/30)+($H73*'Base Data'!AI73)</f>
        <v>0</v>
      </c>
      <c r="AJ73" s="751">
        <f>'LCR Weights'!$N73*($G73*('Base Data'!$I73+'Base Data'!$J73)/30)+($H73*'Base Data'!AJ73)</f>
        <v>0</v>
      </c>
      <c r="AK73" s="751">
        <f>'LCR Weights'!$N73*($G73*('Base Data'!$I73+'Base Data'!$J73)/30)+($H73*'Base Data'!AK73)</f>
        <v>0</v>
      </c>
      <c r="AL73" s="751">
        <f>'LCR Weights'!$N73*($G73*('Base Data'!$I73+'Base Data'!$J73)/30)+($H73*'Base Data'!AL73)</f>
        <v>0</v>
      </c>
      <c r="AM73" s="751">
        <f>'LCR Weights'!$N73*($G73*('Base Data'!$I73+'Base Data'!$J73)/30)+($H73*'Base Data'!AM73)</f>
        <v>0</v>
      </c>
      <c r="AN73" s="751">
        <f>'LCR Weights'!$N73*($G73*('Base Data'!$I73+'Base Data'!$J73)/30)+($H73*'Base Data'!AN73)</f>
        <v>0</v>
      </c>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4"/>
    </row>
    <row r="74" spans="1:16384" s="332" customFormat="1" ht="19.899999999999999" customHeight="1">
      <c r="A74" s="333">
        <f>'LCR Weights'!N74</f>
        <v>0</v>
      </c>
      <c r="B74" s="333"/>
      <c r="C74" s="76"/>
      <c r="D74" s="87" t="s">
        <v>116</v>
      </c>
      <c r="E74" s="93" t="s">
        <v>117</v>
      </c>
      <c r="F74" s="725" t="s">
        <v>560</v>
      </c>
      <c r="G74" s="726">
        <f>'LCR Weights'!M74</f>
        <v>1</v>
      </c>
      <c r="H74" s="727">
        <f>'LCR Weights'!H74</f>
        <v>1</v>
      </c>
      <c r="I74" s="728"/>
      <c r="J74" s="34">
        <f>IF('LCR Weights'!$N74=0,1,0)*('Base Data'!J74+'Base Data'!I74)*G74</f>
        <v>0</v>
      </c>
      <c r="K74" s="33">
        <f>'LCR Weights'!$N74*($G74*('Base Data'!$I74+'Base Data'!$J74)/30)+($H74*'Base Data'!K74)</f>
        <v>0</v>
      </c>
      <c r="L74" s="33">
        <f>'LCR Weights'!$N74*($G74*('Base Data'!$I74+'Base Data'!$J74)/30)+($H74*'Base Data'!L74)</f>
        <v>0</v>
      </c>
      <c r="M74" s="33">
        <f>'LCR Weights'!$N74*($G74*('Base Data'!$I74+'Base Data'!$J74)/30)+($H74*'Base Data'!M74)</f>
        <v>0</v>
      </c>
      <c r="N74" s="33">
        <f>'LCR Weights'!$N74*($G74*('Base Data'!$I74+'Base Data'!$J74)/30)+($H74*'Base Data'!N74)</f>
        <v>0</v>
      </c>
      <c r="O74" s="33">
        <f>'LCR Weights'!$N74*($G74*('Base Data'!$I74+'Base Data'!$J74)/30)+($H74*'Base Data'!O74)</f>
        <v>0</v>
      </c>
      <c r="P74" s="33">
        <f>'LCR Weights'!$N74*($G74*('Base Data'!$I74+'Base Data'!$J74)/30)+($H74*'Base Data'!P74)</f>
        <v>0</v>
      </c>
      <c r="Q74" s="33">
        <f>'LCR Weights'!$N74*($G74*('Base Data'!$I74+'Base Data'!$J74)/30)+($H74*'Base Data'!Q74)</f>
        <v>0</v>
      </c>
      <c r="R74" s="33">
        <f>'LCR Weights'!$N74*($G74*('Base Data'!$I74+'Base Data'!$J74)/30)+($H74*'Base Data'!R74)</f>
        <v>0</v>
      </c>
      <c r="S74" s="33">
        <f>'LCR Weights'!$N74*($G74*('Base Data'!$I74+'Base Data'!$J74)/30)+($H74*'Base Data'!S74)</f>
        <v>0</v>
      </c>
      <c r="T74" s="33">
        <f>'LCR Weights'!$N74*($G74*('Base Data'!$I74+'Base Data'!$J74)/30)+($H74*'Base Data'!T74)</f>
        <v>0</v>
      </c>
      <c r="U74" s="33">
        <f>'LCR Weights'!$N74*($G74*('Base Data'!$I74+'Base Data'!$J74)/30)+($H74*'Base Data'!U74)</f>
        <v>0</v>
      </c>
      <c r="V74" s="33">
        <f>'LCR Weights'!$N74*($G74*('Base Data'!$I74+'Base Data'!$J74)/30)+($H74*'Base Data'!V74)</f>
        <v>0</v>
      </c>
      <c r="W74" s="33">
        <f>'LCR Weights'!$N74*($G74*('Base Data'!$I74+'Base Data'!$J74)/30)+($H74*'Base Data'!W74)</f>
        <v>0</v>
      </c>
      <c r="X74" s="33">
        <f>'LCR Weights'!$N74*($G74*('Base Data'!$I74+'Base Data'!$J74)/30)+($H74*'Base Data'!X74)</f>
        <v>0</v>
      </c>
      <c r="Y74" s="33">
        <f>'LCR Weights'!$N74*($G74*('Base Data'!$I74+'Base Data'!$J74)/30)+($H74*'Base Data'!Y74)</f>
        <v>0</v>
      </c>
      <c r="Z74" s="33">
        <f>'LCR Weights'!$N74*($G74*('Base Data'!$I74+'Base Data'!$J74)/30)+($H74*'Base Data'!Z74)</f>
        <v>0</v>
      </c>
      <c r="AA74" s="33">
        <f>'LCR Weights'!$N74*($G74*('Base Data'!$I74+'Base Data'!$J74)/30)+($H74*'Base Data'!AA74)</f>
        <v>0</v>
      </c>
      <c r="AB74" s="33">
        <f>'LCR Weights'!$N74*($G74*('Base Data'!$I74+'Base Data'!$J74)/30)+($H74*'Base Data'!AB74)</f>
        <v>0</v>
      </c>
      <c r="AC74" s="33">
        <f>'LCR Weights'!$N74*($G74*('Base Data'!$I74+'Base Data'!$J74)/30)+($H74*'Base Data'!AC74)</f>
        <v>0</v>
      </c>
      <c r="AD74" s="33">
        <f>'LCR Weights'!$N74*($G74*('Base Data'!$I74+'Base Data'!$J74)/30)+($H74*'Base Data'!AD74)</f>
        <v>0</v>
      </c>
      <c r="AE74" s="33">
        <f>'LCR Weights'!$N74*($G74*('Base Data'!$I74+'Base Data'!$J74)/30)+($H74*'Base Data'!AE74)</f>
        <v>0</v>
      </c>
      <c r="AF74" s="33">
        <f>'LCR Weights'!$N74*($G74*('Base Data'!$I74+'Base Data'!$J74)/30)+($H74*'Base Data'!AF74)</f>
        <v>0</v>
      </c>
      <c r="AG74" s="33">
        <f>'LCR Weights'!$N74*($G74*('Base Data'!$I74+'Base Data'!$J74)/30)+($H74*'Base Data'!AG74)</f>
        <v>0</v>
      </c>
      <c r="AH74" s="33">
        <f>'LCR Weights'!$N74*($G74*('Base Data'!$I74+'Base Data'!$J74)/30)+($H74*'Base Data'!AH74)</f>
        <v>0</v>
      </c>
      <c r="AI74" s="33">
        <f>'LCR Weights'!$N74*($G74*('Base Data'!$I74+'Base Data'!$J74)/30)+($H74*'Base Data'!AI74)</f>
        <v>0</v>
      </c>
      <c r="AJ74" s="33">
        <f>'LCR Weights'!$N74*($G74*('Base Data'!$I74+'Base Data'!$J74)/30)+($H74*'Base Data'!AJ74)</f>
        <v>0</v>
      </c>
      <c r="AK74" s="33">
        <f>'LCR Weights'!$N74*($G74*('Base Data'!$I74+'Base Data'!$J74)/30)+($H74*'Base Data'!AK74)</f>
        <v>0</v>
      </c>
      <c r="AL74" s="33">
        <f>'LCR Weights'!$N74*($G74*('Base Data'!$I74+'Base Data'!$J74)/30)+($H74*'Base Data'!AL74)</f>
        <v>0</v>
      </c>
      <c r="AM74" s="33">
        <f>'LCR Weights'!$N74*($G74*('Base Data'!$I74+'Base Data'!$J74)/30)+($H74*'Base Data'!AM74)</f>
        <v>0</v>
      </c>
      <c r="AN74" s="33">
        <f>'LCR Weights'!$N74*($G74*('Base Data'!$I74+'Base Data'!$J74)/30)+($H74*'Base Data'!AN74)</f>
        <v>0</v>
      </c>
      <c r="AO74" s="33">
        <f>$H74*'Base Data'!AO74</f>
        <v>0</v>
      </c>
      <c r="AP74" s="33">
        <f>$H74*'Base Data'!AP74</f>
        <v>0</v>
      </c>
      <c r="AQ74" s="33">
        <f>$H74*'Base Data'!AQ74</f>
        <v>0</v>
      </c>
      <c r="AR74" s="33">
        <f>$H74*'Base Data'!AR74</f>
        <v>0</v>
      </c>
      <c r="AS74" s="33">
        <f>$H74*'Base Data'!AS74</f>
        <v>0</v>
      </c>
      <c r="AT74" s="33">
        <f>$H74*'Base Data'!AT74</f>
        <v>0</v>
      </c>
      <c r="AU74" s="33">
        <f>$H74*'Base Data'!AU74</f>
        <v>0</v>
      </c>
      <c r="AV74" s="33">
        <f>$H74*'Base Data'!AV74</f>
        <v>0</v>
      </c>
      <c r="AW74" s="33">
        <f>$H74*'Base Data'!AW74</f>
        <v>0</v>
      </c>
      <c r="AX74" s="33">
        <f>$H74*'Base Data'!AX74</f>
        <v>0</v>
      </c>
      <c r="AY74" s="33">
        <f>$H74*'Base Data'!AY74</f>
        <v>0</v>
      </c>
      <c r="AZ74" s="33">
        <f>$H74*'Base Data'!AZ74</f>
        <v>0</v>
      </c>
      <c r="BA74" s="33">
        <f>$H74*'Base Data'!BA74</f>
        <v>0</v>
      </c>
      <c r="BB74" s="33">
        <f>$H74*'Base Data'!BB74</f>
        <v>0</v>
      </c>
      <c r="BC74" s="33">
        <f>$H74*'Base Data'!BC74</f>
        <v>0</v>
      </c>
      <c r="BD74" s="33">
        <f>$H74*'Base Data'!BD74</f>
        <v>0</v>
      </c>
      <c r="BE74" s="33">
        <f>$H74*'Base Data'!BE74</f>
        <v>0</v>
      </c>
      <c r="BF74" s="33">
        <f>$H74*'Base Data'!BF74</f>
        <v>0</v>
      </c>
      <c r="BG74" s="33">
        <f>$H74*'Base Data'!BG74</f>
        <v>0</v>
      </c>
      <c r="BH74" s="33">
        <f>$H74*'Base Data'!BH74</f>
        <v>0</v>
      </c>
      <c r="BI74" s="33">
        <f>$H74*'Base Data'!BI74</f>
        <v>0</v>
      </c>
      <c r="BJ74" s="33">
        <f>$H74*'Base Data'!BJ74</f>
        <v>0</v>
      </c>
      <c r="BK74" s="33">
        <f>$H74*'Base Data'!BK74</f>
        <v>0</v>
      </c>
      <c r="BL74" s="33">
        <f>$H74*'Base Data'!BL74</f>
        <v>0</v>
      </c>
      <c r="BM74" s="33">
        <f>$H74*'Base Data'!BM74</f>
        <v>0</v>
      </c>
      <c r="BN74" s="33">
        <f>$H74*'Base Data'!BN74</f>
        <v>0</v>
      </c>
      <c r="BO74" s="33">
        <f>$H74*'Base Data'!BO74</f>
        <v>0</v>
      </c>
      <c r="BP74" s="33">
        <f>$H74*'Base Data'!BP74</f>
        <v>0</v>
      </c>
      <c r="BQ74" s="33">
        <f>$H74*'Base Data'!BQ74</f>
        <v>0</v>
      </c>
      <c r="BR74" s="33">
        <f>$H74*'Base Data'!BR74</f>
        <v>0</v>
      </c>
      <c r="BS74" s="33">
        <f>$H74*'Base Data'!BS74</f>
        <v>0</v>
      </c>
      <c r="BT74" s="33">
        <f>$H74*'Base Data'!BT74</f>
        <v>0</v>
      </c>
      <c r="BU74" s="33">
        <f>$H74*'Base Data'!BU74</f>
        <v>0</v>
      </c>
      <c r="BV74" s="33">
        <f>$H74*'Base Data'!BV74</f>
        <v>0</v>
      </c>
      <c r="BW74" s="33">
        <f>$H74*'Base Data'!BW74</f>
        <v>0</v>
      </c>
      <c r="BX74" s="33">
        <f>$H74*'Base Data'!BX74</f>
        <v>0</v>
      </c>
      <c r="BY74" s="33">
        <f>$H74*'Base Data'!BY74</f>
        <v>0</v>
      </c>
      <c r="BZ74" s="33">
        <f>$H74*'Base Data'!BZ74</f>
        <v>0</v>
      </c>
      <c r="CA74" s="33">
        <f>$H74*'Base Data'!CA74</f>
        <v>0</v>
      </c>
      <c r="CB74" s="33">
        <f>$H74*'Base Data'!CB74</f>
        <v>0</v>
      </c>
      <c r="CC74" s="33">
        <f>$H74*'Base Data'!CC74</f>
        <v>0</v>
      </c>
      <c r="CD74" s="33">
        <f>$H74*'Base Data'!CD74</f>
        <v>0</v>
      </c>
      <c r="CE74" s="33">
        <f>$H74*'Base Data'!CE74</f>
        <v>0</v>
      </c>
      <c r="CF74" s="33">
        <f>$H74*'Base Data'!CF74</f>
        <v>0</v>
      </c>
      <c r="CG74" s="33">
        <f>$H74*'Base Data'!CG74</f>
        <v>0</v>
      </c>
      <c r="CH74" s="33">
        <f>$H74*'Base Data'!CH74</f>
        <v>0</v>
      </c>
      <c r="CI74" s="33">
        <f>$H74*'Base Data'!CI74</f>
        <v>0</v>
      </c>
      <c r="CJ74" s="33">
        <f>$H74*'Base Data'!CJ74</f>
        <v>0</v>
      </c>
      <c r="CK74" s="33">
        <f>$H74*'Base Data'!CK74</f>
        <v>0</v>
      </c>
      <c r="CL74" s="33">
        <f>$H74*'Base Data'!CL74</f>
        <v>0</v>
      </c>
      <c r="CM74" s="33">
        <f>$H74*'Base Data'!CM74</f>
        <v>0</v>
      </c>
      <c r="CN74" s="33">
        <f>$H74*'Base Data'!CN74</f>
        <v>0</v>
      </c>
      <c r="CO74" s="33">
        <f>$H74*'Base Data'!CO74</f>
        <v>0</v>
      </c>
      <c r="CP74" s="33">
        <f>$H74*'Base Data'!CP74</f>
        <v>0</v>
      </c>
      <c r="CQ74" s="33">
        <f>$H74*'Base Data'!CQ74</f>
        <v>0</v>
      </c>
      <c r="CR74" s="33">
        <f>$H74*'Base Data'!CR74</f>
        <v>0</v>
      </c>
      <c r="CS74" s="33">
        <f>$H74*'Base Data'!CS74</f>
        <v>0</v>
      </c>
      <c r="CT74" s="33">
        <f>$H74*'Base Data'!CT74</f>
        <v>0</v>
      </c>
      <c r="CU74" s="33">
        <f>$H74*'Base Data'!CU74</f>
        <v>0</v>
      </c>
      <c r="CV74" s="33">
        <f>$H74*'Base Data'!CV74</f>
        <v>0</v>
      </c>
      <c r="CW74" s="33">
        <f>$H74*'Base Data'!CW74</f>
        <v>0</v>
      </c>
      <c r="CX74" s="33">
        <f>$H74*'Base Data'!CX74</f>
        <v>0</v>
      </c>
      <c r="CY74" s="33">
        <f>$H74*'Base Data'!CY74</f>
        <v>0</v>
      </c>
      <c r="CZ74" s="33">
        <f>$H74*'Base Data'!CZ74</f>
        <v>0</v>
      </c>
      <c r="DA74" s="33">
        <f>$H74*'Base Data'!DA74</f>
        <v>0</v>
      </c>
      <c r="DB74" s="33">
        <f>$H74*'Base Data'!DB74</f>
        <v>0</v>
      </c>
      <c r="DC74" s="33">
        <f>$H74*'Base Data'!DC74</f>
        <v>0</v>
      </c>
      <c r="DD74" s="33">
        <f>$H74*'Base Data'!DD74</f>
        <v>0</v>
      </c>
      <c r="DE74" s="33">
        <f>$H74*'Base Data'!DE74</f>
        <v>0</v>
      </c>
      <c r="DF74" s="33">
        <f>$H74*'Base Data'!DF74</f>
        <v>0</v>
      </c>
      <c r="DG74" s="33">
        <f>$H74*'Base Data'!DG74</f>
        <v>0</v>
      </c>
      <c r="DH74" s="33">
        <f>$H74*'Base Data'!DH74</f>
        <v>0</v>
      </c>
      <c r="DI74" s="33">
        <f>$H74*'Base Data'!DI74</f>
        <v>0</v>
      </c>
      <c r="DJ74" s="33">
        <f>$H74*'Base Data'!DJ74</f>
        <v>0</v>
      </c>
      <c r="DK74" s="33">
        <f>$H74*'Base Data'!DK74</f>
        <v>0</v>
      </c>
      <c r="DL74" s="36">
        <f>$H74*'Base Data'!DL74</f>
        <v>0</v>
      </c>
    </row>
    <row r="75" spans="1:16384" s="332" customFormat="1" ht="19.899999999999999" customHeight="1">
      <c r="A75" s="333">
        <f>'LCR Weights'!N75</f>
        <v>0</v>
      </c>
      <c r="B75" s="333"/>
      <c r="C75" s="76"/>
      <c r="D75" s="87" t="s">
        <v>118</v>
      </c>
      <c r="E75" s="93" t="s">
        <v>119</v>
      </c>
      <c r="F75" s="725" t="s">
        <v>561</v>
      </c>
      <c r="G75" s="726">
        <f>'LCR Weights'!M75</f>
        <v>1</v>
      </c>
      <c r="H75" s="727">
        <f>'LCR Weights'!H75</f>
        <v>1</v>
      </c>
      <c r="I75" s="728"/>
      <c r="J75" s="34">
        <f>IF('LCR Weights'!$N75=0,1,0)*('Base Data'!J75+'Base Data'!I75)*G75</f>
        <v>0</v>
      </c>
      <c r="K75" s="33">
        <f>'LCR Weights'!$N75*($G75*('Base Data'!$I75+'Base Data'!$J75)/30)+($H75*'Base Data'!K75)</f>
        <v>0</v>
      </c>
      <c r="L75" s="33">
        <f>'LCR Weights'!$N75*($G75*('Base Data'!$I75+'Base Data'!$J75)/30)+($H75*'Base Data'!L75)</f>
        <v>0</v>
      </c>
      <c r="M75" s="33">
        <f>'LCR Weights'!$N75*($G75*('Base Data'!$I75+'Base Data'!$J75)/30)+($H75*'Base Data'!M75)</f>
        <v>0</v>
      </c>
      <c r="N75" s="33">
        <f>'LCR Weights'!$N75*($G75*('Base Data'!$I75+'Base Data'!$J75)/30)+($H75*'Base Data'!N75)</f>
        <v>0</v>
      </c>
      <c r="O75" s="33">
        <f>'LCR Weights'!$N75*($G75*('Base Data'!$I75+'Base Data'!$J75)/30)+($H75*'Base Data'!O75)</f>
        <v>0</v>
      </c>
      <c r="P75" s="33">
        <f>'LCR Weights'!$N75*($G75*('Base Data'!$I75+'Base Data'!$J75)/30)+($H75*'Base Data'!P75)</f>
        <v>0</v>
      </c>
      <c r="Q75" s="33">
        <f>'LCR Weights'!$N75*($G75*('Base Data'!$I75+'Base Data'!$J75)/30)+($H75*'Base Data'!Q75)</f>
        <v>0</v>
      </c>
      <c r="R75" s="33">
        <f>'LCR Weights'!$N75*($G75*('Base Data'!$I75+'Base Data'!$J75)/30)+($H75*'Base Data'!R75)</f>
        <v>0</v>
      </c>
      <c r="S75" s="33">
        <f>'LCR Weights'!$N75*($G75*('Base Data'!$I75+'Base Data'!$J75)/30)+($H75*'Base Data'!S75)</f>
        <v>0</v>
      </c>
      <c r="T75" s="33">
        <f>'LCR Weights'!$N75*($G75*('Base Data'!$I75+'Base Data'!$J75)/30)+($H75*'Base Data'!T75)</f>
        <v>0</v>
      </c>
      <c r="U75" s="33">
        <f>'LCR Weights'!$N75*($G75*('Base Data'!$I75+'Base Data'!$J75)/30)+($H75*'Base Data'!U75)</f>
        <v>0</v>
      </c>
      <c r="V75" s="33">
        <f>'LCR Weights'!$N75*($G75*('Base Data'!$I75+'Base Data'!$J75)/30)+($H75*'Base Data'!V75)</f>
        <v>0</v>
      </c>
      <c r="W75" s="33">
        <f>'LCR Weights'!$N75*($G75*('Base Data'!$I75+'Base Data'!$J75)/30)+($H75*'Base Data'!W75)</f>
        <v>0</v>
      </c>
      <c r="X75" s="33">
        <f>'LCR Weights'!$N75*($G75*('Base Data'!$I75+'Base Data'!$J75)/30)+($H75*'Base Data'!X75)</f>
        <v>0</v>
      </c>
      <c r="Y75" s="33">
        <f>'LCR Weights'!$N75*($G75*('Base Data'!$I75+'Base Data'!$J75)/30)+($H75*'Base Data'!Y75)</f>
        <v>0</v>
      </c>
      <c r="Z75" s="33">
        <f>'LCR Weights'!$N75*($G75*('Base Data'!$I75+'Base Data'!$J75)/30)+($H75*'Base Data'!Z75)</f>
        <v>0</v>
      </c>
      <c r="AA75" s="33">
        <f>'LCR Weights'!$N75*($G75*('Base Data'!$I75+'Base Data'!$J75)/30)+($H75*'Base Data'!AA75)</f>
        <v>0</v>
      </c>
      <c r="AB75" s="33">
        <f>'LCR Weights'!$N75*($G75*('Base Data'!$I75+'Base Data'!$J75)/30)+($H75*'Base Data'!AB75)</f>
        <v>0</v>
      </c>
      <c r="AC75" s="33">
        <f>'LCR Weights'!$N75*($G75*('Base Data'!$I75+'Base Data'!$J75)/30)+($H75*'Base Data'!AC75)</f>
        <v>0</v>
      </c>
      <c r="AD75" s="33">
        <f>'LCR Weights'!$N75*($G75*('Base Data'!$I75+'Base Data'!$J75)/30)+($H75*'Base Data'!AD75)</f>
        <v>0</v>
      </c>
      <c r="AE75" s="33">
        <f>'LCR Weights'!$N75*($G75*('Base Data'!$I75+'Base Data'!$J75)/30)+($H75*'Base Data'!AE75)</f>
        <v>0</v>
      </c>
      <c r="AF75" s="33">
        <f>'LCR Weights'!$N75*($G75*('Base Data'!$I75+'Base Data'!$J75)/30)+($H75*'Base Data'!AF75)</f>
        <v>0</v>
      </c>
      <c r="AG75" s="33">
        <f>'LCR Weights'!$N75*($G75*('Base Data'!$I75+'Base Data'!$J75)/30)+($H75*'Base Data'!AG75)</f>
        <v>0</v>
      </c>
      <c r="AH75" s="33">
        <f>'LCR Weights'!$N75*($G75*('Base Data'!$I75+'Base Data'!$J75)/30)+($H75*'Base Data'!AH75)</f>
        <v>0</v>
      </c>
      <c r="AI75" s="33">
        <f>'LCR Weights'!$N75*($G75*('Base Data'!$I75+'Base Data'!$J75)/30)+($H75*'Base Data'!AI75)</f>
        <v>0</v>
      </c>
      <c r="AJ75" s="33">
        <f>'LCR Weights'!$N75*($G75*('Base Data'!$I75+'Base Data'!$J75)/30)+($H75*'Base Data'!AJ75)</f>
        <v>0</v>
      </c>
      <c r="AK75" s="33">
        <f>'LCR Weights'!$N75*($G75*('Base Data'!$I75+'Base Data'!$J75)/30)+($H75*'Base Data'!AK75)</f>
        <v>0</v>
      </c>
      <c r="AL75" s="33">
        <f>'LCR Weights'!$N75*($G75*('Base Data'!$I75+'Base Data'!$J75)/30)+($H75*'Base Data'!AL75)</f>
        <v>0</v>
      </c>
      <c r="AM75" s="33">
        <f>'LCR Weights'!$N75*($G75*('Base Data'!$I75+'Base Data'!$J75)/30)+($H75*'Base Data'!AM75)</f>
        <v>0</v>
      </c>
      <c r="AN75" s="33">
        <f>'LCR Weights'!$N75*($G75*('Base Data'!$I75+'Base Data'!$J75)/30)+($H75*'Base Data'!AN75)</f>
        <v>0</v>
      </c>
      <c r="AO75" s="33">
        <f>$H75*'Base Data'!AO75</f>
        <v>0</v>
      </c>
      <c r="AP75" s="33">
        <f>$H75*'Base Data'!AP75</f>
        <v>0</v>
      </c>
      <c r="AQ75" s="33">
        <f>$H75*'Base Data'!AQ75</f>
        <v>0</v>
      </c>
      <c r="AR75" s="33">
        <f>$H75*'Base Data'!AR75</f>
        <v>0</v>
      </c>
      <c r="AS75" s="33">
        <f>$H75*'Base Data'!AS75</f>
        <v>0</v>
      </c>
      <c r="AT75" s="33">
        <f>$H75*'Base Data'!AT75</f>
        <v>0</v>
      </c>
      <c r="AU75" s="33">
        <f>$H75*'Base Data'!AU75</f>
        <v>0</v>
      </c>
      <c r="AV75" s="33">
        <f>$H75*'Base Data'!AV75</f>
        <v>0</v>
      </c>
      <c r="AW75" s="33">
        <f>$H75*'Base Data'!AW75</f>
        <v>0</v>
      </c>
      <c r="AX75" s="33">
        <f>$H75*'Base Data'!AX75</f>
        <v>0</v>
      </c>
      <c r="AY75" s="33">
        <f>$H75*'Base Data'!AY75</f>
        <v>0</v>
      </c>
      <c r="AZ75" s="33">
        <f>$H75*'Base Data'!AZ75</f>
        <v>0</v>
      </c>
      <c r="BA75" s="33">
        <f>$H75*'Base Data'!BA75</f>
        <v>0</v>
      </c>
      <c r="BB75" s="33">
        <f>$H75*'Base Data'!BB75</f>
        <v>0</v>
      </c>
      <c r="BC75" s="33">
        <f>$H75*'Base Data'!BC75</f>
        <v>0</v>
      </c>
      <c r="BD75" s="33">
        <f>$H75*'Base Data'!BD75</f>
        <v>0</v>
      </c>
      <c r="BE75" s="33">
        <f>$H75*'Base Data'!BE75</f>
        <v>0</v>
      </c>
      <c r="BF75" s="33">
        <f>$H75*'Base Data'!BF75</f>
        <v>0</v>
      </c>
      <c r="BG75" s="33">
        <f>$H75*'Base Data'!BG75</f>
        <v>0</v>
      </c>
      <c r="BH75" s="33">
        <f>$H75*'Base Data'!BH75</f>
        <v>0</v>
      </c>
      <c r="BI75" s="33">
        <f>$H75*'Base Data'!BI75</f>
        <v>0</v>
      </c>
      <c r="BJ75" s="33">
        <f>$H75*'Base Data'!BJ75</f>
        <v>0</v>
      </c>
      <c r="BK75" s="33">
        <f>$H75*'Base Data'!BK75</f>
        <v>0</v>
      </c>
      <c r="BL75" s="33">
        <f>$H75*'Base Data'!BL75</f>
        <v>0</v>
      </c>
      <c r="BM75" s="33">
        <f>$H75*'Base Data'!BM75</f>
        <v>0</v>
      </c>
      <c r="BN75" s="33">
        <f>$H75*'Base Data'!BN75</f>
        <v>0</v>
      </c>
      <c r="BO75" s="33">
        <f>$H75*'Base Data'!BO75</f>
        <v>0</v>
      </c>
      <c r="BP75" s="33">
        <f>$H75*'Base Data'!BP75</f>
        <v>0</v>
      </c>
      <c r="BQ75" s="33">
        <f>$H75*'Base Data'!BQ75</f>
        <v>0</v>
      </c>
      <c r="BR75" s="33">
        <f>$H75*'Base Data'!BR75</f>
        <v>0</v>
      </c>
      <c r="BS75" s="33">
        <f>$H75*'Base Data'!BS75</f>
        <v>0</v>
      </c>
      <c r="BT75" s="33">
        <f>$H75*'Base Data'!BT75</f>
        <v>0</v>
      </c>
      <c r="BU75" s="33">
        <f>$H75*'Base Data'!BU75</f>
        <v>0</v>
      </c>
      <c r="BV75" s="33">
        <f>$H75*'Base Data'!BV75</f>
        <v>0</v>
      </c>
      <c r="BW75" s="33">
        <f>$H75*'Base Data'!BW75</f>
        <v>0</v>
      </c>
      <c r="BX75" s="33">
        <f>$H75*'Base Data'!BX75</f>
        <v>0</v>
      </c>
      <c r="BY75" s="33">
        <f>$H75*'Base Data'!BY75</f>
        <v>0</v>
      </c>
      <c r="BZ75" s="33">
        <f>$H75*'Base Data'!BZ75</f>
        <v>0</v>
      </c>
      <c r="CA75" s="33">
        <f>$H75*'Base Data'!CA75</f>
        <v>0</v>
      </c>
      <c r="CB75" s="33">
        <f>$H75*'Base Data'!CB75</f>
        <v>0</v>
      </c>
      <c r="CC75" s="33">
        <f>$H75*'Base Data'!CC75</f>
        <v>0</v>
      </c>
      <c r="CD75" s="33">
        <f>$H75*'Base Data'!CD75</f>
        <v>0</v>
      </c>
      <c r="CE75" s="33">
        <f>$H75*'Base Data'!CE75</f>
        <v>0</v>
      </c>
      <c r="CF75" s="33">
        <f>$H75*'Base Data'!CF75</f>
        <v>0</v>
      </c>
      <c r="CG75" s="33">
        <f>$H75*'Base Data'!CG75</f>
        <v>0</v>
      </c>
      <c r="CH75" s="33">
        <f>$H75*'Base Data'!CH75</f>
        <v>0</v>
      </c>
      <c r="CI75" s="33">
        <f>$H75*'Base Data'!CI75</f>
        <v>0</v>
      </c>
      <c r="CJ75" s="33">
        <f>$H75*'Base Data'!CJ75</f>
        <v>0</v>
      </c>
      <c r="CK75" s="33">
        <f>$H75*'Base Data'!CK75</f>
        <v>0</v>
      </c>
      <c r="CL75" s="33">
        <f>$H75*'Base Data'!CL75</f>
        <v>0</v>
      </c>
      <c r="CM75" s="33">
        <f>$H75*'Base Data'!CM75</f>
        <v>0</v>
      </c>
      <c r="CN75" s="33">
        <f>$H75*'Base Data'!CN75</f>
        <v>0</v>
      </c>
      <c r="CO75" s="33">
        <f>$H75*'Base Data'!CO75</f>
        <v>0</v>
      </c>
      <c r="CP75" s="33">
        <f>$H75*'Base Data'!CP75</f>
        <v>0</v>
      </c>
      <c r="CQ75" s="33">
        <f>$H75*'Base Data'!CQ75</f>
        <v>0</v>
      </c>
      <c r="CR75" s="33">
        <f>$H75*'Base Data'!CR75</f>
        <v>0</v>
      </c>
      <c r="CS75" s="33">
        <f>$H75*'Base Data'!CS75</f>
        <v>0</v>
      </c>
      <c r="CT75" s="33">
        <f>$H75*'Base Data'!CT75</f>
        <v>0</v>
      </c>
      <c r="CU75" s="33">
        <f>$H75*'Base Data'!CU75</f>
        <v>0</v>
      </c>
      <c r="CV75" s="33">
        <f>$H75*'Base Data'!CV75</f>
        <v>0</v>
      </c>
      <c r="CW75" s="33">
        <f>$H75*'Base Data'!CW75</f>
        <v>0</v>
      </c>
      <c r="CX75" s="33">
        <f>$H75*'Base Data'!CX75</f>
        <v>0</v>
      </c>
      <c r="CY75" s="33">
        <f>$H75*'Base Data'!CY75</f>
        <v>0</v>
      </c>
      <c r="CZ75" s="33">
        <f>$H75*'Base Data'!CZ75</f>
        <v>0</v>
      </c>
      <c r="DA75" s="33">
        <f>$H75*'Base Data'!DA75</f>
        <v>0</v>
      </c>
      <c r="DB75" s="33">
        <f>$H75*'Base Data'!DB75</f>
        <v>0</v>
      </c>
      <c r="DC75" s="33">
        <f>$H75*'Base Data'!DC75</f>
        <v>0</v>
      </c>
      <c r="DD75" s="33">
        <f>$H75*'Base Data'!DD75</f>
        <v>0</v>
      </c>
      <c r="DE75" s="33">
        <f>$H75*'Base Data'!DE75</f>
        <v>0</v>
      </c>
      <c r="DF75" s="33">
        <f>$H75*'Base Data'!DF75</f>
        <v>0</v>
      </c>
      <c r="DG75" s="33">
        <f>$H75*'Base Data'!DG75</f>
        <v>0</v>
      </c>
      <c r="DH75" s="33">
        <f>$H75*'Base Data'!DH75</f>
        <v>0</v>
      </c>
      <c r="DI75" s="33">
        <f>$H75*'Base Data'!DI75</f>
        <v>0</v>
      </c>
      <c r="DJ75" s="33">
        <f>$H75*'Base Data'!DJ75</f>
        <v>0</v>
      </c>
      <c r="DK75" s="33">
        <f>$H75*'Base Data'!DK75</f>
        <v>0</v>
      </c>
      <c r="DL75" s="36">
        <f>$H75*'Base Data'!DL75</f>
        <v>0</v>
      </c>
    </row>
    <row r="76" spans="1:16384" s="332" customFormat="1" ht="19.899999999999999" customHeight="1">
      <c r="A76" s="333">
        <f>'LCR Weights'!N76</f>
        <v>0</v>
      </c>
      <c r="B76" s="333"/>
      <c r="C76" s="76"/>
      <c r="D76" s="87" t="s">
        <v>120</v>
      </c>
      <c r="E76" s="93" t="s">
        <v>121</v>
      </c>
      <c r="F76" s="725" t="s">
        <v>562</v>
      </c>
      <c r="G76" s="726">
        <f>'LCR Weights'!M76</f>
        <v>0.4</v>
      </c>
      <c r="H76" s="727">
        <f>'LCR Weights'!H76</f>
        <v>0.4</v>
      </c>
      <c r="I76" s="728"/>
      <c r="J76" s="34">
        <f>IF('LCR Weights'!$N76=0,1,0)*('Base Data'!J76+'Base Data'!I76)*G76</f>
        <v>0</v>
      </c>
      <c r="K76" s="33">
        <f>'LCR Weights'!$N76*($G76*('Base Data'!$I76+'Base Data'!$J76)/30)+($H76*'Base Data'!K76)</f>
        <v>0</v>
      </c>
      <c r="L76" s="33">
        <f>'LCR Weights'!$N76*($G76*('Base Data'!$I76+'Base Data'!$J76)/30)+($H76*'Base Data'!L76)</f>
        <v>0</v>
      </c>
      <c r="M76" s="33">
        <f>'LCR Weights'!$N76*($G76*('Base Data'!$I76+'Base Data'!$J76)/30)+($H76*'Base Data'!M76)</f>
        <v>0</v>
      </c>
      <c r="N76" s="33">
        <f>'LCR Weights'!$N76*($G76*('Base Data'!$I76+'Base Data'!$J76)/30)+($H76*'Base Data'!N76)</f>
        <v>0</v>
      </c>
      <c r="O76" s="33">
        <f>'LCR Weights'!$N76*($G76*('Base Data'!$I76+'Base Data'!$J76)/30)+($H76*'Base Data'!O76)</f>
        <v>0</v>
      </c>
      <c r="P76" s="33">
        <f>'LCR Weights'!$N76*($G76*('Base Data'!$I76+'Base Data'!$J76)/30)+($H76*'Base Data'!P76)</f>
        <v>0</v>
      </c>
      <c r="Q76" s="33">
        <f>'LCR Weights'!$N76*($G76*('Base Data'!$I76+'Base Data'!$J76)/30)+($H76*'Base Data'!Q76)</f>
        <v>0</v>
      </c>
      <c r="R76" s="33">
        <f>'LCR Weights'!$N76*($G76*('Base Data'!$I76+'Base Data'!$J76)/30)+($H76*'Base Data'!R76)</f>
        <v>0</v>
      </c>
      <c r="S76" s="33">
        <f>'LCR Weights'!$N76*($G76*('Base Data'!$I76+'Base Data'!$J76)/30)+($H76*'Base Data'!S76)</f>
        <v>0</v>
      </c>
      <c r="T76" s="33">
        <f>'LCR Weights'!$N76*($G76*('Base Data'!$I76+'Base Data'!$J76)/30)+($H76*'Base Data'!T76)</f>
        <v>0</v>
      </c>
      <c r="U76" s="33">
        <f>'LCR Weights'!$N76*($G76*('Base Data'!$I76+'Base Data'!$J76)/30)+($H76*'Base Data'!U76)</f>
        <v>0</v>
      </c>
      <c r="V76" s="33">
        <f>'LCR Weights'!$N76*($G76*('Base Data'!$I76+'Base Data'!$J76)/30)+($H76*'Base Data'!V76)</f>
        <v>0</v>
      </c>
      <c r="W76" s="33">
        <f>'LCR Weights'!$N76*($G76*('Base Data'!$I76+'Base Data'!$J76)/30)+($H76*'Base Data'!W76)</f>
        <v>0</v>
      </c>
      <c r="X76" s="33">
        <f>'LCR Weights'!$N76*($G76*('Base Data'!$I76+'Base Data'!$J76)/30)+($H76*'Base Data'!X76)</f>
        <v>0</v>
      </c>
      <c r="Y76" s="33">
        <f>'LCR Weights'!$N76*($G76*('Base Data'!$I76+'Base Data'!$J76)/30)+($H76*'Base Data'!Y76)</f>
        <v>0</v>
      </c>
      <c r="Z76" s="33">
        <f>'LCR Weights'!$N76*($G76*('Base Data'!$I76+'Base Data'!$J76)/30)+($H76*'Base Data'!Z76)</f>
        <v>0</v>
      </c>
      <c r="AA76" s="33">
        <f>'LCR Weights'!$N76*($G76*('Base Data'!$I76+'Base Data'!$J76)/30)+($H76*'Base Data'!AA76)</f>
        <v>0</v>
      </c>
      <c r="AB76" s="33">
        <f>'LCR Weights'!$N76*($G76*('Base Data'!$I76+'Base Data'!$J76)/30)+($H76*'Base Data'!AB76)</f>
        <v>0</v>
      </c>
      <c r="AC76" s="33">
        <f>'LCR Weights'!$N76*($G76*('Base Data'!$I76+'Base Data'!$J76)/30)+($H76*'Base Data'!AC76)</f>
        <v>0</v>
      </c>
      <c r="AD76" s="33">
        <f>'LCR Weights'!$N76*($G76*('Base Data'!$I76+'Base Data'!$J76)/30)+($H76*'Base Data'!AD76)</f>
        <v>0</v>
      </c>
      <c r="AE76" s="33">
        <f>'LCR Weights'!$N76*($G76*('Base Data'!$I76+'Base Data'!$J76)/30)+($H76*'Base Data'!AE76)</f>
        <v>0</v>
      </c>
      <c r="AF76" s="33">
        <f>'LCR Weights'!$N76*($G76*('Base Data'!$I76+'Base Data'!$J76)/30)+($H76*'Base Data'!AF76)</f>
        <v>0</v>
      </c>
      <c r="AG76" s="33">
        <f>'LCR Weights'!$N76*($G76*('Base Data'!$I76+'Base Data'!$J76)/30)+($H76*'Base Data'!AG76)</f>
        <v>0</v>
      </c>
      <c r="AH76" s="33">
        <f>'LCR Weights'!$N76*($G76*('Base Data'!$I76+'Base Data'!$J76)/30)+($H76*'Base Data'!AH76)</f>
        <v>0</v>
      </c>
      <c r="AI76" s="33">
        <f>'LCR Weights'!$N76*($G76*('Base Data'!$I76+'Base Data'!$J76)/30)+($H76*'Base Data'!AI76)</f>
        <v>0</v>
      </c>
      <c r="AJ76" s="33">
        <f>'LCR Weights'!$N76*($G76*('Base Data'!$I76+'Base Data'!$J76)/30)+($H76*'Base Data'!AJ76)</f>
        <v>0</v>
      </c>
      <c r="AK76" s="33">
        <f>'LCR Weights'!$N76*($G76*('Base Data'!$I76+'Base Data'!$J76)/30)+($H76*'Base Data'!AK76)</f>
        <v>0</v>
      </c>
      <c r="AL76" s="33">
        <f>'LCR Weights'!$N76*($G76*('Base Data'!$I76+'Base Data'!$J76)/30)+($H76*'Base Data'!AL76)</f>
        <v>0</v>
      </c>
      <c r="AM76" s="33">
        <f>'LCR Weights'!$N76*($G76*('Base Data'!$I76+'Base Data'!$J76)/30)+($H76*'Base Data'!AM76)</f>
        <v>0</v>
      </c>
      <c r="AN76" s="33">
        <f>'LCR Weights'!$N76*($G76*('Base Data'!$I76+'Base Data'!$J76)/30)+($H76*'Base Data'!AN76)</f>
        <v>0</v>
      </c>
      <c r="AO76" s="33">
        <f>$H76*'Base Data'!AO76</f>
        <v>0</v>
      </c>
      <c r="AP76" s="33">
        <f>$H76*'Base Data'!AP76</f>
        <v>0</v>
      </c>
      <c r="AQ76" s="33">
        <f>$H76*'Base Data'!AQ76</f>
        <v>0</v>
      </c>
      <c r="AR76" s="33">
        <f>$H76*'Base Data'!AR76</f>
        <v>0</v>
      </c>
      <c r="AS76" s="33">
        <f>$H76*'Base Data'!AS76</f>
        <v>0</v>
      </c>
      <c r="AT76" s="33">
        <f>$H76*'Base Data'!AT76</f>
        <v>0</v>
      </c>
      <c r="AU76" s="33">
        <f>$H76*'Base Data'!AU76</f>
        <v>0</v>
      </c>
      <c r="AV76" s="33">
        <f>$H76*'Base Data'!AV76</f>
        <v>0</v>
      </c>
      <c r="AW76" s="33">
        <f>$H76*'Base Data'!AW76</f>
        <v>0</v>
      </c>
      <c r="AX76" s="33">
        <f>$H76*'Base Data'!AX76</f>
        <v>0</v>
      </c>
      <c r="AY76" s="33">
        <f>$H76*'Base Data'!AY76</f>
        <v>0</v>
      </c>
      <c r="AZ76" s="33">
        <f>$H76*'Base Data'!AZ76</f>
        <v>0</v>
      </c>
      <c r="BA76" s="33">
        <f>$H76*'Base Data'!BA76</f>
        <v>0</v>
      </c>
      <c r="BB76" s="33">
        <f>$H76*'Base Data'!BB76</f>
        <v>0</v>
      </c>
      <c r="BC76" s="33">
        <f>$H76*'Base Data'!BC76</f>
        <v>0</v>
      </c>
      <c r="BD76" s="33">
        <f>$H76*'Base Data'!BD76</f>
        <v>0</v>
      </c>
      <c r="BE76" s="33">
        <f>$H76*'Base Data'!BE76</f>
        <v>0</v>
      </c>
      <c r="BF76" s="33">
        <f>$H76*'Base Data'!BF76</f>
        <v>0</v>
      </c>
      <c r="BG76" s="33">
        <f>$H76*'Base Data'!BG76</f>
        <v>0</v>
      </c>
      <c r="BH76" s="33">
        <f>$H76*'Base Data'!BH76</f>
        <v>0</v>
      </c>
      <c r="BI76" s="33">
        <f>$H76*'Base Data'!BI76</f>
        <v>0</v>
      </c>
      <c r="BJ76" s="33">
        <f>$H76*'Base Data'!BJ76</f>
        <v>0</v>
      </c>
      <c r="BK76" s="33">
        <f>$H76*'Base Data'!BK76</f>
        <v>0</v>
      </c>
      <c r="BL76" s="33">
        <f>$H76*'Base Data'!BL76</f>
        <v>0</v>
      </c>
      <c r="BM76" s="33">
        <f>$H76*'Base Data'!BM76</f>
        <v>0</v>
      </c>
      <c r="BN76" s="33">
        <f>$H76*'Base Data'!BN76</f>
        <v>0</v>
      </c>
      <c r="BO76" s="33">
        <f>$H76*'Base Data'!BO76</f>
        <v>0</v>
      </c>
      <c r="BP76" s="33">
        <f>$H76*'Base Data'!BP76</f>
        <v>0</v>
      </c>
      <c r="BQ76" s="33">
        <f>$H76*'Base Data'!BQ76</f>
        <v>0</v>
      </c>
      <c r="BR76" s="33">
        <f>$H76*'Base Data'!BR76</f>
        <v>0</v>
      </c>
      <c r="BS76" s="33">
        <f>$H76*'Base Data'!BS76</f>
        <v>0</v>
      </c>
      <c r="BT76" s="33">
        <f>$H76*'Base Data'!BT76</f>
        <v>0</v>
      </c>
      <c r="BU76" s="33">
        <f>$H76*'Base Data'!BU76</f>
        <v>0</v>
      </c>
      <c r="BV76" s="33">
        <f>$H76*'Base Data'!BV76</f>
        <v>0</v>
      </c>
      <c r="BW76" s="33">
        <f>$H76*'Base Data'!BW76</f>
        <v>0</v>
      </c>
      <c r="BX76" s="33">
        <f>$H76*'Base Data'!BX76</f>
        <v>0</v>
      </c>
      <c r="BY76" s="33">
        <f>$H76*'Base Data'!BY76</f>
        <v>0</v>
      </c>
      <c r="BZ76" s="33">
        <f>$H76*'Base Data'!BZ76</f>
        <v>0</v>
      </c>
      <c r="CA76" s="33">
        <f>$H76*'Base Data'!CA76</f>
        <v>0</v>
      </c>
      <c r="CB76" s="33">
        <f>$H76*'Base Data'!CB76</f>
        <v>0</v>
      </c>
      <c r="CC76" s="33">
        <f>$H76*'Base Data'!CC76</f>
        <v>0</v>
      </c>
      <c r="CD76" s="33">
        <f>$H76*'Base Data'!CD76</f>
        <v>0</v>
      </c>
      <c r="CE76" s="33">
        <f>$H76*'Base Data'!CE76</f>
        <v>0</v>
      </c>
      <c r="CF76" s="33">
        <f>$H76*'Base Data'!CF76</f>
        <v>0</v>
      </c>
      <c r="CG76" s="33">
        <f>$H76*'Base Data'!CG76</f>
        <v>0</v>
      </c>
      <c r="CH76" s="33">
        <f>$H76*'Base Data'!CH76</f>
        <v>0</v>
      </c>
      <c r="CI76" s="33">
        <f>$H76*'Base Data'!CI76</f>
        <v>0</v>
      </c>
      <c r="CJ76" s="33">
        <f>$H76*'Base Data'!CJ76</f>
        <v>0</v>
      </c>
      <c r="CK76" s="33">
        <f>$H76*'Base Data'!CK76</f>
        <v>0</v>
      </c>
      <c r="CL76" s="33">
        <f>$H76*'Base Data'!CL76</f>
        <v>0</v>
      </c>
      <c r="CM76" s="33">
        <f>$H76*'Base Data'!CM76</f>
        <v>0</v>
      </c>
      <c r="CN76" s="33">
        <f>$H76*'Base Data'!CN76</f>
        <v>0</v>
      </c>
      <c r="CO76" s="33">
        <f>$H76*'Base Data'!CO76</f>
        <v>0</v>
      </c>
      <c r="CP76" s="33">
        <f>$H76*'Base Data'!CP76</f>
        <v>0</v>
      </c>
      <c r="CQ76" s="33">
        <f>$H76*'Base Data'!CQ76</f>
        <v>0</v>
      </c>
      <c r="CR76" s="33">
        <f>$H76*'Base Data'!CR76</f>
        <v>0</v>
      </c>
      <c r="CS76" s="33">
        <f>$H76*'Base Data'!CS76</f>
        <v>0</v>
      </c>
      <c r="CT76" s="33">
        <f>$H76*'Base Data'!CT76</f>
        <v>0</v>
      </c>
      <c r="CU76" s="33">
        <f>$H76*'Base Data'!CU76</f>
        <v>0</v>
      </c>
      <c r="CV76" s="33">
        <f>$H76*'Base Data'!CV76</f>
        <v>0</v>
      </c>
      <c r="CW76" s="33">
        <f>$H76*'Base Data'!CW76</f>
        <v>0</v>
      </c>
      <c r="CX76" s="33">
        <f>$H76*'Base Data'!CX76</f>
        <v>0</v>
      </c>
      <c r="CY76" s="33">
        <f>$H76*'Base Data'!CY76</f>
        <v>0</v>
      </c>
      <c r="CZ76" s="33">
        <f>$H76*'Base Data'!CZ76</f>
        <v>0</v>
      </c>
      <c r="DA76" s="33">
        <f>$H76*'Base Data'!DA76</f>
        <v>0</v>
      </c>
      <c r="DB76" s="33">
        <f>$H76*'Base Data'!DB76</f>
        <v>0</v>
      </c>
      <c r="DC76" s="33">
        <f>$H76*'Base Data'!DC76</f>
        <v>0</v>
      </c>
      <c r="DD76" s="33">
        <f>$H76*'Base Data'!DD76</f>
        <v>0</v>
      </c>
      <c r="DE76" s="33">
        <f>$H76*'Base Data'!DE76</f>
        <v>0</v>
      </c>
      <c r="DF76" s="33">
        <f>$H76*'Base Data'!DF76</f>
        <v>0</v>
      </c>
      <c r="DG76" s="33">
        <f>$H76*'Base Data'!DG76</f>
        <v>0</v>
      </c>
      <c r="DH76" s="33">
        <f>$H76*'Base Data'!DH76</f>
        <v>0</v>
      </c>
      <c r="DI76" s="33">
        <f>$H76*'Base Data'!DI76</f>
        <v>0</v>
      </c>
      <c r="DJ76" s="33">
        <f>$H76*'Base Data'!DJ76</f>
        <v>0</v>
      </c>
      <c r="DK76" s="33">
        <f>$H76*'Base Data'!DK76</f>
        <v>0</v>
      </c>
      <c r="DL76" s="36">
        <f>$H76*'Base Data'!DL76</f>
        <v>0</v>
      </c>
    </row>
    <row r="77" spans="1:16384" s="332" customFormat="1" ht="19.899999999999999" customHeight="1">
      <c r="A77" s="333">
        <f>'LCR Weights'!N77</f>
        <v>0</v>
      </c>
      <c r="B77" s="333"/>
      <c r="C77" s="76"/>
      <c r="D77" s="1009" t="s">
        <v>122</v>
      </c>
      <c r="E77" s="1009" t="s">
        <v>123</v>
      </c>
      <c r="F77" s="1010" t="s">
        <v>563</v>
      </c>
      <c r="G77" s="747"/>
      <c r="H77" s="748"/>
      <c r="I77" s="731"/>
      <c r="J77" s="733"/>
      <c r="K77" s="733"/>
      <c r="L77" s="733"/>
      <c r="M77" s="733"/>
      <c r="N77" s="733"/>
      <c r="O77" s="733"/>
      <c r="P77" s="733"/>
      <c r="Q77" s="733"/>
      <c r="R77" s="733"/>
      <c r="S77" s="733"/>
      <c r="T77" s="733"/>
      <c r="U77" s="733"/>
      <c r="V77" s="733"/>
      <c r="W77" s="733"/>
      <c r="X77" s="733"/>
      <c r="Y77" s="733"/>
      <c r="Z77" s="733"/>
      <c r="AA77" s="733"/>
      <c r="AB77" s="733"/>
      <c r="AC77" s="733"/>
      <c r="AD77" s="733"/>
      <c r="AE77" s="733"/>
      <c r="AF77" s="733"/>
      <c r="AG77" s="733"/>
      <c r="AH77" s="733"/>
      <c r="AI77" s="733"/>
      <c r="AJ77" s="733"/>
      <c r="AK77" s="733"/>
      <c r="AL77" s="733"/>
      <c r="AM77" s="733"/>
      <c r="AN77" s="733"/>
      <c r="AO77" s="733"/>
      <c r="AP77" s="733"/>
      <c r="AQ77" s="733"/>
      <c r="AR77" s="733"/>
      <c r="AS77" s="733"/>
      <c r="AT77" s="733"/>
      <c r="AU77" s="733"/>
      <c r="AV77" s="733"/>
      <c r="AW77" s="733"/>
      <c r="AX77" s="733"/>
      <c r="AY77" s="733"/>
      <c r="AZ77" s="733"/>
      <c r="BA77" s="733"/>
      <c r="BB77" s="733"/>
      <c r="BC77" s="733"/>
      <c r="BD77" s="733"/>
      <c r="BE77" s="733"/>
      <c r="BF77" s="733"/>
      <c r="BG77" s="733"/>
      <c r="BH77" s="733"/>
      <c r="BI77" s="733"/>
      <c r="BJ77" s="733"/>
      <c r="BK77" s="733"/>
      <c r="BL77" s="733"/>
      <c r="BM77" s="733"/>
      <c r="BN77" s="733"/>
      <c r="BO77" s="733"/>
      <c r="BP77" s="733"/>
      <c r="BQ77" s="733"/>
      <c r="BR77" s="733"/>
      <c r="BS77" s="733"/>
      <c r="BT77" s="733"/>
      <c r="BU77" s="733"/>
      <c r="BV77" s="733"/>
      <c r="BW77" s="733"/>
      <c r="BX77" s="733"/>
      <c r="BY77" s="733"/>
      <c r="BZ77" s="733"/>
      <c r="CA77" s="733"/>
      <c r="CB77" s="733"/>
      <c r="CC77" s="733"/>
      <c r="CD77" s="733"/>
      <c r="CE77" s="733"/>
      <c r="CF77" s="733"/>
      <c r="CG77" s="733"/>
      <c r="CH77" s="733"/>
      <c r="CI77" s="733"/>
      <c r="CJ77" s="733"/>
      <c r="CK77" s="733"/>
      <c r="CL77" s="733"/>
      <c r="CM77" s="733"/>
      <c r="CN77" s="733"/>
      <c r="CO77" s="733"/>
      <c r="CP77" s="733"/>
      <c r="CQ77" s="733"/>
      <c r="CR77" s="733"/>
      <c r="CS77" s="733"/>
      <c r="CT77" s="733"/>
      <c r="CU77" s="733"/>
      <c r="CV77" s="733"/>
      <c r="CW77" s="733"/>
      <c r="CX77" s="733"/>
      <c r="CY77" s="733"/>
      <c r="CZ77" s="733"/>
      <c r="DA77" s="733"/>
      <c r="DB77" s="733"/>
      <c r="DC77" s="733"/>
      <c r="DD77" s="733"/>
      <c r="DE77" s="733"/>
      <c r="DF77" s="733"/>
      <c r="DG77" s="733"/>
      <c r="DH77" s="733"/>
      <c r="DI77" s="733"/>
      <c r="DJ77" s="733"/>
      <c r="DK77" s="733"/>
      <c r="DL77" s="758"/>
      <c r="DM77" s="348"/>
      <c r="DN77" s="348"/>
      <c r="DO77" s="348"/>
      <c r="DP77" s="348"/>
      <c r="DQ77" s="348"/>
      <c r="DR77" s="348"/>
      <c r="DS77" s="348"/>
      <c r="DT77" s="348"/>
      <c r="DU77" s="348"/>
      <c r="DV77" s="348"/>
      <c r="DW77" s="348"/>
      <c r="DX77" s="348"/>
      <c r="DY77" s="348"/>
      <c r="DZ77" s="348"/>
      <c r="EA77" s="348"/>
      <c r="EB77" s="348"/>
      <c r="EC77" s="348"/>
      <c r="ED77" s="348"/>
      <c r="EE77" s="348"/>
      <c r="EF77" s="348"/>
      <c r="EG77" s="348"/>
      <c r="EH77" s="348"/>
      <c r="EI77" s="348"/>
      <c r="EJ77" s="348"/>
      <c r="EK77" s="348"/>
      <c r="EL77" s="348"/>
      <c r="EM77" s="348"/>
      <c r="EN77" s="348"/>
      <c r="EO77" s="348"/>
      <c r="EP77" s="348"/>
      <c r="EQ77" s="348"/>
      <c r="ER77" s="348"/>
      <c r="ES77" s="348"/>
      <c r="ET77" s="348"/>
      <c r="EU77" s="348"/>
      <c r="EV77" s="348"/>
      <c r="EW77" s="348"/>
      <c r="EX77" s="348"/>
      <c r="EY77" s="348"/>
      <c r="EZ77" s="348"/>
      <c r="FA77" s="348"/>
      <c r="FB77" s="348"/>
      <c r="FC77" s="348"/>
      <c r="FD77" s="348"/>
      <c r="FE77" s="348"/>
      <c r="FF77" s="348"/>
      <c r="FG77" s="348"/>
      <c r="FH77" s="348"/>
      <c r="FI77" s="348"/>
      <c r="FJ77" s="348"/>
      <c r="FK77" s="348"/>
      <c r="FL77" s="348"/>
      <c r="FM77" s="348"/>
      <c r="FN77" s="348"/>
      <c r="FO77" s="348"/>
      <c r="FP77" s="348"/>
      <c r="FQ77" s="348"/>
      <c r="FR77" s="348"/>
      <c r="FS77" s="348"/>
      <c r="FT77" s="348"/>
      <c r="FU77" s="348"/>
      <c r="FV77" s="348"/>
      <c r="FW77" s="348"/>
      <c r="FX77" s="348"/>
      <c r="FY77" s="348"/>
      <c r="FZ77" s="348"/>
      <c r="GA77" s="348"/>
      <c r="GB77" s="348"/>
      <c r="GC77" s="348"/>
      <c r="GD77" s="348"/>
      <c r="GE77" s="348"/>
      <c r="GF77" s="348"/>
      <c r="GG77" s="348"/>
      <c r="GH77" s="348"/>
      <c r="GI77" s="348"/>
      <c r="GJ77" s="348"/>
      <c r="GK77" s="348"/>
      <c r="GL77" s="348"/>
      <c r="GM77" s="348"/>
      <c r="GN77" s="348"/>
      <c r="GO77" s="348"/>
      <c r="GP77" s="348"/>
      <c r="GQ77" s="348"/>
      <c r="GR77" s="348"/>
      <c r="GS77" s="348"/>
      <c r="GT77" s="348"/>
      <c r="GU77" s="348"/>
      <c r="GV77" s="348"/>
      <c r="GW77" s="348"/>
      <c r="GX77" s="348"/>
      <c r="GY77" s="348"/>
      <c r="GZ77" s="348"/>
      <c r="HA77" s="348"/>
      <c r="HB77" s="348"/>
      <c r="HC77" s="348"/>
      <c r="HD77" s="348"/>
      <c r="HE77" s="348"/>
      <c r="HF77" s="348"/>
      <c r="HG77" s="348"/>
      <c r="HH77" s="348"/>
      <c r="HI77" s="348"/>
      <c r="HJ77" s="348"/>
      <c r="HK77" s="348"/>
      <c r="HL77" s="348"/>
      <c r="HM77" s="348"/>
      <c r="HN77" s="348"/>
      <c r="HO77" s="348"/>
      <c r="HP77" s="348"/>
      <c r="HQ77" s="348"/>
      <c r="HR77" s="348"/>
      <c r="HS77" s="348"/>
      <c r="HT77" s="348"/>
      <c r="HU77" s="348"/>
      <c r="HV77" s="348"/>
      <c r="HW77" s="348"/>
      <c r="HX77" s="348"/>
      <c r="HY77" s="348"/>
      <c r="HZ77" s="348"/>
      <c r="IA77" s="348"/>
      <c r="IB77" s="348"/>
      <c r="IC77" s="348"/>
      <c r="ID77" s="348"/>
      <c r="IE77" s="348"/>
      <c r="IF77" s="348"/>
      <c r="IG77" s="348"/>
      <c r="IH77" s="348"/>
      <c r="II77" s="348"/>
      <c r="IJ77" s="348"/>
      <c r="IK77" s="348"/>
      <c r="IL77" s="348"/>
      <c r="IM77" s="348"/>
      <c r="IN77" s="348"/>
      <c r="IO77" s="348"/>
      <c r="IP77" s="348"/>
      <c r="IQ77" s="348"/>
      <c r="IR77" s="348"/>
      <c r="IS77" s="348"/>
      <c r="IT77" s="348"/>
      <c r="IU77" s="348"/>
      <c r="IV77" s="348"/>
      <c r="IW77" s="348"/>
      <c r="IX77" s="348"/>
      <c r="IY77" s="348"/>
      <c r="IZ77" s="348"/>
      <c r="JA77" s="348"/>
      <c r="JB77" s="348"/>
      <c r="JC77" s="348"/>
      <c r="JD77" s="348"/>
      <c r="JE77" s="348"/>
      <c r="JF77" s="348"/>
      <c r="JG77" s="348"/>
      <c r="JH77" s="348"/>
      <c r="JI77" s="348"/>
      <c r="JJ77" s="348"/>
      <c r="JK77" s="348"/>
      <c r="JL77" s="348"/>
      <c r="JM77" s="348"/>
      <c r="JN77" s="348"/>
      <c r="JO77" s="348"/>
      <c r="JP77" s="348"/>
      <c r="JQ77" s="348"/>
      <c r="JR77" s="348"/>
      <c r="JS77" s="348"/>
      <c r="JT77" s="348"/>
      <c r="JU77" s="348"/>
      <c r="JV77" s="348"/>
      <c r="JW77" s="348"/>
      <c r="JX77" s="348"/>
      <c r="JY77" s="348"/>
      <c r="JZ77" s="348"/>
      <c r="KA77" s="348"/>
      <c r="KB77" s="348"/>
      <c r="KC77" s="348"/>
      <c r="KD77" s="348"/>
      <c r="KE77" s="348"/>
      <c r="KF77" s="348"/>
      <c r="KG77" s="348"/>
      <c r="KH77" s="348"/>
      <c r="KI77" s="348"/>
      <c r="KJ77" s="348"/>
      <c r="KK77" s="348"/>
      <c r="KL77" s="348"/>
      <c r="KM77" s="348"/>
      <c r="KN77" s="348"/>
      <c r="KO77" s="348"/>
      <c r="KP77" s="348"/>
      <c r="KQ77" s="348"/>
      <c r="KR77" s="348"/>
      <c r="KS77" s="348"/>
      <c r="KT77" s="348"/>
      <c r="KU77" s="348"/>
      <c r="KV77" s="348"/>
      <c r="KW77" s="348"/>
      <c r="KX77" s="348"/>
      <c r="KY77" s="348"/>
      <c r="KZ77" s="348"/>
      <c r="LA77" s="348"/>
      <c r="LB77" s="348"/>
      <c r="LC77" s="348"/>
      <c r="LD77" s="348"/>
      <c r="LE77" s="348"/>
      <c r="LF77" s="348"/>
      <c r="LG77" s="348"/>
      <c r="LH77" s="348"/>
      <c r="LI77" s="348"/>
      <c r="LJ77" s="348"/>
      <c r="LK77" s="348"/>
      <c r="LL77" s="348"/>
      <c r="LM77" s="348"/>
      <c r="LN77" s="348"/>
      <c r="LO77" s="348"/>
      <c r="LP77" s="348"/>
      <c r="LQ77" s="348"/>
      <c r="LR77" s="348"/>
      <c r="LS77" s="348"/>
      <c r="LT77" s="348"/>
      <c r="LU77" s="348"/>
      <c r="LV77" s="348"/>
      <c r="LW77" s="348"/>
      <c r="LX77" s="348"/>
      <c r="LY77" s="348"/>
      <c r="LZ77" s="348"/>
      <c r="MA77" s="348"/>
      <c r="MB77" s="348"/>
      <c r="MC77" s="348"/>
      <c r="MD77" s="348"/>
      <c r="ME77" s="348"/>
      <c r="MF77" s="348"/>
      <c r="MG77" s="348"/>
      <c r="MH77" s="348"/>
      <c r="MI77" s="348"/>
      <c r="MJ77" s="348"/>
      <c r="MK77" s="348"/>
      <c r="ML77" s="348"/>
      <c r="MM77" s="348"/>
      <c r="MN77" s="348"/>
      <c r="MO77" s="348"/>
      <c r="MP77" s="348"/>
      <c r="MQ77" s="348"/>
      <c r="MR77" s="348"/>
      <c r="MS77" s="348"/>
      <c r="MT77" s="348"/>
      <c r="MU77" s="348"/>
      <c r="MV77" s="348"/>
      <c r="MW77" s="348"/>
      <c r="MX77" s="348"/>
      <c r="MY77" s="348"/>
      <c r="MZ77" s="348"/>
      <c r="NA77" s="348"/>
      <c r="NB77" s="348"/>
      <c r="NC77" s="348"/>
      <c r="ND77" s="348"/>
      <c r="NE77" s="348"/>
      <c r="NF77" s="348"/>
      <c r="NG77" s="348"/>
      <c r="NH77" s="348"/>
      <c r="NI77" s="348"/>
      <c r="NJ77" s="348"/>
      <c r="NK77" s="348"/>
      <c r="NL77" s="348"/>
      <c r="NM77" s="348"/>
      <c r="NN77" s="348"/>
      <c r="NO77" s="348"/>
      <c r="NP77" s="348"/>
      <c r="NQ77" s="348"/>
      <c r="NR77" s="348"/>
      <c r="NS77" s="348"/>
      <c r="NT77" s="348"/>
      <c r="NU77" s="348"/>
      <c r="NV77" s="348"/>
      <c r="NW77" s="348"/>
      <c r="NX77" s="348"/>
      <c r="NY77" s="348"/>
      <c r="NZ77" s="348"/>
      <c r="OA77" s="348"/>
      <c r="OB77" s="348"/>
      <c r="OC77" s="348"/>
      <c r="OD77" s="348"/>
      <c r="OE77" s="348"/>
      <c r="OF77" s="348"/>
      <c r="OG77" s="348"/>
      <c r="OH77" s="348"/>
      <c r="OI77" s="348"/>
      <c r="OJ77" s="348"/>
      <c r="OK77" s="348"/>
      <c r="OL77" s="348"/>
      <c r="OM77" s="348"/>
      <c r="ON77" s="348"/>
      <c r="OO77" s="348"/>
      <c r="OP77" s="348"/>
      <c r="OQ77" s="348"/>
      <c r="OR77" s="348"/>
      <c r="OS77" s="348"/>
      <c r="OT77" s="348"/>
      <c r="OU77" s="348"/>
      <c r="OV77" s="348"/>
      <c r="OW77" s="348"/>
      <c r="OX77" s="348"/>
      <c r="OY77" s="348"/>
      <c r="OZ77" s="348"/>
      <c r="PA77" s="348"/>
      <c r="PB77" s="348"/>
      <c r="PC77" s="348"/>
      <c r="PD77" s="348"/>
      <c r="PE77" s="348"/>
      <c r="PF77" s="348"/>
      <c r="PG77" s="348"/>
      <c r="PH77" s="348"/>
      <c r="PI77" s="348"/>
      <c r="PJ77" s="348"/>
      <c r="PK77" s="348"/>
      <c r="PL77" s="348"/>
      <c r="PM77" s="348"/>
      <c r="PN77" s="348"/>
      <c r="PO77" s="348"/>
      <c r="PP77" s="348"/>
      <c r="PQ77" s="348"/>
      <c r="PR77" s="348"/>
      <c r="PS77" s="348"/>
      <c r="PT77" s="348"/>
      <c r="PU77" s="348"/>
      <c r="PV77" s="348"/>
      <c r="PW77" s="348"/>
      <c r="PX77" s="348"/>
      <c r="PY77" s="348"/>
      <c r="PZ77" s="348"/>
      <c r="QA77" s="348"/>
      <c r="QB77" s="348"/>
      <c r="QC77" s="348"/>
      <c r="QD77" s="348"/>
      <c r="QE77" s="348"/>
      <c r="QF77" s="348"/>
      <c r="QG77" s="348"/>
      <c r="QH77" s="348"/>
      <c r="QI77" s="348"/>
      <c r="QJ77" s="348"/>
      <c r="QK77" s="348"/>
      <c r="QL77" s="348"/>
      <c r="QM77" s="348"/>
      <c r="QN77" s="348"/>
      <c r="QO77" s="348"/>
      <c r="QP77" s="348"/>
      <c r="QQ77" s="348"/>
      <c r="QR77" s="348"/>
      <c r="QS77" s="348"/>
      <c r="QT77" s="348"/>
      <c r="QU77" s="348"/>
      <c r="QV77" s="348"/>
      <c r="QW77" s="348"/>
      <c r="QX77" s="348"/>
      <c r="QY77" s="348"/>
      <c r="QZ77" s="348"/>
      <c r="RA77" s="348"/>
      <c r="RB77" s="348"/>
      <c r="RC77" s="348"/>
      <c r="RD77" s="348"/>
      <c r="RE77" s="348"/>
      <c r="RF77" s="348"/>
      <c r="RG77" s="348"/>
      <c r="RH77" s="348"/>
      <c r="RI77" s="348"/>
      <c r="RJ77" s="348"/>
      <c r="RK77" s="348"/>
      <c r="RL77" s="348"/>
      <c r="RM77" s="348"/>
      <c r="RN77" s="348"/>
      <c r="RO77" s="348"/>
      <c r="RP77" s="348"/>
      <c r="RQ77" s="348"/>
      <c r="RR77" s="348"/>
      <c r="RS77" s="348"/>
      <c r="RT77" s="348"/>
      <c r="RU77" s="348"/>
      <c r="RV77" s="348"/>
      <c r="RW77" s="348"/>
      <c r="RX77" s="348"/>
      <c r="RY77" s="348"/>
      <c r="RZ77" s="348"/>
      <c r="SA77" s="348"/>
      <c r="SB77" s="348"/>
      <c r="SC77" s="348"/>
      <c r="SD77" s="348"/>
      <c r="SE77" s="348"/>
      <c r="SF77" s="348"/>
      <c r="SG77" s="348"/>
      <c r="SH77" s="348"/>
      <c r="SI77" s="348"/>
      <c r="SJ77" s="348"/>
      <c r="SK77" s="348"/>
      <c r="SL77" s="348"/>
      <c r="SM77" s="348"/>
      <c r="SN77" s="348"/>
      <c r="SO77" s="348"/>
      <c r="SP77" s="348"/>
      <c r="SQ77" s="348"/>
      <c r="SR77" s="348"/>
      <c r="SS77" s="348"/>
      <c r="ST77" s="348"/>
      <c r="SU77" s="348"/>
      <c r="SV77" s="348"/>
      <c r="SW77" s="348"/>
      <c r="SX77" s="348"/>
      <c r="SY77" s="348"/>
      <c r="SZ77" s="348"/>
      <c r="TA77" s="348"/>
      <c r="TB77" s="348"/>
      <c r="TC77" s="348"/>
      <c r="TD77" s="348"/>
      <c r="TE77" s="348"/>
      <c r="TF77" s="348"/>
      <c r="TG77" s="348"/>
      <c r="TH77" s="348"/>
      <c r="TI77" s="348"/>
      <c r="TJ77" s="348"/>
      <c r="TK77" s="348"/>
      <c r="TL77" s="348"/>
      <c r="TM77" s="348"/>
      <c r="TN77" s="348"/>
      <c r="TO77" s="348"/>
      <c r="TP77" s="348"/>
      <c r="TQ77" s="348"/>
      <c r="TR77" s="348"/>
      <c r="TS77" s="348"/>
      <c r="TT77" s="348"/>
      <c r="TU77" s="348"/>
      <c r="TV77" s="348"/>
      <c r="TW77" s="348"/>
      <c r="TX77" s="348"/>
      <c r="TY77" s="348"/>
      <c r="TZ77" s="348"/>
      <c r="UA77" s="348"/>
      <c r="UB77" s="348"/>
      <c r="UC77" s="348"/>
      <c r="UD77" s="348"/>
      <c r="UE77" s="348"/>
      <c r="UF77" s="348"/>
      <c r="UG77" s="348"/>
      <c r="UH77" s="348"/>
      <c r="UI77" s="348"/>
      <c r="UJ77" s="348"/>
      <c r="UK77" s="348"/>
      <c r="UL77" s="348"/>
      <c r="UM77" s="348"/>
      <c r="UN77" s="348"/>
      <c r="UO77" s="348"/>
      <c r="UP77" s="348"/>
      <c r="UQ77" s="348"/>
      <c r="UR77" s="348"/>
      <c r="US77" s="348"/>
      <c r="UT77" s="348"/>
      <c r="UU77" s="348"/>
      <c r="UV77" s="348"/>
      <c r="UW77" s="348"/>
      <c r="UX77" s="348"/>
      <c r="UY77" s="348"/>
      <c r="UZ77" s="348"/>
      <c r="VA77" s="348"/>
      <c r="VB77" s="348"/>
      <c r="VC77" s="348"/>
      <c r="VD77" s="348"/>
      <c r="VE77" s="348"/>
      <c r="VF77" s="348"/>
      <c r="VG77" s="348"/>
      <c r="VH77" s="348"/>
      <c r="VI77" s="348"/>
      <c r="VJ77" s="348"/>
      <c r="VK77" s="348"/>
      <c r="VL77" s="348"/>
      <c r="VM77" s="348"/>
      <c r="VN77" s="348"/>
      <c r="VO77" s="348"/>
      <c r="VP77" s="348"/>
      <c r="VQ77" s="348"/>
      <c r="VR77" s="348"/>
      <c r="VS77" s="348"/>
      <c r="VT77" s="348"/>
      <c r="VU77" s="348"/>
      <c r="VV77" s="348"/>
      <c r="VW77" s="348"/>
      <c r="VX77" s="348"/>
      <c r="VY77" s="348"/>
      <c r="VZ77" s="348"/>
      <c r="WA77" s="348"/>
      <c r="WB77" s="348"/>
      <c r="WC77" s="348"/>
      <c r="WD77" s="348"/>
      <c r="WE77" s="348"/>
      <c r="WF77" s="348"/>
      <c r="WG77" s="348"/>
      <c r="WH77" s="348"/>
      <c r="WI77" s="348"/>
      <c r="WJ77" s="348"/>
      <c r="WK77" s="348"/>
      <c r="WL77" s="348"/>
      <c r="WM77" s="348"/>
      <c r="WN77" s="348"/>
      <c r="WO77" s="348"/>
      <c r="WP77" s="348"/>
      <c r="WQ77" s="348"/>
      <c r="WR77" s="348"/>
      <c r="WS77" s="348"/>
      <c r="WT77" s="348"/>
      <c r="WU77" s="348"/>
      <c r="WV77" s="348"/>
      <c r="WW77" s="348"/>
      <c r="WX77" s="348"/>
      <c r="WY77" s="348"/>
      <c r="WZ77" s="348"/>
      <c r="XA77" s="348"/>
      <c r="XB77" s="348"/>
      <c r="XC77" s="348"/>
      <c r="XD77" s="348"/>
      <c r="XE77" s="348"/>
      <c r="XF77" s="348"/>
      <c r="XG77" s="348"/>
      <c r="XH77" s="348"/>
      <c r="XI77" s="348"/>
      <c r="XJ77" s="348"/>
      <c r="XK77" s="348"/>
      <c r="XL77" s="348"/>
      <c r="XM77" s="348"/>
      <c r="XN77" s="348"/>
      <c r="XO77" s="348"/>
      <c r="XP77" s="348"/>
      <c r="XQ77" s="348"/>
      <c r="XR77" s="348"/>
      <c r="XS77" s="348"/>
      <c r="XT77" s="348"/>
      <c r="XU77" s="348"/>
      <c r="XV77" s="348"/>
      <c r="XW77" s="348"/>
      <c r="XX77" s="348"/>
      <c r="XY77" s="348"/>
      <c r="XZ77" s="348"/>
      <c r="YA77" s="348"/>
      <c r="YB77" s="348"/>
      <c r="YC77" s="348"/>
      <c r="YD77" s="348"/>
      <c r="YE77" s="348"/>
      <c r="YF77" s="348"/>
      <c r="YG77" s="348"/>
      <c r="YH77" s="348"/>
      <c r="YI77" s="348"/>
      <c r="YJ77" s="348"/>
      <c r="YK77" s="348"/>
      <c r="YL77" s="348"/>
      <c r="YM77" s="348"/>
      <c r="YN77" s="348"/>
      <c r="YO77" s="348"/>
      <c r="YP77" s="348"/>
      <c r="YQ77" s="348"/>
      <c r="YR77" s="348"/>
      <c r="YS77" s="348"/>
      <c r="YT77" s="348"/>
      <c r="YU77" s="348"/>
      <c r="YV77" s="348"/>
      <c r="YW77" s="348"/>
      <c r="YX77" s="348"/>
      <c r="YY77" s="348"/>
      <c r="YZ77" s="348"/>
      <c r="ZA77" s="348"/>
      <c r="ZB77" s="348"/>
      <c r="ZC77" s="348"/>
      <c r="ZD77" s="348"/>
      <c r="ZE77" s="348"/>
      <c r="ZF77" s="348"/>
      <c r="ZG77" s="348"/>
      <c r="ZH77" s="348"/>
      <c r="ZI77" s="348"/>
      <c r="ZJ77" s="348"/>
      <c r="ZK77" s="348"/>
      <c r="ZL77" s="348"/>
      <c r="ZM77" s="348"/>
      <c r="ZN77" s="348"/>
      <c r="ZO77" s="348"/>
      <c r="ZP77" s="348"/>
      <c r="ZQ77" s="348"/>
      <c r="ZR77" s="348"/>
      <c r="ZS77" s="348"/>
      <c r="ZT77" s="348"/>
      <c r="ZU77" s="348"/>
      <c r="ZV77" s="348"/>
      <c r="ZW77" s="348"/>
      <c r="ZX77" s="348"/>
      <c r="ZY77" s="348"/>
      <c r="ZZ77" s="348"/>
      <c r="AAA77" s="348"/>
      <c r="AAB77" s="348"/>
      <c r="AAC77" s="348"/>
      <c r="AAD77" s="348"/>
      <c r="AAE77" s="348"/>
      <c r="AAF77" s="348"/>
      <c r="AAG77" s="348"/>
      <c r="AAH77" s="348"/>
      <c r="AAI77" s="348"/>
      <c r="AAJ77" s="348"/>
      <c r="AAK77" s="348"/>
      <c r="AAL77" s="348"/>
      <c r="AAM77" s="348"/>
      <c r="AAN77" s="348"/>
      <c r="AAO77" s="348"/>
      <c r="AAP77" s="348"/>
      <c r="AAQ77" s="348"/>
      <c r="AAR77" s="348"/>
      <c r="AAS77" s="348"/>
      <c r="AAT77" s="348"/>
      <c r="AAU77" s="348"/>
      <c r="AAV77" s="348"/>
      <c r="AAW77" s="348"/>
      <c r="AAX77" s="348"/>
      <c r="AAY77" s="348"/>
      <c r="AAZ77" s="348"/>
      <c r="ABA77" s="348"/>
      <c r="ABB77" s="348"/>
      <c r="ABC77" s="348"/>
      <c r="ABD77" s="348"/>
      <c r="ABE77" s="348"/>
      <c r="ABF77" s="348"/>
      <c r="ABG77" s="348"/>
      <c r="ABH77" s="348"/>
      <c r="ABI77" s="348"/>
      <c r="ABJ77" s="348"/>
      <c r="ABK77" s="348"/>
      <c r="ABL77" s="348"/>
      <c r="ABM77" s="348"/>
      <c r="ABN77" s="348"/>
      <c r="ABO77" s="348"/>
      <c r="ABP77" s="348"/>
      <c r="ABQ77" s="348"/>
      <c r="ABR77" s="348"/>
      <c r="ABS77" s="348"/>
      <c r="ABT77" s="348"/>
      <c r="ABU77" s="348"/>
      <c r="ABV77" s="348"/>
      <c r="ABW77" s="348"/>
      <c r="ABX77" s="348"/>
      <c r="ABY77" s="348"/>
      <c r="ABZ77" s="348"/>
      <c r="ACA77" s="348"/>
      <c r="ACB77" s="348"/>
      <c r="ACC77" s="348"/>
      <c r="ACD77" s="348"/>
      <c r="ACE77" s="348"/>
      <c r="ACF77" s="348"/>
      <c r="ACG77" s="348"/>
      <c r="ACH77" s="348"/>
      <c r="ACI77" s="348"/>
      <c r="ACJ77" s="348"/>
      <c r="ACK77" s="348"/>
      <c r="ACL77" s="348"/>
      <c r="ACM77" s="348"/>
      <c r="ACN77" s="348"/>
      <c r="ACO77" s="348"/>
      <c r="ACP77" s="348"/>
      <c r="ACQ77" s="348"/>
      <c r="ACR77" s="348"/>
      <c r="ACS77" s="348"/>
      <c r="ACT77" s="348"/>
      <c r="ACU77" s="348"/>
      <c r="ACV77" s="348"/>
      <c r="ACW77" s="348"/>
      <c r="ACX77" s="348"/>
      <c r="ACY77" s="348"/>
      <c r="ACZ77" s="348"/>
      <c r="ADA77" s="348"/>
      <c r="ADB77" s="348"/>
      <c r="ADC77" s="348"/>
      <c r="ADD77" s="348"/>
      <c r="ADE77" s="348"/>
      <c r="ADF77" s="348"/>
      <c r="ADG77" s="348"/>
      <c r="ADH77" s="348"/>
      <c r="ADI77" s="348"/>
      <c r="ADJ77" s="348"/>
      <c r="ADK77" s="348"/>
      <c r="ADL77" s="348"/>
      <c r="ADM77" s="348"/>
      <c r="ADN77" s="348"/>
      <c r="ADO77" s="348"/>
      <c r="ADP77" s="348"/>
      <c r="ADQ77" s="348"/>
      <c r="ADR77" s="348"/>
      <c r="ADS77" s="348"/>
      <c r="ADT77" s="348"/>
      <c r="ADU77" s="348"/>
      <c r="ADV77" s="348"/>
      <c r="ADW77" s="348"/>
      <c r="ADX77" s="348"/>
      <c r="ADY77" s="348"/>
      <c r="ADZ77" s="348"/>
      <c r="AEA77" s="348"/>
      <c r="AEB77" s="348"/>
      <c r="AEC77" s="348"/>
      <c r="AED77" s="348"/>
      <c r="AEE77" s="348"/>
      <c r="AEF77" s="348"/>
      <c r="AEG77" s="348"/>
      <c r="AEH77" s="348"/>
      <c r="AEI77" s="348"/>
      <c r="AEJ77" s="348"/>
      <c r="AEK77" s="348"/>
      <c r="AEL77" s="348"/>
      <c r="AEM77" s="348"/>
      <c r="AEN77" s="348"/>
      <c r="AEO77" s="348"/>
      <c r="AEP77" s="348"/>
      <c r="AEQ77" s="348"/>
      <c r="AER77" s="348"/>
      <c r="AES77" s="348"/>
      <c r="AET77" s="348"/>
      <c r="AEU77" s="348"/>
      <c r="AEV77" s="348"/>
      <c r="AEW77" s="348"/>
      <c r="AEX77" s="348"/>
      <c r="AEY77" s="348"/>
      <c r="AEZ77" s="348"/>
      <c r="AFA77" s="348"/>
      <c r="AFB77" s="348"/>
      <c r="AFC77" s="348"/>
      <c r="AFD77" s="348"/>
      <c r="AFE77" s="348"/>
      <c r="AFF77" s="348"/>
      <c r="AFG77" s="348"/>
      <c r="AFH77" s="348"/>
      <c r="AFI77" s="348"/>
      <c r="AFJ77" s="348"/>
      <c r="AFK77" s="348"/>
      <c r="AFL77" s="348"/>
      <c r="AFM77" s="348"/>
      <c r="AFN77" s="348"/>
      <c r="AFO77" s="348"/>
      <c r="AFP77" s="348"/>
      <c r="AFQ77" s="348"/>
      <c r="AFR77" s="348"/>
      <c r="AFS77" s="348"/>
      <c r="AFT77" s="348"/>
      <c r="AFU77" s="348"/>
      <c r="AFV77" s="348"/>
      <c r="AFW77" s="348"/>
      <c r="AFX77" s="348"/>
      <c r="AFY77" s="348"/>
      <c r="AFZ77" s="348"/>
      <c r="AGA77" s="348"/>
      <c r="AGB77" s="348"/>
      <c r="AGC77" s="348"/>
      <c r="AGD77" s="348"/>
      <c r="AGE77" s="348"/>
      <c r="AGF77" s="348"/>
      <c r="AGG77" s="348"/>
      <c r="AGH77" s="348"/>
      <c r="AGI77" s="348"/>
      <c r="AGJ77" s="348"/>
      <c r="AGK77" s="348"/>
      <c r="AGL77" s="348"/>
      <c r="AGM77" s="348"/>
      <c r="AGN77" s="348"/>
      <c r="AGO77" s="348"/>
      <c r="AGP77" s="348"/>
      <c r="AGQ77" s="348"/>
      <c r="AGR77" s="348"/>
      <c r="AGS77" s="348"/>
      <c r="AGT77" s="348"/>
      <c r="AGU77" s="348"/>
      <c r="AGV77" s="348"/>
      <c r="AGW77" s="348"/>
      <c r="AGX77" s="348"/>
      <c r="AGY77" s="348"/>
      <c r="AGZ77" s="348"/>
      <c r="AHA77" s="348"/>
      <c r="AHB77" s="348"/>
      <c r="AHC77" s="348"/>
      <c r="AHD77" s="348"/>
      <c r="AHE77" s="348"/>
      <c r="AHF77" s="348"/>
      <c r="AHG77" s="348"/>
      <c r="AHH77" s="348"/>
      <c r="AHI77" s="348"/>
      <c r="AHJ77" s="348"/>
      <c r="AHK77" s="348"/>
      <c r="AHL77" s="348"/>
      <c r="AHM77" s="348"/>
      <c r="AHN77" s="348"/>
      <c r="AHO77" s="348"/>
      <c r="AHP77" s="348"/>
      <c r="AHQ77" s="348"/>
      <c r="AHR77" s="348"/>
      <c r="AHS77" s="348"/>
      <c r="AHT77" s="348"/>
      <c r="AHU77" s="348"/>
      <c r="AHV77" s="348"/>
      <c r="AHW77" s="348"/>
      <c r="AHX77" s="348"/>
      <c r="AHY77" s="348"/>
      <c r="AHZ77" s="348"/>
      <c r="AIA77" s="348"/>
      <c r="AIB77" s="348"/>
      <c r="AIC77" s="348"/>
      <c r="AID77" s="348"/>
      <c r="AIE77" s="348"/>
      <c r="AIF77" s="348"/>
      <c r="AIG77" s="348"/>
      <c r="AIH77" s="348"/>
      <c r="AII77" s="348"/>
      <c r="AIJ77" s="348"/>
      <c r="AIK77" s="348"/>
      <c r="AIL77" s="348"/>
      <c r="AIM77" s="348"/>
      <c r="AIN77" s="348"/>
      <c r="AIO77" s="348"/>
      <c r="AIP77" s="348"/>
      <c r="AIQ77" s="348"/>
      <c r="AIR77" s="348"/>
      <c r="AIS77" s="348"/>
      <c r="AIT77" s="348"/>
      <c r="AIU77" s="348"/>
      <c r="AIV77" s="348"/>
      <c r="AIW77" s="348"/>
      <c r="AIX77" s="348"/>
      <c r="AIY77" s="348"/>
      <c r="AIZ77" s="348"/>
      <c r="AJA77" s="348"/>
      <c r="AJB77" s="348"/>
      <c r="AJC77" s="348"/>
      <c r="AJD77" s="348"/>
      <c r="AJE77" s="348"/>
      <c r="AJF77" s="348"/>
      <c r="AJG77" s="348"/>
      <c r="AJH77" s="348"/>
      <c r="AJI77" s="348"/>
      <c r="AJJ77" s="348"/>
      <c r="AJK77" s="348"/>
      <c r="AJL77" s="348"/>
      <c r="AJM77" s="348"/>
      <c r="AJN77" s="348"/>
      <c r="AJO77" s="348"/>
      <c r="AJP77" s="348"/>
      <c r="AJQ77" s="348"/>
      <c r="AJR77" s="348"/>
      <c r="AJS77" s="348"/>
      <c r="AJT77" s="348"/>
      <c r="AJU77" s="348"/>
      <c r="AJV77" s="348"/>
      <c r="AJW77" s="348"/>
      <c r="AJX77" s="348"/>
      <c r="AJY77" s="348"/>
      <c r="AJZ77" s="348"/>
      <c r="AKA77" s="348"/>
      <c r="AKB77" s="348"/>
      <c r="AKC77" s="348"/>
      <c r="AKD77" s="348"/>
      <c r="AKE77" s="348"/>
      <c r="AKF77" s="348"/>
      <c r="AKG77" s="348"/>
      <c r="AKH77" s="348"/>
      <c r="AKI77" s="348"/>
      <c r="AKJ77" s="348"/>
      <c r="AKK77" s="348"/>
      <c r="AKL77" s="348"/>
      <c r="AKM77" s="348"/>
      <c r="AKN77" s="348"/>
      <c r="AKO77" s="348"/>
      <c r="AKP77" s="348"/>
      <c r="AKQ77" s="348"/>
      <c r="AKR77" s="348"/>
      <c r="AKS77" s="348"/>
      <c r="AKT77" s="348"/>
      <c r="AKU77" s="348"/>
      <c r="AKV77" s="348"/>
      <c r="AKW77" s="348"/>
      <c r="AKX77" s="348"/>
      <c r="AKY77" s="348"/>
      <c r="AKZ77" s="348"/>
      <c r="ALA77" s="348"/>
      <c r="ALB77" s="348"/>
      <c r="ALC77" s="348"/>
      <c r="ALD77" s="348"/>
      <c r="ALE77" s="348"/>
      <c r="ALF77" s="348"/>
      <c r="ALG77" s="348"/>
      <c r="ALH77" s="348"/>
      <c r="ALI77" s="348"/>
      <c r="ALJ77" s="348"/>
      <c r="ALK77" s="348"/>
      <c r="ALL77" s="348"/>
      <c r="ALM77" s="348"/>
      <c r="ALN77" s="348"/>
      <c r="ALO77" s="348"/>
      <c r="ALP77" s="348"/>
      <c r="ALQ77" s="348"/>
      <c r="ALR77" s="348"/>
      <c r="ALS77" s="348"/>
      <c r="ALT77" s="348"/>
      <c r="ALU77" s="348"/>
      <c r="ALV77" s="348"/>
      <c r="ALW77" s="348"/>
      <c r="ALX77" s="348"/>
      <c r="ALY77" s="348"/>
      <c r="ALZ77" s="348"/>
      <c r="AMA77" s="348"/>
      <c r="AMB77" s="348"/>
      <c r="AMC77" s="348"/>
      <c r="AMD77" s="348"/>
      <c r="AME77" s="348"/>
      <c r="AMF77" s="348"/>
      <c r="AMG77" s="348"/>
      <c r="AMH77" s="348"/>
      <c r="AMI77" s="348"/>
      <c r="AMJ77" s="348"/>
      <c r="AMK77" s="348"/>
      <c r="AML77" s="348"/>
      <c r="AMM77" s="348"/>
      <c r="AMN77" s="348"/>
      <c r="AMO77" s="348"/>
      <c r="AMP77" s="348"/>
      <c r="AMQ77" s="348"/>
      <c r="AMR77" s="348"/>
      <c r="AMS77" s="348"/>
      <c r="AMT77" s="348"/>
      <c r="AMU77" s="348"/>
      <c r="AMV77" s="348"/>
      <c r="AMW77" s="348"/>
      <c r="AMX77" s="348"/>
      <c r="AMY77" s="348"/>
      <c r="AMZ77" s="348"/>
      <c r="ANA77" s="348"/>
      <c r="ANB77" s="348"/>
      <c r="ANC77" s="348"/>
      <c r="AND77" s="348"/>
      <c r="ANE77" s="348"/>
      <c r="ANF77" s="348"/>
      <c r="ANG77" s="348"/>
      <c r="ANH77" s="348"/>
      <c r="ANI77" s="348"/>
      <c r="ANJ77" s="348"/>
      <c r="ANK77" s="348"/>
      <c r="ANL77" s="348"/>
      <c r="ANM77" s="348"/>
      <c r="ANN77" s="348"/>
      <c r="ANO77" s="348"/>
      <c r="ANP77" s="348"/>
      <c r="ANQ77" s="348"/>
      <c r="ANR77" s="348"/>
      <c r="ANS77" s="348"/>
      <c r="ANT77" s="348"/>
      <c r="ANU77" s="348"/>
      <c r="ANV77" s="348"/>
      <c r="ANW77" s="348"/>
      <c r="ANX77" s="348"/>
      <c r="ANY77" s="348"/>
      <c r="ANZ77" s="348"/>
      <c r="AOA77" s="348"/>
      <c r="AOB77" s="348"/>
      <c r="AOC77" s="348"/>
      <c r="AOD77" s="348"/>
      <c r="AOE77" s="348"/>
      <c r="AOF77" s="348"/>
      <c r="AOG77" s="348"/>
      <c r="AOH77" s="348"/>
      <c r="AOI77" s="348"/>
      <c r="AOJ77" s="348"/>
      <c r="AOK77" s="348"/>
      <c r="AOL77" s="348"/>
      <c r="AOM77" s="348"/>
      <c r="AON77" s="348"/>
      <c r="AOO77" s="348"/>
      <c r="AOP77" s="348"/>
      <c r="AOQ77" s="348"/>
      <c r="AOR77" s="348"/>
      <c r="AOS77" s="348"/>
      <c r="AOT77" s="348"/>
      <c r="AOU77" s="348"/>
      <c r="AOV77" s="348"/>
      <c r="AOW77" s="348"/>
      <c r="AOX77" s="348"/>
      <c r="AOY77" s="348"/>
      <c r="AOZ77" s="348"/>
      <c r="APA77" s="348"/>
      <c r="APB77" s="348"/>
      <c r="APC77" s="348"/>
      <c r="APD77" s="348"/>
      <c r="APE77" s="348"/>
      <c r="APF77" s="348"/>
      <c r="APG77" s="348"/>
      <c r="APH77" s="348"/>
      <c r="API77" s="348"/>
      <c r="APJ77" s="348"/>
      <c r="APK77" s="348"/>
      <c r="APL77" s="348"/>
      <c r="APM77" s="348"/>
      <c r="APN77" s="348"/>
      <c r="APO77" s="348"/>
      <c r="APP77" s="348"/>
      <c r="APQ77" s="348"/>
      <c r="APR77" s="348"/>
      <c r="APS77" s="348"/>
      <c r="APT77" s="348"/>
      <c r="APU77" s="348"/>
      <c r="APV77" s="348"/>
      <c r="APW77" s="348"/>
      <c r="APX77" s="348"/>
      <c r="APY77" s="348"/>
      <c r="APZ77" s="348"/>
      <c r="AQA77" s="348"/>
      <c r="AQB77" s="348"/>
      <c r="AQC77" s="348"/>
      <c r="AQD77" s="348"/>
      <c r="AQE77" s="348"/>
      <c r="AQF77" s="348"/>
      <c r="AQG77" s="348"/>
      <c r="AQH77" s="348"/>
      <c r="AQI77" s="348"/>
      <c r="AQJ77" s="348"/>
      <c r="AQK77" s="348"/>
      <c r="AQL77" s="348"/>
      <c r="AQM77" s="348"/>
      <c r="AQN77" s="348"/>
      <c r="AQO77" s="348"/>
      <c r="AQP77" s="348"/>
      <c r="AQQ77" s="348"/>
      <c r="AQR77" s="348"/>
      <c r="AQS77" s="348"/>
      <c r="AQT77" s="348"/>
      <c r="AQU77" s="348"/>
      <c r="AQV77" s="348"/>
      <c r="AQW77" s="348"/>
      <c r="AQX77" s="348"/>
      <c r="AQY77" s="348"/>
      <c r="AQZ77" s="348"/>
      <c r="ARA77" s="348"/>
      <c r="ARB77" s="348"/>
      <c r="ARC77" s="348"/>
      <c r="ARD77" s="348"/>
      <c r="ARE77" s="348"/>
      <c r="ARF77" s="348"/>
      <c r="ARG77" s="348"/>
      <c r="ARH77" s="348"/>
      <c r="ARI77" s="348"/>
      <c r="ARJ77" s="348"/>
      <c r="ARK77" s="348"/>
      <c r="ARL77" s="348"/>
      <c r="ARM77" s="348"/>
      <c r="ARN77" s="348"/>
      <c r="ARO77" s="348"/>
      <c r="ARP77" s="348"/>
      <c r="ARQ77" s="348"/>
      <c r="ARR77" s="348"/>
      <c r="ARS77" s="348"/>
      <c r="ART77" s="348"/>
      <c r="ARU77" s="348"/>
      <c r="ARV77" s="348"/>
      <c r="ARW77" s="348"/>
      <c r="ARX77" s="348"/>
      <c r="ARY77" s="348"/>
      <c r="ARZ77" s="348"/>
      <c r="ASA77" s="348"/>
      <c r="ASB77" s="348"/>
      <c r="ASC77" s="348"/>
      <c r="ASD77" s="348"/>
      <c r="ASE77" s="348"/>
      <c r="ASF77" s="348"/>
      <c r="ASG77" s="348"/>
      <c r="ASH77" s="348"/>
      <c r="ASI77" s="348"/>
      <c r="ASJ77" s="348"/>
      <c r="ASK77" s="348"/>
      <c r="ASL77" s="348"/>
      <c r="ASM77" s="348"/>
      <c r="ASN77" s="348"/>
      <c r="ASO77" s="348"/>
      <c r="ASP77" s="348"/>
      <c r="ASQ77" s="348"/>
      <c r="ASR77" s="348"/>
      <c r="ASS77" s="348"/>
      <c r="AST77" s="348"/>
      <c r="ASU77" s="348"/>
      <c r="ASV77" s="348"/>
      <c r="ASW77" s="348"/>
      <c r="ASX77" s="348"/>
      <c r="ASY77" s="348"/>
      <c r="ASZ77" s="348"/>
      <c r="ATA77" s="348"/>
      <c r="ATB77" s="348"/>
      <c r="ATC77" s="348"/>
      <c r="ATD77" s="348"/>
      <c r="ATE77" s="348"/>
      <c r="ATF77" s="348"/>
      <c r="ATG77" s="348"/>
      <c r="ATH77" s="348"/>
      <c r="ATI77" s="348"/>
      <c r="ATJ77" s="348"/>
      <c r="ATK77" s="348"/>
      <c r="ATL77" s="348"/>
      <c r="ATM77" s="348"/>
      <c r="ATN77" s="348"/>
      <c r="ATO77" s="348"/>
      <c r="ATP77" s="348"/>
      <c r="ATQ77" s="348"/>
      <c r="ATR77" s="348"/>
      <c r="ATS77" s="348"/>
      <c r="ATT77" s="348"/>
      <c r="ATU77" s="348"/>
      <c r="ATV77" s="348"/>
      <c r="ATW77" s="348"/>
      <c r="ATX77" s="348"/>
      <c r="ATY77" s="348"/>
      <c r="ATZ77" s="348"/>
      <c r="AUA77" s="348"/>
      <c r="AUB77" s="348"/>
      <c r="AUC77" s="348"/>
      <c r="AUD77" s="348"/>
      <c r="AUE77" s="348"/>
      <c r="AUF77" s="348"/>
      <c r="AUG77" s="348"/>
      <c r="AUH77" s="348"/>
      <c r="AUI77" s="348"/>
      <c r="AUJ77" s="348"/>
      <c r="AUK77" s="348"/>
      <c r="AUL77" s="348"/>
      <c r="AUM77" s="348"/>
      <c r="AUN77" s="348"/>
      <c r="AUO77" s="348"/>
      <c r="AUP77" s="348"/>
      <c r="AUQ77" s="348"/>
      <c r="AUR77" s="348"/>
      <c r="AUS77" s="348"/>
      <c r="AUT77" s="348"/>
      <c r="AUU77" s="348"/>
      <c r="AUV77" s="348"/>
      <c r="AUW77" s="348"/>
      <c r="AUX77" s="348"/>
      <c r="AUY77" s="348"/>
      <c r="AUZ77" s="348"/>
      <c r="AVA77" s="348"/>
      <c r="AVB77" s="348"/>
      <c r="AVC77" s="348"/>
      <c r="AVD77" s="348"/>
      <c r="AVE77" s="348"/>
      <c r="AVF77" s="348"/>
      <c r="AVG77" s="348"/>
      <c r="AVH77" s="348"/>
      <c r="AVI77" s="348"/>
      <c r="AVJ77" s="348"/>
      <c r="AVK77" s="348"/>
      <c r="AVL77" s="348"/>
      <c r="AVM77" s="348"/>
      <c r="AVN77" s="348"/>
      <c r="AVO77" s="348"/>
      <c r="AVP77" s="348"/>
      <c r="AVQ77" s="348"/>
      <c r="AVR77" s="348"/>
      <c r="AVS77" s="348"/>
      <c r="AVT77" s="348"/>
      <c r="AVU77" s="348"/>
      <c r="AVV77" s="348"/>
      <c r="AVW77" s="348"/>
      <c r="AVX77" s="348"/>
      <c r="AVY77" s="348"/>
      <c r="AVZ77" s="348"/>
      <c r="AWA77" s="348"/>
      <c r="AWB77" s="348"/>
      <c r="AWC77" s="348"/>
      <c r="AWD77" s="348"/>
      <c r="AWE77" s="348"/>
      <c r="AWF77" s="348"/>
      <c r="AWG77" s="348"/>
      <c r="AWH77" s="348"/>
      <c r="AWI77" s="348"/>
      <c r="AWJ77" s="348"/>
      <c r="AWK77" s="348"/>
      <c r="AWL77" s="348"/>
      <c r="AWM77" s="348"/>
      <c r="AWN77" s="348"/>
      <c r="AWO77" s="348"/>
      <c r="AWP77" s="348"/>
      <c r="AWQ77" s="348"/>
      <c r="AWR77" s="348"/>
      <c r="AWS77" s="348"/>
      <c r="AWT77" s="348"/>
      <c r="AWU77" s="348"/>
      <c r="AWV77" s="348"/>
      <c r="AWW77" s="348"/>
      <c r="AWX77" s="348"/>
      <c r="AWY77" s="348"/>
      <c r="AWZ77" s="348"/>
      <c r="AXA77" s="348"/>
      <c r="AXB77" s="348"/>
      <c r="AXC77" s="348"/>
      <c r="AXD77" s="348"/>
      <c r="AXE77" s="348"/>
      <c r="AXF77" s="348"/>
      <c r="AXG77" s="348"/>
      <c r="AXH77" s="348"/>
      <c r="AXI77" s="348"/>
      <c r="AXJ77" s="348"/>
      <c r="AXK77" s="348"/>
      <c r="AXL77" s="348"/>
      <c r="AXM77" s="348"/>
      <c r="AXN77" s="348"/>
      <c r="AXO77" s="348"/>
      <c r="AXP77" s="348"/>
      <c r="AXQ77" s="348"/>
      <c r="AXR77" s="348"/>
      <c r="AXS77" s="348"/>
      <c r="AXT77" s="348"/>
      <c r="AXU77" s="348"/>
      <c r="AXV77" s="348"/>
      <c r="AXW77" s="348"/>
      <c r="AXX77" s="348"/>
      <c r="AXY77" s="348"/>
      <c r="AXZ77" s="348"/>
      <c r="AYA77" s="348"/>
      <c r="AYB77" s="348"/>
      <c r="AYC77" s="348"/>
      <c r="AYD77" s="348"/>
      <c r="AYE77" s="348"/>
      <c r="AYF77" s="348"/>
      <c r="AYG77" s="348"/>
      <c r="AYH77" s="348"/>
      <c r="AYI77" s="348"/>
      <c r="AYJ77" s="348"/>
      <c r="AYK77" s="348"/>
      <c r="AYL77" s="348"/>
      <c r="AYM77" s="348"/>
      <c r="AYN77" s="348"/>
      <c r="AYO77" s="348"/>
      <c r="AYP77" s="348"/>
      <c r="AYQ77" s="348"/>
      <c r="AYR77" s="348"/>
      <c r="AYS77" s="348"/>
      <c r="AYT77" s="348"/>
      <c r="AYU77" s="348"/>
      <c r="AYV77" s="348"/>
      <c r="AYW77" s="348"/>
      <c r="AYX77" s="348"/>
      <c r="AYY77" s="348"/>
      <c r="AYZ77" s="348"/>
      <c r="AZA77" s="348"/>
      <c r="AZB77" s="348"/>
      <c r="AZC77" s="348"/>
      <c r="AZD77" s="348"/>
      <c r="AZE77" s="348"/>
      <c r="AZF77" s="348"/>
      <c r="AZG77" s="348"/>
      <c r="AZH77" s="348"/>
      <c r="AZI77" s="348"/>
      <c r="AZJ77" s="348"/>
      <c r="AZK77" s="348"/>
      <c r="AZL77" s="348"/>
      <c r="AZM77" s="348"/>
      <c r="AZN77" s="348"/>
      <c r="AZO77" s="348"/>
      <c r="AZP77" s="348"/>
      <c r="AZQ77" s="348"/>
      <c r="AZR77" s="348"/>
      <c r="AZS77" s="348"/>
      <c r="AZT77" s="348"/>
      <c r="AZU77" s="348"/>
      <c r="AZV77" s="348"/>
      <c r="AZW77" s="348"/>
      <c r="AZX77" s="348"/>
      <c r="AZY77" s="348"/>
      <c r="AZZ77" s="348"/>
      <c r="BAA77" s="348"/>
      <c r="BAB77" s="348"/>
      <c r="BAC77" s="348"/>
      <c r="BAD77" s="348"/>
      <c r="BAE77" s="348"/>
      <c r="BAF77" s="348"/>
      <c r="BAG77" s="348"/>
      <c r="BAH77" s="348"/>
      <c r="BAI77" s="348"/>
      <c r="BAJ77" s="348"/>
      <c r="BAK77" s="348"/>
      <c r="BAL77" s="348"/>
      <c r="BAM77" s="348"/>
      <c r="BAN77" s="348"/>
      <c r="BAO77" s="348"/>
      <c r="BAP77" s="348"/>
      <c r="BAQ77" s="348"/>
      <c r="BAR77" s="348"/>
      <c r="BAS77" s="348"/>
      <c r="BAT77" s="348"/>
      <c r="BAU77" s="348"/>
      <c r="BAV77" s="348"/>
      <c r="BAW77" s="348"/>
      <c r="BAX77" s="348"/>
      <c r="BAY77" s="348"/>
      <c r="BAZ77" s="348"/>
      <c r="BBA77" s="348"/>
      <c r="BBB77" s="348"/>
      <c r="BBC77" s="348"/>
      <c r="BBD77" s="348"/>
      <c r="BBE77" s="348"/>
      <c r="BBF77" s="348"/>
      <c r="BBG77" s="348"/>
      <c r="BBH77" s="348"/>
      <c r="BBI77" s="348"/>
      <c r="BBJ77" s="348"/>
      <c r="BBK77" s="348"/>
      <c r="BBL77" s="348"/>
      <c r="BBM77" s="348"/>
      <c r="BBN77" s="348"/>
      <c r="BBO77" s="348"/>
      <c r="BBP77" s="348"/>
      <c r="BBQ77" s="348"/>
      <c r="BBR77" s="348"/>
      <c r="BBS77" s="348"/>
      <c r="BBT77" s="348"/>
      <c r="BBU77" s="348"/>
      <c r="BBV77" s="348"/>
      <c r="BBW77" s="348"/>
      <c r="BBX77" s="348"/>
      <c r="BBY77" s="348"/>
      <c r="BBZ77" s="348"/>
      <c r="BCA77" s="348"/>
      <c r="BCB77" s="348"/>
      <c r="BCC77" s="348"/>
      <c r="BCD77" s="348"/>
      <c r="BCE77" s="348"/>
      <c r="BCF77" s="348"/>
      <c r="BCG77" s="348"/>
      <c r="BCH77" s="348"/>
      <c r="BCI77" s="348"/>
      <c r="BCJ77" s="348"/>
      <c r="BCK77" s="348"/>
      <c r="BCL77" s="348"/>
      <c r="BCM77" s="348"/>
      <c r="BCN77" s="348"/>
      <c r="BCO77" s="348"/>
      <c r="BCP77" s="348"/>
      <c r="BCQ77" s="348"/>
      <c r="BCR77" s="348"/>
      <c r="BCS77" s="348"/>
      <c r="BCT77" s="348"/>
      <c r="BCU77" s="348"/>
      <c r="BCV77" s="348"/>
      <c r="BCW77" s="348"/>
      <c r="BCX77" s="348"/>
      <c r="BCY77" s="348"/>
      <c r="BCZ77" s="348"/>
      <c r="BDA77" s="348"/>
      <c r="BDB77" s="348"/>
      <c r="BDC77" s="348"/>
      <c r="BDD77" s="348"/>
      <c r="BDE77" s="348"/>
      <c r="BDF77" s="348"/>
      <c r="BDG77" s="348"/>
      <c r="BDH77" s="348"/>
      <c r="BDI77" s="348"/>
      <c r="BDJ77" s="348"/>
      <c r="BDK77" s="348"/>
      <c r="BDL77" s="348"/>
      <c r="BDM77" s="348"/>
      <c r="BDN77" s="348"/>
      <c r="BDO77" s="348"/>
      <c r="BDP77" s="348"/>
      <c r="BDQ77" s="348"/>
      <c r="BDR77" s="348"/>
      <c r="BDS77" s="348"/>
      <c r="BDT77" s="348"/>
      <c r="BDU77" s="348"/>
      <c r="BDV77" s="348"/>
      <c r="BDW77" s="348"/>
      <c r="BDX77" s="348"/>
      <c r="BDY77" s="348"/>
      <c r="BDZ77" s="348"/>
      <c r="BEA77" s="348"/>
      <c r="BEB77" s="348"/>
      <c r="BEC77" s="348"/>
      <c r="BED77" s="348"/>
      <c r="BEE77" s="348"/>
      <c r="BEF77" s="348"/>
      <c r="BEG77" s="348"/>
      <c r="BEH77" s="348"/>
      <c r="BEI77" s="348"/>
      <c r="BEJ77" s="348"/>
      <c r="BEK77" s="348"/>
      <c r="BEL77" s="348"/>
      <c r="BEM77" s="348"/>
      <c r="BEN77" s="348"/>
      <c r="BEO77" s="348"/>
      <c r="BEP77" s="348"/>
      <c r="BEQ77" s="348"/>
      <c r="BER77" s="348"/>
      <c r="BES77" s="348"/>
      <c r="BET77" s="348"/>
      <c r="BEU77" s="348"/>
      <c r="BEV77" s="348"/>
      <c r="BEW77" s="348"/>
      <c r="BEX77" s="348"/>
      <c r="BEY77" s="348"/>
      <c r="BEZ77" s="348"/>
      <c r="BFA77" s="348"/>
      <c r="BFB77" s="348"/>
      <c r="BFC77" s="348"/>
      <c r="BFD77" s="348"/>
      <c r="BFE77" s="348"/>
      <c r="BFF77" s="348"/>
      <c r="BFG77" s="348"/>
      <c r="BFH77" s="348"/>
      <c r="BFI77" s="348"/>
      <c r="BFJ77" s="348"/>
      <c r="BFK77" s="348"/>
      <c r="BFL77" s="348"/>
      <c r="BFM77" s="348"/>
      <c r="BFN77" s="348"/>
      <c r="BFO77" s="348"/>
      <c r="BFP77" s="348"/>
      <c r="BFQ77" s="348"/>
      <c r="BFR77" s="348"/>
      <c r="BFS77" s="348"/>
      <c r="BFT77" s="348"/>
      <c r="BFU77" s="348"/>
      <c r="BFV77" s="348"/>
      <c r="BFW77" s="348"/>
      <c r="BFX77" s="348"/>
      <c r="BFY77" s="348"/>
      <c r="BFZ77" s="348"/>
      <c r="BGA77" s="348"/>
      <c r="BGB77" s="348"/>
      <c r="BGC77" s="348"/>
      <c r="BGD77" s="348"/>
      <c r="BGE77" s="348"/>
      <c r="BGF77" s="348"/>
      <c r="BGG77" s="348"/>
      <c r="BGH77" s="348"/>
      <c r="BGI77" s="348"/>
      <c r="BGJ77" s="348"/>
      <c r="BGK77" s="348"/>
      <c r="BGL77" s="348"/>
      <c r="BGM77" s="348"/>
      <c r="BGN77" s="348"/>
      <c r="BGO77" s="348"/>
      <c r="BGP77" s="348"/>
      <c r="BGQ77" s="348"/>
      <c r="BGR77" s="348"/>
      <c r="BGS77" s="348"/>
      <c r="BGT77" s="348"/>
      <c r="BGU77" s="348"/>
      <c r="BGV77" s="348"/>
      <c r="BGW77" s="348"/>
      <c r="BGX77" s="348"/>
      <c r="BGY77" s="348"/>
      <c r="BGZ77" s="348"/>
      <c r="BHA77" s="348"/>
      <c r="BHB77" s="348"/>
      <c r="BHC77" s="348"/>
      <c r="BHD77" s="348"/>
      <c r="BHE77" s="348"/>
      <c r="BHF77" s="348"/>
      <c r="BHG77" s="348"/>
      <c r="BHH77" s="348"/>
      <c r="BHI77" s="348"/>
      <c r="BHJ77" s="348"/>
      <c r="BHK77" s="348"/>
      <c r="BHL77" s="348"/>
      <c r="BHM77" s="348"/>
      <c r="BHN77" s="348"/>
      <c r="BHO77" s="348"/>
      <c r="BHP77" s="348"/>
      <c r="BHQ77" s="348"/>
      <c r="BHR77" s="348"/>
      <c r="BHS77" s="348"/>
      <c r="BHT77" s="348"/>
      <c r="BHU77" s="348"/>
      <c r="BHV77" s="348"/>
      <c r="BHW77" s="348"/>
      <c r="BHX77" s="348"/>
      <c r="BHY77" s="348"/>
      <c r="BHZ77" s="348"/>
      <c r="BIA77" s="348"/>
      <c r="BIB77" s="348"/>
      <c r="BIC77" s="348"/>
      <c r="BID77" s="348"/>
      <c r="BIE77" s="348"/>
      <c r="BIF77" s="348"/>
      <c r="BIG77" s="348"/>
      <c r="BIH77" s="348"/>
      <c r="BII77" s="348"/>
      <c r="BIJ77" s="348"/>
      <c r="BIK77" s="348"/>
      <c r="BIL77" s="348"/>
      <c r="BIM77" s="348"/>
      <c r="BIN77" s="348"/>
      <c r="BIO77" s="348"/>
      <c r="BIP77" s="348"/>
      <c r="BIQ77" s="348"/>
      <c r="BIR77" s="348"/>
      <c r="BIS77" s="348"/>
      <c r="BIT77" s="348"/>
      <c r="BIU77" s="348"/>
      <c r="BIV77" s="348"/>
      <c r="BIW77" s="348"/>
      <c r="BIX77" s="348"/>
      <c r="BIY77" s="348"/>
      <c r="BIZ77" s="348"/>
      <c r="BJA77" s="348"/>
      <c r="BJB77" s="348"/>
      <c r="BJC77" s="348"/>
      <c r="BJD77" s="348"/>
      <c r="BJE77" s="348"/>
      <c r="BJF77" s="348"/>
      <c r="BJG77" s="348"/>
      <c r="BJH77" s="348"/>
      <c r="BJI77" s="348"/>
      <c r="BJJ77" s="348"/>
      <c r="BJK77" s="348"/>
      <c r="BJL77" s="348"/>
      <c r="BJM77" s="348"/>
      <c r="BJN77" s="348"/>
      <c r="BJO77" s="348"/>
      <c r="BJP77" s="348"/>
      <c r="BJQ77" s="348"/>
      <c r="BJR77" s="348"/>
      <c r="BJS77" s="348"/>
      <c r="BJT77" s="348"/>
      <c r="BJU77" s="348"/>
      <c r="BJV77" s="348"/>
      <c r="BJW77" s="348"/>
      <c r="BJX77" s="348"/>
      <c r="BJY77" s="348"/>
      <c r="BJZ77" s="348"/>
      <c r="BKA77" s="348"/>
      <c r="BKB77" s="348"/>
      <c r="BKC77" s="348"/>
      <c r="BKD77" s="348"/>
      <c r="BKE77" s="348"/>
      <c r="BKF77" s="348"/>
      <c r="BKG77" s="348"/>
      <c r="BKH77" s="348"/>
      <c r="BKI77" s="348"/>
      <c r="BKJ77" s="348"/>
      <c r="BKK77" s="348"/>
      <c r="BKL77" s="348"/>
      <c r="BKM77" s="348"/>
      <c r="BKN77" s="348"/>
      <c r="BKO77" s="348"/>
      <c r="BKP77" s="348"/>
      <c r="BKQ77" s="348"/>
      <c r="BKR77" s="348"/>
      <c r="BKS77" s="348"/>
      <c r="BKT77" s="348"/>
      <c r="BKU77" s="348"/>
      <c r="BKV77" s="348"/>
      <c r="BKW77" s="348"/>
      <c r="BKX77" s="348"/>
      <c r="BKY77" s="348"/>
      <c r="BKZ77" s="348"/>
      <c r="BLA77" s="348"/>
      <c r="BLB77" s="348"/>
      <c r="BLC77" s="348"/>
      <c r="BLD77" s="348"/>
      <c r="BLE77" s="348"/>
      <c r="BLF77" s="348"/>
      <c r="BLG77" s="348"/>
      <c r="BLH77" s="348"/>
      <c r="BLI77" s="348"/>
      <c r="BLJ77" s="348"/>
      <c r="BLK77" s="348"/>
      <c r="BLL77" s="348"/>
      <c r="BLM77" s="348"/>
      <c r="BLN77" s="348"/>
      <c r="BLO77" s="348"/>
      <c r="BLP77" s="348"/>
      <c r="BLQ77" s="348"/>
      <c r="BLR77" s="348"/>
      <c r="BLS77" s="348"/>
      <c r="BLT77" s="348"/>
      <c r="BLU77" s="348"/>
      <c r="BLV77" s="348"/>
      <c r="BLW77" s="348"/>
      <c r="BLX77" s="348"/>
      <c r="BLY77" s="348"/>
      <c r="BLZ77" s="348"/>
      <c r="BMA77" s="348"/>
      <c r="BMB77" s="348"/>
      <c r="BMC77" s="348"/>
      <c r="BMD77" s="348"/>
      <c r="BME77" s="348"/>
      <c r="BMF77" s="348"/>
      <c r="BMG77" s="348"/>
      <c r="BMH77" s="348"/>
      <c r="BMI77" s="348"/>
      <c r="BMJ77" s="348"/>
      <c r="BMK77" s="348"/>
      <c r="BML77" s="348"/>
      <c r="BMM77" s="348"/>
      <c r="BMN77" s="348"/>
      <c r="BMO77" s="348"/>
      <c r="BMP77" s="348"/>
      <c r="BMQ77" s="348"/>
      <c r="BMR77" s="348"/>
      <c r="BMS77" s="348"/>
      <c r="BMT77" s="348"/>
      <c r="BMU77" s="348"/>
      <c r="BMV77" s="348"/>
      <c r="BMW77" s="348"/>
      <c r="BMX77" s="348"/>
      <c r="BMY77" s="348"/>
      <c r="BMZ77" s="348"/>
      <c r="BNA77" s="348"/>
      <c r="BNB77" s="348"/>
      <c r="BNC77" s="348"/>
      <c r="BND77" s="348"/>
      <c r="BNE77" s="348"/>
      <c r="BNF77" s="348"/>
      <c r="BNG77" s="348"/>
      <c r="BNH77" s="348"/>
      <c r="BNI77" s="348"/>
      <c r="BNJ77" s="348"/>
      <c r="BNK77" s="348"/>
      <c r="BNL77" s="348"/>
      <c r="BNM77" s="348"/>
      <c r="BNN77" s="348"/>
      <c r="BNO77" s="348"/>
      <c r="BNP77" s="348"/>
      <c r="BNQ77" s="348"/>
      <c r="BNR77" s="348"/>
      <c r="BNS77" s="348"/>
      <c r="BNT77" s="348"/>
      <c r="BNU77" s="348"/>
      <c r="BNV77" s="348"/>
      <c r="BNW77" s="348"/>
      <c r="BNX77" s="348"/>
      <c r="BNY77" s="348"/>
      <c r="BNZ77" s="348"/>
      <c r="BOA77" s="348"/>
      <c r="BOB77" s="348"/>
      <c r="BOC77" s="348"/>
      <c r="BOD77" s="348"/>
      <c r="BOE77" s="348"/>
      <c r="BOF77" s="348"/>
      <c r="BOG77" s="348"/>
      <c r="BOH77" s="348"/>
      <c r="BOI77" s="348"/>
      <c r="BOJ77" s="348"/>
      <c r="BOK77" s="348"/>
      <c r="BOL77" s="348"/>
      <c r="BOM77" s="348"/>
      <c r="BON77" s="348"/>
      <c r="BOO77" s="348"/>
      <c r="BOP77" s="348"/>
      <c r="BOQ77" s="348"/>
      <c r="BOR77" s="348"/>
      <c r="BOS77" s="348"/>
      <c r="BOT77" s="348"/>
      <c r="BOU77" s="348"/>
      <c r="BOV77" s="348"/>
      <c r="BOW77" s="348"/>
      <c r="BOX77" s="348"/>
      <c r="BOY77" s="348"/>
      <c r="BOZ77" s="348"/>
      <c r="BPA77" s="348"/>
      <c r="BPB77" s="348"/>
      <c r="BPC77" s="348"/>
      <c r="BPD77" s="348"/>
      <c r="BPE77" s="348"/>
      <c r="BPF77" s="348"/>
      <c r="BPG77" s="348"/>
      <c r="BPH77" s="348"/>
      <c r="BPI77" s="348"/>
      <c r="BPJ77" s="348"/>
      <c r="BPK77" s="348"/>
      <c r="BPL77" s="348"/>
      <c r="BPM77" s="348"/>
      <c r="BPN77" s="348"/>
      <c r="BPO77" s="348"/>
      <c r="BPP77" s="348"/>
      <c r="BPQ77" s="348"/>
      <c r="BPR77" s="348"/>
      <c r="BPS77" s="348"/>
      <c r="BPT77" s="348"/>
      <c r="BPU77" s="348"/>
      <c r="BPV77" s="348"/>
      <c r="BPW77" s="348"/>
      <c r="BPX77" s="348"/>
      <c r="BPY77" s="348"/>
      <c r="BPZ77" s="348"/>
      <c r="BQA77" s="348"/>
      <c r="BQB77" s="348"/>
      <c r="BQC77" s="348"/>
      <c r="BQD77" s="348"/>
      <c r="BQE77" s="348"/>
      <c r="BQF77" s="348"/>
      <c r="BQG77" s="348"/>
      <c r="BQH77" s="348"/>
      <c r="BQI77" s="348"/>
      <c r="BQJ77" s="348"/>
      <c r="BQK77" s="348"/>
      <c r="BQL77" s="348"/>
      <c r="BQM77" s="348"/>
      <c r="BQN77" s="348"/>
      <c r="BQO77" s="348"/>
      <c r="BQP77" s="348"/>
      <c r="BQQ77" s="348"/>
      <c r="BQR77" s="348"/>
      <c r="BQS77" s="348"/>
      <c r="BQT77" s="348"/>
      <c r="BQU77" s="348"/>
      <c r="BQV77" s="348"/>
      <c r="BQW77" s="348"/>
      <c r="BQX77" s="348"/>
      <c r="BQY77" s="348"/>
      <c r="BQZ77" s="348"/>
      <c r="BRA77" s="348"/>
      <c r="BRB77" s="348"/>
      <c r="BRC77" s="348"/>
      <c r="BRD77" s="348"/>
      <c r="BRE77" s="348"/>
      <c r="BRF77" s="348"/>
      <c r="BRG77" s="348"/>
      <c r="BRH77" s="348"/>
      <c r="BRI77" s="348"/>
      <c r="BRJ77" s="348"/>
      <c r="BRK77" s="348"/>
      <c r="BRL77" s="348"/>
      <c r="BRM77" s="348"/>
      <c r="BRN77" s="348"/>
      <c r="BRO77" s="348"/>
      <c r="BRP77" s="348"/>
      <c r="BRQ77" s="348"/>
      <c r="BRR77" s="348"/>
      <c r="BRS77" s="348"/>
      <c r="BRT77" s="348"/>
      <c r="BRU77" s="348"/>
      <c r="BRV77" s="348"/>
      <c r="BRW77" s="348"/>
      <c r="BRX77" s="348"/>
      <c r="BRY77" s="348"/>
      <c r="BRZ77" s="348"/>
      <c r="BSA77" s="348"/>
      <c r="BSB77" s="348"/>
      <c r="BSC77" s="348"/>
      <c r="BSD77" s="348"/>
      <c r="BSE77" s="348"/>
      <c r="BSF77" s="348"/>
      <c r="BSG77" s="348"/>
      <c r="BSH77" s="348"/>
      <c r="BSI77" s="348"/>
      <c r="BSJ77" s="348"/>
      <c r="BSK77" s="348"/>
      <c r="BSL77" s="348"/>
      <c r="BSM77" s="348"/>
      <c r="BSN77" s="348"/>
      <c r="BSO77" s="348"/>
      <c r="BSP77" s="348"/>
      <c r="BSQ77" s="348"/>
      <c r="BSR77" s="348"/>
      <c r="BSS77" s="348"/>
      <c r="BST77" s="348"/>
      <c r="BSU77" s="348"/>
      <c r="BSV77" s="348"/>
      <c r="BSW77" s="348"/>
      <c r="BSX77" s="348"/>
      <c r="BSY77" s="348"/>
      <c r="BSZ77" s="348"/>
      <c r="BTA77" s="348"/>
      <c r="BTB77" s="348"/>
      <c r="BTC77" s="348"/>
      <c r="BTD77" s="348"/>
      <c r="BTE77" s="348"/>
      <c r="BTF77" s="348"/>
      <c r="BTG77" s="348"/>
      <c r="BTH77" s="348"/>
      <c r="BTI77" s="348"/>
      <c r="BTJ77" s="348"/>
      <c r="BTK77" s="348"/>
      <c r="BTL77" s="348"/>
      <c r="BTM77" s="348"/>
      <c r="BTN77" s="348"/>
      <c r="BTO77" s="348"/>
      <c r="BTP77" s="348"/>
      <c r="BTQ77" s="348"/>
      <c r="BTR77" s="348"/>
      <c r="BTS77" s="348"/>
      <c r="BTT77" s="348"/>
      <c r="BTU77" s="348"/>
      <c r="BTV77" s="348"/>
      <c r="BTW77" s="348"/>
      <c r="BTX77" s="348"/>
      <c r="BTY77" s="348"/>
      <c r="BTZ77" s="348"/>
      <c r="BUA77" s="348"/>
      <c r="BUB77" s="348"/>
      <c r="BUC77" s="348"/>
      <c r="BUD77" s="348"/>
      <c r="BUE77" s="348"/>
      <c r="BUF77" s="348"/>
      <c r="BUG77" s="348"/>
      <c r="BUH77" s="348"/>
      <c r="BUI77" s="348"/>
      <c r="BUJ77" s="348"/>
      <c r="BUK77" s="348"/>
      <c r="BUL77" s="348"/>
      <c r="BUM77" s="348"/>
      <c r="BUN77" s="348"/>
      <c r="BUO77" s="348"/>
      <c r="BUP77" s="348"/>
      <c r="BUQ77" s="348"/>
      <c r="BUR77" s="348"/>
      <c r="BUS77" s="348"/>
      <c r="BUT77" s="348"/>
      <c r="BUU77" s="348"/>
      <c r="BUV77" s="348"/>
      <c r="BUW77" s="348"/>
      <c r="BUX77" s="348"/>
      <c r="BUY77" s="348"/>
      <c r="BUZ77" s="348"/>
      <c r="BVA77" s="348"/>
      <c r="BVB77" s="348"/>
      <c r="BVC77" s="348"/>
      <c r="BVD77" s="348"/>
      <c r="BVE77" s="348"/>
      <c r="BVF77" s="348"/>
      <c r="BVG77" s="348"/>
      <c r="BVH77" s="348"/>
      <c r="BVI77" s="348"/>
      <c r="BVJ77" s="348"/>
      <c r="BVK77" s="348"/>
      <c r="BVL77" s="348"/>
      <c r="BVM77" s="348"/>
      <c r="BVN77" s="348"/>
      <c r="BVO77" s="348"/>
      <c r="BVP77" s="348"/>
      <c r="BVQ77" s="348"/>
      <c r="BVR77" s="348"/>
      <c r="BVS77" s="348"/>
      <c r="BVT77" s="348"/>
      <c r="BVU77" s="348"/>
      <c r="BVV77" s="348"/>
      <c r="BVW77" s="348"/>
      <c r="BVX77" s="348"/>
      <c r="BVY77" s="348"/>
      <c r="BVZ77" s="348"/>
      <c r="BWA77" s="348"/>
      <c r="BWB77" s="348"/>
      <c r="BWC77" s="348"/>
      <c r="BWD77" s="348"/>
      <c r="BWE77" s="348"/>
      <c r="BWF77" s="348"/>
      <c r="BWG77" s="348"/>
      <c r="BWH77" s="348"/>
      <c r="BWI77" s="348"/>
      <c r="BWJ77" s="348"/>
      <c r="BWK77" s="348"/>
      <c r="BWL77" s="348"/>
      <c r="BWM77" s="348"/>
      <c r="BWN77" s="348"/>
      <c r="BWO77" s="348"/>
      <c r="BWP77" s="348"/>
      <c r="BWQ77" s="348"/>
      <c r="BWR77" s="348"/>
      <c r="BWS77" s="348"/>
      <c r="BWT77" s="348"/>
      <c r="BWU77" s="348"/>
      <c r="BWV77" s="348"/>
      <c r="BWW77" s="348"/>
      <c r="BWX77" s="348"/>
      <c r="BWY77" s="348"/>
      <c r="BWZ77" s="348"/>
      <c r="BXA77" s="348"/>
      <c r="BXB77" s="348"/>
      <c r="BXC77" s="348"/>
      <c r="BXD77" s="348"/>
      <c r="BXE77" s="348"/>
      <c r="BXF77" s="348"/>
      <c r="BXG77" s="348"/>
      <c r="BXH77" s="348"/>
      <c r="BXI77" s="348"/>
      <c r="BXJ77" s="348"/>
      <c r="BXK77" s="348"/>
      <c r="BXL77" s="348"/>
      <c r="BXM77" s="348"/>
      <c r="BXN77" s="348"/>
      <c r="BXO77" s="348"/>
      <c r="BXP77" s="348"/>
      <c r="BXQ77" s="348"/>
      <c r="BXR77" s="348"/>
      <c r="BXS77" s="348"/>
      <c r="BXT77" s="348"/>
      <c r="BXU77" s="348"/>
      <c r="BXV77" s="348"/>
      <c r="BXW77" s="348"/>
      <c r="BXX77" s="348"/>
      <c r="BXY77" s="348"/>
      <c r="BXZ77" s="348"/>
      <c r="BYA77" s="348"/>
      <c r="BYB77" s="348"/>
      <c r="BYC77" s="348"/>
      <c r="BYD77" s="348"/>
      <c r="BYE77" s="348"/>
      <c r="BYF77" s="348"/>
      <c r="BYG77" s="348"/>
      <c r="BYH77" s="348"/>
      <c r="BYI77" s="348"/>
      <c r="BYJ77" s="348"/>
      <c r="BYK77" s="348"/>
      <c r="BYL77" s="348"/>
      <c r="BYM77" s="348"/>
      <c r="BYN77" s="348"/>
      <c r="BYO77" s="348"/>
      <c r="BYP77" s="348"/>
      <c r="BYQ77" s="348"/>
      <c r="BYR77" s="348"/>
      <c r="BYS77" s="348"/>
      <c r="BYT77" s="348"/>
      <c r="BYU77" s="348"/>
      <c r="BYV77" s="348"/>
      <c r="BYW77" s="348"/>
      <c r="BYX77" s="348"/>
      <c r="BYY77" s="348"/>
      <c r="BYZ77" s="348"/>
      <c r="BZA77" s="348"/>
      <c r="BZB77" s="348"/>
      <c r="BZC77" s="348"/>
      <c r="BZD77" s="348"/>
      <c r="BZE77" s="348"/>
      <c r="BZF77" s="348"/>
      <c r="BZG77" s="348"/>
      <c r="BZH77" s="348"/>
      <c r="BZI77" s="348"/>
      <c r="BZJ77" s="348"/>
      <c r="BZK77" s="348"/>
      <c r="BZL77" s="348"/>
      <c r="BZM77" s="348"/>
      <c r="BZN77" s="348"/>
      <c r="BZO77" s="348"/>
      <c r="BZP77" s="348"/>
      <c r="BZQ77" s="348"/>
      <c r="BZR77" s="348"/>
      <c r="BZS77" s="348"/>
      <c r="BZT77" s="348"/>
      <c r="BZU77" s="348"/>
      <c r="BZV77" s="348"/>
      <c r="BZW77" s="348"/>
      <c r="BZX77" s="348"/>
      <c r="BZY77" s="348"/>
      <c r="BZZ77" s="348"/>
      <c r="CAA77" s="348"/>
      <c r="CAB77" s="348"/>
      <c r="CAC77" s="348"/>
      <c r="CAD77" s="348"/>
      <c r="CAE77" s="348"/>
      <c r="CAF77" s="348"/>
      <c r="CAG77" s="348"/>
      <c r="CAH77" s="348"/>
      <c r="CAI77" s="348"/>
      <c r="CAJ77" s="348"/>
      <c r="CAK77" s="348"/>
      <c r="CAL77" s="348"/>
      <c r="CAM77" s="348"/>
      <c r="CAN77" s="348"/>
      <c r="CAO77" s="348"/>
      <c r="CAP77" s="348"/>
      <c r="CAQ77" s="348"/>
      <c r="CAR77" s="348"/>
      <c r="CAS77" s="348"/>
      <c r="CAT77" s="348"/>
      <c r="CAU77" s="348"/>
      <c r="CAV77" s="348"/>
      <c r="CAW77" s="348"/>
      <c r="CAX77" s="348"/>
      <c r="CAY77" s="348"/>
      <c r="CAZ77" s="348"/>
      <c r="CBA77" s="348"/>
      <c r="CBB77" s="348"/>
      <c r="CBC77" s="348"/>
      <c r="CBD77" s="348"/>
      <c r="CBE77" s="348"/>
      <c r="CBF77" s="348"/>
      <c r="CBG77" s="348"/>
      <c r="CBH77" s="348"/>
      <c r="CBI77" s="348"/>
      <c r="CBJ77" s="348"/>
      <c r="CBK77" s="348"/>
      <c r="CBL77" s="348"/>
      <c r="CBM77" s="348"/>
      <c r="CBN77" s="348"/>
      <c r="CBO77" s="348"/>
      <c r="CBP77" s="348"/>
      <c r="CBQ77" s="348"/>
      <c r="CBR77" s="348"/>
      <c r="CBS77" s="348"/>
      <c r="CBT77" s="348"/>
      <c r="CBU77" s="348"/>
      <c r="CBV77" s="348"/>
      <c r="CBW77" s="348"/>
      <c r="CBX77" s="348"/>
      <c r="CBY77" s="348"/>
      <c r="CBZ77" s="348"/>
      <c r="CCA77" s="348"/>
      <c r="CCB77" s="348"/>
      <c r="CCC77" s="348"/>
      <c r="CCD77" s="348"/>
      <c r="CCE77" s="348"/>
      <c r="CCF77" s="348"/>
      <c r="CCG77" s="348"/>
      <c r="CCH77" s="348"/>
      <c r="CCI77" s="348"/>
      <c r="CCJ77" s="348"/>
      <c r="CCK77" s="348"/>
      <c r="CCL77" s="348"/>
      <c r="CCM77" s="348"/>
      <c r="CCN77" s="348"/>
      <c r="CCO77" s="348"/>
      <c r="CCP77" s="348"/>
      <c r="CCQ77" s="348"/>
      <c r="CCR77" s="348"/>
      <c r="CCS77" s="348"/>
      <c r="CCT77" s="348"/>
      <c r="CCU77" s="348"/>
      <c r="CCV77" s="348"/>
      <c r="CCW77" s="348"/>
      <c r="CCX77" s="348"/>
      <c r="CCY77" s="348"/>
      <c r="CCZ77" s="348"/>
      <c r="CDA77" s="348"/>
      <c r="CDB77" s="348"/>
      <c r="CDC77" s="348"/>
      <c r="CDD77" s="348"/>
      <c r="CDE77" s="348"/>
      <c r="CDF77" s="348"/>
      <c r="CDG77" s="348"/>
      <c r="CDH77" s="348"/>
      <c r="CDI77" s="348"/>
      <c r="CDJ77" s="348"/>
      <c r="CDK77" s="348"/>
      <c r="CDL77" s="348"/>
      <c r="CDM77" s="348"/>
      <c r="CDN77" s="348"/>
      <c r="CDO77" s="348"/>
      <c r="CDP77" s="348"/>
      <c r="CDQ77" s="348"/>
      <c r="CDR77" s="348"/>
      <c r="CDS77" s="348"/>
      <c r="CDT77" s="348"/>
      <c r="CDU77" s="348"/>
      <c r="CDV77" s="348"/>
      <c r="CDW77" s="348"/>
      <c r="CDX77" s="348"/>
      <c r="CDY77" s="348"/>
      <c r="CDZ77" s="348"/>
      <c r="CEA77" s="348"/>
      <c r="CEB77" s="348"/>
      <c r="CEC77" s="348"/>
      <c r="CED77" s="348"/>
      <c r="CEE77" s="348"/>
      <c r="CEF77" s="348"/>
      <c r="CEG77" s="348"/>
      <c r="CEH77" s="348"/>
      <c r="CEI77" s="348"/>
      <c r="CEJ77" s="348"/>
      <c r="CEK77" s="348"/>
      <c r="CEL77" s="348"/>
      <c r="CEM77" s="348"/>
      <c r="CEN77" s="348"/>
      <c r="CEO77" s="348"/>
      <c r="CEP77" s="348"/>
      <c r="CEQ77" s="348"/>
      <c r="CER77" s="348"/>
      <c r="CES77" s="348"/>
      <c r="CET77" s="348"/>
      <c r="CEU77" s="348"/>
      <c r="CEV77" s="348"/>
      <c r="CEW77" s="348"/>
      <c r="CEX77" s="348"/>
      <c r="CEY77" s="348"/>
      <c r="CEZ77" s="348"/>
      <c r="CFA77" s="348"/>
      <c r="CFB77" s="348"/>
      <c r="CFC77" s="348"/>
      <c r="CFD77" s="348"/>
      <c r="CFE77" s="348"/>
      <c r="CFF77" s="348"/>
      <c r="CFG77" s="348"/>
      <c r="CFH77" s="348"/>
      <c r="CFI77" s="348"/>
      <c r="CFJ77" s="348"/>
      <c r="CFK77" s="348"/>
      <c r="CFL77" s="348"/>
      <c r="CFM77" s="348"/>
      <c r="CFN77" s="348"/>
      <c r="CFO77" s="348"/>
      <c r="CFP77" s="348"/>
      <c r="CFQ77" s="348"/>
      <c r="CFR77" s="348"/>
      <c r="CFS77" s="348"/>
      <c r="CFT77" s="348"/>
      <c r="CFU77" s="348"/>
      <c r="CFV77" s="348"/>
      <c r="CFW77" s="348"/>
      <c r="CFX77" s="348"/>
      <c r="CFY77" s="348"/>
      <c r="CFZ77" s="348"/>
      <c r="CGA77" s="348"/>
      <c r="CGB77" s="348"/>
      <c r="CGC77" s="348"/>
      <c r="CGD77" s="348"/>
      <c r="CGE77" s="348"/>
      <c r="CGF77" s="348"/>
      <c r="CGG77" s="348"/>
      <c r="CGH77" s="348"/>
      <c r="CGI77" s="348"/>
      <c r="CGJ77" s="348"/>
      <c r="CGK77" s="348"/>
      <c r="CGL77" s="348"/>
      <c r="CGM77" s="348"/>
      <c r="CGN77" s="348"/>
      <c r="CGO77" s="348"/>
      <c r="CGP77" s="348"/>
      <c r="CGQ77" s="348"/>
      <c r="CGR77" s="348"/>
      <c r="CGS77" s="348"/>
      <c r="CGT77" s="348"/>
      <c r="CGU77" s="348"/>
      <c r="CGV77" s="348"/>
      <c r="CGW77" s="348"/>
      <c r="CGX77" s="348"/>
      <c r="CGY77" s="348"/>
      <c r="CGZ77" s="348"/>
      <c r="CHA77" s="348"/>
      <c r="CHB77" s="348"/>
      <c r="CHC77" s="348"/>
      <c r="CHD77" s="348"/>
      <c r="CHE77" s="348"/>
      <c r="CHF77" s="348"/>
      <c r="CHG77" s="348"/>
      <c r="CHH77" s="348"/>
      <c r="CHI77" s="348"/>
      <c r="CHJ77" s="348"/>
      <c r="CHK77" s="348"/>
      <c r="CHL77" s="348"/>
      <c r="CHM77" s="348"/>
      <c r="CHN77" s="348"/>
      <c r="CHO77" s="348"/>
      <c r="CHP77" s="348"/>
      <c r="CHQ77" s="348"/>
      <c r="CHR77" s="348"/>
      <c r="CHS77" s="348"/>
      <c r="CHT77" s="348"/>
      <c r="CHU77" s="348"/>
      <c r="CHV77" s="348"/>
      <c r="CHW77" s="348"/>
      <c r="CHX77" s="348"/>
      <c r="CHY77" s="348"/>
      <c r="CHZ77" s="348"/>
      <c r="CIA77" s="348"/>
      <c r="CIB77" s="348"/>
      <c r="CIC77" s="348"/>
      <c r="CID77" s="348"/>
      <c r="CIE77" s="348"/>
      <c r="CIF77" s="348"/>
      <c r="CIG77" s="348"/>
      <c r="CIH77" s="348"/>
      <c r="CII77" s="348"/>
      <c r="CIJ77" s="348"/>
      <c r="CIK77" s="348"/>
      <c r="CIL77" s="348"/>
      <c r="CIM77" s="348"/>
      <c r="CIN77" s="348"/>
      <c r="CIO77" s="348"/>
      <c r="CIP77" s="348"/>
      <c r="CIQ77" s="348"/>
      <c r="CIR77" s="348"/>
      <c r="CIS77" s="348"/>
      <c r="CIT77" s="348"/>
      <c r="CIU77" s="348"/>
      <c r="CIV77" s="348"/>
      <c r="CIW77" s="348"/>
      <c r="CIX77" s="348"/>
      <c r="CIY77" s="348"/>
      <c r="CIZ77" s="348"/>
      <c r="CJA77" s="348"/>
      <c r="CJB77" s="348"/>
      <c r="CJC77" s="348"/>
      <c r="CJD77" s="348"/>
      <c r="CJE77" s="348"/>
      <c r="CJF77" s="348"/>
      <c r="CJG77" s="348"/>
      <c r="CJH77" s="348"/>
      <c r="CJI77" s="348"/>
      <c r="CJJ77" s="348"/>
      <c r="CJK77" s="348"/>
      <c r="CJL77" s="348"/>
      <c r="CJM77" s="348"/>
      <c r="CJN77" s="348"/>
      <c r="CJO77" s="348"/>
      <c r="CJP77" s="348"/>
      <c r="CJQ77" s="348"/>
      <c r="CJR77" s="348"/>
      <c r="CJS77" s="348"/>
      <c r="CJT77" s="348"/>
      <c r="CJU77" s="348"/>
      <c r="CJV77" s="348"/>
      <c r="CJW77" s="348"/>
      <c r="CJX77" s="348"/>
      <c r="CJY77" s="348"/>
      <c r="CJZ77" s="348"/>
      <c r="CKA77" s="348"/>
      <c r="CKB77" s="348"/>
      <c r="CKC77" s="348"/>
      <c r="CKD77" s="348"/>
      <c r="CKE77" s="348"/>
      <c r="CKF77" s="348"/>
      <c r="CKG77" s="348"/>
      <c r="CKH77" s="348"/>
      <c r="CKI77" s="348"/>
      <c r="CKJ77" s="348"/>
      <c r="CKK77" s="348"/>
      <c r="CKL77" s="348"/>
      <c r="CKM77" s="348"/>
      <c r="CKN77" s="348"/>
      <c r="CKO77" s="348"/>
      <c r="CKP77" s="348"/>
      <c r="CKQ77" s="348"/>
      <c r="CKR77" s="348"/>
      <c r="CKS77" s="348"/>
      <c r="CKT77" s="348"/>
      <c r="CKU77" s="348"/>
      <c r="CKV77" s="348"/>
      <c r="CKW77" s="348"/>
      <c r="CKX77" s="348"/>
      <c r="CKY77" s="348"/>
      <c r="CKZ77" s="348"/>
      <c r="CLA77" s="348"/>
      <c r="CLB77" s="348"/>
      <c r="CLC77" s="348"/>
      <c r="CLD77" s="348"/>
      <c r="CLE77" s="348"/>
      <c r="CLF77" s="348"/>
      <c r="CLG77" s="348"/>
      <c r="CLH77" s="348"/>
      <c r="CLI77" s="348"/>
      <c r="CLJ77" s="348"/>
      <c r="CLK77" s="348"/>
      <c r="CLL77" s="348"/>
      <c r="CLM77" s="348"/>
      <c r="CLN77" s="348"/>
      <c r="CLO77" s="348"/>
      <c r="CLP77" s="348"/>
      <c r="CLQ77" s="348"/>
      <c r="CLR77" s="348"/>
      <c r="CLS77" s="348"/>
      <c r="CLT77" s="348"/>
      <c r="CLU77" s="348"/>
      <c r="CLV77" s="348"/>
      <c r="CLW77" s="348"/>
      <c r="CLX77" s="348"/>
      <c r="CLY77" s="348"/>
      <c r="CLZ77" s="348"/>
      <c r="CMA77" s="348"/>
      <c r="CMB77" s="348"/>
      <c r="CMC77" s="348"/>
      <c r="CMD77" s="348"/>
      <c r="CME77" s="348"/>
      <c r="CMF77" s="348"/>
      <c r="CMG77" s="348"/>
      <c r="CMH77" s="348"/>
      <c r="CMI77" s="348"/>
      <c r="CMJ77" s="348"/>
      <c r="CMK77" s="348"/>
      <c r="CML77" s="348"/>
      <c r="CMM77" s="348"/>
      <c r="CMN77" s="348"/>
      <c r="CMO77" s="348"/>
      <c r="CMP77" s="348"/>
      <c r="CMQ77" s="348"/>
      <c r="CMR77" s="348"/>
      <c r="CMS77" s="348"/>
      <c r="CMT77" s="348"/>
      <c r="CMU77" s="348"/>
      <c r="CMV77" s="348"/>
      <c r="CMW77" s="348"/>
      <c r="CMX77" s="348"/>
      <c r="CMY77" s="348"/>
      <c r="CMZ77" s="348"/>
      <c r="CNA77" s="348"/>
      <c r="CNB77" s="348"/>
      <c r="CNC77" s="348"/>
      <c r="CND77" s="348"/>
      <c r="CNE77" s="348"/>
      <c r="CNF77" s="348"/>
      <c r="CNG77" s="348"/>
      <c r="CNH77" s="348"/>
      <c r="CNI77" s="348"/>
      <c r="CNJ77" s="348"/>
      <c r="CNK77" s="348"/>
      <c r="CNL77" s="348"/>
      <c r="CNM77" s="348"/>
      <c r="CNN77" s="348"/>
      <c r="CNO77" s="348"/>
      <c r="CNP77" s="348"/>
      <c r="CNQ77" s="348"/>
      <c r="CNR77" s="348"/>
      <c r="CNS77" s="348"/>
      <c r="CNT77" s="348"/>
      <c r="CNU77" s="348"/>
      <c r="CNV77" s="348"/>
      <c r="CNW77" s="348"/>
      <c r="CNX77" s="348"/>
      <c r="CNY77" s="348"/>
      <c r="CNZ77" s="348"/>
      <c r="COA77" s="348"/>
      <c r="COB77" s="348"/>
      <c r="COC77" s="348"/>
      <c r="COD77" s="348"/>
      <c r="COE77" s="348"/>
      <c r="COF77" s="348"/>
      <c r="COG77" s="348"/>
      <c r="COH77" s="348"/>
      <c r="COI77" s="348"/>
      <c r="COJ77" s="348"/>
      <c r="COK77" s="348"/>
      <c r="COL77" s="348"/>
      <c r="COM77" s="348"/>
      <c r="CON77" s="348"/>
      <c r="COO77" s="348"/>
      <c r="COP77" s="348"/>
      <c r="COQ77" s="348"/>
      <c r="COR77" s="348"/>
      <c r="COS77" s="348"/>
      <c r="COT77" s="348"/>
      <c r="COU77" s="348"/>
      <c r="COV77" s="348"/>
      <c r="COW77" s="348"/>
      <c r="COX77" s="348"/>
      <c r="COY77" s="348"/>
      <c r="COZ77" s="348"/>
      <c r="CPA77" s="348"/>
      <c r="CPB77" s="348"/>
      <c r="CPC77" s="348"/>
      <c r="CPD77" s="348"/>
      <c r="CPE77" s="348"/>
      <c r="CPF77" s="348"/>
      <c r="CPG77" s="348"/>
      <c r="CPH77" s="348"/>
      <c r="CPI77" s="348"/>
      <c r="CPJ77" s="348"/>
      <c r="CPK77" s="348"/>
      <c r="CPL77" s="348"/>
      <c r="CPM77" s="348"/>
      <c r="CPN77" s="348"/>
      <c r="CPO77" s="348"/>
      <c r="CPP77" s="348"/>
      <c r="CPQ77" s="348"/>
      <c r="CPR77" s="348"/>
      <c r="CPS77" s="348"/>
      <c r="CPT77" s="348"/>
      <c r="CPU77" s="348"/>
      <c r="CPV77" s="348"/>
      <c r="CPW77" s="348"/>
      <c r="CPX77" s="348"/>
      <c r="CPY77" s="348"/>
      <c r="CPZ77" s="348"/>
      <c r="CQA77" s="348"/>
      <c r="CQB77" s="348"/>
      <c r="CQC77" s="348"/>
      <c r="CQD77" s="348"/>
      <c r="CQE77" s="348"/>
      <c r="CQF77" s="348"/>
      <c r="CQG77" s="348"/>
      <c r="CQH77" s="348"/>
      <c r="CQI77" s="348"/>
      <c r="CQJ77" s="348"/>
      <c r="CQK77" s="348"/>
      <c r="CQL77" s="348"/>
      <c r="CQM77" s="348"/>
      <c r="CQN77" s="348"/>
      <c r="CQO77" s="348"/>
      <c r="CQP77" s="348"/>
      <c r="CQQ77" s="348"/>
      <c r="CQR77" s="348"/>
      <c r="CQS77" s="348"/>
      <c r="CQT77" s="348"/>
      <c r="CQU77" s="348"/>
      <c r="CQV77" s="348"/>
      <c r="CQW77" s="348"/>
      <c r="CQX77" s="348"/>
      <c r="CQY77" s="348"/>
      <c r="CQZ77" s="348"/>
      <c r="CRA77" s="348"/>
      <c r="CRB77" s="348"/>
      <c r="CRC77" s="348"/>
      <c r="CRD77" s="348"/>
      <c r="CRE77" s="348"/>
      <c r="CRF77" s="348"/>
      <c r="CRG77" s="348"/>
      <c r="CRH77" s="348"/>
      <c r="CRI77" s="348"/>
      <c r="CRJ77" s="348"/>
      <c r="CRK77" s="348"/>
      <c r="CRL77" s="348"/>
      <c r="CRM77" s="348"/>
      <c r="CRN77" s="348"/>
      <c r="CRO77" s="348"/>
      <c r="CRP77" s="348"/>
      <c r="CRQ77" s="348"/>
      <c r="CRR77" s="348"/>
      <c r="CRS77" s="348"/>
      <c r="CRT77" s="348"/>
      <c r="CRU77" s="348"/>
      <c r="CRV77" s="348"/>
      <c r="CRW77" s="348"/>
      <c r="CRX77" s="348"/>
      <c r="CRY77" s="348"/>
      <c r="CRZ77" s="348"/>
      <c r="CSA77" s="348"/>
      <c r="CSB77" s="348"/>
      <c r="CSC77" s="348"/>
      <c r="CSD77" s="348"/>
      <c r="CSE77" s="348"/>
      <c r="CSF77" s="348"/>
      <c r="CSG77" s="348"/>
      <c r="CSH77" s="348"/>
      <c r="CSI77" s="348"/>
      <c r="CSJ77" s="348"/>
      <c r="CSK77" s="348"/>
      <c r="CSL77" s="348"/>
      <c r="CSM77" s="348"/>
      <c r="CSN77" s="348"/>
      <c r="CSO77" s="348"/>
      <c r="CSP77" s="348"/>
      <c r="CSQ77" s="348"/>
      <c r="CSR77" s="348"/>
      <c r="CSS77" s="348"/>
      <c r="CST77" s="348"/>
      <c r="CSU77" s="348"/>
      <c r="CSV77" s="348"/>
      <c r="CSW77" s="348"/>
      <c r="CSX77" s="348"/>
      <c r="CSY77" s="348"/>
      <c r="CSZ77" s="348"/>
      <c r="CTA77" s="348"/>
      <c r="CTB77" s="348"/>
      <c r="CTC77" s="348"/>
      <c r="CTD77" s="348"/>
      <c r="CTE77" s="348"/>
      <c r="CTF77" s="348"/>
      <c r="CTG77" s="348"/>
      <c r="CTH77" s="348"/>
      <c r="CTI77" s="348"/>
      <c r="CTJ77" s="348"/>
      <c r="CTK77" s="348"/>
      <c r="CTL77" s="348"/>
      <c r="CTM77" s="348"/>
      <c r="CTN77" s="348"/>
      <c r="CTO77" s="348"/>
      <c r="CTP77" s="348"/>
      <c r="CTQ77" s="348"/>
      <c r="CTR77" s="348"/>
      <c r="CTS77" s="348"/>
      <c r="CTT77" s="348"/>
      <c r="CTU77" s="348"/>
      <c r="CTV77" s="348"/>
      <c r="CTW77" s="348"/>
      <c r="CTX77" s="348"/>
      <c r="CTY77" s="348"/>
      <c r="CTZ77" s="348"/>
      <c r="CUA77" s="348"/>
      <c r="CUB77" s="348"/>
      <c r="CUC77" s="348"/>
      <c r="CUD77" s="348"/>
      <c r="CUE77" s="348"/>
      <c r="CUF77" s="348"/>
      <c r="CUG77" s="348"/>
      <c r="CUH77" s="348"/>
      <c r="CUI77" s="348"/>
      <c r="CUJ77" s="348"/>
      <c r="CUK77" s="348"/>
      <c r="CUL77" s="348"/>
      <c r="CUM77" s="348"/>
      <c r="CUN77" s="348"/>
      <c r="CUO77" s="348"/>
      <c r="CUP77" s="348"/>
      <c r="CUQ77" s="348"/>
      <c r="CUR77" s="348"/>
      <c r="CUS77" s="348"/>
      <c r="CUT77" s="348"/>
      <c r="CUU77" s="348"/>
      <c r="CUV77" s="348"/>
      <c r="CUW77" s="348"/>
      <c r="CUX77" s="348"/>
      <c r="CUY77" s="348"/>
      <c r="CUZ77" s="348"/>
      <c r="CVA77" s="348"/>
      <c r="CVB77" s="348"/>
      <c r="CVC77" s="348"/>
      <c r="CVD77" s="348"/>
      <c r="CVE77" s="348"/>
      <c r="CVF77" s="348"/>
      <c r="CVG77" s="348"/>
      <c r="CVH77" s="348"/>
      <c r="CVI77" s="348"/>
      <c r="CVJ77" s="348"/>
      <c r="CVK77" s="348"/>
      <c r="CVL77" s="348"/>
      <c r="CVM77" s="348"/>
      <c r="CVN77" s="348"/>
      <c r="CVO77" s="348"/>
      <c r="CVP77" s="348"/>
      <c r="CVQ77" s="348"/>
      <c r="CVR77" s="348"/>
      <c r="CVS77" s="348"/>
      <c r="CVT77" s="348"/>
      <c r="CVU77" s="348"/>
      <c r="CVV77" s="348"/>
      <c r="CVW77" s="348"/>
      <c r="CVX77" s="348"/>
      <c r="CVY77" s="348"/>
      <c r="CVZ77" s="348"/>
      <c r="CWA77" s="348"/>
      <c r="CWB77" s="348"/>
      <c r="CWC77" s="348"/>
      <c r="CWD77" s="348"/>
      <c r="CWE77" s="348"/>
      <c r="CWF77" s="348"/>
      <c r="CWG77" s="348"/>
      <c r="CWH77" s="348"/>
      <c r="CWI77" s="348"/>
      <c r="CWJ77" s="348"/>
      <c r="CWK77" s="348"/>
      <c r="CWL77" s="348"/>
      <c r="CWM77" s="348"/>
      <c r="CWN77" s="348"/>
      <c r="CWO77" s="348"/>
      <c r="CWP77" s="348"/>
      <c r="CWQ77" s="348"/>
      <c r="CWR77" s="348"/>
      <c r="CWS77" s="348"/>
      <c r="CWT77" s="348"/>
      <c r="CWU77" s="348"/>
      <c r="CWV77" s="348"/>
      <c r="CWW77" s="348"/>
      <c r="CWX77" s="348"/>
      <c r="CWY77" s="348"/>
      <c r="CWZ77" s="348"/>
      <c r="CXA77" s="348"/>
      <c r="CXB77" s="348"/>
      <c r="CXC77" s="348"/>
      <c r="CXD77" s="348"/>
      <c r="CXE77" s="348"/>
      <c r="CXF77" s="348"/>
      <c r="CXG77" s="348"/>
      <c r="CXH77" s="348"/>
      <c r="CXI77" s="348"/>
      <c r="CXJ77" s="348"/>
      <c r="CXK77" s="348"/>
      <c r="CXL77" s="348"/>
      <c r="CXM77" s="348"/>
      <c r="CXN77" s="348"/>
      <c r="CXO77" s="348"/>
      <c r="CXP77" s="348"/>
      <c r="CXQ77" s="348"/>
      <c r="CXR77" s="348"/>
      <c r="CXS77" s="348"/>
      <c r="CXT77" s="348"/>
      <c r="CXU77" s="348"/>
      <c r="CXV77" s="348"/>
      <c r="CXW77" s="348"/>
      <c r="CXX77" s="348"/>
      <c r="CXY77" s="348"/>
      <c r="CXZ77" s="348"/>
      <c r="CYA77" s="348"/>
      <c r="CYB77" s="348"/>
      <c r="CYC77" s="348"/>
      <c r="CYD77" s="348"/>
      <c r="CYE77" s="348"/>
      <c r="CYF77" s="348"/>
      <c r="CYG77" s="348"/>
      <c r="CYH77" s="348"/>
      <c r="CYI77" s="348"/>
      <c r="CYJ77" s="348"/>
      <c r="CYK77" s="348"/>
      <c r="CYL77" s="348"/>
      <c r="CYM77" s="348"/>
      <c r="CYN77" s="348"/>
      <c r="CYO77" s="348"/>
      <c r="CYP77" s="348"/>
      <c r="CYQ77" s="348"/>
      <c r="CYR77" s="348"/>
      <c r="CYS77" s="348"/>
      <c r="CYT77" s="348"/>
      <c r="CYU77" s="348"/>
      <c r="CYV77" s="348"/>
      <c r="CYW77" s="348"/>
      <c r="CYX77" s="348"/>
      <c r="CYY77" s="348"/>
      <c r="CYZ77" s="348"/>
      <c r="CZA77" s="348"/>
      <c r="CZB77" s="348"/>
      <c r="CZC77" s="348"/>
      <c r="CZD77" s="348"/>
      <c r="CZE77" s="348"/>
      <c r="CZF77" s="348"/>
      <c r="CZG77" s="348"/>
      <c r="CZH77" s="348"/>
      <c r="CZI77" s="348"/>
      <c r="CZJ77" s="348"/>
      <c r="CZK77" s="348"/>
      <c r="CZL77" s="348"/>
      <c r="CZM77" s="348"/>
      <c r="CZN77" s="348"/>
      <c r="CZO77" s="348"/>
      <c r="CZP77" s="348"/>
      <c r="CZQ77" s="348"/>
      <c r="CZR77" s="348"/>
      <c r="CZS77" s="348"/>
      <c r="CZT77" s="348"/>
      <c r="CZU77" s="348"/>
      <c r="CZV77" s="348"/>
      <c r="CZW77" s="348"/>
      <c r="CZX77" s="348"/>
      <c r="CZY77" s="348"/>
      <c r="CZZ77" s="348"/>
      <c r="DAA77" s="348"/>
      <c r="DAB77" s="348"/>
      <c r="DAC77" s="348"/>
      <c r="DAD77" s="348"/>
      <c r="DAE77" s="348"/>
      <c r="DAF77" s="348"/>
      <c r="DAG77" s="348"/>
      <c r="DAH77" s="348"/>
      <c r="DAI77" s="348"/>
      <c r="DAJ77" s="348"/>
      <c r="DAK77" s="348"/>
      <c r="DAL77" s="348"/>
      <c r="DAM77" s="348"/>
      <c r="DAN77" s="348"/>
      <c r="DAO77" s="348"/>
      <c r="DAP77" s="348"/>
      <c r="DAQ77" s="348"/>
      <c r="DAR77" s="348"/>
      <c r="DAS77" s="348"/>
      <c r="DAT77" s="348"/>
      <c r="DAU77" s="348"/>
      <c r="DAV77" s="348"/>
      <c r="DAW77" s="348"/>
      <c r="DAX77" s="348"/>
      <c r="DAY77" s="348"/>
      <c r="DAZ77" s="348"/>
      <c r="DBA77" s="348"/>
      <c r="DBB77" s="348"/>
      <c r="DBC77" s="348"/>
      <c r="DBD77" s="348"/>
      <c r="DBE77" s="348"/>
      <c r="DBF77" s="348"/>
      <c r="DBG77" s="348"/>
      <c r="DBH77" s="348"/>
      <c r="DBI77" s="348"/>
      <c r="DBJ77" s="348"/>
      <c r="DBK77" s="348"/>
      <c r="DBL77" s="348"/>
      <c r="DBM77" s="348"/>
      <c r="DBN77" s="348"/>
      <c r="DBO77" s="348"/>
      <c r="DBP77" s="348"/>
      <c r="DBQ77" s="348"/>
      <c r="DBR77" s="348"/>
      <c r="DBS77" s="348"/>
      <c r="DBT77" s="348"/>
      <c r="DBU77" s="348"/>
      <c r="DBV77" s="348"/>
      <c r="DBW77" s="348"/>
      <c r="DBX77" s="348"/>
      <c r="DBY77" s="348"/>
      <c r="DBZ77" s="348"/>
      <c r="DCA77" s="348"/>
      <c r="DCB77" s="348"/>
      <c r="DCC77" s="348"/>
      <c r="DCD77" s="348"/>
      <c r="DCE77" s="348"/>
      <c r="DCF77" s="348"/>
      <c r="DCG77" s="348"/>
      <c r="DCH77" s="348"/>
      <c r="DCI77" s="348"/>
      <c r="DCJ77" s="348"/>
      <c r="DCK77" s="348"/>
      <c r="DCL77" s="348"/>
      <c r="DCM77" s="348"/>
      <c r="DCN77" s="348"/>
      <c r="DCO77" s="348"/>
      <c r="DCP77" s="348"/>
      <c r="DCQ77" s="348"/>
      <c r="DCR77" s="348"/>
      <c r="DCS77" s="348"/>
      <c r="DCT77" s="348"/>
      <c r="DCU77" s="348"/>
      <c r="DCV77" s="348"/>
      <c r="DCW77" s="348"/>
      <c r="DCX77" s="348"/>
      <c r="DCY77" s="348"/>
      <c r="DCZ77" s="348"/>
      <c r="DDA77" s="348"/>
      <c r="DDB77" s="348"/>
      <c r="DDC77" s="348"/>
      <c r="DDD77" s="348"/>
      <c r="DDE77" s="348"/>
      <c r="DDF77" s="348"/>
      <c r="DDG77" s="348"/>
      <c r="DDH77" s="348"/>
      <c r="DDI77" s="348"/>
      <c r="DDJ77" s="348"/>
      <c r="DDK77" s="348"/>
      <c r="DDL77" s="348"/>
      <c r="DDM77" s="348"/>
      <c r="DDN77" s="348"/>
      <c r="DDO77" s="348"/>
      <c r="DDP77" s="348"/>
      <c r="DDQ77" s="348"/>
      <c r="DDR77" s="348"/>
      <c r="DDS77" s="348"/>
      <c r="DDT77" s="348"/>
      <c r="DDU77" s="348"/>
      <c r="DDV77" s="348"/>
      <c r="DDW77" s="348"/>
      <c r="DDX77" s="348"/>
      <c r="DDY77" s="348"/>
      <c r="DDZ77" s="348"/>
      <c r="DEA77" s="348"/>
      <c r="DEB77" s="348"/>
      <c r="DEC77" s="348"/>
      <c r="DED77" s="348"/>
      <c r="DEE77" s="348"/>
      <c r="DEF77" s="348"/>
      <c r="DEG77" s="348"/>
      <c r="DEH77" s="348"/>
      <c r="DEI77" s="348"/>
      <c r="DEJ77" s="348"/>
      <c r="DEK77" s="348"/>
      <c r="DEL77" s="348"/>
      <c r="DEM77" s="348"/>
      <c r="DEN77" s="348"/>
      <c r="DEO77" s="348"/>
      <c r="DEP77" s="348"/>
      <c r="DEQ77" s="348"/>
      <c r="DER77" s="348"/>
      <c r="DES77" s="348"/>
      <c r="DET77" s="348"/>
      <c r="DEU77" s="348"/>
      <c r="DEV77" s="348"/>
      <c r="DEW77" s="348"/>
      <c r="DEX77" s="348"/>
      <c r="DEY77" s="348"/>
      <c r="DEZ77" s="348"/>
      <c r="DFA77" s="348"/>
      <c r="DFB77" s="348"/>
      <c r="DFC77" s="348"/>
      <c r="DFD77" s="348"/>
      <c r="DFE77" s="348"/>
      <c r="DFF77" s="348"/>
      <c r="DFG77" s="348"/>
      <c r="DFH77" s="348"/>
      <c r="DFI77" s="348"/>
      <c r="DFJ77" s="348"/>
      <c r="DFK77" s="348"/>
      <c r="DFL77" s="348"/>
      <c r="DFM77" s="348"/>
      <c r="DFN77" s="348"/>
      <c r="DFO77" s="348"/>
      <c r="DFP77" s="348"/>
      <c r="DFQ77" s="348"/>
      <c r="DFR77" s="348"/>
      <c r="DFS77" s="348"/>
      <c r="DFT77" s="348"/>
      <c r="DFU77" s="348"/>
      <c r="DFV77" s="348"/>
      <c r="DFW77" s="348"/>
      <c r="DFX77" s="348"/>
      <c r="DFY77" s="348"/>
      <c r="DFZ77" s="348"/>
      <c r="DGA77" s="348"/>
      <c r="DGB77" s="348"/>
      <c r="DGC77" s="348"/>
      <c r="DGD77" s="348"/>
      <c r="DGE77" s="348"/>
      <c r="DGF77" s="348"/>
      <c r="DGG77" s="348"/>
      <c r="DGH77" s="348"/>
      <c r="DGI77" s="348"/>
      <c r="DGJ77" s="348"/>
      <c r="DGK77" s="348"/>
      <c r="DGL77" s="348"/>
      <c r="DGM77" s="348"/>
      <c r="DGN77" s="348"/>
      <c r="DGO77" s="348"/>
      <c r="DGP77" s="348"/>
      <c r="DGQ77" s="348"/>
      <c r="DGR77" s="348"/>
      <c r="DGS77" s="348"/>
      <c r="DGT77" s="348"/>
      <c r="DGU77" s="348"/>
      <c r="DGV77" s="348"/>
      <c r="DGW77" s="348"/>
      <c r="DGX77" s="348"/>
      <c r="DGY77" s="348"/>
      <c r="DGZ77" s="348"/>
      <c r="DHA77" s="348"/>
      <c r="DHB77" s="348"/>
      <c r="DHC77" s="348"/>
      <c r="DHD77" s="348"/>
      <c r="DHE77" s="348"/>
      <c r="DHF77" s="348"/>
      <c r="DHG77" s="348"/>
      <c r="DHH77" s="348"/>
      <c r="DHI77" s="348"/>
      <c r="DHJ77" s="348"/>
      <c r="DHK77" s="348"/>
      <c r="DHL77" s="348"/>
      <c r="DHM77" s="348"/>
      <c r="DHN77" s="348"/>
      <c r="DHO77" s="348"/>
      <c r="DHP77" s="348"/>
      <c r="DHQ77" s="348"/>
      <c r="DHR77" s="348"/>
      <c r="DHS77" s="348"/>
      <c r="DHT77" s="348"/>
      <c r="DHU77" s="348"/>
      <c r="DHV77" s="348"/>
      <c r="DHW77" s="348"/>
      <c r="DHX77" s="348"/>
      <c r="DHY77" s="348"/>
      <c r="DHZ77" s="348"/>
      <c r="DIA77" s="348"/>
      <c r="DIB77" s="348"/>
      <c r="DIC77" s="348"/>
      <c r="DID77" s="348"/>
      <c r="DIE77" s="348"/>
      <c r="DIF77" s="348"/>
      <c r="DIG77" s="348"/>
      <c r="DIH77" s="348"/>
      <c r="DII77" s="348"/>
      <c r="DIJ77" s="348"/>
      <c r="DIK77" s="348"/>
      <c r="DIL77" s="348"/>
      <c r="DIM77" s="348"/>
      <c r="DIN77" s="348"/>
      <c r="DIO77" s="348"/>
      <c r="DIP77" s="348"/>
      <c r="DIQ77" s="348"/>
      <c r="DIR77" s="348"/>
      <c r="DIS77" s="348"/>
      <c r="DIT77" s="348"/>
      <c r="DIU77" s="348"/>
      <c r="DIV77" s="348"/>
      <c r="DIW77" s="348"/>
      <c r="DIX77" s="348"/>
      <c r="DIY77" s="348"/>
      <c r="DIZ77" s="348"/>
      <c r="DJA77" s="348"/>
      <c r="DJB77" s="348"/>
      <c r="DJC77" s="348"/>
      <c r="DJD77" s="348"/>
      <c r="DJE77" s="348"/>
      <c r="DJF77" s="348"/>
      <c r="DJG77" s="348"/>
      <c r="DJH77" s="348"/>
      <c r="DJI77" s="348"/>
      <c r="DJJ77" s="348"/>
      <c r="DJK77" s="348"/>
      <c r="DJL77" s="348"/>
      <c r="DJM77" s="348"/>
      <c r="DJN77" s="348"/>
      <c r="DJO77" s="348"/>
      <c r="DJP77" s="348"/>
      <c r="DJQ77" s="348"/>
      <c r="DJR77" s="348"/>
      <c r="DJS77" s="348"/>
      <c r="DJT77" s="348"/>
      <c r="DJU77" s="348"/>
      <c r="DJV77" s="348"/>
      <c r="DJW77" s="348"/>
      <c r="DJX77" s="348"/>
      <c r="DJY77" s="348"/>
      <c r="DJZ77" s="348"/>
      <c r="DKA77" s="348"/>
      <c r="DKB77" s="348"/>
      <c r="DKC77" s="348"/>
      <c r="DKD77" s="348"/>
      <c r="DKE77" s="348"/>
      <c r="DKF77" s="348"/>
      <c r="DKG77" s="348"/>
      <c r="DKH77" s="348"/>
      <c r="DKI77" s="348"/>
      <c r="DKJ77" s="348"/>
      <c r="DKK77" s="348"/>
      <c r="DKL77" s="348"/>
      <c r="DKM77" s="348"/>
      <c r="DKN77" s="348"/>
      <c r="DKO77" s="348"/>
      <c r="DKP77" s="348"/>
      <c r="DKQ77" s="348"/>
      <c r="DKR77" s="348"/>
      <c r="DKS77" s="348"/>
      <c r="DKT77" s="348"/>
      <c r="DKU77" s="348"/>
      <c r="DKV77" s="348"/>
      <c r="DKW77" s="348"/>
      <c r="DKX77" s="348"/>
      <c r="DKY77" s="348"/>
      <c r="DKZ77" s="348"/>
      <c r="DLA77" s="348"/>
      <c r="DLB77" s="348"/>
      <c r="DLC77" s="348"/>
      <c r="DLD77" s="348"/>
      <c r="DLE77" s="348"/>
      <c r="DLF77" s="348"/>
      <c r="DLG77" s="348"/>
      <c r="DLH77" s="348"/>
      <c r="DLI77" s="348"/>
      <c r="DLJ77" s="348"/>
      <c r="DLK77" s="348"/>
      <c r="DLL77" s="348"/>
      <c r="DLM77" s="348"/>
      <c r="DLN77" s="348"/>
      <c r="DLO77" s="348"/>
      <c r="DLP77" s="348"/>
      <c r="DLQ77" s="348"/>
      <c r="DLR77" s="348"/>
      <c r="DLS77" s="348"/>
      <c r="DLT77" s="348"/>
      <c r="DLU77" s="348"/>
      <c r="DLV77" s="348"/>
      <c r="DLW77" s="348"/>
      <c r="DLX77" s="348"/>
      <c r="DLY77" s="348"/>
      <c r="DLZ77" s="348"/>
      <c r="DMA77" s="348"/>
      <c r="DMB77" s="348"/>
      <c r="DMC77" s="348"/>
      <c r="DMD77" s="348"/>
      <c r="DME77" s="348"/>
      <c r="DMF77" s="348"/>
      <c r="DMG77" s="348"/>
      <c r="DMH77" s="348"/>
      <c r="DMI77" s="348"/>
      <c r="DMJ77" s="348"/>
      <c r="DMK77" s="348"/>
      <c r="DML77" s="348"/>
      <c r="DMM77" s="348"/>
      <c r="DMN77" s="348"/>
      <c r="DMO77" s="348"/>
      <c r="DMP77" s="348"/>
      <c r="DMQ77" s="348"/>
      <c r="DMR77" s="348"/>
      <c r="DMS77" s="348"/>
      <c r="DMT77" s="348"/>
      <c r="DMU77" s="348"/>
      <c r="DMV77" s="348"/>
      <c r="DMW77" s="348"/>
      <c r="DMX77" s="348"/>
      <c r="DMY77" s="348"/>
      <c r="DMZ77" s="348"/>
      <c r="DNA77" s="348"/>
      <c r="DNB77" s="348"/>
      <c r="DNC77" s="348"/>
      <c r="DND77" s="348"/>
      <c r="DNE77" s="348"/>
      <c r="DNF77" s="348"/>
      <c r="DNG77" s="348"/>
      <c r="DNH77" s="348"/>
      <c r="DNI77" s="348"/>
      <c r="DNJ77" s="348"/>
      <c r="DNK77" s="348"/>
      <c r="DNL77" s="348"/>
      <c r="DNM77" s="348"/>
      <c r="DNN77" s="348"/>
      <c r="DNO77" s="348"/>
      <c r="DNP77" s="348"/>
      <c r="DNQ77" s="348"/>
      <c r="DNR77" s="348"/>
      <c r="DNS77" s="348"/>
      <c r="DNT77" s="348"/>
      <c r="DNU77" s="348"/>
      <c r="DNV77" s="348"/>
      <c r="DNW77" s="348"/>
      <c r="DNX77" s="348"/>
      <c r="DNY77" s="348"/>
      <c r="DNZ77" s="348"/>
      <c r="DOA77" s="348"/>
      <c r="DOB77" s="348"/>
      <c r="DOC77" s="348"/>
      <c r="DOD77" s="348"/>
      <c r="DOE77" s="348"/>
      <c r="DOF77" s="348"/>
      <c r="DOG77" s="348"/>
      <c r="DOH77" s="348"/>
      <c r="DOI77" s="348"/>
      <c r="DOJ77" s="348"/>
      <c r="DOK77" s="348"/>
      <c r="DOL77" s="348"/>
      <c r="DOM77" s="348"/>
      <c r="DON77" s="348"/>
      <c r="DOO77" s="348"/>
      <c r="DOP77" s="348"/>
      <c r="DOQ77" s="348"/>
      <c r="DOR77" s="348"/>
      <c r="DOS77" s="348"/>
      <c r="DOT77" s="348"/>
      <c r="DOU77" s="348"/>
      <c r="DOV77" s="348"/>
      <c r="DOW77" s="348"/>
      <c r="DOX77" s="348"/>
      <c r="DOY77" s="348"/>
      <c r="DOZ77" s="348"/>
      <c r="DPA77" s="348"/>
      <c r="DPB77" s="348"/>
      <c r="DPC77" s="348"/>
      <c r="DPD77" s="348"/>
      <c r="DPE77" s="348"/>
      <c r="DPF77" s="348"/>
      <c r="DPG77" s="348"/>
      <c r="DPH77" s="348"/>
      <c r="DPI77" s="348"/>
      <c r="DPJ77" s="348"/>
      <c r="DPK77" s="348"/>
      <c r="DPL77" s="348"/>
      <c r="DPM77" s="348"/>
      <c r="DPN77" s="348"/>
      <c r="DPO77" s="348"/>
      <c r="DPP77" s="348"/>
      <c r="DPQ77" s="348"/>
      <c r="DPR77" s="348"/>
      <c r="DPS77" s="348"/>
      <c r="DPT77" s="348"/>
      <c r="DPU77" s="348"/>
      <c r="DPV77" s="348"/>
      <c r="DPW77" s="348"/>
      <c r="DPX77" s="348"/>
      <c r="DPY77" s="348"/>
      <c r="DPZ77" s="348"/>
      <c r="DQA77" s="348"/>
      <c r="DQB77" s="348"/>
      <c r="DQC77" s="348"/>
      <c r="DQD77" s="348"/>
      <c r="DQE77" s="348"/>
      <c r="DQF77" s="348"/>
      <c r="DQG77" s="348"/>
      <c r="DQH77" s="348"/>
      <c r="DQI77" s="348"/>
      <c r="DQJ77" s="348"/>
      <c r="DQK77" s="348"/>
      <c r="DQL77" s="348"/>
      <c r="DQM77" s="348"/>
      <c r="DQN77" s="348"/>
      <c r="DQO77" s="348"/>
      <c r="DQP77" s="348"/>
      <c r="DQQ77" s="348"/>
      <c r="DQR77" s="348"/>
      <c r="DQS77" s="348"/>
      <c r="DQT77" s="348"/>
      <c r="DQU77" s="348"/>
      <c r="DQV77" s="348"/>
      <c r="DQW77" s="348"/>
      <c r="DQX77" s="348"/>
      <c r="DQY77" s="348"/>
      <c r="DQZ77" s="348"/>
      <c r="DRA77" s="348"/>
      <c r="DRB77" s="348"/>
      <c r="DRC77" s="348"/>
      <c r="DRD77" s="348"/>
      <c r="DRE77" s="348"/>
      <c r="DRF77" s="348"/>
      <c r="DRG77" s="348"/>
      <c r="DRH77" s="348"/>
      <c r="DRI77" s="348"/>
      <c r="DRJ77" s="348"/>
      <c r="DRK77" s="348"/>
      <c r="DRL77" s="348"/>
      <c r="DRM77" s="348"/>
      <c r="DRN77" s="348"/>
      <c r="DRO77" s="348"/>
      <c r="DRP77" s="348"/>
      <c r="DRQ77" s="348"/>
      <c r="DRR77" s="348"/>
      <c r="DRS77" s="348"/>
      <c r="DRT77" s="348"/>
      <c r="DRU77" s="348"/>
      <c r="DRV77" s="348"/>
      <c r="DRW77" s="348"/>
      <c r="DRX77" s="348"/>
      <c r="DRY77" s="348"/>
      <c r="DRZ77" s="348"/>
      <c r="DSA77" s="348"/>
      <c r="DSB77" s="348"/>
      <c r="DSC77" s="348"/>
      <c r="DSD77" s="348"/>
      <c r="DSE77" s="348"/>
      <c r="DSF77" s="348"/>
      <c r="DSG77" s="348"/>
      <c r="DSH77" s="348"/>
      <c r="DSI77" s="348"/>
      <c r="DSJ77" s="348"/>
      <c r="DSK77" s="348"/>
      <c r="DSL77" s="348"/>
      <c r="DSM77" s="348"/>
      <c r="DSN77" s="348"/>
      <c r="DSO77" s="348"/>
      <c r="DSP77" s="348"/>
      <c r="DSQ77" s="348"/>
      <c r="DSR77" s="348"/>
      <c r="DSS77" s="348"/>
      <c r="DST77" s="348"/>
      <c r="DSU77" s="348"/>
      <c r="DSV77" s="348"/>
      <c r="DSW77" s="348"/>
      <c r="DSX77" s="348"/>
      <c r="DSY77" s="348"/>
      <c r="DSZ77" s="348"/>
      <c r="DTA77" s="348"/>
      <c r="DTB77" s="348"/>
      <c r="DTC77" s="348"/>
      <c r="DTD77" s="348"/>
      <c r="DTE77" s="348"/>
      <c r="DTF77" s="348"/>
      <c r="DTG77" s="348"/>
      <c r="DTH77" s="348"/>
      <c r="DTI77" s="348"/>
      <c r="DTJ77" s="348"/>
      <c r="DTK77" s="348"/>
      <c r="DTL77" s="348"/>
      <c r="DTM77" s="348"/>
      <c r="DTN77" s="348"/>
      <c r="DTO77" s="348"/>
      <c r="DTP77" s="348"/>
      <c r="DTQ77" s="348"/>
      <c r="DTR77" s="348"/>
      <c r="DTS77" s="348"/>
      <c r="DTT77" s="348"/>
      <c r="DTU77" s="348"/>
      <c r="DTV77" s="348"/>
      <c r="DTW77" s="348"/>
      <c r="DTX77" s="348"/>
      <c r="DTY77" s="348"/>
      <c r="DTZ77" s="348"/>
      <c r="DUA77" s="348"/>
      <c r="DUB77" s="348"/>
      <c r="DUC77" s="348"/>
      <c r="DUD77" s="348"/>
      <c r="DUE77" s="348"/>
      <c r="DUF77" s="348"/>
      <c r="DUG77" s="348"/>
      <c r="DUH77" s="348"/>
      <c r="DUI77" s="348"/>
      <c r="DUJ77" s="348"/>
      <c r="DUK77" s="348"/>
      <c r="DUL77" s="348"/>
      <c r="DUM77" s="348"/>
      <c r="DUN77" s="348"/>
      <c r="DUO77" s="348"/>
      <c r="DUP77" s="348"/>
      <c r="DUQ77" s="348"/>
      <c r="DUR77" s="348"/>
      <c r="DUS77" s="348"/>
      <c r="DUT77" s="348"/>
      <c r="DUU77" s="348"/>
      <c r="DUV77" s="348"/>
      <c r="DUW77" s="348"/>
      <c r="DUX77" s="348"/>
      <c r="DUY77" s="348"/>
      <c r="DUZ77" s="348"/>
      <c r="DVA77" s="348"/>
      <c r="DVB77" s="348"/>
      <c r="DVC77" s="348"/>
      <c r="DVD77" s="348"/>
      <c r="DVE77" s="348"/>
      <c r="DVF77" s="348"/>
      <c r="DVG77" s="348"/>
      <c r="DVH77" s="348"/>
      <c r="DVI77" s="348"/>
      <c r="DVJ77" s="348"/>
      <c r="DVK77" s="348"/>
      <c r="DVL77" s="348"/>
      <c r="DVM77" s="348"/>
      <c r="DVN77" s="348"/>
      <c r="DVO77" s="348"/>
      <c r="DVP77" s="348"/>
      <c r="DVQ77" s="348"/>
      <c r="DVR77" s="348"/>
      <c r="DVS77" s="348"/>
      <c r="DVT77" s="348"/>
      <c r="DVU77" s="348"/>
      <c r="DVV77" s="348"/>
      <c r="DVW77" s="348"/>
      <c r="DVX77" s="348"/>
      <c r="DVY77" s="348"/>
      <c r="DVZ77" s="348"/>
      <c r="DWA77" s="348"/>
      <c r="DWB77" s="348"/>
      <c r="DWC77" s="348"/>
      <c r="DWD77" s="348"/>
      <c r="DWE77" s="348"/>
      <c r="DWF77" s="348"/>
      <c r="DWG77" s="348"/>
      <c r="DWH77" s="348"/>
      <c r="DWI77" s="348"/>
      <c r="DWJ77" s="348"/>
      <c r="DWK77" s="348"/>
      <c r="DWL77" s="348"/>
      <c r="DWM77" s="348"/>
      <c r="DWN77" s="348"/>
      <c r="DWO77" s="348"/>
      <c r="DWP77" s="348"/>
      <c r="DWQ77" s="348"/>
      <c r="DWR77" s="348"/>
      <c r="DWS77" s="348"/>
      <c r="DWT77" s="348"/>
      <c r="DWU77" s="348"/>
      <c r="DWV77" s="348"/>
      <c r="DWW77" s="348"/>
      <c r="DWX77" s="348"/>
      <c r="DWY77" s="348"/>
      <c r="DWZ77" s="348"/>
      <c r="DXA77" s="348"/>
      <c r="DXB77" s="348"/>
      <c r="DXC77" s="348"/>
      <c r="DXD77" s="348"/>
      <c r="DXE77" s="348"/>
      <c r="DXF77" s="348"/>
      <c r="DXG77" s="348"/>
      <c r="DXH77" s="348"/>
      <c r="DXI77" s="348"/>
      <c r="DXJ77" s="348"/>
      <c r="DXK77" s="348"/>
      <c r="DXL77" s="348"/>
      <c r="DXM77" s="348"/>
      <c r="DXN77" s="348"/>
      <c r="DXO77" s="348"/>
      <c r="DXP77" s="348"/>
      <c r="DXQ77" s="348"/>
      <c r="DXR77" s="348"/>
      <c r="DXS77" s="348"/>
      <c r="DXT77" s="348"/>
      <c r="DXU77" s="348"/>
      <c r="DXV77" s="348"/>
      <c r="DXW77" s="348"/>
      <c r="DXX77" s="348"/>
      <c r="DXY77" s="348"/>
      <c r="DXZ77" s="348"/>
      <c r="DYA77" s="348"/>
      <c r="DYB77" s="348"/>
      <c r="DYC77" s="348"/>
      <c r="DYD77" s="348"/>
      <c r="DYE77" s="348"/>
      <c r="DYF77" s="348"/>
      <c r="DYG77" s="348"/>
      <c r="DYH77" s="348"/>
      <c r="DYI77" s="348"/>
      <c r="DYJ77" s="348"/>
      <c r="DYK77" s="348"/>
      <c r="DYL77" s="348"/>
      <c r="DYM77" s="348"/>
      <c r="DYN77" s="348"/>
      <c r="DYO77" s="348"/>
      <c r="DYP77" s="348"/>
      <c r="DYQ77" s="348"/>
      <c r="DYR77" s="348"/>
      <c r="DYS77" s="348"/>
      <c r="DYT77" s="348"/>
      <c r="DYU77" s="348"/>
      <c r="DYV77" s="348"/>
      <c r="DYW77" s="348"/>
      <c r="DYX77" s="348"/>
      <c r="DYY77" s="348"/>
      <c r="DYZ77" s="348"/>
      <c r="DZA77" s="348"/>
      <c r="DZB77" s="348"/>
      <c r="DZC77" s="348"/>
      <c r="DZD77" s="348"/>
      <c r="DZE77" s="348"/>
      <c r="DZF77" s="348"/>
      <c r="DZG77" s="348"/>
      <c r="DZH77" s="348"/>
      <c r="DZI77" s="348"/>
      <c r="DZJ77" s="348"/>
      <c r="DZK77" s="348"/>
      <c r="DZL77" s="348"/>
      <c r="DZM77" s="348"/>
      <c r="DZN77" s="348"/>
      <c r="DZO77" s="348"/>
      <c r="DZP77" s="348"/>
      <c r="DZQ77" s="348"/>
      <c r="DZR77" s="348"/>
      <c r="DZS77" s="348"/>
      <c r="DZT77" s="348"/>
      <c r="DZU77" s="348"/>
      <c r="DZV77" s="348"/>
      <c r="DZW77" s="348"/>
      <c r="DZX77" s="348"/>
      <c r="DZY77" s="348"/>
      <c r="DZZ77" s="348"/>
      <c r="EAA77" s="348"/>
      <c r="EAB77" s="348"/>
      <c r="EAC77" s="348"/>
      <c r="EAD77" s="348"/>
      <c r="EAE77" s="348"/>
      <c r="EAF77" s="348"/>
      <c r="EAG77" s="348"/>
      <c r="EAH77" s="348"/>
      <c r="EAI77" s="348"/>
      <c r="EAJ77" s="348"/>
      <c r="EAK77" s="348"/>
      <c r="EAL77" s="348"/>
      <c r="EAM77" s="348"/>
      <c r="EAN77" s="348"/>
      <c r="EAO77" s="348"/>
      <c r="EAP77" s="348"/>
      <c r="EAQ77" s="348"/>
      <c r="EAR77" s="348"/>
      <c r="EAS77" s="348"/>
      <c r="EAT77" s="348"/>
      <c r="EAU77" s="348"/>
      <c r="EAV77" s="348"/>
      <c r="EAW77" s="348"/>
      <c r="EAX77" s="348"/>
      <c r="EAY77" s="348"/>
      <c r="EAZ77" s="348"/>
      <c r="EBA77" s="348"/>
      <c r="EBB77" s="348"/>
      <c r="EBC77" s="348"/>
      <c r="EBD77" s="348"/>
      <c r="EBE77" s="348"/>
      <c r="EBF77" s="348"/>
      <c r="EBG77" s="348"/>
      <c r="EBH77" s="348"/>
      <c r="EBI77" s="348"/>
      <c r="EBJ77" s="348"/>
      <c r="EBK77" s="348"/>
      <c r="EBL77" s="348"/>
      <c r="EBM77" s="348"/>
      <c r="EBN77" s="348"/>
      <c r="EBO77" s="348"/>
      <c r="EBP77" s="348"/>
      <c r="EBQ77" s="348"/>
      <c r="EBR77" s="348"/>
      <c r="EBS77" s="348"/>
      <c r="EBT77" s="348"/>
      <c r="EBU77" s="348"/>
      <c r="EBV77" s="348"/>
      <c r="EBW77" s="348"/>
      <c r="EBX77" s="348"/>
      <c r="EBY77" s="348"/>
      <c r="EBZ77" s="348"/>
      <c r="ECA77" s="348"/>
      <c r="ECB77" s="348"/>
      <c r="ECC77" s="348"/>
      <c r="ECD77" s="348"/>
      <c r="ECE77" s="348"/>
      <c r="ECF77" s="348"/>
      <c r="ECG77" s="348"/>
      <c r="ECH77" s="348"/>
      <c r="ECI77" s="348"/>
      <c r="ECJ77" s="348"/>
      <c r="ECK77" s="348"/>
      <c r="ECL77" s="348"/>
      <c r="ECM77" s="348"/>
      <c r="ECN77" s="348"/>
      <c r="ECO77" s="348"/>
      <c r="ECP77" s="348"/>
      <c r="ECQ77" s="348"/>
      <c r="ECR77" s="348"/>
      <c r="ECS77" s="348"/>
      <c r="ECT77" s="348"/>
      <c r="ECU77" s="348"/>
      <c r="ECV77" s="348"/>
      <c r="ECW77" s="348"/>
      <c r="ECX77" s="348"/>
      <c r="ECY77" s="348"/>
      <c r="ECZ77" s="348"/>
      <c r="EDA77" s="348"/>
      <c r="EDB77" s="348"/>
      <c r="EDC77" s="348"/>
      <c r="EDD77" s="348"/>
      <c r="EDE77" s="348"/>
      <c r="EDF77" s="348"/>
      <c r="EDG77" s="348"/>
      <c r="EDH77" s="348"/>
      <c r="EDI77" s="348"/>
      <c r="EDJ77" s="348"/>
      <c r="EDK77" s="348"/>
      <c r="EDL77" s="348"/>
      <c r="EDM77" s="348"/>
      <c r="EDN77" s="348"/>
      <c r="EDO77" s="348"/>
      <c r="EDP77" s="348"/>
      <c r="EDQ77" s="348"/>
      <c r="EDR77" s="348"/>
      <c r="EDS77" s="348"/>
      <c r="EDT77" s="348"/>
      <c r="EDU77" s="348"/>
      <c r="EDV77" s="348"/>
      <c r="EDW77" s="348"/>
      <c r="EDX77" s="348"/>
      <c r="EDY77" s="348"/>
      <c r="EDZ77" s="348"/>
      <c r="EEA77" s="348"/>
      <c r="EEB77" s="348"/>
      <c r="EEC77" s="348"/>
      <c r="EED77" s="348"/>
      <c r="EEE77" s="348"/>
      <c r="EEF77" s="348"/>
      <c r="EEG77" s="348"/>
      <c r="EEH77" s="348"/>
      <c r="EEI77" s="348"/>
      <c r="EEJ77" s="348"/>
      <c r="EEK77" s="348"/>
      <c r="EEL77" s="348"/>
      <c r="EEM77" s="348"/>
      <c r="EEN77" s="348"/>
      <c r="EEO77" s="348"/>
      <c r="EEP77" s="348"/>
      <c r="EEQ77" s="348"/>
      <c r="EER77" s="348"/>
      <c r="EES77" s="348"/>
      <c r="EET77" s="348"/>
      <c r="EEU77" s="348"/>
      <c r="EEV77" s="348"/>
      <c r="EEW77" s="348"/>
      <c r="EEX77" s="348"/>
      <c r="EEY77" s="348"/>
      <c r="EEZ77" s="348"/>
      <c r="EFA77" s="348"/>
      <c r="EFB77" s="348"/>
      <c r="EFC77" s="348"/>
      <c r="EFD77" s="348"/>
      <c r="EFE77" s="348"/>
      <c r="EFF77" s="348"/>
      <c r="EFG77" s="348"/>
      <c r="EFH77" s="348"/>
      <c r="EFI77" s="348"/>
      <c r="EFJ77" s="348"/>
      <c r="EFK77" s="348"/>
      <c r="EFL77" s="348"/>
      <c r="EFM77" s="348"/>
      <c r="EFN77" s="348"/>
      <c r="EFO77" s="348"/>
      <c r="EFP77" s="348"/>
      <c r="EFQ77" s="348"/>
      <c r="EFR77" s="348"/>
      <c r="EFS77" s="348"/>
      <c r="EFT77" s="348"/>
      <c r="EFU77" s="348"/>
      <c r="EFV77" s="348"/>
      <c r="EFW77" s="348"/>
      <c r="EFX77" s="348"/>
      <c r="EFY77" s="348"/>
      <c r="EFZ77" s="348"/>
      <c r="EGA77" s="348"/>
      <c r="EGB77" s="348"/>
      <c r="EGC77" s="348"/>
      <c r="EGD77" s="348"/>
      <c r="EGE77" s="348"/>
      <c r="EGF77" s="348"/>
      <c r="EGG77" s="348"/>
      <c r="EGH77" s="348"/>
      <c r="EGI77" s="348"/>
      <c r="EGJ77" s="348"/>
      <c r="EGK77" s="348"/>
      <c r="EGL77" s="348"/>
      <c r="EGM77" s="348"/>
      <c r="EGN77" s="348"/>
      <c r="EGO77" s="348"/>
      <c r="EGP77" s="348"/>
      <c r="EGQ77" s="348"/>
      <c r="EGR77" s="348"/>
      <c r="EGS77" s="348"/>
      <c r="EGT77" s="348"/>
      <c r="EGU77" s="348"/>
      <c r="EGV77" s="348"/>
      <c r="EGW77" s="348"/>
      <c r="EGX77" s="348"/>
      <c r="EGY77" s="348"/>
      <c r="EGZ77" s="348"/>
      <c r="EHA77" s="348"/>
      <c r="EHB77" s="348"/>
      <c r="EHC77" s="348"/>
      <c r="EHD77" s="348"/>
      <c r="EHE77" s="348"/>
      <c r="EHF77" s="348"/>
      <c r="EHG77" s="348"/>
      <c r="EHH77" s="348"/>
      <c r="EHI77" s="348"/>
      <c r="EHJ77" s="348"/>
      <c r="EHK77" s="348"/>
      <c r="EHL77" s="348"/>
      <c r="EHM77" s="348"/>
      <c r="EHN77" s="348"/>
      <c r="EHO77" s="348"/>
      <c r="EHP77" s="348"/>
      <c r="EHQ77" s="348"/>
      <c r="EHR77" s="348"/>
      <c r="EHS77" s="348"/>
      <c r="EHT77" s="348"/>
      <c r="EHU77" s="348"/>
      <c r="EHV77" s="348"/>
      <c r="EHW77" s="348"/>
      <c r="EHX77" s="348"/>
      <c r="EHY77" s="348"/>
      <c r="EHZ77" s="348"/>
      <c r="EIA77" s="348"/>
      <c r="EIB77" s="348"/>
      <c r="EIC77" s="348"/>
      <c r="EID77" s="348"/>
      <c r="EIE77" s="348"/>
      <c r="EIF77" s="348"/>
      <c r="EIG77" s="348"/>
      <c r="EIH77" s="348"/>
      <c r="EII77" s="348"/>
      <c r="EIJ77" s="348"/>
      <c r="EIK77" s="348"/>
      <c r="EIL77" s="348"/>
      <c r="EIM77" s="348"/>
      <c r="EIN77" s="348"/>
      <c r="EIO77" s="348"/>
      <c r="EIP77" s="348"/>
      <c r="EIQ77" s="348"/>
      <c r="EIR77" s="348"/>
      <c r="EIS77" s="348"/>
      <c r="EIT77" s="348"/>
      <c r="EIU77" s="348"/>
      <c r="EIV77" s="348"/>
      <c r="EIW77" s="348"/>
      <c r="EIX77" s="348"/>
      <c r="EIY77" s="348"/>
      <c r="EIZ77" s="348"/>
      <c r="EJA77" s="348"/>
      <c r="EJB77" s="348"/>
      <c r="EJC77" s="348"/>
      <c r="EJD77" s="348"/>
      <c r="EJE77" s="348"/>
      <c r="EJF77" s="348"/>
      <c r="EJG77" s="348"/>
      <c r="EJH77" s="348"/>
      <c r="EJI77" s="348"/>
      <c r="EJJ77" s="348"/>
      <c r="EJK77" s="348"/>
      <c r="EJL77" s="348"/>
      <c r="EJM77" s="348"/>
      <c r="EJN77" s="348"/>
      <c r="EJO77" s="348"/>
      <c r="EJP77" s="348"/>
      <c r="EJQ77" s="348"/>
      <c r="EJR77" s="348"/>
      <c r="EJS77" s="348"/>
      <c r="EJT77" s="348"/>
      <c r="EJU77" s="348"/>
      <c r="EJV77" s="348"/>
      <c r="EJW77" s="348"/>
      <c r="EJX77" s="348"/>
      <c r="EJY77" s="348"/>
      <c r="EJZ77" s="348"/>
      <c r="EKA77" s="348"/>
      <c r="EKB77" s="348"/>
      <c r="EKC77" s="348"/>
      <c r="EKD77" s="348"/>
      <c r="EKE77" s="348"/>
      <c r="EKF77" s="348"/>
      <c r="EKG77" s="348"/>
      <c r="EKH77" s="348"/>
      <c r="EKI77" s="348"/>
      <c r="EKJ77" s="348"/>
      <c r="EKK77" s="348"/>
      <c r="EKL77" s="348"/>
      <c r="EKM77" s="348"/>
      <c r="EKN77" s="348"/>
      <c r="EKO77" s="348"/>
      <c r="EKP77" s="348"/>
      <c r="EKQ77" s="348"/>
      <c r="EKR77" s="348"/>
      <c r="EKS77" s="348"/>
      <c r="EKT77" s="348"/>
      <c r="EKU77" s="348"/>
      <c r="EKV77" s="348"/>
      <c r="EKW77" s="348"/>
      <c r="EKX77" s="348"/>
      <c r="EKY77" s="348"/>
      <c r="EKZ77" s="348"/>
      <c r="ELA77" s="348"/>
      <c r="ELB77" s="348"/>
      <c r="ELC77" s="348"/>
      <c r="ELD77" s="348"/>
      <c r="ELE77" s="348"/>
      <c r="ELF77" s="348"/>
      <c r="ELG77" s="348"/>
      <c r="ELH77" s="348"/>
      <c r="ELI77" s="348"/>
      <c r="ELJ77" s="348"/>
      <c r="ELK77" s="348"/>
      <c r="ELL77" s="348"/>
      <c r="ELM77" s="348"/>
      <c r="ELN77" s="348"/>
      <c r="ELO77" s="348"/>
      <c r="ELP77" s="348"/>
      <c r="ELQ77" s="348"/>
      <c r="ELR77" s="348"/>
      <c r="ELS77" s="348"/>
      <c r="ELT77" s="348"/>
      <c r="ELU77" s="348"/>
      <c r="ELV77" s="348"/>
      <c r="ELW77" s="348"/>
      <c r="ELX77" s="348"/>
      <c r="ELY77" s="348"/>
      <c r="ELZ77" s="348"/>
      <c r="EMA77" s="348"/>
      <c r="EMB77" s="348"/>
      <c r="EMC77" s="348"/>
      <c r="EMD77" s="348"/>
      <c r="EME77" s="348"/>
      <c r="EMF77" s="348"/>
      <c r="EMG77" s="348"/>
      <c r="EMH77" s="348"/>
      <c r="EMI77" s="348"/>
      <c r="EMJ77" s="348"/>
      <c r="EMK77" s="348"/>
      <c r="EML77" s="348"/>
      <c r="EMM77" s="348"/>
      <c r="EMN77" s="348"/>
      <c r="EMO77" s="348"/>
      <c r="EMP77" s="348"/>
      <c r="EMQ77" s="348"/>
      <c r="EMR77" s="348"/>
      <c r="EMS77" s="348"/>
      <c r="EMT77" s="348"/>
      <c r="EMU77" s="348"/>
      <c r="EMV77" s="348"/>
      <c r="EMW77" s="348"/>
      <c r="EMX77" s="348"/>
      <c r="EMY77" s="348"/>
      <c r="EMZ77" s="348"/>
      <c r="ENA77" s="348"/>
      <c r="ENB77" s="348"/>
      <c r="ENC77" s="348"/>
      <c r="END77" s="348"/>
      <c r="ENE77" s="348"/>
      <c r="ENF77" s="348"/>
      <c r="ENG77" s="348"/>
      <c r="ENH77" s="348"/>
      <c r="ENI77" s="348"/>
      <c r="ENJ77" s="348"/>
      <c r="ENK77" s="348"/>
      <c r="ENL77" s="348"/>
      <c r="ENM77" s="348"/>
      <c r="ENN77" s="348"/>
      <c r="ENO77" s="348"/>
      <c r="ENP77" s="348"/>
      <c r="ENQ77" s="348"/>
      <c r="ENR77" s="348"/>
      <c r="ENS77" s="348"/>
      <c r="ENT77" s="348"/>
      <c r="ENU77" s="348"/>
      <c r="ENV77" s="348"/>
      <c r="ENW77" s="348"/>
      <c r="ENX77" s="348"/>
      <c r="ENY77" s="348"/>
      <c r="ENZ77" s="348"/>
      <c r="EOA77" s="348"/>
      <c r="EOB77" s="348"/>
      <c r="EOC77" s="348"/>
      <c r="EOD77" s="348"/>
      <c r="EOE77" s="348"/>
      <c r="EOF77" s="348"/>
      <c r="EOG77" s="348"/>
      <c r="EOH77" s="348"/>
      <c r="EOI77" s="348"/>
      <c r="EOJ77" s="348"/>
      <c r="EOK77" s="348"/>
      <c r="EOL77" s="348"/>
      <c r="EOM77" s="348"/>
      <c r="EON77" s="348"/>
      <c r="EOO77" s="348"/>
      <c r="EOP77" s="348"/>
      <c r="EOQ77" s="348"/>
      <c r="EOR77" s="348"/>
      <c r="EOS77" s="348"/>
      <c r="EOT77" s="348"/>
      <c r="EOU77" s="348"/>
      <c r="EOV77" s="348"/>
      <c r="EOW77" s="348"/>
      <c r="EOX77" s="348"/>
      <c r="EOY77" s="348"/>
      <c r="EOZ77" s="348"/>
      <c r="EPA77" s="348"/>
      <c r="EPB77" s="348"/>
      <c r="EPC77" s="348"/>
      <c r="EPD77" s="348"/>
      <c r="EPE77" s="348"/>
      <c r="EPF77" s="348"/>
      <c r="EPG77" s="348"/>
      <c r="EPH77" s="348"/>
      <c r="EPI77" s="348"/>
      <c r="EPJ77" s="348"/>
      <c r="EPK77" s="348"/>
      <c r="EPL77" s="348"/>
      <c r="EPM77" s="348"/>
      <c r="EPN77" s="348"/>
      <c r="EPO77" s="348"/>
      <c r="EPP77" s="348"/>
      <c r="EPQ77" s="348"/>
      <c r="EPR77" s="348"/>
      <c r="EPS77" s="348"/>
      <c r="EPT77" s="348"/>
      <c r="EPU77" s="348"/>
      <c r="EPV77" s="348"/>
      <c r="EPW77" s="348"/>
      <c r="EPX77" s="348"/>
      <c r="EPY77" s="348"/>
      <c r="EPZ77" s="348"/>
      <c r="EQA77" s="348"/>
      <c r="EQB77" s="348"/>
      <c r="EQC77" s="348"/>
      <c r="EQD77" s="348"/>
      <c r="EQE77" s="348"/>
      <c r="EQF77" s="348"/>
      <c r="EQG77" s="348"/>
      <c r="EQH77" s="348"/>
      <c r="EQI77" s="348"/>
      <c r="EQJ77" s="348"/>
      <c r="EQK77" s="348"/>
      <c r="EQL77" s="348"/>
      <c r="EQM77" s="348"/>
      <c r="EQN77" s="348"/>
      <c r="EQO77" s="348"/>
      <c r="EQP77" s="348"/>
      <c r="EQQ77" s="348"/>
      <c r="EQR77" s="348"/>
      <c r="EQS77" s="348"/>
      <c r="EQT77" s="348"/>
      <c r="EQU77" s="348"/>
      <c r="EQV77" s="348"/>
      <c r="EQW77" s="348"/>
      <c r="EQX77" s="348"/>
      <c r="EQY77" s="348"/>
      <c r="EQZ77" s="348"/>
      <c r="ERA77" s="348"/>
      <c r="ERB77" s="348"/>
      <c r="ERC77" s="348"/>
      <c r="ERD77" s="348"/>
      <c r="ERE77" s="348"/>
      <c r="ERF77" s="348"/>
      <c r="ERG77" s="348"/>
      <c r="ERH77" s="348"/>
      <c r="ERI77" s="348"/>
      <c r="ERJ77" s="348"/>
      <c r="ERK77" s="348"/>
      <c r="ERL77" s="348"/>
      <c r="ERM77" s="348"/>
      <c r="ERN77" s="348"/>
      <c r="ERO77" s="348"/>
      <c r="ERP77" s="348"/>
      <c r="ERQ77" s="348"/>
      <c r="ERR77" s="348"/>
      <c r="ERS77" s="348"/>
      <c r="ERT77" s="348"/>
      <c r="ERU77" s="348"/>
      <c r="ERV77" s="348"/>
      <c r="ERW77" s="348"/>
      <c r="ERX77" s="348"/>
      <c r="ERY77" s="348"/>
      <c r="ERZ77" s="348"/>
      <c r="ESA77" s="348"/>
      <c r="ESB77" s="348"/>
      <c r="ESC77" s="348"/>
      <c r="ESD77" s="348"/>
      <c r="ESE77" s="348"/>
      <c r="ESF77" s="348"/>
      <c r="ESG77" s="348"/>
      <c r="ESH77" s="348"/>
      <c r="ESI77" s="348"/>
      <c r="ESJ77" s="348"/>
      <c r="ESK77" s="348"/>
      <c r="ESL77" s="348"/>
      <c r="ESM77" s="348"/>
      <c r="ESN77" s="348"/>
      <c r="ESO77" s="348"/>
      <c r="ESP77" s="348"/>
      <c r="ESQ77" s="348"/>
      <c r="ESR77" s="348"/>
      <c r="ESS77" s="348"/>
      <c r="EST77" s="348"/>
      <c r="ESU77" s="348"/>
      <c r="ESV77" s="348"/>
      <c r="ESW77" s="348"/>
      <c r="ESX77" s="348"/>
      <c r="ESY77" s="348"/>
      <c r="ESZ77" s="348"/>
      <c r="ETA77" s="348"/>
      <c r="ETB77" s="348"/>
      <c r="ETC77" s="348"/>
      <c r="ETD77" s="348"/>
      <c r="ETE77" s="348"/>
      <c r="ETF77" s="348"/>
      <c r="ETG77" s="348"/>
      <c r="ETH77" s="348"/>
      <c r="ETI77" s="348"/>
      <c r="ETJ77" s="348"/>
      <c r="ETK77" s="348"/>
      <c r="ETL77" s="348"/>
      <c r="ETM77" s="348"/>
      <c r="ETN77" s="348"/>
      <c r="ETO77" s="348"/>
      <c r="ETP77" s="348"/>
      <c r="ETQ77" s="348"/>
      <c r="ETR77" s="348"/>
      <c r="ETS77" s="348"/>
      <c r="ETT77" s="348"/>
      <c r="ETU77" s="348"/>
      <c r="ETV77" s="348"/>
      <c r="ETW77" s="348"/>
      <c r="ETX77" s="348"/>
      <c r="ETY77" s="348"/>
      <c r="ETZ77" s="348"/>
      <c r="EUA77" s="348"/>
      <c r="EUB77" s="348"/>
      <c r="EUC77" s="348"/>
      <c r="EUD77" s="348"/>
      <c r="EUE77" s="348"/>
      <c r="EUF77" s="348"/>
      <c r="EUG77" s="348"/>
      <c r="EUH77" s="348"/>
      <c r="EUI77" s="348"/>
      <c r="EUJ77" s="348"/>
      <c r="EUK77" s="348"/>
      <c r="EUL77" s="348"/>
      <c r="EUM77" s="348"/>
      <c r="EUN77" s="348"/>
      <c r="EUO77" s="348"/>
      <c r="EUP77" s="348"/>
      <c r="EUQ77" s="348"/>
      <c r="EUR77" s="348"/>
      <c r="EUS77" s="348"/>
      <c r="EUT77" s="348"/>
      <c r="EUU77" s="348"/>
      <c r="EUV77" s="348"/>
      <c r="EUW77" s="348"/>
      <c r="EUX77" s="348"/>
      <c r="EUY77" s="348"/>
      <c r="EUZ77" s="348"/>
      <c r="EVA77" s="348"/>
      <c r="EVB77" s="348"/>
      <c r="EVC77" s="348"/>
      <c r="EVD77" s="348"/>
      <c r="EVE77" s="348"/>
      <c r="EVF77" s="348"/>
      <c r="EVG77" s="348"/>
      <c r="EVH77" s="348"/>
      <c r="EVI77" s="348"/>
      <c r="EVJ77" s="348"/>
      <c r="EVK77" s="348"/>
      <c r="EVL77" s="348"/>
      <c r="EVM77" s="348"/>
      <c r="EVN77" s="348"/>
      <c r="EVO77" s="348"/>
      <c r="EVP77" s="348"/>
      <c r="EVQ77" s="348"/>
      <c r="EVR77" s="348"/>
      <c r="EVS77" s="348"/>
      <c r="EVT77" s="348"/>
      <c r="EVU77" s="348"/>
      <c r="EVV77" s="348"/>
      <c r="EVW77" s="348"/>
      <c r="EVX77" s="348"/>
      <c r="EVY77" s="348"/>
      <c r="EVZ77" s="348"/>
      <c r="EWA77" s="348"/>
      <c r="EWB77" s="348"/>
      <c r="EWC77" s="348"/>
      <c r="EWD77" s="348"/>
      <c r="EWE77" s="348"/>
      <c r="EWF77" s="348"/>
      <c r="EWG77" s="348"/>
      <c r="EWH77" s="348"/>
      <c r="EWI77" s="348"/>
      <c r="EWJ77" s="348"/>
      <c r="EWK77" s="348"/>
      <c r="EWL77" s="348"/>
      <c r="EWM77" s="348"/>
      <c r="EWN77" s="348"/>
      <c r="EWO77" s="348"/>
      <c r="EWP77" s="348"/>
      <c r="EWQ77" s="348"/>
      <c r="EWR77" s="348"/>
      <c r="EWS77" s="348"/>
      <c r="EWT77" s="348"/>
      <c r="EWU77" s="348"/>
      <c r="EWV77" s="348"/>
      <c r="EWW77" s="348"/>
      <c r="EWX77" s="348"/>
      <c r="EWY77" s="348"/>
      <c r="EWZ77" s="348"/>
      <c r="EXA77" s="348"/>
      <c r="EXB77" s="348"/>
      <c r="EXC77" s="348"/>
      <c r="EXD77" s="348"/>
      <c r="EXE77" s="348"/>
      <c r="EXF77" s="348"/>
      <c r="EXG77" s="348"/>
      <c r="EXH77" s="348"/>
      <c r="EXI77" s="348"/>
      <c r="EXJ77" s="348"/>
      <c r="EXK77" s="348"/>
      <c r="EXL77" s="348"/>
      <c r="EXM77" s="348"/>
      <c r="EXN77" s="348"/>
      <c r="EXO77" s="348"/>
      <c r="EXP77" s="348"/>
      <c r="EXQ77" s="348"/>
      <c r="EXR77" s="348"/>
      <c r="EXS77" s="348"/>
      <c r="EXT77" s="348"/>
      <c r="EXU77" s="348"/>
      <c r="EXV77" s="348"/>
      <c r="EXW77" s="348"/>
      <c r="EXX77" s="348"/>
      <c r="EXY77" s="348"/>
      <c r="EXZ77" s="348"/>
      <c r="EYA77" s="348"/>
      <c r="EYB77" s="348"/>
      <c r="EYC77" s="348"/>
      <c r="EYD77" s="348"/>
      <c r="EYE77" s="348"/>
      <c r="EYF77" s="348"/>
      <c r="EYG77" s="348"/>
      <c r="EYH77" s="348"/>
      <c r="EYI77" s="348"/>
      <c r="EYJ77" s="348"/>
      <c r="EYK77" s="348"/>
      <c r="EYL77" s="348"/>
      <c r="EYM77" s="348"/>
      <c r="EYN77" s="348"/>
      <c r="EYO77" s="348"/>
      <c r="EYP77" s="348"/>
      <c r="EYQ77" s="348"/>
      <c r="EYR77" s="348"/>
      <c r="EYS77" s="348"/>
      <c r="EYT77" s="348"/>
      <c r="EYU77" s="348"/>
      <c r="EYV77" s="348"/>
      <c r="EYW77" s="348"/>
      <c r="EYX77" s="348"/>
      <c r="EYY77" s="348"/>
      <c r="EYZ77" s="348"/>
      <c r="EZA77" s="348"/>
      <c r="EZB77" s="348"/>
      <c r="EZC77" s="348"/>
      <c r="EZD77" s="348"/>
      <c r="EZE77" s="348"/>
      <c r="EZF77" s="348"/>
      <c r="EZG77" s="348"/>
      <c r="EZH77" s="348"/>
      <c r="EZI77" s="348"/>
      <c r="EZJ77" s="348"/>
      <c r="EZK77" s="348"/>
      <c r="EZL77" s="348"/>
      <c r="EZM77" s="348"/>
      <c r="EZN77" s="348"/>
      <c r="EZO77" s="348"/>
      <c r="EZP77" s="348"/>
      <c r="EZQ77" s="348"/>
      <c r="EZR77" s="348"/>
      <c r="EZS77" s="348"/>
      <c r="EZT77" s="348"/>
      <c r="EZU77" s="348"/>
      <c r="EZV77" s="348"/>
      <c r="EZW77" s="348"/>
      <c r="EZX77" s="348"/>
      <c r="EZY77" s="348"/>
      <c r="EZZ77" s="348"/>
      <c r="FAA77" s="348"/>
      <c r="FAB77" s="348"/>
      <c r="FAC77" s="348"/>
      <c r="FAD77" s="348"/>
      <c r="FAE77" s="348"/>
      <c r="FAF77" s="348"/>
      <c r="FAG77" s="348"/>
      <c r="FAH77" s="348"/>
      <c r="FAI77" s="348"/>
      <c r="FAJ77" s="348"/>
      <c r="FAK77" s="348"/>
      <c r="FAL77" s="348"/>
      <c r="FAM77" s="348"/>
      <c r="FAN77" s="348"/>
      <c r="FAO77" s="348"/>
      <c r="FAP77" s="348"/>
      <c r="FAQ77" s="348"/>
      <c r="FAR77" s="348"/>
      <c r="FAS77" s="348"/>
      <c r="FAT77" s="348"/>
      <c r="FAU77" s="348"/>
      <c r="FAV77" s="348"/>
      <c r="FAW77" s="348"/>
      <c r="FAX77" s="348"/>
      <c r="FAY77" s="348"/>
      <c r="FAZ77" s="348"/>
      <c r="FBA77" s="348"/>
      <c r="FBB77" s="348"/>
      <c r="FBC77" s="348"/>
      <c r="FBD77" s="348"/>
      <c r="FBE77" s="348"/>
      <c r="FBF77" s="348"/>
      <c r="FBG77" s="348"/>
      <c r="FBH77" s="348"/>
      <c r="FBI77" s="348"/>
      <c r="FBJ77" s="348"/>
      <c r="FBK77" s="348"/>
      <c r="FBL77" s="348"/>
      <c r="FBM77" s="348"/>
      <c r="FBN77" s="348"/>
      <c r="FBO77" s="348"/>
      <c r="FBP77" s="348"/>
      <c r="FBQ77" s="348"/>
      <c r="FBR77" s="348"/>
      <c r="FBS77" s="348"/>
      <c r="FBT77" s="348"/>
      <c r="FBU77" s="348"/>
      <c r="FBV77" s="348"/>
      <c r="FBW77" s="348"/>
      <c r="FBX77" s="348"/>
      <c r="FBY77" s="348"/>
      <c r="FBZ77" s="348"/>
      <c r="FCA77" s="348"/>
      <c r="FCB77" s="348"/>
      <c r="FCC77" s="348"/>
      <c r="FCD77" s="348"/>
      <c r="FCE77" s="348"/>
      <c r="FCF77" s="348"/>
      <c r="FCG77" s="348"/>
      <c r="FCH77" s="348"/>
      <c r="FCI77" s="348"/>
      <c r="FCJ77" s="348"/>
      <c r="FCK77" s="348"/>
      <c r="FCL77" s="348"/>
      <c r="FCM77" s="348"/>
      <c r="FCN77" s="348"/>
      <c r="FCO77" s="348"/>
      <c r="FCP77" s="348"/>
      <c r="FCQ77" s="348"/>
      <c r="FCR77" s="348"/>
      <c r="FCS77" s="348"/>
      <c r="FCT77" s="348"/>
      <c r="FCU77" s="348"/>
      <c r="FCV77" s="348"/>
      <c r="FCW77" s="348"/>
      <c r="FCX77" s="348"/>
      <c r="FCY77" s="348"/>
      <c r="FCZ77" s="348"/>
      <c r="FDA77" s="348"/>
      <c r="FDB77" s="348"/>
      <c r="FDC77" s="348"/>
      <c r="FDD77" s="348"/>
      <c r="FDE77" s="348"/>
      <c r="FDF77" s="348"/>
      <c r="FDG77" s="348"/>
      <c r="FDH77" s="348"/>
      <c r="FDI77" s="348"/>
      <c r="FDJ77" s="348"/>
      <c r="FDK77" s="348"/>
      <c r="FDL77" s="348"/>
      <c r="FDM77" s="348"/>
      <c r="FDN77" s="348"/>
      <c r="FDO77" s="348"/>
      <c r="FDP77" s="348"/>
      <c r="FDQ77" s="348"/>
      <c r="FDR77" s="348"/>
      <c r="FDS77" s="348"/>
      <c r="FDT77" s="348"/>
      <c r="FDU77" s="348"/>
      <c r="FDV77" s="348"/>
      <c r="FDW77" s="348"/>
      <c r="FDX77" s="348"/>
      <c r="FDY77" s="348"/>
      <c r="FDZ77" s="348"/>
      <c r="FEA77" s="348"/>
      <c r="FEB77" s="348"/>
      <c r="FEC77" s="348"/>
      <c r="FED77" s="348"/>
      <c r="FEE77" s="348"/>
      <c r="FEF77" s="348"/>
      <c r="FEG77" s="348"/>
      <c r="FEH77" s="348"/>
      <c r="FEI77" s="348"/>
      <c r="FEJ77" s="348"/>
      <c r="FEK77" s="348"/>
      <c r="FEL77" s="348"/>
      <c r="FEM77" s="348"/>
      <c r="FEN77" s="348"/>
      <c r="FEO77" s="348"/>
      <c r="FEP77" s="348"/>
      <c r="FEQ77" s="348"/>
      <c r="FER77" s="348"/>
      <c r="FES77" s="348"/>
      <c r="FET77" s="348"/>
      <c r="FEU77" s="348"/>
      <c r="FEV77" s="348"/>
      <c r="FEW77" s="348"/>
      <c r="FEX77" s="348"/>
      <c r="FEY77" s="348"/>
      <c r="FEZ77" s="348"/>
      <c r="FFA77" s="348"/>
      <c r="FFB77" s="348"/>
      <c r="FFC77" s="348"/>
      <c r="FFD77" s="348"/>
      <c r="FFE77" s="348"/>
      <c r="FFF77" s="348"/>
      <c r="FFG77" s="348"/>
      <c r="FFH77" s="348"/>
      <c r="FFI77" s="348"/>
      <c r="FFJ77" s="348"/>
      <c r="FFK77" s="348"/>
      <c r="FFL77" s="348"/>
      <c r="FFM77" s="348"/>
      <c r="FFN77" s="348"/>
      <c r="FFO77" s="348"/>
      <c r="FFP77" s="348"/>
      <c r="FFQ77" s="348"/>
      <c r="FFR77" s="348"/>
      <c r="FFS77" s="348"/>
      <c r="FFT77" s="348"/>
      <c r="FFU77" s="348"/>
      <c r="FFV77" s="348"/>
      <c r="FFW77" s="348"/>
      <c r="FFX77" s="348"/>
      <c r="FFY77" s="348"/>
      <c r="FFZ77" s="348"/>
      <c r="FGA77" s="348"/>
      <c r="FGB77" s="348"/>
      <c r="FGC77" s="348"/>
      <c r="FGD77" s="348"/>
      <c r="FGE77" s="348"/>
      <c r="FGF77" s="348"/>
      <c r="FGG77" s="348"/>
      <c r="FGH77" s="348"/>
      <c r="FGI77" s="348"/>
      <c r="FGJ77" s="348"/>
      <c r="FGK77" s="348"/>
      <c r="FGL77" s="348"/>
      <c r="FGM77" s="348"/>
      <c r="FGN77" s="348"/>
      <c r="FGO77" s="348"/>
      <c r="FGP77" s="348"/>
      <c r="FGQ77" s="348"/>
      <c r="FGR77" s="348"/>
      <c r="FGS77" s="348"/>
      <c r="FGT77" s="348"/>
      <c r="FGU77" s="348"/>
      <c r="FGV77" s="348"/>
      <c r="FGW77" s="348"/>
      <c r="FGX77" s="348"/>
      <c r="FGY77" s="348"/>
      <c r="FGZ77" s="348"/>
      <c r="FHA77" s="348"/>
      <c r="FHB77" s="348"/>
      <c r="FHC77" s="348"/>
      <c r="FHD77" s="348"/>
      <c r="FHE77" s="348"/>
      <c r="FHF77" s="348"/>
      <c r="FHG77" s="348"/>
      <c r="FHH77" s="348"/>
      <c r="FHI77" s="348"/>
      <c r="FHJ77" s="348"/>
      <c r="FHK77" s="348"/>
      <c r="FHL77" s="348"/>
      <c r="FHM77" s="348"/>
      <c r="FHN77" s="348"/>
      <c r="FHO77" s="348"/>
      <c r="FHP77" s="348"/>
      <c r="FHQ77" s="348"/>
      <c r="FHR77" s="348"/>
      <c r="FHS77" s="348"/>
      <c r="FHT77" s="348"/>
      <c r="FHU77" s="348"/>
      <c r="FHV77" s="348"/>
      <c r="FHW77" s="348"/>
      <c r="FHX77" s="348"/>
      <c r="FHY77" s="348"/>
      <c r="FHZ77" s="348"/>
      <c r="FIA77" s="348"/>
      <c r="FIB77" s="348"/>
      <c r="FIC77" s="348"/>
      <c r="FID77" s="348"/>
      <c r="FIE77" s="348"/>
      <c r="FIF77" s="348"/>
      <c r="FIG77" s="348"/>
      <c r="FIH77" s="348"/>
      <c r="FII77" s="348"/>
      <c r="FIJ77" s="348"/>
      <c r="FIK77" s="348"/>
      <c r="FIL77" s="348"/>
      <c r="FIM77" s="348"/>
      <c r="FIN77" s="348"/>
      <c r="FIO77" s="348"/>
      <c r="FIP77" s="348"/>
      <c r="FIQ77" s="348"/>
      <c r="FIR77" s="348"/>
      <c r="FIS77" s="348"/>
      <c r="FIT77" s="348"/>
      <c r="FIU77" s="348"/>
      <c r="FIV77" s="348"/>
      <c r="FIW77" s="348"/>
      <c r="FIX77" s="348"/>
      <c r="FIY77" s="348"/>
      <c r="FIZ77" s="348"/>
      <c r="FJA77" s="348"/>
      <c r="FJB77" s="348"/>
      <c r="FJC77" s="348"/>
      <c r="FJD77" s="348"/>
      <c r="FJE77" s="348"/>
      <c r="FJF77" s="348"/>
      <c r="FJG77" s="348"/>
      <c r="FJH77" s="348"/>
      <c r="FJI77" s="348"/>
      <c r="FJJ77" s="348"/>
      <c r="FJK77" s="348"/>
      <c r="FJL77" s="348"/>
      <c r="FJM77" s="348"/>
      <c r="FJN77" s="348"/>
      <c r="FJO77" s="348"/>
      <c r="FJP77" s="348"/>
      <c r="FJQ77" s="348"/>
      <c r="FJR77" s="348"/>
      <c r="FJS77" s="348"/>
      <c r="FJT77" s="348"/>
      <c r="FJU77" s="348"/>
      <c r="FJV77" s="348"/>
      <c r="FJW77" s="348"/>
      <c r="FJX77" s="348"/>
      <c r="FJY77" s="348"/>
      <c r="FJZ77" s="348"/>
      <c r="FKA77" s="348"/>
      <c r="FKB77" s="348"/>
      <c r="FKC77" s="348"/>
      <c r="FKD77" s="348"/>
      <c r="FKE77" s="348"/>
      <c r="FKF77" s="348"/>
      <c r="FKG77" s="348"/>
      <c r="FKH77" s="348"/>
      <c r="FKI77" s="348"/>
      <c r="FKJ77" s="348"/>
      <c r="FKK77" s="348"/>
      <c r="FKL77" s="348"/>
      <c r="FKM77" s="348"/>
      <c r="FKN77" s="348"/>
      <c r="FKO77" s="348"/>
      <c r="FKP77" s="348"/>
      <c r="FKQ77" s="348"/>
      <c r="FKR77" s="348"/>
      <c r="FKS77" s="348"/>
      <c r="FKT77" s="348"/>
      <c r="FKU77" s="348"/>
      <c r="FKV77" s="348"/>
      <c r="FKW77" s="348"/>
      <c r="FKX77" s="348"/>
      <c r="FKY77" s="348"/>
      <c r="FKZ77" s="348"/>
      <c r="FLA77" s="348"/>
      <c r="FLB77" s="348"/>
      <c r="FLC77" s="348"/>
      <c r="FLD77" s="348"/>
      <c r="FLE77" s="348"/>
      <c r="FLF77" s="348"/>
      <c r="FLG77" s="348"/>
      <c r="FLH77" s="348"/>
      <c r="FLI77" s="348"/>
      <c r="FLJ77" s="348"/>
      <c r="FLK77" s="348"/>
      <c r="FLL77" s="348"/>
      <c r="FLM77" s="348"/>
      <c r="FLN77" s="348"/>
      <c r="FLO77" s="348"/>
      <c r="FLP77" s="348"/>
      <c r="FLQ77" s="348"/>
      <c r="FLR77" s="348"/>
      <c r="FLS77" s="348"/>
      <c r="FLT77" s="348"/>
      <c r="FLU77" s="348"/>
      <c r="FLV77" s="348"/>
      <c r="FLW77" s="348"/>
      <c r="FLX77" s="348"/>
      <c r="FLY77" s="348"/>
      <c r="FLZ77" s="348"/>
      <c r="FMA77" s="348"/>
      <c r="FMB77" s="348"/>
      <c r="FMC77" s="348"/>
      <c r="FMD77" s="348"/>
      <c r="FME77" s="348"/>
      <c r="FMF77" s="348"/>
      <c r="FMG77" s="348"/>
      <c r="FMH77" s="348"/>
      <c r="FMI77" s="348"/>
      <c r="FMJ77" s="348"/>
      <c r="FMK77" s="348"/>
      <c r="FML77" s="348"/>
      <c r="FMM77" s="348"/>
      <c r="FMN77" s="348"/>
      <c r="FMO77" s="348"/>
      <c r="FMP77" s="348"/>
      <c r="FMQ77" s="348"/>
      <c r="FMR77" s="348"/>
      <c r="FMS77" s="348"/>
      <c r="FMT77" s="348"/>
      <c r="FMU77" s="348"/>
      <c r="FMV77" s="348"/>
      <c r="FMW77" s="348"/>
      <c r="FMX77" s="348"/>
      <c r="FMY77" s="348"/>
      <c r="FMZ77" s="348"/>
      <c r="FNA77" s="348"/>
      <c r="FNB77" s="348"/>
      <c r="FNC77" s="348"/>
      <c r="FND77" s="348"/>
      <c r="FNE77" s="348"/>
      <c r="FNF77" s="348"/>
      <c r="FNG77" s="348"/>
      <c r="FNH77" s="348"/>
      <c r="FNI77" s="348"/>
      <c r="FNJ77" s="348"/>
      <c r="FNK77" s="348"/>
      <c r="FNL77" s="348"/>
      <c r="FNM77" s="348"/>
      <c r="FNN77" s="348"/>
      <c r="FNO77" s="348"/>
      <c r="FNP77" s="348"/>
      <c r="FNQ77" s="348"/>
      <c r="FNR77" s="348"/>
      <c r="FNS77" s="348"/>
      <c r="FNT77" s="348"/>
      <c r="FNU77" s="348"/>
      <c r="FNV77" s="348"/>
      <c r="FNW77" s="348"/>
      <c r="FNX77" s="348"/>
      <c r="FNY77" s="348"/>
      <c r="FNZ77" s="348"/>
      <c r="FOA77" s="348"/>
      <c r="FOB77" s="348"/>
      <c r="FOC77" s="348"/>
      <c r="FOD77" s="348"/>
      <c r="FOE77" s="348"/>
      <c r="FOF77" s="348"/>
      <c r="FOG77" s="348"/>
      <c r="FOH77" s="348"/>
      <c r="FOI77" s="348"/>
      <c r="FOJ77" s="348"/>
      <c r="FOK77" s="348"/>
      <c r="FOL77" s="348"/>
      <c r="FOM77" s="348"/>
      <c r="FON77" s="348"/>
      <c r="FOO77" s="348"/>
      <c r="FOP77" s="348"/>
      <c r="FOQ77" s="348"/>
      <c r="FOR77" s="348"/>
      <c r="FOS77" s="348"/>
      <c r="FOT77" s="348"/>
      <c r="FOU77" s="348"/>
      <c r="FOV77" s="348"/>
      <c r="FOW77" s="348"/>
      <c r="FOX77" s="348"/>
      <c r="FOY77" s="348"/>
      <c r="FOZ77" s="348"/>
      <c r="FPA77" s="348"/>
      <c r="FPB77" s="348"/>
      <c r="FPC77" s="348"/>
      <c r="FPD77" s="348"/>
      <c r="FPE77" s="348"/>
      <c r="FPF77" s="348"/>
      <c r="FPG77" s="348"/>
      <c r="FPH77" s="348"/>
      <c r="FPI77" s="348"/>
      <c r="FPJ77" s="348"/>
      <c r="FPK77" s="348"/>
      <c r="FPL77" s="348"/>
      <c r="FPM77" s="348"/>
      <c r="FPN77" s="348"/>
      <c r="FPO77" s="348"/>
      <c r="FPP77" s="348"/>
      <c r="FPQ77" s="348"/>
      <c r="FPR77" s="348"/>
      <c r="FPS77" s="348"/>
      <c r="FPT77" s="348"/>
      <c r="FPU77" s="348"/>
      <c r="FPV77" s="348"/>
      <c r="FPW77" s="348"/>
      <c r="FPX77" s="348"/>
      <c r="FPY77" s="348"/>
      <c r="FPZ77" s="348"/>
      <c r="FQA77" s="348"/>
      <c r="FQB77" s="348"/>
      <c r="FQC77" s="348"/>
      <c r="FQD77" s="348"/>
      <c r="FQE77" s="348"/>
      <c r="FQF77" s="348"/>
      <c r="FQG77" s="348"/>
      <c r="FQH77" s="348"/>
      <c r="FQI77" s="348"/>
      <c r="FQJ77" s="348"/>
      <c r="FQK77" s="348"/>
      <c r="FQL77" s="348"/>
      <c r="FQM77" s="348"/>
      <c r="FQN77" s="348"/>
      <c r="FQO77" s="348"/>
      <c r="FQP77" s="348"/>
      <c r="FQQ77" s="348"/>
      <c r="FQR77" s="348"/>
      <c r="FQS77" s="348"/>
      <c r="FQT77" s="348"/>
      <c r="FQU77" s="348"/>
      <c r="FQV77" s="348"/>
      <c r="FQW77" s="348"/>
      <c r="FQX77" s="348"/>
      <c r="FQY77" s="348"/>
      <c r="FQZ77" s="348"/>
      <c r="FRA77" s="348"/>
      <c r="FRB77" s="348"/>
      <c r="FRC77" s="348"/>
      <c r="FRD77" s="348"/>
      <c r="FRE77" s="348"/>
      <c r="FRF77" s="348"/>
      <c r="FRG77" s="348"/>
      <c r="FRH77" s="348"/>
      <c r="FRI77" s="348"/>
      <c r="FRJ77" s="348"/>
      <c r="FRK77" s="348"/>
      <c r="FRL77" s="348"/>
      <c r="FRM77" s="348"/>
      <c r="FRN77" s="348"/>
      <c r="FRO77" s="348"/>
      <c r="FRP77" s="348"/>
      <c r="FRQ77" s="348"/>
      <c r="FRR77" s="348"/>
      <c r="FRS77" s="348"/>
      <c r="FRT77" s="348"/>
      <c r="FRU77" s="348"/>
      <c r="FRV77" s="348"/>
      <c r="FRW77" s="348"/>
      <c r="FRX77" s="348"/>
      <c r="FRY77" s="348"/>
      <c r="FRZ77" s="348"/>
      <c r="FSA77" s="348"/>
      <c r="FSB77" s="348"/>
      <c r="FSC77" s="348"/>
      <c r="FSD77" s="348"/>
      <c r="FSE77" s="348"/>
      <c r="FSF77" s="348"/>
      <c r="FSG77" s="348"/>
      <c r="FSH77" s="348"/>
      <c r="FSI77" s="348"/>
      <c r="FSJ77" s="348"/>
      <c r="FSK77" s="348"/>
      <c r="FSL77" s="348"/>
      <c r="FSM77" s="348"/>
      <c r="FSN77" s="348"/>
      <c r="FSO77" s="348"/>
      <c r="FSP77" s="348"/>
      <c r="FSQ77" s="348"/>
      <c r="FSR77" s="348"/>
      <c r="FSS77" s="348"/>
      <c r="FST77" s="348"/>
      <c r="FSU77" s="348"/>
      <c r="FSV77" s="348"/>
      <c r="FSW77" s="348"/>
      <c r="FSX77" s="348"/>
      <c r="FSY77" s="348"/>
      <c r="FSZ77" s="348"/>
      <c r="FTA77" s="348"/>
      <c r="FTB77" s="348"/>
      <c r="FTC77" s="348"/>
      <c r="FTD77" s="348"/>
      <c r="FTE77" s="348"/>
      <c r="FTF77" s="348"/>
      <c r="FTG77" s="348"/>
      <c r="FTH77" s="348"/>
      <c r="FTI77" s="348"/>
      <c r="FTJ77" s="348"/>
      <c r="FTK77" s="348"/>
      <c r="FTL77" s="348"/>
      <c r="FTM77" s="348"/>
      <c r="FTN77" s="348"/>
      <c r="FTO77" s="348"/>
      <c r="FTP77" s="348"/>
      <c r="FTQ77" s="348"/>
      <c r="FTR77" s="348"/>
      <c r="FTS77" s="348"/>
      <c r="FTT77" s="348"/>
      <c r="FTU77" s="348"/>
      <c r="FTV77" s="348"/>
      <c r="FTW77" s="348"/>
      <c r="FTX77" s="348"/>
      <c r="FTY77" s="348"/>
      <c r="FTZ77" s="348"/>
      <c r="FUA77" s="348"/>
      <c r="FUB77" s="348"/>
      <c r="FUC77" s="348"/>
      <c r="FUD77" s="348"/>
      <c r="FUE77" s="348"/>
      <c r="FUF77" s="348"/>
      <c r="FUG77" s="348"/>
      <c r="FUH77" s="348"/>
      <c r="FUI77" s="348"/>
      <c r="FUJ77" s="348"/>
      <c r="FUK77" s="348"/>
      <c r="FUL77" s="348"/>
      <c r="FUM77" s="348"/>
      <c r="FUN77" s="348"/>
      <c r="FUO77" s="348"/>
      <c r="FUP77" s="348"/>
      <c r="FUQ77" s="348"/>
      <c r="FUR77" s="348"/>
      <c r="FUS77" s="348"/>
      <c r="FUT77" s="348"/>
      <c r="FUU77" s="348"/>
      <c r="FUV77" s="348"/>
      <c r="FUW77" s="348"/>
      <c r="FUX77" s="348"/>
      <c r="FUY77" s="348"/>
      <c r="FUZ77" s="348"/>
      <c r="FVA77" s="348"/>
      <c r="FVB77" s="348"/>
      <c r="FVC77" s="348"/>
      <c r="FVD77" s="348"/>
      <c r="FVE77" s="348"/>
      <c r="FVF77" s="348"/>
      <c r="FVG77" s="348"/>
      <c r="FVH77" s="348"/>
      <c r="FVI77" s="348"/>
      <c r="FVJ77" s="348"/>
      <c r="FVK77" s="348"/>
      <c r="FVL77" s="348"/>
      <c r="FVM77" s="348"/>
      <c r="FVN77" s="348"/>
      <c r="FVO77" s="348"/>
      <c r="FVP77" s="348"/>
      <c r="FVQ77" s="348"/>
      <c r="FVR77" s="348"/>
      <c r="FVS77" s="348"/>
      <c r="FVT77" s="348"/>
      <c r="FVU77" s="348"/>
      <c r="FVV77" s="348"/>
      <c r="FVW77" s="348"/>
      <c r="FVX77" s="348"/>
      <c r="FVY77" s="348"/>
      <c r="FVZ77" s="348"/>
      <c r="FWA77" s="348"/>
      <c r="FWB77" s="348"/>
      <c r="FWC77" s="348"/>
      <c r="FWD77" s="348"/>
      <c r="FWE77" s="348"/>
      <c r="FWF77" s="348"/>
      <c r="FWG77" s="348"/>
      <c r="FWH77" s="348"/>
      <c r="FWI77" s="348"/>
      <c r="FWJ77" s="348"/>
      <c r="FWK77" s="348"/>
      <c r="FWL77" s="348"/>
      <c r="FWM77" s="348"/>
      <c r="FWN77" s="348"/>
      <c r="FWO77" s="348"/>
      <c r="FWP77" s="348"/>
      <c r="FWQ77" s="348"/>
      <c r="FWR77" s="348"/>
      <c r="FWS77" s="348"/>
      <c r="FWT77" s="348"/>
      <c r="FWU77" s="348"/>
      <c r="FWV77" s="348"/>
      <c r="FWW77" s="348"/>
      <c r="FWX77" s="348"/>
      <c r="FWY77" s="348"/>
      <c r="FWZ77" s="348"/>
      <c r="FXA77" s="348"/>
      <c r="FXB77" s="348"/>
      <c r="FXC77" s="348"/>
      <c r="FXD77" s="348"/>
      <c r="FXE77" s="348"/>
      <c r="FXF77" s="348"/>
      <c r="FXG77" s="348"/>
      <c r="FXH77" s="348"/>
      <c r="FXI77" s="348"/>
      <c r="FXJ77" s="348"/>
      <c r="FXK77" s="348"/>
      <c r="FXL77" s="348"/>
      <c r="FXM77" s="348"/>
      <c r="FXN77" s="348"/>
      <c r="FXO77" s="348"/>
      <c r="FXP77" s="348"/>
      <c r="FXQ77" s="348"/>
      <c r="FXR77" s="348"/>
      <c r="FXS77" s="348"/>
      <c r="FXT77" s="348"/>
      <c r="FXU77" s="348"/>
      <c r="FXV77" s="348"/>
      <c r="FXW77" s="348"/>
      <c r="FXX77" s="348"/>
      <c r="FXY77" s="348"/>
      <c r="FXZ77" s="348"/>
      <c r="FYA77" s="348"/>
      <c r="FYB77" s="348"/>
      <c r="FYC77" s="348"/>
      <c r="FYD77" s="348"/>
      <c r="FYE77" s="348"/>
      <c r="FYF77" s="348"/>
      <c r="FYG77" s="348"/>
      <c r="FYH77" s="348"/>
      <c r="FYI77" s="348"/>
      <c r="FYJ77" s="348"/>
      <c r="FYK77" s="348"/>
      <c r="FYL77" s="348"/>
      <c r="FYM77" s="348"/>
      <c r="FYN77" s="348"/>
      <c r="FYO77" s="348"/>
      <c r="FYP77" s="348"/>
      <c r="FYQ77" s="348"/>
      <c r="FYR77" s="348"/>
      <c r="FYS77" s="348"/>
      <c r="FYT77" s="348"/>
      <c r="FYU77" s="348"/>
      <c r="FYV77" s="348"/>
      <c r="FYW77" s="348"/>
      <c r="FYX77" s="348"/>
      <c r="FYY77" s="348"/>
      <c r="FYZ77" s="348"/>
      <c r="FZA77" s="348"/>
      <c r="FZB77" s="348"/>
      <c r="FZC77" s="348"/>
      <c r="FZD77" s="348"/>
      <c r="FZE77" s="348"/>
      <c r="FZF77" s="348"/>
      <c r="FZG77" s="348"/>
      <c r="FZH77" s="348"/>
      <c r="FZI77" s="348"/>
      <c r="FZJ77" s="348"/>
      <c r="FZK77" s="348"/>
      <c r="FZL77" s="348"/>
      <c r="FZM77" s="348"/>
      <c r="FZN77" s="348"/>
      <c r="FZO77" s="348"/>
      <c r="FZP77" s="348"/>
      <c r="FZQ77" s="348"/>
      <c r="FZR77" s="348"/>
      <c r="FZS77" s="348"/>
      <c r="FZT77" s="348"/>
      <c r="FZU77" s="348"/>
      <c r="FZV77" s="348"/>
      <c r="FZW77" s="348"/>
      <c r="FZX77" s="348"/>
      <c r="FZY77" s="348"/>
      <c r="FZZ77" s="348"/>
      <c r="GAA77" s="348"/>
      <c r="GAB77" s="348"/>
      <c r="GAC77" s="348"/>
      <c r="GAD77" s="348"/>
      <c r="GAE77" s="348"/>
      <c r="GAF77" s="348"/>
      <c r="GAG77" s="348"/>
      <c r="GAH77" s="348"/>
      <c r="GAI77" s="348"/>
      <c r="GAJ77" s="348"/>
      <c r="GAK77" s="348"/>
      <c r="GAL77" s="348"/>
      <c r="GAM77" s="348"/>
      <c r="GAN77" s="348"/>
      <c r="GAO77" s="348"/>
      <c r="GAP77" s="348"/>
      <c r="GAQ77" s="348"/>
      <c r="GAR77" s="348"/>
      <c r="GAS77" s="348"/>
      <c r="GAT77" s="348"/>
      <c r="GAU77" s="348"/>
      <c r="GAV77" s="348"/>
      <c r="GAW77" s="348"/>
      <c r="GAX77" s="348"/>
      <c r="GAY77" s="348"/>
      <c r="GAZ77" s="348"/>
      <c r="GBA77" s="348"/>
      <c r="GBB77" s="348"/>
      <c r="GBC77" s="348"/>
      <c r="GBD77" s="348"/>
      <c r="GBE77" s="348"/>
      <c r="GBF77" s="348"/>
      <c r="GBG77" s="348"/>
      <c r="GBH77" s="348"/>
      <c r="GBI77" s="348"/>
      <c r="GBJ77" s="348"/>
      <c r="GBK77" s="348"/>
      <c r="GBL77" s="348"/>
      <c r="GBM77" s="348"/>
      <c r="GBN77" s="348"/>
      <c r="GBO77" s="348"/>
      <c r="GBP77" s="348"/>
      <c r="GBQ77" s="348"/>
      <c r="GBR77" s="348"/>
      <c r="GBS77" s="348"/>
      <c r="GBT77" s="348"/>
      <c r="GBU77" s="348"/>
      <c r="GBV77" s="348"/>
      <c r="GBW77" s="348"/>
      <c r="GBX77" s="348"/>
      <c r="GBY77" s="348"/>
      <c r="GBZ77" s="348"/>
      <c r="GCA77" s="348"/>
      <c r="GCB77" s="348"/>
      <c r="GCC77" s="348"/>
      <c r="GCD77" s="348"/>
      <c r="GCE77" s="348"/>
      <c r="GCF77" s="348"/>
      <c r="GCG77" s="348"/>
      <c r="GCH77" s="348"/>
      <c r="GCI77" s="348"/>
      <c r="GCJ77" s="348"/>
      <c r="GCK77" s="348"/>
      <c r="GCL77" s="348"/>
      <c r="GCM77" s="348"/>
      <c r="GCN77" s="348"/>
      <c r="GCO77" s="348"/>
      <c r="GCP77" s="348"/>
      <c r="GCQ77" s="348"/>
      <c r="GCR77" s="348"/>
      <c r="GCS77" s="348"/>
      <c r="GCT77" s="348"/>
      <c r="GCU77" s="348"/>
      <c r="GCV77" s="348"/>
      <c r="GCW77" s="348"/>
      <c r="GCX77" s="348"/>
      <c r="GCY77" s="348"/>
      <c r="GCZ77" s="348"/>
      <c r="GDA77" s="348"/>
      <c r="GDB77" s="348"/>
      <c r="GDC77" s="348"/>
      <c r="GDD77" s="348"/>
      <c r="GDE77" s="348"/>
      <c r="GDF77" s="348"/>
      <c r="GDG77" s="348"/>
      <c r="GDH77" s="348"/>
      <c r="GDI77" s="348"/>
      <c r="GDJ77" s="348"/>
      <c r="GDK77" s="348"/>
      <c r="GDL77" s="348"/>
      <c r="GDM77" s="348"/>
      <c r="GDN77" s="348"/>
      <c r="GDO77" s="348"/>
      <c r="GDP77" s="348"/>
      <c r="GDQ77" s="348"/>
      <c r="GDR77" s="348"/>
      <c r="GDS77" s="348"/>
      <c r="GDT77" s="348"/>
      <c r="GDU77" s="348"/>
      <c r="GDV77" s="348"/>
      <c r="GDW77" s="348"/>
      <c r="GDX77" s="348"/>
      <c r="GDY77" s="348"/>
      <c r="GDZ77" s="348"/>
      <c r="GEA77" s="348"/>
      <c r="GEB77" s="348"/>
      <c r="GEC77" s="348"/>
      <c r="GED77" s="348"/>
      <c r="GEE77" s="348"/>
      <c r="GEF77" s="348"/>
      <c r="GEG77" s="348"/>
      <c r="GEH77" s="348"/>
      <c r="GEI77" s="348"/>
      <c r="GEJ77" s="348"/>
      <c r="GEK77" s="348"/>
      <c r="GEL77" s="348"/>
      <c r="GEM77" s="348"/>
      <c r="GEN77" s="348"/>
      <c r="GEO77" s="348"/>
      <c r="GEP77" s="348"/>
      <c r="GEQ77" s="348"/>
      <c r="GER77" s="348"/>
      <c r="GES77" s="348"/>
      <c r="GET77" s="348"/>
      <c r="GEU77" s="348"/>
      <c r="GEV77" s="348"/>
      <c r="GEW77" s="348"/>
      <c r="GEX77" s="348"/>
      <c r="GEY77" s="348"/>
      <c r="GEZ77" s="348"/>
      <c r="GFA77" s="348"/>
      <c r="GFB77" s="348"/>
      <c r="GFC77" s="348"/>
      <c r="GFD77" s="348"/>
      <c r="GFE77" s="348"/>
      <c r="GFF77" s="348"/>
      <c r="GFG77" s="348"/>
      <c r="GFH77" s="348"/>
      <c r="GFI77" s="348"/>
      <c r="GFJ77" s="348"/>
      <c r="GFK77" s="348"/>
      <c r="GFL77" s="348"/>
      <c r="GFM77" s="348"/>
      <c r="GFN77" s="348"/>
      <c r="GFO77" s="348"/>
      <c r="GFP77" s="348"/>
      <c r="GFQ77" s="348"/>
      <c r="GFR77" s="348"/>
      <c r="GFS77" s="348"/>
      <c r="GFT77" s="348"/>
      <c r="GFU77" s="348"/>
      <c r="GFV77" s="348"/>
      <c r="GFW77" s="348"/>
      <c r="GFX77" s="348"/>
      <c r="GFY77" s="348"/>
      <c r="GFZ77" s="348"/>
      <c r="GGA77" s="348"/>
      <c r="GGB77" s="348"/>
      <c r="GGC77" s="348"/>
      <c r="GGD77" s="348"/>
      <c r="GGE77" s="348"/>
      <c r="GGF77" s="348"/>
      <c r="GGG77" s="348"/>
      <c r="GGH77" s="348"/>
      <c r="GGI77" s="348"/>
      <c r="GGJ77" s="348"/>
      <c r="GGK77" s="348"/>
      <c r="GGL77" s="348"/>
      <c r="GGM77" s="348"/>
      <c r="GGN77" s="348"/>
      <c r="GGO77" s="348"/>
      <c r="GGP77" s="348"/>
      <c r="GGQ77" s="348"/>
      <c r="GGR77" s="348"/>
      <c r="GGS77" s="348"/>
      <c r="GGT77" s="348"/>
      <c r="GGU77" s="348"/>
      <c r="GGV77" s="348"/>
      <c r="GGW77" s="348"/>
      <c r="GGX77" s="348"/>
      <c r="GGY77" s="348"/>
      <c r="GGZ77" s="348"/>
      <c r="GHA77" s="348"/>
      <c r="GHB77" s="348"/>
      <c r="GHC77" s="348"/>
      <c r="GHD77" s="348"/>
      <c r="GHE77" s="348"/>
      <c r="GHF77" s="348"/>
      <c r="GHG77" s="348"/>
      <c r="GHH77" s="348"/>
      <c r="GHI77" s="348"/>
      <c r="GHJ77" s="348"/>
      <c r="GHK77" s="348"/>
      <c r="GHL77" s="348"/>
      <c r="GHM77" s="348"/>
      <c r="GHN77" s="348"/>
      <c r="GHO77" s="348"/>
      <c r="GHP77" s="348"/>
      <c r="GHQ77" s="348"/>
      <c r="GHR77" s="348"/>
      <c r="GHS77" s="348"/>
      <c r="GHT77" s="348"/>
      <c r="GHU77" s="348"/>
      <c r="GHV77" s="348"/>
      <c r="GHW77" s="348"/>
      <c r="GHX77" s="348"/>
      <c r="GHY77" s="348"/>
      <c r="GHZ77" s="348"/>
      <c r="GIA77" s="348"/>
      <c r="GIB77" s="348"/>
      <c r="GIC77" s="348"/>
      <c r="GID77" s="348"/>
      <c r="GIE77" s="348"/>
      <c r="GIF77" s="348"/>
      <c r="GIG77" s="348"/>
      <c r="GIH77" s="348"/>
      <c r="GII77" s="348"/>
      <c r="GIJ77" s="348"/>
      <c r="GIK77" s="348"/>
      <c r="GIL77" s="348"/>
      <c r="GIM77" s="348"/>
      <c r="GIN77" s="348"/>
      <c r="GIO77" s="348"/>
      <c r="GIP77" s="348"/>
      <c r="GIQ77" s="348"/>
      <c r="GIR77" s="348"/>
      <c r="GIS77" s="348"/>
      <c r="GIT77" s="348"/>
      <c r="GIU77" s="348"/>
      <c r="GIV77" s="348"/>
      <c r="GIW77" s="348"/>
      <c r="GIX77" s="348"/>
      <c r="GIY77" s="348"/>
      <c r="GIZ77" s="348"/>
      <c r="GJA77" s="348"/>
      <c r="GJB77" s="348"/>
      <c r="GJC77" s="348"/>
      <c r="GJD77" s="348"/>
      <c r="GJE77" s="348"/>
      <c r="GJF77" s="348"/>
      <c r="GJG77" s="348"/>
      <c r="GJH77" s="348"/>
      <c r="GJI77" s="348"/>
      <c r="GJJ77" s="348"/>
      <c r="GJK77" s="348"/>
      <c r="GJL77" s="348"/>
      <c r="GJM77" s="348"/>
      <c r="GJN77" s="348"/>
      <c r="GJO77" s="348"/>
      <c r="GJP77" s="348"/>
      <c r="GJQ77" s="348"/>
      <c r="GJR77" s="348"/>
      <c r="GJS77" s="348"/>
      <c r="GJT77" s="348"/>
      <c r="GJU77" s="348"/>
      <c r="GJV77" s="348"/>
      <c r="GJW77" s="348"/>
      <c r="GJX77" s="348"/>
      <c r="GJY77" s="348"/>
      <c r="GJZ77" s="348"/>
      <c r="GKA77" s="348"/>
      <c r="GKB77" s="348"/>
      <c r="GKC77" s="348"/>
      <c r="GKD77" s="348"/>
      <c r="GKE77" s="348"/>
      <c r="GKF77" s="348"/>
      <c r="GKG77" s="348"/>
      <c r="GKH77" s="348"/>
      <c r="GKI77" s="348"/>
      <c r="GKJ77" s="348"/>
      <c r="GKK77" s="348"/>
      <c r="GKL77" s="348"/>
      <c r="GKM77" s="348"/>
      <c r="GKN77" s="348"/>
      <c r="GKO77" s="348"/>
      <c r="GKP77" s="348"/>
      <c r="GKQ77" s="348"/>
      <c r="GKR77" s="348"/>
      <c r="GKS77" s="348"/>
      <c r="GKT77" s="348"/>
      <c r="GKU77" s="348"/>
      <c r="GKV77" s="348"/>
      <c r="GKW77" s="348"/>
      <c r="GKX77" s="348"/>
      <c r="GKY77" s="348"/>
      <c r="GKZ77" s="348"/>
      <c r="GLA77" s="348"/>
      <c r="GLB77" s="348"/>
      <c r="GLC77" s="348"/>
      <c r="GLD77" s="348"/>
      <c r="GLE77" s="348"/>
      <c r="GLF77" s="348"/>
      <c r="GLG77" s="348"/>
      <c r="GLH77" s="348"/>
      <c r="GLI77" s="348"/>
      <c r="GLJ77" s="348"/>
      <c r="GLK77" s="348"/>
      <c r="GLL77" s="348"/>
      <c r="GLM77" s="348"/>
      <c r="GLN77" s="348"/>
      <c r="GLO77" s="348"/>
      <c r="GLP77" s="348"/>
      <c r="GLQ77" s="348"/>
      <c r="GLR77" s="348"/>
      <c r="GLS77" s="348"/>
      <c r="GLT77" s="348"/>
      <c r="GLU77" s="348"/>
      <c r="GLV77" s="348"/>
      <c r="GLW77" s="348"/>
      <c r="GLX77" s="348"/>
      <c r="GLY77" s="348"/>
      <c r="GLZ77" s="348"/>
      <c r="GMA77" s="348"/>
      <c r="GMB77" s="348"/>
      <c r="GMC77" s="348"/>
      <c r="GMD77" s="348"/>
      <c r="GME77" s="348"/>
      <c r="GMF77" s="348"/>
      <c r="GMG77" s="348"/>
      <c r="GMH77" s="348"/>
      <c r="GMI77" s="348"/>
      <c r="GMJ77" s="348"/>
      <c r="GMK77" s="348"/>
      <c r="GML77" s="348"/>
      <c r="GMM77" s="348"/>
      <c r="GMN77" s="348"/>
      <c r="GMO77" s="348"/>
      <c r="GMP77" s="348"/>
      <c r="GMQ77" s="348"/>
      <c r="GMR77" s="348"/>
      <c r="GMS77" s="348"/>
      <c r="GMT77" s="348"/>
      <c r="GMU77" s="348"/>
      <c r="GMV77" s="348"/>
      <c r="GMW77" s="348"/>
      <c r="GMX77" s="348"/>
      <c r="GMY77" s="348"/>
      <c r="GMZ77" s="348"/>
      <c r="GNA77" s="348"/>
      <c r="GNB77" s="348"/>
      <c r="GNC77" s="348"/>
      <c r="GND77" s="348"/>
      <c r="GNE77" s="348"/>
      <c r="GNF77" s="348"/>
      <c r="GNG77" s="348"/>
      <c r="GNH77" s="348"/>
      <c r="GNI77" s="348"/>
      <c r="GNJ77" s="348"/>
      <c r="GNK77" s="348"/>
      <c r="GNL77" s="348"/>
      <c r="GNM77" s="348"/>
      <c r="GNN77" s="348"/>
      <c r="GNO77" s="348"/>
      <c r="GNP77" s="348"/>
      <c r="GNQ77" s="348"/>
      <c r="GNR77" s="348"/>
      <c r="GNS77" s="348"/>
      <c r="GNT77" s="348"/>
      <c r="GNU77" s="348"/>
      <c r="GNV77" s="348"/>
      <c r="GNW77" s="348"/>
      <c r="GNX77" s="348"/>
      <c r="GNY77" s="348"/>
      <c r="GNZ77" s="348"/>
      <c r="GOA77" s="348"/>
      <c r="GOB77" s="348"/>
      <c r="GOC77" s="348"/>
      <c r="GOD77" s="348"/>
      <c r="GOE77" s="348"/>
      <c r="GOF77" s="348"/>
      <c r="GOG77" s="348"/>
      <c r="GOH77" s="348"/>
      <c r="GOI77" s="348"/>
      <c r="GOJ77" s="348"/>
      <c r="GOK77" s="348"/>
      <c r="GOL77" s="348"/>
      <c r="GOM77" s="348"/>
      <c r="GON77" s="348"/>
      <c r="GOO77" s="348"/>
      <c r="GOP77" s="348"/>
      <c r="GOQ77" s="348"/>
      <c r="GOR77" s="348"/>
      <c r="GOS77" s="348"/>
      <c r="GOT77" s="348"/>
      <c r="GOU77" s="348"/>
      <c r="GOV77" s="348"/>
      <c r="GOW77" s="348"/>
      <c r="GOX77" s="348"/>
      <c r="GOY77" s="348"/>
      <c r="GOZ77" s="348"/>
      <c r="GPA77" s="348"/>
      <c r="GPB77" s="348"/>
      <c r="GPC77" s="348"/>
      <c r="GPD77" s="348"/>
      <c r="GPE77" s="348"/>
      <c r="GPF77" s="348"/>
      <c r="GPG77" s="348"/>
      <c r="GPH77" s="348"/>
      <c r="GPI77" s="348"/>
      <c r="GPJ77" s="348"/>
      <c r="GPK77" s="348"/>
      <c r="GPL77" s="348"/>
      <c r="GPM77" s="348"/>
      <c r="GPN77" s="348"/>
      <c r="GPO77" s="348"/>
      <c r="GPP77" s="348"/>
      <c r="GPQ77" s="348"/>
      <c r="GPR77" s="348"/>
      <c r="GPS77" s="348"/>
      <c r="GPT77" s="348"/>
      <c r="GPU77" s="348"/>
      <c r="GPV77" s="348"/>
      <c r="GPW77" s="348"/>
      <c r="GPX77" s="348"/>
      <c r="GPY77" s="348"/>
      <c r="GPZ77" s="348"/>
      <c r="GQA77" s="348"/>
      <c r="GQB77" s="348"/>
      <c r="GQC77" s="348"/>
      <c r="GQD77" s="348"/>
      <c r="GQE77" s="348"/>
      <c r="GQF77" s="348"/>
      <c r="GQG77" s="348"/>
      <c r="GQH77" s="348"/>
      <c r="GQI77" s="348"/>
      <c r="GQJ77" s="348"/>
      <c r="GQK77" s="348"/>
      <c r="GQL77" s="348"/>
      <c r="GQM77" s="348"/>
      <c r="GQN77" s="348"/>
      <c r="GQO77" s="348"/>
      <c r="GQP77" s="348"/>
      <c r="GQQ77" s="348"/>
      <c r="GQR77" s="348"/>
      <c r="GQS77" s="348"/>
      <c r="GQT77" s="348"/>
      <c r="GQU77" s="348"/>
      <c r="GQV77" s="348"/>
      <c r="GQW77" s="348"/>
      <c r="GQX77" s="348"/>
      <c r="GQY77" s="348"/>
      <c r="GQZ77" s="348"/>
      <c r="GRA77" s="348"/>
      <c r="GRB77" s="348"/>
      <c r="GRC77" s="348"/>
      <c r="GRD77" s="348"/>
      <c r="GRE77" s="348"/>
      <c r="GRF77" s="348"/>
      <c r="GRG77" s="348"/>
      <c r="GRH77" s="348"/>
      <c r="GRI77" s="348"/>
      <c r="GRJ77" s="348"/>
      <c r="GRK77" s="348"/>
      <c r="GRL77" s="348"/>
      <c r="GRM77" s="348"/>
      <c r="GRN77" s="348"/>
      <c r="GRO77" s="348"/>
      <c r="GRP77" s="348"/>
      <c r="GRQ77" s="348"/>
      <c r="GRR77" s="348"/>
      <c r="GRS77" s="348"/>
      <c r="GRT77" s="348"/>
      <c r="GRU77" s="348"/>
      <c r="GRV77" s="348"/>
      <c r="GRW77" s="348"/>
      <c r="GRX77" s="348"/>
      <c r="GRY77" s="348"/>
      <c r="GRZ77" s="348"/>
      <c r="GSA77" s="348"/>
      <c r="GSB77" s="348"/>
      <c r="GSC77" s="348"/>
      <c r="GSD77" s="348"/>
      <c r="GSE77" s="348"/>
      <c r="GSF77" s="348"/>
      <c r="GSG77" s="348"/>
      <c r="GSH77" s="348"/>
      <c r="GSI77" s="348"/>
      <c r="GSJ77" s="348"/>
      <c r="GSK77" s="348"/>
      <c r="GSL77" s="348"/>
      <c r="GSM77" s="348"/>
      <c r="GSN77" s="348"/>
      <c r="GSO77" s="348"/>
      <c r="GSP77" s="348"/>
      <c r="GSQ77" s="348"/>
      <c r="GSR77" s="348"/>
      <c r="GSS77" s="348"/>
      <c r="GST77" s="348"/>
      <c r="GSU77" s="348"/>
      <c r="GSV77" s="348"/>
      <c r="GSW77" s="348"/>
      <c r="GSX77" s="348"/>
      <c r="GSY77" s="348"/>
      <c r="GSZ77" s="348"/>
      <c r="GTA77" s="348"/>
      <c r="GTB77" s="348"/>
      <c r="GTC77" s="348"/>
      <c r="GTD77" s="348"/>
      <c r="GTE77" s="348"/>
      <c r="GTF77" s="348"/>
      <c r="GTG77" s="348"/>
      <c r="GTH77" s="348"/>
      <c r="GTI77" s="348"/>
      <c r="GTJ77" s="348"/>
      <c r="GTK77" s="348"/>
      <c r="GTL77" s="348"/>
      <c r="GTM77" s="348"/>
      <c r="GTN77" s="348"/>
      <c r="GTO77" s="348"/>
      <c r="GTP77" s="348"/>
      <c r="GTQ77" s="348"/>
      <c r="GTR77" s="348"/>
      <c r="GTS77" s="348"/>
      <c r="GTT77" s="348"/>
      <c r="GTU77" s="348"/>
      <c r="GTV77" s="348"/>
      <c r="GTW77" s="348"/>
      <c r="GTX77" s="348"/>
      <c r="GTY77" s="348"/>
      <c r="GTZ77" s="348"/>
      <c r="GUA77" s="348"/>
      <c r="GUB77" s="348"/>
      <c r="GUC77" s="348"/>
      <c r="GUD77" s="348"/>
      <c r="GUE77" s="348"/>
      <c r="GUF77" s="348"/>
      <c r="GUG77" s="348"/>
      <c r="GUH77" s="348"/>
      <c r="GUI77" s="348"/>
      <c r="GUJ77" s="348"/>
      <c r="GUK77" s="348"/>
      <c r="GUL77" s="348"/>
      <c r="GUM77" s="348"/>
      <c r="GUN77" s="348"/>
      <c r="GUO77" s="348"/>
      <c r="GUP77" s="348"/>
      <c r="GUQ77" s="348"/>
      <c r="GUR77" s="348"/>
      <c r="GUS77" s="348"/>
      <c r="GUT77" s="348"/>
      <c r="GUU77" s="348"/>
      <c r="GUV77" s="348"/>
      <c r="GUW77" s="348"/>
      <c r="GUX77" s="348"/>
      <c r="GUY77" s="348"/>
      <c r="GUZ77" s="348"/>
      <c r="GVA77" s="348"/>
      <c r="GVB77" s="348"/>
      <c r="GVC77" s="348"/>
      <c r="GVD77" s="348"/>
      <c r="GVE77" s="348"/>
      <c r="GVF77" s="348"/>
      <c r="GVG77" s="348"/>
      <c r="GVH77" s="348"/>
      <c r="GVI77" s="348"/>
      <c r="GVJ77" s="348"/>
      <c r="GVK77" s="348"/>
      <c r="GVL77" s="348"/>
      <c r="GVM77" s="348"/>
      <c r="GVN77" s="348"/>
      <c r="GVO77" s="348"/>
      <c r="GVP77" s="348"/>
      <c r="GVQ77" s="348"/>
      <c r="GVR77" s="348"/>
      <c r="GVS77" s="348"/>
      <c r="GVT77" s="348"/>
      <c r="GVU77" s="348"/>
      <c r="GVV77" s="348"/>
      <c r="GVW77" s="348"/>
      <c r="GVX77" s="348"/>
      <c r="GVY77" s="348"/>
      <c r="GVZ77" s="348"/>
      <c r="GWA77" s="348"/>
      <c r="GWB77" s="348"/>
      <c r="GWC77" s="348"/>
      <c r="GWD77" s="348"/>
      <c r="GWE77" s="348"/>
      <c r="GWF77" s="348"/>
      <c r="GWG77" s="348"/>
      <c r="GWH77" s="348"/>
      <c r="GWI77" s="348"/>
      <c r="GWJ77" s="348"/>
      <c r="GWK77" s="348"/>
      <c r="GWL77" s="348"/>
      <c r="GWM77" s="348"/>
      <c r="GWN77" s="348"/>
      <c r="GWO77" s="348"/>
      <c r="GWP77" s="348"/>
      <c r="GWQ77" s="348"/>
      <c r="GWR77" s="348"/>
      <c r="GWS77" s="348"/>
      <c r="GWT77" s="348"/>
      <c r="GWU77" s="348"/>
      <c r="GWV77" s="348"/>
      <c r="GWW77" s="348"/>
      <c r="GWX77" s="348"/>
      <c r="GWY77" s="348"/>
      <c r="GWZ77" s="348"/>
      <c r="GXA77" s="348"/>
      <c r="GXB77" s="348"/>
      <c r="GXC77" s="348"/>
      <c r="GXD77" s="348"/>
      <c r="GXE77" s="348"/>
      <c r="GXF77" s="348"/>
      <c r="GXG77" s="348"/>
      <c r="GXH77" s="348"/>
      <c r="GXI77" s="348"/>
      <c r="GXJ77" s="348"/>
      <c r="GXK77" s="348"/>
      <c r="GXL77" s="348"/>
      <c r="GXM77" s="348"/>
      <c r="GXN77" s="348"/>
      <c r="GXO77" s="348"/>
      <c r="GXP77" s="348"/>
      <c r="GXQ77" s="348"/>
      <c r="GXR77" s="348"/>
      <c r="GXS77" s="348"/>
      <c r="GXT77" s="348"/>
      <c r="GXU77" s="348"/>
      <c r="GXV77" s="348"/>
      <c r="GXW77" s="348"/>
      <c r="GXX77" s="348"/>
      <c r="GXY77" s="348"/>
      <c r="GXZ77" s="348"/>
      <c r="GYA77" s="348"/>
      <c r="GYB77" s="348"/>
      <c r="GYC77" s="348"/>
      <c r="GYD77" s="348"/>
      <c r="GYE77" s="348"/>
      <c r="GYF77" s="348"/>
      <c r="GYG77" s="348"/>
      <c r="GYH77" s="348"/>
      <c r="GYI77" s="348"/>
      <c r="GYJ77" s="348"/>
      <c r="GYK77" s="348"/>
      <c r="GYL77" s="348"/>
      <c r="GYM77" s="348"/>
      <c r="GYN77" s="348"/>
      <c r="GYO77" s="348"/>
      <c r="GYP77" s="348"/>
      <c r="GYQ77" s="348"/>
      <c r="GYR77" s="348"/>
      <c r="GYS77" s="348"/>
      <c r="GYT77" s="348"/>
      <c r="GYU77" s="348"/>
      <c r="GYV77" s="348"/>
      <c r="GYW77" s="348"/>
      <c r="GYX77" s="348"/>
      <c r="GYY77" s="348"/>
      <c r="GYZ77" s="348"/>
      <c r="GZA77" s="348"/>
      <c r="GZB77" s="348"/>
      <c r="GZC77" s="348"/>
      <c r="GZD77" s="348"/>
      <c r="GZE77" s="348"/>
      <c r="GZF77" s="348"/>
      <c r="GZG77" s="348"/>
      <c r="GZH77" s="348"/>
      <c r="GZI77" s="348"/>
      <c r="GZJ77" s="348"/>
      <c r="GZK77" s="348"/>
      <c r="GZL77" s="348"/>
      <c r="GZM77" s="348"/>
      <c r="GZN77" s="348"/>
      <c r="GZO77" s="348"/>
      <c r="GZP77" s="348"/>
      <c r="GZQ77" s="348"/>
      <c r="GZR77" s="348"/>
      <c r="GZS77" s="348"/>
      <c r="GZT77" s="348"/>
      <c r="GZU77" s="348"/>
      <c r="GZV77" s="348"/>
      <c r="GZW77" s="348"/>
      <c r="GZX77" s="348"/>
      <c r="GZY77" s="348"/>
      <c r="GZZ77" s="348"/>
      <c r="HAA77" s="348"/>
      <c r="HAB77" s="348"/>
      <c r="HAC77" s="348"/>
      <c r="HAD77" s="348"/>
      <c r="HAE77" s="348"/>
      <c r="HAF77" s="348"/>
      <c r="HAG77" s="348"/>
      <c r="HAH77" s="348"/>
      <c r="HAI77" s="348"/>
      <c r="HAJ77" s="348"/>
      <c r="HAK77" s="348"/>
      <c r="HAL77" s="348"/>
      <c r="HAM77" s="348"/>
      <c r="HAN77" s="348"/>
      <c r="HAO77" s="348"/>
      <c r="HAP77" s="348"/>
      <c r="HAQ77" s="348"/>
      <c r="HAR77" s="348"/>
      <c r="HAS77" s="348"/>
      <c r="HAT77" s="348"/>
      <c r="HAU77" s="348"/>
      <c r="HAV77" s="348"/>
      <c r="HAW77" s="348"/>
      <c r="HAX77" s="348"/>
      <c r="HAY77" s="348"/>
      <c r="HAZ77" s="348"/>
      <c r="HBA77" s="348"/>
      <c r="HBB77" s="348"/>
      <c r="HBC77" s="348"/>
      <c r="HBD77" s="348"/>
      <c r="HBE77" s="348"/>
      <c r="HBF77" s="348"/>
      <c r="HBG77" s="348"/>
      <c r="HBH77" s="348"/>
      <c r="HBI77" s="348"/>
      <c r="HBJ77" s="348"/>
      <c r="HBK77" s="348"/>
      <c r="HBL77" s="348"/>
      <c r="HBM77" s="348"/>
      <c r="HBN77" s="348"/>
      <c r="HBO77" s="348"/>
      <c r="HBP77" s="348"/>
      <c r="HBQ77" s="348"/>
      <c r="HBR77" s="348"/>
      <c r="HBS77" s="348"/>
      <c r="HBT77" s="348"/>
      <c r="HBU77" s="348"/>
      <c r="HBV77" s="348"/>
      <c r="HBW77" s="348"/>
      <c r="HBX77" s="348"/>
      <c r="HBY77" s="348"/>
      <c r="HBZ77" s="348"/>
      <c r="HCA77" s="348"/>
      <c r="HCB77" s="348"/>
      <c r="HCC77" s="348"/>
      <c r="HCD77" s="348"/>
      <c r="HCE77" s="348"/>
      <c r="HCF77" s="348"/>
      <c r="HCG77" s="348"/>
      <c r="HCH77" s="348"/>
      <c r="HCI77" s="348"/>
      <c r="HCJ77" s="348"/>
      <c r="HCK77" s="348"/>
      <c r="HCL77" s="348"/>
      <c r="HCM77" s="348"/>
      <c r="HCN77" s="348"/>
      <c r="HCO77" s="348"/>
      <c r="HCP77" s="348"/>
      <c r="HCQ77" s="348"/>
      <c r="HCR77" s="348"/>
      <c r="HCS77" s="348"/>
      <c r="HCT77" s="348"/>
      <c r="HCU77" s="348"/>
      <c r="HCV77" s="348"/>
      <c r="HCW77" s="348"/>
      <c r="HCX77" s="348"/>
      <c r="HCY77" s="348"/>
      <c r="HCZ77" s="348"/>
      <c r="HDA77" s="348"/>
      <c r="HDB77" s="348"/>
      <c r="HDC77" s="348"/>
      <c r="HDD77" s="348"/>
      <c r="HDE77" s="348"/>
      <c r="HDF77" s="348"/>
      <c r="HDG77" s="348"/>
      <c r="HDH77" s="348"/>
      <c r="HDI77" s="348"/>
      <c r="HDJ77" s="348"/>
      <c r="HDK77" s="348"/>
      <c r="HDL77" s="348"/>
      <c r="HDM77" s="348"/>
      <c r="HDN77" s="348"/>
      <c r="HDO77" s="348"/>
      <c r="HDP77" s="348"/>
      <c r="HDQ77" s="348"/>
      <c r="HDR77" s="348"/>
      <c r="HDS77" s="348"/>
      <c r="HDT77" s="348"/>
      <c r="HDU77" s="348"/>
      <c r="HDV77" s="348"/>
      <c r="HDW77" s="348"/>
      <c r="HDX77" s="348"/>
      <c r="HDY77" s="348"/>
      <c r="HDZ77" s="348"/>
      <c r="HEA77" s="348"/>
      <c r="HEB77" s="348"/>
      <c r="HEC77" s="348"/>
      <c r="HED77" s="348"/>
      <c r="HEE77" s="348"/>
      <c r="HEF77" s="348"/>
      <c r="HEG77" s="348"/>
      <c r="HEH77" s="348"/>
      <c r="HEI77" s="348"/>
      <c r="HEJ77" s="348"/>
      <c r="HEK77" s="348"/>
      <c r="HEL77" s="348"/>
      <c r="HEM77" s="348"/>
      <c r="HEN77" s="348"/>
      <c r="HEO77" s="348"/>
      <c r="HEP77" s="348"/>
      <c r="HEQ77" s="348"/>
      <c r="HER77" s="348"/>
      <c r="HES77" s="348"/>
      <c r="HET77" s="348"/>
      <c r="HEU77" s="348"/>
      <c r="HEV77" s="348"/>
      <c r="HEW77" s="348"/>
      <c r="HEX77" s="348"/>
      <c r="HEY77" s="348"/>
      <c r="HEZ77" s="348"/>
      <c r="HFA77" s="348"/>
      <c r="HFB77" s="348"/>
      <c r="HFC77" s="348"/>
      <c r="HFD77" s="348"/>
      <c r="HFE77" s="348"/>
      <c r="HFF77" s="348"/>
      <c r="HFG77" s="348"/>
      <c r="HFH77" s="348"/>
      <c r="HFI77" s="348"/>
      <c r="HFJ77" s="348"/>
      <c r="HFK77" s="348"/>
      <c r="HFL77" s="348"/>
      <c r="HFM77" s="348"/>
      <c r="HFN77" s="348"/>
      <c r="HFO77" s="348"/>
      <c r="HFP77" s="348"/>
      <c r="HFQ77" s="348"/>
      <c r="HFR77" s="348"/>
      <c r="HFS77" s="348"/>
      <c r="HFT77" s="348"/>
      <c r="HFU77" s="348"/>
      <c r="HFV77" s="348"/>
      <c r="HFW77" s="348"/>
      <c r="HFX77" s="348"/>
      <c r="HFY77" s="348"/>
      <c r="HFZ77" s="348"/>
      <c r="HGA77" s="348"/>
      <c r="HGB77" s="348"/>
      <c r="HGC77" s="348"/>
      <c r="HGD77" s="348"/>
      <c r="HGE77" s="348"/>
      <c r="HGF77" s="348"/>
      <c r="HGG77" s="348"/>
      <c r="HGH77" s="348"/>
      <c r="HGI77" s="348"/>
      <c r="HGJ77" s="348"/>
      <c r="HGK77" s="348"/>
      <c r="HGL77" s="348"/>
      <c r="HGM77" s="348"/>
      <c r="HGN77" s="348"/>
      <c r="HGO77" s="348"/>
      <c r="HGP77" s="348"/>
      <c r="HGQ77" s="348"/>
      <c r="HGR77" s="348"/>
      <c r="HGS77" s="348"/>
      <c r="HGT77" s="348"/>
      <c r="HGU77" s="348"/>
      <c r="HGV77" s="348"/>
      <c r="HGW77" s="348"/>
      <c r="HGX77" s="348"/>
      <c r="HGY77" s="348"/>
      <c r="HGZ77" s="348"/>
      <c r="HHA77" s="348"/>
      <c r="HHB77" s="348"/>
      <c r="HHC77" s="348"/>
      <c r="HHD77" s="348"/>
      <c r="HHE77" s="348"/>
      <c r="HHF77" s="348"/>
      <c r="HHG77" s="348"/>
      <c r="HHH77" s="348"/>
      <c r="HHI77" s="348"/>
      <c r="HHJ77" s="348"/>
      <c r="HHK77" s="348"/>
      <c r="HHL77" s="348"/>
      <c r="HHM77" s="348"/>
      <c r="HHN77" s="348"/>
      <c r="HHO77" s="348"/>
      <c r="HHP77" s="348"/>
      <c r="HHQ77" s="348"/>
      <c r="HHR77" s="348"/>
      <c r="HHS77" s="348"/>
      <c r="HHT77" s="348"/>
      <c r="HHU77" s="348"/>
      <c r="HHV77" s="348"/>
      <c r="HHW77" s="348"/>
      <c r="HHX77" s="348"/>
      <c r="HHY77" s="348"/>
      <c r="HHZ77" s="348"/>
      <c r="HIA77" s="348"/>
      <c r="HIB77" s="348"/>
      <c r="HIC77" s="348"/>
      <c r="HID77" s="348"/>
      <c r="HIE77" s="348"/>
      <c r="HIF77" s="348"/>
      <c r="HIG77" s="348"/>
      <c r="HIH77" s="348"/>
      <c r="HII77" s="348"/>
      <c r="HIJ77" s="348"/>
      <c r="HIK77" s="348"/>
      <c r="HIL77" s="348"/>
      <c r="HIM77" s="348"/>
      <c r="HIN77" s="348"/>
      <c r="HIO77" s="348"/>
      <c r="HIP77" s="348"/>
      <c r="HIQ77" s="348"/>
      <c r="HIR77" s="348"/>
      <c r="HIS77" s="348"/>
      <c r="HIT77" s="348"/>
      <c r="HIU77" s="348"/>
      <c r="HIV77" s="348"/>
      <c r="HIW77" s="348"/>
      <c r="HIX77" s="348"/>
      <c r="HIY77" s="348"/>
      <c r="HIZ77" s="348"/>
      <c r="HJA77" s="348"/>
      <c r="HJB77" s="348"/>
      <c r="HJC77" s="348"/>
      <c r="HJD77" s="348"/>
      <c r="HJE77" s="348"/>
      <c r="HJF77" s="348"/>
      <c r="HJG77" s="348"/>
      <c r="HJH77" s="348"/>
      <c r="HJI77" s="348"/>
      <c r="HJJ77" s="348"/>
      <c r="HJK77" s="348"/>
      <c r="HJL77" s="348"/>
      <c r="HJM77" s="348"/>
      <c r="HJN77" s="348"/>
      <c r="HJO77" s="348"/>
      <c r="HJP77" s="348"/>
      <c r="HJQ77" s="348"/>
      <c r="HJR77" s="348"/>
      <c r="HJS77" s="348"/>
      <c r="HJT77" s="348"/>
      <c r="HJU77" s="348"/>
      <c r="HJV77" s="348"/>
      <c r="HJW77" s="348"/>
      <c r="HJX77" s="348"/>
      <c r="HJY77" s="348"/>
      <c r="HJZ77" s="348"/>
      <c r="HKA77" s="348"/>
      <c r="HKB77" s="348"/>
      <c r="HKC77" s="348"/>
      <c r="HKD77" s="348"/>
      <c r="HKE77" s="348"/>
      <c r="HKF77" s="348"/>
      <c r="HKG77" s="348"/>
      <c r="HKH77" s="348"/>
      <c r="HKI77" s="348"/>
      <c r="HKJ77" s="348"/>
      <c r="HKK77" s="348"/>
      <c r="HKL77" s="348"/>
      <c r="HKM77" s="348"/>
      <c r="HKN77" s="348"/>
      <c r="HKO77" s="348"/>
      <c r="HKP77" s="348"/>
      <c r="HKQ77" s="348"/>
      <c r="HKR77" s="348"/>
      <c r="HKS77" s="348"/>
      <c r="HKT77" s="348"/>
      <c r="HKU77" s="348"/>
      <c r="HKV77" s="348"/>
      <c r="HKW77" s="348"/>
      <c r="HKX77" s="348"/>
      <c r="HKY77" s="348"/>
      <c r="HKZ77" s="348"/>
      <c r="HLA77" s="348"/>
      <c r="HLB77" s="348"/>
      <c r="HLC77" s="348"/>
      <c r="HLD77" s="348"/>
      <c r="HLE77" s="348"/>
      <c r="HLF77" s="348"/>
      <c r="HLG77" s="348"/>
      <c r="HLH77" s="348"/>
      <c r="HLI77" s="348"/>
      <c r="HLJ77" s="348"/>
      <c r="HLK77" s="348"/>
      <c r="HLL77" s="348"/>
      <c r="HLM77" s="348"/>
      <c r="HLN77" s="348"/>
      <c r="HLO77" s="348"/>
      <c r="HLP77" s="348"/>
      <c r="HLQ77" s="348"/>
      <c r="HLR77" s="348"/>
      <c r="HLS77" s="348"/>
      <c r="HLT77" s="348"/>
      <c r="HLU77" s="348"/>
      <c r="HLV77" s="348"/>
      <c r="HLW77" s="348"/>
      <c r="HLX77" s="348"/>
      <c r="HLY77" s="348"/>
      <c r="HLZ77" s="348"/>
      <c r="HMA77" s="348"/>
      <c r="HMB77" s="348"/>
      <c r="HMC77" s="348"/>
      <c r="HMD77" s="348"/>
      <c r="HME77" s="348"/>
      <c r="HMF77" s="348"/>
      <c r="HMG77" s="348"/>
      <c r="HMH77" s="348"/>
      <c r="HMI77" s="348"/>
      <c r="HMJ77" s="348"/>
      <c r="HMK77" s="348"/>
      <c r="HML77" s="348"/>
      <c r="HMM77" s="348"/>
      <c r="HMN77" s="348"/>
      <c r="HMO77" s="348"/>
      <c r="HMP77" s="348"/>
      <c r="HMQ77" s="348"/>
      <c r="HMR77" s="348"/>
      <c r="HMS77" s="348"/>
      <c r="HMT77" s="348"/>
      <c r="HMU77" s="348"/>
      <c r="HMV77" s="348"/>
      <c r="HMW77" s="348"/>
      <c r="HMX77" s="348"/>
      <c r="HMY77" s="348"/>
      <c r="HMZ77" s="348"/>
      <c r="HNA77" s="348"/>
      <c r="HNB77" s="348"/>
      <c r="HNC77" s="348"/>
      <c r="HND77" s="348"/>
      <c r="HNE77" s="348"/>
      <c r="HNF77" s="348"/>
      <c r="HNG77" s="348"/>
      <c r="HNH77" s="348"/>
      <c r="HNI77" s="348"/>
      <c r="HNJ77" s="348"/>
      <c r="HNK77" s="348"/>
      <c r="HNL77" s="348"/>
      <c r="HNM77" s="348"/>
      <c r="HNN77" s="348"/>
      <c r="HNO77" s="348"/>
      <c r="HNP77" s="348"/>
      <c r="HNQ77" s="348"/>
      <c r="HNR77" s="348"/>
      <c r="HNS77" s="348"/>
      <c r="HNT77" s="348"/>
      <c r="HNU77" s="348"/>
      <c r="HNV77" s="348"/>
      <c r="HNW77" s="348"/>
      <c r="HNX77" s="348"/>
      <c r="HNY77" s="348"/>
      <c r="HNZ77" s="348"/>
      <c r="HOA77" s="348"/>
      <c r="HOB77" s="348"/>
      <c r="HOC77" s="348"/>
      <c r="HOD77" s="348"/>
      <c r="HOE77" s="348"/>
      <c r="HOF77" s="348"/>
      <c r="HOG77" s="348"/>
      <c r="HOH77" s="348"/>
      <c r="HOI77" s="348"/>
      <c r="HOJ77" s="348"/>
      <c r="HOK77" s="348"/>
      <c r="HOL77" s="348"/>
      <c r="HOM77" s="348"/>
      <c r="HON77" s="348"/>
      <c r="HOO77" s="348"/>
      <c r="HOP77" s="348"/>
      <c r="HOQ77" s="348"/>
      <c r="HOR77" s="348"/>
      <c r="HOS77" s="348"/>
      <c r="HOT77" s="348"/>
      <c r="HOU77" s="348"/>
      <c r="HOV77" s="348"/>
      <c r="HOW77" s="348"/>
      <c r="HOX77" s="348"/>
      <c r="HOY77" s="348"/>
      <c r="HOZ77" s="348"/>
      <c r="HPA77" s="348"/>
      <c r="HPB77" s="348"/>
      <c r="HPC77" s="348"/>
      <c r="HPD77" s="348"/>
      <c r="HPE77" s="348"/>
      <c r="HPF77" s="348"/>
      <c r="HPG77" s="348"/>
      <c r="HPH77" s="348"/>
      <c r="HPI77" s="348"/>
      <c r="HPJ77" s="348"/>
      <c r="HPK77" s="348"/>
      <c r="HPL77" s="348"/>
      <c r="HPM77" s="348"/>
      <c r="HPN77" s="348"/>
      <c r="HPO77" s="348"/>
      <c r="HPP77" s="348"/>
      <c r="HPQ77" s="348"/>
      <c r="HPR77" s="348"/>
      <c r="HPS77" s="348"/>
      <c r="HPT77" s="348"/>
      <c r="HPU77" s="348"/>
      <c r="HPV77" s="348"/>
      <c r="HPW77" s="348"/>
      <c r="HPX77" s="348"/>
      <c r="HPY77" s="348"/>
      <c r="HPZ77" s="348"/>
      <c r="HQA77" s="348"/>
      <c r="HQB77" s="348"/>
      <c r="HQC77" s="348"/>
      <c r="HQD77" s="348"/>
      <c r="HQE77" s="348"/>
      <c r="HQF77" s="348"/>
      <c r="HQG77" s="348"/>
      <c r="HQH77" s="348"/>
      <c r="HQI77" s="348"/>
      <c r="HQJ77" s="348"/>
      <c r="HQK77" s="348"/>
      <c r="HQL77" s="348"/>
      <c r="HQM77" s="348"/>
      <c r="HQN77" s="348"/>
      <c r="HQO77" s="348"/>
      <c r="HQP77" s="348"/>
      <c r="HQQ77" s="348"/>
      <c r="HQR77" s="348"/>
      <c r="HQS77" s="348"/>
      <c r="HQT77" s="348"/>
      <c r="HQU77" s="348"/>
      <c r="HQV77" s="348"/>
      <c r="HQW77" s="348"/>
      <c r="HQX77" s="348"/>
      <c r="HQY77" s="348"/>
      <c r="HQZ77" s="348"/>
      <c r="HRA77" s="348"/>
      <c r="HRB77" s="348"/>
      <c r="HRC77" s="348"/>
      <c r="HRD77" s="348"/>
      <c r="HRE77" s="348"/>
      <c r="HRF77" s="348"/>
      <c r="HRG77" s="348"/>
      <c r="HRH77" s="348"/>
      <c r="HRI77" s="348"/>
      <c r="HRJ77" s="348"/>
      <c r="HRK77" s="348"/>
      <c r="HRL77" s="348"/>
      <c r="HRM77" s="348"/>
      <c r="HRN77" s="348"/>
      <c r="HRO77" s="348"/>
      <c r="HRP77" s="348"/>
      <c r="HRQ77" s="348"/>
      <c r="HRR77" s="348"/>
      <c r="HRS77" s="348"/>
      <c r="HRT77" s="348"/>
      <c r="HRU77" s="348"/>
      <c r="HRV77" s="348"/>
      <c r="HRW77" s="348"/>
      <c r="HRX77" s="348"/>
      <c r="HRY77" s="348"/>
      <c r="HRZ77" s="348"/>
      <c r="HSA77" s="348"/>
      <c r="HSB77" s="348"/>
      <c r="HSC77" s="348"/>
      <c r="HSD77" s="348"/>
      <c r="HSE77" s="348"/>
      <c r="HSF77" s="348"/>
      <c r="HSG77" s="348"/>
      <c r="HSH77" s="348"/>
      <c r="HSI77" s="348"/>
      <c r="HSJ77" s="348"/>
      <c r="HSK77" s="348"/>
      <c r="HSL77" s="348"/>
      <c r="HSM77" s="348"/>
      <c r="HSN77" s="348"/>
      <c r="HSO77" s="348"/>
      <c r="HSP77" s="348"/>
      <c r="HSQ77" s="348"/>
      <c r="HSR77" s="348"/>
      <c r="HSS77" s="348"/>
      <c r="HST77" s="348"/>
      <c r="HSU77" s="348"/>
      <c r="HSV77" s="348"/>
      <c r="HSW77" s="348"/>
      <c r="HSX77" s="348"/>
      <c r="HSY77" s="348"/>
      <c r="HSZ77" s="348"/>
      <c r="HTA77" s="348"/>
      <c r="HTB77" s="348"/>
      <c r="HTC77" s="348"/>
      <c r="HTD77" s="348"/>
      <c r="HTE77" s="348"/>
      <c r="HTF77" s="348"/>
      <c r="HTG77" s="348"/>
      <c r="HTH77" s="348"/>
      <c r="HTI77" s="348"/>
      <c r="HTJ77" s="348"/>
      <c r="HTK77" s="348"/>
      <c r="HTL77" s="348"/>
      <c r="HTM77" s="348"/>
      <c r="HTN77" s="348"/>
      <c r="HTO77" s="348"/>
      <c r="HTP77" s="348"/>
      <c r="HTQ77" s="348"/>
      <c r="HTR77" s="348"/>
      <c r="HTS77" s="348"/>
      <c r="HTT77" s="348"/>
      <c r="HTU77" s="348"/>
      <c r="HTV77" s="348"/>
      <c r="HTW77" s="348"/>
      <c r="HTX77" s="348"/>
      <c r="HTY77" s="348"/>
      <c r="HTZ77" s="348"/>
      <c r="HUA77" s="348"/>
      <c r="HUB77" s="348"/>
      <c r="HUC77" s="348"/>
      <c r="HUD77" s="348"/>
      <c r="HUE77" s="348"/>
      <c r="HUF77" s="348"/>
      <c r="HUG77" s="348"/>
      <c r="HUH77" s="348"/>
      <c r="HUI77" s="348"/>
      <c r="HUJ77" s="348"/>
      <c r="HUK77" s="348"/>
      <c r="HUL77" s="348"/>
      <c r="HUM77" s="348"/>
      <c r="HUN77" s="348"/>
      <c r="HUO77" s="348"/>
      <c r="HUP77" s="348"/>
      <c r="HUQ77" s="348"/>
      <c r="HUR77" s="348"/>
      <c r="HUS77" s="348"/>
      <c r="HUT77" s="348"/>
      <c r="HUU77" s="348"/>
      <c r="HUV77" s="348"/>
      <c r="HUW77" s="348"/>
      <c r="HUX77" s="348"/>
      <c r="HUY77" s="348"/>
      <c r="HUZ77" s="348"/>
      <c r="HVA77" s="348"/>
      <c r="HVB77" s="348"/>
      <c r="HVC77" s="348"/>
      <c r="HVD77" s="348"/>
      <c r="HVE77" s="348"/>
      <c r="HVF77" s="348"/>
      <c r="HVG77" s="348"/>
      <c r="HVH77" s="348"/>
      <c r="HVI77" s="348"/>
      <c r="HVJ77" s="348"/>
      <c r="HVK77" s="348"/>
      <c r="HVL77" s="348"/>
      <c r="HVM77" s="348"/>
      <c r="HVN77" s="348"/>
      <c r="HVO77" s="348"/>
      <c r="HVP77" s="348"/>
      <c r="HVQ77" s="348"/>
      <c r="HVR77" s="348"/>
      <c r="HVS77" s="348"/>
      <c r="HVT77" s="348"/>
      <c r="HVU77" s="348"/>
      <c r="HVV77" s="348"/>
      <c r="HVW77" s="348"/>
      <c r="HVX77" s="348"/>
      <c r="HVY77" s="348"/>
      <c r="HVZ77" s="348"/>
      <c r="HWA77" s="348"/>
      <c r="HWB77" s="348"/>
      <c r="HWC77" s="348"/>
      <c r="HWD77" s="348"/>
      <c r="HWE77" s="348"/>
      <c r="HWF77" s="348"/>
      <c r="HWG77" s="348"/>
      <c r="HWH77" s="348"/>
      <c r="HWI77" s="348"/>
      <c r="HWJ77" s="348"/>
      <c r="HWK77" s="348"/>
      <c r="HWL77" s="348"/>
      <c r="HWM77" s="348"/>
      <c r="HWN77" s="348"/>
      <c r="HWO77" s="348"/>
      <c r="HWP77" s="348"/>
      <c r="HWQ77" s="348"/>
      <c r="HWR77" s="348"/>
      <c r="HWS77" s="348"/>
      <c r="HWT77" s="348"/>
      <c r="HWU77" s="348"/>
      <c r="HWV77" s="348"/>
      <c r="HWW77" s="348"/>
      <c r="HWX77" s="348"/>
      <c r="HWY77" s="348"/>
      <c r="HWZ77" s="348"/>
      <c r="HXA77" s="348"/>
      <c r="HXB77" s="348"/>
      <c r="HXC77" s="348"/>
      <c r="HXD77" s="348"/>
      <c r="HXE77" s="348"/>
      <c r="HXF77" s="348"/>
      <c r="HXG77" s="348"/>
      <c r="HXH77" s="348"/>
      <c r="HXI77" s="348"/>
      <c r="HXJ77" s="348"/>
      <c r="HXK77" s="348"/>
      <c r="HXL77" s="348"/>
      <c r="HXM77" s="348"/>
      <c r="HXN77" s="348"/>
      <c r="HXO77" s="348"/>
      <c r="HXP77" s="348"/>
      <c r="HXQ77" s="348"/>
      <c r="HXR77" s="348"/>
      <c r="HXS77" s="348"/>
      <c r="HXT77" s="348"/>
      <c r="HXU77" s="348"/>
      <c r="HXV77" s="348"/>
      <c r="HXW77" s="348"/>
      <c r="HXX77" s="348"/>
      <c r="HXY77" s="348"/>
      <c r="HXZ77" s="348"/>
      <c r="HYA77" s="348"/>
      <c r="HYB77" s="348"/>
      <c r="HYC77" s="348"/>
      <c r="HYD77" s="348"/>
      <c r="HYE77" s="348"/>
      <c r="HYF77" s="348"/>
      <c r="HYG77" s="348"/>
      <c r="HYH77" s="348"/>
      <c r="HYI77" s="348"/>
      <c r="HYJ77" s="348"/>
      <c r="HYK77" s="348"/>
      <c r="HYL77" s="348"/>
      <c r="HYM77" s="348"/>
      <c r="HYN77" s="348"/>
      <c r="HYO77" s="348"/>
      <c r="HYP77" s="348"/>
      <c r="HYQ77" s="348"/>
      <c r="HYR77" s="348"/>
      <c r="HYS77" s="348"/>
      <c r="HYT77" s="348"/>
      <c r="HYU77" s="348"/>
      <c r="HYV77" s="348"/>
      <c r="HYW77" s="348"/>
      <c r="HYX77" s="348"/>
      <c r="HYY77" s="348"/>
      <c r="HYZ77" s="348"/>
      <c r="HZA77" s="348"/>
      <c r="HZB77" s="348"/>
      <c r="HZC77" s="348"/>
      <c r="HZD77" s="348"/>
      <c r="HZE77" s="348"/>
      <c r="HZF77" s="348"/>
      <c r="HZG77" s="348"/>
      <c r="HZH77" s="348"/>
      <c r="HZI77" s="348"/>
      <c r="HZJ77" s="348"/>
      <c r="HZK77" s="348"/>
      <c r="HZL77" s="348"/>
      <c r="HZM77" s="348"/>
      <c r="HZN77" s="348"/>
      <c r="HZO77" s="348"/>
      <c r="HZP77" s="348"/>
      <c r="HZQ77" s="348"/>
      <c r="HZR77" s="348"/>
      <c r="HZS77" s="348"/>
      <c r="HZT77" s="348"/>
      <c r="HZU77" s="348"/>
      <c r="HZV77" s="348"/>
      <c r="HZW77" s="348"/>
      <c r="HZX77" s="348"/>
      <c r="HZY77" s="348"/>
      <c r="HZZ77" s="348"/>
      <c r="IAA77" s="348"/>
      <c r="IAB77" s="348"/>
      <c r="IAC77" s="348"/>
      <c r="IAD77" s="348"/>
      <c r="IAE77" s="348"/>
      <c r="IAF77" s="348"/>
      <c r="IAG77" s="348"/>
      <c r="IAH77" s="348"/>
      <c r="IAI77" s="348"/>
      <c r="IAJ77" s="348"/>
      <c r="IAK77" s="348"/>
      <c r="IAL77" s="348"/>
      <c r="IAM77" s="348"/>
      <c r="IAN77" s="348"/>
      <c r="IAO77" s="348"/>
      <c r="IAP77" s="348"/>
      <c r="IAQ77" s="348"/>
      <c r="IAR77" s="348"/>
      <c r="IAS77" s="348"/>
      <c r="IAT77" s="348"/>
      <c r="IAU77" s="348"/>
      <c r="IAV77" s="348"/>
      <c r="IAW77" s="348"/>
      <c r="IAX77" s="348"/>
      <c r="IAY77" s="348"/>
      <c r="IAZ77" s="348"/>
      <c r="IBA77" s="348"/>
      <c r="IBB77" s="348"/>
      <c r="IBC77" s="348"/>
      <c r="IBD77" s="348"/>
      <c r="IBE77" s="348"/>
      <c r="IBF77" s="348"/>
      <c r="IBG77" s="348"/>
      <c r="IBH77" s="348"/>
      <c r="IBI77" s="348"/>
      <c r="IBJ77" s="348"/>
      <c r="IBK77" s="348"/>
      <c r="IBL77" s="348"/>
      <c r="IBM77" s="348"/>
      <c r="IBN77" s="348"/>
      <c r="IBO77" s="348"/>
      <c r="IBP77" s="348"/>
      <c r="IBQ77" s="348"/>
      <c r="IBR77" s="348"/>
      <c r="IBS77" s="348"/>
      <c r="IBT77" s="348"/>
      <c r="IBU77" s="348"/>
      <c r="IBV77" s="348"/>
      <c r="IBW77" s="348"/>
      <c r="IBX77" s="348"/>
      <c r="IBY77" s="348"/>
      <c r="IBZ77" s="348"/>
      <c r="ICA77" s="348"/>
      <c r="ICB77" s="348"/>
      <c r="ICC77" s="348"/>
      <c r="ICD77" s="348"/>
      <c r="ICE77" s="348"/>
      <c r="ICF77" s="348"/>
      <c r="ICG77" s="348"/>
      <c r="ICH77" s="348"/>
      <c r="ICI77" s="348"/>
      <c r="ICJ77" s="348"/>
      <c r="ICK77" s="348"/>
      <c r="ICL77" s="348"/>
      <c r="ICM77" s="348"/>
      <c r="ICN77" s="348"/>
      <c r="ICO77" s="348"/>
      <c r="ICP77" s="348"/>
      <c r="ICQ77" s="348"/>
      <c r="ICR77" s="348"/>
      <c r="ICS77" s="348"/>
      <c r="ICT77" s="348"/>
      <c r="ICU77" s="348"/>
      <c r="ICV77" s="348"/>
      <c r="ICW77" s="348"/>
      <c r="ICX77" s="348"/>
      <c r="ICY77" s="348"/>
      <c r="ICZ77" s="348"/>
      <c r="IDA77" s="348"/>
      <c r="IDB77" s="348"/>
      <c r="IDC77" s="348"/>
      <c r="IDD77" s="348"/>
      <c r="IDE77" s="348"/>
      <c r="IDF77" s="348"/>
      <c r="IDG77" s="348"/>
      <c r="IDH77" s="348"/>
      <c r="IDI77" s="348"/>
      <c r="IDJ77" s="348"/>
      <c r="IDK77" s="348"/>
      <c r="IDL77" s="348"/>
      <c r="IDM77" s="348"/>
      <c r="IDN77" s="348"/>
      <c r="IDO77" s="348"/>
      <c r="IDP77" s="348"/>
      <c r="IDQ77" s="348"/>
      <c r="IDR77" s="348"/>
      <c r="IDS77" s="348"/>
      <c r="IDT77" s="348"/>
      <c r="IDU77" s="348"/>
      <c r="IDV77" s="348"/>
      <c r="IDW77" s="348"/>
      <c r="IDX77" s="348"/>
      <c r="IDY77" s="348"/>
      <c r="IDZ77" s="348"/>
      <c r="IEA77" s="348"/>
      <c r="IEB77" s="348"/>
      <c r="IEC77" s="348"/>
      <c r="IED77" s="348"/>
      <c r="IEE77" s="348"/>
      <c r="IEF77" s="348"/>
      <c r="IEG77" s="348"/>
      <c r="IEH77" s="348"/>
      <c r="IEI77" s="348"/>
      <c r="IEJ77" s="348"/>
      <c r="IEK77" s="348"/>
      <c r="IEL77" s="348"/>
      <c r="IEM77" s="348"/>
      <c r="IEN77" s="348"/>
      <c r="IEO77" s="348"/>
      <c r="IEP77" s="348"/>
      <c r="IEQ77" s="348"/>
      <c r="IER77" s="348"/>
      <c r="IES77" s="348"/>
      <c r="IET77" s="348"/>
      <c r="IEU77" s="348"/>
      <c r="IEV77" s="348"/>
      <c r="IEW77" s="348"/>
      <c r="IEX77" s="348"/>
      <c r="IEY77" s="348"/>
      <c r="IEZ77" s="348"/>
      <c r="IFA77" s="348"/>
      <c r="IFB77" s="348"/>
      <c r="IFC77" s="348"/>
      <c r="IFD77" s="348"/>
      <c r="IFE77" s="348"/>
      <c r="IFF77" s="348"/>
      <c r="IFG77" s="348"/>
      <c r="IFH77" s="348"/>
      <c r="IFI77" s="348"/>
      <c r="IFJ77" s="348"/>
      <c r="IFK77" s="348"/>
      <c r="IFL77" s="348"/>
      <c r="IFM77" s="348"/>
      <c r="IFN77" s="348"/>
      <c r="IFO77" s="348"/>
      <c r="IFP77" s="348"/>
      <c r="IFQ77" s="348"/>
      <c r="IFR77" s="348"/>
      <c r="IFS77" s="348"/>
      <c r="IFT77" s="348"/>
      <c r="IFU77" s="348"/>
      <c r="IFV77" s="348"/>
      <c r="IFW77" s="348"/>
      <c r="IFX77" s="348"/>
      <c r="IFY77" s="348"/>
      <c r="IFZ77" s="348"/>
      <c r="IGA77" s="348"/>
      <c r="IGB77" s="348"/>
      <c r="IGC77" s="348"/>
      <c r="IGD77" s="348"/>
      <c r="IGE77" s="348"/>
      <c r="IGF77" s="348"/>
      <c r="IGG77" s="348"/>
      <c r="IGH77" s="348"/>
      <c r="IGI77" s="348"/>
      <c r="IGJ77" s="348"/>
      <c r="IGK77" s="348"/>
      <c r="IGL77" s="348"/>
      <c r="IGM77" s="348"/>
      <c r="IGN77" s="348"/>
      <c r="IGO77" s="348"/>
      <c r="IGP77" s="348"/>
      <c r="IGQ77" s="348"/>
      <c r="IGR77" s="348"/>
      <c r="IGS77" s="348"/>
      <c r="IGT77" s="348"/>
      <c r="IGU77" s="348"/>
      <c r="IGV77" s="348"/>
      <c r="IGW77" s="348"/>
      <c r="IGX77" s="348"/>
      <c r="IGY77" s="348"/>
      <c r="IGZ77" s="348"/>
      <c r="IHA77" s="348"/>
      <c r="IHB77" s="348"/>
      <c r="IHC77" s="348"/>
      <c r="IHD77" s="348"/>
      <c r="IHE77" s="348"/>
      <c r="IHF77" s="348"/>
      <c r="IHG77" s="348"/>
      <c r="IHH77" s="348"/>
      <c r="IHI77" s="348"/>
      <c r="IHJ77" s="348"/>
      <c r="IHK77" s="348"/>
      <c r="IHL77" s="348"/>
      <c r="IHM77" s="348"/>
      <c r="IHN77" s="348"/>
      <c r="IHO77" s="348"/>
      <c r="IHP77" s="348"/>
      <c r="IHQ77" s="348"/>
      <c r="IHR77" s="348"/>
      <c r="IHS77" s="348"/>
      <c r="IHT77" s="348"/>
      <c r="IHU77" s="348"/>
      <c r="IHV77" s="348"/>
      <c r="IHW77" s="348"/>
      <c r="IHX77" s="348"/>
      <c r="IHY77" s="348"/>
      <c r="IHZ77" s="348"/>
      <c r="IIA77" s="348"/>
      <c r="IIB77" s="348"/>
      <c r="IIC77" s="348"/>
      <c r="IID77" s="348"/>
      <c r="IIE77" s="348"/>
      <c r="IIF77" s="348"/>
      <c r="IIG77" s="348"/>
      <c r="IIH77" s="348"/>
      <c r="III77" s="348"/>
      <c r="IIJ77" s="348"/>
      <c r="IIK77" s="348"/>
      <c r="IIL77" s="348"/>
      <c r="IIM77" s="348"/>
      <c r="IIN77" s="348"/>
      <c r="IIO77" s="348"/>
      <c r="IIP77" s="348"/>
      <c r="IIQ77" s="348"/>
      <c r="IIR77" s="348"/>
      <c r="IIS77" s="348"/>
      <c r="IIT77" s="348"/>
      <c r="IIU77" s="348"/>
      <c r="IIV77" s="348"/>
      <c r="IIW77" s="348"/>
      <c r="IIX77" s="348"/>
      <c r="IIY77" s="348"/>
      <c r="IIZ77" s="348"/>
      <c r="IJA77" s="348"/>
      <c r="IJB77" s="348"/>
      <c r="IJC77" s="348"/>
      <c r="IJD77" s="348"/>
      <c r="IJE77" s="348"/>
      <c r="IJF77" s="348"/>
      <c r="IJG77" s="348"/>
      <c r="IJH77" s="348"/>
      <c r="IJI77" s="348"/>
      <c r="IJJ77" s="348"/>
      <c r="IJK77" s="348"/>
      <c r="IJL77" s="348"/>
      <c r="IJM77" s="348"/>
      <c r="IJN77" s="348"/>
      <c r="IJO77" s="348"/>
      <c r="IJP77" s="348"/>
      <c r="IJQ77" s="348"/>
      <c r="IJR77" s="348"/>
      <c r="IJS77" s="348"/>
      <c r="IJT77" s="348"/>
      <c r="IJU77" s="348"/>
      <c r="IJV77" s="348"/>
      <c r="IJW77" s="348"/>
      <c r="IJX77" s="348"/>
      <c r="IJY77" s="348"/>
      <c r="IJZ77" s="348"/>
      <c r="IKA77" s="348"/>
      <c r="IKB77" s="348"/>
      <c r="IKC77" s="348"/>
      <c r="IKD77" s="348"/>
      <c r="IKE77" s="348"/>
      <c r="IKF77" s="348"/>
      <c r="IKG77" s="348"/>
      <c r="IKH77" s="348"/>
      <c r="IKI77" s="348"/>
      <c r="IKJ77" s="348"/>
      <c r="IKK77" s="348"/>
      <c r="IKL77" s="348"/>
      <c r="IKM77" s="348"/>
      <c r="IKN77" s="348"/>
      <c r="IKO77" s="348"/>
      <c r="IKP77" s="348"/>
      <c r="IKQ77" s="348"/>
      <c r="IKR77" s="348"/>
      <c r="IKS77" s="348"/>
      <c r="IKT77" s="348"/>
      <c r="IKU77" s="348"/>
      <c r="IKV77" s="348"/>
      <c r="IKW77" s="348"/>
      <c r="IKX77" s="348"/>
      <c r="IKY77" s="348"/>
      <c r="IKZ77" s="348"/>
      <c r="ILA77" s="348"/>
      <c r="ILB77" s="348"/>
      <c r="ILC77" s="348"/>
      <c r="ILD77" s="348"/>
      <c r="ILE77" s="348"/>
      <c r="ILF77" s="348"/>
      <c r="ILG77" s="348"/>
      <c r="ILH77" s="348"/>
      <c r="ILI77" s="348"/>
      <c r="ILJ77" s="348"/>
      <c r="ILK77" s="348"/>
      <c r="ILL77" s="348"/>
      <c r="ILM77" s="348"/>
      <c r="ILN77" s="348"/>
      <c r="ILO77" s="348"/>
      <c r="ILP77" s="348"/>
      <c r="ILQ77" s="348"/>
      <c r="ILR77" s="348"/>
      <c r="ILS77" s="348"/>
      <c r="ILT77" s="348"/>
      <c r="ILU77" s="348"/>
      <c r="ILV77" s="348"/>
      <c r="ILW77" s="348"/>
      <c r="ILX77" s="348"/>
      <c r="ILY77" s="348"/>
      <c r="ILZ77" s="348"/>
      <c r="IMA77" s="348"/>
      <c r="IMB77" s="348"/>
      <c r="IMC77" s="348"/>
      <c r="IMD77" s="348"/>
      <c r="IME77" s="348"/>
      <c r="IMF77" s="348"/>
      <c r="IMG77" s="348"/>
      <c r="IMH77" s="348"/>
      <c r="IMI77" s="348"/>
      <c r="IMJ77" s="348"/>
      <c r="IMK77" s="348"/>
      <c r="IML77" s="348"/>
      <c r="IMM77" s="348"/>
      <c r="IMN77" s="348"/>
      <c r="IMO77" s="348"/>
      <c r="IMP77" s="348"/>
      <c r="IMQ77" s="348"/>
      <c r="IMR77" s="348"/>
      <c r="IMS77" s="348"/>
      <c r="IMT77" s="348"/>
      <c r="IMU77" s="348"/>
      <c r="IMV77" s="348"/>
      <c r="IMW77" s="348"/>
      <c r="IMX77" s="348"/>
      <c r="IMY77" s="348"/>
      <c r="IMZ77" s="348"/>
      <c r="INA77" s="348"/>
      <c r="INB77" s="348"/>
      <c r="INC77" s="348"/>
      <c r="IND77" s="348"/>
      <c r="INE77" s="348"/>
      <c r="INF77" s="348"/>
      <c r="ING77" s="348"/>
      <c r="INH77" s="348"/>
      <c r="INI77" s="348"/>
      <c r="INJ77" s="348"/>
      <c r="INK77" s="348"/>
      <c r="INL77" s="348"/>
      <c r="INM77" s="348"/>
      <c r="INN77" s="348"/>
      <c r="INO77" s="348"/>
      <c r="INP77" s="348"/>
      <c r="INQ77" s="348"/>
      <c r="INR77" s="348"/>
      <c r="INS77" s="348"/>
      <c r="INT77" s="348"/>
      <c r="INU77" s="348"/>
      <c r="INV77" s="348"/>
      <c r="INW77" s="348"/>
      <c r="INX77" s="348"/>
      <c r="INY77" s="348"/>
      <c r="INZ77" s="348"/>
      <c r="IOA77" s="348"/>
      <c r="IOB77" s="348"/>
      <c r="IOC77" s="348"/>
      <c r="IOD77" s="348"/>
      <c r="IOE77" s="348"/>
      <c r="IOF77" s="348"/>
      <c r="IOG77" s="348"/>
      <c r="IOH77" s="348"/>
      <c r="IOI77" s="348"/>
      <c r="IOJ77" s="348"/>
      <c r="IOK77" s="348"/>
      <c r="IOL77" s="348"/>
      <c r="IOM77" s="348"/>
      <c r="ION77" s="348"/>
      <c r="IOO77" s="348"/>
      <c r="IOP77" s="348"/>
      <c r="IOQ77" s="348"/>
      <c r="IOR77" s="348"/>
      <c r="IOS77" s="348"/>
      <c r="IOT77" s="348"/>
      <c r="IOU77" s="348"/>
      <c r="IOV77" s="348"/>
      <c r="IOW77" s="348"/>
      <c r="IOX77" s="348"/>
      <c r="IOY77" s="348"/>
      <c r="IOZ77" s="348"/>
      <c r="IPA77" s="348"/>
      <c r="IPB77" s="348"/>
      <c r="IPC77" s="348"/>
      <c r="IPD77" s="348"/>
      <c r="IPE77" s="348"/>
      <c r="IPF77" s="348"/>
      <c r="IPG77" s="348"/>
      <c r="IPH77" s="348"/>
      <c r="IPI77" s="348"/>
      <c r="IPJ77" s="348"/>
      <c r="IPK77" s="348"/>
      <c r="IPL77" s="348"/>
      <c r="IPM77" s="348"/>
      <c r="IPN77" s="348"/>
      <c r="IPO77" s="348"/>
      <c r="IPP77" s="348"/>
      <c r="IPQ77" s="348"/>
      <c r="IPR77" s="348"/>
      <c r="IPS77" s="348"/>
      <c r="IPT77" s="348"/>
      <c r="IPU77" s="348"/>
      <c r="IPV77" s="348"/>
      <c r="IPW77" s="348"/>
      <c r="IPX77" s="348"/>
      <c r="IPY77" s="348"/>
      <c r="IPZ77" s="348"/>
      <c r="IQA77" s="348"/>
      <c r="IQB77" s="348"/>
      <c r="IQC77" s="348"/>
      <c r="IQD77" s="348"/>
      <c r="IQE77" s="348"/>
      <c r="IQF77" s="348"/>
      <c r="IQG77" s="348"/>
      <c r="IQH77" s="348"/>
      <c r="IQI77" s="348"/>
      <c r="IQJ77" s="348"/>
      <c r="IQK77" s="348"/>
      <c r="IQL77" s="348"/>
      <c r="IQM77" s="348"/>
      <c r="IQN77" s="348"/>
      <c r="IQO77" s="348"/>
      <c r="IQP77" s="348"/>
      <c r="IQQ77" s="348"/>
      <c r="IQR77" s="348"/>
      <c r="IQS77" s="348"/>
      <c r="IQT77" s="348"/>
      <c r="IQU77" s="348"/>
      <c r="IQV77" s="348"/>
      <c r="IQW77" s="348"/>
      <c r="IQX77" s="348"/>
      <c r="IQY77" s="348"/>
      <c r="IQZ77" s="348"/>
      <c r="IRA77" s="348"/>
      <c r="IRB77" s="348"/>
      <c r="IRC77" s="348"/>
      <c r="IRD77" s="348"/>
      <c r="IRE77" s="348"/>
      <c r="IRF77" s="348"/>
      <c r="IRG77" s="348"/>
      <c r="IRH77" s="348"/>
      <c r="IRI77" s="348"/>
      <c r="IRJ77" s="348"/>
      <c r="IRK77" s="348"/>
      <c r="IRL77" s="348"/>
      <c r="IRM77" s="348"/>
      <c r="IRN77" s="348"/>
      <c r="IRO77" s="348"/>
      <c r="IRP77" s="348"/>
      <c r="IRQ77" s="348"/>
      <c r="IRR77" s="348"/>
      <c r="IRS77" s="348"/>
      <c r="IRT77" s="348"/>
      <c r="IRU77" s="348"/>
      <c r="IRV77" s="348"/>
      <c r="IRW77" s="348"/>
      <c r="IRX77" s="348"/>
      <c r="IRY77" s="348"/>
      <c r="IRZ77" s="348"/>
      <c r="ISA77" s="348"/>
      <c r="ISB77" s="348"/>
      <c r="ISC77" s="348"/>
      <c r="ISD77" s="348"/>
      <c r="ISE77" s="348"/>
      <c r="ISF77" s="348"/>
      <c r="ISG77" s="348"/>
      <c r="ISH77" s="348"/>
      <c r="ISI77" s="348"/>
      <c r="ISJ77" s="348"/>
      <c r="ISK77" s="348"/>
      <c r="ISL77" s="348"/>
      <c r="ISM77" s="348"/>
      <c r="ISN77" s="348"/>
      <c r="ISO77" s="348"/>
      <c r="ISP77" s="348"/>
      <c r="ISQ77" s="348"/>
      <c r="ISR77" s="348"/>
      <c r="ISS77" s="348"/>
      <c r="IST77" s="348"/>
      <c r="ISU77" s="348"/>
      <c r="ISV77" s="348"/>
      <c r="ISW77" s="348"/>
      <c r="ISX77" s="348"/>
      <c r="ISY77" s="348"/>
      <c r="ISZ77" s="348"/>
      <c r="ITA77" s="348"/>
      <c r="ITB77" s="348"/>
      <c r="ITC77" s="348"/>
      <c r="ITD77" s="348"/>
      <c r="ITE77" s="348"/>
      <c r="ITF77" s="348"/>
      <c r="ITG77" s="348"/>
      <c r="ITH77" s="348"/>
      <c r="ITI77" s="348"/>
      <c r="ITJ77" s="348"/>
      <c r="ITK77" s="348"/>
      <c r="ITL77" s="348"/>
      <c r="ITM77" s="348"/>
      <c r="ITN77" s="348"/>
      <c r="ITO77" s="348"/>
      <c r="ITP77" s="348"/>
      <c r="ITQ77" s="348"/>
      <c r="ITR77" s="348"/>
      <c r="ITS77" s="348"/>
      <c r="ITT77" s="348"/>
      <c r="ITU77" s="348"/>
      <c r="ITV77" s="348"/>
      <c r="ITW77" s="348"/>
      <c r="ITX77" s="348"/>
      <c r="ITY77" s="348"/>
      <c r="ITZ77" s="348"/>
      <c r="IUA77" s="348"/>
      <c r="IUB77" s="348"/>
      <c r="IUC77" s="348"/>
      <c r="IUD77" s="348"/>
      <c r="IUE77" s="348"/>
      <c r="IUF77" s="348"/>
      <c r="IUG77" s="348"/>
      <c r="IUH77" s="348"/>
      <c r="IUI77" s="348"/>
      <c r="IUJ77" s="348"/>
      <c r="IUK77" s="348"/>
      <c r="IUL77" s="348"/>
      <c r="IUM77" s="348"/>
      <c r="IUN77" s="348"/>
      <c r="IUO77" s="348"/>
      <c r="IUP77" s="348"/>
      <c r="IUQ77" s="348"/>
      <c r="IUR77" s="348"/>
      <c r="IUS77" s="348"/>
      <c r="IUT77" s="348"/>
      <c r="IUU77" s="348"/>
      <c r="IUV77" s="348"/>
      <c r="IUW77" s="348"/>
      <c r="IUX77" s="348"/>
      <c r="IUY77" s="348"/>
      <c r="IUZ77" s="348"/>
      <c r="IVA77" s="348"/>
      <c r="IVB77" s="348"/>
      <c r="IVC77" s="348"/>
      <c r="IVD77" s="348"/>
      <c r="IVE77" s="348"/>
      <c r="IVF77" s="348"/>
      <c r="IVG77" s="348"/>
      <c r="IVH77" s="348"/>
      <c r="IVI77" s="348"/>
      <c r="IVJ77" s="348"/>
      <c r="IVK77" s="348"/>
      <c r="IVL77" s="348"/>
      <c r="IVM77" s="348"/>
      <c r="IVN77" s="348"/>
      <c r="IVO77" s="348"/>
      <c r="IVP77" s="348"/>
      <c r="IVQ77" s="348"/>
      <c r="IVR77" s="348"/>
      <c r="IVS77" s="348"/>
      <c r="IVT77" s="348"/>
      <c r="IVU77" s="348"/>
      <c r="IVV77" s="348"/>
      <c r="IVW77" s="348"/>
      <c r="IVX77" s="348"/>
      <c r="IVY77" s="348"/>
      <c r="IVZ77" s="348"/>
      <c r="IWA77" s="348"/>
      <c r="IWB77" s="348"/>
      <c r="IWC77" s="348"/>
      <c r="IWD77" s="348"/>
      <c r="IWE77" s="348"/>
      <c r="IWF77" s="348"/>
      <c r="IWG77" s="348"/>
      <c r="IWH77" s="348"/>
      <c r="IWI77" s="348"/>
      <c r="IWJ77" s="348"/>
      <c r="IWK77" s="348"/>
      <c r="IWL77" s="348"/>
      <c r="IWM77" s="348"/>
      <c r="IWN77" s="348"/>
      <c r="IWO77" s="348"/>
      <c r="IWP77" s="348"/>
      <c r="IWQ77" s="348"/>
      <c r="IWR77" s="348"/>
      <c r="IWS77" s="348"/>
      <c r="IWT77" s="348"/>
      <c r="IWU77" s="348"/>
      <c r="IWV77" s="348"/>
      <c r="IWW77" s="348"/>
      <c r="IWX77" s="348"/>
      <c r="IWY77" s="348"/>
      <c r="IWZ77" s="348"/>
      <c r="IXA77" s="348"/>
      <c r="IXB77" s="348"/>
      <c r="IXC77" s="348"/>
      <c r="IXD77" s="348"/>
      <c r="IXE77" s="348"/>
      <c r="IXF77" s="348"/>
      <c r="IXG77" s="348"/>
      <c r="IXH77" s="348"/>
      <c r="IXI77" s="348"/>
      <c r="IXJ77" s="348"/>
      <c r="IXK77" s="348"/>
      <c r="IXL77" s="348"/>
      <c r="IXM77" s="348"/>
      <c r="IXN77" s="348"/>
      <c r="IXO77" s="348"/>
      <c r="IXP77" s="348"/>
      <c r="IXQ77" s="348"/>
      <c r="IXR77" s="348"/>
      <c r="IXS77" s="348"/>
      <c r="IXT77" s="348"/>
      <c r="IXU77" s="348"/>
      <c r="IXV77" s="348"/>
      <c r="IXW77" s="348"/>
      <c r="IXX77" s="348"/>
      <c r="IXY77" s="348"/>
      <c r="IXZ77" s="348"/>
      <c r="IYA77" s="348"/>
      <c r="IYB77" s="348"/>
      <c r="IYC77" s="348"/>
      <c r="IYD77" s="348"/>
      <c r="IYE77" s="348"/>
      <c r="IYF77" s="348"/>
      <c r="IYG77" s="348"/>
      <c r="IYH77" s="348"/>
      <c r="IYI77" s="348"/>
      <c r="IYJ77" s="348"/>
      <c r="IYK77" s="348"/>
      <c r="IYL77" s="348"/>
      <c r="IYM77" s="348"/>
      <c r="IYN77" s="348"/>
      <c r="IYO77" s="348"/>
      <c r="IYP77" s="348"/>
      <c r="IYQ77" s="348"/>
      <c r="IYR77" s="348"/>
      <c r="IYS77" s="348"/>
      <c r="IYT77" s="348"/>
      <c r="IYU77" s="348"/>
      <c r="IYV77" s="348"/>
      <c r="IYW77" s="348"/>
      <c r="IYX77" s="348"/>
      <c r="IYY77" s="348"/>
      <c r="IYZ77" s="348"/>
      <c r="IZA77" s="348"/>
      <c r="IZB77" s="348"/>
      <c r="IZC77" s="348"/>
      <c r="IZD77" s="348"/>
      <c r="IZE77" s="348"/>
      <c r="IZF77" s="348"/>
      <c r="IZG77" s="348"/>
      <c r="IZH77" s="348"/>
      <c r="IZI77" s="348"/>
      <c r="IZJ77" s="348"/>
      <c r="IZK77" s="348"/>
      <c r="IZL77" s="348"/>
      <c r="IZM77" s="348"/>
      <c r="IZN77" s="348"/>
      <c r="IZO77" s="348"/>
      <c r="IZP77" s="348"/>
      <c r="IZQ77" s="348"/>
      <c r="IZR77" s="348"/>
      <c r="IZS77" s="348"/>
      <c r="IZT77" s="348"/>
      <c r="IZU77" s="348"/>
      <c r="IZV77" s="348"/>
      <c r="IZW77" s="348"/>
      <c r="IZX77" s="348"/>
      <c r="IZY77" s="348"/>
      <c r="IZZ77" s="348"/>
      <c r="JAA77" s="348"/>
      <c r="JAB77" s="348"/>
      <c r="JAC77" s="348"/>
      <c r="JAD77" s="348"/>
      <c r="JAE77" s="348"/>
      <c r="JAF77" s="348"/>
      <c r="JAG77" s="348"/>
      <c r="JAH77" s="348"/>
      <c r="JAI77" s="348"/>
      <c r="JAJ77" s="348"/>
      <c r="JAK77" s="348"/>
      <c r="JAL77" s="348"/>
      <c r="JAM77" s="348"/>
      <c r="JAN77" s="348"/>
      <c r="JAO77" s="348"/>
      <c r="JAP77" s="348"/>
      <c r="JAQ77" s="348"/>
      <c r="JAR77" s="348"/>
      <c r="JAS77" s="348"/>
      <c r="JAT77" s="348"/>
      <c r="JAU77" s="348"/>
      <c r="JAV77" s="348"/>
      <c r="JAW77" s="348"/>
      <c r="JAX77" s="348"/>
      <c r="JAY77" s="348"/>
      <c r="JAZ77" s="348"/>
      <c r="JBA77" s="348"/>
      <c r="JBB77" s="348"/>
      <c r="JBC77" s="348"/>
      <c r="JBD77" s="348"/>
      <c r="JBE77" s="348"/>
      <c r="JBF77" s="348"/>
      <c r="JBG77" s="348"/>
      <c r="JBH77" s="348"/>
      <c r="JBI77" s="348"/>
      <c r="JBJ77" s="348"/>
      <c r="JBK77" s="348"/>
      <c r="JBL77" s="348"/>
      <c r="JBM77" s="348"/>
      <c r="JBN77" s="348"/>
      <c r="JBO77" s="348"/>
      <c r="JBP77" s="348"/>
      <c r="JBQ77" s="348"/>
      <c r="JBR77" s="348"/>
      <c r="JBS77" s="348"/>
      <c r="JBT77" s="348"/>
      <c r="JBU77" s="348"/>
      <c r="JBV77" s="348"/>
      <c r="JBW77" s="348"/>
      <c r="JBX77" s="348"/>
      <c r="JBY77" s="348"/>
      <c r="JBZ77" s="348"/>
      <c r="JCA77" s="348"/>
      <c r="JCB77" s="348"/>
      <c r="JCC77" s="348"/>
      <c r="JCD77" s="348"/>
      <c r="JCE77" s="348"/>
      <c r="JCF77" s="348"/>
      <c r="JCG77" s="348"/>
      <c r="JCH77" s="348"/>
      <c r="JCI77" s="348"/>
      <c r="JCJ77" s="348"/>
      <c r="JCK77" s="348"/>
      <c r="JCL77" s="348"/>
      <c r="JCM77" s="348"/>
      <c r="JCN77" s="348"/>
      <c r="JCO77" s="348"/>
      <c r="JCP77" s="348"/>
      <c r="JCQ77" s="348"/>
      <c r="JCR77" s="348"/>
      <c r="JCS77" s="348"/>
      <c r="JCT77" s="348"/>
      <c r="JCU77" s="348"/>
      <c r="JCV77" s="348"/>
      <c r="JCW77" s="348"/>
      <c r="JCX77" s="348"/>
      <c r="JCY77" s="348"/>
      <c r="JCZ77" s="348"/>
      <c r="JDA77" s="348"/>
      <c r="JDB77" s="348"/>
      <c r="JDC77" s="348"/>
      <c r="JDD77" s="348"/>
      <c r="JDE77" s="348"/>
      <c r="JDF77" s="348"/>
      <c r="JDG77" s="348"/>
      <c r="JDH77" s="348"/>
      <c r="JDI77" s="348"/>
      <c r="JDJ77" s="348"/>
      <c r="JDK77" s="348"/>
      <c r="JDL77" s="348"/>
      <c r="JDM77" s="348"/>
      <c r="JDN77" s="348"/>
      <c r="JDO77" s="348"/>
      <c r="JDP77" s="348"/>
      <c r="JDQ77" s="348"/>
      <c r="JDR77" s="348"/>
      <c r="JDS77" s="348"/>
      <c r="JDT77" s="348"/>
      <c r="JDU77" s="348"/>
      <c r="JDV77" s="348"/>
      <c r="JDW77" s="348"/>
      <c r="JDX77" s="348"/>
      <c r="JDY77" s="348"/>
      <c r="JDZ77" s="348"/>
      <c r="JEA77" s="348"/>
      <c r="JEB77" s="348"/>
      <c r="JEC77" s="348"/>
      <c r="JED77" s="348"/>
      <c r="JEE77" s="348"/>
      <c r="JEF77" s="348"/>
      <c r="JEG77" s="348"/>
      <c r="JEH77" s="348"/>
      <c r="JEI77" s="348"/>
      <c r="JEJ77" s="348"/>
      <c r="JEK77" s="348"/>
      <c r="JEL77" s="348"/>
      <c r="JEM77" s="348"/>
      <c r="JEN77" s="348"/>
      <c r="JEO77" s="348"/>
      <c r="JEP77" s="348"/>
      <c r="JEQ77" s="348"/>
      <c r="JER77" s="348"/>
      <c r="JES77" s="348"/>
      <c r="JET77" s="348"/>
      <c r="JEU77" s="348"/>
      <c r="JEV77" s="348"/>
      <c r="JEW77" s="348"/>
      <c r="JEX77" s="348"/>
      <c r="JEY77" s="348"/>
      <c r="JEZ77" s="348"/>
      <c r="JFA77" s="348"/>
      <c r="JFB77" s="348"/>
      <c r="JFC77" s="348"/>
      <c r="JFD77" s="348"/>
      <c r="JFE77" s="348"/>
      <c r="JFF77" s="348"/>
      <c r="JFG77" s="348"/>
      <c r="JFH77" s="348"/>
      <c r="JFI77" s="348"/>
      <c r="JFJ77" s="348"/>
      <c r="JFK77" s="348"/>
      <c r="JFL77" s="348"/>
      <c r="JFM77" s="348"/>
      <c r="JFN77" s="348"/>
      <c r="JFO77" s="348"/>
      <c r="JFP77" s="348"/>
      <c r="JFQ77" s="348"/>
      <c r="JFR77" s="348"/>
      <c r="JFS77" s="348"/>
      <c r="JFT77" s="348"/>
      <c r="JFU77" s="348"/>
      <c r="JFV77" s="348"/>
      <c r="JFW77" s="348"/>
      <c r="JFX77" s="348"/>
      <c r="JFY77" s="348"/>
      <c r="JFZ77" s="348"/>
      <c r="JGA77" s="348"/>
      <c r="JGB77" s="348"/>
      <c r="JGC77" s="348"/>
      <c r="JGD77" s="348"/>
      <c r="JGE77" s="348"/>
      <c r="JGF77" s="348"/>
      <c r="JGG77" s="348"/>
      <c r="JGH77" s="348"/>
      <c r="JGI77" s="348"/>
      <c r="JGJ77" s="348"/>
      <c r="JGK77" s="348"/>
      <c r="JGL77" s="348"/>
      <c r="JGM77" s="348"/>
      <c r="JGN77" s="348"/>
      <c r="JGO77" s="348"/>
      <c r="JGP77" s="348"/>
      <c r="JGQ77" s="348"/>
      <c r="JGR77" s="348"/>
      <c r="JGS77" s="348"/>
      <c r="JGT77" s="348"/>
      <c r="JGU77" s="348"/>
      <c r="JGV77" s="348"/>
      <c r="JGW77" s="348"/>
      <c r="JGX77" s="348"/>
      <c r="JGY77" s="348"/>
      <c r="JGZ77" s="348"/>
      <c r="JHA77" s="348"/>
      <c r="JHB77" s="348"/>
      <c r="JHC77" s="348"/>
      <c r="JHD77" s="348"/>
      <c r="JHE77" s="348"/>
      <c r="JHF77" s="348"/>
      <c r="JHG77" s="348"/>
      <c r="JHH77" s="348"/>
      <c r="JHI77" s="348"/>
      <c r="JHJ77" s="348"/>
      <c r="JHK77" s="348"/>
      <c r="JHL77" s="348"/>
      <c r="JHM77" s="348"/>
      <c r="JHN77" s="348"/>
      <c r="JHO77" s="348"/>
      <c r="JHP77" s="348"/>
      <c r="JHQ77" s="348"/>
      <c r="JHR77" s="348"/>
      <c r="JHS77" s="348"/>
      <c r="JHT77" s="348"/>
      <c r="JHU77" s="348"/>
      <c r="JHV77" s="348"/>
      <c r="JHW77" s="348"/>
      <c r="JHX77" s="348"/>
      <c r="JHY77" s="348"/>
      <c r="JHZ77" s="348"/>
      <c r="JIA77" s="348"/>
      <c r="JIB77" s="348"/>
      <c r="JIC77" s="348"/>
      <c r="JID77" s="348"/>
      <c r="JIE77" s="348"/>
      <c r="JIF77" s="348"/>
      <c r="JIG77" s="348"/>
      <c r="JIH77" s="348"/>
      <c r="JII77" s="348"/>
      <c r="JIJ77" s="348"/>
      <c r="JIK77" s="348"/>
      <c r="JIL77" s="348"/>
      <c r="JIM77" s="348"/>
      <c r="JIN77" s="348"/>
      <c r="JIO77" s="348"/>
      <c r="JIP77" s="348"/>
      <c r="JIQ77" s="348"/>
      <c r="JIR77" s="348"/>
      <c r="JIS77" s="348"/>
      <c r="JIT77" s="348"/>
      <c r="JIU77" s="348"/>
      <c r="JIV77" s="348"/>
      <c r="JIW77" s="348"/>
      <c r="JIX77" s="348"/>
      <c r="JIY77" s="348"/>
      <c r="JIZ77" s="348"/>
      <c r="JJA77" s="348"/>
      <c r="JJB77" s="348"/>
      <c r="JJC77" s="348"/>
      <c r="JJD77" s="348"/>
      <c r="JJE77" s="348"/>
      <c r="JJF77" s="348"/>
      <c r="JJG77" s="348"/>
      <c r="JJH77" s="348"/>
      <c r="JJI77" s="348"/>
      <c r="JJJ77" s="348"/>
      <c r="JJK77" s="348"/>
      <c r="JJL77" s="348"/>
      <c r="JJM77" s="348"/>
      <c r="JJN77" s="348"/>
      <c r="JJO77" s="348"/>
      <c r="JJP77" s="348"/>
      <c r="JJQ77" s="348"/>
      <c r="JJR77" s="348"/>
      <c r="JJS77" s="348"/>
      <c r="JJT77" s="348"/>
      <c r="JJU77" s="348"/>
      <c r="JJV77" s="348"/>
      <c r="JJW77" s="348"/>
      <c r="JJX77" s="348"/>
      <c r="JJY77" s="348"/>
      <c r="JJZ77" s="348"/>
      <c r="JKA77" s="348"/>
      <c r="JKB77" s="348"/>
      <c r="JKC77" s="348"/>
      <c r="JKD77" s="348"/>
      <c r="JKE77" s="348"/>
      <c r="JKF77" s="348"/>
      <c r="JKG77" s="348"/>
      <c r="JKH77" s="348"/>
      <c r="JKI77" s="348"/>
      <c r="JKJ77" s="348"/>
      <c r="JKK77" s="348"/>
      <c r="JKL77" s="348"/>
      <c r="JKM77" s="348"/>
      <c r="JKN77" s="348"/>
      <c r="JKO77" s="348"/>
      <c r="JKP77" s="348"/>
      <c r="JKQ77" s="348"/>
      <c r="JKR77" s="348"/>
      <c r="JKS77" s="348"/>
      <c r="JKT77" s="348"/>
      <c r="JKU77" s="348"/>
      <c r="JKV77" s="348"/>
      <c r="JKW77" s="348"/>
      <c r="JKX77" s="348"/>
      <c r="JKY77" s="348"/>
      <c r="JKZ77" s="348"/>
      <c r="JLA77" s="348"/>
      <c r="JLB77" s="348"/>
      <c r="JLC77" s="348"/>
      <c r="JLD77" s="348"/>
      <c r="JLE77" s="348"/>
      <c r="JLF77" s="348"/>
      <c r="JLG77" s="348"/>
      <c r="JLH77" s="348"/>
      <c r="JLI77" s="348"/>
      <c r="JLJ77" s="348"/>
      <c r="JLK77" s="348"/>
      <c r="JLL77" s="348"/>
      <c r="JLM77" s="348"/>
      <c r="JLN77" s="348"/>
      <c r="JLO77" s="348"/>
      <c r="JLP77" s="348"/>
      <c r="JLQ77" s="348"/>
      <c r="JLR77" s="348"/>
      <c r="JLS77" s="348"/>
      <c r="JLT77" s="348"/>
      <c r="JLU77" s="348"/>
      <c r="JLV77" s="348"/>
      <c r="JLW77" s="348"/>
      <c r="JLX77" s="348"/>
      <c r="JLY77" s="348"/>
      <c r="JLZ77" s="348"/>
      <c r="JMA77" s="348"/>
      <c r="JMB77" s="348"/>
      <c r="JMC77" s="348"/>
      <c r="JMD77" s="348"/>
      <c r="JME77" s="348"/>
      <c r="JMF77" s="348"/>
      <c r="JMG77" s="348"/>
      <c r="JMH77" s="348"/>
      <c r="JMI77" s="348"/>
      <c r="JMJ77" s="348"/>
      <c r="JMK77" s="348"/>
      <c r="JML77" s="348"/>
      <c r="JMM77" s="348"/>
      <c r="JMN77" s="348"/>
      <c r="JMO77" s="348"/>
      <c r="JMP77" s="348"/>
      <c r="JMQ77" s="348"/>
      <c r="JMR77" s="348"/>
      <c r="JMS77" s="348"/>
      <c r="JMT77" s="348"/>
      <c r="JMU77" s="348"/>
      <c r="JMV77" s="348"/>
      <c r="JMW77" s="348"/>
      <c r="JMX77" s="348"/>
      <c r="JMY77" s="348"/>
      <c r="JMZ77" s="348"/>
      <c r="JNA77" s="348"/>
      <c r="JNB77" s="348"/>
      <c r="JNC77" s="348"/>
      <c r="JND77" s="348"/>
      <c r="JNE77" s="348"/>
      <c r="JNF77" s="348"/>
      <c r="JNG77" s="348"/>
      <c r="JNH77" s="348"/>
      <c r="JNI77" s="348"/>
      <c r="JNJ77" s="348"/>
      <c r="JNK77" s="348"/>
      <c r="JNL77" s="348"/>
      <c r="JNM77" s="348"/>
      <c r="JNN77" s="348"/>
      <c r="JNO77" s="348"/>
      <c r="JNP77" s="348"/>
      <c r="JNQ77" s="348"/>
      <c r="JNR77" s="348"/>
      <c r="JNS77" s="348"/>
      <c r="JNT77" s="348"/>
      <c r="JNU77" s="348"/>
      <c r="JNV77" s="348"/>
      <c r="JNW77" s="348"/>
      <c r="JNX77" s="348"/>
      <c r="JNY77" s="348"/>
      <c r="JNZ77" s="348"/>
      <c r="JOA77" s="348"/>
      <c r="JOB77" s="348"/>
      <c r="JOC77" s="348"/>
      <c r="JOD77" s="348"/>
      <c r="JOE77" s="348"/>
      <c r="JOF77" s="348"/>
      <c r="JOG77" s="348"/>
      <c r="JOH77" s="348"/>
      <c r="JOI77" s="348"/>
      <c r="JOJ77" s="348"/>
      <c r="JOK77" s="348"/>
      <c r="JOL77" s="348"/>
      <c r="JOM77" s="348"/>
      <c r="JON77" s="348"/>
      <c r="JOO77" s="348"/>
      <c r="JOP77" s="348"/>
      <c r="JOQ77" s="348"/>
      <c r="JOR77" s="348"/>
      <c r="JOS77" s="348"/>
      <c r="JOT77" s="348"/>
      <c r="JOU77" s="348"/>
      <c r="JOV77" s="348"/>
      <c r="JOW77" s="348"/>
      <c r="JOX77" s="348"/>
      <c r="JOY77" s="348"/>
      <c r="JOZ77" s="348"/>
      <c r="JPA77" s="348"/>
      <c r="JPB77" s="348"/>
      <c r="JPC77" s="348"/>
      <c r="JPD77" s="348"/>
      <c r="JPE77" s="348"/>
      <c r="JPF77" s="348"/>
      <c r="JPG77" s="348"/>
      <c r="JPH77" s="348"/>
      <c r="JPI77" s="348"/>
      <c r="JPJ77" s="348"/>
      <c r="JPK77" s="348"/>
      <c r="JPL77" s="348"/>
      <c r="JPM77" s="348"/>
      <c r="JPN77" s="348"/>
      <c r="JPO77" s="348"/>
      <c r="JPP77" s="348"/>
      <c r="JPQ77" s="348"/>
      <c r="JPR77" s="348"/>
      <c r="JPS77" s="348"/>
      <c r="JPT77" s="348"/>
      <c r="JPU77" s="348"/>
      <c r="JPV77" s="348"/>
      <c r="JPW77" s="348"/>
      <c r="JPX77" s="348"/>
      <c r="JPY77" s="348"/>
      <c r="JPZ77" s="348"/>
      <c r="JQA77" s="348"/>
      <c r="JQB77" s="348"/>
      <c r="JQC77" s="348"/>
      <c r="JQD77" s="348"/>
      <c r="JQE77" s="348"/>
      <c r="JQF77" s="348"/>
      <c r="JQG77" s="348"/>
      <c r="JQH77" s="348"/>
      <c r="JQI77" s="348"/>
      <c r="JQJ77" s="348"/>
      <c r="JQK77" s="348"/>
      <c r="JQL77" s="348"/>
      <c r="JQM77" s="348"/>
      <c r="JQN77" s="348"/>
      <c r="JQO77" s="348"/>
      <c r="JQP77" s="348"/>
      <c r="JQQ77" s="348"/>
      <c r="JQR77" s="348"/>
      <c r="JQS77" s="348"/>
      <c r="JQT77" s="348"/>
      <c r="JQU77" s="348"/>
      <c r="JQV77" s="348"/>
      <c r="JQW77" s="348"/>
      <c r="JQX77" s="348"/>
      <c r="JQY77" s="348"/>
      <c r="JQZ77" s="348"/>
      <c r="JRA77" s="348"/>
      <c r="JRB77" s="348"/>
      <c r="JRC77" s="348"/>
      <c r="JRD77" s="348"/>
      <c r="JRE77" s="348"/>
      <c r="JRF77" s="348"/>
      <c r="JRG77" s="348"/>
      <c r="JRH77" s="348"/>
      <c r="JRI77" s="348"/>
      <c r="JRJ77" s="348"/>
      <c r="JRK77" s="348"/>
      <c r="JRL77" s="348"/>
      <c r="JRM77" s="348"/>
      <c r="JRN77" s="348"/>
      <c r="JRO77" s="348"/>
      <c r="JRP77" s="348"/>
      <c r="JRQ77" s="348"/>
      <c r="JRR77" s="348"/>
      <c r="JRS77" s="348"/>
      <c r="JRT77" s="348"/>
      <c r="JRU77" s="348"/>
      <c r="JRV77" s="348"/>
      <c r="JRW77" s="348"/>
      <c r="JRX77" s="348"/>
      <c r="JRY77" s="348"/>
      <c r="JRZ77" s="348"/>
      <c r="JSA77" s="348"/>
      <c r="JSB77" s="348"/>
      <c r="JSC77" s="348"/>
      <c r="JSD77" s="348"/>
      <c r="JSE77" s="348"/>
      <c r="JSF77" s="348"/>
      <c r="JSG77" s="348"/>
      <c r="JSH77" s="348"/>
      <c r="JSI77" s="348"/>
      <c r="JSJ77" s="348"/>
      <c r="JSK77" s="348"/>
      <c r="JSL77" s="348"/>
      <c r="JSM77" s="348"/>
      <c r="JSN77" s="348"/>
      <c r="JSO77" s="348"/>
      <c r="JSP77" s="348"/>
      <c r="JSQ77" s="348"/>
      <c r="JSR77" s="348"/>
      <c r="JSS77" s="348"/>
      <c r="JST77" s="348"/>
      <c r="JSU77" s="348"/>
      <c r="JSV77" s="348"/>
      <c r="JSW77" s="348"/>
      <c r="JSX77" s="348"/>
      <c r="JSY77" s="348"/>
      <c r="JSZ77" s="348"/>
      <c r="JTA77" s="348"/>
      <c r="JTB77" s="348"/>
      <c r="JTC77" s="348"/>
      <c r="JTD77" s="348"/>
      <c r="JTE77" s="348"/>
      <c r="JTF77" s="348"/>
      <c r="JTG77" s="348"/>
      <c r="JTH77" s="348"/>
      <c r="JTI77" s="348"/>
      <c r="JTJ77" s="348"/>
      <c r="JTK77" s="348"/>
      <c r="JTL77" s="348"/>
      <c r="JTM77" s="348"/>
      <c r="JTN77" s="348"/>
      <c r="JTO77" s="348"/>
      <c r="JTP77" s="348"/>
      <c r="JTQ77" s="348"/>
      <c r="JTR77" s="348"/>
      <c r="JTS77" s="348"/>
      <c r="JTT77" s="348"/>
      <c r="JTU77" s="348"/>
      <c r="JTV77" s="348"/>
      <c r="JTW77" s="348"/>
      <c r="JTX77" s="348"/>
      <c r="JTY77" s="348"/>
      <c r="JTZ77" s="348"/>
      <c r="JUA77" s="348"/>
      <c r="JUB77" s="348"/>
      <c r="JUC77" s="348"/>
      <c r="JUD77" s="348"/>
      <c r="JUE77" s="348"/>
      <c r="JUF77" s="348"/>
      <c r="JUG77" s="348"/>
      <c r="JUH77" s="348"/>
      <c r="JUI77" s="348"/>
      <c r="JUJ77" s="348"/>
      <c r="JUK77" s="348"/>
      <c r="JUL77" s="348"/>
      <c r="JUM77" s="348"/>
      <c r="JUN77" s="348"/>
      <c r="JUO77" s="348"/>
      <c r="JUP77" s="348"/>
      <c r="JUQ77" s="348"/>
      <c r="JUR77" s="348"/>
      <c r="JUS77" s="348"/>
      <c r="JUT77" s="348"/>
      <c r="JUU77" s="348"/>
      <c r="JUV77" s="348"/>
      <c r="JUW77" s="348"/>
      <c r="JUX77" s="348"/>
      <c r="JUY77" s="348"/>
      <c r="JUZ77" s="348"/>
      <c r="JVA77" s="348"/>
      <c r="JVB77" s="348"/>
      <c r="JVC77" s="348"/>
      <c r="JVD77" s="348"/>
      <c r="JVE77" s="348"/>
      <c r="JVF77" s="348"/>
      <c r="JVG77" s="348"/>
      <c r="JVH77" s="348"/>
      <c r="JVI77" s="348"/>
      <c r="JVJ77" s="348"/>
      <c r="JVK77" s="348"/>
      <c r="JVL77" s="348"/>
      <c r="JVM77" s="348"/>
      <c r="JVN77" s="348"/>
      <c r="JVO77" s="348"/>
      <c r="JVP77" s="348"/>
      <c r="JVQ77" s="348"/>
      <c r="JVR77" s="348"/>
      <c r="JVS77" s="348"/>
      <c r="JVT77" s="348"/>
      <c r="JVU77" s="348"/>
      <c r="JVV77" s="348"/>
      <c r="JVW77" s="348"/>
      <c r="JVX77" s="348"/>
      <c r="JVY77" s="348"/>
      <c r="JVZ77" s="348"/>
      <c r="JWA77" s="348"/>
      <c r="JWB77" s="348"/>
      <c r="JWC77" s="348"/>
      <c r="JWD77" s="348"/>
      <c r="JWE77" s="348"/>
      <c r="JWF77" s="348"/>
      <c r="JWG77" s="348"/>
      <c r="JWH77" s="348"/>
      <c r="JWI77" s="348"/>
      <c r="JWJ77" s="348"/>
      <c r="JWK77" s="348"/>
      <c r="JWL77" s="348"/>
      <c r="JWM77" s="348"/>
      <c r="JWN77" s="348"/>
      <c r="JWO77" s="348"/>
      <c r="JWP77" s="348"/>
      <c r="JWQ77" s="348"/>
      <c r="JWR77" s="348"/>
      <c r="JWS77" s="348"/>
      <c r="JWT77" s="348"/>
      <c r="JWU77" s="348"/>
      <c r="JWV77" s="348"/>
      <c r="JWW77" s="348"/>
      <c r="JWX77" s="348"/>
      <c r="JWY77" s="348"/>
      <c r="JWZ77" s="348"/>
      <c r="JXA77" s="348"/>
      <c r="JXB77" s="348"/>
      <c r="JXC77" s="348"/>
      <c r="JXD77" s="348"/>
      <c r="JXE77" s="348"/>
      <c r="JXF77" s="348"/>
      <c r="JXG77" s="348"/>
      <c r="JXH77" s="348"/>
      <c r="JXI77" s="348"/>
      <c r="JXJ77" s="348"/>
      <c r="JXK77" s="348"/>
      <c r="JXL77" s="348"/>
      <c r="JXM77" s="348"/>
      <c r="JXN77" s="348"/>
      <c r="JXO77" s="348"/>
      <c r="JXP77" s="348"/>
      <c r="JXQ77" s="348"/>
      <c r="JXR77" s="348"/>
      <c r="JXS77" s="348"/>
      <c r="JXT77" s="348"/>
      <c r="JXU77" s="348"/>
      <c r="JXV77" s="348"/>
      <c r="JXW77" s="348"/>
      <c r="JXX77" s="348"/>
      <c r="JXY77" s="348"/>
      <c r="JXZ77" s="348"/>
      <c r="JYA77" s="348"/>
      <c r="JYB77" s="348"/>
      <c r="JYC77" s="348"/>
      <c r="JYD77" s="348"/>
      <c r="JYE77" s="348"/>
      <c r="JYF77" s="348"/>
      <c r="JYG77" s="348"/>
      <c r="JYH77" s="348"/>
      <c r="JYI77" s="348"/>
      <c r="JYJ77" s="348"/>
      <c r="JYK77" s="348"/>
      <c r="JYL77" s="348"/>
      <c r="JYM77" s="348"/>
      <c r="JYN77" s="348"/>
      <c r="JYO77" s="348"/>
      <c r="JYP77" s="348"/>
      <c r="JYQ77" s="348"/>
      <c r="JYR77" s="348"/>
      <c r="JYS77" s="348"/>
      <c r="JYT77" s="348"/>
      <c r="JYU77" s="348"/>
      <c r="JYV77" s="348"/>
      <c r="JYW77" s="348"/>
      <c r="JYX77" s="348"/>
      <c r="JYY77" s="348"/>
      <c r="JYZ77" s="348"/>
      <c r="JZA77" s="348"/>
      <c r="JZB77" s="348"/>
      <c r="JZC77" s="348"/>
      <c r="JZD77" s="348"/>
      <c r="JZE77" s="348"/>
      <c r="JZF77" s="348"/>
      <c r="JZG77" s="348"/>
      <c r="JZH77" s="348"/>
      <c r="JZI77" s="348"/>
      <c r="JZJ77" s="348"/>
      <c r="JZK77" s="348"/>
      <c r="JZL77" s="348"/>
      <c r="JZM77" s="348"/>
      <c r="JZN77" s="348"/>
      <c r="JZO77" s="348"/>
      <c r="JZP77" s="348"/>
      <c r="JZQ77" s="348"/>
      <c r="JZR77" s="348"/>
      <c r="JZS77" s="348"/>
      <c r="JZT77" s="348"/>
      <c r="JZU77" s="348"/>
      <c r="JZV77" s="348"/>
      <c r="JZW77" s="348"/>
      <c r="JZX77" s="348"/>
      <c r="JZY77" s="348"/>
      <c r="JZZ77" s="348"/>
      <c r="KAA77" s="348"/>
      <c r="KAB77" s="348"/>
      <c r="KAC77" s="348"/>
      <c r="KAD77" s="348"/>
      <c r="KAE77" s="348"/>
      <c r="KAF77" s="348"/>
      <c r="KAG77" s="348"/>
      <c r="KAH77" s="348"/>
      <c r="KAI77" s="348"/>
      <c r="KAJ77" s="348"/>
      <c r="KAK77" s="348"/>
      <c r="KAL77" s="348"/>
      <c r="KAM77" s="348"/>
      <c r="KAN77" s="348"/>
      <c r="KAO77" s="348"/>
      <c r="KAP77" s="348"/>
      <c r="KAQ77" s="348"/>
      <c r="KAR77" s="348"/>
      <c r="KAS77" s="348"/>
      <c r="KAT77" s="348"/>
      <c r="KAU77" s="348"/>
      <c r="KAV77" s="348"/>
      <c r="KAW77" s="348"/>
      <c r="KAX77" s="348"/>
      <c r="KAY77" s="348"/>
      <c r="KAZ77" s="348"/>
      <c r="KBA77" s="348"/>
      <c r="KBB77" s="348"/>
      <c r="KBC77" s="348"/>
      <c r="KBD77" s="348"/>
      <c r="KBE77" s="348"/>
      <c r="KBF77" s="348"/>
      <c r="KBG77" s="348"/>
      <c r="KBH77" s="348"/>
      <c r="KBI77" s="348"/>
      <c r="KBJ77" s="348"/>
      <c r="KBK77" s="348"/>
      <c r="KBL77" s="348"/>
      <c r="KBM77" s="348"/>
      <c r="KBN77" s="348"/>
      <c r="KBO77" s="348"/>
      <c r="KBP77" s="348"/>
      <c r="KBQ77" s="348"/>
      <c r="KBR77" s="348"/>
      <c r="KBS77" s="348"/>
      <c r="KBT77" s="348"/>
      <c r="KBU77" s="348"/>
      <c r="KBV77" s="348"/>
      <c r="KBW77" s="348"/>
      <c r="KBX77" s="348"/>
      <c r="KBY77" s="348"/>
      <c r="KBZ77" s="348"/>
      <c r="KCA77" s="348"/>
      <c r="KCB77" s="348"/>
      <c r="KCC77" s="348"/>
      <c r="KCD77" s="348"/>
      <c r="KCE77" s="348"/>
      <c r="KCF77" s="348"/>
      <c r="KCG77" s="348"/>
      <c r="KCH77" s="348"/>
      <c r="KCI77" s="348"/>
      <c r="KCJ77" s="348"/>
      <c r="KCK77" s="348"/>
      <c r="KCL77" s="348"/>
      <c r="KCM77" s="348"/>
      <c r="KCN77" s="348"/>
      <c r="KCO77" s="348"/>
      <c r="KCP77" s="348"/>
      <c r="KCQ77" s="348"/>
      <c r="KCR77" s="348"/>
      <c r="KCS77" s="348"/>
      <c r="KCT77" s="348"/>
      <c r="KCU77" s="348"/>
      <c r="KCV77" s="348"/>
      <c r="KCW77" s="348"/>
      <c r="KCX77" s="348"/>
      <c r="KCY77" s="348"/>
      <c r="KCZ77" s="348"/>
      <c r="KDA77" s="348"/>
      <c r="KDB77" s="348"/>
      <c r="KDC77" s="348"/>
      <c r="KDD77" s="348"/>
      <c r="KDE77" s="348"/>
      <c r="KDF77" s="348"/>
      <c r="KDG77" s="348"/>
      <c r="KDH77" s="348"/>
      <c r="KDI77" s="348"/>
      <c r="KDJ77" s="348"/>
      <c r="KDK77" s="348"/>
      <c r="KDL77" s="348"/>
      <c r="KDM77" s="348"/>
      <c r="KDN77" s="348"/>
      <c r="KDO77" s="348"/>
      <c r="KDP77" s="348"/>
      <c r="KDQ77" s="348"/>
      <c r="KDR77" s="348"/>
      <c r="KDS77" s="348"/>
      <c r="KDT77" s="348"/>
      <c r="KDU77" s="348"/>
      <c r="KDV77" s="348"/>
      <c r="KDW77" s="348"/>
      <c r="KDX77" s="348"/>
      <c r="KDY77" s="348"/>
      <c r="KDZ77" s="348"/>
      <c r="KEA77" s="348"/>
      <c r="KEB77" s="348"/>
      <c r="KEC77" s="348"/>
      <c r="KED77" s="348"/>
      <c r="KEE77" s="348"/>
      <c r="KEF77" s="348"/>
      <c r="KEG77" s="348"/>
      <c r="KEH77" s="348"/>
      <c r="KEI77" s="348"/>
      <c r="KEJ77" s="348"/>
      <c r="KEK77" s="348"/>
      <c r="KEL77" s="348"/>
      <c r="KEM77" s="348"/>
      <c r="KEN77" s="348"/>
      <c r="KEO77" s="348"/>
      <c r="KEP77" s="348"/>
      <c r="KEQ77" s="348"/>
      <c r="KER77" s="348"/>
      <c r="KES77" s="348"/>
      <c r="KET77" s="348"/>
      <c r="KEU77" s="348"/>
      <c r="KEV77" s="348"/>
      <c r="KEW77" s="348"/>
      <c r="KEX77" s="348"/>
      <c r="KEY77" s="348"/>
      <c r="KEZ77" s="348"/>
      <c r="KFA77" s="348"/>
      <c r="KFB77" s="348"/>
      <c r="KFC77" s="348"/>
      <c r="KFD77" s="348"/>
      <c r="KFE77" s="348"/>
      <c r="KFF77" s="348"/>
      <c r="KFG77" s="348"/>
      <c r="KFH77" s="348"/>
      <c r="KFI77" s="348"/>
      <c r="KFJ77" s="348"/>
      <c r="KFK77" s="348"/>
      <c r="KFL77" s="348"/>
      <c r="KFM77" s="348"/>
      <c r="KFN77" s="348"/>
      <c r="KFO77" s="348"/>
      <c r="KFP77" s="348"/>
      <c r="KFQ77" s="348"/>
      <c r="KFR77" s="348"/>
      <c r="KFS77" s="348"/>
      <c r="KFT77" s="348"/>
      <c r="KFU77" s="348"/>
      <c r="KFV77" s="348"/>
      <c r="KFW77" s="348"/>
      <c r="KFX77" s="348"/>
      <c r="KFY77" s="348"/>
      <c r="KFZ77" s="348"/>
      <c r="KGA77" s="348"/>
      <c r="KGB77" s="348"/>
      <c r="KGC77" s="348"/>
      <c r="KGD77" s="348"/>
      <c r="KGE77" s="348"/>
      <c r="KGF77" s="348"/>
      <c r="KGG77" s="348"/>
      <c r="KGH77" s="348"/>
      <c r="KGI77" s="348"/>
      <c r="KGJ77" s="348"/>
      <c r="KGK77" s="348"/>
      <c r="KGL77" s="348"/>
      <c r="KGM77" s="348"/>
      <c r="KGN77" s="348"/>
      <c r="KGO77" s="348"/>
      <c r="KGP77" s="348"/>
      <c r="KGQ77" s="348"/>
      <c r="KGR77" s="348"/>
      <c r="KGS77" s="348"/>
      <c r="KGT77" s="348"/>
      <c r="KGU77" s="348"/>
      <c r="KGV77" s="348"/>
      <c r="KGW77" s="348"/>
      <c r="KGX77" s="348"/>
      <c r="KGY77" s="348"/>
      <c r="KGZ77" s="348"/>
      <c r="KHA77" s="348"/>
      <c r="KHB77" s="348"/>
      <c r="KHC77" s="348"/>
      <c r="KHD77" s="348"/>
      <c r="KHE77" s="348"/>
      <c r="KHF77" s="348"/>
      <c r="KHG77" s="348"/>
      <c r="KHH77" s="348"/>
      <c r="KHI77" s="348"/>
      <c r="KHJ77" s="348"/>
      <c r="KHK77" s="348"/>
      <c r="KHL77" s="348"/>
      <c r="KHM77" s="348"/>
      <c r="KHN77" s="348"/>
      <c r="KHO77" s="348"/>
      <c r="KHP77" s="348"/>
      <c r="KHQ77" s="348"/>
      <c r="KHR77" s="348"/>
      <c r="KHS77" s="348"/>
      <c r="KHT77" s="348"/>
      <c r="KHU77" s="348"/>
      <c r="KHV77" s="348"/>
      <c r="KHW77" s="348"/>
      <c r="KHX77" s="348"/>
      <c r="KHY77" s="348"/>
      <c r="KHZ77" s="348"/>
      <c r="KIA77" s="348"/>
      <c r="KIB77" s="348"/>
      <c r="KIC77" s="348"/>
      <c r="KID77" s="348"/>
      <c r="KIE77" s="348"/>
      <c r="KIF77" s="348"/>
      <c r="KIG77" s="348"/>
      <c r="KIH77" s="348"/>
      <c r="KII77" s="348"/>
      <c r="KIJ77" s="348"/>
      <c r="KIK77" s="348"/>
      <c r="KIL77" s="348"/>
      <c r="KIM77" s="348"/>
      <c r="KIN77" s="348"/>
      <c r="KIO77" s="348"/>
      <c r="KIP77" s="348"/>
      <c r="KIQ77" s="348"/>
      <c r="KIR77" s="348"/>
      <c r="KIS77" s="348"/>
      <c r="KIT77" s="348"/>
      <c r="KIU77" s="348"/>
      <c r="KIV77" s="348"/>
      <c r="KIW77" s="348"/>
      <c r="KIX77" s="348"/>
      <c r="KIY77" s="348"/>
      <c r="KIZ77" s="348"/>
      <c r="KJA77" s="348"/>
      <c r="KJB77" s="348"/>
      <c r="KJC77" s="348"/>
      <c r="KJD77" s="348"/>
      <c r="KJE77" s="348"/>
      <c r="KJF77" s="348"/>
      <c r="KJG77" s="348"/>
      <c r="KJH77" s="348"/>
      <c r="KJI77" s="348"/>
      <c r="KJJ77" s="348"/>
      <c r="KJK77" s="348"/>
      <c r="KJL77" s="348"/>
      <c r="KJM77" s="348"/>
      <c r="KJN77" s="348"/>
      <c r="KJO77" s="348"/>
      <c r="KJP77" s="348"/>
      <c r="KJQ77" s="348"/>
      <c r="KJR77" s="348"/>
      <c r="KJS77" s="348"/>
      <c r="KJT77" s="348"/>
      <c r="KJU77" s="348"/>
      <c r="KJV77" s="348"/>
      <c r="KJW77" s="348"/>
      <c r="KJX77" s="348"/>
      <c r="KJY77" s="348"/>
      <c r="KJZ77" s="348"/>
      <c r="KKA77" s="348"/>
      <c r="KKB77" s="348"/>
      <c r="KKC77" s="348"/>
      <c r="KKD77" s="348"/>
      <c r="KKE77" s="348"/>
      <c r="KKF77" s="348"/>
      <c r="KKG77" s="348"/>
      <c r="KKH77" s="348"/>
      <c r="KKI77" s="348"/>
      <c r="KKJ77" s="348"/>
      <c r="KKK77" s="348"/>
      <c r="KKL77" s="348"/>
      <c r="KKM77" s="348"/>
      <c r="KKN77" s="348"/>
      <c r="KKO77" s="348"/>
      <c r="KKP77" s="348"/>
      <c r="KKQ77" s="348"/>
      <c r="KKR77" s="348"/>
      <c r="KKS77" s="348"/>
      <c r="KKT77" s="348"/>
      <c r="KKU77" s="348"/>
      <c r="KKV77" s="348"/>
      <c r="KKW77" s="348"/>
      <c r="KKX77" s="348"/>
      <c r="KKY77" s="348"/>
      <c r="KKZ77" s="348"/>
      <c r="KLA77" s="348"/>
      <c r="KLB77" s="348"/>
      <c r="KLC77" s="348"/>
      <c r="KLD77" s="348"/>
      <c r="KLE77" s="348"/>
      <c r="KLF77" s="348"/>
      <c r="KLG77" s="348"/>
      <c r="KLH77" s="348"/>
      <c r="KLI77" s="348"/>
      <c r="KLJ77" s="348"/>
      <c r="KLK77" s="348"/>
      <c r="KLL77" s="348"/>
      <c r="KLM77" s="348"/>
      <c r="KLN77" s="348"/>
      <c r="KLO77" s="348"/>
      <c r="KLP77" s="348"/>
      <c r="KLQ77" s="348"/>
      <c r="KLR77" s="348"/>
      <c r="KLS77" s="348"/>
      <c r="KLT77" s="348"/>
      <c r="KLU77" s="348"/>
      <c r="KLV77" s="348"/>
      <c r="KLW77" s="348"/>
      <c r="KLX77" s="348"/>
      <c r="KLY77" s="348"/>
      <c r="KLZ77" s="348"/>
      <c r="KMA77" s="348"/>
      <c r="KMB77" s="348"/>
      <c r="KMC77" s="348"/>
      <c r="KMD77" s="348"/>
      <c r="KME77" s="348"/>
      <c r="KMF77" s="348"/>
      <c r="KMG77" s="348"/>
      <c r="KMH77" s="348"/>
      <c r="KMI77" s="348"/>
      <c r="KMJ77" s="348"/>
      <c r="KMK77" s="348"/>
      <c r="KML77" s="348"/>
      <c r="KMM77" s="348"/>
      <c r="KMN77" s="348"/>
      <c r="KMO77" s="348"/>
      <c r="KMP77" s="348"/>
      <c r="KMQ77" s="348"/>
      <c r="KMR77" s="348"/>
      <c r="KMS77" s="348"/>
      <c r="KMT77" s="348"/>
      <c r="KMU77" s="348"/>
      <c r="KMV77" s="348"/>
      <c r="KMW77" s="348"/>
      <c r="KMX77" s="348"/>
      <c r="KMY77" s="348"/>
      <c r="KMZ77" s="348"/>
      <c r="KNA77" s="348"/>
      <c r="KNB77" s="348"/>
      <c r="KNC77" s="348"/>
      <c r="KND77" s="348"/>
      <c r="KNE77" s="348"/>
      <c r="KNF77" s="348"/>
      <c r="KNG77" s="348"/>
      <c r="KNH77" s="348"/>
      <c r="KNI77" s="348"/>
      <c r="KNJ77" s="348"/>
      <c r="KNK77" s="348"/>
      <c r="KNL77" s="348"/>
      <c r="KNM77" s="348"/>
      <c r="KNN77" s="348"/>
      <c r="KNO77" s="348"/>
      <c r="KNP77" s="348"/>
      <c r="KNQ77" s="348"/>
      <c r="KNR77" s="348"/>
      <c r="KNS77" s="348"/>
      <c r="KNT77" s="348"/>
      <c r="KNU77" s="348"/>
      <c r="KNV77" s="348"/>
      <c r="KNW77" s="348"/>
      <c r="KNX77" s="348"/>
      <c r="KNY77" s="348"/>
      <c r="KNZ77" s="348"/>
      <c r="KOA77" s="348"/>
      <c r="KOB77" s="348"/>
      <c r="KOC77" s="348"/>
      <c r="KOD77" s="348"/>
      <c r="KOE77" s="348"/>
      <c r="KOF77" s="348"/>
      <c r="KOG77" s="348"/>
      <c r="KOH77" s="348"/>
      <c r="KOI77" s="348"/>
      <c r="KOJ77" s="348"/>
      <c r="KOK77" s="348"/>
      <c r="KOL77" s="348"/>
      <c r="KOM77" s="348"/>
      <c r="KON77" s="348"/>
      <c r="KOO77" s="348"/>
      <c r="KOP77" s="348"/>
      <c r="KOQ77" s="348"/>
      <c r="KOR77" s="348"/>
      <c r="KOS77" s="348"/>
      <c r="KOT77" s="348"/>
      <c r="KOU77" s="348"/>
      <c r="KOV77" s="348"/>
      <c r="KOW77" s="348"/>
      <c r="KOX77" s="348"/>
      <c r="KOY77" s="348"/>
      <c r="KOZ77" s="348"/>
      <c r="KPA77" s="348"/>
      <c r="KPB77" s="348"/>
      <c r="KPC77" s="348"/>
      <c r="KPD77" s="348"/>
      <c r="KPE77" s="348"/>
      <c r="KPF77" s="348"/>
      <c r="KPG77" s="348"/>
      <c r="KPH77" s="348"/>
      <c r="KPI77" s="348"/>
      <c r="KPJ77" s="348"/>
      <c r="KPK77" s="348"/>
      <c r="KPL77" s="348"/>
      <c r="KPM77" s="348"/>
      <c r="KPN77" s="348"/>
      <c r="KPO77" s="348"/>
      <c r="KPP77" s="348"/>
      <c r="KPQ77" s="348"/>
      <c r="KPR77" s="348"/>
      <c r="KPS77" s="348"/>
      <c r="KPT77" s="348"/>
      <c r="KPU77" s="348"/>
      <c r="KPV77" s="348"/>
      <c r="KPW77" s="348"/>
      <c r="KPX77" s="348"/>
      <c r="KPY77" s="348"/>
      <c r="KPZ77" s="348"/>
      <c r="KQA77" s="348"/>
      <c r="KQB77" s="348"/>
      <c r="KQC77" s="348"/>
      <c r="KQD77" s="348"/>
      <c r="KQE77" s="348"/>
      <c r="KQF77" s="348"/>
      <c r="KQG77" s="348"/>
      <c r="KQH77" s="348"/>
      <c r="KQI77" s="348"/>
      <c r="KQJ77" s="348"/>
      <c r="KQK77" s="348"/>
      <c r="KQL77" s="348"/>
      <c r="KQM77" s="348"/>
      <c r="KQN77" s="348"/>
      <c r="KQO77" s="348"/>
      <c r="KQP77" s="348"/>
      <c r="KQQ77" s="348"/>
      <c r="KQR77" s="348"/>
      <c r="KQS77" s="348"/>
      <c r="KQT77" s="348"/>
      <c r="KQU77" s="348"/>
      <c r="KQV77" s="348"/>
      <c r="KQW77" s="348"/>
      <c r="KQX77" s="348"/>
      <c r="KQY77" s="348"/>
      <c r="KQZ77" s="348"/>
      <c r="KRA77" s="348"/>
      <c r="KRB77" s="348"/>
      <c r="KRC77" s="348"/>
      <c r="KRD77" s="348"/>
      <c r="KRE77" s="348"/>
      <c r="KRF77" s="348"/>
      <c r="KRG77" s="348"/>
      <c r="KRH77" s="348"/>
      <c r="KRI77" s="348"/>
      <c r="KRJ77" s="348"/>
      <c r="KRK77" s="348"/>
      <c r="KRL77" s="348"/>
      <c r="KRM77" s="348"/>
      <c r="KRN77" s="348"/>
      <c r="KRO77" s="348"/>
      <c r="KRP77" s="348"/>
      <c r="KRQ77" s="348"/>
      <c r="KRR77" s="348"/>
      <c r="KRS77" s="348"/>
      <c r="KRT77" s="348"/>
      <c r="KRU77" s="348"/>
      <c r="KRV77" s="348"/>
      <c r="KRW77" s="348"/>
      <c r="KRX77" s="348"/>
      <c r="KRY77" s="348"/>
      <c r="KRZ77" s="348"/>
      <c r="KSA77" s="348"/>
      <c r="KSB77" s="348"/>
      <c r="KSC77" s="348"/>
      <c r="KSD77" s="348"/>
      <c r="KSE77" s="348"/>
      <c r="KSF77" s="348"/>
      <c r="KSG77" s="348"/>
      <c r="KSH77" s="348"/>
      <c r="KSI77" s="348"/>
      <c r="KSJ77" s="348"/>
      <c r="KSK77" s="348"/>
      <c r="KSL77" s="348"/>
      <c r="KSM77" s="348"/>
      <c r="KSN77" s="348"/>
      <c r="KSO77" s="348"/>
      <c r="KSP77" s="348"/>
      <c r="KSQ77" s="348"/>
      <c r="KSR77" s="348"/>
      <c r="KSS77" s="348"/>
      <c r="KST77" s="348"/>
      <c r="KSU77" s="348"/>
      <c r="KSV77" s="348"/>
      <c r="KSW77" s="348"/>
      <c r="KSX77" s="348"/>
      <c r="KSY77" s="348"/>
      <c r="KSZ77" s="348"/>
      <c r="KTA77" s="348"/>
      <c r="KTB77" s="348"/>
      <c r="KTC77" s="348"/>
      <c r="KTD77" s="348"/>
      <c r="KTE77" s="348"/>
      <c r="KTF77" s="348"/>
      <c r="KTG77" s="348"/>
      <c r="KTH77" s="348"/>
      <c r="KTI77" s="348"/>
      <c r="KTJ77" s="348"/>
      <c r="KTK77" s="348"/>
      <c r="KTL77" s="348"/>
      <c r="KTM77" s="348"/>
      <c r="KTN77" s="348"/>
      <c r="KTO77" s="348"/>
      <c r="KTP77" s="348"/>
      <c r="KTQ77" s="348"/>
      <c r="KTR77" s="348"/>
      <c r="KTS77" s="348"/>
      <c r="KTT77" s="348"/>
      <c r="KTU77" s="348"/>
      <c r="KTV77" s="348"/>
      <c r="KTW77" s="348"/>
      <c r="KTX77" s="348"/>
      <c r="KTY77" s="348"/>
      <c r="KTZ77" s="348"/>
      <c r="KUA77" s="348"/>
      <c r="KUB77" s="348"/>
      <c r="KUC77" s="348"/>
      <c r="KUD77" s="348"/>
      <c r="KUE77" s="348"/>
      <c r="KUF77" s="348"/>
      <c r="KUG77" s="348"/>
      <c r="KUH77" s="348"/>
      <c r="KUI77" s="348"/>
      <c r="KUJ77" s="348"/>
      <c r="KUK77" s="348"/>
      <c r="KUL77" s="348"/>
      <c r="KUM77" s="348"/>
      <c r="KUN77" s="348"/>
      <c r="KUO77" s="348"/>
      <c r="KUP77" s="348"/>
      <c r="KUQ77" s="348"/>
      <c r="KUR77" s="348"/>
      <c r="KUS77" s="348"/>
      <c r="KUT77" s="348"/>
      <c r="KUU77" s="348"/>
      <c r="KUV77" s="348"/>
      <c r="KUW77" s="348"/>
      <c r="KUX77" s="348"/>
      <c r="KUY77" s="348"/>
      <c r="KUZ77" s="348"/>
      <c r="KVA77" s="348"/>
      <c r="KVB77" s="348"/>
      <c r="KVC77" s="348"/>
      <c r="KVD77" s="348"/>
      <c r="KVE77" s="348"/>
      <c r="KVF77" s="348"/>
      <c r="KVG77" s="348"/>
      <c r="KVH77" s="348"/>
      <c r="KVI77" s="348"/>
      <c r="KVJ77" s="348"/>
      <c r="KVK77" s="348"/>
      <c r="KVL77" s="348"/>
      <c r="KVM77" s="348"/>
      <c r="KVN77" s="348"/>
      <c r="KVO77" s="348"/>
      <c r="KVP77" s="348"/>
      <c r="KVQ77" s="348"/>
      <c r="KVR77" s="348"/>
      <c r="KVS77" s="348"/>
      <c r="KVT77" s="348"/>
      <c r="KVU77" s="348"/>
      <c r="KVV77" s="348"/>
      <c r="KVW77" s="348"/>
      <c r="KVX77" s="348"/>
      <c r="KVY77" s="348"/>
      <c r="KVZ77" s="348"/>
      <c r="KWA77" s="348"/>
      <c r="KWB77" s="348"/>
      <c r="KWC77" s="348"/>
      <c r="KWD77" s="348"/>
      <c r="KWE77" s="348"/>
      <c r="KWF77" s="348"/>
      <c r="KWG77" s="348"/>
      <c r="KWH77" s="348"/>
      <c r="KWI77" s="348"/>
      <c r="KWJ77" s="348"/>
      <c r="KWK77" s="348"/>
      <c r="KWL77" s="348"/>
      <c r="KWM77" s="348"/>
      <c r="KWN77" s="348"/>
      <c r="KWO77" s="348"/>
      <c r="KWP77" s="348"/>
      <c r="KWQ77" s="348"/>
      <c r="KWR77" s="348"/>
      <c r="KWS77" s="348"/>
      <c r="KWT77" s="348"/>
      <c r="KWU77" s="348"/>
      <c r="KWV77" s="348"/>
      <c r="KWW77" s="348"/>
      <c r="KWX77" s="348"/>
      <c r="KWY77" s="348"/>
      <c r="KWZ77" s="348"/>
      <c r="KXA77" s="348"/>
      <c r="KXB77" s="348"/>
      <c r="KXC77" s="348"/>
      <c r="KXD77" s="348"/>
      <c r="KXE77" s="348"/>
      <c r="KXF77" s="348"/>
      <c r="KXG77" s="348"/>
      <c r="KXH77" s="348"/>
      <c r="KXI77" s="348"/>
      <c r="KXJ77" s="348"/>
      <c r="KXK77" s="348"/>
      <c r="KXL77" s="348"/>
      <c r="KXM77" s="348"/>
      <c r="KXN77" s="348"/>
      <c r="KXO77" s="348"/>
      <c r="KXP77" s="348"/>
      <c r="KXQ77" s="348"/>
      <c r="KXR77" s="348"/>
      <c r="KXS77" s="348"/>
      <c r="KXT77" s="348"/>
      <c r="KXU77" s="348"/>
      <c r="KXV77" s="348"/>
      <c r="KXW77" s="348"/>
      <c r="KXX77" s="348"/>
      <c r="KXY77" s="348"/>
      <c r="KXZ77" s="348"/>
      <c r="KYA77" s="348"/>
      <c r="KYB77" s="348"/>
      <c r="KYC77" s="348"/>
      <c r="KYD77" s="348"/>
      <c r="KYE77" s="348"/>
      <c r="KYF77" s="348"/>
      <c r="KYG77" s="348"/>
      <c r="KYH77" s="348"/>
      <c r="KYI77" s="348"/>
      <c r="KYJ77" s="348"/>
      <c r="KYK77" s="348"/>
      <c r="KYL77" s="348"/>
      <c r="KYM77" s="348"/>
      <c r="KYN77" s="348"/>
      <c r="KYO77" s="348"/>
      <c r="KYP77" s="348"/>
      <c r="KYQ77" s="348"/>
      <c r="KYR77" s="348"/>
      <c r="KYS77" s="348"/>
      <c r="KYT77" s="348"/>
      <c r="KYU77" s="348"/>
      <c r="KYV77" s="348"/>
      <c r="KYW77" s="348"/>
      <c r="KYX77" s="348"/>
      <c r="KYY77" s="348"/>
      <c r="KYZ77" s="348"/>
      <c r="KZA77" s="348"/>
      <c r="KZB77" s="348"/>
      <c r="KZC77" s="348"/>
      <c r="KZD77" s="348"/>
      <c r="KZE77" s="348"/>
      <c r="KZF77" s="348"/>
      <c r="KZG77" s="348"/>
      <c r="KZH77" s="348"/>
      <c r="KZI77" s="348"/>
      <c r="KZJ77" s="348"/>
      <c r="KZK77" s="348"/>
      <c r="KZL77" s="348"/>
      <c r="KZM77" s="348"/>
      <c r="KZN77" s="348"/>
      <c r="KZO77" s="348"/>
      <c r="KZP77" s="348"/>
      <c r="KZQ77" s="348"/>
      <c r="KZR77" s="348"/>
      <c r="KZS77" s="348"/>
      <c r="KZT77" s="348"/>
      <c r="KZU77" s="348"/>
      <c r="KZV77" s="348"/>
      <c r="KZW77" s="348"/>
      <c r="KZX77" s="348"/>
      <c r="KZY77" s="348"/>
      <c r="KZZ77" s="348"/>
      <c r="LAA77" s="348"/>
      <c r="LAB77" s="348"/>
      <c r="LAC77" s="348"/>
      <c r="LAD77" s="348"/>
      <c r="LAE77" s="348"/>
      <c r="LAF77" s="348"/>
      <c r="LAG77" s="348"/>
      <c r="LAH77" s="348"/>
      <c r="LAI77" s="348"/>
      <c r="LAJ77" s="348"/>
      <c r="LAK77" s="348"/>
      <c r="LAL77" s="348"/>
      <c r="LAM77" s="348"/>
      <c r="LAN77" s="348"/>
      <c r="LAO77" s="348"/>
      <c r="LAP77" s="348"/>
      <c r="LAQ77" s="348"/>
      <c r="LAR77" s="348"/>
      <c r="LAS77" s="348"/>
      <c r="LAT77" s="348"/>
      <c r="LAU77" s="348"/>
      <c r="LAV77" s="348"/>
      <c r="LAW77" s="348"/>
      <c r="LAX77" s="348"/>
      <c r="LAY77" s="348"/>
      <c r="LAZ77" s="348"/>
      <c r="LBA77" s="348"/>
      <c r="LBB77" s="348"/>
      <c r="LBC77" s="348"/>
      <c r="LBD77" s="348"/>
      <c r="LBE77" s="348"/>
      <c r="LBF77" s="348"/>
      <c r="LBG77" s="348"/>
      <c r="LBH77" s="348"/>
      <c r="LBI77" s="348"/>
      <c r="LBJ77" s="348"/>
      <c r="LBK77" s="348"/>
      <c r="LBL77" s="348"/>
      <c r="LBM77" s="348"/>
      <c r="LBN77" s="348"/>
      <c r="LBO77" s="348"/>
      <c r="LBP77" s="348"/>
      <c r="LBQ77" s="348"/>
      <c r="LBR77" s="348"/>
      <c r="LBS77" s="348"/>
      <c r="LBT77" s="348"/>
      <c r="LBU77" s="348"/>
      <c r="LBV77" s="348"/>
      <c r="LBW77" s="348"/>
      <c r="LBX77" s="348"/>
      <c r="LBY77" s="348"/>
      <c r="LBZ77" s="348"/>
      <c r="LCA77" s="348"/>
      <c r="LCB77" s="348"/>
      <c r="LCC77" s="348"/>
      <c r="LCD77" s="348"/>
      <c r="LCE77" s="348"/>
      <c r="LCF77" s="348"/>
      <c r="LCG77" s="348"/>
      <c r="LCH77" s="348"/>
      <c r="LCI77" s="348"/>
      <c r="LCJ77" s="348"/>
      <c r="LCK77" s="348"/>
      <c r="LCL77" s="348"/>
      <c r="LCM77" s="348"/>
      <c r="LCN77" s="348"/>
      <c r="LCO77" s="348"/>
      <c r="LCP77" s="348"/>
      <c r="LCQ77" s="348"/>
      <c r="LCR77" s="348"/>
      <c r="LCS77" s="348"/>
      <c r="LCT77" s="348"/>
      <c r="LCU77" s="348"/>
      <c r="LCV77" s="348"/>
      <c r="LCW77" s="348"/>
      <c r="LCX77" s="348"/>
      <c r="LCY77" s="348"/>
      <c r="LCZ77" s="348"/>
      <c r="LDA77" s="348"/>
      <c r="LDB77" s="348"/>
      <c r="LDC77" s="348"/>
      <c r="LDD77" s="348"/>
      <c r="LDE77" s="348"/>
      <c r="LDF77" s="348"/>
      <c r="LDG77" s="348"/>
      <c r="LDH77" s="348"/>
      <c r="LDI77" s="348"/>
      <c r="LDJ77" s="348"/>
      <c r="LDK77" s="348"/>
      <c r="LDL77" s="348"/>
      <c r="LDM77" s="348"/>
      <c r="LDN77" s="348"/>
      <c r="LDO77" s="348"/>
      <c r="LDP77" s="348"/>
      <c r="LDQ77" s="348"/>
      <c r="LDR77" s="348"/>
      <c r="LDS77" s="348"/>
      <c r="LDT77" s="348"/>
      <c r="LDU77" s="348"/>
      <c r="LDV77" s="348"/>
      <c r="LDW77" s="348"/>
      <c r="LDX77" s="348"/>
      <c r="LDY77" s="348"/>
      <c r="LDZ77" s="348"/>
      <c r="LEA77" s="348"/>
      <c r="LEB77" s="348"/>
      <c r="LEC77" s="348"/>
      <c r="LED77" s="348"/>
      <c r="LEE77" s="348"/>
      <c r="LEF77" s="348"/>
      <c r="LEG77" s="348"/>
      <c r="LEH77" s="348"/>
      <c r="LEI77" s="348"/>
      <c r="LEJ77" s="348"/>
      <c r="LEK77" s="348"/>
      <c r="LEL77" s="348"/>
      <c r="LEM77" s="348"/>
      <c r="LEN77" s="348"/>
      <c r="LEO77" s="348"/>
      <c r="LEP77" s="348"/>
      <c r="LEQ77" s="348"/>
      <c r="LER77" s="348"/>
      <c r="LES77" s="348"/>
      <c r="LET77" s="348"/>
      <c r="LEU77" s="348"/>
      <c r="LEV77" s="348"/>
      <c r="LEW77" s="348"/>
      <c r="LEX77" s="348"/>
      <c r="LEY77" s="348"/>
      <c r="LEZ77" s="348"/>
      <c r="LFA77" s="348"/>
      <c r="LFB77" s="348"/>
      <c r="LFC77" s="348"/>
      <c r="LFD77" s="348"/>
      <c r="LFE77" s="348"/>
      <c r="LFF77" s="348"/>
      <c r="LFG77" s="348"/>
      <c r="LFH77" s="348"/>
      <c r="LFI77" s="348"/>
      <c r="LFJ77" s="348"/>
      <c r="LFK77" s="348"/>
      <c r="LFL77" s="348"/>
      <c r="LFM77" s="348"/>
      <c r="LFN77" s="348"/>
      <c r="LFO77" s="348"/>
      <c r="LFP77" s="348"/>
      <c r="LFQ77" s="348"/>
      <c r="LFR77" s="348"/>
      <c r="LFS77" s="348"/>
      <c r="LFT77" s="348"/>
      <c r="LFU77" s="348"/>
      <c r="LFV77" s="348"/>
      <c r="LFW77" s="348"/>
      <c r="LFX77" s="348"/>
      <c r="LFY77" s="348"/>
      <c r="LFZ77" s="348"/>
      <c r="LGA77" s="348"/>
      <c r="LGB77" s="348"/>
      <c r="LGC77" s="348"/>
      <c r="LGD77" s="348"/>
      <c r="LGE77" s="348"/>
      <c r="LGF77" s="348"/>
      <c r="LGG77" s="348"/>
      <c r="LGH77" s="348"/>
      <c r="LGI77" s="348"/>
      <c r="LGJ77" s="348"/>
      <c r="LGK77" s="348"/>
      <c r="LGL77" s="348"/>
      <c r="LGM77" s="348"/>
      <c r="LGN77" s="348"/>
      <c r="LGO77" s="348"/>
      <c r="LGP77" s="348"/>
      <c r="LGQ77" s="348"/>
      <c r="LGR77" s="348"/>
      <c r="LGS77" s="348"/>
      <c r="LGT77" s="348"/>
      <c r="LGU77" s="348"/>
      <c r="LGV77" s="348"/>
      <c r="LGW77" s="348"/>
      <c r="LGX77" s="348"/>
      <c r="LGY77" s="348"/>
      <c r="LGZ77" s="348"/>
      <c r="LHA77" s="348"/>
      <c r="LHB77" s="348"/>
      <c r="LHC77" s="348"/>
      <c r="LHD77" s="348"/>
      <c r="LHE77" s="348"/>
      <c r="LHF77" s="348"/>
      <c r="LHG77" s="348"/>
      <c r="LHH77" s="348"/>
      <c r="LHI77" s="348"/>
      <c r="LHJ77" s="348"/>
      <c r="LHK77" s="348"/>
      <c r="LHL77" s="348"/>
      <c r="LHM77" s="348"/>
      <c r="LHN77" s="348"/>
      <c r="LHO77" s="348"/>
      <c r="LHP77" s="348"/>
      <c r="LHQ77" s="348"/>
      <c r="LHR77" s="348"/>
      <c r="LHS77" s="348"/>
      <c r="LHT77" s="348"/>
      <c r="LHU77" s="348"/>
      <c r="LHV77" s="348"/>
      <c r="LHW77" s="348"/>
      <c r="LHX77" s="348"/>
      <c r="LHY77" s="348"/>
      <c r="LHZ77" s="348"/>
      <c r="LIA77" s="348"/>
      <c r="LIB77" s="348"/>
      <c r="LIC77" s="348"/>
      <c r="LID77" s="348"/>
      <c r="LIE77" s="348"/>
      <c r="LIF77" s="348"/>
      <c r="LIG77" s="348"/>
      <c r="LIH77" s="348"/>
      <c r="LII77" s="348"/>
      <c r="LIJ77" s="348"/>
      <c r="LIK77" s="348"/>
      <c r="LIL77" s="348"/>
      <c r="LIM77" s="348"/>
      <c r="LIN77" s="348"/>
      <c r="LIO77" s="348"/>
      <c r="LIP77" s="348"/>
      <c r="LIQ77" s="348"/>
      <c r="LIR77" s="348"/>
      <c r="LIS77" s="348"/>
      <c r="LIT77" s="348"/>
      <c r="LIU77" s="348"/>
      <c r="LIV77" s="348"/>
      <c r="LIW77" s="348"/>
      <c r="LIX77" s="348"/>
      <c r="LIY77" s="348"/>
      <c r="LIZ77" s="348"/>
      <c r="LJA77" s="348"/>
      <c r="LJB77" s="348"/>
      <c r="LJC77" s="348"/>
      <c r="LJD77" s="348"/>
      <c r="LJE77" s="348"/>
      <c r="LJF77" s="348"/>
      <c r="LJG77" s="348"/>
      <c r="LJH77" s="348"/>
      <c r="LJI77" s="348"/>
      <c r="LJJ77" s="348"/>
      <c r="LJK77" s="348"/>
      <c r="LJL77" s="348"/>
      <c r="LJM77" s="348"/>
      <c r="LJN77" s="348"/>
      <c r="LJO77" s="348"/>
      <c r="LJP77" s="348"/>
      <c r="LJQ77" s="348"/>
      <c r="LJR77" s="348"/>
      <c r="LJS77" s="348"/>
      <c r="LJT77" s="348"/>
      <c r="LJU77" s="348"/>
      <c r="LJV77" s="348"/>
      <c r="LJW77" s="348"/>
      <c r="LJX77" s="348"/>
      <c r="LJY77" s="348"/>
      <c r="LJZ77" s="348"/>
      <c r="LKA77" s="348"/>
      <c r="LKB77" s="348"/>
      <c r="LKC77" s="348"/>
      <c r="LKD77" s="348"/>
      <c r="LKE77" s="348"/>
      <c r="LKF77" s="348"/>
      <c r="LKG77" s="348"/>
      <c r="LKH77" s="348"/>
      <c r="LKI77" s="348"/>
      <c r="LKJ77" s="348"/>
      <c r="LKK77" s="348"/>
      <c r="LKL77" s="348"/>
      <c r="LKM77" s="348"/>
      <c r="LKN77" s="348"/>
      <c r="LKO77" s="348"/>
      <c r="LKP77" s="348"/>
      <c r="LKQ77" s="348"/>
      <c r="LKR77" s="348"/>
      <c r="LKS77" s="348"/>
      <c r="LKT77" s="348"/>
      <c r="LKU77" s="348"/>
      <c r="LKV77" s="348"/>
      <c r="LKW77" s="348"/>
      <c r="LKX77" s="348"/>
      <c r="LKY77" s="348"/>
      <c r="LKZ77" s="348"/>
      <c r="LLA77" s="348"/>
      <c r="LLB77" s="348"/>
      <c r="LLC77" s="348"/>
      <c r="LLD77" s="348"/>
      <c r="LLE77" s="348"/>
      <c r="LLF77" s="348"/>
      <c r="LLG77" s="348"/>
      <c r="LLH77" s="348"/>
      <c r="LLI77" s="348"/>
      <c r="LLJ77" s="348"/>
      <c r="LLK77" s="348"/>
      <c r="LLL77" s="348"/>
      <c r="LLM77" s="348"/>
      <c r="LLN77" s="348"/>
      <c r="LLO77" s="348"/>
      <c r="LLP77" s="348"/>
      <c r="LLQ77" s="348"/>
      <c r="LLR77" s="348"/>
      <c r="LLS77" s="348"/>
      <c r="LLT77" s="348"/>
      <c r="LLU77" s="348"/>
      <c r="LLV77" s="348"/>
      <c r="LLW77" s="348"/>
      <c r="LLX77" s="348"/>
      <c r="LLY77" s="348"/>
      <c r="LLZ77" s="348"/>
      <c r="LMA77" s="348"/>
      <c r="LMB77" s="348"/>
      <c r="LMC77" s="348"/>
      <c r="LMD77" s="348"/>
      <c r="LME77" s="348"/>
      <c r="LMF77" s="348"/>
      <c r="LMG77" s="348"/>
      <c r="LMH77" s="348"/>
      <c r="LMI77" s="348"/>
      <c r="LMJ77" s="348"/>
      <c r="LMK77" s="348"/>
      <c r="LML77" s="348"/>
      <c r="LMM77" s="348"/>
      <c r="LMN77" s="348"/>
      <c r="LMO77" s="348"/>
      <c r="LMP77" s="348"/>
      <c r="LMQ77" s="348"/>
      <c r="LMR77" s="348"/>
      <c r="LMS77" s="348"/>
      <c r="LMT77" s="348"/>
      <c r="LMU77" s="348"/>
      <c r="LMV77" s="348"/>
      <c r="LMW77" s="348"/>
      <c r="LMX77" s="348"/>
      <c r="LMY77" s="348"/>
      <c r="LMZ77" s="348"/>
      <c r="LNA77" s="348"/>
      <c r="LNB77" s="348"/>
      <c r="LNC77" s="348"/>
      <c r="LND77" s="348"/>
      <c r="LNE77" s="348"/>
      <c r="LNF77" s="348"/>
      <c r="LNG77" s="348"/>
      <c r="LNH77" s="348"/>
      <c r="LNI77" s="348"/>
      <c r="LNJ77" s="348"/>
      <c r="LNK77" s="348"/>
      <c r="LNL77" s="348"/>
      <c r="LNM77" s="348"/>
      <c r="LNN77" s="348"/>
      <c r="LNO77" s="348"/>
      <c r="LNP77" s="348"/>
      <c r="LNQ77" s="348"/>
      <c r="LNR77" s="348"/>
      <c r="LNS77" s="348"/>
      <c r="LNT77" s="348"/>
      <c r="LNU77" s="348"/>
      <c r="LNV77" s="348"/>
      <c r="LNW77" s="348"/>
      <c r="LNX77" s="348"/>
      <c r="LNY77" s="348"/>
      <c r="LNZ77" s="348"/>
      <c r="LOA77" s="348"/>
      <c r="LOB77" s="348"/>
      <c r="LOC77" s="348"/>
      <c r="LOD77" s="348"/>
      <c r="LOE77" s="348"/>
      <c r="LOF77" s="348"/>
      <c r="LOG77" s="348"/>
      <c r="LOH77" s="348"/>
      <c r="LOI77" s="348"/>
      <c r="LOJ77" s="348"/>
      <c r="LOK77" s="348"/>
      <c r="LOL77" s="348"/>
      <c r="LOM77" s="348"/>
      <c r="LON77" s="348"/>
      <c r="LOO77" s="348"/>
      <c r="LOP77" s="348"/>
      <c r="LOQ77" s="348"/>
      <c r="LOR77" s="348"/>
      <c r="LOS77" s="348"/>
      <c r="LOT77" s="348"/>
      <c r="LOU77" s="348"/>
      <c r="LOV77" s="348"/>
      <c r="LOW77" s="348"/>
      <c r="LOX77" s="348"/>
      <c r="LOY77" s="348"/>
      <c r="LOZ77" s="348"/>
      <c r="LPA77" s="348"/>
      <c r="LPB77" s="348"/>
      <c r="LPC77" s="348"/>
      <c r="LPD77" s="348"/>
      <c r="LPE77" s="348"/>
      <c r="LPF77" s="348"/>
      <c r="LPG77" s="348"/>
      <c r="LPH77" s="348"/>
      <c r="LPI77" s="348"/>
      <c r="LPJ77" s="348"/>
      <c r="LPK77" s="348"/>
      <c r="LPL77" s="348"/>
      <c r="LPM77" s="348"/>
      <c r="LPN77" s="348"/>
      <c r="LPO77" s="348"/>
      <c r="LPP77" s="348"/>
      <c r="LPQ77" s="348"/>
      <c r="LPR77" s="348"/>
      <c r="LPS77" s="348"/>
      <c r="LPT77" s="348"/>
      <c r="LPU77" s="348"/>
      <c r="LPV77" s="348"/>
      <c r="LPW77" s="348"/>
      <c r="LPX77" s="348"/>
      <c r="LPY77" s="348"/>
      <c r="LPZ77" s="348"/>
      <c r="LQA77" s="348"/>
      <c r="LQB77" s="348"/>
      <c r="LQC77" s="348"/>
      <c r="LQD77" s="348"/>
      <c r="LQE77" s="348"/>
      <c r="LQF77" s="348"/>
      <c r="LQG77" s="348"/>
      <c r="LQH77" s="348"/>
      <c r="LQI77" s="348"/>
      <c r="LQJ77" s="348"/>
      <c r="LQK77" s="348"/>
      <c r="LQL77" s="348"/>
      <c r="LQM77" s="348"/>
      <c r="LQN77" s="348"/>
      <c r="LQO77" s="348"/>
      <c r="LQP77" s="348"/>
      <c r="LQQ77" s="348"/>
      <c r="LQR77" s="348"/>
      <c r="LQS77" s="348"/>
      <c r="LQT77" s="348"/>
      <c r="LQU77" s="348"/>
      <c r="LQV77" s="348"/>
      <c r="LQW77" s="348"/>
      <c r="LQX77" s="348"/>
      <c r="LQY77" s="348"/>
      <c r="LQZ77" s="348"/>
      <c r="LRA77" s="348"/>
      <c r="LRB77" s="348"/>
      <c r="LRC77" s="348"/>
      <c r="LRD77" s="348"/>
      <c r="LRE77" s="348"/>
      <c r="LRF77" s="348"/>
      <c r="LRG77" s="348"/>
      <c r="LRH77" s="348"/>
      <c r="LRI77" s="348"/>
      <c r="LRJ77" s="348"/>
      <c r="LRK77" s="348"/>
      <c r="LRL77" s="348"/>
      <c r="LRM77" s="348"/>
      <c r="LRN77" s="348"/>
      <c r="LRO77" s="348"/>
      <c r="LRP77" s="348"/>
      <c r="LRQ77" s="348"/>
      <c r="LRR77" s="348"/>
      <c r="LRS77" s="348"/>
      <c r="LRT77" s="348"/>
      <c r="LRU77" s="348"/>
      <c r="LRV77" s="348"/>
      <c r="LRW77" s="348"/>
      <c r="LRX77" s="348"/>
      <c r="LRY77" s="348"/>
      <c r="LRZ77" s="348"/>
      <c r="LSA77" s="348"/>
      <c r="LSB77" s="348"/>
      <c r="LSC77" s="348"/>
      <c r="LSD77" s="348"/>
      <c r="LSE77" s="348"/>
      <c r="LSF77" s="348"/>
      <c r="LSG77" s="348"/>
      <c r="LSH77" s="348"/>
      <c r="LSI77" s="348"/>
      <c r="LSJ77" s="348"/>
      <c r="LSK77" s="348"/>
      <c r="LSL77" s="348"/>
      <c r="LSM77" s="348"/>
      <c r="LSN77" s="348"/>
      <c r="LSO77" s="348"/>
      <c r="LSP77" s="348"/>
      <c r="LSQ77" s="348"/>
      <c r="LSR77" s="348"/>
      <c r="LSS77" s="348"/>
      <c r="LST77" s="348"/>
      <c r="LSU77" s="348"/>
      <c r="LSV77" s="348"/>
      <c r="LSW77" s="348"/>
      <c r="LSX77" s="348"/>
      <c r="LSY77" s="348"/>
      <c r="LSZ77" s="348"/>
      <c r="LTA77" s="348"/>
      <c r="LTB77" s="348"/>
      <c r="LTC77" s="348"/>
      <c r="LTD77" s="348"/>
      <c r="LTE77" s="348"/>
      <c r="LTF77" s="348"/>
      <c r="LTG77" s="348"/>
      <c r="LTH77" s="348"/>
      <c r="LTI77" s="348"/>
      <c r="LTJ77" s="348"/>
      <c r="LTK77" s="348"/>
      <c r="LTL77" s="348"/>
      <c r="LTM77" s="348"/>
      <c r="LTN77" s="348"/>
      <c r="LTO77" s="348"/>
      <c r="LTP77" s="348"/>
      <c r="LTQ77" s="348"/>
      <c r="LTR77" s="348"/>
      <c r="LTS77" s="348"/>
      <c r="LTT77" s="348"/>
      <c r="LTU77" s="348"/>
      <c r="LTV77" s="348"/>
      <c r="LTW77" s="348"/>
      <c r="LTX77" s="348"/>
      <c r="LTY77" s="348"/>
      <c r="LTZ77" s="348"/>
      <c r="LUA77" s="348"/>
      <c r="LUB77" s="348"/>
      <c r="LUC77" s="348"/>
      <c r="LUD77" s="348"/>
      <c r="LUE77" s="348"/>
      <c r="LUF77" s="348"/>
      <c r="LUG77" s="348"/>
      <c r="LUH77" s="348"/>
      <c r="LUI77" s="348"/>
      <c r="LUJ77" s="348"/>
      <c r="LUK77" s="348"/>
      <c r="LUL77" s="348"/>
      <c r="LUM77" s="348"/>
      <c r="LUN77" s="348"/>
      <c r="LUO77" s="348"/>
      <c r="LUP77" s="348"/>
      <c r="LUQ77" s="348"/>
      <c r="LUR77" s="348"/>
      <c r="LUS77" s="348"/>
      <c r="LUT77" s="348"/>
      <c r="LUU77" s="348"/>
      <c r="LUV77" s="348"/>
      <c r="LUW77" s="348"/>
      <c r="LUX77" s="348"/>
      <c r="LUY77" s="348"/>
      <c r="LUZ77" s="348"/>
      <c r="LVA77" s="348"/>
      <c r="LVB77" s="348"/>
      <c r="LVC77" s="348"/>
      <c r="LVD77" s="348"/>
      <c r="LVE77" s="348"/>
      <c r="LVF77" s="348"/>
      <c r="LVG77" s="348"/>
      <c r="LVH77" s="348"/>
      <c r="LVI77" s="348"/>
      <c r="LVJ77" s="348"/>
      <c r="LVK77" s="348"/>
      <c r="LVL77" s="348"/>
      <c r="LVM77" s="348"/>
      <c r="LVN77" s="348"/>
      <c r="LVO77" s="348"/>
      <c r="LVP77" s="348"/>
      <c r="LVQ77" s="348"/>
      <c r="LVR77" s="348"/>
      <c r="LVS77" s="348"/>
      <c r="LVT77" s="348"/>
      <c r="LVU77" s="348"/>
      <c r="LVV77" s="348"/>
      <c r="LVW77" s="348"/>
      <c r="LVX77" s="348"/>
      <c r="LVY77" s="348"/>
      <c r="LVZ77" s="348"/>
      <c r="LWA77" s="348"/>
      <c r="LWB77" s="348"/>
      <c r="LWC77" s="348"/>
      <c r="LWD77" s="348"/>
      <c r="LWE77" s="348"/>
      <c r="LWF77" s="348"/>
      <c r="LWG77" s="348"/>
      <c r="LWH77" s="348"/>
      <c r="LWI77" s="348"/>
      <c r="LWJ77" s="348"/>
      <c r="LWK77" s="348"/>
      <c r="LWL77" s="348"/>
      <c r="LWM77" s="348"/>
      <c r="LWN77" s="348"/>
      <c r="LWO77" s="348"/>
      <c r="LWP77" s="348"/>
      <c r="LWQ77" s="348"/>
      <c r="LWR77" s="348"/>
      <c r="LWS77" s="348"/>
      <c r="LWT77" s="348"/>
      <c r="LWU77" s="348"/>
      <c r="LWV77" s="348"/>
      <c r="LWW77" s="348"/>
      <c r="LWX77" s="348"/>
      <c r="LWY77" s="348"/>
      <c r="LWZ77" s="348"/>
      <c r="LXA77" s="348"/>
      <c r="LXB77" s="348"/>
      <c r="LXC77" s="348"/>
      <c r="LXD77" s="348"/>
      <c r="LXE77" s="348"/>
      <c r="LXF77" s="348"/>
      <c r="LXG77" s="348"/>
      <c r="LXH77" s="348"/>
      <c r="LXI77" s="348"/>
      <c r="LXJ77" s="348"/>
      <c r="LXK77" s="348"/>
      <c r="LXL77" s="348"/>
      <c r="LXM77" s="348"/>
      <c r="LXN77" s="348"/>
      <c r="LXO77" s="348"/>
      <c r="LXP77" s="348"/>
      <c r="LXQ77" s="348"/>
      <c r="LXR77" s="348"/>
      <c r="LXS77" s="348"/>
      <c r="LXT77" s="348"/>
      <c r="LXU77" s="348"/>
      <c r="LXV77" s="348"/>
      <c r="LXW77" s="348"/>
      <c r="LXX77" s="348"/>
      <c r="LXY77" s="348"/>
      <c r="LXZ77" s="348"/>
      <c r="LYA77" s="348"/>
      <c r="LYB77" s="348"/>
      <c r="LYC77" s="348"/>
      <c r="LYD77" s="348"/>
      <c r="LYE77" s="348"/>
      <c r="LYF77" s="348"/>
      <c r="LYG77" s="348"/>
      <c r="LYH77" s="348"/>
      <c r="LYI77" s="348"/>
      <c r="LYJ77" s="348"/>
      <c r="LYK77" s="348"/>
      <c r="LYL77" s="348"/>
      <c r="LYM77" s="348"/>
      <c r="LYN77" s="348"/>
      <c r="LYO77" s="348"/>
      <c r="LYP77" s="348"/>
      <c r="LYQ77" s="348"/>
      <c r="LYR77" s="348"/>
      <c r="LYS77" s="348"/>
      <c r="LYT77" s="348"/>
      <c r="LYU77" s="348"/>
      <c r="LYV77" s="348"/>
      <c r="LYW77" s="348"/>
      <c r="LYX77" s="348"/>
      <c r="LYY77" s="348"/>
      <c r="LYZ77" s="348"/>
      <c r="LZA77" s="348"/>
      <c r="LZB77" s="348"/>
      <c r="LZC77" s="348"/>
      <c r="LZD77" s="348"/>
      <c r="LZE77" s="348"/>
      <c r="LZF77" s="348"/>
      <c r="LZG77" s="348"/>
      <c r="LZH77" s="348"/>
      <c r="LZI77" s="348"/>
      <c r="LZJ77" s="348"/>
      <c r="LZK77" s="348"/>
      <c r="LZL77" s="348"/>
      <c r="LZM77" s="348"/>
      <c r="LZN77" s="348"/>
      <c r="LZO77" s="348"/>
      <c r="LZP77" s="348"/>
      <c r="LZQ77" s="348"/>
      <c r="LZR77" s="348"/>
      <c r="LZS77" s="348"/>
      <c r="LZT77" s="348"/>
      <c r="LZU77" s="348"/>
      <c r="LZV77" s="348"/>
      <c r="LZW77" s="348"/>
      <c r="LZX77" s="348"/>
      <c r="LZY77" s="348"/>
      <c r="LZZ77" s="348"/>
      <c r="MAA77" s="348"/>
      <c r="MAB77" s="348"/>
      <c r="MAC77" s="348"/>
      <c r="MAD77" s="348"/>
      <c r="MAE77" s="348"/>
      <c r="MAF77" s="348"/>
      <c r="MAG77" s="348"/>
      <c r="MAH77" s="348"/>
      <c r="MAI77" s="348"/>
      <c r="MAJ77" s="348"/>
      <c r="MAK77" s="348"/>
      <c r="MAL77" s="348"/>
      <c r="MAM77" s="348"/>
      <c r="MAN77" s="348"/>
      <c r="MAO77" s="348"/>
      <c r="MAP77" s="348"/>
      <c r="MAQ77" s="348"/>
      <c r="MAR77" s="348"/>
      <c r="MAS77" s="348"/>
      <c r="MAT77" s="348"/>
      <c r="MAU77" s="348"/>
      <c r="MAV77" s="348"/>
      <c r="MAW77" s="348"/>
      <c r="MAX77" s="348"/>
      <c r="MAY77" s="348"/>
      <c r="MAZ77" s="348"/>
      <c r="MBA77" s="348"/>
      <c r="MBB77" s="348"/>
      <c r="MBC77" s="348"/>
      <c r="MBD77" s="348"/>
      <c r="MBE77" s="348"/>
      <c r="MBF77" s="348"/>
      <c r="MBG77" s="348"/>
      <c r="MBH77" s="348"/>
      <c r="MBI77" s="348"/>
      <c r="MBJ77" s="348"/>
      <c r="MBK77" s="348"/>
      <c r="MBL77" s="348"/>
      <c r="MBM77" s="348"/>
      <c r="MBN77" s="348"/>
      <c r="MBO77" s="348"/>
      <c r="MBP77" s="348"/>
      <c r="MBQ77" s="348"/>
      <c r="MBR77" s="348"/>
      <c r="MBS77" s="348"/>
      <c r="MBT77" s="348"/>
      <c r="MBU77" s="348"/>
      <c r="MBV77" s="348"/>
      <c r="MBW77" s="348"/>
      <c r="MBX77" s="348"/>
      <c r="MBY77" s="348"/>
      <c r="MBZ77" s="348"/>
      <c r="MCA77" s="348"/>
      <c r="MCB77" s="348"/>
      <c r="MCC77" s="348"/>
      <c r="MCD77" s="348"/>
      <c r="MCE77" s="348"/>
      <c r="MCF77" s="348"/>
      <c r="MCG77" s="348"/>
      <c r="MCH77" s="348"/>
      <c r="MCI77" s="348"/>
      <c r="MCJ77" s="348"/>
      <c r="MCK77" s="348"/>
      <c r="MCL77" s="348"/>
      <c r="MCM77" s="348"/>
      <c r="MCN77" s="348"/>
      <c r="MCO77" s="348"/>
      <c r="MCP77" s="348"/>
      <c r="MCQ77" s="348"/>
      <c r="MCR77" s="348"/>
      <c r="MCS77" s="348"/>
      <c r="MCT77" s="348"/>
      <c r="MCU77" s="348"/>
      <c r="MCV77" s="348"/>
      <c r="MCW77" s="348"/>
      <c r="MCX77" s="348"/>
      <c r="MCY77" s="348"/>
      <c r="MCZ77" s="348"/>
      <c r="MDA77" s="348"/>
      <c r="MDB77" s="348"/>
      <c r="MDC77" s="348"/>
      <c r="MDD77" s="348"/>
      <c r="MDE77" s="348"/>
      <c r="MDF77" s="348"/>
      <c r="MDG77" s="348"/>
      <c r="MDH77" s="348"/>
      <c r="MDI77" s="348"/>
      <c r="MDJ77" s="348"/>
      <c r="MDK77" s="348"/>
      <c r="MDL77" s="348"/>
      <c r="MDM77" s="348"/>
      <c r="MDN77" s="348"/>
      <c r="MDO77" s="348"/>
      <c r="MDP77" s="348"/>
      <c r="MDQ77" s="348"/>
      <c r="MDR77" s="348"/>
      <c r="MDS77" s="348"/>
      <c r="MDT77" s="348"/>
      <c r="MDU77" s="348"/>
      <c r="MDV77" s="348"/>
      <c r="MDW77" s="348"/>
      <c r="MDX77" s="348"/>
      <c r="MDY77" s="348"/>
      <c r="MDZ77" s="348"/>
      <c r="MEA77" s="348"/>
      <c r="MEB77" s="348"/>
      <c r="MEC77" s="348"/>
      <c r="MED77" s="348"/>
      <c r="MEE77" s="348"/>
      <c r="MEF77" s="348"/>
      <c r="MEG77" s="348"/>
      <c r="MEH77" s="348"/>
      <c r="MEI77" s="348"/>
      <c r="MEJ77" s="348"/>
      <c r="MEK77" s="348"/>
      <c r="MEL77" s="348"/>
      <c r="MEM77" s="348"/>
      <c r="MEN77" s="348"/>
      <c r="MEO77" s="348"/>
      <c r="MEP77" s="348"/>
      <c r="MEQ77" s="348"/>
      <c r="MER77" s="348"/>
      <c r="MES77" s="348"/>
      <c r="MET77" s="348"/>
      <c r="MEU77" s="348"/>
      <c r="MEV77" s="348"/>
      <c r="MEW77" s="348"/>
      <c r="MEX77" s="348"/>
      <c r="MEY77" s="348"/>
      <c r="MEZ77" s="348"/>
      <c r="MFA77" s="348"/>
      <c r="MFB77" s="348"/>
      <c r="MFC77" s="348"/>
      <c r="MFD77" s="348"/>
      <c r="MFE77" s="348"/>
      <c r="MFF77" s="348"/>
      <c r="MFG77" s="348"/>
      <c r="MFH77" s="348"/>
      <c r="MFI77" s="348"/>
      <c r="MFJ77" s="348"/>
      <c r="MFK77" s="348"/>
      <c r="MFL77" s="348"/>
      <c r="MFM77" s="348"/>
      <c r="MFN77" s="348"/>
      <c r="MFO77" s="348"/>
      <c r="MFP77" s="348"/>
      <c r="MFQ77" s="348"/>
      <c r="MFR77" s="348"/>
      <c r="MFS77" s="348"/>
      <c r="MFT77" s="348"/>
      <c r="MFU77" s="348"/>
      <c r="MFV77" s="348"/>
      <c r="MFW77" s="348"/>
      <c r="MFX77" s="348"/>
      <c r="MFY77" s="348"/>
      <c r="MFZ77" s="348"/>
      <c r="MGA77" s="348"/>
      <c r="MGB77" s="348"/>
      <c r="MGC77" s="348"/>
      <c r="MGD77" s="348"/>
      <c r="MGE77" s="348"/>
      <c r="MGF77" s="348"/>
      <c r="MGG77" s="348"/>
      <c r="MGH77" s="348"/>
      <c r="MGI77" s="348"/>
      <c r="MGJ77" s="348"/>
      <c r="MGK77" s="348"/>
      <c r="MGL77" s="348"/>
      <c r="MGM77" s="348"/>
      <c r="MGN77" s="348"/>
      <c r="MGO77" s="348"/>
      <c r="MGP77" s="348"/>
      <c r="MGQ77" s="348"/>
      <c r="MGR77" s="348"/>
      <c r="MGS77" s="348"/>
      <c r="MGT77" s="348"/>
      <c r="MGU77" s="348"/>
      <c r="MGV77" s="348"/>
      <c r="MGW77" s="348"/>
      <c r="MGX77" s="348"/>
      <c r="MGY77" s="348"/>
      <c r="MGZ77" s="348"/>
      <c r="MHA77" s="348"/>
      <c r="MHB77" s="348"/>
      <c r="MHC77" s="348"/>
      <c r="MHD77" s="348"/>
      <c r="MHE77" s="348"/>
      <c r="MHF77" s="348"/>
      <c r="MHG77" s="348"/>
      <c r="MHH77" s="348"/>
      <c r="MHI77" s="348"/>
      <c r="MHJ77" s="348"/>
      <c r="MHK77" s="348"/>
      <c r="MHL77" s="348"/>
      <c r="MHM77" s="348"/>
      <c r="MHN77" s="348"/>
      <c r="MHO77" s="348"/>
      <c r="MHP77" s="348"/>
      <c r="MHQ77" s="348"/>
      <c r="MHR77" s="348"/>
      <c r="MHS77" s="348"/>
      <c r="MHT77" s="348"/>
      <c r="MHU77" s="348"/>
      <c r="MHV77" s="348"/>
      <c r="MHW77" s="348"/>
      <c r="MHX77" s="348"/>
      <c r="MHY77" s="348"/>
      <c r="MHZ77" s="348"/>
      <c r="MIA77" s="348"/>
      <c r="MIB77" s="348"/>
      <c r="MIC77" s="348"/>
      <c r="MID77" s="348"/>
      <c r="MIE77" s="348"/>
      <c r="MIF77" s="348"/>
      <c r="MIG77" s="348"/>
      <c r="MIH77" s="348"/>
      <c r="MII77" s="348"/>
      <c r="MIJ77" s="348"/>
      <c r="MIK77" s="348"/>
      <c r="MIL77" s="348"/>
      <c r="MIM77" s="348"/>
      <c r="MIN77" s="348"/>
      <c r="MIO77" s="348"/>
      <c r="MIP77" s="348"/>
      <c r="MIQ77" s="348"/>
      <c r="MIR77" s="348"/>
      <c r="MIS77" s="348"/>
      <c r="MIT77" s="348"/>
      <c r="MIU77" s="348"/>
      <c r="MIV77" s="348"/>
      <c r="MIW77" s="348"/>
      <c r="MIX77" s="348"/>
      <c r="MIY77" s="348"/>
      <c r="MIZ77" s="348"/>
      <c r="MJA77" s="348"/>
      <c r="MJB77" s="348"/>
      <c r="MJC77" s="348"/>
      <c r="MJD77" s="348"/>
      <c r="MJE77" s="348"/>
      <c r="MJF77" s="348"/>
      <c r="MJG77" s="348"/>
      <c r="MJH77" s="348"/>
      <c r="MJI77" s="348"/>
      <c r="MJJ77" s="348"/>
      <c r="MJK77" s="348"/>
      <c r="MJL77" s="348"/>
      <c r="MJM77" s="348"/>
      <c r="MJN77" s="348"/>
      <c r="MJO77" s="348"/>
      <c r="MJP77" s="348"/>
      <c r="MJQ77" s="348"/>
      <c r="MJR77" s="348"/>
      <c r="MJS77" s="348"/>
      <c r="MJT77" s="348"/>
      <c r="MJU77" s="348"/>
      <c r="MJV77" s="348"/>
      <c r="MJW77" s="348"/>
      <c r="MJX77" s="348"/>
      <c r="MJY77" s="348"/>
      <c r="MJZ77" s="348"/>
      <c r="MKA77" s="348"/>
      <c r="MKB77" s="348"/>
      <c r="MKC77" s="348"/>
      <c r="MKD77" s="348"/>
      <c r="MKE77" s="348"/>
      <c r="MKF77" s="348"/>
      <c r="MKG77" s="348"/>
      <c r="MKH77" s="348"/>
      <c r="MKI77" s="348"/>
      <c r="MKJ77" s="348"/>
      <c r="MKK77" s="348"/>
      <c r="MKL77" s="348"/>
      <c r="MKM77" s="348"/>
      <c r="MKN77" s="348"/>
      <c r="MKO77" s="348"/>
      <c r="MKP77" s="348"/>
      <c r="MKQ77" s="348"/>
      <c r="MKR77" s="348"/>
      <c r="MKS77" s="348"/>
      <c r="MKT77" s="348"/>
      <c r="MKU77" s="348"/>
      <c r="MKV77" s="348"/>
      <c r="MKW77" s="348"/>
      <c r="MKX77" s="348"/>
      <c r="MKY77" s="348"/>
      <c r="MKZ77" s="348"/>
      <c r="MLA77" s="348"/>
      <c r="MLB77" s="348"/>
      <c r="MLC77" s="348"/>
      <c r="MLD77" s="348"/>
      <c r="MLE77" s="348"/>
      <c r="MLF77" s="348"/>
      <c r="MLG77" s="348"/>
      <c r="MLH77" s="348"/>
      <c r="MLI77" s="348"/>
      <c r="MLJ77" s="348"/>
      <c r="MLK77" s="348"/>
      <c r="MLL77" s="348"/>
      <c r="MLM77" s="348"/>
      <c r="MLN77" s="348"/>
      <c r="MLO77" s="348"/>
      <c r="MLP77" s="348"/>
      <c r="MLQ77" s="348"/>
      <c r="MLR77" s="348"/>
      <c r="MLS77" s="348"/>
      <c r="MLT77" s="348"/>
      <c r="MLU77" s="348"/>
      <c r="MLV77" s="348"/>
      <c r="MLW77" s="348"/>
      <c r="MLX77" s="348"/>
      <c r="MLY77" s="348"/>
      <c r="MLZ77" s="348"/>
      <c r="MMA77" s="348"/>
      <c r="MMB77" s="348"/>
      <c r="MMC77" s="348"/>
      <c r="MMD77" s="348"/>
      <c r="MME77" s="348"/>
      <c r="MMF77" s="348"/>
      <c r="MMG77" s="348"/>
      <c r="MMH77" s="348"/>
      <c r="MMI77" s="348"/>
      <c r="MMJ77" s="348"/>
      <c r="MMK77" s="348"/>
      <c r="MML77" s="348"/>
      <c r="MMM77" s="348"/>
      <c r="MMN77" s="348"/>
      <c r="MMO77" s="348"/>
      <c r="MMP77" s="348"/>
      <c r="MMQ77" s="348"/>
      <c r="MMR77" s="348"/>
      <c r="MMS77" s="348"/>
      <c r="MMT77" s="348"/>
      <c r="MMU77" s="348"/>
      <c r="MMV77" s="348"/>
      <c r="MMW77" s="348"/>
      <c r="MMX77" s="348"/>
      <c r="MMY77" s="348"/>
      <c r="MMZ77" s="348"/>
      <c r="MNA77" s="348"/>
      <c r="MNB77" s="348"/>
      <c r="MNC77" s="348"/>
      <c r="MND77" s="348"/>
      <c r="MNE77" s="348"/>
      <c r="MNF77" s="348"/>
      <c r="MNG77" s="348"/>
      <c r="MNH77" s="348"/>
      <c r="MNI77" s="348"/>
      <c r="MNJ77" s="348"/>
      <c r="MNK77" s="348"/>
      <c r="MNL77" s="348"/>
      <c r="MNM77" s="348"/>
      <c r="MNN77" s="348"/>
      <c r="MNO77" s="348"/>
      <c r="MNP77" s="348"/>
      <c r="MNQ77" s="348"/>
      <c r="MNR77" s="348"/>
      <c r="MNS77" s="348"/>
      <c r="MNT77" s="348"/>
      <c r="MNU77" s="348"/>
      <c r="MNV77" s="348"/>
      <c r="MNW77" s="348"/>
      <c r="MNX77" s="348"/>
      <c r="MNY77" s="348"/>
      <c r="MNZ77" s="348"/>
      <c r="MOA77" s="348"/>
      <c r="MOB77" s="348"/>
      <c r="MOC77" s="348"/>
      <c r="MOD77" s="348"/>
      <c r="MOE77" s="348"/>
      <c r="MOF77" s="348"/>
      <c r="MOG77" s="348"/>
      <c r="MOH77" s="348"/>
      <c r="MOI77" s="348"/>
      <c r="MOJ77" s="348"/>
      <c r="MOK77" s="348"/>
      <c r="MOL77" s="348"/>
      <c r="MOM77" s="348"/>
      <c r="MON77" s="348"/>
      <c r="MOO77" s="348"/>
      <c r="MOP77" s="348"/>
      <c r="MOQ77" s="348"/>
      <c r="MOR77" s="348"/>
      <c r="MOS77" s="348"/>
      <c r="MOT77" s="348"/>
      <c r="MOU77" s="348"/>
      <c r="MOV77" s="348"/>
      <c r="MOW77" s="348"/>
      <c r="MOX77" s="348"/>
      <c r="MOY77" s="348"/>
      <c r="MOZ77" s="348"/>
      <c r="MPA77" s="348"/>
      <c r="MPB77" s="348"/>
      <c r="MPC77" s="348"/>
      <c r="MPD77" s="348"/>
      <c r="MPE77" s="348"/>
      <c r="MPF77" s="348"/>
      <c r="MPG77" s="348"/>
      <c r="MPH77" s="348"/>
      <c r="MPI77" s="348"/>
      <c r="MPJ77" s="348"/>
      <c r="MPK77" s="348"/>
      <c r="MPL77" s="348"/>
      <c r="MPM77" s="348"/>
      <c r="MPN77" s="348"/>
      <c r="MPO77" s="348"/>
      <c r="MPP77" s="348"/>
      <c r="MPQ77" s="348"/>
      <c r="MPR77" s="348"/>
      <c r="MPS77" s="348"/>
      <c r="MPT77" s="348"/>
      <c r="MPU77" s="348"/>
      <c r="MPV77" s="348"/>
      <c r="MPW77" s="348"/>
      <c r="MPX77" s="348"/>
      <c r="MPY77" s="348"/>
      <c r="MPZ77" s="348"/>
      <c r="MQA77" s="348"/>
      <c r="MQB77" s="348"/>
      <c r="MQC77" s="348"/>
      <c r="MQD77" s="348"/>
      <c r="MQE77" s="348"/>
      <c r="MQF77" s="348"/>
      <c r="MQG77" s="348"/>
      <c r="MQH77" s="348"/>
      <c r="MQI77" s="348"/>
      <c r="MQJ77" s="348"/>
      <c r="MQK77" s="348"/>
      <c r="MQL77" s="348"/>
      <c r="MQM77" s="348"/>
      <c r="MQN77" s="348"/>
      <c r="MQO77" s="348"/>
      <c r="MQP77" s="348"/>
      <c r="MQQ77" s="348"/>
      <c r="MQR77" s="348"/>
      <c r="MQS77" s="348"/>
      <c r="MQT77" s="348"/>
      <c r="MQU77" s="348"/>
      <c r="MQV77" s="348"/>
      <c r="MQW77" s="348"/>
      <c r="MQX77" s="348"/>
      <c r="MQY77" s="348"/>
      <c r="MQZ77" s="348"/>
      <c r="MRA77" s="348"/>
      <c r="MRB77" s="348"/>
      <c r="MRC77" s="348"/>
      <c r="MRD77" s="348"/>
      <c r="MRE77" s="348"/>
      <c r="MRF77" s="348"/>
      <c r="MRG77" s="348"/>
      <c r="MRH77" s="348"/>
      <c r="MRI77" s="348"/>
      <c r="MRJ77" s="348"/>
      <c r="MRK77" s="348"/>
      <c r="MRL77" s="348"/>
      <c r="MRM77" s="348"/>
      <c r="MRN77" s="348"/>
      <c r="MRO77" s="348"/>
      <c r="MRP77" s="348"/>
      <c r="MRQ77" s="348"/>
      <c r="MRR77" s="348"/>
      <c r="MRS77" s="348"/>
      <c r="MRT77" s="348"/>
      <c r="MRU77" s="348"/>
      <c r="MRV77" s="348"/>
      <c r="MRW77" s="348"/>
      <c r="MRX77" s="348"/>
      <c r="MRY77" s="348"/>
      <c r="MRZ77" s="348"/>
      <c r="MSA77" s="348"/>
      <c r="MSB77" s="348"/>
      <c r="MSC77" s="348"/>
      <c r="MSD77" s="348"/>
      <c r="MSE77" s="348"/>
      <c r="MSF77" s="348"/>
      <c r="MSG77" s="348"/>
      <c r="MSH77" s="348"/>
      <c r="MSI77" s="348"/>
      <c r="MSJ77" s="348"/>
      <c r="MSK77" s="348"/>
      <c r="MSL77" s="348"/>
      <c r="MSM77" s="348"/>
      <c r="MSN77" s="348"/>
      <c r="MSO77" s="348"/>
      <c r="MSP77" s="348"/>
      <c r="MSQ77" s="348"/>
      <c r="MSR77" s="348"/>
      <c r="MSS77" s="348"/>
      <c r="MST77" s="348"/>
      <c r="MSU77" s="348"/>
      <c r="MSV77" s="348"/>
      <c r="MSW77" s="348"/>
      <c r="MSX77" s="348"/>
      <c r="MSY77" s="348"/>
      <c r="MSZ77" s="348"/>
      <c r="MTA77" s="348"/>
      <c r="MTB77" s="348"/>
      <c r="MTC77" s="348"/>
      <c r="MTD77" s="348"/>
      <c r="MTE77" s="348"/>
      <c r="MTF77" s="348"/>
      <c r="MTG77" s="348"/>
      <c r="MTH77" s="348"/>
      <c r="MTI77" s="348"/>
      <c r="MTJ77" s="348"/>
      <c r="MTK77" s="348"/>
      <c r="MTL77" s="348"/>
      <c r="MTM77" s="348"/>
      <c r="MTN77" s="348"/>
      <c r="MTO77" s="348"/>
      <c r="MTP77" s="348"/>
      <c r="MTQ77" s="348"/>
      <c r="MTR77" s="348"/>
      <c r="MTS77" s="348"/>
      <c r="MTT77" s="348"/>
      <c r="MTU77" s="348"/>
      <c r="MTV77" s="348"/>
      <c r="MTW77" s="348"/>
      <c r="MTX77" s="348"/>
      <c r="MTY77" s="348"/>
      <c r="MTZ77" s="348"/>
      <c r="MUA77" s="348"/>
      <c r="MUB77" s="348"/>
      <c r="MUC77" s="348"/>
      <c r="MUD77" s="348"/>
      <c r="MUE77" s="348"/>
      <c r="MUF77" s="348"/>
      <c r="MUG77" s="348"/>
      <c r="MUH77" s="348"/>
      <c r="MUI77" s="348"/>
      <c r="MUJ77" s="348"/>
      <c r="MUK77" s="348"/>
      <c r="MUL77" s="348"/>
      <c r="MUM77" s="348"/>
      <c r="MUN77" s="348"/>
      <c r="MUO77" s="348"/>
      <c r="MUP77" s="348"/>
      <c r="MUQ77" s="348"/>
      <c r="MUR77" s="348"/>
      <c r="MUS77" s="348"/>
      <c r="MUT77" s="348"/>
      <c r="MUU77" s="348"/>
      <c r="MUV77" s="348"/>
      <c r="MUW77" s="348"/>
      <c r="MUX77" s="348"/>
      <c r="MUY77" s="348"/>
      <c r="MUZ77" s="348"/>
      <c r="MVA77" s="348"/>
      <c r="MVB77" s="348"/>
      <c r="MVC77" s="348"/>
      <c r="MVD77" s="348"/>
      <c r="MVE77" s="348"/>
      <c r="MVF77" s="348"/>
      <c r="MVG77" s="348"/>
      <c r="MVH77" s="348"/>
      <c r="MVI77" s="348"/>
      <c r="MVJ77" s="348"/>
      <c r="MVK77" s="348"/>
      <c r="MVL77" s="348"/>
      <c r="MVM77" s="348"/>
      <c r="MVN77" s="348"/>
      <c r="MVO77" s="348"/>
      <c r="MVP77" s="348"/>
      <c r="MVQ77" s="348"/>
      <c r="MVR77" s="348"/>
      <c r="MVS77" s="348"/>
      <c r="MVT77" s="348"/>
      <c r="MVU77" s="348"/>
      <c r="MVV77" s="348"/>
      <c r="MVW77" s="348"/>
      <c r="MVX77" s="348"/>
      <c r="MVY77" s="348"/>
      <c r="MVZ77" s="348"/>
      <c r="MWA77" s="348"/>
      <c r="MWB77" s="348"/>
      <c r="MWC77" s="348"/>
      <c r="MWD77" s="348"/>
      <c r="MWE77" s="348"/>
      <c r="MWF77" s="348"/>
      <c r="MWG77" s="348"/>
      <c r="MWH77" s="348"/>
      <c r="MWI77" s="348"/>
      <c r="MWJ77" s="348"/>
      <c r="MWK77" s="348"/>
      <c r="MWL77" s="348"/>
      <c r="MWM77" s="348"/>
      <c r="MWN77" s="348"/>
      <c r="MWO77" s="348"/>
      <c r="MWP77" s="348"/>
      <c r="MWQ77" s="348"/>
      <c r="MWR77" s="348"/>
      <c r="MWS77" s="348"/>
      <c r="MWT77" s="348"/>
      <c r="MWU77" s="348"/>
      <c r="MWV77" s="348"/>
      <c r="MWW77" s="348"/>
      <c r="MWX77" s="348"/>
      <c r="MWY77" s="348"/>
      <c r="MWZ77" s="348"/>
      <c r="MXA77" s="348"/>
      <c r="MXB77" s="348"/>
      <c r="MXC77" s="348"/>
      <c r="MXD77" s="348"/>
      <c r="MXE77" s="348"/>
      <c r="MXF77" s="348"/>
      <c r="MXG77" s="348"/>
      <c r="MXH77" s="348"/>
      <c r="MXI77" s="348"/>
      <c r="MXJ77" s="348"/>
      <c r="MXK77" s="348"/>
      <c r="MXL77" s="348"/>
      <c r="MXM77" s="348"/>
      <c r="MXN77" s="348"/>
      <c r="MXO77" s="348"/>
      <c r="MXP77" s="348"/>
      <c r="MXQ77" s="348"/>
      <c r="MXR77" s="348"/>
      <c r="MXS77" s="348"/>
      <c r="MXT77" s="348"/>
      <c r="MXU77" s="348"/>
      <c r="MXV77" s="348"/>
      <c r="MXW77" s="348"/>
      <c r="MXX77" s="348"/>
      <c r="MXY77" s="348"/>
      <c r="MXZ77" s="348"/>
      <c r="MYA77" s="348"/>
      <c r="MYB77" s="348"/>
      <c r="MYC77" s="348"/>
      <c r="MYD77" s="348"/>
      <c r="MYE77" s="348"/>
      <c r="MYF77" s="348"/>
      <c r="MYG77" s="348"/>
      <c r="MYH77" s="348"/>
      <c r="MYI77" s="348"/>
      <c r="MYJ77" s="348"/>
      <c r="MYK77" s="348"/>
      <c r="MYL77" s="348"/>
      <c r="MYM77" s="348"/>
      <c r="MYN77" s="348"/>
      <c r="MYO77" s="348"/>
      <c r="MYP77" s="348"/>
      <c r="MYQ77" s="348"/>
      <c r="MYR77" s="348"/>
      <c r="MYS77" s="348"/>
      <c r="MYT77" s="348"/>
      <c r="MYU77" s="348"/>
      <c r="MYV77" s="348"/>
      <c r="MYW77" s="348"/>
      <c r="MYX77" s="348"/>
      <c r="MYY77" s="348"/>
      <c r="MYZ77" s="348"/>
      <c r="MZA77" s="348"/>
      <c r="MZB77" s="348"/>
      <c r="MZC77" s="348"/>
      <c r="MZD77" s="348"/>
      <c r="MZE77" s="348"/>
      <c r="MZF77" s="348"/>
      <c r="MZG77" s="348"/>
      <c r="MZH77" s="348"/>
      <c r="MZI77" s="348"/>
      <c r="MZJ77" s="348"/>
      <c r="MZK77" s="348"/>
      <c r="MZL77" s="348"/>
      <c r="MZM77" s="348"/>
      <c r="MZN77" s="348"/>
      <c r="MZO77" s="348"/>
      <c r="MZP77" s="348"/>
      <c r="MZQ77" s="348"/>
      <c r="MZR77" s="348"/>
      <c r="MZS77" s="348"/>
      <c r="MZT77" s="348"/>
      <c r="MZU77" s="348"/>
      <c r="MZV77" s="348"/>
      <c r="MZW77" s="348"/>
      <c r="MZX77" s="348"/>
      <c r="MZY77" s="348"/>
      <c r="MZZ77" s="348"/>
      <c r="NAA77" s="348"/>
      <c r="NAB77" s="348"/>
      <c r="NAC77" s="348"/>
      <c r="NAD77" s="348"/>
      <c r="NAE77" s="348"/>
      <c r="NAF77" s="348"/>
      <c r="NAG77" s="348"/>
      <c r="NAH77" s="348"/>
      <c r="NAI77" s="348"/>
      <c r="NAJ77" s="348"/>
      <c r="NAK77" s="348"/>
      <c r="NAL77" s="348"/>
      <c r="NAM77" s="348"/>
      <c r="NAN77" s="348"/>
      <c r="NAO77" s="348"/>
      <c r="NAP77" s="348"/>
      <c r="NAQ77" s="348"/>
      <c r="NAR77" s="348"/>
      <c r="NAS77" s="348"/>
      <c r="NAT77" s="348"/>
      <c r="NAU77" s="348"/>
      <c r="NAV77" s="348"/>
      <c r="NAW77" s="348"/>
      <c r="NAX77" s="348"/>
      <c r="NAY77" s="348"/>
      <c r="NAZ77" s="348"/>
      <c r="NBA77" s="348"/>
      <c r="NBB77" s="348"/>
      <c r="NBC77" s="348"/>
      <c r="NBD77" s="348"/>
      <c r="NBE77" s="348"/>
      <c r="NBF77" s="348"/>
      <c r="NBG77" s="348"/>
      <c r="NBH77" s="348"/>
      <c r="NBI77" s="348"/>
      <c r="NBJ77" s="348"/>
      <c r="NBK77" s="348"/>
      <c r="NBL77" s="348"/>
      <c r="NBM77" s="348"/>
      <c r="NBN77" s="348"/>
      <c r="NBO77" s="348"/>
      <c r="NBP77" s="348"/>
      <c r="NBQ77" s="348"/>
      <c r="NBR77" s="348"/>
      <c r="NBS77" s="348"/>
      <c r="NBT77" s="348"/>
      <c r="NBU77" s="348"/>
      <c r="NBV77" s="348"/>
      <c r="NBW77" s="348"/>
      <c r="NBX77" s="348"/>
      <c r="NBY77" s="348"/>
      <c r="NBZ77" s="348"/>
      <c r="NCA77" s="348"/>
      <c r="NCB77" s="348"/>
      <c r="NCC77" s="348"/>
      <c r="NCD77" s="348"/>
      <c r="NCE77" s="348"/>
      <c r="NCF77" s="348"/>
      <c r="NCG77" s="348"/>
      <c r="NCH77" s="348"/>
      <c r="NCI77" s="348"/>
      <c r="NCJ77" s="348"/>
      <c r="NCK77" s="348"/>
      <c r="NCL77" s="348"/>
      <c r="NCM77" s="348"/>
      <c r="NCN77" s="348"/>
      <c r="NCO77" s="348"/>
      <c r="NCP77" s="348"/>
      <c r="NCQ77" s="348"/>
      <c r="NCR77" s="348"/>
      <c r="NCS77" s="348"/>
      <c r="NCT77" s="348"/>
      <c r="NCU77" s="348"/>
      <c r="NCV77" s="348"/>
      <c r="NCW77" s="348"/>
      <c r="NCX77" s="348"/>
      <c r="NCY77" s="348"/>
      <c r="NCZ77" s="348"/>
      <c r="NDA77" s="348"/>
      <c r="NDB77" s="348"/>
      <c r="NDC77" s="348"/>
      <c r="NDD77" s="348"/>
      <c r="NDE77" s="348"/>
      <c r="NDF77" s="348"/>
      <c r="NDG77" s="348"/>
      <c r="NDH77" s="348"/>
      <c r="NDI77" s="348"/>
      <c r="NDJ77" s="348"/>
      <c r="NDK77" s="348"/>
      <c r="NDL77" s="348"/>
      <c r="NDM77" s="348"/>
      <c r="NDN77" s="348"/>
      <c r="NDO77" s="348"/>
      <c r="NDP77" s="348"/>
      <c r="NDQ77" s="348"/>
      <c r="NDR77" s="348"/>
      <c r="NDS77" s="348"/>
      <c r="NDT77" s="348"/>
      <c r="NDU77" s="348"/>
      <c r="NDV77" s="348"/>
      <c r="NDW77" s="348"/>
      <c r="NDX77" s="348"/>
      <c r="NDY77" s="348"/>
      <c r="NDZ77" s="348"/>
      <c r="NEA77" s="348"/>
      <c r="NEB77" s="348"/>
      <c r="NEC77" s="348"/>
      <c r="NED77" s="348"/>
      <c r="NEE77" s="348"/>
      <c r="NEF77" s="348"/>
      <c r="NEG77" s="348"/>
      <c r="NEH77" s="348"/>
      <c r="NEI77" s="348"/>
      <c r="NEJ77" s="348"/>
      <c r="NEK77" s="348"/>
      <c r="NEL77" s="348"/>
      <c r="NEM77" s="348"/>
      <c r="NEN77" s="348"/>
      <c r="NEO77" s="348"/>
      <c r="NEP77" s="348"/>
      <c r="NEQ77" s="348"/>
      <c r="NER77" s="348"/>
      <c r="NES77" s="348"/>
      <c r="NET77" s="348"/>
      <c r="NEU77" s="348"/>
      <c r="NEV77" s="348"/>
      <c r="NEW77" s="348"/>
      <c r="NEX77" s="348"/>
      <c r="NEY77" s="348"/>
      <c r="NEZ77" s="348"/>
      <c r="NFA77" s="348"/>
      <c r="NFB77" s="348"/>
      <c r="NFC77" s="348"/>
      <c r="NFD77" s="348"/>
      <c r="NFE77" s="348"/>
      <c r="NFF77" s="348"/>
      <c r="NFG77" s="348"/>
      <c r="NFH77" s="348"/>
      <c r="NFI77" s="348"/>
      <c r="NFJ77" s="348"/>
      <c r="NFK77" s="348"/>
      <c r="NFL77" s="348"/>
      <c r="NFM77" s="348"/>
      <c r="NFN77" s="348"/>
      <c r="NFO77" s="348"/>
      <c r="NFP77" s="348"/>
      <c r="NFQ77" s="348"/>
      <c r="NFR77" s="348"/>
      <c r="NFS77" s="348"/>
      <c r="NFT77" s="348"/>
      <c r="NFU77" s="348"/>
      <c r="NFV77" s="348"/>
      <c r="NFW77" s="348"/>
      <c r="NFX77" s="348"/>
      <c r="NFY77" s="348"/>
      <c r="NFZ77" s="348"/>
      <c r="NGA77" s="348"/>
      <c r="NGB77" s="348"/>
      <c r="NGC77" s="348"/>
      <c r="NGD77" s="348"/>
      <c r="NGE77" s="348"/>
      <c r="NGF77" s="348"/>
      <c r="NGG77" s="348"/>
      <c r="NGH77" s="348"/>
      <c r="NGI77" s="348"/>
      <c r="NGJ77" s="348"/>
      <c r="NGK77" s="348"/>
      <c r="NGL77" s="348"/>
      <c r="NGM77" s="348"/>
      <c r="NGN77" s="348"/>
      <c r="NGO77" s="348"/>
      <c r="NGP77" s="348"/>
      <c r="NGQ77" s="348"/>
      <c r="NGR77" s="348"/>
      <c r="NGS77" s="348"/>
      <c r="NGT77" s="348"/>
      <c r="NGU77" s="348"/>
      <c r="NGV77" s="348"/>
      <c r="NGW77" s="348"/>
      <c r="NGX77" s="348"/>
      <c r="NGY77" s="348"/>
      <c r="NGZ77" s="348"/>
      <c r="NHA77" s="348"/>
      <c r="NHB77" s="348"/>
      <c r="NHC77" s="348"/>
      <c r="NHD77" s="348"/>
      <c r="NHE77" s="348"/>
      <c r="NHF77" s="348"/>
      <c r="NHG77" s="348"/>
      <c r="NHH77" s="348"/>
      <c r="NHI77" s="348"/>
      <c r="NHJ77" s="348"/>
      <c r="NHK77" s="348"/>
      <c r="NHL77" s="348"/>
      <c r="NHM77" s="348"/>
      <c r="NHN77" s="348"/>
      <c r="NHO77" s="348"/>
      <c r="NHP77" s="348"/>
      <c r="NHQ77" s="348"/>
      <c r="NHR77" s="348"/>
      <c r="NHS77" s="348"/>
      <c r="NHT77" s="348"/>
      <c r="NHU77" s="348"/>
      <c r="NHV77" s="348"/>
      <c r="NHW77" s="348"/>
      <c r="NHX77" s="348"/>
      <c r="NHY77" s="348"/>
      <c r="NHZ77" s="348"/>
      <c r="NIA77" s="348"/>
      <c r="NIB77" s="348"/>
      <c r="NIC77" s="348"/>
      <c r="NID77" s="348"/>
      <c r="NIE77" s="348"/>
      <c r="NIF77" s="348"/>
      <c r="NIG77" s="348"/>
      <c r="NIH77" s="348"/>
      <c r="NII77" s="348"/>
      <c r="NIJ77" s="348"/>
      <c r="NIK77" s="348"/>
      <c r="NIL77" s="348"/>
      <c r="NIM77" s="348"/>
      <c r="NIN77" s="348"/>
      <c r="NIO77" s="348"/>
      <c r="NIP77" s="348"/>
      <c r="NIQ77" s="348"/>
      <c r="NIR77" s="348"/>
      <c r="NIS77" s="348"/>
      <c r="NIT77" s="348"/>
      <c r="NIU77" s="348"/>
      <c r="NIV77" s="348"/>
      <c r="NIW77" s="348"/>
      <c r="NIX77" s="348"/>
      <c r="NIY77" s="348"/>
      <c r="NIZ77" s="348"/>
      <c r="NJA77" s="348"/>
      <c r="NJB77" s="348"/>
      <c r="NJC77" s="348"/>
      <c r="NJD77" s="348"/>
      <c r="NJE77" s="348"/>
      <c r="NJF77" s="348"/>
      <c r="NJG77" s="348"/>
      <c r="NJH77" s="348"/>
      <c r="NJI77" s="348"/>
      <c r="NJJ77" s="348"/>
      <c r="NJK77" s="348"/>
      <c r="NJL77" s="348"/>
      <c r="NJM77" s="348"/>
      <c r="NJN77" s="348"/>
      <c r="NJO77" s="348"/>
      <c r="NJP77" s="348"/>
      <c r="NJQ77" s="348"/>
      <c r="NJR77" s="348"/>
      <c r="NJS77" s="348"/>
      <c r="NJT77" s="348"/>
      <c r="NJU77" s="348"/>
      <c r="NJV77" s="348"/>
      <c r="NJW77" s="348"/>
      <c r="NJX77" s="348"/>
      <c r="NJY77" s="348"/>
      <c r="NJZ77" s="348"/>
      <c r="NKA77" s="348"/>
      <c r="NKB77" s="348"/>
      <c r="NKC77" s="348"/>
      <c r="NKD77" s="348"/>
      <c r="NKE77" s="348"/>
      <c r="NKF77" s="348"/>
      <c r="NKG77" s="348"/>
      <c r="NKH77" s="348"/>
      <c r="NKI77" s="348"/>
      <c r="NKJ77" s="348"/>
      <c r="NKK77" s="348"/>
      <c r="NKL77" s="348"/>
      <c r="NKM77" s="348"/>
      <c r="NKN77" s="348"/>
      <c r="NKO77" s="348"/>
      <c r="NKP77" s="348"/>
      <c r="NKQ77" s="348"/>
      <c r="NKR77" s="348"/>
      <c r="NKS77" s="348"/>
      <c r="NKT77" s="348"/>
      <c r="NKU77" s="348"/>
      <c r="NKV77" s="348"/>
      <c r="NKW77" s="348"/>
      <c r="NKX77" s="348"/>
      <c r="NKY77" s="348"/>
      <c r="NKZ77" s="348"/>
      <c r="NLA77" s="348"/>
      <c r="NLB77" s="348"/>
      <c r="NLC77" s="348"/>
      <c r="NLD77" s="348"/>
      <c r="NLE77" s="348"/>
      <c r="NLF77" s="348"/>
      <c r="NLG77" s="348"/>
      <c r="NLH77" s="348"/>
      <c r="NLI77" s="348"/>
      <c r="NLJ77" s="348"/>
      <c r="NLK77" s="348"/>
      <c r="NLL77" s="348"/>
      <c r="NLM77" s="348"/>
      <c r="NLN77" s="348"/>
      <c r="NLO77" s="348"/>
      <c r="NLP77" s="348"/>
      <c r="NLQ77" s="348"/>
      <c r="NLR77" s="348"/>
      <c r="NLS77" s="348"/>
      <c r="NLT77" s="348"/>
      <c r="NLU77" s="348"/>
      <c r="NLV77" s="348"/>
      <c r="NLW77" s="348"/>
      <c r="NLX77" s="348"/>
      <c r="NLY77" s="348"/>
      <c r="NLZ77" s="348"/>
      <c r="NMA77" s="348"/>
      <c r="NMB77" s="348"/>
      <c r="NMC77" s="348"/>
      <c r="NMD77" s="348"/>
      <c r="NME77" s="348"/>
      <c r="NMF77" s="348"/>
      <c r="NMG77" s="348"/>
      <c r="NMH77" s="348"/>
      <c r="NMI77" s="348"/>
      <c r="NMJ77" s="348"/>
      <c r="NMK77" s="348"/>
      <c r="NML77" s="348"/>
      <c r="NMM77" s="348"/>
      <c r="NMN77" s="348"/>
      <c r="NMO77" s="348"/>
      <c r="NMP77" s="348"/>
      <c r="NMQ77" s="348"/>
      <c r="NMR77" s="348"/>
      <c r="NMS77" s="348"/>
      <c r="NMT77" s="348"/>
      <c r="NMU77" s="348"/>
      <c r="NMV77" s="348"/>
      <c r="NMW77" s="348"/>
      <c r="NMX77" s="348"/>
      <c r="NMY77" s="348"/>
      <c r="NMZ77" s="348"/>
      <c r="NNA77" s="348"/>
      <c r="NNB77" s="348"/>
      <c r="NNC77" s="348"/>
      <c r="NND77" s="348"/>
      <c r="NNE77" s="348"/>
      <c r="NNF77" s="348"/>
      <c r="NNG77" s="348"/>
      <c r="NNH77" s="348"/>
      <c r="NNI77" s="348"/>
      <c r="NNJ77" s="348"/>
      <c r="NNK77" s="348"/>
      <c r="NNL77" s="348"/>
      <c r="NNM77" s="348"/>
      <c r="NNN77" s="348"/>
      <c r="NNO77" s="348"/>
      <c r="NNP77" s="348"/>
      <c r="NNQ77" s="348"/>
      <c r="NNR77" s="348"/>
      <c r="NNS77" s="348"/>
      <c r="NNT77" s="348"/>
      <c r="NNU77" s="348"/>
      <c r="NNV77" s="348"/>
      <c r="NNW77" s="348"/>
      <c r="NNX77" s="348"/>
      <c r="NNY77" s="348"/>
      <c r="NNZ77" s="348"/>
      <c r="NOA77" s="348"/>
      <c r="NOB77" s="348"/>
      <c r="NOC77" s="348"/>
      <c r="NOD77" s="348"/>
      <c r="NOE77" s="348"/>
      <c r="NOF77" s="348"/>
      <c r="NOG77" s="348"/>
      <c r="NOH77" s="348"/>
      <c r="NOI77" s="348"/>
      <c r="NOJ77" s="348"/>
      <c r="NOK77" s="348"/>
      <c r="NOL77" s="348"/>
      <c r="NOM77" s="348"/>
      <c r="NON77" s="348"/>
      <c r="NOO77" s="348"/>
      <c r="NOP77" s="348"/>
      <c r="NOQ77" s="348"/>
      <c r="NOR77" s="348"/>
      <c r="NOS77" s="348"/>
      <c r="NOT77" s="348"/>
      <c r="NOU77" s="348"/>
      <c r="NOV77" s="348"/>
      <c r="NOW77" s="348"/>
      <c r="NOX77" s="348"/>
      <c r="NOY77" s="348"/>
      <c r="NOZ77" s="348"/>
      <c r="NPA77" s="348"/>
      <c r="NPB77" s="348"/>
      <c r="NPC77" s="348"/>
      <c r="NPD77" s="348"/>
      <c r="NPE77" s="348"/>
      <c r="NPF77" s="348"/>
      <c r="NPG77" s="348"/>
      <c r="NPH77" s="348"/>
      <c r="NPI77" s="348"/>
      <c r="NPJ77" s="348"/>
      <c r="NPK77" s="348"/>
      <c r="NPL77" s="348"/>
      <c r="NPM77" s="348"/>
      <c r="NPN77" s="348"/>
      <c r="NPO77" s="348"/>
      <c r="NPP77" s="348"/>
      <c r="NPQ77" s="348"/>
      <c r="NPR77" s="348"/>
      <c r="NPS77" s="348"/>
      <c r="NPT77" s="348"/>
      <c r="NPU77" s="348"/>
      <c r="NPV77" s="348"/>
      <c r="NPW77" s="348"/>
      <c r="NPX77" s="348"/>
      <c r="NPY77" s="348"/>
      <c r="NPZ77" s="348"/>
      <c r="NQA77" s="348"/>
      <c r="NQB77" s="348"/>
      <c r="NQC77" s="348"/>
      <c r="NQD77" s="348"/>
      <c r="NQE77" s="348"/>
      <c r="NQF77" s="348"/>
      <c r="NQG77" s="348"/>
      <c r="NQH77" s="348"/>
      <c r="NQI77" s="348"/>
      <c r="NQJ77" s="348"/>
      <c r="NQK77" s="348"/>
      <c r="NQL77" s="348"/>
      <c r="NQM77" s="348"/>
      <c r="NQN77" s="348"/>
      <c r="NQO77" s="348"/>
      <c r="NQP77" s="348"/>
      <c r="NQQ77" s="348"/>
      <c r="NQR77" s="348"/>
      <c r="NQS77" s="348"/>
      <c r="NQT77" s="348"/>
      <c r="NQU77" s="348"/>
      <c r="NQV77" s="348"/>
      <c r="NQW77" s="348"/>
      <c r="NQX77" s="348"/>
      <c r="NQY77" s="348"/>
      <c r="NQZ77" s="348"/>
      <c r="NRA77" s="348"/>
      <c r="NRB77" s="348"/>
      <c r="NRC77" s="348"/>
      <c r="NRD77" s="348"/>
      <c r="NRE77" s="348"/>
      <c r="NRF77" s="348"/>
      <c r="NRG77" s="348"/>
      <c r="NRH77" s="348"/>
      <c r="NRI77" s="348"/>
      <c r="NRJ77" s="348"/>
      <c r="NRK77" s="348"/>
      <c r="NRL77" s="348"/>
      <c r="NRM77" s="348"/>
      <c r="NRN77" s="348"/>
      <c r="NRO77" s="348"/>
      <c r="NRP77" s="348"/>
      <c r="NRQ77" s="348"/>
      <c r="NRR77" s="348"/>
      <c r="NRS77" s="348"/>
      <c r="NRT77" s="348"/>
      <c r="NRU77" s="348"/>
      <c r="NRV77" s="348"/>
      <c r="NRW77" s="348"/>
      <c r="NRX77" s="348"/>
      <c r="NRY77" s="348"/>
      <c r="NRZ77" s="348"/>
      <c r="NSA77" s="348"/>
      <c r="NSB77" s="348"/>
      <c r="NSC77" s="348"/>
      <c r="NSD77" s="348"/>
      <c r="NSE77" s="348"/>
      <c r="NSF77" s="348"/>
      <c r="NSG77" s="348"/>
      <c r="NSH77" s="348"/>
      <c r="NSI77" s="348"/>
      <c r="NSJ77" s="348"/>
      <c r="NSK77" s="348"/>
      <c r="NSL77" s="348"/>
      <c r="NSM77" s="348"/>
      <c r="NSN77" s="348"/>
      <c r="NSO77" s="348"/>
      <c r="NSP77" s="348"/>
      <c r="NSQ77" s="348"/>
      <c r="NSR77" s="348"/>
      <c r="NSS77" s="348"/>
      <c r="NST77" s="348"/>
      <c r="NSU77" s="348"/>
      <c r="NSV77" s="348"/>
      <c r="NSW77" s="348"/>
      <c r="NSX77" s="348"/>
      <c r="NSY77" s="348"/>
      <c r="NSZ77" s="348"/>
      <c r="NTA77" s="348"/>
      <c r="NTB77" s="348"/>
      <c r="NTC77" s="348"/>
      <c r="NTD77" s="348"/>
      <c r="NTE77" s="348"/>
      <c r="NTF77" s="348"/>
      <c r="NTG77" s="348"/>
      <c r="NTH77" s="348"/>
      <c r="NTI77" s="348"/>
      <c r="NTJ77" s="348"/>
      <c r="NTK77" s="348"/>
      <c r="NTL77" s="348"/>
      <c r="NTM77" s="348"/>
      <c r="NTN77" s="348"/>
      <c r="NTO77" s="348"/>
      <c r="NTP77" s="348"/>
      <c r="NTQ77" s="348"/>
      <c r="NTR77" s="348"/>
      <c r="NTS77" s="348"/>
      <c r="NTT77" s="348"/>
      <c r="NTU77" s="348"/>
      <c r="NTV77" s="348"/>
      <c r="NTW77" s="348"/>
      <c r="NTX77" s="348"/>
      <c r="NTY77" s="348"/>
      <c r="NTZ77" s="348"/>
      <c r="NUA77" s="348"/>
      <c r="NUB77" s="348"/>
      <c r="NUC77" s="348"/>
      <c r="NUD77" s="348"/>
      <c r="NUE77" s="348"/>
      <c r="NUF77" s="348"/>
      <c r="NUG77" s="348"/>
      <c r="NUH77" s="348"/>
      <c r="NUI77" s="348"/>
      <c r="NUJ77" s="348"/>
      <c r="NUK77" s="348"/>
      <c r="NUL77" s="348"/>
      <c r="NUM77" s="348"/>
      <c r="NUN77" s="348"/>
      <c r="NUO77" s="348"/>
      <c r="NUP77" s="348"/>
      <c r="NUQ77" s="348"/>
      <c r="NUR77" s="348"/>
      <c r="NUS77" s="348"/>
      <c r="NUT77" s="348"/>
      <c r="NUU77" s="348"/>
      <c r="NUV77" s="348"/>
      <c r="NUW77" s="348"/>
      <c r="NUX77" s="348"/>
      <c r="NUY77" s="348"/>
      <c r="NUZ77" s="348"/>
      <c r="NVA77" s="348"/>
      <c r="NVB77" s="348"/>
      <c r="NVC77" s="348"/>
      <c r="NVD77" s="348"/>
      <c r="NVE77" s="348"/>
      <c r="NVF77" s="348"/>
      <c r="NVG77" s="348"/>
      <c r="NVH77" s="348"/>
      <c r="NVI77" s="348"/>
      <c r="NVJ77" s="348"/>
      <c r="NVK77" s="348"/>
      <c r="NVL77" s="348"/>
      <c r="NVM77" s="348"/>
      <c r="NVN77" s="348"/>
      <c r="NVO77" s="348"/>
      <c r="NVP77" s="348"/>
      <c r="NVQ77" s="348"/>
      <c r="NVR77" s="348"/>
      <c r="NVS77" s="348"/>
      <c r="NVT77" s="348"/>
      <c r="NVU77" s="348"/>
      <c r="NVV77" s="348"/>
      <c r="NVW77" s="348"/>
      <c r="NVX77" s="348"/>
      <c r="NVY77" s="348"/>
      <c r="NVZ77" s="348"/>
      <c r="NWA77" s="348"/>
      <c r="NWB77" s="348"/>
      <c r="NWC77" s="348"/>
      <c r="NWD77" s="348"/>
      <c r="NWE77" s="348"/>
      <c r="NWF77" s="348"/>
      <c r="NWG77" s="348"/>
      <c r="NWH77" s="348"/>
      <c r="NWI77" s="348"/>
      <c r="NWJ77" s="348"/>
      <c r="NWK77" s="348"/>
      <c r="NWL77" s="348"/>
      <c r="NWM77" s="348"/>
      <c r="NWN77" s="348"/>
      <c r="NWO77" s="348"/>
      <c r="NWP77" s="348"/>
      <c r="NWQ77" s="348"/>
      <c r="NWR77" s="348"/>
      <c r="NWS77" s="348"/>
      <c r="NWT77" s="348"/>
      <c r="NWU77" s="348"/>
      <c r="NWV77" s="348"/>
      <c r="NWW77" s="348"/>
      <c r="NWX77" s="348"/>
      <c r="NWY77" s="348"/>
      <c r="NWZ77" s="348"/>
      <c r="NXA77" s="348"/>
      <c r="NXB77" s="348"/>
      <c r="NXC77" s="348"/>
      <c r="NXD77" s="348"/>
      <c r="NXE77" s="348"/>
      <c r="NXF77" s="348"/>
      <c r="NXG77" s="348"/>
      <c r="NXH77" s="348"/>
      <c r="NXI77" s="348"/>
      <c r="NXJ77" s="348"/>
      <c r="NXK77" s="348"/>
      <c r="NXL77" s="348"/>
      <c r="NXM77" s="348"/>
      <c r="NXN77" s="348"/>
      <c r="NXO77" s="348"/>
      <c r="NXP77" s="348"/>
      <c r="NXQ77" s="348"/>
      <c r="NXR77" s="348"/>
      <c r="NXS77" s="348"/>
      <c r="NXT77" s="348"/>
      <c r="NXU77" s="348"/>
      <c r="NXV77" s="348"/>
      <c r="NXW77" s="348"/>
      <c r="NXX77" s="348"/>
      <c r="NXY77" s="348"/>
      <c r="NXZ77" s="348"/>
      <c r="NYA77" s="348"/>
      <c r="NYB77" s="348"/>
      <c r="NYC77" s="348"/>
      <c r="NYD77" s="348"/>
      <c r="NYE77" s="348"/>
      <c r="NYF77" s="348"/>
      <c r="NYG77" s="348"/>
      <c r="NYH77" s="348"/>
      <c r="NYI77" s="348"/>
      <c r="NYJ77" s="348"/>
      <c r="NYK77" s="348"/>
      <c r="NYL77" s="348"/>
      <c r="NYM77" s="348"/>
      <c r="NYN77" s="348"/>
      <c r="NYO77" s="348"/>
      <c r="NYP77" s="348"/>
      <c r="NYQ77" s="348"/>
      <c r="NYR77" s="348"/>
      <c r="NYS77" s="348"/>
      <c r="NYT77" s="348"/>
      <c r="NYU77" s="348"/>
      <c r="NYV77" s="348"/>
      <c r="NYW77" s="348"/>
      <c r="NYX77" s="348"/>
      <c r="NYY77" s="348"/>
      <c r="NYZ77" s="348"/>
      <c r="NZA77" s="348"/>
      <c r="NZB77" s="348"/>
      <c r="NZC77" s="348"/>
      <c r="NZD77" s="348"/>
      <c r="NZE77" s="348"/>
      <c r="NZF77" s="348"/>
      <c r="NZG77" s="348"/>
      <c r="NZH77" s="348"/>
      <c r="NZI77" s="348"/>
      <c r="NZJ77" s="348"/>
      <c r="NZK77" s="348"/>
      <c r="NZL77" s="348"/>
      <c r="NZM77" s="348"/>
      <c r="NZN77" s="348"/>
      <c r="NZO77" s="348"/>
      <c r="NZP77" s="348"/>
      <c r="NZQ77" s="348"/>
      <c r="NZR77" s="348"/>
      <c r="NZS77" s="348"/>
      <c r="NZT77" s="348"/>
      <c r="NZU77" s="348"/>
      <c r="NZV77" s="348"/>
      <c r="NZW77" s="348"/>
      <c r="NZX77" s="348"/>
      <c r="NZY77" s="348"/>
      <c r="NZZ77" s="348"/>
      <c r="OAA77" s="348"/>
      <c r="OAB77" s="348"/>
      <c r="OAC77" s="348"/>
      <c r="OAD77" s="348"/>
      <c r="OAE77" s="348"/>
      <c r="OAF77" s="348"/>
      <c r="OAG77" s="348"/>
      <c r="OAH77" s="348"/>
      <c r="OAI77" s="348"/>
      <c r="OAJ77" s="348"/>
      <c r="OAK77" s="348"/>
      <c r="OAL77" s="348"/>
      <c r="OAM77" s="348"/>
      <c r="OAN77" s="348"/>
      <c r="OAO77" s="348"/>
      <c r="OAP77" s="348"/>
      <c r="OAQ77" s="348"/>
      <c r="OAR77" s="348"/>
      <c r="OAS77" s="348"/>
      <c r="OAT77" s="348"/>
      <c r="OAU77" s="348"/>
      <c r="OAV77" s="348"/>
      <c r="OAW77" s="348"/>
      <c r="OAX77" s="348"/>
      <c r="OAY77" s="348"/>
      <c r="OAZ77" s="348"/>
      <c r="OBA77" s="348"/>
      <c r="OBB77" s="348"/>
      <c r="OBC77" s="348"/>
      <c r="OBD77" s="348"/>
      <c r="OBE77" s="348"/>
      <c r="OBF77" s="348"/>
      <c r="OBG77" s="348"/>
      <c r="OBH77" s="348"/>
      <c r="OBI77" s="348"/>
      <c r="OBJ77" s="348"/>
      <c r="OBK77" s="348"/>
      <c r="OBL77" s="348"/>
      <c r="OBM77" s="348"/>
      <c r="OBN77" s="348"/>
      <c r="OBO77" s="348"/>
      <c r="OBP77" s="348"/>
      <c r="OBQ77" s="348"/>
      <c r="OBR77" s="348"/>
      <c r="OBS77" s="348"/>
      <c r="OBT77" s="348"/>
      <c r="OBU77" s="348"/>
      <c r="OBV77" s="348"/>
      <c r="OBW77" s="348"/>
      <c r="OBX77" s="348"/>
      <c r="OBY77" s="348"/>
      <c r="OBZ77" s="348"/>
      <c r="OCA77" s="348"/>
      <c r="OCB77" s="348"/>
      <c r="OCC77" s="348"/>
      <c r="OCD77" s="348"/>
      <c r="OCE77" s="348"/>
      <c r="OCF77" s="348"/>
      <c r="OCG77" s="348"/>
      <c r="OCH77" s="348"/>
      <c r="OCI77" s="348"/>
      <c r="OCJ77" s="348"/>
      <c r="OCK77" s="348"/>
      <c r="OCL77" s="348"/>
      <c r="OCM77" s="348"/>
      <c r="OCN77" s="348"/>
      <c r="OCO77" s="348"/>
      <c r="OCP77" s="348"/>
      <c r="OCQ77" s="348"/>
      <c r="OCR77" s="348"/>
      <c r="OCS77" s="348"/>
      <c r="OCT77" s="348"/>
      <c r="OCU77" s="348"/>
      <c r="OCV77" s="348"/>
      <c r="OCW77" s="348"/>
      <c r="OCX77" s="348"/>
      <c r="OCY77" s="348"/>
      <c r="OCZ77" s="348"/>
      <c r="ODA77" s="348"/>
      <c r="ODB77" s="348"/>
      <c r="ODC77" s="348"/>
      <c r="ODD77" s="348"/>
      <c r="ODE77" s="348"/>
      <c r="ODF77" s="348"/>
      <c r="ODG77" s="348"/>
      <c r="ODH77" s="348"/>
      <c r="ODI77" s="348"/>
      <c r="ODJ77" s="348"/>
      <c r="ODK77" s="348"/>
      <c r="ODL77" s="348"/>
      <c r="ODM77" s="348"/>
      <c r="ODN77" s="348"/>
      <c r="ODO77" s="348"/>
      <c r="ODP77" s="348"/>
      <c r="ODQ77" s="348"/>
      <c r="ODR77" s="348"/>
      <c r="ODS77" s="348"/>
      <c r="ODT77" s="348"/>
      <c r="ODU77" s="348"/>
      <c r="ODV77" s="348"/>
      <c r="ODW77" s="348"/>
      <c r="ODX77" s="348"/>
      <c r="ODY77" s="348"/>
      <c r="ODZ77" s="348"/>
      <c r="OEA77" s="348"/>
      <c r="OEB77" s="348"/>
      <c r="OEC77" s="348"/>
      <c r="OED77" s="348"/>
      <c r="OEE77" s="348"/>
      <c r="OEF77" s="348"/>
      <c r="OEG77" s="348"/>
      <c r="OEH77" s="348"/>
      <c r="OEI77" s="348"/>
      <c r="OEJ77" s="348"/>
      <c r="OEK77" s="348"/>
      <c r="OEL77" s="348"/>
      <c r="OEM77" s="348"/>
      <c r="OEN77" s="348"/>
      <c r="OEO77" s="348"/>
      <c r="OEP77" s="348"/>
      <c r="OEQ77" s="348"/>
      <c r="OER77" s="348"/>
      <c r="OES77" s="348"/>
      <c r="OET77" s="348"/>
      <c r="OEU77" s="348"/>
      <c r="OEV77" s="348"/>
      <c r="OEW77" s="348"/>
      <c r="OEX77" s="348"/>
      <c r="OEY77" s="348"/>
      <c r="OEZ77" s="348"/>
      <c r="OFA77" s="348"/>
      <c r="OFB77" s="348"/>
      <c r="OFC77" s="348"/>
      <c r="OFD77" s="348"/>
      <c r="OFE77" s="348"/>
      <c r="OFF77" s="348"/>
      <c r="OFG77" s="348"/>
      <c r="OFH77" s="348"/>
      <c r="OFI77" s="348"/>
      <c r="OFJ77" s="348"/>
      <c r="OFK77" s="348"/>
      <c r="OFL77" s="348"/>
      <c r="OFM77" s="348"/>
      <c r="OFN77" s="348"/>
      <c r="OFO77" s="348"/>
      <c r="OFP77" s="348"/>
      <c r="OFQ77" s="348"/>
      <c r="OFR77" s="348"/>
      <c r="OFS77" s="348"/>
      <c r="OFT77" s="348"/>
      <c r="OFU77" s="348"/>
      <c r="OFV77" s="348"/>
      <c r="OFW77" s="348"/>
      <c r="OFX77" s="348"/>
      <c r="OFY77" s="348"/>
      <c r="OFZ77" s="348"/>
      <c r="OGA77" s="348"/>
      <c r="OGB77" s="348"/>
      <c r="OGC77" s="348"/>
      <c r="OGD77" s="348"/>
      <c r="OGE77" s="348"/>
      <c r="OGF77" s="348"/>
      <c r="OGG77" s="348"/>
      <c r="OGH77" s="348"/>
      <c r="OGI77" s="348"/>
      <c r="OGJ77" s="348"/>
      <c r="OGK77" s="348"/>
      <c r="OGL77" s="348"/>
      <c r="OGM77" s="348"/>
      <c r="OGN77" s="348"/>
      <c r="OGO77" s="348"/>
      <c r="OGP77" s="348"/>
      <c r="OGQ77" s="348"/>
      <c r="OGR77" s="348"/>
      <c r="OGS77" s="348"/>
      <c r="OGT77" s="348"/>
      <c r="OGU77" s="348"/>
      <c r="OGV77" s="348"/>
      <c r="OGW77" s="348"/>
      <c r="OGX77" s="348"/>
      <c r="OGY77" s="348"/>
      <c r="OGZ77" s="348"/>
      <c r="OHA77" s="348"/>
      <c r="OHB77" s="348"/>
      <c r="OHC77" s="348"/>
      <c r="OHD77" s="348"/>
      <c r="OHE77" s="348"/>
      <c r="OHF77" s="348"/>
      <c r="OHG77" s="348"/>
      <c r="OHH77" s="348"/>
      <c r="OHI77" s="348"/>
      <c r="OHJ77" s="348"/>
      <c r="OHK77" s="348"/>
      <c r="OHL77" s="348"/>
      <c r="OHM77" s="348"/>
      <c r="OHN77" s="348"/>
      <c r="OHO77" s="348"/>
      <c r="OHP77" s="348"/>
      <c r="OHQ77" s="348"/>
      <c r="OHR77" s="348"/>
      <c r="OHS77" s="348"/>
      <c r="OHT77" s="348"/>
      <c r="OHU77" s="348"/>
      <c r="OHV77" s="348"/>
      <c r="OHW77" s="348"/>
      <c r="OHX77" s="348"/>
      <c r="OHY77" s="348"/>
      <c r="OHZ77" s="348"/>
      <c r="OIA77" s="348"/>
      <c r="OIB77" s="348"/>
      <c r="OIC77" s="348"/>
      <c r="OID77" s="348"/>
      <c r="OIE77" s="348"/>
      <c r="OIF77" s="348"/>
      <c r="OIG77" s="348"/>
      <c r="OIH77" s="348"/>
      <c r="OII77" s="348"/>
      <c r="OIJ77" s="348"/>
      <c r="OIK77" s="348"/>
      <c r="OIL77" s="348"/>
      <c r="OIM77" s="348"/>
      <c r="OIN77" s="348"/>
      <c r="OIO77" s="348"/>
      <c r="OIP77" s="348"/>
      <c r="OIQ77" s="348"/>
      <c r="OIR77" s="348"/>
      <c r="OIS77" s="348"/>
      <c r="OIT77" s="348"/>
      <c r="OIU77" s="348"/>
      <c r="OIV77" s="348"/>
      <c r="OIW77" s="348"/>
      <c r="OIX77" s="348"/>
      <c r="OIY77" s="348"/>
      <c r="OIZ77" s="348"/>
      <c r="OJA77" s="348"/>
      <c r="OJB77" s="348"/>
      <c r="OJC77" s="348"/>
      <c r="OJD77" s="348"/>
      <c r="OJE77" s="348"/>
      <c r="OJF77" s="348"/>
      <c r="OJG77" s="348"/>
      <c r="OJH77" s="348"/>
      <c r="OJI77" s="348"/>
      <c r="OJJ77" s="348"/>
      <c r="OJK77" s="348"/>
      <c r="OJL77" s="348"/>
      <c r="OJM77" s="348"/>
      <c r="OJN77" s="348"/>
      <c r="OJO77" s="348"/>
      <c r="OJP77" s="348"/>
      <c r="OJQ77" s="348"/>
      <c r="OJR77" s="348"/>
      <c r="OJS77" s="348"/>
      <c r="OJT77" s="348"/>
      <c r="OJU77" s="348"/>
      <c r="OJV77" s="348"/>
      <c r="OJW77" s="348"/>
      <c r="OJX77" s="348"/>
      <c r="OJY77" s="348"/>
      <c r="OJZ77" s="348"/>
      <c r="OKA77" s="348"/>
      <c r="OKB77" s="348"/>
      <c r="OKC77" s="348"/>
      <c r="OKD77" s="348"/>
      <c r="OKE77" s="348"/>
      <c r="OKF77" s="348"/>
      <c r="OKG77" s="348"/>
      <c r="OKH77" s="348"/>
      <c r="OKI77" s="348"/>
      <c r="OKJ77" s="348"/>
      <c r="OKK77" s="348"/>
      <c r="OKL77" s="348"/>
      <c r="OKM77" s="348"/>
      <c r="OKN77" s="348"/>
      <c r="OKO77" s="348"/>
      <c r="OKP77" s="348"/>
      <c r="OKQ77" s="348"/>
      <c r="OKR77" s="348"/>
      <c r="OKS77" s="348"/>
      <c r="OKT77" s="348"/>
      <c r="OKU77" s="348"/>
      <c r="OKV77" s="348"/>
      <c r="OKW77" s="348"/>
      <c r="OKX77" s="348"/>
      <c r="OKY77" s="348"/>
      <c r="OKZ77" s="348"/>
      <c r="OLA77" s="348"/>
      <c r="OLB77" s="348"/>
      <c r="OLC77" s="348"/>
      <c r="OLD77" s="348"/>
      <c r="OLE77" s="348"/>
      <c r="OLF77" s="348"/>
      <c r="OLG77" s="348"/>
      <c r="OLH77" s="348"/>
      <c r="OLI77" s="348"/>
      <c r="OLJ77" s="348"/>
      <c r="OLK77" s="348"/>
      <c r="OLL77" s="348"/>
      <c r="OLM77" s="348"/>
      <c r="OLN77" s="348"/>
      <c r="OLO77" s="348"/>
      <c r="OLP77" s="348"/>
      <c r="OLQ77" s="348"/>
      <c r="OLR77" s="348"/>
      <c r="OLS77" s="348"/>
      <c r="OLT77" s="348"/>
      <c r="OLU77" s="348"/>
      <c r="OLV77" s="348"/>
      <c r="OLW77" s="348"/>
      <c r="OLX77" s="348"/>
      <c r="OLY77" s="348"/>
      <c r="OLZ77" s="348"/>
      <c r="OMA77" s="348"/>
      <c r="OMB77" s="348"/>
      <c r="OMC77" s="348"/>
      <c r="OMD77" s="348"/>
      <c r="OME77" s="348"/>
      <c r="OMF77" s="348"/>
      <c r="OMG77" s="348"/>
      <c r="OMH77" s="348"/>
      <c r="OMI77" s="348"/>
      <c r="OMJ77" s="348"/>
      <c r="OMK77" s="348"/>
      <c r="OML77" s="348"/>
      <c r="OMM77" s="348"/>
      <c r="OMN77" s="348"/>
      <c r="OMO77" s="348"/>
      <c r="OMP77" s="348"/>
      <c r="OMQ77" s="348"/>
      <c r="OMR77" s="348"/>
      <c r="OMS77" s="348"/>
      <c r="OMT77" s="348"/>
      <c r="OMU77" s="348"/>
      <c r="OMV77" s="348"/>
      <c r="OMW77" s="348"/>
      <c r="OMX77" s="348"/>
      <c r="OMY77" s="348"/>
      <c r="OMZ77" s="348"/>
      <c r="ONA77" s="348"/>
      <c r="ONB77" s="348"/>
      <c r="ONC77" s="348"/>
      <c r="OND77" s="348"/>
      <c r="ONE77" s="348"/>
      <c r="ONF77" s="348"/>
      <c r="ONG77" s="348"/>
      <c r="ONH77" s="348"/>
      <c r="ONI77" s="348"/>
      <c r="ONJ77" s="348"/>
      <c r="ONK77" s="348"/>
      <c r="ONL77" s="348"/>
      <c r="ONM77" s="348"/>
      <c r="ONN77" s="348"/>
      <c r="ONO77" s="348"/>
      <c r="ONP77" s="348"/>
      <c r="ONQ77" s="348"/>
      <c r="ONR77" s="348"/>
      <c r="ONS77" s="348"/>
      <c r="ONT77" s="348"/>
      <c r="ONU77" s="348"/>
      <c r="ONV77" s="348"/>
      <c r="ONW77" s="348"/>
      <c r="ONX77" s="348"/>
      <c r="ONY77" s="348"/>
      <c r="ONZ77" s="348"/>
      <c r="OOA77" s="348"/>
      <c r="OOB77" s="348"/>
      <c r="OOC77" s="348"/>
      <c r="OOD77" s="348"/>
      <c r="OOE77" s="348"/>
      <c r="OOF77" s="348"/>
      <c r="OOG77" s="348"/>
      <c r="OOH77" s="348"/>
      <c r="OOI77" s="348"/>
      <c r="OOJ77" s="348"/>
      <c r="OOK77" s="348"/>
      <c r="OOL77" s="348"/>
      <c r="OOM77" s="348"/>
      <c r="OON77" s="348"/>
      <c r="OOO77" s="348"/>
      <c r="OOP77" s="348"/>
      <c r="OOQ77" s="348"/>
      <c r="OOR77" s="348"/>
      <c r="OOS77" s="348"/>
      <c r="OOT77" s="348"/>
      <c r="OOU77" s="348"/>
      <c r="OOV77" s="348"/>
      <c r="OOW77" s="348"/>
      <c r="OOX77" s="348"/>
      <c r="OOY77" s="348"/>
      <c r="OOZ77" s="348"/>
      <c r="OPA77" s="348"/>
      <c r="OPB77" s="348"/>
      <c r="OPC77" s="348"/>
      <c r="OPD77" s="348"/>
      <c r="OPE77" s="348"/>
      <c r="OPF77" s="348"/>
      <c r="OPG77" s="348"/>
      <c r="OPH77" s="348"/>
      <c r="OPI77" s="348"/>
      <c r="OPJ77" s="348"/>
      <c r="OPK77" s="348"/>
      <c r="OPL77" s="348"/>
      <c r="OPM77" s="348"/>
      <c r="OPN77" s="348"/>
      <c r="OPO77" s="348"/>
      <c r="OPP77" s="348"/>
      <c r="OPQ77" s="348"/>
      <c r="OPR77" s="348"/>
      <c r="OPS77" s="348"/>
      <c r="OPT77" s="348"/>
      <c r="OPU77" s="348"/>
      <c r="OPV77" s="348"/>
      <c r="OPW77" s="348"/>
      <c r="OPX77" s="348"/>
      <c r="OPY77" s="348"/>
      <c r="OPZ77" s="348"/>
      <c r="OQA77" s="348"/>
      <c r="OQB77" s="348"/>
      <c r="OQC77" s="348"/>
      <c r="OQD77" s="348"/>
      <c r="OQE77" s="348"/>
      <c r="OQF77" s="348"/>
      <c r="OQG77" s="348"/>
      <c r="OQH77" s="348"/>
      <c r="OQI77" s="348"/>
      <c r="OQJ77" s="348"/>
      <c r="OQK77" s="348"/>
      <c r="OQL77" s="348"/>
      <c r="OQM77" s="348"/>
      <c r="OQN77" s="348"/>
      <c r="OQO77" s="348"/>
      <c r="OQP77" s="348"/>
      <c r="OQQ77" s="348"/>
      <c r="OQR77" s="348"/>
      <c r="OQS77" s="348"/>
      <c r="OQT77" s="348"/>
      <c r="OQU77" s="348"/>
      <c r="OQV77" s="348"/>
      <c r="OQW77" s="348"/>
      <c r="OQX77" s="348"/>
      <c r="OQY77" s="348"/>
      <c r="OQZ77" s="348"/>
      <c r="ORA77" s="348"/>
      <c r="ORB77" s="348"/>
      <c r="ORC77" s="348"/>
      <c r="ORD77" s="348"/>
      <c r="ORE77" s="348"/>
      <c r="ORF77" s="348"/>
      <c r="ORG77" s="348"/>
      <c r="ORH77" s="348"/>
      <c r="ORI77" s="348"/>
      <c r="ORJ77" s="348"/>
      <c r="ORK77" s="348"/>
      <c r="ORL77" s="348"/>
      <c r="ORM77" s="348"/>
      <c r="ORN77" s="348"/>
      <c r="ORO77" s="348"/>
      <c r="ORP77" s="348"/>
      <c r="ORQ77" s="348"/>
      <c r="ORR77" s="348"/>
      <c r="ORS77" s="348"/>
      <c r="ORT77" s="348"/>
      <c r="ORU77" s="348"/>
      <c r="ORV77" s="348"/>
      <c r="ORW77" s="348"/>
      <c r="ORX77" s="348"/>
      <c r="ORY77" s="348"/>
      <c r="ORZ77" s="348"/>
      <c r="OSA77" s="348"/>
      <c r="OSB77" s="348"/>
      <c r="OSC77" s="348"/>
      <c r="OSD77" s="348"/>
      <c r="OSE77" s="348"/>
      <c r="OSF77" s="348"/>
      <c r="OSG77" s="348"/>
      <c r="OSH77" s="348"/>
      <c r="OSI77" s="348"/>
      <c r="OSJ77" s="348"/>
      <c r="OSK77" s="348"/>
      <c r="OSL77" s="348"/>
      <c r="OSM77" s="348"/>
      <c r="OSN77" s="348"/>
      <c r="OSO77" s="348"/>
      <c r="OSP77" s="348"/>
      <c r="OSQ77" s="348"/>
      <c r="OSR77" s="348"/>
      <c r="OSS77" s="348"/>
      <c r="OST77" s="348"/>
      <c r="OSU77" s="348"/>
      <c r="OSV77" s="348"/>
      <c r="OSW77" s="348"/>
      <c r="OSX77" s="348"/>
      <c r="OSY77" s="348"/>
      <c r="OSZ77" s="348"/>
      <c r="OTA77" s="348"/>
      <c r="OTB77" s="348"/>
      <c r="OTC77" s="348"/>
      <c r="OTD77" s="348"/>
      <c r="OTE77" s="348"/>
      <c r="OTF77" s="348"/>
      <c r="OTG77" s="348"/>
      <c r="OTH77" s="348"/>
      <c r="OTI77" s="348"/>
      <c r="OTJ77" s="348"/>
      <c r="OTK77" s="348"/>
      <c r="OTL77" s="348"/>
      <c r="OTM77" s="348"/>
      <c r="OTN77" s="348"/>
      <c r="OTO77" s="348"/>
      <c r="OTP77" s="348"/>
      <c r="OTQ77" s="348"/>
      <c r="OTR77" s="348"/>
      <c r="OTS77" s="348"/>
      <c r="OTT77" s="348"/>
      <c r="OTU77" s="348"/>
      <c r="OTV77" s="348"/>
      <c r="OTW77" s="348"/>
      <c r="OTX77" s="348"/>
      <c r="OTY77" s="348"/>
      <c r="OTZ77" s="348"/>
      <c r="OUA77" s="348"/>
      <c r="OUB77" s="348"/>
      <c r="OUC77" s="348"/>
      <c r="OUD77" s="348"/>
      <c r="OUE77" s="348"/>
      <c r="OUF77" s="348"/>
      <c r="OUG77" s="348"/>
      <c r="OUH77" s="348"/>
      <c r="OUI77" s="348"/>
      <c r="OUJ77" s="348"/>
      <c r="OUK77" s="348"/>
      <c r="OUL77" s="348"/>
      <c r="OUM77" s="348"/>
      <c r="OUN77" s="348"/>
      <c r="OUO77" s="348"/>
      <c r="OUP77" s="348"/>
      <c r="OUQ77" s="348"/>
      <c r="OUR77" s="348"/>
      <c r="OUS77" s="348"/>
      <c r="OUT77" s="348"/>
      <c r="OUU77" s="348"/>
      <c r="OUV77" s="348"/>
      <c r="OUW77" s="348"/>
      <c r="OUX77" s="348"/>
      <c r="OUY77" s="348"/>
      <c r="OUZ77" s="348"/>
      <c r="OVA77" s="348"/>
      <c r="OVB77" s="348"/>
      <c r="OVC77" s="348"/>
      <c r="OVD77" s="348"/>
      <c r="OVE77" s="348"/>
      <c r="OVF77" s="348"/>
      <c r="OVG77" s="348"/>
      <c r="OVH77" s="348"/>
      <c r="OVI77" s="348"/>
      <c r="OVJ77" s="348"/>
      <c r="OVK77" s="348"/>
      <c r="OVL77" s="348"/>
      <c r="OVM77" s="348"/>
      <c r="OVN77" s="348"/>
      <c r="OVO77" s="348"/>
      <c r="OVP77" s="348"/>
      <c r="OVQ77" s="348"/>
      <c r="OVR77" s="348"/>
      <c r="OVS77" s="348"/>
      <c r="OVT77" s="348"/>
      <c r="OVU77" s="348"/>
      <c r="OVV77" s="348"/>
      <c r="OVW77" s="348"/>
      <c r="OVX77" s="348"/>
      <c r="OVY77" s="348"/>
      <c r="OVZ77" s="348"/>
      <c r="OWA77" s="348"/>
      <c r="OWB77" s="348"/>
      <c r="OWC77" s="348"/>
      <c r="OWD77" s="348"/>
      <c r="OWE77" s="348"/>
      <c r="OWF77" s="348"/>
      <c r="OWG77" s="348"/>
      <c r="OWH77" s="348"/>
      <c r="OWI77" s="348"/>
      <c r="OWJ77" s="348"/>
      <c r="OWK77" s="348"/>
      <c r="OWL77" s="348"/>
      <c r="OWM77" s="348"/>
      <c r="OWN77" s="348"/>
      <c r="OWO77" s="348"/>
      <c r="OWP77" s="348"/>
      <c r="OWQ77" s="348"/>
      <c r="OWR77" s="348"/>
      <c r="OWS77" s="348"/>
      <c r="OWT77" s="348"/>
      <c r="OWU77" s="348"/>
      <c r="OWV77" s="348"/>
      <c r="OWW77" s="348"/>
      <c r="OWX77" s="348"/>
      <c r="OWY77" s="348"/>
      <c r="OWZ77" s="348"/>
      <c r="OXA77" s="348"/>
      <c r="OXB77" s="348"/>
      <c r="OXC77" s="348"/>
      <c r="OXD77" s="348"/>
      <c r="OXE77" s="348"/>
      <c r="OXF77" s="348"/>
      <c r="OXG77" s="348"/>
      <c r="OXH77" s="348"/>
      <c r="OXI77" s="348"/>
      <c r="OXJ77" s="348"/>
      <c r="OXK77" s="348"/>
      <c r="OXL77" s="348"/>
      <c r="OXM77" s="348"/>
      <c r="OXN77" s="348"/>
      <c r="OXO77" s="348"/>
      <c r="OXP77" s="348"/>
      <c r="OXQ77" s="348"/>
      <c r="OXR77" s="348"/>
      <c r="OXS77" s="348"/>
      <c r="OXT77" s="348"/>
      <c r="OXU77" s="348"/>
      <c r="OXV77" s="348"/>
      <c r="OXW77" s="348"/>
      <c r="OXX77" s="348"/>
      <c r="OXY77" s="348"/>
      <c r="OXZ77" s="348"/>
      <c r="OYA77" s="348"/>
      <c r="OYB77" s="348"/>
      <c r="OYC77" s="348"/>
      <c r="OYD77" s="348"/>
      <c r="OYE77" s="348"/>
      <c r="OYF77" s="348"/>
      <c r="OYG77" s="348"/>
      <c r="OYH77" s="348"/>
      <c r="OYI77" s="348"/>
      <c r="OYJ77" s="348"/>
      <c r="OYK77" s="348"/>
      <c r="OYL77" s="348"/>
      <c r="OYM77" s="348"/>
      <c r="OYN77" s="348"/>
      <c r="OYO77" s="348"/>
      <c r="OYP77" s="348"/>
      <c r="OYQ77" s="348"/>
      <c r="OYR77" s="348"/>
      <c r="OYS77" s="348"/>
      <c r="OYT77" s="348"/>
      <c r="OYU77" s="348"/>
      <c r="OYV77" s="348"/>
      <c r="OYW77" s="348"/>
      <c r="OYX77" s="348"/>
      <c r="OYY77" s="348"/>
      <c r="OYZ77" s="348"/>
      <c r="OZA77" s="348"/>
      <c r="OZB77" s="348"/>
      <c r="OZC77" s="348"/>
      <c r="OZD77" s="348"/>
      <c r="OZE77" s="348"/>
      <c r="OZF77" s="348"/>
      <c r="OZG77" s="348"/>
      <c r="OZH77" s="348"/>
      <c r="OZI77" s="348"/>
      <c r="OZJ77" s="348"/>
      <c r="OZK77" s="348"/>
      <c r="OZL77" s="348"/>
      <c r="OZM77" s="348"/>
      <c r="OZN77" s="348"/>
      <c r="OZO77" s="348"/>
      <c r="OZP77" s="348"/>
      <c r="OZQ77" s="348"/>
      <c r="OZR77" s="348"/>
      <c r="OZS77" s="348"/>
      <c r="OZT77" s="348"/>
      <c r="OZU77" s="348"/>
      <c r="OZV77" s="348"/>
      <c r="OZW77" s="348"/>
      <c r="OZX77" s="348"/>
      <c r="OZY77" s="348"/>
      <c r="OZZ77" s="348"/>
      <c r="PAA77" s="348"/>
      <c r="PAB77" s="348"/>
      <c r="PAC77" s="348"/>
      <c r="PAD77" s="348"/>
      <c r="PAE77" s="348"/>
      <c r="PAF77" s="348"/>
      <c r="PAG77" s="348"/>
      <c r="PAH77" s="348"/>
      <c r="PAI77" s="348"/>
      <c r="PAJ77" s="348"/>
      <c r="PAK77" s="348"/>
      <c r="PAL77" s="348"/>
      <c r="PAM77" s="348"/>
      <c r="PAN77" s="348"/>
      <c r="PAO77" s="348"/>
      <c r="PAP77" s="348"/>
      <c r="PAQ77" s="348"/>
      <c r="PAR77" s="348"/>
      <c r="PAS77" s="348"/>
      <c r="PAT77" s="348"/>
      <c r="PAU77" s="348"/>
      <c r="PAV77" s="348"/>
      <c r="PAW77" s="348"/>
      <c r="PAX77" s="348"/>
      <c r="PAY77" s="348"/>
      <c r="PAZ77" s="348"/>
      <c r="PBA77" s="348"/>
      <c r="PBB77" s="348"/>
      <c r="PBC77" s="348"/>
      <c r="PBD77" s="348"/>
      <c r="PBE77" s="348"/>
      <c r="PBF77" s="348"/>
      <c r="PBG77" s="348"/>
      <c r="PBH77" s="348"/>
      <c r="PBI77" s="348"/>
      <c r="PBJ77" s="348"/>
      <c r="PBK77" s="348"/>
      <c r="PBL77" s="348"/>
      <c r="PBM77" s="348"/>
      <c r="PBN77" s="348"/>
      <c r="PBO77" s="348"/>
      <c r="PBP77" s="348"/>
      <c r="PBQ77" s="348"/>
      <c r="PBR77" s="348"/>
      <c r="PBS77" s="348"/>
      <c r="PBT77" s="348"/>
      <c r="PBU77" s="348"/>
      <c r="PBV77" s="348"/>
      <c r="PBW77" s="348"/>
      <c r="PBX77" s="348"/>
      <c r="PBY77" s="348"/>
      <c r="PBZ77" s="348"/>
      <c r="PCA77" s="348"/>
      <c r="PCB77" s="348"/>
      <c r="PCC77" s="348"/>
      <c r="PCD77" s="348"/>
      <c r="PCE77" s="348"/>
      <c r="PCF77" s="348"/>
      <c r="PCG77" s="348"/>
      <c r="PCH77" s="348"/>
      <c r="PCI77" s="348"/>
      <c r="PCJ77" s="348"/>
      <c r="PCK77" s="348"/>
      <c r="PCL77" s="348"/>
      <c r="PCM77" s="348"/>
      <c r="PCN77" s="348"/>
      <c r="PCO77" s="348"/>
      <c r="PCP77" s="348"/>
      <c r="PCQ77" s="348"/>
      <c r="PCR77" s="348"/>
      <c r="PCS77" s="348"/>
      <c r="PCT77" s="348"/>
      <c r="PCU77" s="348"/>
      <c r="PCV77" s="348"/>
      <c r="PCW77" s="348"/>
      <c r="PCX77" s="348"/>
      <c r="PCY77" s="348"/>
      <c r="PCZ77" s="348"/>
      <c r="PDA77" s="348"/>
      <c r="PDB77" s="348"/>
      <c r="PDC77" s="348"/>
      <c r="PDD77" s="348"/>
      <c r="PDE77" s="348"/>
      <c r="PDF77" s="348"/>
      <c r="PDG77" s="348"/>
      <c r="PDH77" s="348"/>
      <c r="PDI77" s="348"/>
      <c r="PDJ77" s="348"/>
      <c r="PDK77" s="348"/>
      <c r="PDL77" s="348"/>
      <c r="PDM77" s="348"/>
      <c r="PDN77" s="348"/>
      <c r="PDO77" s="348"/>
      <c r="PDP77" s="348"/>
      <c r="PDQ77" s="348"/>
      <c r="PDR77" s="348"/>
      <c r="PDS77" s="348"/>
      <c r="PDT77" s="348"/>
      <c r="PDU77" s="348"/>
      <c r="PDV77" s="348"/>
      <c r="PDW77" s="348"/>
      <c r="PDX77" s="348"/>
      <c r="PDY77" s="348"/>
      <c r="PDZ77" s="348"/>
      <c r="PEA77" s="348"/>
      <c r="PEB77" s="348"/>
      <c r="PEC77" s="348"/>
      <c r="PED77" s="348"/>
      <c r="PEE77" s="348"/>
      <c r="PEF77" s="348"/>
      <c r="PEG77" s="348"/>
      <c r="PEH77" s="348"/>
      <c r="PEI77" s="348"/>
      <c r="PEJ77" s="348"/>
      <c r="PEK77" s="348"/>
      <c r="PEL77" s="348"/>
      <c r="PEM77" s="348"/>
      <c r="PEN77" s="348"/>
      <c r="PEO77" s="348"/>
      <c r="PEP77" s="348"/>
      <c r="PEQ77" s="348"/>
      <c r="PER77" s="348"/>
      <c r="PES77" s="348"/>
      <c r="PET77" s="348"/>
      <c r="PEU77" s="348"/>
      <c r="PEV77" s="348"/>
      <c r="PEW77" s="348"/>
      <c r="PEX77" s="348"/>
      <c r="PEY77" s="348"/>
      <c r="PEZ77" s="348"/>
      <c r="PFA77" s="348"/>
      <c r="PFB77" s="348"/>
      <c r="PFC77" s="348"/>
      <c r="PFD77" s="348"/>
      <c r="PFE77" s="348"/>
      <c r="PFF77" s="348"/>
      <c r="PFG77" s="348"/>
      <c r="PFH77" s="348"/>
      <c r="PFI77" s="348"/>
      <c r="PFJ77" s="348"/>
      <c r="PFK77" s="348"/>
      <c r="PFL77" s="348"/>
      <c r="PFM77" s="348"/>
      <c r="PFN77" s="348"/>
      <c r="PFO77" s="348"/>
      <c r="PFP77" s="348"/>
      <c r="PFQ77" s="348"/>
      <c r="PFR77" s="348"/>
      <c r="PFS77" s="348"/>
      <c r="PFT77" s="348"/>
      <c r="PFU77" s="348"/>
      <c r="PFV77" s="348"/>
      <c r="PFW77" s="348"/>
      <c r="PFX77" s="348"/>
      <c r="PFY77" s="348"/>
      <c r="PFZ77" s="348"/>
      <c r="PGA77" s="348"/>
      <c r="PGB77" s="348"/>
      <c r="PGC77" s="348"/>
      <c r="PGD77" s="348"/>
      <c r="PGE77" s="348"/>
      <c r="PGF77" s="348"/>
      <c r="PGG77" s="348"/>
      <c r="PGH77" s="348"/>
      <c r="PGI77" s="348"/>
      <c r="PGJ77" s="348"/>
      <c r="PGK77" s="348"/>
      <c r="PGL77" s="348"/>
      <c r="PGM77" s="348"/>
      <c r="PGN77" s="348"/>
      <c r="PGO77" s="348"/>
      <c r="PGP77" s="348"/>
      <c r="PGQ77" s="348"/>
      <c r="PGR77" s="348"/>
      <c r="PGS77" s="348"/>
      <c r="PGT77" s="348"/>
      <c r="PGU77" s="348"/>
      <c r="PGV77" s="348"/>
      <c r="PGW77" s="348"/>
      <c r="PGX77" s="348"/>
      <c r="PGY77" s="348"/>
      <c r="PGZ77" s="348"/>
      <c r="PHA77" s="348"/>
      <c r="PHB77" s="348"/>
      <c r="PHC77" s="348"/>
      <c r="PHD77" s="348"/>
      <c r="PHE77" s="348"/>
      <c r="PHF77" s="348"/>
      <c r="PHG77" s="348"/>
      <c r="PHH77" s="348"/>
      <c r="PHI77" s="348"/>
      <c r="PHJ77" s="348"/>
      <c r="PHK77" s="348"/>
      <c r="PHL77" s="348"/>
      <c r="PHM77" s="348"/>
      <c r="PHN77" s="348"/>
      <c r="PHO77" s="348"/>
      <c r="PHP77" s="348"/>
      <c r="PHQ77" s="348"/>
      <c r="PHR77" s="348"/>
      <c r="PHS77" s="348"/>
      <c r="PHT77" s="348"/>
      <c r="PHU77" s="348"/>
      <c r="PHV77" s="348"/>
      <c r="PHW77" s="348"/>
      <c r="PHX77" s="348"/>
      <c r="PHY77" s="348"/>
      <c r="PHZ77" s="348"/>
      <c r="PIA77" s="348"/>
      <c r="PIB77" s="348"/>
      <c r="PIC77" s="348"/>
      <c r="PID77" s="348"/>
      <c r="PIE77" s="348"/>
      <c r="PIF77" s="348"/>
      <c r="PIG77" s="348"/>
      <c r="PIH77" s="348"/>
      <c r="PII77" s="348"/>
      <c r="PIJ77" s="348"/>
      <c r="PIK77" s="348"/>
      <c r="PIL77" s="348"/>
      <c r="PIM77" s="348"/>
      <c r="PIN77" s="348"/>
      <c r="PIO77" s="348"/>
      <c r="PIP77" s="348"/>
      <c r="PIQ77" s="348"/>
      <c r="PIR77" s="348"/>
      <c r="PIS77" s="348"/>
      <c r="PIT77" s="348"/>
      <c r="PIU77" s="348"/>
      <c r="PIV77" s="348"/>
      <c r="PIW77" s="348"/>
      <c r="PIX77" s="348"/>
      <c r="PIY77" s="348"/>
      <c r="PIZ77" s="348"/>
      <c r="PJA77" s="348"/>
      <c r="PJB77" s="348"/>
      <c r="PJC77" s="348"/>
      <c r="PJD77" s="348"/>
      <c r="PJE77" s="348"/>
      <c r="PJF77" s="348"/>
      <c r="PJG77" s="348"/>
      <c r="PJH77" s="348"/>
      <c r="PJI77" s="348"/>
      <c r="PJJ77" s="348"/>
      <c r="PJK77" s="348"/>
      <c r="PJL77" s="348"/>
      <c r="PJM77" s="348"/>
      <c r="PJN77" s="348"/>
      <c r="PJO77" s="348"/>
      <c r="PJP77" s="348"/>
      <c r="PJQ77" s="348"/>
      <c r="PJR77" s="348"/>
      <c r="PJS77" s="348"/>
      <c r="PJT77" s="348"/>
      <c r="PJU77" s="348"/>
      <c r="PJV77" s="348"/>
      <c r="PJW77" s="348"/>
      <c r="PJX77" s="348"/>
      <c r="PJY77" s="348"/>
      <c r="PJZ77" s="348"/>
      <c r="PKA77" s="348"/>
      <c r="PKB77" s="348"/>
      <c r="PKC77" s="348"/>
      <c r="PKD77" s="348"/>
      <c r="PKE77" s="348"/>
      <c r="PKF77" s="348"/>
      <c r="PKG77" s="348"/>
      <c r="PKH77" s="348"/>
      <c r="PKI77" s="348"/>
      <c r="PKJ77" s="348"/>
      <c r="PKK77" s="348"/>
      <c r="PKL77" s="348"/>
      <c r="PKM77" s="348"/>
      <c r="PKN77" s="348"/>
      <c r="PKO77" s="348"/>
      <c r="PKP77" s="348"/>
      <c r="PKQ77" s="348"/>
      <c r="PKR77" s="348"/>
      <c r="PKS77" s="348"/>
      <c r="PKT77" s="348"/>
      <c r="PKU77" s="348"/>
      <c r="PKV77" s="348"/>
      <c r="PKW77" s="348"/>
      <c r="PKX77" s="348"/>
      <c r="PKY77" s="348"/>
      <c r="PKZ77" s="348"/>
      <c r="PLA77" s="348"/>
      <c r="PLB77" s="348"/>
      <c r="PLC77" s="348"/>
      <c r="PLD77" s="348"/>
      <c r="PLE77" s="348"/>
      <c r="PLF77" s="348"/>
      <c r="PLG77" s="348"/>
      <c r="PLH77" s="348"/>
      <c r="PLI77" s="348"/>
      <c r="PLJ77" s="348"/>
      <c r="PLK77" s="348"/>
      <c r="PLL77" s="348"/>
      <c r="PLM77" s="348"/>
      <c r="PLN77" s="348"/>
      <c r="PLO77" s="348"/>
      <c r="PLP77" s="348"/>
      <c r="PLQ77" s="348"/>
      <c r="PLR77" s="348"/>
      <c r="PLS77" s="348"/>
      <c r="PLT77" s="348"/>
      <c r="PLU77" s="348"/>
      <c r="PLV77" s="348"/>
      <c r="PLW77" s="348"/>
      <c r="PLX77" s="348"/>
      <c r="PLY77" s="348"/>
      <c r="PLZ77" s="348"/>
      <c r="PMA77" s="348"/>
      <c r="PMB77" s="348"/>
      <c r="PMC77" s="348"/>
      <c r="PMD77" s="348"/>
      <c r="PME77" s="348"/>
      <c r="PMF77" s="348"/>
      <c r="PMG77" s="348"/>
      <c r="PMH77" s="348"/>
      <c r="PMI77" s="348"/>
      <c r="PMJ77" s="348"/>
      <c r="PMK77" s="348"/>
      <c r="PML77" s="348"/>
      <c r="PMM77" s="348"/>
      <c r="PMN77" s="348"/>
      <c r="PMO77" s="348"/>
      <c r="PMP77" s="348"/>
      <c r="PMQ77" s="348"/>
      <c r="PMR77" s="348"/>
      <c r="PMS77" s="348"/>
      <c r="PMT77" s="348"/>
      <c r="PMU77" s="348"/>
      <c r="PMV77" s="348"/>
      <c r="PMW77" s="348"/>
      <c r="PMX77" s="348"/>
      <c r="PMY77" s="348"/>
      <c r="PMZ77" s="348"/>
      <c r="PNA77" s="348"/>
      <c r="PNB77" s="348"/>
      <c r="PNC77" s="348"/>
      <c r="PND77" s="348"/>
      <c r="PNE77" s="348"/>
      <c r="PNF77" s="348"/>
      <c r="PNG77" s="348"/>
      <c r="PNH77" s="348"/>
      <c r="PNI77" s="348"/>
      <c r="PNJ77" s="348"/>
      <c r="PNK77" s="348"/>
      <c r="PNL77" s="348"/>
      <c r="PNM77" s="348"/>
      <c r="PNN77" s="348"/>
      <c r="PNO77" s="348"/>
      <c r="PNP77" s="348"/>
      <c r="PNQ77" s="348"/>
      <c r="PNR77" s="348"/>
      <c r="PNS77" s="348"/>
      <c r="PNT77" s="348"/>
      <c r="PNU77" s="348"/>
      <c r="PNV77" s="348"/>
      <c r="PNW77" s="348"/>
      <c r="PNX77" s="348"/>
      <c r="PNY77" s="348"/>
      <c r="PNZ77" s="348"/>
      <c r="POA77" s="348"/>
      <c r="POB77" s="348"/>
      <c r="POC77" s="348"/>
      <c r="POD77" s="348"/>
      <c r="POE77" s="348"/>
      <c r="POF77" s="348"/>
      <c r="POG77" s="348"/>
      <c r="POH77" s="348"/>
      <c r="POI77" s="348"/>
      <c r="POJ77" s="348"/>
      <c r="POK77" s="348"/>
      <c r="POL77" s="348"/>
      <c r="POM77" s="348"/>
      <c r="PON77" s="348"/>
      <c r="POO77" s="348"/>
      <c r="POP77" s="348"/>
      <c r="POQ77" s="348"/>
      <c r="POR77" s="348"/>
      <c r="POS77" s="348"/>
      <c r="POT77" s="348"/>
      <c r="POU77" s="348"/>
      <c r="POV77" s="348"/>
      <c r="POW77" s="348"/>
      <c r="POX77" s="348"/>
      <c r="POY77" s="348"/>
      <c r="POZ77" s="348"/>
      <c r="PPA77" s="348"/>
      <c r="PPB77" s="348"/>
      <c r="PPC77" s="348"/>
      <c r="PPD77" s="348"/>
      <c r="PPE77" s="348"/>
      <c r="PPF77" s="348"/>
      <c r="PPG77" s="348"/>
      <c r="PPH77" s="348"/>
      <c r="PPI77" s="348"/>
      <c r="PPJ77" s="348"/>
      <c r="PPK77" s="348"/>
      <c r="PPL77" s="348"/>
      <c r="PPM77" s="348"/>
      <c r="PPN77" s="348"/>
      <c r="PPO77" s="348"/>
      <c r="PPP77" s="348"/>
      <c r="PPQ77" s="348"/>
      <c r="PPR77" s="348"/>
      <c r="PPS77" s="348"/>
      <c r="PPT77" s="348"/>
      <c r="PPU77" s="348"/>
      <c r="PPV77" s="348"/>
      <c r="PPW77" s="348"/>
      <c r="PPX77" s="348"/>
      <c r="PPY77" s="348"/>
      <c r="PPZ77" s="348"/>
      <c r="PQA77" s="348"/>
      <c r="PQB77" s="348"/>
      <c r="PQC77" s="348"/>
      <c r="PQD77" s="348"/>
      <c r="PQE77" s="348"/>
      <c r="PQF77" s="348"/>
      <c r="PQG77" s="348"/>
      <c r="PQH77" s="348"/>
      <c r="PQI77" s="348"/>
      <c r="PQJ77" s="348"/>
      <c r="PQK77" s="348"/>
      <c r="PQL77" s="348"/>
      <c r="PQM77" s="348"/>
      <c r="PQN77" s="348"/>
      <c r="PQO77" s="348"/>
      <c r="PQP77" s="348"/>
      <c r="PQQ77" s="348"/>
      <c r="PQR77" s="348"/>
      <c r="PQS77" s="348"/>
      <c r="PQT77" s="348"/>
      <c r="PQU77" s="348"/>
      <c r="PQV77" s="348"/>
      <c r="PQW77" s="348"/>
      <c r="PQX77" s="348"/>
      <c r="PQY77" s="348"/>
      <c r="PQZ77" s="348"/>
      <c r="PRA77" s="348"/>
      <c r="PRB77" s="348"/>
      <c r="PRC77" s="348"/>
      <c r="PRD77" s="348"/>
      <c r="PRE77" s="348"/>
      <c r="PRF77" s="348"/>
      <c r="PRG77" s="348"/>
      <c r="PRH77" s="348"/>
      <c r="PRI77" s="348"/>
      <c r="PRJ77" s="348"/>
      <c r="PRK77" s="348"/>
      <c r="PRL77" s="348"/>
      <c r="PRM77" s="348"/>
      <c r="PRN77" s="348"/>
      <c r="PRO77" s="348"/>
      <c r="PRP77" s="348"/>
      <c r="PRQ77" s="348"/>
      <c r="PRR77" s="348"/>
      <c r="PRS77" s="348"/>
      <c r="PRT77" s="348"/>
      <c r="PRU77" s="348"/>
      <c r="PRV77" s="348"/>
      <c r="PRW77" s="348"/>
      <c r="PRX77" s="348"/>
      <c r="PRY77" s="348"/>
      <c r="PRZ77" s="348"/>
      <c r="PSA77" s="348"/>
      <c r="PSB77" s="348"/>
      <c r="PSC77" s="348"/>
      <c r="PSD77" s="348"/>
      <c r="PSE77" s="348"/>
      <c r="PSF77" s="348"/>
      <c r="PSG77" s="348"/>
      <c r="PSH77" s="348"/>
      <c r="PSI77" s="348"/>
      <c r="PSJ77" s="348"/>
      <c r="PSK77" s="348"/>
      <c r="PSL77" s="348"/>
      <c r="PSM77" s="348"/>
      <c r="PSN77" s="348"/>
      <c r="PSO77" s="348"/>
      <c r="PSP77" s="348"/>
      <c r="PSQ77" s="348"/>
      <c r="PSR77" s="348"/>
      <c r="PSS77" s="348"/>
      <c r="PST77" s="348"/>
      <c r="PSU77" s="348"/>
      <c r="PSV77" s="348"/>
      <c r="PSW77" s="348"/>
      <c r="PSX77" s="348"/>
      <c r="PSY77" s="348"/>
      <c r="PSZ77" s="348"/>
      <c r="PTA77" s="348"/>
      <c r="PTB77" s="348"/>
      <c r="PTC77" s="348"/>
      <c r="PTD77" s="348"/>
      <c r="PTE77" s="348"/>
      <c r="PTF77" s="348"/>
      <c r="PTG77" s="348"/>
      <c r="PTH77" s="348"/>
      <c r="PTI77" s="348"/>
      <c r="PTJ77" s="348"/>
      <c r="PTK77" s="348"/>
      <c r="PTL77" s="348"/>
      <c r="PTM77" s="348"/>
      <c r="PTN77" s="348"/>
      <c r="PTO77" s="348"/>
      <c r="PTP77" s="348"/>
      <c r="PTQ77" s="348"/>
      <c r="PTR77" s="348"/>
      <c r="PTS77" s="348"/>
      <c r="PTT77" s="348"/>
      <c r="PTU77" s="348"/>
      <c r="PTV77" s="348"/>
      <c r="PTW77" s="348"/>
      <c r="PTX77" s="348"/>
      <c r="PTY77" s="348"/>
      <c r="PTZ77" s="348"/>
      <c r="PUA77" s="348"/>
      <c r="PUB77" s="348"/>
      <c r="PUC77" s="348"/>
      <c r="PUD77" s="348"/>
      <c r="PUE77" s="348"/>
      <c r="PUF77" s="348"/>
      <c r="PUG77" s="348"/>
      <c r="PUH77" s="348"/>
      <c r="PUI77" s="348"/>
      <c r="PUJ77" s="348"/>
      <c r="PUK77" s="348"/>
      <c r="PUL77" s="348"/>
      <c r="PUM77" s="348"/>
      <c r="PUN77" s="348"/>
      <c r="PUO77" s="348"/>
      <c r="PUP77" s="348"/>
      <c r="PUQ77" s="348"/>
      <c r="PUR77" s="348"/>
      <c r="PUS77" s="348"/>
      <c r="PUT77" s="348"/>
      <c r="PUU77" s="348"/>
      <c r="PUV77" s="348"/>
      <c r="PUW77" s="348"/>
      <c r="PUX77" s="348"/>
      <c r="PUY77" s="348"/>
      <c r="PUZ77" s="348"/>
      <c r="PVA77" s="348"/>
      <c r="PVB77" s="348"/>
      <c r="PVC77" s="348"/>
      <c r="PVD77" s="348"/>
      <c r="PVE77" s="348"/>
      <c r="PVF77" s="348"/>
      <c r="PVG77" s="348"/>
      <c r="PVH77" s="348"/>
      <c r="PVI77" s="348"/>
      <c r="PVJ77" s="348"/>
      <c r="PVK77" s="348"/>
      <c r="PVL77" s="348"/>
      <c r="PVM77" s="348"/>
      <c r="PVN77" s="348"/>
      <c r="PVO77" s="348"/>
      <c r="PVP77" s="348"/>
      <c r="PVQ77" s="348"/>
      <c r="PVR77" s="348"/>
      <c r="PVS77" s="348"/>
      <c r="PVT77" s="348"/>
      <c r="PVU77" s="348"/>
      <c r="PVV77" s="348"/>
      <c r="PVW77" s="348"/>
      <c r="PVX77" s="348"/>
      <c r="PVY77" s="348"/>
      <c r="PVZ77" s="348"/>
      <c r="PWA77" s="348"/>
      <c r="PWB77" s="348"/>
      <c r="PWC77" s="348"/>
      <c r="PWD77" s="348"/>
      <c r="PWE77" s="348"/>
      <c r="PWF77" s="348"/>
      <c r="PWG77" s="348"/>
      <c r="PWH77" s="348"/>
      <c r="PWI77" s="348"/>
      <c r="PWJ77" s="348"/>
      <c r="PWK77" s="348"/>
      <c r="PWL77" s="348"/>
      <c r="PWM77" s="348"/>
      <c r="PWN77" s="348"/>
      <c r="PWO77" s="348"/>
      <c r="PWP77" s="348"/>
      <c r="PWQ77" s="348"/>
      <c r="PWR77" s="348"/>
      <c r="PWS77" s="348"/>
      <c r="PWT77" s="348"/>
      <c r="PWU77" s="348"/>
      <c r="PWV77" s="348"/>
      <c r="PWW77" s="348"/>
      <c r="PWX77" s="348"/>
      <c r="PWY77" s="348"/>
      <c r="PWZ77" s="348"/>
      <c r="PXA77" s="348"/>
      <c r="PXB77" s="348"/>
      <c r="PXC77" s="348"/>
      <c r="PXD77" s="348"/>
      <c r="PXE77" s="348"/>
      <c r="PXF77" s="348"/>
      <c r="PXG77" s="348"/>
      <c r="PXH77" s="348"/>
      <c r="PXI77" s="348"/>
      <c r="PXJ77" s="348"/>
      <c r="PXK77" s="348"/>
      <c r="PXL77" s="348"/>
      <c r="PXM77" s="348"/>
      <c r="PXN77" s="348"/>
      <c r="PXO77" s="348"/>
      <c r="PXP77" s="348"/>
      <c r="PXQ77" s="348"/>
      <c r="PXR77" s="348"/>
      <c r="PXS77" s="348"/>
      <c r="PXT77" s="348"/>
      <c r="PXU77" s="348"/>
      <c r="PXV77" s="348"/>
      <c r="PXW77" s="348"/>
      <c r="PXX77" s="348"/>
      <c r="PXY77" s="348"/>
      <c r="PXZ77" s="348"/>
      <c r="PYA77" s="348"/>
      <c r="PYB77" s="348"/>
      <c r="PYC77" s="348"/>
      <c r="PYD77" s="348"/>
      <c r="PYE77" s="348"/>
      <c r="PYF77" s="348"/>
      <c r="PYG77" s="348"/>
      <c r="PYH77" s="348"/>
      <c r="PYI77" s="348"/>
      <c r="PYJ77" s="348"/>
      <c r="PYK77" s="348"/>
      <c r="PYL77" s="348"/>
      <c r="PYM77" s="348"/>
      <c r="PYN77" s="348"/>
      <c r="PYO77" s="348"/>
      <c r="PYP77" s="348"/>
      <c r="PYQ77" s="348"/>
      <c r="PYR77" s="348"/>
      <c r="PYS77" s="348"/>
      <c r="PYT77" s="348"/>
      <c r="PYU77" s="348"/>
      <c r="PYV77" s="348"/>
      <c r="PYW77" s="348"/>
      <c r="PYX77" s="348"/>
      <c r="PYY77" s="348"/>
      <c r="PYZ77" s="348"/>
      <c r="PZA77" s="348"/>
      <c r="PZB77" s="348"/>
      <c r="PZC77" s="348"/>
      <c r="PZD77" s="348"/>
      <c r="PZE77" s="348"/>
      <c r="PZF77" s="348"/>
      <c r="PZG77" s="348"/>
      <c r="PZH77" s="348"/>
      <c r="PZI77" s="348"/>
      <c r="PZJ77" s="348"/>
      <c r="PZK77" s="348"/>
      <c r="PZL77" s="348"/>
      <c r="PZM77" s="348"/>
      <c r="PZN77" s="348"/>
      <c r="PZO77" s="348"/>
      <c r="PZP77" s="348"/>
      <c r="PZQ77" s="348"/>
      <c r="PZR77" s="348"/>
      <c r="PZS77" s="348"/>
      <c r="PZT77" s="348"/>
      <c r="PZU77" s="348"/>
      <c r="PZV77" s="348"/>
      <c r="PZW77" s="348"/>
      <c r="PZX77" s="348"/>
      <c r="PZY77" s="348"/>
      <c r="PZZ77" s="348"/>
      <c r="QAA77" s="348"/>
      <c r="QAB77" s="348"/>
      <c r="QAC77" s="348"/>
      <c r="QAD77" s="348"/>
      <c r="QAE77" s="348"/>
      <c r="QAF77" s="348"/>
      <c r="QAG77" s="348"/>
      <c r="QAH77" s="348"/>
      <c r="QAI77" s="348"/>
      <c r="QAJ77" s="348"/>
      <c r="QAK77" s="348"/>
      <c r="QAL77" s="348"/>
      <c r="QAM77" s="348"/>
      <c r="QAN77" s="348"/>
      <c r="QAO77" s="348"/>
      <c r="QAP77" s="348"/>
      <c r="QAQ77" s="348"/>
      <c r="QAR77" s="348"/>
      <c r="QAS77" s="348"/>
      <c r="QAT77" s="348"/>
      <c r="QAU77" s="348"/>
      <c r="QAV77" s="348"/>
      <c r="QAW77" s="348"/>
      <c r="QAX77" s="348"/>
      <c r="QAY77" s="348"/>
      <c r="QAZ77" s="348"/>
      <c r="QBA77" s="348"/>
      <c r="QBB77" s="348"/>
      <c r="QBC77" s="348"/>
      <c r="QBD77" s="348"/>
      <c r="QBE77" s="348"/>
      <c r="QBF77" s="348"/>
      <c r="QBG77" s="348"/>
      <c r="QBH77" s="348"/>
      <c r="QBI77" s="348"/>
      <c r="QBJ77" s="348"/>
      <c r="QBK77" s="348"/>
      <c r="QBL77" s="348"/>
      <c r="QBM77" s="348"/>
      <c r="QBN77" s="348"/>
      <c r="QBO77" s="348"/>
      <c r="QBP77" s="348"/>
      <c r="QBQ77" s="348"/>
      <c r="QBR77" s="348"/>
      <c r="QBS77" s="348"/>
      <c r="QBT77" s="348"/>
      <c r="QBU77" s="348"/>
      <c r="QBV77" s="348"/>
      <c r="QBW77" s="348"/>
      <c r="QBX77" s="348"/>
      <c r="QBY77" s="348"/>
      <c r="QBZ77" s="348"/>
      <c r="QCA77" s="348"/>
      <c r="QCB77" s="348"/>
      <c r="QCC77" s="348"/>
      <c r="QCD77" s="348"/>
      <c r="QCE77" s="348"/>
      <c r="QCF77" s="348"/>
      <c r="QCG77" s="348"/>
      <c r="QCH77" s="348"/>
      <c r="QCI77" s="348"/>
      <c r="QCJ77" s="348"/>
      <c r="QCK77" s="348"/>
      <c r="QCL77" s="348"/>
      <c r="QCM77" s="348"/>
      <c r="QCN77" s="348"/>
      <c r="QCO77" s="348"/>
      <c r="QCP77" s="348"/>
      <c r="QCQ77" s="348"/>
      <c r="QCR77" s="348"/>
      <c r="QCS77" s="348"/>
      <c r="QCT77" s="348"/>
      <c r="QCU77" s="348"/>
      <c r="QCV77" s="348"/>
      <c r="QCW77" s="348"/>
      <c r="QCX77" s="348"/>
      <c r="QCY77" s="348"/>
      <c r="QCZ77" s="348"/>
      <c r="QDA77" s="348"/>
      <c r="QDB77" s="348"/>
      <c r="QDC77" s="348"/>
      <c r="QDD77" s="348"/>
      <c r="QDE77" s="348"/>
      <c r="QDF77" s="348"/>
      <c r="QDG77" s="348"/>
      <c r="QDH77" s="348"/>
      <c r="QDI77" s="348"/>
      <c r="QDJ77" s="348"/>
      <c r="QDK77" s="348"/>
      <c r="QDL77" s="348"/>
      <c r="QDM77" s="348"/>
      <c r="QDN77" s="348"/>
      <c r="QDO77" s="348"/>
      <c r="QDP77" s="348"/>
      <c r="QDQ77" s="348"/>
      <c r="QDR77" s="348"/>
      <c r="QDS77" s="348"/>
      <c r="QDT77" s="348"/>
      <c r="QDU77" s="348"/>
      <c r="QDV77" s="348"/>
      <c r="QDW77" s="348"/>
      <c r="QDX77" s="348"/>
      <c r="QDY77" s="348"/>
      <c r="QDZ77" s="348"/>
      <c r="QEA77" s="348"/>
      <c r="QEB77" s="348"/>
      <c r="QEC77" s="348"/>
      <c r="QED77" s="348"/>
      <c r="QEE77" s="348"/>
      <c r="QEF77" s="348"/>
      <c r="QEG77" s="348"/>
      <c r="QEH77" s="348"/>
      <c r="QEI77" s="348"/>
      <c r="QEJ77" s="348"/>
      <c r="QEK77" s="348"/>
      <c r="QEL77" s="348"/>
      <c r="QEM77" s="348"/>
      <c r="QEN77" s="348"/>
      <c r="QEO77" s="348"/>
      <c r="QEP77" s="348"/>
      <c r="QEQ77" s="348"/>
      <c r="QER77" s="348"/>
      <c r="QES77" s="348"/>
      <c r="QET77" s="348"/>
      <c r="QEU77" s="348"/>
      <c r="QEV77" s="348"/>
      <c r="QEW77" s="348"/>
      <c r="QEX77" s="348"/>
      <c r="QEY77" s="348"/>
      <c r="QEZ77" s="348"/>
      <c r="QFA77" s="348"/>
      <c r="QFB77" s="348"/>
      <c r="QFC77" s="348"/>
      <c r="QFD77" s="348"/>
      <c r="QFE77" s="348"/>
      <c r="QFF77" s="348"/>
      <c r="QFG77" s="348"/>
      <c r="QFH77" s="348"/>
      <c r="QFI77" s="348"/>
      <c r="QFJ77" s="348"/>
      <c r="QFK77" s="348"/>
      <c r="QFL77" s="348"/>
      <c r="QFM77" s="348"/>
      <c r="QFN77" s="348"/>
      <c r="QFO77" s="348"/>
      <c r="QFP77" s="348"/>
      <c r="QFQ77" s="348"/>
      <c r="QFR77" s="348"/>
      <c r="QFS77" s="348"/>
      <c r="QFT77" s="348"/>
      <c r="QFU77" s="348"/>
      <c r="QFV77" s="348"/>
      <c r="QFW77" s="348"/>
      <c r="QFX77" s="348"/>
      <c r="QFY77" s="348"/>
      <c r="QFZ77" s="348"/>
      <c r="QGA77" s="348"/>
      <c r="QGB77" s="348"/>
      <c r="QGC77" s="348"/>
      <c r="QGD77" s="348"/>
      <c r="QGE77" s="348"/>
      <c r="QGF77" s="348"/>
      <c r="QGG77" s="348"/>
      <c r="QGH77" s="348"/>
      <c r="QGI77" s="348"/>
      <c r="QGJ77" s="348"/>
      <c r="QGK77" s="348"/>
      <c r="QGL77" s="348"/>
      <c r="QGM77" s="348"/>
      <c r="QGN77" s="348"/>
      <c r="QGO77" s="348"/>
      <c r="QGP77" s="348"/>
      <c r="QGQ77" s="348"/>
      <c r="QGR77" s="348"/>
      <c r="QGS77" s="348"/>
      <c r="QGT77" s="348"/>
      <c r="QGU77" s="348"/>
      <c r="QGV77" s="348"/>
      <c r="QGW77" s="348"/>
      <c r="QGX77" s="348"/>
      <c r="QGY77" s="348"/>
      <c r="QGZ77" s="348"/>
      <c r="QHA77" s="348"/>
      <c r="QHB77" s="348"/>
      <c r="QHC77" s="348"/>
      <c r="QHD77" s="348"/>
      <c r="QHE77" s="348"/>
      <c r="QHF77" s="348"/>
      <c r="QHG77" s="348"/>
      <c r="QHH77" s="348"/>
      <c r="QHI77" s="348"/>
      <c r="QHJ77" s="348"/>
      <c r="QHK77" s="348"/>
      <c r="QHL77" s="348"/>
      <c r="QHM77" s="348"/>
      <c r="QHN77" s="348"/>
      <c r="QHO77" s="348"/>
      <c r="QHP77" s="348"/>
      <c r="QHQ77" s="348"/>
      <c r="QHR77" s="348"/>
      <c r="QHS77" s="348"/>
      <c r="QHT77" s="348"/>
      <c r="QHU77" s="348"/>
      <c r="QHV77" s="348"/>
      <c r="QHW77" s="348"/>
      <c r="QHX77" s="348"/>
      <c r="QHY77" s="348"/>
      <c r="QHZ77" s="348"/>
      <c r="QIA77" s="348"/>
      <c r="QIB77" s="348"/>
      <c r="QIC77" s="348"/>
      <c r="QID77" s="348"/>
      <c r="QIE77" s="348"/>
      <c r="QIF77" s="348"/>
      <c r="QIG77" s="348"/>
      <c r="QIH77" s="348"/>
      <c r="QII77" s="348"/>
      <c r="QIJ77" s="348"/>
      <c r="QIK77" s="348"/>
      <c r="QIL77" s="348"/>
      <c r="QIM77" s="348"/>
      <c r="QIN77" s="348"/>
      <c r="QIO77" s="348"/>
      <c r="QIP77" s="348"/>
      <c r="QIQ77" s="348"/>
      <c r="QIR77" s="348"/>
      <c r="QIS77" s="348"/>
      <c r="QIT77" s="348"/>
      <c r="QIU77" s="348"/>
      <c r="QIV77" s="348"/>
      <c r="QIW77" s="348"/>
      <c r="QIX77" s="348"/>
      <c r="QIY77" s="348"/>
      <c r="QIZ77" s="348"/>
      <c r="QJA77" s="348"/>
      <c r="QJB77" s="348"/>
      <c r="QJC77" s="348"/>
      <c r="QJD77" s="348"/>
      <c r="QJE77" s="348"/>
      <c r="QJF77" s="348"/>
      <c r="QJG77" s="348"/>
      <c r="QJH77" s="348"/>
      <c r="QJI77" s="348"/>
      <c r="QJJ77" s="348"/>
      <c r="QJK77" s="348"/>
      <c r="QJL77" s="348"/>
      <c r="QJM77" s="348"/>
      <c r="QJN77" s="348"/>
      <c r="QJO77" s="348"/>
      <c r="QJP77" s="348"/>
      <c r="QJQ77" s="348"/>
      <c r="QJR77" s="348"/>
      <c r="QJS77" s="348"/>
      <c r="QJT77" s="348"/>
      <c r="QJU77" s="348"/>
      <c r="QJV77" s="348"/>
      <c r="QJW77" s="348"/>
      <c r="QJX77" s="348"/>
      <c r="QJY77" s="348"/>
      <c r="QJZ77" s="348"/>
      <c r="QKA77" s="348"/>
      <c r="QKB77" s="348"/>
      <c r="QKC77" s="348"/>
      <c r="QKD77" s="348"/>
      <c r="QKE77" s="348"/>
      <c r="QKF77" s="348"/>
      <c r="QKG77" s="348"/>
      <c r="QKH77" s="348"/>
      <c r="QKI77" s="348"/>
      <c r="QKJ77" s="348"/>
      <c r="QKK77" s="348"/>
      <c r="QKL77" s="348"/>
      <c r="QKM77" s="348"/>
      <c r="QKN77" s="348"/>
      <c r="QKO77" s="348"/>
      <c r="QKP77" s="348"/>
      <c r="QKQ77" s="348"/>
      <c r="QKR77" s="348"/>
      <c r="QKS77" s="348"/>
      <c r="QKT77" s="348"/>
      <c r="QKU77" s="348"/>
      <c r="QKV77" s="348"/>
      <c r="QKW77" s="348"/>
      <c r="QKX77" s="348"/>
      <c r="QKY77" s="348"/>
      <c r="QKZ77" s="348"/>
      <c r="QLA77" s="348"/>
      <c r="QLB77" s="348"/>
      <c r="QLC77" s="348"/>
      <c r="QLD77" s="348"/>
      <c r="QLE77" s="348"/>
      <c r="QLF77" s="348"/>
      <c r="QLG77" s="348"/>
      <c r="QLH77" s="348"/>
      <c r="QLI77" s="348"/>
      <c r="QLJ77" s="348"/>
      <c r="QLK77" s="348"/>
      <c r="QLL77" s="348"/>
      <c r="QLM77" s="348"/>
      <c r="QLN77" s="348"/>
      <c r="QLO77" s="348"/>
      <c r="QLP77" s="348"/>
      <c r="QLQ77" s="348"/>
      <c r="QLR77" s="348"/>
      <c r="QLS77" s="348"/>
      <c r="QLT77" s="348"/>
      <c r="QLU77" s="348"/>
      <c r="QLV77" s="348"/>
      <c r="QLW77" s="348"/>
      <c r="QLX77" s="348"/>
      <c r="QLY77" s="348"/>
      <c r="QLZ77" s="348"/>
      <c r="QMA77" s="348"/>
      <c r="QMB77" s="348"/>
      <c r="QMC77" s="348"/>
      <c r="QMD77" s="348"/>
      <c r="QME77" s="348"/>
      <c r="QMF77" s="348"/>
      <c r="QMG77" s="348"/>
      <c r="QMH77" s="348"/>
      <c r="QMI77" s="348"/>
      <c r="QMJ77" s="348"/>
      <c r="QMK77" s="348"/>
      <c r="QML77" s="348"/>
      <c r="QMM77" s="348"/>
      <c r="QMN77" s="348"/>
      <c r="QMO77" s="348"/>
      <c r="QMP77" s="348"/>
      <c r="QMQ77" s="348"/>
      <c r="QMR77" s="348"/>
      <c r="QMS77" s="348"/>
      <c r="QMT77" s="348"/>
      <c r="QMU77" s="348"/>
      <c r="QMV77" s="348"/>
      <c r="QMW77" s="348"/>
      <c r="QMX77" s="348"/>
      <c r="QMY77" s="348"/>
      <c r="QMZ77" s="348"/>
      <c r="QNA77" s="348"/>
      <c r="QNB77" s="348"/>
      <c r="QNC77" s="348"/>
      <c r="QND77" s="348"/>
      <c r="QNE77" s="348"/>
      <c r="QNF77" s="348"/>
      <c r="QNG77" s="348"/>
      <c r="QNH77" s="348"/>
      <c r="QNI77" s="348"/>
      <c r="QNJ77" s="348"/>
      <c r="QNK77" s="348"/>
      <c r="QNL77" s="348"/>
      <c r="QNM77" s="348"/>
      <c r="QNN77" s="348"/>
      <c r="QNO77" s="348"/>
      <c r="QNP77" s="348"/>
      <c r="QNQ77" s="348"/>
      <c r="QNR77" s="348"/>
      <c r="QNS77" s="348"/>
      <c r="QNT77" s="348"/>
      <c r="QNU77" s="348"/>
      <c r="QNV77" s="348"/>
      <c r="QNW77" s="348"/>
      <c r="QNX77" s="348"/>
      <c r="QNY77" s="348"/>
      <c r="QNZ77" s="348"/>
      <c r="QOA77" s="348"/>
      <c r="QOB77" s="348"/>
      <c r="QOC77" s="348"/>
      <c r="QOD77" s="348"/>
      <c r="QOE77" s="348"/>
      <c r="QOF77" s="348"/>
      <c r="QOG77" s="348"/>
      <c r="QOH77" s="348"/>
      <c r="QOI77" s="348"/>
      <c r="QOJ77" s="348"/>
      <c r="QOK77" s="348"/>
      <c r="QOL77" s="348"/>
      <c r="QOM77" s="348"/>
      <c r="QON77" s="348"/>
      <c r="QOO77" s="348"/>
      <c r="QOP77" s="348"/>
      <c r="QOQ77" s="348"/>
      <c r="QOR77" s="348"/>
      <c r="QOS77" s="348"/>
      <c r="QOT77" s="348"/>
      <c r="QOU77" s="348"/>
      <c r="QOV77" s="348"/>
      <c r="QOW77" s="348"/>
      <c r="QOX77" s="348"/>
      <c r="QOY77" s="348"/>
      <c r="QOZ77" s="348"/>
      <c r="QPA77" s="348"/>
      <c r="QPB77" s="348"/>
      <c r="QPC77" s="348"/>
      <c r="QPD77" s="348"/>
      <c r="QPE77" s="348"/>
      <c r="QPF77" s="348"/>
      <c r="QPG77" s="348"/>
      <c r="QPH77" s="348"/>
      <c r="QPI77" s="348"/>
      <c r="QPJ77" s="348"/>
      <c r="QPK77" s="348"/>
      <c r="QPL77" s="348"/>
      <c r="QPM77" s="348"/>
      <c r="QPN77" s="348"/>
      <c r="QPO77" s="348"/>
      <c r="QPP77" s="348"/>
      <c r="QPQ77" s="348"/>
      <c r="QPR77" s="348"/>
      <c r="QPS77" s="348"/>
      <c r="QPT77" s="348"/>
      <c r="QPU77" s="348"/>
      <c r="QPV77" s="348"/>
      <c r="QPW77" s="348"/>
      <c r="QPX77" s="348"/>
      <c r="QPY77" s="348"/>
      <c r="QPZ77" s="348"/>
      <c r="QQA77" s="348"/>
      <c r="QQB77" s="348"/>
      <c r="QQC77" s="348"/>
      <c r="QQD77" s="348"/>
      <c r="QQE77" s="348"/>
      <c r="QQF77" s="348"/>
      <c r="QQG77" s="348"/>
      <c r="QQH77" s="348"/>
      <c r="QQI77" s="348"/>
      <c r="QQJ77" s="348"/>
      <c r="QQK77" s="348"/>
      <c r="QQL77" s="348"/>
      <c r="QQM77" s="348"/>
      <c r="QQN77" s="348"/>
      <c r="QQO77" s="348"/>
      <c r="QQP77" s="348"/>
      <c r="QQQ77" s="348"/>
      <c r="QQR77" s="348"/>
      <c r="QQS77" s="348"/>
      <c r="QQT77" s="348"/>
      <c r="QQU77" s="348"/>
      <c r="QQV77" s="348"/>
      <c r="QQW77" s="348"/>
      <c r="QQX77" s="348"/>
      <c r="QQY77" s="348"/>
      <c r="QQZ77" s="348"/>
      <c r="QRA77" s="348"/>
      <c r="QRB77" s="348"/>
      <c r="QRC77" s="348"/>
      <c r="QRD77" s="348"/>
      <c r="QRE77" s="348"/>
      <c r="QRF77" s="348"/>
      <c r="QRG77" s="348"/>
      <c r="QRH77" s="348"/>
      <c r="QRI77" s="348"/>
      <c r="QRJ77" s="348"/>
      <c r="QRK77" s="348"/>
      <c r="QRL77" s="348"/>
      <c r="QRM77" s="348"/>
      <c r="QRN77" s="348"/>
      <c r="QRO77" s="348"/>
      <c r="QRP77" s="348"/>
      <c r="QRQ77" s="348"/>
      <c r="QRR77" s="348"/>
      <c r="QRS77" s="348"/>
      <c r="QRT77" s="348"/>
      <c r="QRU77" s="348"/>
      <c r="QRV77" s="348"/>
      <c r="QRW77" s="348"/>
      <c r="QRX77" s="348"/>
      <c r="QRY77" s="348"/>
      <c r="QRZ77" s="348"/>
      <c r="QSA77" s="348"/>
      <c r="QSB77" s="348"/>
      <c r="QSC77" s="348"/>
      <c r="QSD77" s="348"/>
      <c r="QSE77" s="348"/>
      <c r="QSF77" s="348"/>
      <c r="QSG77" s="348"/>
      <c r="QSH77" s="348"/>
      <c r="QSI77" s="348"/>
      <c r="QSJ77" s="348"/>
      <c r="QSK77" s="348"/>
      <c r="QSL77" s="348"/>
      <c r="QSM77" s="348"/>
      <c r="QSN77" s="348"/>
      <c r="QSO77" s="348"/>
      <c r="QSP77" s="348"/>
      <c r="QSQ77" s="348"/>
      <c r="QSR77" s="348"/>
      <c r="QSS77" s="348"/>
      <c r="QST77" s="348"/>
      <c r="QSU77" s="348"/>
      <c r="QSV77" s="348"/>
      <c r="QSW77" s="348"/>
      <c r="QSX77" s="348"/>
      <c r="QSY77" s="348"/>
      <c r="QSZ77" s="348"/>
      <c r="QTA77" s="348"/>
      <c r="QTB77" s="348"/>
      <c r="QTC77" s="348"/>
      <c r="QTD77" s="348"/>
      <c r="QTE77" s="348"/>
      <c r="QTF77" s="348"/>
      <c r="QTG77" s="348"/>
      <c r="QTH77" s="348"/>
      <c r="QTI77" s="348"/>
      <c r="QTJ77" s="348"/>
      <c r="QTK77" s="348"/>
      <c r="QTL77" s="348"/>
      <c r="QTM77" s="348"/>
      <c r="QTN77" s="348"/>
      <c r="QTO77" s="348"/>
      <c r="QTP77" s="348"/>
      <c r="QTQ77" s="348"/>
      <c r="QTR77" s="348"/>
      <c r="QTS77" s="348"/>
      <c r="QTT77" s="348"/>
      <c r="QTU77" s="348"/>
      <c r="QTV77" s="348"/>
      <c r="QTW77" s="348"/>
      <c r="QTX77" s="348"/>
      <c r="QTY77" s="348"/>
      <c r="QTZ77" s="348"/>
      <c r="QUA77" s="348"/>
      <c r="QUB77" s="348"/>
      <c r="QUC77" s="348"/>
      <c r="QUD77" s="348"/>
      <c r="QUE77" s="348"/>
      <c r="QUF77" s="348"/>
      <c r="QUG77" s="348"/>
      <c r="QUH77" s="348"/>
      <c r="QUI77" s="348"/>
      <c r="QUJ77" s="348"/>
      <c r="QUK77" s="348"/>
      <c r="QUL77" s="348"/>
      <c r="QUM77" s="348"/>
      <c r="QUN77" s="348"/>
      <c r="QUO77" s="348"/>
      <c r="QUP77" s="348"/>
      <c r="QUQ77" s="348"/>
      <c r="QUR77" s="348"/>
      <c r="QUS77" s="348"/>
      <c r="QUT77" s="348"/>
      <c r="QUU77" s="348"/>
      <c r="QUV77" s="348"/>
      <c r="QUW77" s="348"/>
      <c r="QUX77" s="348"/>
      <c r="QUY77" s="348"/>
      <c r="QUZ77" s="348"/>
      <c r="QVA77" s="348"/>
      <c r="QVB77" s="348"/>
      <c r="QVC77" s="348"/>
      <c r="QVD77" s="348"/>
      <c r="QVE77" s="348"/>
      <c r="QVF77" s="348"/>
      <c r="QVG77" s="348"/>
      <c r="QVH77" s="348"/>
      <c r="QVI77" s="348"/>
      <c r="QVJ77" s="348"/>
      <c r="QVK77" s="348"/>
      <c r="QVL77" s="348"/>
      <c r="QVM77" s="348"/>
      <c r="QVN77" s="348"/>
      <c r="QVO77" s="348"/>
      <c r="QVP77" s="348"/>
      <c r="QVQ77" s="348"/>
      <c r="QVR77" s="348"/>
      <c r="QVS77" s="348"/>
      <c r="QVT77" s="348"/>
      <c r="QVU77" s="348"/>
      <c r="QVV77" s="348"/>
      <c r="QVW77" s="348"/>
      <c r="QVX77" s="348"/>
      <c r="QVY77" s="348"/>
      <c r="QVZ77" s="348"/>
      <c r="QWA77" s="348"/>
      <c r="QWB77" s="348"/>
      <c r="QWC77" s="348"/>
      <c r="QWD77" s="348"/>
      <c r="QWE77" s="348"/>
      <c r="QWF77" s="348"/>
      <c r="QWG77" s="348"/>
      <c r="QWH77" s="348"/>
      <c r="QWI77" s="348"/>
      <c r="QWJ77" s="348"/>
      <c r="QWK77" s="348"/>
      <c r="QWL77" s="348"/>
      <c r="QWM77" s="348"/>
      <c r="QWN77" s="348"/>
      <c r="QWO77" s="348"/>
      <c r="QWP77" s="348"/>
      <c r="QWQ77" s="348"/>
      <c r="QWR77" s="348"/>
      <c r="QWS77" s="348"/>
      <c r="QWT77" s="348"/>
      <c r="QWU77" s="348"/>
      <c r="QWV77" s="348"/>
      <c r="QWW77" s="348"/>
      <c r="QWX77" s="348"/>
      <c r="QWY77" s="348"/>
      <c r="QWZ77" s="348"/>
      <c r="QXA77" s="348"/>
      <c r="QXB77" s="348"/>
      <c r="QXC77" s="348"/>
      <c r="QXD77" s="348"/>
      <c r="QXE77" s="348"/>
      <c r="QXF77" s="348"/>
      <c r="QXG77" s="348"/>
      <c r="QXH77" s="348"/>
      <c r="QXI77" s="348"/>
      <c r="QXJ77" s="348"/>
      <c r="QXK77" s="348"/>
      <c r="QXL77" s="348"/>
      <c r="QXM77" s="348"/>
      <c r="QXN77" s="348"/>
      <c r="QXO77" s="348"/>
      <c r="QXP77" s="348"/>
      <c r="QXQ77" s="348"/>
      <c r="QXR77" s="348"/>
      <c r="QXS77" s="348"/>
      <c r="QXT77" s="348"/>
      <c r="QXU77" s="348"/>
      <c r="QXV77" s="348"/>
      <c r="QXW77" s="348"/>
      <c r="QXX77" s="348"/>
      <c r="QXY77" s="348"/>
      <c r="QXZ77" s="348"/>
      <c r="QYA77" s="348"/>
      <c r="QYB77" s="348"/>
      <c r="QYC77" s="348"/>
      <c r="QYD77" s="348"/>
      <c r="QYE77" s="348"/>
      <c r="QYF77" s="348"/>
      <c r="QYG77" s="348"/>
      <c r="QYH77" s="348"/>
      <c r="QYI77" s="348"/>
      <c r="QYJ77" s="348"/>
      <c r="QYK77" s="348"/>
      <c r="QYL77" s="348"/>
      <c r="QYM77" s="348"/>
      <c r="QYN77" s="348"/>
      <c r="QYO77" s="348"/>
      <c r="QYP77" s="348"/>
      <c r="QYQ77" s="348"/>
      <c r="QYR77" s="348"/>
      <c r="QYS77" s="348"/>
      <c r="QYT77" s="348"/>
      <c r="QYU77" s="348"/>
      <c r="QYV77" s="348"/>
      <c r="QYW77" s="348"/>
      <c r="QYX77" s="348"/>
      <c r="QYY77" s="348"/>
      <c r="QYZ77" s="348"/>
      <c r="QZA77" s="348"/>
      <c r="QZB77" s="348"/>
      <c r="QZC77" s="348"/>
      <c r="QZD77" s="348"/>
      <c r="QZE77" s="348"/>
      <c r="QZF77" s="348"/>
      <c r="QZG77" s="348"/>
      <c r="QZH77" s="348"/>
      <c r="QZI77" s="348"/>
      <c r="QZJ77" s="348"/>
      <c r="QZK77" s="348"/>
      <c r="QZL77" s="348"/>
      <c r="QZM77" s="348"/>
      <c r="QZN77" s="348"/>
      <c r="QZO77" s="348"/>
      <c r="QZP77" s="348"/>
      <c r="QZQ77" s="348"/>
      <c r="QZR77" s="348"/>
      <c r="QZS77" s="348"/>
      <c r="QZT77" s="348"/>
      <c r="QZU77" s="348"/>
      <c r="QZV77" s="348"/>
      <c r="QZW77" s="348"/>
      <c r="QZX77" s="348"/>
      <c r="QZY77" s="348"/>
      <c r="QZZ77" s="348"/>
      <c r="RAA77" s="348"/>
      <c r="RAB77" s="348"/>
      <c r="RAC77" s="348"/>
      <c r="RAD77" s="348"/>
      <c r="RAE77" s="348"/>
      <c r="RAF77" s="348"/>
      <c r="RAG77" s="348"/>
      <c r="RAH77" s="348"/>
      <c r="RAI77" s="348"/>
      <c r="RAJ77" s="348"/>
      <c r="RAK77" s="348"/>
      <c r="RAL77" s="348"/>
      <c r="RAM77" s="348"/>
      <c r="RAN77" s="348"/>
      <c r="RAO77" s="348"/>
      <c r="RAP77" s="348"/>
      <c r="RAQ77" s="348"/>
      <c r="RAR77" s="348"/>
      <c r="RAS77" s="348"/>
      <c r="RAT77" s="348"/>
      <c r="RAU77" s="348"/>
      <c r="RAV77" s="348"/>
      <c r="RAW77" s="348"/>
      <c r="RAX77" s="348"/>
      <c r="RAY77" s="348"/>
      <c r="RAZ77" s="348"/>
      <c r="RBA77" s="348"/>
      <c r="RBB77" s="348"/>
      <c r="RBC77" s="348"/>
      <c r="RBD77" s="348"/>
      <c r="RBE77" s="348"/>
      <c r="RBF77" s="348"/>
      <c r="RBG77" s="348"/>
      <c r="RBH77" s="348"/>
      <c r="RBI77" s="348"/>
      <c r="RBJ77" s="348"/>
      <c r="RBK77" s="348"/>
      <c r="RBL77" s="348"/>
      <c r="RBM77" s="348"/>
      <c r="RBN77" s="348"/>
      <c r="RBO77" s="348"/>
      <c r="RBP77" s="348"/>
      <c r="RBQ77" s="348"/>
      <c r="RBR77" s="348"/>
      <c r="RBS77" s="348"/>
      <c r="RBT77" s="348"/>
      <c r="RBU77" s="348"/>
      <c r="RBV77" s="348"/>
      <c r="RBW77" s="348"/>
      <c r="RBX77" s="348"/>
      <c r="RBY77" s="348"/>
      <c r="RBZ77" s="348"/>
      <c r="RCA77" s="348"/>
      <c r="RCB77" s="348"/>
      <c r="RCC77" s="348"/>
      <c r="RCD77" s="348"/>
      <c r="RCE77" s="348"/>
      <c r="RCF77" s="348"/>
      <c r="RCG77" s="348"/>
      <c r="RCH77" s="348"/>
      <c r="RCI77" s="348"/>
      <c r="RCJ77" s="348"/>
      <c r="RCK77" s="348"/>
      <c r="RCL77" s="348"/>
      <c r="RCM77" s="348"/>
      <c r="RCN77" s="348"/>
      <c r="RCO77" s="348"/>
      <c r="RCP77" s="348"/>
      <c r="RCQ77" s="348"/>
      <c r="RCR77" s="348"/>
      <c r="RCS77" s="348"/>
      <c r="RCT77" s="348"/>
      <c r="RCU77" s="348"/>
      <c r="RCV77" s="348"/>
      <c r="RCW77" s="348"/>
      <c r="RCX77" s="348"/>
      <c r="RCY77" s="348"/>
      <c r="RCZ77" s="348"/>
      <c r="RDA77" s="348"/>
      <c r="RDB77" s="348"/>
      <c r="RDC77" s="348"/>
      <c r="RDD77" s="348"/>
      <c r="RDE77" s="348"/>
      <c r="RDF77" s="348"/>
      <c r="RDG77" s="348"/>
      <c r="RDH77" s="348"/>
      <c r="RDI77" s="348"/>
      <c r="RDJ77" s="348"/>
      <c r="RDK77" s="348"/>
      <c r="RDL77" s="348"/>
      <c r="RDM77" s="348"/>
      <c r="RDN77" s="348"/>
      <c r="RDO77" s="348"/>
      <c r="RDP77" s="348"/>
      <c r="RDQ77" s="348"/>
      <c r="RDR77" s="348"/>
      <c r="RDS77" s="348"/>
      <c r="RDT77" s="348"/>
      <c r="RDU77" s="348"/>
      <c r="RDV77" s="348"/>
      <c r="RDW77" s="348"/>
      <c r="RDX77" s="348"/>
      <c r="RDY77" s="348"/>
      <c r="RDZ77" s="348"/>
      <c r="REA77" s="348"/>
      <c r="REB77" s="348"/>
      <c r="REC77" s="348"/>
      <c r="RED77" s="348"/>
      <c r="REE77" s="348"/>
      <c r="REF77" s="348"/>
      <c r="REG77" s="348"/>
      <c r="REH77" s="348"/>
      <c r="REI77" s="348"/>
      <c r="REJ77" s="348"/>
      <c r="REK77" s="348"/>
      <c r="REL77" s="348"/>
      <c r="REM77" s="348"/>
      <c r="REN77" s="348"/>
      <c r="REO77" s="348"/>
      <c r="REP77" s="348"/>
      <c r="REQ77" s="348"/>
      <c r="RER77" s="348"/>
      <c r="RES77" s="348"/>
      <c r="RET77" s="348"/>
      <c r="REU77" s="348"/>
      <c r="REV77" s="348"/>
      <c r="REW77" s="348"/>
      <c r="REX77" s="348"/>
      <c r="REY77" s="348"/>
      <c r="REZ77" s="348"/>
      <c r="RFA77" s="348"/>
      <c r="RFB77" s="348"/>
      <c r="RFC77" s="348"/>
      <c r="RFD77" s="348"/>
      <c r="RFE77" s="348"/>
      <c r="RFF77" s="348"/>
      <c r="RFG77" s="348"/>
      <c r="RFH77" s="348"/>
      <c r="RFI77" s="348"/>
      <c r="RFJ77" s="348"/>
      <c r="RFK77" s="348"/>
      <c r="RFL77" s="348"/>
      <c r="RFM77" s="348"/>
      <c r="RFN77" s="348"/>
      <c r="RFO77" s="348"/>
      <c r="RFP77" s="348"/>
      <c r="RFQ77" s="348"/>
      <c r="RFR77" s="348"/>
      <c r="RFS77" s="348"/>
      <c r="RFT77" s="348"/>
      <c r="RFU77" s="348"/>
      <c r="RFV77" s="348"/>
      <c r="RFW77" s="348"/>
      <c r="RFX77" s="348"/>
      <c r="RFY77" s="348"/>
      <c r="RFZ77" s="348"/>
      <c r="RGA77" s="348"/>
      <c r="RGB77" s="348"/>
      <c r="RGC77" s="348"/>
      <c r="RGD77" s="348"/>
      <c r="RGE77" s="348"/>
      <c r="RGF77" s="348"/>
      <c r="RGG77" s="348"/>
      <c r="RGH77" s="348"/>
      <c r="RGI77" s="348"/>
      <c r="RGJ77" s="348"/>
      <c r="RGK77" s="348"/>
      <c r="RGL77" s="348"/>
      <c r="RGM77" s="348"/>
      <c r="RGN77" s="348"/>
      <c r="RGO77" s="348"/>
      <c r="RGP77" s="348"/>
      <c r="RGQ77" s="348"/>
      <c r="RGR77" s="348"/>
      <c r="RGS77" s="348"/>
      <c r="RGT77" s="348"/>
      <c r="RGU77" s="348"/>
      <c r="RGV77" s="348"/>
      <c r="RGW77" s="348"/>
      <c r="RGX77" s="348"/>
      <c r="RGY77" s="348"/>
      <c r="RGZ77" s="348"/>
      <c r="RHA77" s="348"/>
      <c r="RHB77" s="348"/>
      <c r="RHC77" s="348"/>
      <c r="RHD77" s="348"/>
      <c r="RHE77" s="348"/>
      <c r="RHF77" s="348"/>
      <c r="RHG77" s="348"/>
      <c r="RHH77" s="348"/>
      <c r="RHI77" s="348"/>
      <c r="RHJ77" s="348"/>
      <c r="RHK77" s="348"/>
      <c r="RHL77" s="348"/>
      <c r="RHM77" s="348"/>
      <c r="RHN77" s="348"/>
      <c r="RHO77" s="348"/>
      <c r="RHP77" s="348"/>
      <c r="RHQ77" s="348"/>
      <c r="RHR77" s="348"/>
      <c r="RHS77" s="348"/>
      <c r="RHT77" s="348"/>
      <c r="RHU77" s="348"/>
      <c r="RHV77" s="348"/>
      <c r="RHW77" s="348"/>
      <c r="RHX77" s="348"/>
      <c r="RHY77" s="348"/>
      <c r="RHZ77" s="348"/>
      <c r="RIA77" s="348"/>
      <c r="RIB77" s="348"/>
      <c r="RIC77" s="348"/>
      <c r="RID77" s="348"/>
      <c r="RIE77" s="348"/>
      <c r="RIF77" s="348"/>
      <c r="RIG77" s="348"/>
      <c r="RIH77" s="348"/>
      <c r="RII77" s="348"/>
      <c r="RIJ77" s="348"/>
      <c r="RIK77" s="348"/>
      <c r="RIL77" s="348"/>
      <c r="RIM77" s="348"/>
      <c r="RIN77" s="348"/>
      <c r="RIO77" s="348"/>
      <c r="RIP77" s="348"/>
      <c r="RIQ77" s="348"/>
      <c r="RIR77" s="348"/>
      <c r="RIS77" s="348"/>
      <c r="RIT77" s="348"/>
      <c r="RIU77" s="348"/>
      <c r="RIV77" s="348"/>
      <c r="RIW77" s="348"/>
      <c r="RIX77" s="348"/>
      <c r="RIY77" s="348"/>
      <c r="RIZ77" s="348"/>
      <c r="RJA77" s="348"/>
      <c r="RJB77" s="348"/>
      <c r="RJC77" s="348"/>
      <c r="RJD77" s="348"/>
      <c r="RJE77" s="348"/>
      <c r="RJF77" s="348"/>
      <c r="RJG77" s="348"/>
      <c r="RJH77" s="348"/>
      <c r="RJI77" s="348"/>
      <c r="RJJ77" s="348"/>
      <c r="RJK77" s="348"/>
      <c r="RJL77" s="348"/>
      <c r="RJM77" s="348"/>
      <c r="RJN77" s="348"/>
      <c r="RJO77" s="348"/>
      <c r="RJP77" s="348"/>
      <c r="RJQ77" s="348"/>
      <c r="RJR77" s="348"/>
      <c r="RJS77" s="348"/>
      <c r="RJT77" s="348"/>
      <c r="RJU77" s="348"/>
      <c r="RJV77" s="348"/>
      <c r="RJW77" s="348"/>
      <c r="RJX77" s="348"/>
      <c r="RJY77" s="348"/>
      <c r="RJZ77" s="348"/>
      <c r="RKA77" s="348"/>
      <c r="RKB77" s="348"/>
      <c r="RKC77" s="348"/>
      <c r="RKD77" s="348"/>
      <c r="RKE77" s="348"/>
      <c r="RKF77" s="348"/>
      <c r="RKG77" s="348"/>
      <c r="RKH77" s="348"/>
      <c r="RKI77" s="348"/>
      <c r="RKJ77" s="348"/>
      <c r="RKK77" s="348"/>
      <c r="RKL77" s="348"/>
      <c r="RKM77" s="348"/>
      <c r="RKN77" s="348"/>
      <c r="RKO77" s="348"/>
      <c r="RKP77" s="348"/>
      <c r="RKQ77" s="348"/>
      <c r="RKR77" s="348"/>
      <c r="RKS77" s="348"/>
      <c r="RKT77" s="348"/>
      <c r="RKU77" s="348"/>
      <c r="RKV77" s="348"/>
      <c r="RKW77" s="348"/>
      <c r="RKX77" s="348"/>
      <c r="RKY77" s="348"/>
      <c r="RKZ77" s="348"/>
      <c r="RLA77" s="348"/>
      <c r="RLB77" s="348"/>
      <c r="RLC77" s="348"/>
      <c r="RLD77" s="348"/>
      <c r="RLE77" s="348"/>
      <c r="RLF77" s="348"/>
      <c r="RLG77" s="348"/>
      <c r="RLH77" s="348"/>
      <c r="RLI77" s="348"/>
      <c r="RLJ77" s="348"/>
      <c r="RLK77" s="348"/>
      <c r="RLL77" s="348"/>
      <c r="RLM77" s="348"/>
      <c r="RLN77" s="348"/>
      <c r="RLO77" s="348"/>
      <c r="RLP77" s="348"/>
      <c r="RLQ77" s="348"/>
      <c r="RLR77" s="348"/>
      <c r="RLS77" s="348"/>
      <c r="RLT77" s="348"/>
      <c r="RLU77" s="348"/>
      <c r="RLV77" s="348"/>
      <c r="RLW77" s="348"/>
      <c r="RLX77" s="348"/>
      <c r="RLY77" s="348"/>
      <c r="RLZ77" s="348"/>
      <c r="RMA77" s="348"/>
      <c r="RMB77" s="348"/>
      <c r="RMC77" s="348"/>
      <c r="RMD77" s="348"/>
      <c r="RME77" s="348"/>
      <c r="RMF77" s="348"/>
      <c r="RMG77" s="348"/>
      <c r="RMH77" s="348"/>
      <c r="RMI77" s="348"/>
      <c r="RMJ77" s="348"/>
      <c r="RMK77" s="348"/>
      <c r="RML77" s="348"/>
      <c r="RMM77" s="348"/>
      <c r="RMN77" s="348"/>
      <c r="RMO77" s="348"/>
      <c r="RMP77" s="348"/>
      <c r="RMQ77" s="348"/>
      <c r="RMR77" s="348"/>
      <c r="RMS77" s="348"/>
      <c r="RMT77" s="348"/>
      <c r="RMU77" s="348"/>
      <c r="RMV77" s="348"/>
      <c r="RMW77" s="348"/>
      <c r="RMX77" s="348"/>
      <c r="RMY77" s="348"/>
      <c r="RMZ77" s="348"/>
      <c r="RNA77" s="348"/>
      <c r="RNB77" s="348"/>
      <c r="RNC77" s="348"/>
      <c r="RND77" s="348"/>
      <c r="RNE77" s="348"/>
      <c r="RNF77" s="348"/>
      <c r="RNG77" s="348"/>
      <c r="RNH77" s="348"/>
      <c r="RNI77" s="348"/>
      <c r="RNJ77" s="348"/>
      <c r="RNK77" s="348"/>
      <c r="RNL77" s="348"/>
      <c r="RNM77" s="348"/>
      <c r="RNN77" s="348"/>
      <c r="RNO77" s="348"/>
      <c r="RNP77" s="348"/>
      <c r="RNQ77" s="348"/>
      <c r="RNR77" s="348"/>
      <c r="RNS77" s="348"/>
      <c r="RNT77" s="348"/>
      <c r="RNU77" s="348"/>
      <c r="RNV77" s="348"/>
      <c r="RNW77" s="348"/>
      <c r="RNX77" s="348"/>
      <c r="RNY77" s="348"/>
      <c r="RNZ77" s="348"/>
      <c r="ROA77" s="348"/>
      <c r="ROB77" s="348"/>
      <c r="ROC77" s="348"/>
      <c r="ROD77" s="348"/>
      <c r="ROE77" s="348"/>
      <c r="ROF77" s="348"/>
      <c r="ROG77" s="348"/>
      <c r="ROH77" s="348"/>
      <c r="ROI77" s="348"/>
      <c r="ROJ77" s="348"/>
      <c r="ROK77" s="348"/>
      <c r="ROL77" s="348"/>
      <c r="ROM77" s="348"/>
      <c r="RON77" s="348"/>
      <c r="ROO77" s="348"/>
      <c r="ROP77" s="348"/>
      <c r="ROQ77" s="348"/>
      <c r="ROR77" s="348"/>
      <c r="ROS77" s="348"/>
      <c r="ROT77" s="348"/>
      <c r="ROU77" s="348"/>
      <c r="ROV77" s="348"/>
      <c r="ROW77" s="348"/>
      <c r="ROX77" s="348"/>
      <c r="ROY77" s="348"/>
      <c r="ROZ77" s="348"/>
      <c r="RPA77" s="348"/>
      <c r="RPB77" s="348"/>
      <c r="RPC77" s="348"/>
      <c r="RPD77" s="348"/>
      <c r="RPE77" s="348"/>
      <c r="RPF77" s="348"/>
      <c r="RPG77" s="348"/>
      <c r="RPH77" s="348"/>
      <c r="RPI77" s="348"/>
      <c r="RPJ77" s="348"/>
      <c r="RPK77" s="348"/>
      <c r="RPL77" s="348"/>
      <c r="RPM77" s="348"/>
      <c r="RPN77" s="348"/>
      <c r="RPO77" s="348"/>
      <c r="RPP77" s="348"/>
      <c r="RPQ77" s="348"/>
      <c r="RPR77" s="348"/>
      <c r="RPS77" s="348"/>
      <c r="RPT77" s="348"/>
      <c r="RPU77" s="348"/>
      <c r="RPV77" s="348"/>
      <c r="RPW77" s="348"/>
      <c r="RPX77" s="348"/>
      <c r="RPY77" s="348"/>
      <c r="RPZ77" s="348"/>
      <c r="RQA77" s="348"/>
      <c r="RQB77" s="348"/>
      <c r="RQC77" s="348"/>
      <c r="RQD77" s="348"/>
      <c r="RQE77" s="348"/>
      <c r="RQF77" s="348"/>
      <c r="RQG77" s="348"/>
      <c r="RQH77" s="348"/>
      <c r="RQI77" s="348"/>
      <c r="RQJ77" s="348"/>
      <c r="RQK77" s="348"/>
      <c r="RQL77" s="348"/>
      <c r="RQM77" s="348"/>
      <c r="RQN77" s="348"/>
      <c r="RQO77" s="348"/>
      <c r="RQP77" s="348"/>
      <c r="RQQ77" s="348"/>
      <c r="RQR77" s="348"/>
      <c r="RQS77" s="348"/>
      <c r="RQT77" s="348"/>
      <c r="RQU77" s="348"/>
      <c r="RQV77" s="348"/>
      <c r="RQW77" s="348"/>
      <c r="RQX77" s="348"/>
      <c r="RQY77" s="348"/>
      <c r="RQZ77" s="348"/>
      <c r="RRA77" s="348"/>
      <c r="RRB77" s="348"/>
      <c r="RRC77" s="348"/>
      <c r="RRD77" s="348"/>
      <c r="RRE77" s="348"/>
      <c r="RRF77" s="348"/>
      <c r="RRG77" s="348"/>
      <c r="RRH77" s="348"/>
      <c r="RRI77" s="348"/>
      <c r="RRJ77" s="348"/>
      <c r="RRK77" s="348"/>
      <c r="RRL77" s="348"/>
      <c r="RRM77" s="348"/>
      <c r="RRN77" s="348"/>
      <c r="RRO77" s="348"/>
      <c r="RRP77" s="348"/>
      <c r="RRQ77" s="348"/>
      <c r="RRR77" s="348"/>
      <c r="RRS77" s="348"/>
      <c r="RRT77" s="348"/>
      <c r="RRU77" s="348"/>
      <c r="RRV77" s="348"/>
      <c r="RRW77" s="348"/>
      <c r="RRX77" s="348"/>
      <c r="RRY77" s="348"/>
      <c r="RRZ77" s="348"/>
      <c r="RSA77" s="348"/>
      <c r="RSB77" s="348"/>
      <c r="RSC77" s="348"/>
      <c r="RSD77" s="348"/>
      <c r="RSE77" s="348"/>
      <c r="RSF77" s="348"/>
      <c r="RSG77" s="348"/>
      <c r="RSH77" s="348"/>
      <c r="RSI77" s="348"/>
      <c r="RSJ77" s="348"/>
      <c r="RSK77" s="348"/>
      <c r="RSL77" s="348"/>
      <c r="RSM77" s="348"/>
      <c r="RSN77" s="348"/>
      <c r="RSO77" s="348"/>
      <c r="RSP77" s="348"/>
      <c r="RSQ77" s="348"/>
      <c r="RSR77" s="348"/>
      <c r="RSS77" s="348"/>
      <c r="RST77" s="348"/>
      <c r="RSU77" s="348"/>
      <c r="RSV77" s="348"/>
      <c r="RSW77" s="348"/>
      <c r="RSX77" s="348"/>
      <c r="RSY77" s="348"/>
      <c r="RSZ77" s="348"/>
      <c r="RTA77" s="348"/>
      <c r="RTB77" s="348"/>
      <c r="RTC77" s="348"/>
      <c r="RTD77" s="348"/>
      <c r="RTE77" s="348"/>
      <c r="RTF77" s="348"/>
      <c r="RTG77" s="348"/>
      <c r="RTH77" s="348"/>
      <c r="RTI77" s="348"/>
      <c r="RTJ77" s="348"/>
      <c r="RTK77" s="348"/>
      <c r="RTL77" s="348"/>
      <c r="RTM77" s="348"/>
      <c r="RTN77" s="348"/>
      <c r="RTO77" s="348"/>
      <c r="RTP77" s="348"/>
      <c r="RTQ77" s="348"/>
      <c r="RTR77" s="348"/>
      <c r="RTS77" s="348"/>
      <c r="RTT77" s="348"/>
      <c r="RTU77" s="348"/>
      <c r="RTV77" s="348"/>
      <c r="RTW77" s="348"/>
      <c r="RTX77" s="348"/>
      <c r="RTY77" s="348"/>
      <c r="RTZ77" s="348"/>
      <c r="RUA77" s="348"/>
      <c r="RUB77" s="348"/>
      <c r="RUC77" s="348"/>
      <c r="RUD77" s="348"/>
      <c r="RUE77" s="348"/>
      <c r="RUF77" s="348"/>
      <c r="RUG77" s="348"/>
      <c r="RUH77" s="348"/>
      <c r="RUI77" s="348"/>
      <c r="RUJ77" s="348"/>
      <c r="RUK77" s="348"/>
      <c r="RUL77" s="348"/>
      <c r="RUM77" s="348"/>
      <c r="RUN77" s="348"/>
      <c r="RUO77" s="348"/>
      <c r="RUP77" s="348"/>
      <c r="RUQ77" s="348"/>
      <c r="RUR77" s="348"/>
      <c r="RUS77" s="348"/>
      <c r="RUT77" s="348"/>
      <c r="RUU77" s="348"/>
      <c r="RUV77" s="348"/>
      <c r="RUW77" s="348"/>
      <c r="RUX77" s="348"/>
      <c r="RUY77" s="348"/>
      <c r="RUZ77" s="348"/>
      <c r="RVA77" s="348"/>
      <c r="RVB77" s="348"/>
      <c r="RVC77" s="348"/>
      <c r="RVD77" s="348"/>
      <c r="RVE77" s="348"/>
      <c r="RVF77" s="348"/>
      <c r="RVG77" s="348"/>
      <c r="RVH77" s="348"/>
      <c r="RVI77" s="348"/>
      <c r="RVJ77" s="348"/>
      <c r="RVK77" s="348"/>
      <c r="RVL77" s="348"/>
      <c r="RVM77" s="348"/>
      <c r="RVN77" s="348"/>
      <c r="RVO77" s="348"/>
      <c r="RVP77" s="348"/>
      <c r="RVQ77" s="348"/>
      <c r="RVR77" s="348"/>
      <c r="RVS77" s="348"/>
      <c r="RVT77" s="348"/>
      <c r="RVU77" s="348"/>
      <c r="RVV77" s="348"/>
      <c r="RVW77" s="348"/>
      <c r="RVX77" s="348"/>
      <c r="RVY77" s="348"/>
      <c r="RVZ77" s="348"/>
      <c r="RWA77" s="348"/>
      <c r="RWB77" s="348"/>
      <c r="RWC77" s="348"/>
      <c r="RWD77" s="348"/>
      <c r="RWE77" s="348"/>
      <c r="RWF77" s="348"/>
      <c r="RWG77" s="348"/>
      <c r="RWH77" s="348"/>
      <c r="RWI77" s="348"/>
      <c r="RWJ77" s="348"/>
      <c r="RWK77" s="348"/>
      <c r="RWL77" s="348"/>
      <c r="RWM77" s="348"/>
      <c r="RWN77" s="348"/>
      <c r="RWO77" s="348"/>
      <c r="RWP77" s="348"/>
      <c r="RWQ77" s="348"/>
      <c r="RWR77" s="348"/>
      <c r="RWS77" s="348"/>
      <c r="RWT77" s="348"/>
      <c r="RWU77" s="348"/>
      <c r="RWV77" s="348"/>
      <c r="RWW77" s="348"/>
      <c r="RWX77" s="348"/>
      <c r="RWY77" s="348"/>
      <c r="RWZ77" s="348"/>
      <c r="RXA77" s="348"/>
      <c r="RXB77" s="348"/>
      <c r="RXC77" s="348"/>
      <c r="RXD77" s="348"/>
      <c r="RXE77" s="348"/>
      <c r="RXF77" s="348"/>
      <c r="RXG77" s="348"/>
      <c r="RXH77" s="348"/>
      <c r="RXI77" s="348"/>
      <c r="RXJ77" s="348"/>
      <c r="RXK77" s="348"/>
      <c r="RXL77" s="348"/>
      <c r="RXM77" s="348"/>
      <c r="RXN77" s="348"/>
      <c r="RXO77" s="348"/>
      <c r="RXP77" s="348"/>
      <c r="RXQ77" s="348"/>
      <c r="RXR77" s="348"/>
      <c r="RXS77" s="348"/>
      <c r="RXT77" s="348"/>
      <c r="RXU77" s="348"/>
      <c r="RXV77" s="348"/>
      <c r="RXW77" s="348"/>
      <c r="RXX77" s="348"/>
      <c r="RXY77" s="348"/>
      <c r="RXZ77" s="348"/>
      <c r="RYA77" s="348"/>
      <c r="RYB77" s="348"/>
      <c r="RYC77" s="348"/>
      <c r="RYD77" s="348"/>
      <c r="RYE77" s="348"/>
      <c r="RYF77" s="348"/>
      <c r="RYG77" s="348"/>
      <c r="RYH77" s="348"/>
      <c r="RYI77" s="348"/>
      <c r="RYJ77" s="348"/>
      <c r="RYK77" s="348"/>
      <c r="RYL77" s="348"/>
      <c r="RYM77" s="348"/>
      <c r="RYN77" s="348"/>
      <c r="RYO77" s="348"/>
      <c r="RYP77" s="348"/>
      <c r="RYQ77" s="348"/>
      <c r="RYR77" s="348"/>
      <c r="RYS77" s="348"/>
      <c r="RYT77" s="348"/>
      <c r="RYU77" s="348"/>
      <c r="RYV77" s="348"/>
      <c r="RYW77" s="348"/>
      <c r="RYX77" s="348"/>
      <c r="RYY77" s="348"/>
      <c r="RYZ77" s="348"/>
      <c r="RZA77" s="348"/>
      <c r="RZB77" s="348"/>
      <c r="RZC77" s="348"/>
      <c r="RZD77" s="348"/>
      <c r="RZE77" s="348"/>
      <c r="RZF77" s="348"/>
      <c r="RZG77" s="348"/>
      <c r="RZH77" s="348"/>
      <c r="RZI77" s="348"/>
      <c r="RZJ77" s="348"/>
      <c r="RZK77" s="348"/>
      <c r="RZL77" s="348"/>
      <c r="RZM77" s="348"/>
      <c r="RZN77" s="348"/>
      <c r="RZO77" s="348"/>
      <c r="RZP77" s="348"/>
      <c r="RZQ77" s="348"/>
      <c r="RZR77" s="348"/>
      <c r="RZS77" s="348"/>
      <c r="RZT77" s="348"/>
      <c r="RZU77" s="348"/>
      <c r="RZV77" s="348"/>
      <c r="RZW77" s="348"/>
      <c r="RZX77" s="348"/>
      <c r="RZY77" s="348"/>
      <c r="RZZ77" s="348"/>
      <c r="SAA77" s="348"/>
      <c r="SAB77" s="348"/>
      <c r="SAC77" s="348"/>
      <c r="SAD77" s="348"/>
      <c r="SAE77" s="348"/>
      <c r="SAF77" s="348"/>
      <c r="SAG77" s="348"/>
      <c r="SAH77" s="348"/>
      <c r="SAI77" s="348"/>
      <c r="SAJ77" s="348"/>
      <c r="SAK77" s="348"/>
      <c r="SAL77" s="348"/>
      <c r="SAM77" s="348"/>
      <c r="SAN77" s="348"/>
      <c r="SAO77" s="348"/>
      <c r="SAP77" s="348"/>
      <c r="SAQ77" s="348"/>
      <c r="SAR77" s="348"/>
      <c r="SAS77" s="348"/>
      <c r="SAT77" s="348"/>
      <c r="SAU77" s="348"/>
      <c r="SAV77" s="348"/>
      <c r="SAW77" s="348"/>
      <c r="SAX77" s="348"/>
      <c r="SAY77" s="348"/>
      <c r="SAZ77" s="348"/>
      <c r="SBA77" s="348"/>
      <c r="SBB77" s="348"/>
      <c r="SBC77" s="348"/>
      <c r="SBD77" s="348"/>
      <c r="SBE77" s="348"/>
      <c r="SBF77" s="348"/>
      <c r="SBG77" s="348"/>
      <c r="SBH77" s="348"/>
      <c r="SBI77" s="348"/>
      <c r="SBJ77" s="348"/>
      <c r="SBK77" s="348"/>
      <c r="SBL77" s="348"/>
      <c r="SBM77" s="348"/>
      <c r="SBN77" s="348"/>
      <c r="SBO77" s="348"/>
      <c r="SBP77" s="348"/>
      <c r="SBQ77" s="348"/>
      <c r="SBR77" s="348"/>
      <c r="SBS77" s="348"/>
      <c r="SBT77" s="348"/>
      <c r="SBU77" s="348"/>
      <c r="SBV77" s="348"/>
      <c r="SBW77" s="348"/>
      <c r="SBX77" s="348"/>
      <c r="SBY77" s="348"/>
      <c r="SBZ77" s="348"/>
      <c r="SCA77" s="348"/>
      <c r="SCB77" s="348"/>
      <c r="SCC77" s="348"/>
      <c r="SCD77" s="348"/>
      <c r="SCE77" s="348"/>
      <c r="SCF77" s="348"/>
      <c r="SCG77" s="348"/>
      <c r="SCH77" s="348"/>
      <c r="SCI77" s="348"/>
      <c r="SCJ77" s="348"/>
      <c r="SCK77" s="348"/>
      <c r="SCL77" s="348"/>
      <c r="SCM77" s="348"/>
      <c r="SCN77" s="348"/>
      <c r="SCO77" s="348"/>
      <c r="SCP77" s="348"/>
      <c r="SCQ77" s="348"/>
      <c r="SCR77" s="348"/>
      <c r="SCS77" s="348"/>
      <c r="SCT77" s="348"/>
      <c r="SCU77" s="348"/>
      <c r="SCV77" s="348"/>
      <c r="SCW77" s="348"/>
      <c r="SCX77" s="348"/>
      <c r="SCY77" s="348"/>
      <c r="SCZ77" s="348"/>
      <c r="SDA77" s="348"/>
      <c r="SDB77" s="348"/>
      <c r="SDC77" s="348"/>
      <c r="SDD77" s="348"/>
      <c r="SDE77" s="348"/>
      <c r="SDF77" s="348"/>
      <c r="SDG77" s="348"/>
      <c r="SDH77" s="348"/>
      <c r="SDI77" s="348"/>
      <c r="SDJ77" s="348"/>
      <c r="SDK77" s="348"/>
      <c r="SDL77" s="348"/>
      <c r="SDM77" s="348"/>
      <c r="SDN77" s="348"/>
      <c r="SDO77" s="348"/>
      <c r="SDP77" s="348"/>
      <c r="SDQ77" s="348"/>
      <c r="SDR77" s="348"/>
      <c r="SDS77" s="348"/>
      <c r="SDT77" s="348"/>
      <c r="SDU77" s="348"/>
      <c r="SDV77" s="348"/>
      <c r="SDW77" s="348"/>
      <c r="SDX77" s="348"/>
      <c r="SDY77" s="348"/>
      <c r="SDZ77" s="348"/>
      <c r="SEA77" s="348"/>
      <c r="SEB77" s="348"/>
      <c r="SEC77" s="348"/>
      <c r="SED77" s="348"/>
      <c r="SEE77" s="348"/>
      <c r="SEF77" s="348"/>
      <c r="SEG77" s="348"/>
      <c r="SEH77" s="348"/>
      <c r="SEI77" s="348"/>
      <c r="SEJ77" s="348"/>
      <c r="SEK77" s="348"/>
      <c r="SEL77" s="348"/>
      <c r="SEM77" s="348"/>
      <c r="SEN77" s="348"/>
      <c r="SEO77" s="348"/>
      <c r="SEP77" s="348"/>
      <c r="SEQ77" s="348"/>
      <c r="SER77" s="348"/>
      <c r="SES77" s="348"/>
      <c r="SET77" s="348"/>
      <c r="SEU77" s="348"/>
      <c r="SEV77" s="348"/>
      <c r="SEW77" s="348"/>
      <c r="SEX77" s="348"/>
      <c r="SEY77" s="348"/>
      <c r="SEZ77" s="348"/>
      <c r="SFA77" s="348"/>
      <c r="SFB77" s="348"/>
      <c r="SFC77" s="348"/>
      <c r="SFD77" s="348"/>
      <c r="SFE77" s="348"/>
      <c r="SFF77" s="348"/>
      <c r="SFG77" s="348"/>
      <c r="SFH77" s="348"/>
      <c r="SFI77" s="348"/>
      <c r="SFJ77" s="348"/>
      <c r="SFK77" s="348"/>
      <c r="SFL77" s="348"/>
      <c r="SFM77" s="348"/>
      <c r="SFN77" s="348"/>
      <c r="SFO77" s="348"/>
      <c r="SFP77" s="348"/>
      <c r="SFQ77" s="348"/>
      <c r="SFR77" s="348"/>
      <c r="SFS77" s="348"/>
      <c r="SFT77" s="348"/>
      <c r="SFU77" s="348"/>
      <c r="SFV77" s="348"/>
      <c r="SFW77" s="348"/>
      <c r="SFX77" s="348"/>
      <c r="SFY77" s="348"/>
      <c r="SFZ77" s="348"/>
      <c r="SGA77" s="348"/>
      <c r="SGB77" s="348"/>
      <c r="SGC77" s="348"/>
      <c r="SGD77" s="348"/>
      <c r="SGE77" s="348"/>
      <c r="SGF77" s="348"/>
      <c r="SGG77" s="348"/>
      <c r="SGH77" s="348"/>
      <c r="SGI77" s="348"/>
      <c r="SGJ77" s="348"/>
      <c r="SGK77" s="348"/>
      <c r="SGL77" s="348"/>
      <c r="SGM77" s="348"/>
      <c r="SGN77" s="348"/>
      <c r="SGO77" s="348"/>
      <c r="SGP77" s="348"/>
      <c r="SGQ77" s="348"/>
      <c r="SGR77" s="348"/>
      <c r="SGS77" s="348"/>
      <c r="SGT77" s="348"/>
      <c r="SGU77" s="348"/>
      <c r="SGV77" s="348"/>
      <c r="SGW77" s="348"/>
      <c r="SGX77" s="348"/>
      <c r="SGY77" s="348"/>
      <c r="SGZ77" s="348"/>
      <c r="SHA77" s="348"/>
      <c r="SHB77" s="348"/>
      <c r="SHC77" s="348"/>
      <c r="SHD77" s="348"/>
      <c r="SHE77" s="348"/>
      <c r="SHF77" s="348"/>
      <c r="SHG77" s="348"/>
      <c r="SHH77" s="348"/>
      <c r="SHI77" s="348"/>
      <c r="SHJ77" s="348"/>
      <c r="SHK77" s="348"/>
      <c r="SHL77" s="348"/>
      <c r="SHM77" s="348"/>
      <c r="SHN77" s="348"/>
      <c r="SHO77" s="348"/>
      <c r="SHP77" s="348"/>
      <c r="SHQ77" s="348"/>
      <c r="SHR77" s="348"/>
      <c r="SHS77" s="348"/>
      <c r="SHT77" s="348"/>
      <c r="SHU77" s="348"/>
      <c r="SHV77" s="348"/>
      <c r="SHW77" s="348"/>
      <c r="SHX77" s="348"/>
      <c r="SHY77" s="348"/>
      <c r="SHZ77" s="348"/>
      <c r="SIA77" s="348"/>
      <c r="SIB77" s="348"/>
      <c r="SIC77" s="348"/>
      <c r="SID77" s="348"/>
      <c r="SIE77" s="348"/>
      <c r="SIF77" s="348"/>
      <c r="SIG77" s="348"/>
      <c r="SIH77" s="348"/>
      <c r="SII77" s="348"/>
      <c r="SIJ77" s="348"/>
      <c r="SIK77" s="348"/>
      <c r="SIL77" s="348"/>
      <c r="SIM77" s="348"/>
      <c r="SIN77" s="348"/>
      <c r="SIO77" s="348"/>
      <c r="SIP77" s="348"/>
      <c r="SIQ77" s="348"/>
      <c r="SIR77" s="348"/>
      <c r="SIS77" s="348"/>
      <c r="SIT77" s="348"/>
      <c r="SIU77" s="348"/>
      <c r="SIV77" s="348"/>
      <c r="SIW77" s="348"/>
      <c r="SIX77" s="348"/>
      <c r="SIY77" s="348"/>
      <c r="SIZ77" s="348"/>
      <c r="SJA77" s="348"/>
      <c r="SJB77" s="348"/>
      <c r="SJC77" s="348"/>
      <c r="SJD77" s="348"/>
      <c r="SJE77" s="348"/>
      <c r="SJF77" s="348"/>
      <c r="SJG77" s="348"/>
      <c r="SJH77" s="348"/>
      <c r="SJI77" s="348"/>
      <c r="SJJ77" s="348"/>
      <c r="SJK77" s="348"/>
      <c r="SJL77" s="348"/>
      <c r="SJM77" s="348"/>
      <c r="SJN77" s="348"/>
      <c r="SJO77" s="348"/>
      <c r="SJP77" s="348"/>
      <c r="SJQ77" s="348"/>
      <c r="SJR77" s="348"/>
      <c r="SJS77" s="348"/>
      <c r="SJT77" s="348"/>
      <c r="SJU77" s="348"/>
      <c r="SJV77" s="348"/>
      <c r="SJW77" s="348"/>
      <c r="SJX77" s="348"/>
      <c r="SJY77" s="348"/>
      <c r="SJZ77" s="348"/>
      <c r="SKA77" s="348"/>
      <c r="SKB77" s="348"/>
      <c r="SKC77" s="348"/>
      <c r="SKD77" s="348"/>
      <c r="SKE77" s="348"/>
      <c r="SKF77" s="348"/>
      <c r="SKG77" s="348"/>
      <c r="SKH77" s="348"/>
      <c r="SKI77" s="348"/>
      <c r="SKJ77" s="348"/>
      <c r="SKK77" s="348"/>
      <c r="SKL77" s="348"/>
      <c r="SKM77" s="348"/>
      <c r="SKN77" s="348"/>
      <c r="SKO77" s="348"/>
      <c r="SKP77" s="348"/>
      <c r="SKQ77" s="348"/>
      <c r="SKR77" s="348"/>
      <c r="SKS77" s="348"/>
      <c r="SKT77" s="348"/>
      <c r="SKU77" s="348"/>
      <c r="SKV77" s="348"/>
      <c r="SKW77" s="348"/>
      <c r="SKX77" s="348"/>
      <c r="SKY77" s="348"/>
      <c r="SKZ77" s="348"/>
      <c r="SLA77" s="348"/>
      <c r="SLB77" s="348"/>
      <c r="SLC77" s="348"/>
      <c r="SLD77" s="348"/>
      <c r="SLE77" s="348"/>
      <c r="SLF77" s="348"/>
      <c r="SLG77" s="348"/>
      <c r="SLH77" s="348"/>
      <c r="SLI77" s="348"/>
      <c r="SLJ77" s="348"/>
      <c r="SLK77" s="348"/>
      <c r="SLL77" s="348"/>
      <c r="SLM77" s="348"/>
      <c r="SLN77" s="348"/>
      <c r="SLO77" s="348"/>
      <c r="SLP77" s="348"/>
      <c r="SLQ77" s="348"/>
      <c r="SLR77" s="348"/>
      <c r="SLS77" s="348"/>
      <c r="SLT77" s="348"/>
      <c r="SLU77" s="348"/>
      <c r="SLV77" s="348"/>
      <c r="SLW77" s="348"/>
      <c r="SLX77" s="348"/>
      <c r="SLY77" s="348"/>
      <c r="SLZ77" s="348"/>
      <c r="SMA77" s="348"/>
      <c r="SMB77" s="348"/>
      <c r="SMC77" s="348"/>
      <c r="SMD77" s="348"/>
      <c r="SME77" s="348"/>
      <c r="SMF77" s="348"/>
      <c r="SMG77" s="348"/>
      <c r="SMH77" s="348"/>
      <c r="SMI77" s="348"/>
      <c r="SMJ77" s="348"/>
      <c r="SMK77" s="348"/>
      <c r="SML77" s="348"/>
      <c r="SMM77" s="348"/>
      <c r="SMN77" s="348"/>
      <c r="SMO77" s="348"/>
      <c r="SMP77" s="348"/>
      <c r="SMQ77" s="348"/>
      <c r="SMR77" s="348"/>
      <c r="SMS77" s="348"/>
      <c r="SMT77" s="348"/>
      <c r="SMU77" s="348"/>
      <c r="SMV77" s="348"/>
      <c r="SMW77" s="348"/>
      <c r="SMX77" s="348"/>
      <c r="SMY77" s="348"/>
      <c r="SMZ77" s="348"/>
      <c r="SNA77" s="348"/>
      <c r="SNB77" s="348"/>
      <c r="SNC77" s="348"/>
      <c r="SND77" s="348"/>
      <c r="SNE77" s="348"/>
      <c r="SNF77" s="348"/>
      <c r="SNG77" s="348"/>
      <c r="SNH77" s="348"/>
      <c r="SNI77" s="348"/>
      <c r="SNJ77" s="348"/>
      <c r="SNK77" s="348"/>
      <c r="SNL77" s="348"/>
      <c r="SNM77" s="348"/>
      <c r="SNN77" s="348"/>
      <c r="SNO77" s="348"/>
      <c r="SNP77" s="348"/>
      <c r="SNQ77" s="348"/>
      <c r="SNR77" s="348"/>
      <c r="SNS77" s="348"/>
      <c r="SNT77" s="348"/>
      <c r="SNU77" s="348"/>
      <c r="SNV77" s="348"/>
      <c r="SNW77" s="348"/>
      <c r="SNX77" s="348"/>
      <c r="SNY77" s="348"/>
      <c r="SNZ77" s="348"/>
      <c r="SOA77" s="348"/>
      <c r="SOB77" s="348"/>
      <c r="SOC77" s="348"/>
      <c r="SOD77" s="348"/>
      <c r="SOE77" s="348"/>
      <c r="SOF77" s="348"/>
      <c r="SOG77" s="348"/>
      <c r="SOH77" s="348"/>
      <c r="SOI77" s="348"/>
      <c r="SOJ77" s="348"/>
      <c r="SOK77" s="348"/>
      <c r="SOL77" s="348"/>
      <c r="SOM77" s="348"/>
      <c r="SON77" s="348"/>
      <c r="SOO77" s="348"/>
      <c r="SOP77" s="348"/>
      <c r="SOQ77" s="348"/>
      <c r="SOR77" s="348"/>
      <c r="SOS77" s="348"/>
      <c r="SOT77" s="348"/>
      <c r="SOU77" s="348"/>
      <c r="SOV77" s="348"/>
      <c r="SOW77" s="348"/>
      <c r="SOX77" s="348"/>
      <c r="SOY77" s="348"/>
      <c r="SOZ77" s="348"/>
      <c r="SPA77" s="348"/>
      <c r="SPB77" s="348"/>
      <c r="SPC77" s="348"/>
      <c r="SPD77" s="348"/>
      <c r="SPE77" s="348"/>
      <c r="SPF77" s="348"/>
      <c r="SPG77" s="348"/>
      <c r="SPH77" s="348"/>
      <c r="SPI77" s="348"/>
      <c r="SPJ77" s="348"/>
      <c r="SPK77" s="348"/>
      <c r="SPL77" s="348"/>
      <c r="SPM77" s="348"/>
      <c r="SPN77" s="348"/>
      <c r="SPO77" s="348"/>
      <c r="SPP77" s="348"/>
      <c r="SPQ77" s="348"/>
      <c r="SPR77" s="348"/>
      <c r="SPS77" s="348"/>
      <c r="SPT77" s="348"/>
      <c r="SPU77" s="348"/>
      <c r="SPV77" s="348"/>
      <c r="SPW77" s="348"/>
      <c r="SPX77" s="348"/>
      <c r="SPY77" s="348"/>
      <c r="SPZ77" s="348"/>
      <c r="SQA77" s="348"/>
      <c r="SQB77" s="348"/>
      <c r="SQC77" s="348"/>
      <c r="SQD77" s="348"/>
      <c r="SQE77" s="348"/>
      <c r="SQF77" s="348"/>
      <c r="SQG77" s="348"/>
      <c r="SQH77" s="348"/>
      <c r="SQI77" s="348"/>
      <c r="SQJ77" s="348"/>
      <c r="SQK77" s="348"/>
      <c r="SQL77" s="348"/>
      <c r="SQM77" s="348"/>
      <c r="SQN77" s="348"/>
      <c r="SQO77" s="348"/>
      <c r="SQP77" s="348"/>
      <c r="SQQ77" s="348"/>
      <c r="SQR77" s="348"/>
      <c r="SQS77" s="348"/>
      <c r="SQT77" s="348"/>
      <c r="SQU77" s="348"/>
      <c r="SQV77" s="348"/>
      <c r="SQW77" s="348"/>
      <c r="SQX77" s="348"/>
      <c r="SQY77" s="348"/>
      <c r="SQZ77" s="348"/>
      <c r="SRA77" s="348"/>
      <c r="SRB77" s="348"/>
      <c r="SRC77" s="348"/>
      <c r="SRD77" s="348"/>
      <c r="SRE77" s="348"/>
      <c r="SRF77" s="348"/>
      <c r="SRG77" s="348"/>
      <c r="SRH77" s="348"/>
      <c r="SRI77" s="348"/>
      <c r="SRJ77" s="348"/>
      <c r="SRK77" s="348"/>
      <c r="SRL77" s="348"/>
      <c r="SRM77" s="348"/>
      <c r="SRN77" s="348"/>
      <c r="SRO77" s="348"/>
      <c r="SRP77" s="348"/>
      <c r="SRQ77" s="348"/>
      <c r="SRR77" s="348"/>
      <c r="SRS77" s="348"/>
      <c r="SRT77" s="348"/>
      <c r="SRU77" s="348"/>
      <c r="SRV77" s="348"/>
      <c r="SRW77" s="348"/>
      <c r="SRX77" s="348"/>
      <c r="SRY77" s="348"/>
      <c r="SRZ77" s="348"/>
      <c r="SSA77" s="348"/>
      <c r="SSB77" s="348"/>
      <c r="SSC77" s="348"/>
      <c r="SSD77" s="348"/>
      <c r="SSE77" s="348"/>
      <c r="SSF77" s="348"/>
      <c r="SSG77" s="348"/>
      <c r="SSH77" s="348"/>
      <c r="SSI77" s="348"/>
      <c r="SSJ77" s="348"/>
      <c r="SSK77" s="348"/>
      <c r="SSL77" s="348"/>
      <c r="SSM77" s="348"/>
      <c r="SSN77" s="348"/>
      <c r="SSO77" s="348"/>
      <c r="SSP77" s="348"/>
      <c r="SSQ77" s="348"/>
      <c r="SSR77" s="348"/>
      <c r="SSS77" s="348"/>
      <c r="SST77" s="348"/>
      <c r="SSU77" s="348"/>
      <c r="SSV77" s="348"/>
      <c r="SSW77" s="348"/>
      <c r="SSX77" s="348"/>
      <c r="SSY77" s="348"/>
      <c r="SSZ77" s="348"/>
      <c r="STA77" s="348"/>
      <c r="STB77" s="348"/>
      <c r="STC77" s="348"/>
      <c r="STD77" s="348"/>
      <c r="STE77" s="348"/>
      <c r="STF77" s="348"/>
      <c r="STG77" s="348"/>
      <c r="STH77" s="348"/>
      <c r="STI77" s="348"/>
      <c r="STJ77" s="348"/>
      <c r="STK77" s="348"/>
      <c r="STL77" s="348"/>
      <c r="STM77" s="348"/>
      <c r="STN77" s="348"/>
      <c r="STO77" s="348"/>
      <c r="STP77" s="348"/>
      <c r="STQ77" s="348"/>
      <c r="STR77" s="348"/>
      <c r="STS77" s="348"/>
      <c r="STT77" s="348"/>
      <c r="STU77" s="348"/>
      <c r="STV77" s="348"/>
      <c r="STW77" s="348"/>
      <c r="STX77" s="348"/>
      <c r="STY77" s="348"/>
      <c r="STZ77" s="348"/>
      <c r="SUA77" s="348"/>
      <c r="SUB77" s="348"/>
      <c r="SUC77" s="348"/>
      <c r="SUD77" s="348"/>
      <c r="SUE77" s="348"/>
      <c r="SUF77" s="348"/>
      <c r="SUG77" s="348"/>
      <c r="SUH77" s="348"/>
      <c r="SUI77" s="348"/>
      <c r="SUJ77" s="348"/>
      <c r="SUK77" s="348"/>
      <c r="SUL77" s="348"/>
      <c r="SUM77" s="348"/>
      <c r="SUN77" s="348"/>
      <c r="SUO77" s="348"/>
      <c r="SUP77" s="348"/>
      <c r="SUQ77" s="348"/>
      <c r="SUR77" s="348"/>
      <c r="SUS77" s="348"/>
      <c r="SUT77" s="348"/>
      <c r="SUU77" s="348"/>
      <c r="SUV77" s="348"/>
      <c r="SUW77" s="348"/>
      <c r="SUX77" s="348"/>
      <c r="SUY77" s="348"/>
      <c r="SUZ77" s="348"/>
      <c r="SVA77" s="348"/>
      <c r="SVB77" s="348"/>
      <c r="SVC77" s="348"/>
      <c r="SVD77" s="348"/>
      <c r="SVE77" s="348"/>
      <c r="SVF77" s="348"/>
      <c r="SVG77" s="348"/>
      <c r="SVH77" s="348"/>
      <c r="SVI77" s="348"/>
      <c r="SVJ77" s="348"/>
      <c r="SVK77" s="348"/>
      <c r="SVL77" s="348"/>
      <c r="SVM77" s="348"/>
      <c r="SVN77" s="348"/>
      <c r="SVO77" s="348"/>
      <c r="SVP77" s="348"/>
      <c r="SVQ77" s="348"/>
      <c r="SVR77" s="348"/>
      <c r="SVS77" s="348"/>
      <c r="SVT77" s="348"/>
      <c r="SVU77" s="348"/>
      <c r="SVV77" s="348"/>
      <c r="SVW77" s="348"/>
      <c r="SVX77" s="348"/>
      <c r="SVY77" s="348"/>
      <c r="SVZ77" s="348"/>
      <c r="SWA77" s="348"/>
      <c r="SWB77" s="348"/>
      <c r="SWC77" s="348"/>
      <c r="SWD77" s="348"/>
      <c r="SWE77" s="348"/>
      <c r="SWF77" s="348"/>
      <c r="SWG77" s="348"/>
      <c r="SWH77" s="348"/>
      <c r="SWI77" s="348"/>
      <c r="SWJ77" s="348"/>
      <c r="SWK77" s="348"/>
      <c r="SWL77" s="348"/>
      <c r="SWM77" s="348"/>
      <c r="SWN77" s="348"/>
      <c r="SWO77" s="348"/>
      <c r="SWP77" s="348"/>
      <c r="SWQ77" s="348"/>
      <c r="SWR77" s="348"/>
      <c r="SWS77" s="348"/>
      <c r="SWT77" s="348"/>
      <c r="SWU77" s="348"/>
      <c r="SWV77" s="348"/>
      <c r="SWW77" s="348"/>
      <c r="SWX77" s="348"/>
      <c r="SWY77" s="348"/>
      <c r="SWZ77" s="348"/>
      <c r="SXA77" s="348"/>
      <c r="SXB77" s="348"/>
      <c r="SXC77" s="348"/>
      <c r="SXD77" s="348"/>
      <c r="SXE77" s="348"/>
      <c r="SXF77" s="348"/>
      <c r="SXG77" s="348"/>
      <c r="SXH77" s="348"/>
      <c r="SXI77" s="348"/>
      <c r="SXJ77" s="348"/>
      <c r="SXK77" s="348"/>
      <c r="SXL77" s="348"/>
      <c r="SXM77" s="348"/>
      <c r="SXN77" s="348"/>
      <c r="SXO77" s="348"/>
      <c r="SXP77" s="348"/>
      <c r="SXQ77" s="348"/>
      <c r="SXR77" s="348"/>
      <c r="SXS77" s="348"/>
      <c r="SXT77" s="348"/>
      <c r="SXU77" s="348"/>
      <c r="SXV77" s="348"/>
      <c r="SXW77" s="348"/>
      <c r="SXX77" s="348"/>
      <c r="SXY77" s="348"/>
      <c r="SXZ77" s="348"/>
      <c r="SYA77" s="348"/>
      <c r="SYB77" s="348"/>
      <c r="SYC77" s="348"/>
      <c r="SYD77" s="348"/>
      <c r="SYE77" s="348"/>
      <c r="SYF77" s="348"/>
      <c r="SYG77" s="348"/>
      <c r="SYH77" s="348"/>
      <c r="SYI77" s="348"/>
      <c r="SYJ77" s="348"/>
      <c r="SYK77" s="348"/>
      <c r="SYL77" s="348"/>
      <c r="SYM77" s="348"/>
      <c r="SYN77" s="348"/>
      <c r="SYO77" s="348"/>
      <c r="SYP77" s="348"/>
      <c r="SYQ77" s="348"/>
      <c r="SYR77" s="348"/>
      <c r="SYS77" s="348"/>
      <c r="SYT77" s="348"/>
      <c r="SYU77" s="348"/>
      <c r="SYV77" s="348"/>
      <c r="SYW77" s="348"/>
      <c r="SYX77" s="348"/>
      <c r="SYY77" s="348"/>
      <c r="SYZ77" s="348"/>
      <c r="SZA77" s="348"/>
      <c r="SZB77" s="348"/>
      <c r="SZC77" s="348"/>
      <c r="SZD77" s="348"/>
      <c r="SZE77" s="348"/>
      <c r="SZF77" s="348"/>
      <c r="SZG77" s="348"/>
      <c r="SZH77" s="348"/>
      <c r="SZI77" s="348"/>
      <c r="SZJ77" s="348"/>
      <c r="SZK77" s="348"/>
      <c r="SZL77" s="348"/>
      <c r="SZM77" s="348"/>
      <c r="SZN77" s="348"/>
      <c r="SZO77" s="348"/>
      <c r="SZP77" s="348"/>
      <c r="SZQ77" s="348"/>
      <c r="SZR77" s="348"/>
      <c r="SZS77" s="348"/>
      <c r="SZT77" s="348"/>
      <c r="SZU77" s="348"/>
      <c r="SZV77" s="348"/>
      <c r="SZW77" s="348"/>
      <c r="SZX77" s="348"/>
      <c r="SZY77" s="348"/>
      <c r="SZZ77" s="348"/>
      <c r="TAA77" s="348"/>
      <c r="TAB77" s="348"/>
      <c r="TAC77" s="348"/>
      <c r="TAD77" s="348"/>
      <c r="TAE77" s="348"/>
      <c r="TAF77" s="348"/>
      <c r="TAG77" s="348"/>
      <c r="TAH77" s="348"/>
      <c r="TAI77" s="348"/>
      <c r="TAJ77" s="348"/>
      <c r="TAK77" s="348"/>
      <c r="TAL77" s="348"/>
      <c r="TAM77" s="348"/>
      <c r="TAN77" s="348"/>
      <c r="TAO77" s="348"/>
      <c r="TAP77" s="348"/>
      <c r="TAQ77" s="348"/>
      <c r="TAR77" s="348"/>
      <c r="TAS77" s="348"/>
      <c r="TAT77" s="348"/>
      <c r="TAU77" s="348"/>
      <c r="TAV77" s="348"/>
      <c r="TAW77" s="348"/>
      <c r="TAX77" s="348"/>
      <c r="TAY77" s="348"/>
      <c r="TAZ77" s="348"/>
      <c r="TBA77" s="348"/>
      <c r="TBB77" s="348"/>
      <c r="TBC77" s="348"/>
      <c r="TBD77" s="348"/>
      <c r="TBE77" s="348"/>
      <c r="TBF77" s="348"/>
      <c r="TBG77" s="348"/>
      <c r="TBH77" s="348"/>
      <c r="TBI77" s="348"/>
      <c r="TBJ77" s="348"/>
      <c r="TBK77" s="348"/>
      <c r="TBL77" s="348"/>
      <c r="TBM77" s="348"/>
      <c r="TBN77" s="348"/>
      <c r="TBO77" s="348"/>
      <c r="TBP77" s="348"/>
      <c r="TBQ77" s="348"/>
      <c r="TBR77" s="348"/>
      <c r="TBS77" s="348"/>
      <c r="TBT77" s="348"/>
      <c r="TBU77" s="348"/>
      <c r="TBV77" s="348"/>
      <c r="TBW77" s="348"/>
      <c r="TBX77" s="348"/>
      <c r="TBY77" s="348"/>
      <c r="TBZ77" s="348"/>
      <c r="TCA77" s="348"/>
      <c r="TCB77" s="348"/>
      <c r="TCC77" s="348"/>
      <c r="TCD77" s="348"/>
      <c r="TCE77" s="348"/>
      <c r="TCF77" s="348"/>
      <c r="TCG77" s="348"/>
      <c r="TCH77" s="348"/>
      <c r="TCI77" s="348"/>
      <c r="TCJ77" s="348"/>
      <c r="TCK77" s="348"/>
      <c r="TCL77" s="348"/>
      <c r="TCM77" s="348"/>
      <c r="TCN77" s="348"/>
      <c r="TCO77" s="348"/>
      <c r="TCP77" s="348"/>
      <c r="TCQ77" s="348"/>
      <c r="TCR77" s="348"/>
      <c r="TCS77" s="348"/>
      <c r="TCT77" s="348"/>
      <c r="TCU77" s="348"/>
      <c r="TCV77" s="348"/>
      <c r="TCW77" s="348"/>
      <c r="TCX77" s="348"/>
      <c r="TCY77" s="348"/>
      <c r="TCZ77" s="348"/>
      <c r="TDA77" s="348"/>
      <c r="TDB77" s="348"/>
      <c r="TDC77" s="348"/>
      <c r="TDD77" s="348"/>
      <c r="TDE77" s="348"/>
      <c r="TDF77" s="348"/>
      <c r="TDG77" s="348"/>
      <c r="TDH77" s="348"/>
      <c r="TDI77" s="348"/>
      <c r="TDJ77" s="348"/>
      <c r="TDK77" s="348"/>
      <c r="TDL77" s="348"/>
      <c r="TDM77" s="348"/>
      <c r="TDN77" s="348"/>
      <c r="TDO77" s="348"/>
      <c r="TDP77" s="348"/>
      <c r="TDQ77" s="348"/>
      <c r="TDR77" s="348"/>
      <c r="TDS77" s="348"/>
      <c r="TDT77" s="348"/>
      <c r="TDU77" s="348"/>
      <c r="TDV77" s="348"/>
      <c r="TDW77" s="348"/>
      <c r="TDX77" s="348"/>
      <c r="TDY77" s="348"/>
      <c r="TDZ77" s="348"/>
      <c r="TEA77" s="348"/>
      <c r="TEB77" s="348"/>
      <c r="TEC77" s="348"/>
      <c r="TED77" s="348"/>
      <c r="TEE77" s="348"/>
      <c r="TEF77" s="348"/>
      <c r="TEG77" s="348"/>
      <c r="TEH77" s="348"/>
      <c r="TEI77" s="348"/>
      <c r="TEJ77" s="348"/>
      <c r="TEK77" s="348"/>
      <c r="TEL77" s="348"/>
      <c r="TEM77" s="348"/>
      <c r="TEN77" s="348"/>
      <c r="TEO77" s="348"/>
      <c r="TEP77" s="348"/>
      <c r="TEQ77" s="348"/>
      <c r="TER77" s="348"/>
      <c r="TES77" s="348"/>
      <c r="TET77" s="348"/>
      <c r="TEU77" s="348"/>
      <c r="TEV77" s="348"/>
      <c r="TEW77" s="348"/>
      <c r="TEX77" s="348"/>
      <c r="TEY77" s="348"/>
      <c r="TEZ77" s="348"/>
      <c r="TFA77" s="348"/>
      <c r="TFB77" s="348"/>
      <c r="TFC77" s="348"/>
      <c r="TFD77" s="348"/>
      <c r="TFE77" s="348"/>
      <c r="TFF77" s="348"/>
      <c r="TFG77" s="348"/>
      <c r="TFH77" s="348"/>
      <c r="TFI77" s="348"/>
      <c r="TFJ77" s="348"/>
      <c r="TFK77" s="348"/>
      <c r="TFL77" s="348"/>
      <c r="TFM77" s="348"/>
      <c r="TFN77" s="348"/>
      <c r="TFO77" s="348"/>
      <c r="TFP77" s="348"/>
      <c r="TFQ77" s="348"/>
      <c r="TFR77" s="348"/>
      <c r="TFS77" s="348"/>
      <c r="TFT77" s="348"/>
      <c r="TFU77" s="348"/>
      <c r="TFV77" s="348"/>
      <c r="TFW77" s="348"/>
      <c r="TFX77" s="348"/>
      <c r="TFY77" s="348"/>
      <c r="TFZ77" s="348"/>
      <c r="TGA77" s="348"/>
      <c r="TGB77" s="348"/>
      <c r="TGC77" s="348"/>
      <c r="TGD77" s="348"/>
      <c r="TGE77" s="348"/>
      <c r="TGF77" s="348"/>
      <c r="TGG77" s="348"/>
      <c r="TGH77" s="348"/>
      <c r="TGI77" s="348"/>
      <c r="TGJ77" s="348"/>
      <c r="TGK77" s="348"/>
      <c r="TGL77" s="348"/>
      <c r="TGM77" s="348"/>
      <c r="TGN77" s="348"/>
      <c r="TGO77" s="348"/>
      <c r="TGP77" s="348"/>
      <c r="TGQ77" s="348"/>
      <c r="TGR77" s="348"/>
      <c r="TGS77" s="348"/>
      <c r="TGT77" s="348"/>
      <c r="TGU77" s="348"/>
      <c r="TGV77" s="348"/>
      <c r="TGW77" s="348"/>
      <c r="TGX77" s="348"/>
      <c r="TGY77" s="348"/>
      <c r="TGZ77" s="348"/>
      <c r="THA77" s="348"/>
      <c r="THB77" s="348"/>
      <c r="THC77" s="348"/>
      <c r="THD77" s="348"/>
      <c r="THE77" s="348"/>
      <c r="THF77" s="348"/>
      <c r="THG77" s="348"/>
      <c r="THH77" s="348"/>
      <c r="THI77" s="348"/>
      <c r="THJ77" s="348"/>
      <c r="THK77" s="348"/>
      <c r="THL77" s="348"/>
      <c r="THM77" s="348"/>
      <c r="THN77" s="348"/>
      <c r="THO77" s="348"/>
      <c r="THP77" s="348"/>
      <c r="THQ77" s="348"/>
      <c r="THR77" s="348"/>
      <c r="THS77" s="348"/>
      <c r="THT77" s="348"/>
      <c r="THU77" s="348"/>
      <c r="THV77" s="348"/>
      <c r="THW77" s="348"/>
      <c r="THX77" s="348"/>
      <c r="THY77" s="348"/>
      <c r="THZ77" s="348"/>
      <c r="TIA77" s="348"/>
      <c r="TIB77" s="348"/>
      <c r="TIC77" s="348"/>
      <c r="TID77" s="348"/>
      <c r="TIE77" s="348"/>
      <c r="TIF77" s="348"/>
      <c r="TIG77" s="348"/>
      <c r="TIH77" s="348"/>
      <c r="TII77" s="348"/>
      <c r="TIJ77" s="348"/>
      <c r="TIK77" s="348"/>
      <c r="TIL77" s="348"/>
      <c r="TIM77" s="348"/>
      <c r="TIN77" s="348"/>
      <c r="TIO77" s="348"/>
      <c r="TIP77" s="348"/>
      <c r="TIQ77" s="348"/>
      <c r="TIR77" s="348"/>
      <c r="TIS77" s="348"/>
      <c r="TIT77" s="348"/>
      <c r="TIU77" s="348"/>
      <c r="TIV77" s="348"/>
      <c r="TIW77" s="348"/>
      <c r="TIX77" s="348"/>
      <c r="TIY77" s="348"/>
      <c r="TIZ77" s="348"/>
      <c r="TJA77" s="348"/>
      <c r="TJB77" s="348"/>
      <c r="TJC77" s="348"/>
      <c r="TJD77" s="348"/>
      <c r="TJE77" s="348"/>
      <c r="TJF77" s="348"/>
      <c r="TJG77" s="348"/>
      <c r="TJH77" s="348"/>
      <c r="TJI77" s="348"/>
      <c r="TJJ77" s="348"/>
      <c r="TJK77" s="348"/>
      <c r="TJL77" s="348"/>
      <c r="TJM77" s="348"/>
      <c r="TJN77" s="348"/>
      <c r="TJO77" s="348"/>
      <c r="TJP77" s="348"/>
      <c r="TJQ77" s="348"/>
      <c r="TJR77" s="348"/>
      <c r="TJS77" s="348"/>
      <c r="TJT77" s="348"/>
      <c r="TJU77" s="348"/>
      <c r="TJV77" s="348"/>
      <c r="TJW77" s="348"/>
      <c r="TJX77" s="348"/>
      <c r="TJY77" s="348"/>
      <c r="TJZ77" s="348"/>
      <c r="TKA77" s="348"/>
      <c r="TKB77" s="348"/>
      <c r="TKC77" s="348"/>
      <c r="TKD77" s="348"/>
      <c r="TKE77" s="348"/>
      <c r="TKF77" s="348"/>
      <c r="TKG77" s="348"/>
      <c r="TKH77" s="348"/>
      <c r="TKI77" s="348"/>
      <c r="TKJ77" s="348"/>
      <c r="TKK77" s="348"/>
      <c r="TKL77" s="348"/>
      <c r="TKM77" s="348"/>
      <c r="TKN77" s="348"/>
      <c r="TKO77" s="348"/>
      <c r="TKP77" s="348"/>
      <c r="TKQ77" s="348"/>
      <c r="TKR77" s="348"/>
      <c r="TKS77" s="348"/>
      <c r="TKT77" s="348"/>
      <c r="TKU77" s="348"/>
      <c r="TKV77" s="348"/>
      <c r="TKW77" s="348"/>
      <c r="TKX77" s="348"/>
      <c r="TKY77" s="348"/>
      <c r="TKZ77" s="348"/>
      <c r="TLA77" s="348"/>
      <c r="TLB77" s="348"/>
      <c r="TLC77" s="348"/>
      <c r="TLD77" s="348"/>
      <c r="TLE77" s="348"/>
      <c r="TLF77" s="348"/>
      <c r="TLG77" s="348"/>
      <c r="TLH77" s="348"/>
      <c r="TLI77" s="348"/>
      <c r="TLJ77" s="348"/>
      <c r="TLK77" s="348"/>
      <c r="TLL77" s="348"/>
      <c r="TLM77" s="348"/>
      <c r="TLN77" s="348"/>
      <c r="TLO77" s="348"/>
      <c r="TLP77" s="348"/>
      <c r="TLQ77" s="348"/>
      <c r="TLR77" s="348"/>
      <c r="TLS77" s="348"/>
      <c r="TLT77" s="348"/>
      <c r="TLU77" s="348"/>
      <c r="TLV77" s="348"/>
      <c r="TLW77" s="348"/>
      <c r="TLX77" s="348"/>
      <c r="TLY77" s="348"/>
      <c r="TLZ77" s="348"/>
      <c r="TMA77" s="348"/>
      <c r="TMB77" s="348"/>
      <c r="TMC77" s="348"/>
      <c r="TMD77" s="348"/>
      <c r="TME77" s="348"/>
      <c r="TMF77" s="348"/>
      <c r="TMG77" s="348"/>
      <c r="TMH77" s="348"/>
      <c r="TMI77" s="348"/>
      <c r="TMJ77" s="348"/>
      <c r="TMK77" s="348"/>
      <c r="TML77" s="348"/>
      <c r="TMM77" s="348"/>
      <c r="TMN77" s="348"/>
      <c r="TMO77" s="348"/>
      <c r="TMP77" s="348"/>
      <c r="TMQ77" s="348"/>
      <c r="TMR77" s="348"/>
      <c r="TMS77" s="348"/>
      <c r="TMT77" s="348"/>
      <c r="TMU77" s="348"/>
      <c r="TMV77" s="348"/>
      <c r="TMW77" s="348"/>
      <c r="TMX77" s="348"/>
      <c r="TMY77" s="348"/>
      <c r="TMZ77" s="348"/>
      <c r="TNA77" s="348"/>
      <c r="TNB77" s="348"/>
      <c r="TNC77" s="348"/>
      <c r="TND77" s="348"/>
      <c r="TNE77" s="348"/>
      <c r="TNF77" s="348"/>
      <c r="TNG77" s="348"/>
      <c r="TNH77" s="348"/>
      <c r="TNI77" s="348"/>
      <c r="TNJ77" s="348"/>
      <c r="TNK77" s="348"/>
      <c r="TNL77" s="348"/>
      <c r="TNM77" s="348"/>
      <c r="TNN77" s="348"/>
      <c r="TNO77" s="348"/>
      <c r="TNP77" s="348"/>
      <c r="TNQ77" s="348"/>
      <c r="TNR77" s="348"/>
      <c r="TNS77" s="348"/>
      <c r="TNT77" s="348"/>
      <c r="TNU77" s="348"/>
      <c r="TNV77" s="348"/>
      <c r="TNW77" s="348"/>
      <c r="TNX77" s="348"/>
      <c r="TNY77" s="348"/>
      <c r="TNZ77" s="348"/>
      <c r="TOA77" s="348"/>
      <c r="TOB77" s="348"/>
      <c r="TOC77" s="348"/>
      <c r="TOD77" s="348"/>
      <c r="TOE77" s="348"/>
      <c r="TOF77" s="348"/>
      <c r="TOG77" s="348"/>
      <c r="TOH77" s="348"/>
      <c r="TOI77" s="348"/>
      <c r="TOJ77" s="348"/>
      <c r="TOK77" s="348"/>
      <c r="TOL77" s="348"/>
      <c r="TOM77" s="348"/>
      <c r="TON77" s="348"/>
      <c r="TOO77" s="348"/>
      <c r="TOP77" s="348"/>
      <c r="TOQ77" s="348"/>
      <c r="TOR77" s="348"/>
      <c r="TOS77" s="348"/>
      <c r="TOT77" s="348"/>
      <c r="TOU77" s="348"/>
      <c r="TOV77" s="348"/>
      <c r="TOW77" s="348"/>
      <c r="TOX77" s="348"/>
      <c r="TOY77" s="348"/>
      <c r="TOZ77" s="348"/>
      <c r="TPA77" s="348"/>
      <c r="TPB77" s="348"/>
      <c r="TPC77" s="348"/>
      <c r="TPD77" s="348"/>
      <c r="TPE77" s="348"/>
      <c r="TPF77" s="348"/>
      <c r="TPG77" s="348"/>
      <c r="TPH77" s="348"/>
      <c r="TPI77" s="348"/>
      <c r="TPJ77" s="348"/>
      <c r="TPK77" s="348"/>
      <c r="TPL77" s="348"/>
      <c r="TPM77" s="348"/>
      <c r="TPN77" s="348"/>
      <c r="TPO77" s="348"/>
      <c r="TPP77" s="348"/>
      <c r="TPQ77" s="348"/>
      <c r="TPR77" s="348"/>
      <c r="TPS77" s="348"/>
      <c r="TPT77" s="348"/>
      <c r="TPU77" s="348"/>
      <c r="TPV77" s="348"/>
      <c r="TPW77" s="348"/>
      <c r="TPX77" s="348"/>
      <c r="TPY77" s="348"/>
      <c r="TPZ77" s="348"/>
      <c r="TQA77" s="348"/>
      <c r="TQB77" s="348"/>
      <c r="TQC77" s="348"/>
      <c r="TQD77" s="348"/>
      <c r="TQE77" s="348"/>
      <c r="TQF77" s="348"/>
      <c r="TQG77" s="348"/>
      <c r="TQH77" s="348"/>
      <c r="TQI77" s="348"/>
      <c r="TQJ77" s="348"/>
      <c r="TQK77" s="348"/>
      <c r="TQL77" s="348"/>
      <c r="TQM77" s="348"/>
      <c r="TQN77" s="348"/>
      <c r="TQO77" s="348"/>
      <c r="TQP77" s="348"/>
      <c r="TQQ77" s="348"/>
      <c r="TQR77" s="348"/>
      <c r="TQS77" s="348"/>
      <c r="TQT77" s="348"/>
      <c r="TQU77" s="348"/>
      <c r="TQV77" s="348"/>
      <c r="TQW77" s="348"/>
      <c r="TQX77" s="348"/>
      <c r="TQY77" s="348"/>
      <c r="TQZ77" s="348"/>
      <c r="TRA77" s="348"/>
      <c r="TRB77" s="348"/>
      <c r="TRC77" s="348"/>
      <c r="TRD77" s="348"/>
      <c r="TRE77" s="348"/>
      <c r="TRF77" s="348"/>
      <c r="TRG77" s="348"/>
      <c r="TRH77" s="348"/>
      <c r="TRI77" s="348"/>
      <c r="TRJ77" s="348"/>
      <c r="TRK77" s="348"/>
      <c r="TRL77" s="348"/>
      <c r="TRM77" s="348"/>
      <c r="TRN77" s="348"/>
      <c r="TRO77" s="348"/>
      <c r="TRP77" s="348"/>
      <c r="TRQ77" s="348"/>
      <c r="TRR77" s="348"/>
      <c r="TRS77" s="348"/>
      <c r="TRT77" s="348"/>
      <c r="TRU77" s="348"/>
      <c r="TRV77" s="348"/>
      <c r="TRW77" s="348"/>
      <c r="TRX77" s="348"/>
      <c r="TRY77" s="348"/>
      <c r="TRZ77" s="348"/>
      <c r="TSA77" s="348"/>
      <c r="TSB77" s="348"/>
      <c r="TSC77" s="348"/>
      <c r="TSD77" s="348"/>
      <c r="TSE77" s="348"/>
      <c r="TSF77" s="348"/>
      <c r="TSG77" s="348"/>
      <c r="TSH77" s="348"/>
      <c r="TSI77" s="348"/>
      <c r="TSJ77" s="348"/>
      <c r="TSK77" s="348"/>
      <c r="TSL77" s="348"/>
      <c r="TSM77" s="348"/>
      <c r="TSN77" s="348"/>
      <c r="TSO77" s="348"/>
      <c r="TSP77" s="348"/>
      <c r="TSQ77" s="348"/>
      <c r="TSR77" s="348"/>
      <c r="TSS77" s="348"/>
      <c r="TST77" s="348"/>
      <c r="TSU77" s="348"/>
      <c r="TSV77" s="348"/>
      <c r="TSW77" s="348"/>
      <c r="TSX77" s="348"/>
      <c r="TSY77" s="348"/>
      <c r="TSZ77" s="348"/>
      <c r="TTA77" s="348"/>
      <c r="TTB77" s="348"/>
      <c r="TTC77" s="348"/>
      <c r="TTD77" s="348"/>
      <c r="TTE77" s="348"/>
      <c r="TTF77" s="348"/>
      <c r="TTG77" s="348"/>
      <c r="TTH77" s="348"/>
      <c r="TTI77" s="348"/>
      <c r="TTJ77" s="348"/>
      <c r="TTK77" s="348"/>
      <c r="TTL77" s="348"/>
      <c r="TTM77" s="348"/>
      <c r="TTN77" s="348"/>
      <c r="TTO77" s="348"/>
      <c r="TTP77" s="348"/>
      <c r="TTQ77" s="348"/>
      <c r="TTR77" s="348"/>
      <c r="TTS77" s="348"/>
      <c r="TTT77" s="348"/>
      <c r="TTU77" s="348"/>
      <c r="TTV77" s="348"/>
      <c r="TTW77" s="348"/>
      <c r="TTX77" s="348"/>
      <c r="TTY77" s="348"/>
      <c r="TTZ77" s="348"/>
      <c r="TUA77" s="348"/>
      <c r="TUB77" s="348"/>
      <c r="TUC77" s="348"/>
      <c r="TUD77" s="348"/>
      <c r="TUE77" s="348"/>
      <c r="TUF77" s="348"/>
      <c r="TUG77" s="348"/>
      <c r="TUH77" s="348"/>
      <c r="TUI77" s="348"/>
      <c r="TUJ77" s="348"/>
      <c r="TUK77" s="348"/>
      <c r="TUL77" s="348"/>
      <c r="TUM77" s="348"/>
      <c r="TUN77" s="348"/>
      <c r="TUO77" s="348"/>
      <c r="TUP77" s="348"/>
      <c r="TUQ77" s="348"/>
      <c r="TUR77" s="348"/>
      <c r="TUS77" s="348"/>
      <c r="TUT77" s="348"/>
      <c r="TUU77" s="348"/>
      <c r="TUV77" s="348"/>
      <c r="TUW77" s="348"/>
      <c r="TUX77" s="348"/>
      <c r="TUY77" s="348"/>
      <c r="TUZ77" s="348"/>
      <c r="TVA77" s="348"/>
      <c r="TVB77" s="348"/>
      <c r="TVC77" s="348"/>
      <c r="TVD77" s="348"/>
      <c r="TVE77" s="348"/>
      <c r="TVF77" s="348"/>
      <c r="TVG77" s="348"/>
      <c r="TVH77" s="348"/>
      <c r="TVI77" s="348"/>
      <c r="TVJ77" s="348"/>
      <c r="TVK77" s="348"/>
      <c r="TVL77" s="348"/>
      <c r="TVM77" s="348"/>
      <c r="TVN77" s="348"/>
      <c r="TVO77" s="348"/>
      <c r="TVP77" s="348"/>
      <c r="TVQ77" s="348"/>
      <c r="TVR77" s="348"/>
      <c r="TVS77" s="348"/>
      <c r="TVT77" s="348"/>
      <c r="TVU77" s="348"/>
      <c r="TVV77" s="348"/>
      <c r="TVW77" s="348"/>
      <c r="TVX77" s="348"/>
      <c r="TVY77" s="348"/>
      <c r="TVZ77" s="348"/>
      <c r="TWA77" s="348"/>
      <c r="TWB77" s="348"/>
      <c r="TWC77" s="348"/>
      <c r="TWD77" s="348"/>
      <c r="TWE77" s="348"/>
      <c r="TWF77" s="348"/>
      <c r="TWG77" s="348"/>
      <c r="TWH77" s="348"/>
      <c r="TWI77" s="348"/>
      <c r="TWJ77" s="348"/>
      <c r="TWK77" s="348"/>
      <c r="TWL77" s="348"/>
      <c r="TWM77" s="348"/>
      <c r="TWN77" s="348"/>
      <c r="TWO77" s="348"/>
      <c r="TWP77" s="348"/>
      <c r="TWQ77" s="348"/>
      <c r="TWR77" s="348"/>
      <c r="TWS77" s="348"/>
      <c r="TWT77" s="348"/>
      <c r="TWU77" s="348"/>
      <c r="TWV77" s="348"/>
      <c r="TWW77" s="348"/>
      <c r="TWX77" s="348"/>
      <c r="TWY77" s="348"/>
      <c r="TWZ77" s="348"/>
      <c r="TXA77" s="348"/>
      <c r="TXB77" s="348"/>
      <c r="TXC77" s="348"/>
      <c r="TXD77" s="348"/>
      <c r="TXE77" s="348"/>
      <c r="TXF77" s="348"/>
      <c r="TXG77" s="348"/>
      <c r="TXH77" s="348"/>
      <c r="TXI77" s="348"/>
      <c r="TXJ77" s="348"/>
      <c r="TXK77" s="348"/>
      <c r="TXL77" s="348"/>
      <c r="TXM77" s="348"/>
      <c r="TXN77" s="348"/>
      <c r="TXO77" s="348"/>
      <c r="TXP77" s="348"/>
      <c r="TXQ77" s="348"/>
      <c r="TXR77" s="348"/>
      <c r="TXS77" s="348"/>
      <c r="TXT77" s="348"/>
      <c r="TXU77" s="348"/>
      <c r="TXV77" s="348"/>
      <c r="TXW77" s="348"/>
      <c r="TXX77" s="348"/>
      <c r="TXY77" s="348"/>
      <c r="TXZ77" s="348"/>
      <c r="TYA77" s="348"/>
      <c r="TYB77" s="348"/>
      <c r="TYC77" s="348"/>
      <c r="TYD77" s="348"/>
      <c r="TYE77" s="348"/>
      <c r="TYF77" s="348"/>
      <c r="TYG77" s="348"/>
      <c r="TYH77" s="348"/>
      <c r="TYI77" s="348"/>
      <c r="TYJ77" s="348"/>
      <c r="TYK77" s="348"/>
      <c r="TYL77" s="348"/>
      <c r="TYM77" s="348"/>
      <c r="TYN77" s="348"/>
      <c r="TYO77" s="348"/>
      <c r="TYP77" s="348"/>
      <c r="TYQ77" s="348"/>
      <c r="TYR77" s="348"/>
      <c r="TYS77" s="348"/>
      <c r="TYT77" s="348"/>
      <c r="TYU77" s="348"/>
      <c r="TYV77" s="348"/>
      <c r="TYW77" s="348"/>
      <c r="TYX77" s="348"/>
      <c r="TYY77" s="348"/>
      <c r="TYZ77" s="348"/>
      <c r="TZA77" s="348"/>
      <c r="TZB77" s="348"/>
      <c r="TZC77" s="348"/>
      <c r="TZD77" s="348"/>
      <c r="TZE77" s="348"/>
      <c r="TZF77" s="348"/>
      <c r="TZG77" s="348"/>
      <c r="TZH77" s="348"/>
      <c r="TZI77" s="348"/>
      <c r="TZJ77" s="348"/>
      <c r="TZK77" s="348"/>
      <c r="TZL77" s="348"/>
      <c r="TZM77" s="348"/>
      <c r="TZN77" s="348"/>
      <c r="TZO77" s="348"/>
      <c r="TZP77" s="348"/>
      <c r="TZQ77" s="348"/>
      <c r="TZR77" s="348"/>
      <c r="TZS77" s="348"/>
      <c r="TZT77" s="348"/>
      <c r="TZU77" s="348"/>
      <c r="TZV77" s="348"/>
      <c r="TZW77" s="348"/>
      <c r="TZX77" s="348"/>
      <c r="TZY77" s="348"/>
      <c r="TZZ77" s="348"/>
      <c r="UAA77" s="348"/>
      <c r="UAB77" s="348"/>
      <c r="UAC77" s="348"/>
      <c r="UAD77" s="348"/>
      <c r="UAE77" s="348"/>
      <c r="UAF77" s="348"/>
      <c r="UAG77" s="348"/>
      <c r="UAH77" s="348"/>
      <c r="UAI77" s="348"/>
      <c r="UAJ77" s="348"/>
      <c r="UAK77" s="348"/>
      <c r="UAL77" s="348"/>
      <c r="UAM77" s="348"/>
      <c r="UAN77" s="348"/>
      <c r="UAO77" s="348"/>
      <c r="UAP77" s="348"/>
      <c r="UAQ77" s="348"/>
      <c r="UAR77" s="348"/>
      <c r="UAS77" s="348"/>
      <c r="UAT77" s="348"/>
      <c r="UAU77" s="348"/>
      <c r="UAV77" s="348"/>
      <c r="UAW77" s="348"/>
      <c r="UAX77" s="348"/>
      <c r="UAY77" s="348"/>
      <c r="UAZ77" s="348"/>
      <c r="UBA77" s="348"/>
      <c r="UBB77" s="348"/>
      <c r="UBC77" s="348"/>
      <c r="UBD77" s="348"/>
      <c r="UBE77" s="348"/>
      <c r="UBF77" s="348"/>
      <c r="UBG77" s="348"/>
      <c r="UBH77" s="348"/>
      <c r="UBI77" s="348"/>
      <c r="UBJ77" s="348"/>
      <c r="UBK77" s="348"/>
      <c r="UBL77" s="348"/>
      <c r="UBM77" s="348"/>
      <c r="UBN77" s="348"/>
      <c r="UBO77" s="348"/>
      <c r="UBP77" s="348"/>
      <c r="UBQ77" s="348"/>
      <c r="UBR77" s="348"/>
      <c r="UBS77" s="348"/>
      <c r="UBT77" s="348"/>
      <c r="UBU77" s="348"/>
      <c r="UBV77" s="348"/>
      <c r="UBW77" s="348"/>
      <c r="UBX77" s="348"/>
      <c r="UBY77" s="348"/>
      <c r="UBZ77" s="348"/>
      <c r="UCA77" s="348"/>
      <c r="UCB77" s="348"/>
      <c r="UCC77" s="348"/>
      <c r="UCD77" s="348"/>
      <c r="UCE77" s="348"/>
      <c r="UCF77" s="348"/>
      <c r="UCG77" s="348"/>
      <c r="UCH77" s="348"/>
      <c r="UCI77" s="348"/>
      <c r="UCJ77" s="348"/>
      <c r="UCK77" s="348"/>
      <c r="UCL77" s="348"/>
      <c r="UCM77" s="348"/>
      <c r="UCN77" s="348"/>
      <c r="UCO77" s="348"/>
      <c r="UCP77" s="348"/>
      <c r="UCQ77" s="348"/>
      <c r="UCR77" s="348"/>
      <c r="UCS77" s="348"/>
      <c r="UCT77" s="348"/>
      <c r="UCU77" s="348"/>
      <c r="UCV77" s="348"/>
      <c r="UCW77" s="348"/>
      <c r="UCX77" s="348"/>
      <c r="UCY77" s="348"/>
      <c r="UCZ77" s="348"/>
      <c r="UDA77" s="348"/>
      <c r="UDB77" s="348"/>
      <c r="UDC77" s="348"/>
      <c r="UDD77" s="348"/>
      <c r="UDE77" s="348"/>
      <c r="UDF77" s="348"/>
      <c r="UDG77" s="348"/>
      <c r="UDH77" s="348"/>
      <c r="UDI77" s="348"/>
      <c r="UDJ77" s="348"/>
      <c r="UDK77" s="348"/>
      <c r="UDL77" s="348"/>
      <c r="UDM77" s="348"/>
      <c r="UDN77" s="348"/>
      <c r="UDO77" s="348"/>
      <c r="UDP77" s="348"/>
      <c r="UDQ77" s="348"/>
      <c r="UDR77" s="348"/>
      <c r="UDS77" s="348"/>
      <c r="UDT77" s="348"/>
      <c r="UDU77" s="348"/>
      <c r="UDV77" s="348"/>
      <c r="UDW77" s="348"/>
      <c r="UDX77" s="348"/>
      <c r="UDY77" s="348"/>
      <c r="UDZ77" s="348"/>
      <c r="UEA77" s="348"/>
      <c r="UEB77" s="348"/>
      <c r="UEC77" s="348"/>
      <c r="UED77" s="348"/>
      <c r="UEE77" s="348"/>
      <c r="UEF77" s="348"/>
      <c r="UEG77" s="348"/>
      <c r="UEH77" s="348"/>
      <c r="UEI77" s="348"/>
      <c r="UEJ77" s="348"/>
      <c r="UEK77" s="348"/>
      <c r="UEL77" s="348"/>
      <c r="UEM77" s="348"/>
      <c r="UEN77" s="348"/>
      <c r="UEO77" s="348"/>
      <c r="UEP77" s="348"/>
      <c r="UEQ77" s="348"/>
      <c r="UER77" s="348"/>
      <c r="UES77" s="348"/>
      <c r="UET77" s="348"/>
      <c r="UEU77" s="348"/>
      <c r="UEV77" s="348"/>
      <c r="UEW77" s="348"/>
      <c r="UEX77" s="348"/>
      <c r="UEY77" s="348"/>
      <c r="UEZ77" s="348"/>
      <c r="UFA77" s="348"/>
      <c r="UFB77" s="348"/>
      <c r="UFC77" s="348"/>
      <c r="UFD77" s="348"/>
      <c r="UFE77" s="348"/>
      <c r="UFF77" s="348"/>
      <c r="UFG77" s="348"/>
      <c r="UFH77" s="348"/>
      <c r="UFI77" s="348"/>
      <c r="UFJ77" s="348"/>
      <c r="UFK77" s="348"/>
      <c r="UFL77" s="348"/>
      <c r="UFM77" s="348"/>
      <c r="UFN77" s="348"/>
      <c r="UFO77" s="348"/>
      <c r="UFP77" s="348"/>
      <c r="UFQ77" s="348"/>
      <c r="UFR77" s="348"/>
      <c r="UFS77" s="348"/>
      <c r="UFT77" s="348"/>
      <c r="UFU77" s="348"/>
      <c r="UFV77" s="348"/>
      <c r="UFW77" s="348"/>
      <c r="UFX77" s="348"/>
      <c r="UFY77" s="348"/>
      <c r="UFZ77" s="348"/>
      <c r="UGA77" s="348"/>
      <c r="UGB77" s="348"/>
      <c r="UGC77" s="348"/>
      <c r="UGD77" s="348"/>
      <c r="UGE77" s="348"/>
      <c r="UGF77" s="348"/>
      <c r="UGG77" s="348"/>
      <c r="UGH77" s="348"/>
      <c r="UGI77" s="348"/>
      <c r="UGJ77" s="348"/>
      <c r="UGK77" s="348"/>
      <c r="UGL77" s="348"/>
      <c r="UGM77" s="348"/>
      <c r="UGN77" s="348"/>
      <c r="UGO77" s="348"/>
      <c r="UGP77" s="348"/>
      <c r="UGQ77" s="348"/>
      <c r="UGR77" s="348"/>
      <c r="UGS77" s="348"/>
      <c r="UGT77" s="348"/>
      <c r="UGU77" s="348"/>
      <c r="UGV77" s="348"/>
      <c r="UGW77" s="348"/>
      <c r="UGX77" s="348"/>
      <c r="UGY77" s="348"/>
      <c r="UGZ77" s="348"/>
      <c r="UHA77" s="348"/>
      <c r="UHB77" s="348"/>
      <c r="UHC77" s="348"/>
      <c r="UHD77" s="348"/>
      <c r="UHE77" s="348"/>
      <c r="UHF77" s="348"/>
      <c r="UHG77" s="348"/>
      <c r="UHH77" s="348"/>
      <c r="UHI77" s="348"/>
      <c r="UHJ77" s="348"/>
      <c r="UHK77" s="348"/>
      <c r="UHL77" s="348"/>
      <c r="UHM77" s="348"/>
      <c r="UHN77" s="348"/>
      <c r="UHO77" s="348"/>
      <c r="UHP77" s="348"/>
      <c r="UHQ77" s="348"/>
      <c r="UHR77" s="348"/>
      <c r="UHS77" s="348"/>
      <c r="UHT77" s="348"/>
      <c r="UHU77" s="348"/>
      <c r="UHV77" s="348"/>
      <c r="UHW77" s="348"/>
      <c r="UHX77" s="348"/>
      <c r="UHY77" s="348"/>
      <c r="UHZ77" s="348"/>
      <c r="UIA77" s="348"/>
      <c r="UIB77" s="348"/>
      <c r="UIC77" s="348"/>
      <c r="UID77" s="348"/>
      <c r="UIE77" s="348"/>
      <c r="UIF77" s="348"/>
      <c r="UIG77" s="348"/>
      <c r="UIH77" s="348"/>
      <c r="UII77" s="348"/>
      <c r="UIJ77" s="348"/>
      <c r="UIK77" s="348"/>
      <c r="UIL77" s="348"/>
      <c r="UIM77" s="348"/>
      <c r="UIN77" s="348"/>
      <c r="UIO77" s="348"/>
      <c r="UIP77" s="348"/>
      <c r="UIQ77" s="348"/>
      <c r="UIR77" s="348"/>
      <c r="UIS77" s="348"/>
      <c r="UIT77" s="348"/>
      <c r="UIU77" s="348"/>
      <c r="UIV77" s="348"/>
      <c r="UIW77" s="348"/>
      <c r="UIX77" s="348"/>
      <c r="UIY77" s="348"/>
      <c r="UIZ77" s="348"/>
      <c r="UJA77" s="348"/>
      <c r="UJB77" s="348"/>
      <c r="UJC77" s="348"/>
      <c r="UJD77" s="348"/>
      <c r="UJE77" s="348"/>
      <c r="UJF77" s="348"/>
      <c r="UJG77" s="348"/>
      <c r="UJH77" s="348"/>
      <c r="UJI77" s="348"/>
      <c r="UJJ77" s="348"/>
      <c r="UJK77" s="348"/>
      <c r="UJL77" s="348"/>
      <c r="UJM77" s="348"/>
      <c r="UJN77" s="348"/>
      <c r="UJO77" s="348"/>
      <c r="UJP77" s="348"/>
      <c r="UJQ77" s="348"/>
      <c r="UJR77" s="348"/>
      <c r="UJS77" s="348"/>
      <c r="UJT77" s="348"/>
      <c r="UJU77" s="348"/>
      <c r="UJV77" s="348"/>
      <c r="UJW77" s="348"/>
      <c r="UJX77" s="348"/>
      <c r="UJY77" s="348"/>
      <c r="UJZ77" s="348"/>
      <c r="UKA77" s="348"/>
      <c r="UKB77" s="348"/>
      <c r="UKC77" s="348"/>
      <c r="UKD77" s="348"/>
      <c r="UKE77" s="348"/>
      <c r="UKF77" s="348"/>
      <c r="UKG77" s="348"/>
      <c r="UKH77" s="348"/>
      <c r="UKI77" s="348"/>
      <c r="UKJ77" s="348"/>
      <c r="UKK77" s="348"/>
      <c r="UKL77" s="348"/>
      <c r="UKM77" s="348"/>
      <c r="UKN77" s="348"/>
      <c r="UKO77" s="348"/>
      <c r="UKP77" s="348"/>
      <c r="UKQ77" s="348"/>
      <c r="UKR77" s="348"/>
      <c r="UKS77" s="348"/>
      <c r="UKT77" s="348"/>
      <c r="UKU77" s="348"/>
      <c r="UKV77" s="348"/>
      <c r="UKW77" s="348"/>
      <c r="UKX77" s="348"/>
      <c r="UKY77" s="348"/>
      <c r="UKZ77" s="348"/>
      <c r="ULA77" s="348"/>
      <c r="ULB77" s="348"/>
      <c r="ULC77" s="348"/>
      <c r="ULD77" s="348"/>
      <c r="ULE77" s="348"/>
      <c r="ULF77" s="348"/>
      <c r="ULG77" s="348"/>
      <c r="ULH77" s="348"/>
      <c r="ULI77" s="348"/>
      <c r="ULJ77" s="348"/>
      <c r="ULK77" s="348"/>
      <c r="ULL77" s="348"/>
      <c r="ULM77" s="348"/>
      <c r="ULN77" s="348"/>
      <c r="ULO77" s="348"/>
      <c r="ULP77" s="348"/>
      <c r="ULQ77" s="348"/>
      <c r="ULR77" s="348"/>
      <c r="ULS77" s="348"/>
      <c r="ULT77" s="348"/>
      <c r="ULU77" s="348"/>
      <c r="ULV77" s="348"/>
      <c r="ULW77" s="348"/>
      <c r="ULX77" s="348"/>
      <c r="ULY77" s="348"/>
      <c r="ULZ77" s="348"/>
      <c r="UMA77" s="348"/>
      <c r="UMB77" s="348"/>
      <c r="UMC77" s="348"/>
      <c r="UMD77" s="348"/>
      <c r="UME77" s="348"/>
      <c r="UMF77" s="348"/>
      <c r="UMG77" s="348"/>
      <c r="UMH77" s="348"/>
      <c r="UMI77" s="348"/>
      <c r="UMJ77" s="348"/>
      <c r="UMK77" s="348"/>
      <c r="UML77" s="348"/>
      <c r="UMM77" s="348"/>
      <c r="UMN77" s="348"/>
      <c r="UMO77" s="348"/>
      <c r="UMP77" s="348"/>
      <c r="UMQ77" s="348"/>
      <c r="UMR77" s="348"/>
      <c r="UMS77" s="348"/>
      <c r="UMT77" s="348"/>
      <c r="UMU77" s="348"/>
      <c r="UMV77" s="348"/>
      <c r="UMW77" s="348"/>
      <c r="UMX77" s="348"/>
      <c r="UMY77" s="348"/>
      <c r="UMZ77" s="348"/>
      <c r="UNA77" s="348"/>
      <c r="UNB77" s="348"/>
      <c r="UNC77" s="348"/>
      <c r="UND77" s="348"/>
      <c r="UNE77" s="348"/>
      <c r="UNF77" s="348"/>
      <c r="UNG77" s="348"/>
      <c r="UNH77" s="348"/>
      <c r="UNI77" s="348"/>
      <c r="UNJ77" s="348"/>
      <c r="UNK77" s="348"/>
      <c r="UNL77" s="348"/>
      <c r="UNM77" s="348"/>
      <c r="UNN77" s="348"/>
      <c r="UNO77" s="348"/>
      <c r="UNP77" s="348"/>
      <c r="UNQ77" s="348"/>
      <c r="UNR77" s="348"/>
      <c r="UNS77" s="348"/>
      <c r="UNT77" s="348"/>
      <c r="UNU77" s="348"/>
      <c r="UNV77" s="348"/>
      <c r="UNW77" s="348"/>
      <c r="UNX77" s="348"/>
      <c r="UNY77" s="348"/>
      <c r="UNZ77" s="348"/>
      <c r="UOA77" s="348"/>
      <c r="UOB77" s="348"/>
      <c r="UOC77" s="348"/>
      <c r="UOD77" s="348"/>
      <c r="UOE77" s="348"/>
      <c r="UOF77" s="348"/>
      <c r="UOG77" s="348"/>
      <c r="UOH77" s="348"/>
      <c r="UOI77" s="348"/>
      <c r="UOJ77" s="348"/>
      <c r="UOK77" s="348"/>
      <c r="UOL77" s="348"/>
      <c r="UOM77" s="348"/>
      <c r="UON77" s="348"/>
      <c r="UOO77" s="348"/>
      <c r="UOP77" s="348"/>
      <c r="UOQ77" s="348"/>
      <c r="UOR77" s="348"/>
      <c r="UOS77" s="348"/>
      <c r="UOT77" s="348"/>
      <c r="UOU77" s="348"/>
      <c r="UOV77" s="348"/>
      <c r="UOW77" s="348"/>
      <c r="UOX77" s="348"/>
      <c r="UOY77" s="348"/>
      <c r="UOZ77" s="348"/>
      <c r="UPA77" s="348"/>
      <c r="UPB77" s="348"/>
      <c r="UPC77" s="348"/>
      <c r="UPD77" s="348"/>
      <c r="UPE77" s="348"/>
      <c r="UPF77" s="348"/>
      <c r="UPG77" s="348"/>
      <c r="UPH77" s="348"/>
      <c r="UPI77" s="348"/>
      <c r="UPJ77" s="348"/>
      <c r="UPK77" s="348"/>
      <c r="UPL77" s="348"/>
      <c r="UPM77" s="348"/>
      <c r="UPN77" s="348"/>
      <c r="UPO77" s="348"/>
      <c r="UPP77" s="348"/>
      <c r="UPQ77" s="348"/>
      <c r="UPR77" s="348"/>
      <c r="UPS77" s="348"/>
      <c r="UPT77" s="348"/>
      <c r="UPU77" s="348"/>
      <c r="UPV77" s="348"/>
      <c r="UPW77" s="348"/>
      <c r="UPX77" s="348"/>
      <c r="UPY77" s="348"/>
      <c r="UPZ77" s="348"/>
      <c r="UQA77" s="348"/>
      <c r="UQB77" s="348"/>
      <c r="UQC77" s="348"/>
      <c r="UQD77" s="348"/>
      <c r="UQE77" s="348"/>
      <c r="UQF77" s="348"/>
      <c r="UQG77" s="348"/>
      <c r="UQH77" s="348"/>
      <c r="UQI77" s="348"/>
      <c r="UQJ77" s="348"/>
      <c r="UQK77" s="348"/>
      <c r="UQL77" s="348"/>
      <c r="UQM77" s="348"/>
      <c r="UQN77" s="348"/>
      <c r="UQO77" s="348"/>
      <c r="UQP77" s="348"/>
      <c r="UQQ77" s="348"/>
      <c r="UQR77" s="348"/>
      <c r="UQS77" s="348"/>
      <c r="UQT77" s="348"/>
      <c r="UQU77" s="348"/>
      <c r="UQV77" s="348"/>
      <c r="UQW77" s="348"/>
      <c r="UQX77" s="348"/>
      <c r="UQY77" s="348"/>
      <c r="UQZ77" s="348"/>
      <c r="URA77" s="348"/>
      <c r="URB77" s="348"/>
      <c r="URC77" s="348"/>
      <c r="URD77" s="348"/>
      <c r="URE77" s="348"/>
      <c r="URF77" s="348"/>
      <c r="URG77" s="348"/>
      <c r="URH77" s="348"/>
      <c r="URI77" s="348"/>
      <c r="URJ77" s="348"/>
      <c r="URK77" s="348"/>
      <c r="URL77" s="348"/>
      <c r="URM77" s="348"/>
      <c r="URN77" s="348"/>
      <c r="URO77" s="348"/>
      <c r="URP77" s="348"/>
      <c r="URQ77" s="348"/>
      <c r="URR77" s="348"/>
      <c r="URS77" s="348"/>
      <c r="URT77" s="348"/>
      <c r="URU77" s="348"/>
      <c r="URV77" s="348"/>
      <c r="URW77" s="348"/>
      <c r="URX77" s="348"/>
      <c r="URY77" s="348"/>
      <c r="URZ77" s="348"/>
      <c r="USA77" s="348"/>
      <c r="USB77" s="348"/>
      <c r="USC77" s="348"/>
      <c r="USD77" s="348"/>
      <c r="USE77" s="348"/>
      <c r="USF77" s="348"/>
      <c r="USG77" s="348"/>
      <c r="USH77" s="348"/>
      <c r="USI77" s="348"/>
      <c r="USJ77" s="348"/>
      <c r="USK77" s="348"/>
      <c r="USL77" s="348"/>
      <c r="USM77" s="348"/>
      <c r="USN77" s="348"/>
      <c r="USO77" s="348"/>
      <c r="USP77" s="348"/>
      <c r="USQ77" s="348"/>
      <c r="USR77" s="348"/>
      <c r="USS77" s="348"/>
      <c r="UST77" s="348"/>
      <c r="USU77" s="348"/>
      <c r="USV77" s="348"/>
      <c r="USW77" s="348"/>
      <c r="USX77" s="348"/>
      <c r="USY77" s="348"/>
      <c r="USZ77" s="348"/>
      <c r="UTA77" s="348"/>
      <c r="UTB77" s="348"/>
      <c r="UTC77" s="348"/>
      <c r="UTD77" s="348"/>
      <c r="UTE77" s="348"/>
      <c r="UTF77" s="348"/>
      <c r="UTG77" s="348"/>
      <c r="UTH77" s="348"/>
      <c r="UTI77" s="348"/>
      <c r="UTJ77" s="348"/>
      <c r="UTK77" s="348"/>
      <c r="UTL77" s="348"/>
      <c r="UTM77" s="348"/>
      <c r="UTN77" s="348"/>
      <c r="UTO77" s="348"/>
      <c r="UTP77" s="348"/>
      <c r="UTQ77" s="348"/>
      <c r="UTR77" s="348"/>
      <c r="UTS77" s="348"/>
      <c r="UTT77" s="348"/>
      <c r="UTU77" s="348"/>
      <c r="UTV77" s="348"/>
      <c r="UTW77" s="348"/>
      <c r="UTX77" s="348"/>
      <c r="UTY77" s="348"/>
      <c r="UTZ77" s="348"/>
      <c r="UUA77" s="348"/>
      <c r="UUB77" s="348"/>
      <c r="UUC77" s="348"/>
      <c r="UUD77" s="348"/>
      <c r="UUE77" s="348"/>
      <c r="UUF77" s="348"/>
      <c r="UUG77" s="348"/>
      <c r="UUH77" s="348"/>
      <c r="UUI77" s="348"/>
      <c r="UUJ77" s="348"/>
      <c r="UUK77" s="348"/>
      <c r="UUL77" s="348"/>
      <c r="UUM77" s="348"/>
      <c r="UUN77" s="348"/>
      <c r="UUO77" s="348"/>
      <c r="UUP77" s="348"/>
      <c r="UUQ77" s="348"/>
      <c r="UUR77" s="348"/>
      <c r="UUS77" s="348"/>
      <c r="UUT77" s="348"/>
      <c r="UUU77" s="348"/>
      <c r="UUV77" s="348"/>
      <c r="UUW77" s="348"/>
      <c r="UUX77" s="348"/>
      <c r="UUY77" s="348"/>
      <c r="UUZ77" s="348"/>
      <c r="UVA77" s="348"/>
      <c r="UVB77" s="348"/>
      <c r="UVC77" s="348"/>
      <c r="UVD77" s="348"/>
      <c r="UVE77" s="348"/>
      <c r="UVF77" s="348"/>
      <c r="UVG77" s="348"/>
      <c r="UVH77" s="348"/>
      <c r="UVI77" s="348"/>
      <c r="UVJ77" s="348"/>
      <c r="UVK77" s="348"/>
      <c r="UVL77" s="348"/>
      <c r="UVM77" s="348"/>
      <c r="UVN77" s="348"/>
      <c r="UVO77" s="348"/>
      <c r="UVP77" s="348"/>
      <c r="UVQ77" s="348"/>
      <c r="UVR77" s="348"/>
      <c r="UVS77" s="348"/>
      <c r="UVT77" s="348"/>
      <c r="UVU77" s="348"/>
      <c r="UVV77" s="348"/>
      <c r="UVW77" s="348"/>
      <c r="UVX77" s="348"/>
      <c r="UVY77" s="348"/>
      <c r="UVZ77" s="348"/>
      <c r="UWA77" s="348"/>
      <c r="UWB77" s="348"/>
      <c r="UWC77" s="348"/>
      <c r="UWD77" s="348"/>
      <c r="UWE77" s="348"/>
      <c r="UWF77" s="348"/>
      <c r="UWG77" s="348"/>
      <c r="UWH77" s="348"/>
      <c r="UWI77" s="348"/>
      <c r="UWJ77" s="348"/>
      <c r="UWK77" s="348"/>
      <c r="UWL77" s="348"/>
      <c r="UWM77" s="348"/>
      <c r="UWN77" s="348"/>
      <c r="UWO77" s="348"/>
      <c r="UWP77" s="348"/>
      <c r="UWQ77" s="348"/>
      <c r="UWR77" s="348"/>
      <c r="UWS77" s="348"/>
      <c r="UWT77" s="348"/>
      <c r="UWU77" s="348"/>
      <c r="UWV77" s="348"/>
      <c r="UWW77" s="348"/>
      <c r="UWX77" s="348"/>
      <c r="UWY77" s="348"/>
      <c r="UWZ77" s="348"/>
      <c r="UXA77" s="348"/>
      <c r="UXB77" s="348"/>
      <c r="UXC77" s="348"/>
      <c r="UXD77" s="348"/>
      <c r="UXE77" s="348"/>
      <c r="UXF77" s="348"/>
      <c r="UXG77" s="348"/>
      <c r="UXH77" s="348"/>
      <c r="UXI77" s="348"/>
      <c r="UXJ77" s="348"/>
      <c r="UXK77" s="348"/>
      <c r="UXL77" s="348"/>
      <c r="UXM77" s="348"/>
      <c r="UXN77" s="348"/>
      <c r="UXO77" s="348"/>
      <c r="UXP77" s="348"/>
      <c r="UXQ77" s="348"/>
      <c r="UXR77" s="348"/>
      <c r="UXS77" s="348"/>
      <c r="UXT77" s="348"/>
      <c r="UXU77" s="348"/>
      <c r="UXV77" s="348"/>
      <c r="UXW77" s="348"/>
      <c r="UXX77" s="348"/>
      <c r="UXY77" s="348"/>
      <c r="UXZ77" s="348"/>
      <c r="UYA77" s="348"/>
      <c r="UYB77" s="348"/>
      <c r="UYC77" s="348"/>
      <c r="UYD77" s="348"/>
      <c r="UYE77" s="348"/>
      <c r="UYF77" s="348"/>
      <c r="UYG77" s="348"/>
      <c r="UYH77" s="348"/>
      <c r="UYI77" s="348"/>
      <c r="UYJ77" s="348"/>
      <c r="UYK77" s="348"/>
      <c r="UYL77" s="348"/>
      <c r="UYM77" s="348"/>
      <c r="UYN77" s="348"/>
      <c r="UYO77" s="348"/>
      <c r="UYP77" s="348"/>
      <c r="UYQ77" s="348"/>
      <c r="UYR77" s="348"/>
      <c r="UYS77" s="348"/>
      <c r="UYT77" s="348"/>
      <c r="UYU77" s="348"/>
      <c r="UYV77" s="348"/>
      <c r="UYW77" s="348"/>
      <c r="UYX77" s="348"/>
      <c r="UYY77" s="348"/>
      <c r="UYZ77" s="348"/>
      <c r="UZA77" s="348"/>
      <c r="UZB77" s="348"/>
      <c r="UZC77" s="348"/>
      <c r="UZD77" s="348"/>
      <c r="UZE77" s="348"/>
      <c r="UZF77" s="348"/>
      <c r="UZG77" s="348"/>
      <c r="UZH77" s="348"/>
      <c r="UZI77" s="348"/>
      <c r="UZJ77" s="348"/>
      <c r="UZK77" s="348"/>
      <c r="UZL77" s="348"/>
      <c r="UZM77" s="348"/>
      <c r="UZN77" s="348"/>
      <c r="UZO77" s="348"/>
      <c r="UZP77" s="348"/>
      <c r="UZQ77" s="348"/>
      <c r="UZR77" s="348"/>
      <c r="UZS77" s="348"/>
      <c r="UZT77" s="348"/>
      <c r="UZU77" s="348"/>
      <c r="UZV77" s="348"/>
      <c r="UZW77" s="348"/>
      <c r="UZX77" s="348"/>
      <c r="UZY77" s="348"/>
      <c r="UZZ77" s="348"/>
      <c r="VAA77" s="348"/>
      <c r="VAB77" s="348"/>
      <c r="VAC77" s="348"/>
      <c r="VAD77" s="348"/>
      <c r="VAE77" s="348"/>
      <c r="VAF77" s="348"/>
      <c r="VAG77" s="348"/>
      <c r="VAH77" s="348"/>
      <c r="VAI77" s="348"/>
      <c r="VAJ77" s="348"/>
      <c r="VAK77" s="348"/>
      <c r="VAL77" s="348"/>
      <c r="VAM77" s="348"/>
      <c r="VAN77" s="348"/>
      <c r="VAO77" s="348"/>
      <c r="VAP77" s="348"/>
      <c r="VAQ77" s="348"/>
      <c r="VAR77" s="348"/>
      <c r="VAS77" s="348"/>
      <c r="VAT77" s="348"/>
      <c r="VAU77" s="348"/>
      <c r="VAV77" s="348"/>
      <c r="VAW77" s="348"/>
      <c r="VAX77" s="348"/>
      <c r="VAY77" s="348"/>
      <c r="VAZ77" s="348"/>
      <c r="VBA77" s="348"/>
      <c r="VBB77" s="348"/>
      <c r="VBC77" s="348"/>
      <c r="VBD77" s="348"/>
      <c r="VBE77" s="348"/>
      <c r="VBF77" s="348"/>
      <c r="VBG77" s="348"/>
      <c r="VBH77" s="348"/>
      <c r="VBI77" s="348"/>
      <c r="VBJ77" s="348"/>
      <c r="VBK77" s="348"/>
      <c r="VBL77" s="348"/>
      <c r="VBM77" s="348"/>
      <c r="VBN77" s="348"/>
      <c r="VBO77" s="348"/>
      <c r="VBP77" s="348"/>
      <c r="VBQ77" s="348"/>
      <c r="VBR77" s="348"/>
      <c r="VBS77" s="348"/>
      <c r="VBT77" s="348"/>
      <c r="VBU77" s="348"/>
      <c r="VBV77" s="348"/>
      <c r="VBW77" s="348"/>
      <c r="VBX77" s="348"/>
      <c r="VBY77" s="348"/>
      <c r="VBZ77" s="348"/>
      <c r="VCA77" s="348"/>
      <c r="VCB77" s="348"/>
      <c r="VCC77" s="348"/>
      <c r="VCD77" s="348"/>
      <c r="VCE77" s="348"/>
      <c r="VCF77" s="348"/>
      <c r="VCG77" s="348"/>
      <c r="VCH77" s="348"/>
      <c r="VCI77" s="348"/>
      <c r="VCJ77" s="348"/>
      <c r="VCK77" s="348"/>
      <c r="VCL77" s="348"/>
      <c r="VCM77" s="348"/>
      <c r="VCN77" s="348"/>
      <c r="VCO77" s="348"/>
      <c r="VCP77" s="348"/>
      <c r="VCQ77" s="348"/>
      <c r="VCR77" s="348"/>
      <c r="VCS77" s="348"/>
      <c r="VCT77" s="348"/>
      <c r="VCU77" s="348"/>
      <c r="VCV77" s="348"/>
      <c r="VCW77" s="348"/>
      <c r="VCX77" s="348"/>
      <c r="VCY77" s="348"/>
      <c r="VCZ77" s="348"/>
      <c r="VDA77" s="348"/>
      <c r="VDB77" s="348"/>
      <c r="VDC77" s="348"/>
      <c r="VDD77" s="348"/>
      <c r="VDE77" s="348"/>
      <c r="VDF77" s="348"/>
      <c r="VDG77" s="348"/>
      <c r="VDH77" s="348"/>
      <c r="VDI77" s="348"/>
      <c r="VDJ77" s="348"/>
      <c r="VDK77" s="348"/>
      <c r="VDL77" s="348"/>
      <c r="VDM77" s="348"/>
      <c r="VDN77" s="348"/>
      <c r="VDO77" s="348"/>
      <c r="VDP77" s="348"/>
      <c r="VDQ77" s="348"/>
      <c r="VDR77" s="348"/>
      <c r="VDS77" s="348"/>
      <c r="VDT77" s="348"/>
      <c r="VDU77" s="348"/>
      <c r="VDV77" s="348"/>
      <c r="VDW77" s="348"/>
      <c r="VDX77" s="348"/>
      <c r="VDY77" s="348"/>
      <c r="VDZ77" s="348"/>
      <c r="VEA77" s="348"/>
      <c r="VEB77" s="348"/>
      <c r="VEC77" s="348"/>
      <c r="VED77" s="348"/>
      <c r="VEE77" s="348"/>
      <c r="VEF77" s="348"/>
      <c r="VEG77" s="348"/>
      <c r="VEH77" s="348"/>
      <c r="VEI77" s="348"/>
      <c r="VEJ77" s="348"/>
      <c r="VEK77" s="348"/>
      <c r="VEL77" s="348"/>
      <c r="VEM77" s="348"/>
      <c r="VEN77" s="348"/>
      <c r="VEO77" s="348"/>
      <c r="VEP77" s="348"/>
      <c r="VEQ77" s="348"/>
      <c r="VER77" s="348"/>
      <c r="VES77" s="348"/>
      <c r="VET77" s="348"/>
      <c r="VEU77" s="348"/>
      <c r="VEV77" s="348"/>
      <c r="VEW77" s="348"/>
      <c r="VEX77" s="348"/>
      <c r="VEY77" s="348"/>
      <c r="VEZ77" s="348"/>
      <c r="VFA77" s="348"/>
      <c r="VFB77" s="348"/>
      <c r="VFC77" s="348"/>
      <c r="VFD77" s="348"/>
      <c r="VFE77" s="348"/>
      <c r="VFF77" s="348"/>
      <c r="VFG77" s="348"/>
      <c r="VFH77" s="348"/>
      <c r="VFI77" s="348"/>
      <c r="VFJ77" s="348"/>
      <c r="VFK77" s="348"/>
      <c r="VFL77" s="348"/>
      <c r="VFM77" s="348"/>
      <c r="VFN77" s="348"/>
      <c r="VFO77" s="348"/>
      <c r="VFP77" s="348"/>
      <c r="VFQ77" s="348"/>
      <c r="VFR77" s="348"/>
      <c r="VFS77" s="348"/>
      <c r="VFT77" s="348"/>
      <c r="VFU77" s="348"/>
      <c r="VFV77" s="348"/>
      <c r="VFW77" s="348"/>
      <c r="VFX77" s="348"/>
      <c r="VFY77" s="348"/>
      <c r="VFZ77" s="348"/>
      <c r="VGA77" s="348"/>
      <c r="VGB77" s="348"/>
      <c r="VGC77" s="348"/>
      <c r="VGD77" s="348"/>
      <c r="VGE77" s="348"/>
      <c r="VGF77" s="348"/>
      <c r="VGG77" s="348"/>
      <c r="VGH77" s="348"/>
      <c r="VGI77" s="348"/>
      <c r="VGJ77" s="348"/>
      <c r="VGK77" s="348"/>
      <c r="VGL77" s="348"/>
      <c r="VGM77" s="348"/>
      <c r="VGN77" s="348"/>
      <c r="VGO77" s="348"/>
      <c r="VGP77" s="348"/>
      <c r="VGQ77" s="348"/>
      <c r="VGR77" s="348"/>
      <c r="VGS77" s="348"/>
      <c r="VGT77" s="348"/>
      <c r="VGU77" s="348"/>
      <c r="VGV77" s="348"/>
      <c r="VGW77" s="348"/>
      <c r="VGX77" s="348"/>
      <c r="VGY77" s="348"/>
      <c r="VGZ77" s="348"/>
      <c r="VHA77" s="348"/>
      <c r="VHB77" s="348"/>
      <c r="VHC77" s="348"/>
      <c r="VHD77" s="348"/>
      <c r="VHE77" s="348"/>
      <c r="VHF77" s="348"/>
      <c r="VHG77" s="348"/>
      <c r="VHH77" s="348"/>
      <c r="VHI77" s="348"/>
      <c r="VHJ77" s="348"/>
      <c r="VHK77" s="348"/>
      <c r="VHL77" s="348"/>
      <c r="VHM77" s="348"/>
      <c r="VHN77" s="348"/>
      <c r="VHO77" s="348"/>
      <c r="VHP77" s="348"/>
      <c r="VHQ77" s="348"/>
      <c r="VHR77" s="348"/>
      <c r="VHS77" s="348"/>
      <c r="VHT77" s="348"/>
      <c r="VHU77" s="348"/>
      <c r="VHV77" s="348"/>
      <c r="VHW77" s="348"/>
      <c r="VHX77" s="348"/>
      <c r="VHY77" s="348"/>
      <c r="VHZ77" s="348"/>
      <c r="VIA77" s="348"/>
      <c r="VIB77" s="348"/>
      <c r="VIC77" s="348"/>
      <c r="VID77" s="348"/>
      <c r="VIE77" s="348"/>
      <c r="VIF77" s="348"/>
      <c r="VIG77" s="348"/>
      <c r="VIH77" s="348"/>
      <c r="VII77" s="348"/>
      <c r="VIJ77" s="348"/>
      <c r="VIK77" s="348"/>
      <c r="VIL77" s="348"/>
      <c r="VIM77" s="348"/>
      <c r="VIN77" s="348"/>
      <c r="VIO77" s="348"/>
      <c r="VIP77" s="348"/>
      <c r="VIQ77" s="348"/>
      <c r="VIR77" s="348"/>
      <c r="VIS77" s="348"/>
      <c r="VIT77" s="348"/>
      <c r="VIU77" s="348"/>
      <c r="VIV77" s="348"/>
      <c r="VIW77" s="348"/>
      <c r="VIX77" s="348"/>
      <c r="VIY77" s="348"/>
      <c r="VIZ77" s="348"/>
      <c r="VJA77" s="348"/>
      <c r="VJB77" s="348"/>
      <c r="VJC77" s="348"/>
      <c r="VJD77" s="348"/>
      <c r="VJE77" s="348"/>
      <c r="VJF77" s="348"/>
      <c r="VJG77" s="348"/>
      <c r="VJH77" s="348"/>
      <c r="VJI77" s="348"/>
      <c r="VJJ77" s="348"/>
      <c r="VJK77" s="348"/>
      <c r="VJL77" s="348"/>
      <c r="VJM77" s="348"/>
      <c r="VJN77" s="348"/>
      <c r="VJO77" s="348"/>
      <c r="VJP77" s="348"/>
      <c r="VJQ77" s="348"/>
      <c r="VJR77" s="348"/>
      <c r="VJS77" s="348"/>
      <c r="VJT77" s="348"/>
      <c r="VJU77" s="348"/>
      <c r="VJV77" s="348"/>
      <c r="VJW77" s="348"/>
      <c r="VJX77" s="348"/>
      <c r="VJY77" s="348"/>
      <c r="VJZ77" s="348"/>
      <c r="VKA77" s="348"/>
      <c r="VKB77" s="348"/>
      <c r="VKC77" s="348"/>
      <c r="VKD77" s="348"/>
      <c r="VKE77" s="348"/>
      <c r="VKF77" s="348"/>
      <c r="VKG77" s="348"/>
      <c r="VKH77" s="348"/>
      <c r="VKI77" s="348"/>
      <c r="VKJ77" s="348"/>
      <c r="VKK77" s="348"/>
      <c r="VKL77" s="348"/>
      <c r="VKM77" s="348"/>
      <c r="VKN77" s="348"/>
      <c r="VKO77" s="348"/>
      <c r="VKP77" s="348"/>
      <c r="VKQ77" s="348"/>
      <c r="VKR77" s="348"/>
      <c r="VKS77" s="348"/>
      <c r="VKT77" s="348"/>
      <c r="VKU77" s="348"/>
      <c r="VKV77" s="348"/>
      <c r="VKW77" s="348"/>
      <c r="VKX77" s="348"/>
      <c r="VKY77" s="348"/>
      <c r="VKZ77" s="348"/>
      <c r="VLA77" s="348"/>
      <c r="VLB77" s="348"/>
      <c r="VLC77" s="348"/>
      <c r="VLD77" s="348"/>
      <c r="VLE77" s="348"/>
      <c r="VLF77" s="348"/>
      <c r="VLG77" s="348"/>
      <c r="VLH77" s="348"/>
      <c r="VLI77" s="348"/>
      <c r="VLJ77" s="348"/>
      <c r="VLK77" s="348"/>
      <c r="VLL77" s="348"/>
      <c r="VLM77" s="348"/>
      <c r="VLN77" s="348"/>
      <c r="VLO77" s="348"/>
      <c r="VLP77" s="348"/>
      <c r="VLQ77" s="348"/>
      <c r="VLR77" s="348"/>
      <c r="VLS77" s="348"/>
      <c r="VLT77" s="348"/>
      <c r="VLU77" s="348"/>
      <c r="VLV77" s="348"/>
      <c r="VLW77" s="348"/>
      <c r="VLX77" s="348"/>
      <c r="VLY77" s="348"/>
      <c r="VLZ77" s="348"/>
      <c r="VMA77" s="348"/>
      <c r="VMB77" s="348"/>
      <c r="VMC77" s="348"/>
      <c r="VMD77" s="348"/>
      <c r="VME77" s="348"/>
      <c r="VMF77" s="348"/>
      <c r="VMG77" s="348"/>
      <c r="VMH77" s="348"/>
      <c r="VMI77" s="348"/>
      <c r="VMJ77" s="348"/>
      <c r="VMK77" s="348"/>
      <c r="VML77" s="348"/>
      <c r="VMM77" s="348"/>
      <c r="VMN77" s="348"/>
      <c r="VMO77" s="348"/>
      <c r="VMP77" s="348"/>
      <c r="VMQ77" s="348"/>
      <c r="VMR77" s="348"/>
      <c r="VMS77" s="348"/>
      <c r="VMT77" s="348"/>
      <c r="VMU77" s="348"/>
      <c r="VMV77" s="348"/>
      <c r="VMW77" s="348"/>
      <c r="VMX77" s="348"/>
      <c r="VMY77" s="348"/>
      <c r="VMZ77" s="348"/>
      <c r="VNA77" s="348"/>
      <c r="VNB77" s="348"/>
      <c r="VNC77" s="348"/>
      <c r="VND77" s="348"/>
      <c r="VNE77" s="348"/>
      <c r="VNF77" s="348"/>
      <c r="VNG77" s="348"/>
      <c r="VNH77" s="348"/>
      <c r="VNI77" s="348"/>
      <c r="VNJ77" s="348"/>
      <c r="VNK77" s="348"/>
      <c r="VNL77" s="348"/>
      <c r="VNM77" s="348"/>
      <c r="VNN77" s="348"/>
      <c r="VNO77" s="348"/>
      <c r="VNP77" s="348"/>
      <c r="VNQ77" s="348"/>
      <c r="VNR77" s="348"/>
      <c r="VNS77" s="348"/>
      <c r="VNT77" s="348"/>
      <c r="VNU77" s="348"/>
      <c r="VNV77" s="348"/>
      <c r="VNW77" s="348"/>
      <c r="VNX77" s="348"/>
      <c r="VNY77" s="348"/>
      <c r="VNZ77" s="348"/>
      <c r="VOA77" s="348"/>
      <c r="VOB77" s="348"/>
      <c r="VOC77" s="348"/>
      <c r="VOD77" s="348"/>
      <c r="VOE77" s="348"/>
      <c r="VOF77" s="348"/>
      <c r="VOG77" s="348"/>
      <c r="VOH77" s="348"/>
      <c r="VOI77" s="348"/>
      <c r="VOJ77" s="348"/>
      <c r="VOK77" s="348"/>
      <c r="VOL77" s="348"/>
      <c r="VOM77" s="348"/>
      <c r="VON77" s="348"/>
      <c r="VOO77" s="348"/>
      <c r="VOP77" s="348"/>
      <c r="VOQ77" s="348"/>
      <c r="VOR77" s="348"/>
      <c r="VOS77" s="348"/>
      <c r="VOT77" s="348"/>
      <c r="VOU77" s="348"/>
      <c r="VOV77" s="348"/>
      <c r="VOW77" s="348"/>
      <c r="VOX77" s="348"/>
      <c r="VOY77" s="348"/>
      <c r="VOZ77" s="348"/>
      <c r="VPA77" s="348"/>
      <c r="VPB77" s="348"/>
      <c r="VPC77" s="348"/>
      <c r="VPD77" s="348"/>
      <c r="VPE77" s="348"/>
      <c r="VPF77" s="348"/>
      <c r="VPG77" s="348"/>
      <c r="VPH77" s="348"/>
      <c r="VPI77" s="348"/>
      <c r="VPJ77" s="348"/>
      <c r="VPK77" s="348"/>
      <c r="VPL77" s="348"/>
      <c r="VPM77" s="348"/>
      <c r="VPN77" s="348"/>
      <c r="VPO77" s="348"/>
      <c r="VPP77" s="348"/>
      <c r="VPQ77" s="348"/>
      <c r="VPR77" s="348"/>
      <c r="VPS77" s="348"/>
      <c r="VPT77" s="348"/>
      <c r="VPU77" s="348"/>
      <c r="VPV77" s="348"/>
      <c r="VPW77" s="348"/>
      <c r="VPX77" s="348"/>
      <c r="VPY77" s="348"/>
      <c r="VPZ77" s="348"/>
      <c r="VQA77" s="348"/>
      <c r="VQB77" s="348"/>
      <c r="VQC77" s="348"/>
      <c r="VQD77" s="348"/>
      <c r="VQE77" s="348"/>
      <c r="VQF77" s="348"/>
      <c r="VQG77" s="348"/>
      <c r="VQH77" s="348"/>
      <c r="VQI77" s="348"/>
      <c r="VQJ77" s="348"/>
      <c r="VQK77" s="348"/>
      <c r="VQL77" s="348"/>
      <c r="VQM77" s="348"/>
      <c r="VQN77" s="348"/>
      <c r="VQO77" s="348"/>
      <c r="VQP77" s="348"/>
      <c r="VQQ77" s="348"/>
      <c r="VQR77" s="348"/>
      <c r="VQS77" s="348"/>
      <c r="VQT77" s="348"/>
      <c r="VQU77" s="348"/>
      <c r="VQV77" s="348"/>
      <c r="VQW77" s="348"/>
      <c r="VQX77" s="348"/>
      <c r="VQY77" s="348"/>
      <c r="VQZ77" s="348"/>
      <c r="VRA77" s="348"/>
      <c r="VRB77" s="348"/>
      <c r="VRC77" s="348"/>
      <c r="VRD77" s="348"/>
      <c r="VRE77" s="348"/>
      <c r="VRF77" s="348"/>
      <c r="VRG77" s="348"/>
      <c r="VRH77" s="348"/>
      <c r="VRI77" s="348"/>
      <c r="VRJ77" s="348"/>
      <c r="VRK77" s="348"/>
      <c r="VRL77" s="348"/>
      <c r="VRM77" s="348"/>
      <c r="VRN77" s="348"/>
      <c r="VRO77" s="348"/>
      <c r="VRP77" s="348"/>
      <c r="VRQ77" s="348"/>
      <c r="VRR77" s="348"/>
      <c r="VRS77" s="348"/>
      <c r="VRT77" s="348"/>
      <c r="VRU77" s="348"/>
      <c r="VRV77" s="348"/>
      <c r="VRW77" s="348"/>
      <c r="VRX77" s="348"/>
      <c r="VRY77" s="348"/>
      <c r="VRZ77" s="348"/>
      <c r="VSA77" s="348"/>
      <c r="VSB77" s="348"/>
      <c r="VSC77" s="348"/>
      <c r="VSD77" s="348"/>
      <c r="VSE77" s="348"/>
      <c r="VSF77" s="348"/>
      <c r="VSG77" s="348"/>
      <c r="VSH77" s="348"/>
      <c r="VSI77" s="348"/>
      <c r="VSJ77" s="348"/>
      <c r="VSK77" s="348"/>
      <c r="VSL77" s="348"/>
      <c r="VSM77" s="348"/>
      <c r="VSN77" s="348"/>
      <c r="VSO77" s="348"/>
      <c r="VSP77" s="348"/>
      <c r="VSQ77" s="348"/>
      <c r="VSR77" s="348"/>
      <c r="VSS77" s="348"/>
      <c r="VST77" s="348"/>
      <c r="VSU77" s="348"/>
      <c r="VSV77" s="348"/>
      <c r="VSW77" s="348"/>
      <c r="VSX77" s="348"/>
      <c r="VSY77" s="348"/>
      <c r="VSZ77" s="348"/>
      <c r="VTA77" s="348"/>
      <c r="VTB77" s="348"/>
      <c r="VTC77" s="348"/>
      <c r="VTD77" s="348"/>
      <c r="VTE77" s="348"/>
      <c r="VTF77" s="348"/>
      <c r="VTG77" s="348"/>
      <c r="VTH77" s="348"/>
      <c r="VTI77" s="348"/>
      <c r="VTJ77" s="348"/>
      <c r="VTK77" s="348"/>
      <c r="VTL77" s="348"/>
      <c r="VTM77" s="348"/>
      <c r="VTN77" s="348"/>
      <c r="VTO77" s="348"/>
      <c r="VTP77" s="348"/>
      <c r="VTQ77" s="348"/>
      <c r="VTR77" s="348"/>
      <c r="VTS77" s="348"/>
      <c r="VTT77" s="348"/>
      <c r="VTU77" s="348"/>
      <c r="VTV77" s="348"/>
      <c r="VTW77" s="348"/>
      <c r="VTX77" s="348"/>
      <c r="VTY77" s="348"/>
      <c r="VTZ77" s="348"/>
      <c r="VUA77" s="348"/>
      <c r="VUB77" s="348"/>
      <c r="VUC77" s="348"/>
      <c r="VUD77" s="348"/>
      <c r="VUE77" s="348"/>
      <c r="VUF77" s="348"/>
      <c r="VUG77" s="348"/>
      <c r="VUH77" s="348"/>
      <c r="VUI77" s="348"/>
      <c r="VUJ77" s="348"/>
      <c r="VUK77" s="348"/>
      <c r="VUL77" s="348"/>
      <c r="VUM77" s="348"/>
      <c r="VUN77" s="348"/>
      <c r="VUO77" s="348"/>
      <c r="VUP77" s="348"/>
      <c r="VUQ77" s="348"/>
      <c r="VUR77" s="348"/>
      <c r="VUS77" s="348"/>
      <c r="VUT77" s="348"/>
      <c r="VUU77" s="348"/>
      <c r="VUV77" s="348"/>
      <c r="VUW77" s="348"/>
      <c r="VUX77" s="348"/>
      <c r="VUY77" s="348"/>
      <c r="VUZ77" s="348"/>
      <c r="VVA77" s="348"/>
      <c r="VVB77" s="348"/>
      <c r="VVC77" s="348"/>
      <c r="VVD77" s="348"/>
      <c r="VVE77" s="348"/>
      <c r="VVF77" s="348"/>
      <c r="VVG77" s="348"/>
      <c r="VVH77" s="348"/>
      <c r="VVI77" s="348"/>
      <c r="VVJ77" s="348"/>
      <c r="VVK77" s="348"/>
      <c r="VVL77" s="348"/>
      <c r="VVM77" s="348"/>
      <c r="VVN77" s="348"/>
      <c r="VVO77" s="348"/>
      <c r="VVP77" s="348"/>
      <c r="VVQ77" s="348"/>
      <c r="VVR77" s="348"/>
      <c r="VVS77" s="348"/>
      <c r="VVT77" s="348"/>
      <c r="VVU77" s="348"/>
      <c r="VVV77" s="348"/>
      <c r="VVW77" s="348"/>
      <c r="VVX77" s="348"/>
      <c r="VVY77" s="348"/>
      <c r="VVZ77" s="348"/>
      <c r="VWA77" s="348"/>
      <c r="VWB77" s="348"/>
      <c r="VWC77" s="348"/>
      <c r="VWD77" s="348"/>
      <c r="VWE77" s="348"/>
      <c r="VWF77" s="348"/>
      <c r="VWG77" s="348"/>
      <c r="VWH77" s="348"/>
      <c r="VWI77" s="348"/>
      <c r="VWJ77" s="348"/>
      <c r="VWK77" s="348"/>
      <c r="VWL77" s="348"/>
      <c r="VWM77" s="348"/>
      <c r="VWN77" s="348"/>
      <c r="VWO77" s="348"/>
      <c r="VWP77" s="348"/>
      <c r="VWQ77" s="348"/>
      <c r="VWR77" s="348"/>
      <c r="VWS77" s="348"/>
      <c r="VWT77" s="348"/>
      <c r="VWU77" s="348"/>
      <c r="VWV77" s="348"/>
      <c r="VWW77" s="348"/>
      <c r="VWX77" s="348"/>
      <c r="VWY77" s="348"/>
      <c r="VWZ77" s="348"/>
      <c r="VXA77" s="348"/>
      <c r="VXB77" s="348"/>
      <c r="VXC77" s="348"/>
      <c r="VXD77" s="348"/>
      <c r="VXE77" s="348"/>
      <c r="VXF77" s="348"/>
      <c r="VXG77" s="348"/>
      <c r="VXH77" s="348"/>
      <c r="VXI77" s="348"/>
      <c r="VXJ77" s="348"/>
      <c r="VXK77" s="348"/>
      <c r="VXL77" s="348"/>
      <c r="VXM77" s="348"/>
      <c r="VXN77" s="348"/>
      <c r="VXO77" s="348"/>
      <c r="VXP77" s="348"/>
      <c r="VXQ77" s="348"/>
      <c r="VXR77" s="348"/>
      <c r="VXS77" s="348"/>
      <c r="VXT77" s="348"/>
      <c r="VXU77" s="348"/>
      <c r="VXV77" s="348"/>
      <c r="VXW77" s="348"/>
      <c r="VXX77" s="348"/>
      <c r="VXY77" s="348"/>
      <c r="VXZ77" s="348"/>
      <c r="VYA77" s="348"/>
      <c r="VYB77" s="348"/>
      <c r="VYC77" s="348"/>
      <c r="VYD77" s="348"/>
      <c r="VYE77" s="348"/>
      <c r="VYF77" s="348"/>
      <c r="VYG77" s="348"/>
      <c r="VYH77" s="348"/>
      <c r="VYI77" s="348"/>
      <c r="VYJ77" s="348"/>
      <c r="VYK77" s="348"/>
      <c r="VYL77" s="348"/>
      <c r="VYM77" s="348"/>
      <c r="VYN77" s="348"/>
      <c r="VYO77" s="348"/>
      <c r="VYP77" s="348"/>
      <c r="VYQ77" s="348"/>
      <c r="VYR77" s="348"/>
      <c r="VYS77" s="348"/>
      <c r="VYT77" s="348"/>
      <c r="VYU77" s="348"/>
      <c r="VYV77" s="348"/>
      <c r="VYW77" s="348"/>
      <c r="VYX77" s="348"/>
      <c r="VYY77" s="348"/>
      <c r="VYZ77" s="348"/>
      <c r="VZA77" s="348"/>
      <c r="VZB77" s="348"/>
      <c r="VZC77" s="348"/>
      <c r="VZD77" s="348"/>
      <c r="VZE77" s="348"/>
      <c r="VZF77" s="348"/>
      <c r="VZG77" s="348"/>
      <c r="VZH77" s="348"/>
      <c r="VZI77" s="348"/>
      <c r="VZJ77" s="348"/>
      <c r="VZK77" s="348"/>
      <c r="VZL77" s="348"/>
      <c r="VZM77" s="348"/>
      <c r="VZN77" s="348"/>
      <c r="VZO77" s="348"/>
      <c r="VZP77" s="348"/>
      <c r="VZQ77" s="348"/>
      <c r="VZR77" s="348"/>
      <c r="VZS77" s="348"/>
      <c r="VZT77" s="348"/>
      <c r="VZU77" s="348"/>
      <c r="VZV77" s="348"/>
      <c r="VZW77" s="348"/>
      <c r="VZX77" s="348"/>
      <c r="VZY77" s="348"/>
      <c r="VZZ77" s="348"/>
      <c r="WAA77" s="348"/>
      <c r="WAB77" s="348"/>
      <c r="WAC77" s="348"/>
      <c r="WAD77" s="348"/>
      <c r="WAE77" s="348"/>
      <c r="WAF77" s="348"/>
      <c r="WAG77" s="348"/>
      <c r="WAH77" s="348"/>
      <c r="WAI77" s="348"/>
      <c r="WAJ77" s="348"/>
      <c r="WAK77" s="348"/>
      <c r="WAL77" s="348"/>
      <c r="WAM77" s="348"/>
      <c r="WAN77" s="348"/>
      <c r="WAO77" s="348"/>
      <c r="WAP77" s="348"/>
      <c r="WAQ77" s="348"/>
      <c r="WAR77" s="348"/>
      <c r="WAS77" s="348"/>
      <c r="WAT77" s="348"/>
      <c r="WAU77" s="348"/>
      <c r="WAV77" s="348"/>
      <c r="WAW77" s="348"/>
      <c r="WAX77" s="348"/>
      <c r="WAY77" s="348"/>
      <c r="WAZ77" s="348"/>
      <c r="WBA77" s="348"/>
      <c r="WBB77" s="348"/>
      <c r="WBC77" s="348"/>
      <c r="WBD77" s="348"/>
      <c r="WBE77" s="348"/>
      <c r="WBF77" s="348"/>
      <c r="WBG77" s="348"/>
      <c r="WBH77" s="348"/>
      <c r="WBI77" s="348"/>
      <c r="WBJ77" s="348"/>
      <c r="WBK77" s="348"/>
      <c r="WBL77" s="348"/>
      <c r="WBM77" s="348"/>
      <c r="WBN77" s="348"/>
      <c r="WBO77" s="348"/>
      <c r="WBP77" s="348"/>
      <c r="WBQ77" s="348"/>
      <c r="WBR77" s="348"/>
      <c r="WBS77" s="348"/>
      <c r="WBT77" s="348"/>
      <c r="WBU77" s="348"/>
      <c r="WBV77" s="348"/>
      <c r="WBW77" s="348"/>
      <c r="WBX77" s="348"/>
      <c r="WBY77" s="348"/>
      <c r="WBZ77" s="348"/>
      <c r="WCA77" s="348"/>
      <c r="WCB77" s="348"/>
      <c r="WCC77" s="348"/>
      <c r="WCD77" s="348"/>
      <c r="WCE77" s="348"/>
      <c r="WCF77" s="348"/>
      <c r="WCG77" s="348"/>
      <c r="WCH77" s="348"/>
      <c r="WCI77" s="348"/>
      <c r="WCJ77" s="348"/>
      <c r="WCK77" s="348"/>
      <c r="WCL77" s="348"/>
      <c r="WCM77" s="348"/>
      <c r="WCN77" s="348"/>
      <c r="WCO77" s="348"/>
      <c r="WCP77" s="348"/>
      <c r="WCQ77" s="348"/>
      <c r="WCR77" s="348"/>
      <c r="WCS77" s="348"/>
      <c r="WCT77" s="348"/>
      <c r="WCU77" s="348"/>
      <c r="WCV77" s="348"/>
      <c r="WCW77" s="348"/>
      <c r="WCX77" s="348"/>
      <c r="WCY77" s="348"/>
      <c r="WCZ77" s="348"/>
      <c r="WDA77" s="348"/>
      <c r="WDB77" s="348"/>
      <c r="WDC77" s="348"/>
      <c r="WDD77" s="348"/>
      <c r="WDE77" s="348"/>
      <c r="WDF77" s="348"/>
      <c r="WDG77" s="348"/>
      <c r="WDH77" s="348"/>
      <c r="WDI77" s="348"/>
      <c r="WDJ77" s="348"/>
      <c r="WDK77" s="348"/>
      <c r="WDL77" s="348"/>
      <c r="WDM77" s="348"/>
      <c r="WDN77" s="348"/>
      <c r="WDO77" s="348"/>
      <c r="WDP77" s="348"/>
      <c r="WDQ77" s="348"/>
      <c r="WDR77" s="348"/>
      <c r="WDS77" s="348"/>
      <c r="WDT77" s="348"/>
      <c r="WDU77" s="348"/>
      <c r="WDV77" s="348"/>
      <c r="WDW77" s="348"/>
      <c r="WDX77" s="348"/>
      <c r="WDY77" s="348"/>
      <c r="WDZ77" s="348"/>
      <c r="WEA77" s="348"/>
      <c r="WEB77" s="348"/>
      <c r="WEC77" s="348"/>
      <c r="WED77" s="348"/>
      <c r="WEE77" s="348"/>
      <c r="WEF77" s="348"/>
      <c r="WEG77" s="348"/>
      <c r="WEH77" s="348"/>
      <c r="WEI77" s="348"/>
      <c r="WEJ77" s="348"/>
      <c r="WEK77" s="348"/>
      <c r="WEL77" s="348"/>
      <c r="WEM77" s="348"/>
      <c r="WEN77" s="348"/>
      <c r="WEO77" s="348"/>
      <c r="WEP77" s="348"/>
      <c r="WEQ77" s="348"/>
      <c r="WER77" s="348"/>
      <c r="WES77" s="348"/>
      <c r="WET77" s="348"/>
      <c r="WEU77" s="348"/>
      <c r="WEV77" s="348"/>
      <c r="WEW77" s="348"/>
      <c r="WEX77" s="348"/>
      <c r="WEY77" s="348"/>
      <c r="WEZ77" s="348"/>
      <c r="WFA77" s="348"/>
      <c r="WFB77" s="348"/>
      <c r="WFC77" s="348"/>
      <c r="WFD77" s="348"/>
      <c r="WFE77" s="348"/>
      <c r="WFF77" s="348"/>
      <c r="WFG77" s="348"/>
      <c r="WFH77" s="348"/>
      <c r="WFI77" s="348"/>
      <c r="WFJ77" s="348"/>
      <c r="WFK77" s="348"/>
      <c r="WFL77" s="348"/>
      <c r="WFM77" s="348"/>
      <c r="WFN77" s="348"/>
      <c r="WFO77" s="348"/>
      <c r="WFP77" s="348"/>
      <c r="WFQ77" s="348"/>
      <c r="WFR77" s="348"/>
      <c r="WFS77" s="348"/>
      <c r="WFT77" s="348"/>
      <c r="WFU77" s="348"/>
      <c r="WFV77" s="348"/>
      <c r="WFW77" s="348"/>
      <c r="WFX77" s="348"/>
      <c r="WFY77" s="348"/>
      <c r="WFZ77" s="348"/>
      <c r="WGA77" s="348"/>
      <c r="WGB77" s="348"/>
      <c r="WGC77" s="348"/>
      <c r="WGD77" s="348"/>
      <c r="WGE77" s="348"/>
      <c r="WGF77" s="348"/>
      <c r="WGG77" s="348"/>
      <c r="WGH77" s="348"/>
      <c r="WGI77" s="348"/>
      <c r="WGJ77" s="348"/>
      <c r="WGK77" s="348"/>
      <c r="WGL77" s="348"/>
      <c r="WGM77" s="348"/>
      <c r="WGN77" s="348"/>
      <c r="WGO77" s="348"/>
      <c r="WGP77" s="348"/>
      <c r="WGQ77" s="348"/>
      <c r="WGR77" s="348"/>
      <c r="WGS77" s="348"/>
      <c r="WGT77" s="348"/>
      <c r="WGU77" s="348"/>
      <c r="WGV77" s="348"/>
      <c r="WGW77" s="348"/>
      <c r="WGX77" s="348"/>
      <c r="WGY77" s="348"/>
      <c r="WGZ77" s="348"/>
      <c r="WHA77" s="348"/>
      <c r="WHB77" s="348"/>
      <c r="WHC77" s="348"/>
      <c r="WHD77" s="348"/>
      <c r="WHE77" s="348"/>
      <c r="WHF77" s="348"/>
      <c r="WHG77" s="348"/>
      <c r="WHH77" s="348"/>
      <c r="WHI77" s="348"/>
      <c r="WHJ77" s="348"/>
      <c r="WHK77" s="348"/>
      <c r="WHL77" s="348"/>
      <c r="WHM77" s="348"/>
      <c r="WHN77" s="348"/>
      <c r="WHO77" s="348"/>
      <c r="WHP77" s="348"/>
      <c r="WHQ77" s="348"/>
      <c r="WHR77" s="348"/>
      <c r="WHS77" s="348"/>
      <c r="WHT77" s="348"/>
      <c r="WHU77" s="348"/>
      <c r="WHV77" s="348"/>
      <c r="WHW77" s="348"/>
      <c r="WHX77" s="348"/>
      <c r="WHY77" s="348"/>
      <c r="WHZ77" s="348"/>
      <c r="WIA77" s="348"/>
      <c r="WIB77" s="348"/>
      <c r="WIC77" s="348"/>
      <c r="WID77" s="348"/>
      <c r="WIE77" s="348"/>
      <c r="WIF77" s="348"/>
      <c r="WIG77" s="348"/>
      <c r="WIH77" s="348"/>
      <c r="WII77" s="348"/>
      <c r="WIJ77" s="348"/>
      <c r="WIK77" s="348"/>
      <c r="WIL77" s="348"/>
      <c r="WIM77" s="348"/>
      <c r="WIN77" s="348"/>
      <c r="WIO77" s="348"/>
      <c r="WIP77" s="348"/>
      <c r="WIQ77" s="348"/>
      <c r="WIR77" s="348"/>
      <c r="WIS77" s="348"/>
      <c r="WIT77" s="348"/>
      <c r="WIU77" s="348"/>
      <c r="WIV77" s="348"/>
      <c r="WIW77" s="348"/>
      <c r="WIX77" s="348"/>
      <c r="WIY77" s="348"/>
      <c r="WIZ77" s="348"/>
      <c r="WJA77" s="348"/>
      <c r="WJB77" s="348"/>
      <c r="WJC77" s="348"/>
      <c r="WJD77" s="348"/>
      <c r="WJE77" s="348"/>
      <c r="WJF77" s="348"/>
      <c r="WJG77" s="348"/>
      <c r="WJH77" s="348"/>
      <c r="WJI77" s="348"/>
      <c r="WJJ77" s="348"/>
      <c r="WJK77" s="348"/>
      <c r="WJL77" s="348"/>
      <c r="WJM77" s="348"/>
      <c r="WJN77" s="348"/>
      <c r="WJO77" s="348"/>
      <c r="WJP77" s="348"/>
      <c r="WJQ77" s="348"/>
      <c r="WJR77" s="348"/>
      <c r="WJS77" s="348"/>
      <c r="WJT77" s="348"/>
      <c r="WJU77" s="348"/>
      <c r="WJV77" s="348"/>
      <c r="WJW77" s="348"/>
      <c r="WJX77" s="348"/>
      <c r="WJY77" s="348"/>
      <c r="WJZ77" s="348"/>
      <c r="WKA77" s="348"/>
      <c r="WKB77" s="348"/>
      <c r="WKC77" s="348"/>
      <c r="WKD77" s="348"/>
      <c r="WKE77" s="348"/>
      <c r="WKF77" s="348"/>
      <c r="WKG77" s="348"/>
      <c r="WKH77" s="348"/>
      <c r="WKI77" s="348"/>
      <c r="WKJ77" s="348"/>
      <c r="WKK77" s="348"/>
      <c r="WKL77" s="348"/>
      <c r="WKM77" s="348"/>
      <c r="WKN77" s="348"/>
      <c r="WKO77" s="348"/>
      <c r="WKP77" s="348"/>
      <c r="WKQ77" s="348"/>
      <c r="WKR77" s="348"/>
      <c r="WKS77" s="348"/>
      <c r="WKT77" s="348"/>
      <c r="WKU77" s="348"/>
      <c r="WKV77" s="348"/>
      <c r="WKW77" s="348"/>
      <c r="WKX77" s="348"/>
      <c r="WKY77" s="348"/>
      <c r="WKZ77" s="348"/>
      <c r="WLA77" s="348"/>
      <c r="WLB77" s="348"/>
      <c r="WLC77" s="348"/>
      <c r="WLD77" s="348"/>
      <c r="WLE77" s="348"/>
      <c r="WLF77" s="348"/>
      <c r="WLG77" s="348"/>
      <c r="WLH77" s="348"/>
      <c r="WLI77" s="348"/>
      <c r="WLJ77" s="348"/>
      <c r="WLK77" s="348"/>
      <c r="WLL77" s="348"/>
      <c r="WLM77" s="348"/>
      <c r="WLN77" s="348"/>
      <c r="WLO77" s="348"/>
      <c r="WLP77" s="348"/>
      <c r="WLQ77" s="348"/>
      <c r="WLR77" s="348"/>
      <c r="WLS77" s="348"/>
      <c r="WLT77" s="348"/>
      <c r="WLU77" s="348"/>
      <c r="WLV77" s="348"/>
      <c r="WLW77" s="348"/>
      <c r="WLX77" s="348"/>
      <c r="WLY77" s="348"/>
      <c r="WLZ77" s="348"/>
      <c r="WMA77" s="348"/>
      <c r="WMB77" s="348"/>
      <c r="WMC77" s="348"/>
      <c r="WMD77" s="348"/>
      <c r="WME77" s="348"/>
      <c r="WMF77" s="348"/>
      <c r="WMG77" s="348"/>
      <c r="WMH77" s="348"/>
      <c r="WMI77" s="348"/>
      <c r="WMJ77" s="348"/>
      <c r="WMK77" s="348"/>
      <c r="WML77" s="348"/>
      <c r="WMM77" s="348"/>
      <c r="WMN77" s="348"/>
      <c r="WMO77" s="348"/>
      <c r="WMP77" s="348"/>
      <c r="WMQ77" s="348"/>
      <c r="WMR77" s="348"/>
      <c r="WMS77" s="348"/>
      <c r="WMT77" s="348"/>
      <c r="WMU77" s="348"/>
      <c r="WMV77" s="348"/>
      <c r="WMW77" s="348"/>
      <c r="WMX77" s="348"/>
      <c r="WMY77" s="348"/>
      <c r="WMZ77" s="348"/>
      <c r="WNA77" s="348"/>
      <c r="WNB77" s="348"/>
      <c r="WNC77" s="348"/>
      <c r="WND77" s="348"/>
      <c r="WNE77" s="348"/>
      <c r="WNF77" s="348"/>
      <c r="WNG77" s="348"/>
      <c r="WNH77" s="348"/>
      <c r="WNI77" s="348"/>
      <c r="WNJ77" s="348"/>
      <c r="WNK77" s="348"/>
      <c r="WNL77" s="348"/>
      <c r="WNM77" s="348"/>
      <c r="WNN77" s="348"/>
      <c r="WNO77" s="348"/>
      <c r="WNP77" s="348"/>
      <c r="WNQ77" s="348"/>
      <c r="WNR77" s="348"/>
      <c r="WNS77" s="348"/>
      <c r="WNT77" s="348"/>
      <c r="WNU77" s="348"/>
      <c r="WNV77" s="348"/>
      <c r="WNW77" s="348"/>
      <c r="WNX77" s="348"/>
      <c r="WNY77" s="348"/>
      <c r="WNZ77" s="348"/>
      <c r="WOA77" s="348"/>
      <c r="WOB77" s="348"/>
      <c r="WOC77" s="348"/>
      <c r="WOD77" s="348"/>
      <c r="WOE77" s="348"/>
      <c r="WOF77" s="348"/>
      <c r="WOG77" s="348"/>
      <c r="WOH77" s="348"/>
      <c r="WOI77" s="348"/>
      <c r="WOJ77" s="348"/>
      <c r="WOK77" s="348"/>
      <c r="WOL77" s="348"/>
      <c r="WOM77" s="348"/>
      <c r="WON77" s="348"/>
      <c r="WOO77" s="348"/>
      <c r="WOP77" s="348"/>
      <c r="WOQ77" s="348"/>
      <c r="WOR77" s="348"/>
      <c r="WOS77" s="348"/>
      <c r="WOT77" s="348"/>
      <c r="WOU77" s="348"/>
      <c r="WOV77" s="348"/>
      <c r="WOW77" s="348"/>
      <c r="WOX77" s="348"/>
      <c r="WOY77" s="348"/>
      <c r="WOZ77" s="348"/>
      <c r="WPA77" s="348"/>
      <c r="WPB77" s="348"/>
      <c r="WPC77" s="348"/>
      <c r="WPD77" s="348"/>
      <c r="WPE77" s="348"/>
      <c r="WPF77" s="348"/>
      <c r="WPG77" s="348"/>
      <c r="WPH77" s="348"/>
      <c r="WPI77" s="348"/>
      <c r="WPJ77" s="348"/>
      <c r="WPK77" s="348"/>
      <c r="WPL77" s="348"/>
      <c r="WPM77" s="348"/>
      <c r="WPN77" s="348"/>
      <c r="WPO77" s="348"/>
      <c r="WPP77" s="348"/>
      <c r="WPQ77" s="348"/>
      <c r="WPR77" s="348"/>
      <c r="WPS77" s="348"/>
      <c r="WPT77" s="348"/>
      <c r="WPU77" s="348"/>
      <c r="WPV77" s="348"/>
      <c r="WPW77" s="348"/>
      <c r="WPX77" s="348"/>
      <c r="WPY77" s="348"/>
      <c r="WPZ77" s="348"/>
      <c r="WQA77" s="348"/>
      <c r="WQB77" s="348"/>
      <c r="WQC77" s="348"/>
      <c r="WQD77" s="348"/>
      <c r="WQE77" s="348"/>
      <c r="WQF77" s="348"/>
      <c r="WQG77" s="348"/>
      <c r="WQH77" s="348"/>
      <c r="WQI77" s="348"/>
      <c r="WQJ77" s="348"/>
      <c r="WQK77" s="348"/>
      <c r="WQL77" s="348"/>
      <c r="WQM77" s="348"/>
      <c r="WQN77" s="348"/>
      <c r="WQO77" s="348"/>
      <c r="WQP77" s="348"/>
      <c r="WQQ77" s="348"/>
      <c r="WQR77" s="348"/>
      <c r="WQS77" s="348"/>
      <c r="WQT77" s="348"/>
      <c r="WQU77" s="348"/>
      <c r="WQV77" s="348"/>
      <c r="WQW77" s="348"/>
      <c r="WQX77" s="348"/>
      <c r="WQY77" s="348"/>
      <c r="WQZ77" s="348"/>
      <c r="WRA77" s="348"/>
      <c r="WRB77" s="348"/>
      <c r="WRC77" s="348"/>
      <c r="WRD77" s="348"/>
      <c r="WRE77" s="348"/>
      <c r="WRF77" s="348"/>
      <c r="WRG77" s="348"/>
      <c r="WRH77" s="348"/>
      <c r="WRI77" s="348"/>
      <c r="WRJ77" s="348"/>
      <c r="WRK77" s="348"/>
      <c r="WRL77" s="348"/>
      <c r="WRM77" s="348"/>
      <c r="WRN77" s="348"/>
      <c r="WRO77" s="348"/>
      <c r="WRP77" s="348"/>
      <c r="WRQ77" s="348"/>
      <c r="WRR77" s="348"/>
      <c r="WRS77" s="348"/>
      <c r="WRT77" s="348"/>
      <c r="WRU77" s="348"/>
      <c r="WRV77" s="348"/>
      <c r="WRW77" s="348"/>
      <c r="WRX77" s="348"/>
      <c r="WRY77" s="348"/>
      <c r="WRZ77" s="348"/>
      <c r="WSA77" s="348"/>
      <c r="WSB77" s="348"/>
      <c r="WSC77" s="348"/>
      <c r="WSD77" s="348"/>
      <c r="WSE77" s="348"/>
      <c r="WSF77" s="348"/>
      <c r="WSG77" s="348"/>
      <c r="WSH77" s="348"/>
      <c r="WSI77" s="348"/>
      <c r="WSJ77" s="348"/>
      <c r="WSK77" s="348"/>
      <c r="WSL77" s="348"/>
      <c r="WSM77" s="348"/>
      <c r="WSN77" s="348"/>
      <c r="WSO77" s="348"/>
      <c r="WSP77" s="348"/>
      <c r="WSQ77" s="348"/>
      <c r="WSR77" s="348"/>
      <c r="WSS77" s="348"/>
      <c r="WST77" s="348"/>
      <c r="WSU77" s="348"/>
      <c r="WSV77" s="348"/>
      <c r="WSW77" s="348"/>
      <c r="WSX77" s="348"/>
      <c r="WSY77" s="348"/>
      <c r="WSZ77" s="348"/>
      <c r="WTA77" s="348"/>
      <c r="WTB77" s="348"/>
      <c r="WTC77" s="348"/>
      <c r="WTD77" s="348"/>
      <c r="WTE77" s="348"/>
      <c r="WTF77" s="348"/>
      <c r="WTG77" s="348"/>
      <c r="WTH77" s="348"/>
      <c r="WTI77" s="348"/>
      <c r="WTJ77" s="348"/>
      <c r="WTK77" s="348"/>
      <c r="WTL77" s="348"/>
      <c r="WTM77" s="348"/>
      <c r="WTN77" s="348"/>
      <c r="WTO77" s="348"/>
      <c r="WTP77" s="348"/>
      <c r="WTQ77" s="348"/>
      <c r="WTR77" s="348"/>
      <c r="WTS77" s="348"/>
      <c r="WTT77" s="348"/>
      <c r="WTU77" s="348"/>
      <c r="WTV77" s="348"/>
      <c r="WTW77" s="348"/>
      <c r="WTX77" s="348"/>
      <c r="WTY77" s="348"/>
      <c r="WTZ77" s="348"/>
      <c r="WUA77" s="348"/>
      <c r="WUB77" s="348"/>
      <c r="WUC77" s="348"/>
      <c r="WUD77" s="348"/>
      <c r="WUE77" s="348"/>
      <c r="WUF77" s="348"/>
      <c r="WUG77" s="348"/>
      <c r="WUH77" s="348"/>
      <c r="WUI77" s="348"/>
      <c r="WUJ77" s="348"/>
      <c r="WUK77" s="348"/>
      <c r="WUL77" s="348"/>
      <c r="WUM77" s="348"/>
      <c r="WUN77" s="348"/>
      <c r="WUO77" s="348"/>
      <c r="WUP77" s="348"/>
      <c r="WUQ77" s="348"/>
      <c r="WUR77" s="348"/>
      <c r="WUS77" s="348"/>
      <c r="WUT77" s="348"/>
      <c r="WUU77" s="348"/>
      <c r="WUV77" s="348"/>
      <c r="WUW77" s="348"/>
      <c r="WUX77" s="348"/>
      <c r="WUY77" s="348"/>
      <c r="WUZ77" s="348"/>
      <c r="WVA77" s="348"/>
      <c r="WVB77" s="348"/>
      <c r="WVC77" s="348"/>
      <c r="WVD77" s="348"/>
      <c r="WVE77" s="348"/>
      <c r="WVF77" s="348"/>
      <c r="WVG77" s="348"/>
      <c r="WVH77" s="348"/>
      <c r="WVI77" s="348"/>
      <c r="WVJ77" s="348"/>
      <c r="WVK77" s="348"/>
      <c r="WVL77" s="348"/>
      <c r="WVM77" s="348"/>
      <c r="WVN77" s="348"/>
      <c r="WVO77" s="348"/>
      <c r="WVP77" s="348"/>
      <c r="WVQ77" s="348"/>
      <c r="WVR77" s="348"/>
      <c r="WVS77" s="348"/>
      <c r="WVT77" s="348"/>
      <c r="WVU77" s="348"/>
      <c r="WVV77" s="348"/>
      <c r="WVW77" s="348"/>
      <c r="WVX77" s="348"/>
      <c r="WVY77" s="348"/>
      <c r="WVZ77" s="348"/>
      <c r="WWA77" s="348"/>
      <c r="WWB77" s="348"/>
      <c r="WWC77" s="348"/>
      <c r="WWD77" s="348"/>
      <c r="WWE77" s="348"/>
      <c r="WWF77" s="348"/>
      <c r="WWG77" s="348"/>
      <c r="WWH77" s="348"/>
      <c r="WWI77" s="348"/>
      <c r="WWJ77" s="348"/>
      <c r="WWK77" s="348"/>
      <c r="WWL77" s="348"/>
      <c r="WWM77" s="348"/>
      <c r="WWN77" s="348"/>
      <c r="WWO77" s="348"/>
      <c r="WWP77" s="348"/>
      <c r="WWQ77" s="348"/>
      <c r="WWR77" s="348"/>
      <c r="WWS77" s="348"/>
      <c r="WWT77" s="348"/>
      <c r="WWU77" s="348"/>
      <c r="WWV77" s="348"/>
      <c r="WWW77" s="348"/>
      <c r="WWX77" s="348"/>
      <c r="WWY77" s="348"/>
      <c r="WWZ77" s="348"/>
      <c r="WXA77" s="348"/>
      <c r="WXB77" s="348"/>
      <c r="WXC77" s="348"/>
      <c r="WXD77" s="348"/>
      <c r="WXE77" s="348"/>
      <c r="WXF77" s="348"/>
      <c r="WXG77" s="348"/>
      <c r="WXH77" s="348"/>
      <c r="WXI77" s="348"/>
      <c r="WXJ77" s="348"/>
      <c r="WXK77" s="348"/>
      <c r="WXL77" s="348"/>
      <c r="WXM77" s="348"/>
      <c r="WXN77" s="348"/>
      <c r="WXO77" s="348"/>
      <c r="WXP77" s="348"/>
      <c r="WXQ77" s="348"/>
      <c r="WXR77" s="348"/>
      <c r="WXS77" s="348"/>
      <c r="WXT77" s="348"/>
      <c r="WXU77" s="348"/>
      <c r="WXV77" s="348"/>
      <c r="WXW77" s="348"/>
      <c r="WXX77" s="348"/>
      <c r="WXY77" s="348"/>
      <c r="WXZ77" s="348"/>
      <c r="WYA77" s="348"/>
      <c r="WYB77" s="348"/>
      <c r="WYC77" s="348"/>
      <c r="WYD77" s="348"/>
      <c r="WYE77" s="348"/>
      <c r="WYF77" s="348"/>
      <c r="WYG77" s="348"/>
      <c r="WYH77" s="348"/>
      <c r="WYI77" s="348"/>
      <c r="WYJ77" s="348"/>
      <c r="WYK77" s="348"/>
      <c r="WYL77" s="348"/>
      <c r="WYM77" s="348"/>
      <c r="WYN77" s="348"/>
      <c r="WYO77" s="348"/>
      <c r="WYP77" s="348"/>
      <c r="WYQ77" s="348"/>
      <c r="WYR77" s="348"/>
      <c r="WYS77" s="348"/>
      <c r="WYT77" s="348"/>
      <c r="WYU77" s="348"/>
      <c r="WYV77" s="348"/>
      <c r="WYW77" s="348"/>
      <c r="WYX77" s="348"/>
      <c r="WYY77" s="348"/>
      <c r="WYZ77" s="348"/>
      <c r="WZA77" s="348"/>
      <c r="WZB77" s="348"/>
      <c r="WZC77" s="348"/>
      <c r="WZD77" s="348"/>
      <c r="WZE77" s="348"/>
      <c r="WZF77" s="348"/>
      <c r="WZG77" s="348"/>
      <c r="WZH77" s="348"/>
      <c r="WZI77" s="348"/>
      <c r="WZJ77" s="348"/>
      <c r="WZK77" s="348"/>
      <c r="WZL77" s="348"/>
      <c r="WZM77" s="348"/>
      <c r="WZN77" s="348"/>
      <c r="WZO77" s="348"/>
      <c r="WZP77" s="348"/>
      <c r="WZQ77" s="348"/>
      <c r="WZR77" s="348"/>
      <c r="WZS77" s="348"/>
      <c r="WZT77" s="348"/>
      <c r="WZU77" s="348"/>
      <c r="WZV77" s="348"/>
      <c r="WZW77" s="348"/>
      <c r="WZX77" s="348"/>
      <c r="WZY77" s="348"/>
      <c r="WZZ77" s="348"/>
      <c r="XAA77" s="348"/>
      <c r="XAB77" s="348"/>
      <c r="XAC77" s="348"/>
      <c r="XAD77" s="348"/>
      <c r="XAE77" s="348"/>
      <c r="XAF77" s="348"/>
      <c r="XAG77" s="348"/>
      <c r="XAH77" s="348"/>
      <c r="XAI77" s="348"/>
      <c r="XAJ77" s="348"/>
      <c r="XAK77" s="348"/>
      <c r="XAL77" s="348"/>
      <c r="XAM77" s="348"/>
      <c r="XAN77" s="348"/>
      <c r="XAO77" s="348"/>
      <c r="XAP77" s="348"/>
      <c r="XAQ77" s="348"/>
      <c r="XAR77" s="348"/>
      <c r="XAS77" s="348"/>
      <c r="XAT77" s="348"/>
      <c r="XAU77" s="348"/>
      <c r="XAV77" s="348"/>
      <c r="XAW77" s="348"/>
      <c r="XAX77" s="348"/>
      <c r="XAY77" s="348"/>
      <c r="XAZ77" s="348"/>
      <c r="XBA77" s="348"/>
      <c r="XBB77" s="348"/>
      <c r="XBC77" s="348"/>
      <c r="XBD77" s="348"/>
      <c r="XBE77" s="348"/>
      <c r="XBF77" s="348"/>
      <c r="XBG77" s="348"/>
      <c r="XBH77" s="348"/>
      <c r="XBI77" s="348"/>
      <c r="XBJ77" s="348"/>
      <c r="XBK77" s="348"/>
      <c r="XBL77" s="348"/>
      <c r="XBM77" s="348"/>
      <c r="XBN77" s="348"/>
      <c r="XBO77" s="348"/>
      <c r="XBP77" s="348"/>
      <c r="XBQ77" s="348"/>
      <c r="XBR77" s="348"/>
      <c r="XBS77" s="348"/>
      <c r="XBT77" s="348"/>
      <c r="XBU77" s="348"/>
      <c r="XBV77" s="348"/>
      <c r="XBW77" s="348"/>
      <c r="XBX77" s="348"/>
      <c r="XBY77" s="348"/>
      <c r="XBZ77" s="348"/>
      <c r="XCA77" s="348"/>
      <c r="XCB77" s="348"/>
      <c r="XCC77" s="348"/>
      <c r="XCD77" s="348"/>
      <c r="XCE77" s="348"/>
      <c r="XCF77" s="348"/>
      <c r="XCG77" s="348"/>
      <c r="XCH77" s="348"/>
      <c r="XCI77" s="348"/>
      <c r="XCJ77" s="348"/>
      <c r="XCK77" s="348"/>
      <c r="XCL77" s="348"/>
      <c r="XCM77" s="348"/>
      <c r="XCN77" s="348"/>
      <c r="XCO77" s="348"/>
      <c r="XCP77" s="348"/>
      <c r="XCQ77" s="348"/>
      <c r="XCR77" s="348"/>
      <c r="XCS77" s="348"/>
      <c r="XCT77" s="348"/>
      <c r="XCU77" s="348"/>
      <c r="XCV77" s="348"/>
      <c r="XCW77" s="348"/>
      <c r="XCX77" s="348"/>
      <c r="XCY77" s="348"/>
      <c r="XCZ77" s="348"/>
      <c r="XDA77" s="348"/>
      <c r="XDB77" s="348"/>
      <c r="XDC77" s="348"/>
      <c r="XDD77" s="348"/>
      <c r="XDE77" s="348"/>
      <c r="XDF77" s="348"/>
      <c r="XDG77" s="348"/>
      <c r="XDH77" s="348"/>
      <c r="XDI77" s="348"/>
      <c r="XDJ77" s="348"/>
      <c r="XDK77" s="348"/>
      <c r="XDL77" s="348"/>
      <c r="XDM77" s="348"/>
      <c r="XDN77" s="348"/>
      <c r="XDO77" s="348"/>
      <c r="XDP77" s="348"/>
      <c r="XDQ77" s="348"/>
      <c r="XDR77" s="348"/>
      <c r="XDS77" s="348"/>
      <c r="XDT77" s="348"/>
      <c r="XDU77" s="348"/>
      <c r="XDV77" s="348"/>
      <c r="XDW77" s="348"/>
      <c r="XDX77" s="348"/>
      <c r="XDY77" s="348"/>
      <c r="XDZ77" s="348"/>
      <c r="XEA77" s="348"/>
      <c r="XEB77" s="348"/>
      <c r="XEC77" s="348"/>
      <c r="XED77" s="348"/>
      <c r="XEE77" s="348"/>
      <c r="XEF77" s="348"/>
      <c r="XEG77" s="348"/>
      <c r="XEH77" s="348"/>
      <c r="XEI77" s="348"/>
      <c r="XEJ77" s="348"/>
      <c r="XEK77" s="348"/>
      <c r="XEL77" s="348"/>
      <c r="XEM77" s="348"/>
      <c r="XEN77" s="348"/>
      <c r="XEO77" s="348"/>
      <c r="XEP77" s="348"/>
      <c r="XEQ77" s="348"/>
      <c r="XER77" s="348"/>
      <c r="XES77" s="348"/>
      <c r="XET77" s="348"/>
      <c r="XEU77" s="348"/>
      <c r="XEV77" s="348"/>
      <c r="XEW77" s="348"/>
      <c r="XEX77" s="348"/>
      <c r="XEY77" s="348"/>
      <c r="XEZ77" s="348"/>
      <c r="XFA77" s="348"/>
      <c r="XFB77" s="348"/>
      <c r="XFC77" s="348"/>
      <c r="XFD77" s="348"/>
    </row>
    <row r="78" spans="1:16384" s="332" customFormat="1" ht="24.75">
      <c r="A78" s="333">
        <f>'LCR Weights'!N78</f>
        <v>0</v>
      </c>
      <c r="B78" s="333"/>
      <c r="C78" s="76"/>
      <c r="D78" s="87"/>
      <c r="E78" s="542"/>
      <c r="F78" s="524" t="s">
        <v>1133</v>
      </c>
      <c r="G78" s="726">
        <f>'LCR Weights'!M78</f>
        <v>0.4</v>
      </c>
      <c r="H78" s="727">
        <f>'LCR Weights'!H78</f>
        <v>0.4</v>
      </c>
      <c r="I78" s="728"/>
      <c r="J78" s="34">
        <f>IF('LCR Weights'!$N78=0,1,0)*('Base Data'!J78+'Base Data'!I78)*G78</f>
        <v>0</v>
      </c>
      <c r="K78" s="33">
        <f>'LCR Weights'!$N78*($G78*('Base Data'!$I78+'Base Data'!$J78)/30)+($H78*'Base Data'!K78)</f>
        <v>0</v>
      </c>
      <c r="L78" s="33">
        <f>'LCR Weights'!$N78*($G78*('Base Data'!$I78+'Base Data'!$J78)/30)+($H78*'Base Data'!L78)</f>
        <v>0</v>
      </c>
      <c r="M78" s="33">
        <f>'LCR Weights'!$N78*($G78*('Base Data'!$I78+'Base Data'!$J78)/30)+($H78*'Base Data'!M78)</f>
        <v>0</v>
      </c>
      <c r="N78" s="33">
        <f>'LCR Weights'!$N78*($G78*('Base Data'!$I78+'Base Data'!$J78)/30)+($H78*'Base Data'!N78)</f>
        <v>0</v>
      </c>
      <c r="O78" s="33">
        <f>'LCR Weights'!$N78*($G78*('Base Data'!$I78+'Base Data'!$J78)/30)+($H78*'Base Data'!O78)</f>
        <v>0</v>
      </c>
      <c r="P78" s="33">
        <f>'LCR Weights'!$N78*($G78*('Base Data'!$I78+'Base Data'!$J78)/30)+($H78*'Base Data'!P78)</f>
        <v>0</v>
      </c>
      <c r="Q78" s="33">
        <f>'LCR Weights'!$N78*($G78*('Base Data'!$I78+'Base Data'!$J78)/30)+($H78*'Base Data'!Q78)</f>
        <v>0</v>
      </c>
      <c r="R78" s="33">
        <f>'LCR Weights'!$N78*($G78*('Base Data'!$I78+'Base Data'!$J78)/30)+($H78*'Base Data'!R78)</f>
        <v>0</v>
      </c>
      <c r="S78" s="33">
        <f>'LCR Weights'!$N78*($G78*('Base Data'!$I78+'Base Data'!$J78)/30)+($H78*'Base Data'!S78)</f>
        <v>0</v>
      </c>
      <c r="T78" s="33">
        <f>'LCR Weights'!$N78*($G78*('Base Data'!$I78+'Base Data'!$J78)/30)+($H78*'Base Data'!T78)</f>
        <v>0</v>
      </c>
      <c r="U78" s="33">
        <f>'LCR Weights'!$N78*($G78*('Base Data'!$I78+'Base Data'!$J78)/30)+($H78*'Base Data'!U78)</f>
        <v>0</v>
      </c>
      <c r="V78" s="33">
        <f>'LCR Weights'!$N78*($G78*('Base Data'!$I78+'Base Data'!$J78)/30)+($H78*'Base Data'!V78)</f>
        <v>0</v>
      </c>
      <c r="W78" s="33">
        <f>'LCR Weights'!$N78*($G78*('Base Data'!$I78+'Base Data'!$J78)/30)+($H78*'Base Data'!W78)</f>
        <v>0</v>
      </c>
      <c r="X78" s="33">
        <f>'LCR Weights'!$N78*($G78*('Base Data'!$I78+'Base Data'!$J78)/30)+($H78*'Base Data'!X78)</f>
        <v>0</v>
      </c>
      <c r="Y78" s="33">
        <f>'LCR Weights'!$N78*($G78*('Base Data'!$I78+'Base Data'!$J78)/30)+($H78*'Base Data'!Y78)</f>
        <v>0</v>
      </c>
      <c r="Z78" s="33">
        <f>'LCR Weights'!$N78*($G78*('Base Data'!$I78+'Base Data'!$J78)/30)+($H78*'Base Data'!Z78)</f>
        <v>0</v>
      </c>
      <c r="AA78" s="33">
        <f>'LCR Weights'!$N78*($G78*('Base Data'!$I78+'Base Data'!$J78)/30)+($H78*'Base Data'!AA78)</f>
        <v>0</v>
      </c>
      <c r="AB78" s="33">
        <f>'LCR Weights'!$N78*($G78*('Base Data'!$I78+'Base Data'!$J78)/30)+($H78*'Base Data'!AB78)</f>
        <v>0</v>
      </c>
      <c r="AC78" s="33">
        <f>'LCR Weights'!$N78*($G78*('Base Data'!$I78+'Base Data'!$J78)/30)+($H78*'Base Data'!AC78)</f>
        <v>0</v>
      </c>
      <c r="AD78" s="33">
        <f>'LCR Weights'!$N78*($G78*('Base Data'!$I78+'Base Data'!$J78)/30)+($H78*'Base Data'!AD78)</f>
        <v>0</v>
      </c>
      <c r="AE78" s="33">
        <f>'LCR Weights'!$N78*($G78*('Base Data'!$I78+'Base Data'!$J78)/30)+($H78*'Base Data'!AE78)</f>
        <v>0</v>
      </c>
      <c r="AF78" s="33">
        <f>'LCR Weights'!$N78*($G78*('Base Data'!$I78+'Base Data'!$J78)/30)+($H78*'Base Data'!AF78)</f>
        <v>0</v>
      </c>
      <c r="AG78" s="33">
        <f>'LCR Weights'!$N78*($G78*('Base Data'!$I78+'Base Data'!$J78)/30)+($H78*'Base Data'!AG78)</f>
        <v>0</v>
      </c>
      <c r="AH78" s="33">
        <f>'LCR Weights'!$N78*($G78*('Base Data'!$I78+'Base Data'!$J78)/30)+($H78*'Base Data'!AH78)</f>
        <v>0</v>
      </c>
      <c r="AI78" s="33">
        <f>'LCR Weights'!$N78*($G78*('Base Data'!$I78+'Base Data'!$J78)/30)+($H78*'Base Data'!AI78)</f>
        <v>0</v>
      </c>
      <c r="AJ78" s="33">
        <f>'LCR Weights'!$N78*($G78*('Base Data'!$I78+'Base Data'!$J78)/30)+($H78*'Base Data'!AJ78)</f>
        <v>0</v>
      </c>
      <c r="AK78" s="33">
        <f>'LCR Weights'!$N78*($G78*('Base Data'!$I78+'Base Data'!$J78)/30)+($H78*'Base Data'!AK78)</f>
        <v>0</v>
      </c>
      <c r="AL78" s="33">
        <f>'LCR Weights'!$N78*($G78*('Base Data'!$I78+'Base Data'!$J78)/30)+($H78*'Base Data'!AL78)</f>
        <v>0</v>
      </c>
      <c r="AM78" s="33">
        <f>'LCR Weights'!$N78*($G78*('Base Data'!$I78+'Base Data'!$J78)/30)+($H78*'Base Data'!AM78)</f>
        <v>0</v>
      </c>
      <c r="AN78" s="33">
        <f>'LCR Weights'!$N78*($G78*('Base Data'!$I78+'Base Data'!$J78)/30)+($H78*'Base Data'!AN78)</f>
        <v>0</v>
      </c>
      <c r="AO78" s="33">
        <f>$H78*'Base Data'!AO78</f>
        <v>0</v>
      </c>
      <c r="AP78" s="33">
        <f>$H78*'Base Data'!AP78</f>
        <v>0</v>
      </c>
      <c r="AQ78" s="33">
        <f>$H78*'Base Data'!AQ78</f>
        <v>0</v>
      </c>
      <c r="AR78" s="33">
        <f>$H78*'Base Data'!AR78</f>
        <v>0</v>
      </c>
      <c r="AS78" s="33">
        <f>$H78*'Base Data'!AS78</f>
        <v>0</v>
      </c>
      <c r="AT78" s="33">
        <f>$H78*'Base Data'!AT78</f>
        <v>0</v>
      </c>
      <c r="AU78" s="33">
        <f>$H78*'Base Data'!AU78</f>
        <v>0</v>
      </c>
      <c r="AV78" s="33">
        <f>$H78*'Base Data'!AV78</f>
        <v>0</v>
      </c>
      <c r="AW78" s="33">
        <f>$H78*'Base Data'!AW78</f>
        <v>0</v>
      </c>
      <c r="AX78" s="33">
        <f>$H78*'Base Data'!AX78</f>
        <v>0</v>
      </c>
      <c r="AY78" s="33">
        <f>$H78*'Base Data'!AY78</f>
        <v>0</v>
      </c>
      <c r="AZ78" s="33">
        <f>$H78*'Base Data'!AZ78</f>
        <v>0</v>
      </c>
      <c r="BA78" s="33">
        <f>$H78*'Base Data'!BA78</f>
        <v>0</v>
      </c>
      <c r="BB78" s="33">
        <f>$H78*'Base Data'!BB78</f>
        <v>0</v>
      </c>
      <c r="BC78" s="33">
        <f>$H78*'Base Data'!BC78</f>
        <v>0</v>
      </c>
      <c r="BD78" s="33">
        <f>$H78*'Base Data'!BD78</f>
        <v>0</v>
      </c>
      <c r="BE78" s="33">
        <f>$H78*'Base Data'!BE78</f>
        <v>0</v>
      </c>
      <c r="BF78" s="33">
        <f>$H78*'Base Data'!BF78</f>
        <v>0</v>
      </c>
      <c r="BG78" s="33">
        <f>$H78*'Base Data'!BG78</f>
        <v>0</v>
      </c>
      <c r="BH78" s="33">
        <f>$H78*'Base Data'!BH78</f>
        <v>0</v>
      </c>
      <c r="BI78" s="33">
        <f>$H78*'Base Data'!BI78</f>
        <v>0</v>
      </c>
      <c r="BJ78" s="33">
        <f>$H78*'Base Data'!BJ78</f>
        <v>0</v>
      </c>
      <c r="BK78" s="33">
        <f>$H78*'Base Data'!BK78</f>
        <v>0</v>
      </c>
      <c r="BL78" s="33">
        <f>$H78*'Base Data'!BL78</f>
        <v>0</v>
      </c>
      <c r="BM78" s="33">
        <f>$H78*'Base Data'!BM78</f>
        <v>0</v>
      </c>
      <c r="BN78" s="33">
        <f>$H78*'Base Data'!BN78</f>
        <v>0</v>
      </c>
      <c r="BO78" s="33">
        <f>$H78*'Base Data'!BO78</f>
        <v>0</v>
      </c>
      <c r="BP78" s="33">
        <f>$H78*'Base Data'!BP78</f>
        <v>0</v>
      </c>
      <c r="BQ78" s="33">
        <f>$H78*'Base Data'!BQ78</f>
        <v>0</v>
      </c>
      <c r="BR78" s="33">
        <f>$H78*'Base Data'!BR78</f>
        <v>0</v>
      </c>
      <c r="BS78" s="33">
        <f>$H78*'Base Data'!BS78</f>
        <v>0</v>
      </c>
      <c r="BT78" s="33">
        <f>$H78*'Base Data'!BT78</f>
        <v>0</v>
      </c>
      <c r="BU78" s="33">
        <f>$H78*'Base Data'!BU78</f>
        <v>0</v>
      </c>
      <c r="BV78" s="33">
        <f>$H78*'Base Data'!BV78</f>
        <v>0</v>
      </c>
      <c r="BW78" s="33">
        <f>$H78*'Base Data'!BW78</f>
        <v>0</v>
      </c>
      <c r="BX78" s="33">
        <f>$H78*'Base Data'!BX78</f>
        <v>0</v>
      </c>
      <c r="BY78" s="33">
        <f>$H78*'Base Data'!BY78</f>
        <v>0</v>
      </c>
      <c r="BZ78" s="33">
        <f>$H78*'Base Data'!BZ78</f>
        <v>0</v>
      </c>
      <c r="CA78" s="33">
        <f>$H78*'Base Data'!CA78</f>
        <v>0</v>
      </c>
      <c r="CB78" s="33">
        <f>$H78*'Base Data'!CB78</f>
        <v>0</v>
      </c>
      <c r="CC78" s="33">
        <f>$H78*'Base Data'!CC78</f>
        <v>0</v>
      </c>
      <c r="CD78" s="33">
        <f>$H78*'Base Data'!CD78</f>
        <v>0</v>
      </c>
      <c r="CE78" s="33">
        <f>$H78*'Base Data'!CE78</f>
        <v>0</v>
      </c>
      <c r="CF78" s="33">
        <f>$H78*'Base Data'!CF78</f>
        <v>0</v>
      </c>
      <c r="CG78" s="33">
        <f>$H78*'Base Data'!CG78</f>
        <v>0</v>
      </c>
      <c r="CH78" s="33">
        <f>$H78*'Base Data'!CH78</f>
        <v>0</v>
      </c>
      <c r="CI78" s="33">
        <f>$H78*'Base Data'!CI78</f>
        <v>0</v>
      </c>
      <c r="CJ78" s="33">
        <f>$H78*'Base Data'!CJ78</f>
        <v>0</v>
      </c>
      <c r="CK78" s="33">
        <f>$H78*'Base Data'!CK78</f>
        <v>0</v>
      </c>
      <c r="CL78" s="33">
        <f>$H78*'Base Data'!CL78</f>
        <v>0</v>
      </c>
      <c r="CM78" s="33">
        <f>$H78*'Base Data'!CM78</f>
        <v>0</v>
      </c>
      <c r="CN78" s="33">
        <f>$H78*'Base Data'!CN78</f>
        <v>0</v>
      </c>
      <c r="CO78" s="33">
        <f>$H78*'Base Data'!CO78</f>
        <v>0</v>
      </c>
      <c r="CP78" s="33">
        <f>$H78*'Base Data'!CP78</f>
        <v>0</v>
      </c>
      <c r="CQ78" s="33">
        <f>$H78*'Base Data'!CQ78</f>
        <v>0</v>
      </c>
      <c r="CR78" s="33">
        <f>$H78*'Base Data'!CR78</f>
        <v>0</v>
      </c>
      <c r="CS78" s="33">
        <f>$H78*'Base Data'!CS78</f>
        <v>0</v>
      </c>
      <c r="CT78" s="33">
        <f>$H78*'Base Data'!CT78</f>
        <v>0</v>
      </c>
      <c r="CU78" s="33">
        <f>$H78*'Base Data'!CU78</f>
        <v>0</v>
      </c>
      <c r="CV78" s="33">
        <f>$H78*'Base Data'!CV78</f>
        <v>0</v>
      </c>
      <c r="CW78" s="33">
        <f>$H78*'Base Data'!CW78</f>
        <v>0</v>
      </c>
      <c r="CX78" s="33">
        <f>$H78*'Base Data'!CX78</f>
        <v>0</v>
      </c>
      <c r="CY78" s="33">
        <f>$H78*'Base Data'!CY78</f>
        <v>0</v>
      </c>
      <c r="CZ78" s="33">
        <f>$H78*'Base Data'!CZ78</f>
        <v>0</v>
      </c>
      <c r="DA78" s="33">
        <f>$H78*'Base Data'!DA78</f>
        <v>0</v>
      </c>
      <c r="DB78" s="33">
        <f>$H78*'Base Data'!DB78</f>
        <v>0</v>
      </c>
      <c r="DC78" s="33">
        <f>$H78*'Base Data'!DC78</f>
        <v>0</v>
      </c>
      <c r="DD78" s="33">
        <f>$H78*'Base Data'!DD78</f>
        <v>0</v>
      </c>
      <c r="DE78" s="33">
        <f>$H78*'Base Data'!DE78</f>
        <v>0</v>
      </c>
      <c r="DF78" s="33">
        <f>$H78*'Base Data'!DF78</f>
        <v>0</v>
      </c>
      <c r="DG78" s="33">
        <f>$H78*'Base Data'!DG78</f>
        <v>0</v>
      </c>
      <c r="DH78" s="33">
        <f>$H78*'Base Data'!DH78</f>
        <v>0</v>
      </c>
      <c r="DI78" s="33">
        <f>$H78*'Base Data'!DI78</f>
        <v>0</v>
      </c>
      <c r="DJ78" s="33">
        <f>$H78*'Base Data'!DJ78</f>
        <v>0</v>
      </c>
      <c r="DK78" s="33">
        <f>$H78*'Base Data'!DK78</f>
        <v>0</v>
      </c>
      <c r="DL78" s="36">
        <f>$H78*'Base Data'!DL78</f>
        <v>0</v>
      </c>
    </row>
    <row r="79" spans="1:16384" s="332" customFormat="1" ht="24.75">
      <c r="A79" s="333">
        <f>'LCR Weights'!N79</f>
        <v>0</v>
      </c>
      <c r="B79" s="333"/>
      <c r="C79" s="76"/>
      <c r="D79" s="87" t="s">
        <v>584</v>
      </c>
      <c r="E79" s="542" t="s">
        <v>793</v>
      </c>
      <c r="F79" s="524" t="s">
        <v>1132</v>
      </c>
      <c r="G79" s="726">
        <f>'LCR Weights'!M79</f>
        <v>0.2</v>
      </c>
      <c r="H79" s="727">
        <f>'LCR Weights'!H79</f>
        <v>0.2</v>
      </c>
      <c r="I79" s="728"/>
      <c r="J79" s="34">
        <f>IF('LCR Weights'!$N79=0,1,0)*('Base Data'!J79+'Base Data'!I79)*G79</f>
        <v>0</v>
      </c>
      <c r="K79" s="33">
        <f>'LCR Weights'!$N79*($G79*('Base Data'!$I79+'Base Data'!$J79)/30)+($H79*'Base Data'!K79)</f>
        <v>0</v>
      </c>
      <c r="L79" s="33">
        <f>'LCR Weights'!$N79*($G79*('Base Data'!$I79+'Base Data'!$J79)/30)+($H79*'Base Data'!L79)</f>
        <v>0</v>
      </c>
      <c r="M79" s="33">
        <f>'LCR Weights'!$N79*($G79*('Base Data'!$I79+'Base Data'!$J79)/30)+($H79*'Base Data'!M79)</f>
        <v>0</v>
      </c>
      <c r="N79" s="33">
        <f>'LCR Weights'!$N79*($G79*('Base Data'!$I79+'Base Data'!$J79)/30)+($H79*'Base Data'!N79)</f>
        <v>0</v>
      </c>
      <c r="O79" s="33">
        <f>'LCR Weights'!$N79*($G79*('Base Data'!$I79+'Base Data'!$J79)/30)+($H79*'Base Data'!O79)</f>
        <v>0</v>
      </c>
      <c r="P79" s="33">
        <f>'LCR Weights'!$N79*($G79*('Base Data'!$I79+'Base Data'!$J79)/30)+($H79*'Base Data'!P79)</f>
        <v>0</v>
      </c>
      <c r="Q79" s="33">
        <f>'LCR Weights'!$N79*($G79*('Base Data'!$I79+'Base Data'!$J79)/30)+($H79*'Base Data'!Q79)</f>
        <v>0</v>
      </c>
      <c r="R79" s="33">
        <f>'LCR Weights'!$N79*($G79*('Base Data'!$I79+'Base Data'!$J79)/30)+($H79*'Base Data'!R79)</f>
        <v>0</v>
      </c>
      <c r="S79" s="33">
        <f>'LCR Weights'!$N79*($G79*('Base Data'!$I79+'Base Data'!$J79)/30)+($H79*'Base Data'!S79)</f>
        <v>0</v>
      </c>
      <c r="T79" s="33">
        <f>'LCR Weights'!$N79*($G79*('Base Data'!$I79+'Base Data'!$J79)/30)+($H79*'Base Data'!T79)</f>
        <v>0</v>
      </c>
      <c r="U79" s="33">
        <f>'LCR Weights'!$N79*($G79*('Base Data'!$I79+'Base Data'!$J79)/30)+($H79*'Base Data'!U79)</f>
        <v>0</v>
      </c>
      <c r="V79" s="33">
        <f>'LCR Weights'!$N79*($G79*('Base Data'!$I79+'Base Data'!$J79)/30)+($H79*'Base Data'!V79)</f>
        <v>0</v>
      </c>
      <c r="W79" s="33">
        <f>'LCR Weights'!$N79*($G79*('Base Data'!$I79+'Base Data'!$J79)/30)+($H79*'Base Data'!W79)</f>
        <v>0</v>
      </c>
      <c r="X79" s="33">
        <f>'LCR Weights'!$N79*($G79*('Base Data'!$I79+'Base Data'!$J79)/30)+($H79*'Base Data'!X79)</f>
        <v>0</v>
      </c>
      <c r="Y79" s="33">
        <f>'LCR Weights'!$N79*($G79*('Base Data'!$I79+'Base Data'!$J79)/30)+($H79*'Base Data'!Y79)</f>
        <v>0</v>
      </c>
      <c r="Z79" s="33">
        <f>'LCR Weights'!$N79*($G79*('Base Data'!$I79+'Base Data'!$J79)/30)+($H79*'Base Data'!Z79)</f>
        <v>0</v>
      </c>
      <c r="AA79" s="33">
        <f>'LCR Weights'!$N79*($G79*('Base Data'!$I79+'Base Data'!$J79)/30)+($H79*'Base Data'!AA79)</f>
        <v>0</v>
      </c>
      <c r="AB79" s="33">
        <f>'LCR Weights'!$N79*($G79*('Base Data'!$I79+'Base Data'!$J79)/30)+($H79*'Base Data'!AB79)</f>
        <v>0</v>
      </c>
      <c r="AC79" s="33">
        <f>'LCR Weights'!$N79*($G79*('Base Data'!$I79+'Base Data'!$J79)/30)+($H79*'Base Data'!AC79)</f>
        <v>0</v>
      </c>
      <c r="AD79" s="33">
        <f>'LCR Weights'!$N79*($G79*('Base Data'!$I79+'Base Data'!$J79)/30)+($H79*'Base Data'!AD79)</f>
        <v>0</v>
      </c>
      <c r="AE79" s="33">
        <f>'LCR Weights'!$N79*($G79*('Base Data'!$I79+'Base Data'!$J79)/30)+($H79*'Base Data'!AE79)</f>
        <v>0</v>
      </c>
      <c r="AF79" s="33">
        <f>'LCR Weights'!$N79*($G79*('Base Data'!$I79+'Base Data'!$J79)/30)+($H79*'Base Data'!AF79)</f>
        <v>0</v>
      </c>
      <c r="AG79" s="33">
        <f>'LCR Weights'!$N79*($G79*('Base Data'!$I79+'Base Data'!$J79)/30)+($H79*'Base Data'!AG79)</f>
        <v>0</v>
      </c>
      <c r="AH79" s="33">
        <f>'LCR Weights'!$N79*($G79*('Base Data'!$I79+'Base Data'!$J79)/30)+($H79*'Base Data'!AH79)</f>
        <v>0</v>
      </c>
      <c r="AI79" s="33">
        <f>'LCR Weights'!$N79*($G79*('Base Data'!$I79+'Base Data'!$J79)/30)+($H79*'Base Data'!AI79)</f>
        <v>0</v>
      </c>
      <c r="AJ79" s="33">
        <f>'LCR Weights'!$N79*($G79*('Base Data'!$I79+'Base Data'!$J79)/30)+($H79*'Base Data'!AJ79)</f>
        <v>0</v>
      </c>
      <c r="AK79" s="33">
        <f>'LCR Weights'!$N79*($G79*('Base Data'!$I79+'Base Data'!$J79)/30)+($H79*'Base Data'!AK79)</f>
        <v>0</v>
      </c>
      <c r="AL79" s="33">
        <f>'LCR Weights'!$N79*($G79*('Base Data'!$I79+'Base Data'!$J79)/30)+($H79*'Base Data'!AL79)</f>
        <v>0</v>
      </c>
      <c r="AM79" s="33">
        <f>'LCR Weights'!$N79*($G79*('Base Data'!$I79+'Base Data'!$J79)/30)+($H79*'Base Data'!AM79)</f>
        <v>0</v>
      </c>
      <c r="AN79" s="33">
        <f>'LCR Weights'!$N79*($G79*('Base Data'!$I79+'Base Data'!$J79)/30)+($H79*'Base Data'!AN79)</f>
        <v>0</v>
      </c>
      <c r="AO79" s="33">
        <f>$H79*'Base Data'!AO79</f>
        <v>0</v>
      </c>
      <c r="AP79" s="33">
        <f>$H79*'Base Data'!AP79</f>
        <v>0</v>
      </c>
      <c r="AQ79" s="33">
        <f>$H79*'Base Data'!AQ79</f>
        <v>0</v>
      </c>
      <c r="AR79" s="33">
        <f>$H79*'Base Data'!AR79</f>
        <v>0</v>
      </c>
      <c r="AS79" s="33">
        <f>$H79*'Base Data'!AS79</f>
        <v>0</v>
      </c>
      <c r="AT79" s="33">
        <f>$H79*'Base Data'!AT79</f>
        <v>0</v>
      </c>
      <c r="AU79" s="33">
        <f>$H79*'Base Data'!AU79</f>
        <v>0</v>
      </c>
      <c r="AV79" s="33">
        <f>$H79*'Base Data'!AV79</f>
        <v>0</v>
      </c>
      <c r="AW79" s="33">
        <f>$H79*'Base Data'!AW79</f>
        <v>0</v>
      </c>
      <c r="AX79" s="33">
        <f>$H79*'Base Data'!AX79</f>
        <v>0</v>
      </c>
      <c r="AY79" s="33">
        <f>$H79*'Base Data'!AY79</f>
        <v>0</v>
      </c>
      <c r="AZ79" s="33">
        <f>$H79*'Base Data'!AZ79</f>
        <v>0</v>
      </c>
      <c r="BA79" s="33">
        <f>$H79*'Base Data'!BA79</f>
        <v>0</v>
      </c>
      <c r="BB79" s="33">
        <f>$H79*'Base Data'!BB79</f>
        <v>0</v>
      </c>
      <c r="BC79" s="33">
        <f>$H79*'Base Data'!BC79</f>
        <v>0</v>
      </c>
      <c r="BD79" s="33">
        <f>$H79*'Base Data'!BD79</f>
        <v>0</v>
      </c>
      <c r="BE79" s="33">
        <f>$H79*'Base Data'!BE79</f>
        <v>0</v>
      </c>
      <c r="BF79" s="33">
        <f>$H79*'Base Data'!BF79</f>
        <v>0</v>
      </c>
      <c r="BG79" s="33">
        <f>$H79*'Base Data'!BG79</f>
        <v>0</v>
      </c>
      <c r="BH79" s="33">
        <f>$H79*'Base Data'!BH79</f>
        <v>0</v>
      </c>
      <c r="BI79" s="33">
        <f>$H79*'Base Data'!BI79</f>
        <v>0</v>
      </c>
      <c r="BJ79" s="33">
        <f>$H79*'Base Data'!BJ79</f>
        <v>0</v>
      </c>
      <c r="BK79" s="33">
        <f>$H79*'Base Data'!BK79</f>
        <v>0</v>
      </c>
      <c r="BL79" s="33">
        <f>$H79*'Base Data'!BL79</f>
        <v>0</v>
      </c>
      <c r="BM79" s="33">
        <f>$H79*'Base Data'!BM79</f>
        <v>0</v>
      </c>
      <c r="BN79" s="33">
        <f>$H79*'Base Data'!BN79</f>
        <v>0</v>
      </c>
      <c r="BO79" s="33">
        <f>$H79*'Base Data'!BO79</f>
        <v>0</v>
      </c>
      <c r="BP79" s="33">
        <f>$H79*'Base Data'!BP79</f>
        <v>0</v>
      </c>
      <c r="BQ79" s="33">
        <f>$H79*'Base Data'!BQ79</f>
        <v>0</v>
      </c>
      <c r="BR79" s="33">
        <f>$H79*'Base Data'!BR79</f>
        <v>0</v>
      </c>
      <c r="BS79" s="33">
        <f>$H79*'Base Data'!BS79</f>
        <v>0</v>
      </c>
      <c r="BT79" s="33">
        <f>$H79*'Base Data'!BT79</f>
        <v>0</v>
      </c>
      <c r="BU79" s="33">
        <f>$H79*'Base Data'!BU79</f>
        <v>0</v>
      </c>
      <c r="BV79" s="33">
        <f>$H79*'Base Data'!BV79</f>
        <v>0</v>
      </c>
      <c r="BW79" s="33">
        <f>$H79*'Base Data'!BW79</f>
        <v>0</v>
      </c>
      <c r="BX79" s="33">
        <f>$H79*'Base Data'!BX79</f>
        <v>0</v>
      </c>
      <c r="BY79" s="33">
        <f>$H79*'Base Data'!BY79</f>
        <v>0</v>
      </c>
      <c r="BZ79" s="33">
        <f>$H79*'Base Data'!BZ79</f>
        <v>0</v>
      </c>
      <c r="CA79" s="33">
        <f>$H79*'Base Data'!CA79</f>
        <v>0</v>
      </c>
      <c r="CB79" s="33">
        <f>$H79*'Base Data'!CB79</f>
        <v>0</v>
      </c>
      <c r="CC79" s="33">
        <f>$H79*'Base Data'!CC79</f>
        <v>0</v>
      </c>
      <c r="CD79" s="33">
        <f>$H79*'Base Data'!CD79</f>
        <v>0</v>
      </c>
      <c r="CE79" s="33">
        <f>$H79*'Base Data'!CE79</f>
        <v>0</v>
      </c>
      <c r="CF79" s="33">
        <f>$H79*'Base Data'!CF79</f>
        <v>0</v>
      </c>
      <c r="CG79" s="33">
        <f>$H79*'Base Data'!CG79</f>
        <v>0</v>
      </c>
      <c r="CH79" s="33">
        <f>$H79*'Base Data'!CH79</f>
        <v>0</v>
      </c>
      <c r="CI79" s="33">
        <f>$H79*'Base Data'!CI79</f>
        <v>0</v>
      </c>
      <c r="CJ79" s="33">
        <f>$H79*'Base Data'!CJ79</f>
        <v>0</v>
      </c>
      <c r="CK79" s="33">
        <f>$H79*'Base Data'!CK79</f>
        <v>0</v>
      </c>
      <c r="CL79" s="33">
        <f>$H79*'Base Data'!CL79</f>
        <v>0</v>
      </c>
      <c r="CM79" s="33">
        <f>$H79*'Base Data'!CM79</f>
        <v>0</v>
      </c>
      <c r="CN79" s="33">
        <f>$H79*'Base Data'!CN79</f>
        <v>0</v>
      </c>
      <c r="CO79" s="33">
        <f>$H79*'Base Data'!CO79</f>
        <v>0</v>
      </c>
      <c r="CP79" s="33">
        <f>$H79*'Base Data'!CP79</f>
        <v>0</v>
      </c>
      <c r="CQ79" s="33">
        <f>$H79*'Base Data'!CQ79</f>
        <v>0</v>
      </c>
      <c r="CR79" s="33">
        <f>$H79*'Base Data'!CR79</f>
        <v>0</v>
      </c>
      <c r="CS79" s="33">
        <f>$H79*'Base Data'!CS79</f>
        <v>0</v>
      </c>
      <c r="CT79" s="33">
        <f>$H79*'Base Data'!CT79</f>
        <v>0</v>
      </c>
      <c r="CU79" s="33">
        <f>$H79*'Base Data'!CU79</f>
        <v>0</v>
      </c>
      <c r="CV79" s="33">
        <f>$H79*'Base Data'!CV79</f>
        <v>0</v>
      </c>
      <c r="CW79" s="33">
        <f>$H79*'Base Data'!CW79</f>
        <v>0</v>
      </c>
      <c r="CX79" s="33">
        <f>$H79*'Base Data'!CX79</f>
        <v>0</v>
      </c>
      <c r="CY79" s="33">
        <f>$H79*'Base Data'!CY79</f>
        <v>0</v>
      </c>
      <c r="CZ79" s="33">
        <f>$H79*'Base Data'!CZ79</f>
        <v>0</v>
      </c>
      <c r="DA79" s="33">
        <f>$H79*'Base Data'!DA79</f>
        <v>0</v>
      </c>
      <c r="DB79" s="33">
        <f>$H79*'Base Data'!DB79</f>
        <v>0</v>
      </c>
      <c r="DC79" s="33">
        <f>$H79*'Base Data'!DC79</f>
        <v>0</v>
      </c>
      <c r="DD79" s="33">
        <f>$H79*'Base Data'!DD79</f>
        <v>0</v>
      </c>
      <c r="DE79" s="33">
        <f>$H79*'Base Data'!DE79</f>
        <v>0</v>
      </c>
      <c r="DF79" s="33">
        <f>$H79*'Base Data'!DF79</f>
        <v>0</v>
      </c>
      <c r="DG79" s="33">
        <f>$H79*'Base Data'!DG79</f>
        <v>0</v>
      </c>
      <c r="DH79" s="33">
        <f>$H79*'Base Data'!DH79</f>
        <v>0</v>
      </c>
      <c r="DI79" s="33">
        <f>$H79*'Base Data'!DI79</f>
        <v>0</v>
      </c>
      <c r="DJ79" s="33">
        <f>$H79*'Base Data'!DJ79</f>
        <v>0</v>
      </c>
      <c r="DK79" s="33">
        <f>$H79*'Base Data'!DK79</f>
        <v>0</v>
      </c>
      <c r="DL79" s="36">
        <f>$H79*'Base Data'!DL79</f>
        <v>0</v>
      </c>
    </row>
    <row r="80" spans="1:16384" s="332" customFormat="1" ht="19.5" customHeight="1">
      <c r="A80" s="333">
        <f>'LCR Weights'!N80</f>
        <v>0</v>
      </c>
      <c r="B80" s="333"/>
      <c r="C80" s="76"/>
      <c r="D80" s="87" t="s">
        <v>126</v>
      </c>
      <c r="E80" s="88" t="s">
        <v>127</v>
      </c>
      <c r="F80" s="334" t="s">
        <v>128</v>
      </c>
      <c r="G80" s="726">
        <f>'LCR Weights'!M80</f>
        <v>1</v>
      </c>
      <c r="H80" s="727">
        <f>'LCR Weights'!H80</f>
        <v>1</v>
      </c>
      <c r="I80" s="728"/>
      <c r="J80" s="34">
        <f>IF('LCR Weights'!$N80=0,1,0)*('Base Data'!J80+'Base Data'!I80)*G80</f>
        <v>0</v>
      </c>
      <c r="K80" s="33">
        <f>'LCR Weights'!$N80*($G80*('Base Data'!$I80+'Base Data'!$J80)/30)+($H80*'Base Data'!K80)</f>
        <v>0</v>
      </c>
      <c r="L80" s="33">
        <f>'LCR Weights'!$N80*($G80*('Base Data'!$I80+'Base Data'!$J80)/30)+($H80*'Base Data'!L80)</f>
        <v>0</v>
      </c>
      <c r="M80" s="33">
        <f>'LCR Weights'!$N80*($G80*('Base Data'!$I80+'Base Data'!$J80)/30)+($H80*'Base Data'!M80)</f>
        <v>0</v>
      </c>
      <c r="N80" s="33">
        <f>'LCR Weights'!$N80*($G80*('Base Data'!$I80+'Base Data'!$J80)/30)+($H80*'Base Data'!N80)</f>
        <v>0</v>
      </c>
      <c r="O80" s="33">
        <f>'LCR Weights'!$N80*($G80*('Base Data'!$I80+'Base Data'!$J80)/30)+($H80*'Base Data'!O80)</f>
        <v>0</v>
      </c>
      <c r="P80" s="33">
        <f>'LCR Weights'!$N80*($G80*('Base Data'!$I80+'Base Data'!$J80)/30)+($H80*'Base Data'!P80)</f>
        <v>0</v>
      </c>
      <c r="Q80" s="33">
        <f>'LCR Weights'!$N80*($G80*('Base Data'!$I80+'Base Data'!$J80)/30)+($H80*'Base Data'!Q80)</f>
        <v>0</v>
      </c>
      <c r="R80" s="33">
        <f>'LCR Weights'!$N80*($G80*('Base Data'!$I80+'Base Data'!$J80)/30)+($H80*'Base Data'!R80)</f>
        <v>0</v>
      </c>
      <c r="S80" s="33">
        <f>'LCR Weights'!$N80*($G80*('Base Data'!$I80+'Base Data'!$J80)/30)+($H80*'Base Data'!S80)</f>
        <v>0</v>
      </c>
      <c r="T80" s="33">
        <f>'LCR Weights'!$N80*($G80*('Base Data'!$I80+'Base Data'!$J80)/30)+($H80*'Base Data'!T80)</f>
        <v>0</v>
      </c>
      <c r="U80" s="33">
        <f>'LCR Weights'!$N80*($G80*('Base Data'!$I80+'Base Data'!$J80)/30)+($H80*'Base Data'!U80)</f>
        <v>0</v>
      </c>
      <c r="V80" s="33">
        <f>'LCR Weights'!$N80*($G80*('Base Data'!$I80+'Base Data'!$J80)/30)+($H80*'Base Data'!V80)</f>
        <v>0</v>
      </c>
      <c r="W80" s="33">
        <f>'LCR Weights'!$N80*($G80*('Base Data'!$I80+'Base Data'!$J80)/30)+($H80*'Base Data'!W80)</f>
        <v>0</v>
      </c>
      <c r="X80" s="33">
        <f>'LCR Weights'!$N80*($G80*('Base Data'!$I80+'Base Data'!$J80)/30)+($H80*'Base Data'!X80)</f>
        <v>0</v>
      </c>
      <c r="Y80" s="33">
        <f>'LCR Weights'!$N80*($G80*('Base Data'!$I80+'Base Data'!$J80)/30)+($H80*'Base Data'!Y80)</f>
        <v>0</v>
      </c>
      <c r="Z80" s="33">
        <f>'LCR Weights'!$N80*($G80*('Base Data'!$I80+'Base Data'!$J80)/30)+($H80*'Base Data'!Z80)</f>
        <v>0</v>
      </c>
      <c r="AA80" s="33">
        <f>'LCR Weights'!$N80*($G80*('Base Data'!$I80+'Base Data'!$J80)/30)+($H80*'Base Data'!AA80)</f>
        <v>0</v>
      </c>
      <c r="AB80" s="33">
        <f>'LCR Weights'!$N80*($G80*('Base Data'!$I80+'Base Data'!$J80)/30)+($H80*'Base Data'!AB80)</f>
        <v>0</v>
      </c>
      <c r="AC80" s="33">
        <f>'LCR Weights'!$N80*($G80*('Base Data'!$I80+'Base Data'!$J80)/30)+($H80*'Base Data'!AC80)</f>
        <v>0</v>
      </c>
      <c r="AD80" s="33">
        <f>'LCR Weights'!$N80*($G80*('Base Data'!$I80+'Base Data'!$J80)/30)+($H80*'Base Data'!AD80)</f>
        <v>0</v>
      </c>
      <c r="AE80" s="33">
        <f>'LCR Weights'!$N80*($G80*('Base Data'!$I80+'Base Data'!$J80)/30)+($H80*'Base Data'!AE80)</f>
        <v>0</v>
      </c>
      <c r="AF80" s="33">
        <f>'LCR Weights'!$N80*($G80*('Base Data'!$I80+'Base Data'!$J80)/30)+($H80*'Base Data'!AF80)</f>
        <v>0</v>
      </c>
      <c r="AG80" s="33">
        <f>'LCR Weights'!$N80*($G80*('Base Data'!$I80+'Base Data'!$J80)/30)+($H80*'Base Data'!AG80)</f>
        <v>0</v>
      </c>
      <c r="AH80" s="33">
        <f>'LCR Weights'!$N80*($G80*('Base Data'!$I80+'Base Data'!$J80)/30)+($H80*'Base Data'!AH80)</f>
        <v>0</v>
      </c>
      <c r="AI80" s="33">
        <f>'LCR Weights'!$N80*($G80*('Base Data'!$I80+'Base Data'!$J80)/30)+($H80*'Base Data'!AI80)</f>
        <v>0</v>
      </c>
      <c r="AJ80" s="33">
        <f>'LCR Weights'!$N80*($G80*('Base Data'!$I80+'Base Data'!$J80)/30)+($H80*'Base Data'!AJ80)</f>
        <v>0</v>
      </c>
      <c r="AK80" s="33">
        <f>'LCR Weights'!$N80*($G80*('Base Data'!$I80+'Base Data'!$J80)/30)+($H80*'Base Data'!AK80)</f>
        <v>0</v>
      </c>
      <c r="AL80" s="33">
        <f>'LCR Weights'!$N80*($G80*('Base Data'!$I80+'Base Data'!$J80)/30)+($H80*'Base Data'!AL80)</f>
        <v>0</v>
      </c>
      <c r="AM80" s="33">
        <f>'LCR Weights'!$N80*($G80*('Base Data'!$I80+'Base Data'!$J80)/30)+($H80*'Base Data'!AM80)</f>
        <v>0</v>
      </c>
      <c r="AN80" s="33">
        <f>'LCR Weights'!$N80*($G80*('Base Data'!$I80+'Base Data'!$J80)/30)+($H80*'Base Data'!AN80)</f>
        <v>0</v>
      </c>
      <c r="AO80" s="33">
        <f>$H80*'Base Data'!AO80</f>
        <v>0</v>
      </c>
      <c r="AP80" s="33">
        <f>$H80*'Base Data'!AP80</f>
        <v>0</v>
      </c>
      <c r="AQ80" s="33">
        <f>$H80*'Base Data'!AQ80</f>
        <v>0</v>
      </c>
      <c r="AR80" s="33">
        <f>$H80*'Base Data'!AR80</f>
        <v>0</v>
      </c>
      <c r="AS80" s="33">
        <f>$H80*'Base Data'!AS80</f>
        <v>0</v>
      </c>
      <c r="AT80" s="33">
        <f>$H80*'Base Data'!AT80</f>
        <v>0</v>
      </c>
      <c r="AU80" s="33">
        <f>$H80*'Base Data'!AU80</f>
        <v>0</v>
      </c>
      <c r="AV80" s="33">
        <f>$H80*'Base Data'!AV80</f>
        <v>0</v>
      </c>
      <c r="AW80" s="33">
        <f>$H80*'Base Data'!AW80</f>
        <v>0</v>
      </c>
      <c r="AX80" s="33">
        <f>$H80*'Base Data'!AX80</f>
        <v>0</v>
      </c>
      <c r="AY80" s="33">
        <f>$H80*'Base Data'!AY80</f>
        <v>0</v>
      </c>
      <c r="AZ80" s="33">
        <f>$H80*'Base Data'!AZ80</f>
        <v>0</v>
      </c>
      <c r="BA80" s="33">
        <f>$H80*'Base Data'!BA80</f>
        <v>0</v>
      </c>
      <c r="BB80" s="33">
        <f>$H80*'Base Data'!BB80</f>
        <v>0</v>
      </c>
      <c r="BC80" s="33">
        <f>$H80*'Base Data'!BC80</f>
        <v>0</v>
      </c>
      <c r="BD80" s="33">
        <f>$H80*'Base Data'!BD80</f>
        <v>0</v>
      </c>
      <c r="BE80" s="33">
        <f>$H80*'Base Data'!BE80</f>
        <v>0</v>
      </c>
      <c r="BF80" s="33">
        <f>$H80*'Base Data'!BF80</f>
        <v>0</v>
      </c>
      <c r="BG80" s="33">
        <f>$H80*'Base Data'!BG80</f>
        <v>0</v>
      </c>
      <c r="BH80" s="33">
        <f>$H80*'Base Data'!BH80</f>
        <v>0</v>
      </c>
      <c r="BI80" s="33">
        <f>$H80*'Base Data'!BI80</f>
        <v>0</v>
      </c>
      <c r="BJ80" s="33">
        <f>$H80*'Base Data'!BJ80</f>
        <v>0</v>
      </c>
      <c r="BK80" s="33">
        <f>$H80*'Base Data'!BK80</f>
        <v>0</v>
      </c>
      <c r="BL80" s="33">
        <f>$H80*'Base Data'!BL80</f>
        <v>0</v>
      </c>
      <c r="BM80" s="33">
        <f>$H80*'Base Data'!BM80</f>
        <v>0</v>
      </c>
      <c r="BN80" s="33">
        <f>$H80*'Base Data'!BN80</f>
        <v>0</v>
      </c>
      <c r="BO80" s="33">
        <f>$H80*'Base Data'!BO80</f>
        <v>0</v>
      </c>
      <c r="BP80" s="33">
        <f>$H80*'Base Data'!BP80</f>
        <v>0</v>
      </c>
      <c r="BQ80" s="33">
        <f>$H80*'Base Data'!BQ80</f>
        <v>0</v>
      </c>
      <c r="BR80" s="33">
        <f>$H80*'Base Data'!BR80</f>
        <v>0</v>
      </c>
      <c r="BS80" s="33">
        <f>$H80*'Base Data'!BS80</f>
        <v>0</v>
      </c>
      <c r="BT80" s="33">
        <f>$H80*'Base Data'!BT80</f>
        <v>0</v>
      </c>
      <c r="BU80" s="33">
        <f>$H80*'Base Data'!BU80</f>
        <v>0</v>
      </c>
      <c r="BV80" s="33">
        <f>$H80*'Base Data'!BV80</f>
        <v>0</v>
      </c>
      <c r="BW80" s="33">
        <f>$H80*'Base Data'!BW80</f>
        <v>0</v>
      </c>
      <c r="BX80" s="33">
        <f>$H80*'Base Data'!BX80</f>
        <v>0</v>
      </c>
      <c r="BY80" s="33">
        <f>$H80*'Base Data'!BY80</f>
        <v>0</v>
      </c>
      <c r="BZ80" s="33">
        <f>$H80*'Base Data'!BZ80</f>
        <v>0</v>
      </c>
      <c r="CA80" s="33">
        <f>$H80*'Base Data'!CA80</f>
        <v>0</v>
      </c>
      <c r="CB80" s="33">
        <f>$H80*'Base Data'!CB80</f>
        <v>0</v>
      </c>
      <c r="CC80" s="33">
        <f>$H80*'Base Data'!CC80</f>
        <v>0</v>
      </c>
      <c r="CD80" s="33">
        <f>$H80*'Base Data'!CD80</f>
        <v>0</v>
      </c>
      <c r="CE80" s="33">
        <f>$H80*'Base Data'!CE80</f>
        <v>0</v>
      </c>
      <c r="CF80" s="33">
        <f>$H80*'Base Data'!CF80</f>
        <v>0</v>
      </c>
      <c r="CG80" s="33">
        <f>$H80*'Base Data'!CG80</f>
        <v>0</v>
      </c>
      <c r="CH80" s="33">
        <f>$H80*'Base Data'!CH80</f>
        <v>0</v>
      </c>
      <c r="CI80" s="33">
        <f>$H80*'Base Data'!CI80</f>
        <v>0</v>
      </c>
      <c r="CJ80" s="33">
        <f>$H80*'Base Data'!CJ80</f>
        <v>0</v>
      </c>
      <c r="CK80" s="33">
        <f>$H80*'Base Data'!CK80</f>
        <v>0</v>
      </c>
      <c r="CL80" s="33">
        <f>$H80*'Base Data'!CL80</f>
        <v>0</v>
      </c>
      <c r="CM80" s="33">
        <f>$H80*'Base Data'!CM80</f>
        <v>0</v>
      </c>
      <c r="CN80" s="33">
        <f>$H80*'Base Data'!CN80</f>
        <v>0</v>
      </c>
      <c r="CO80" s="33">
        <f>$H80*'Base Data'!CO80</f>
        <v>0</v>
      </c>
      <c r="CP80" s="33">
        <f>$H80*'Base Data'!CP80</f>
        <v>0</v>
      </c>
      <c r="CQ80" s="33">
        <f>$H80*'Base Data'!CQ80</f>
        <v>0</v>
      </c>
      <c r="CR80" s="33">
        <f>$H80*'Base Data'!CR80</f>
        <v>0</v>
      </c>
      <c r="CS80" s="33">
        <f>$H80*'Base Data'!CS80</f>
        <v>0</v>
      </c>
      <c r="CT80" s="33">
        <f>$H80*'Base Data'!CT80</f>
        <v>0</v>
      </c>
      <c r="CU80" s="33">
        <f>$H80*'Base Data'!CU80</f>
        <v>0</v>
      </c>
      <c r="CV80" s="33">
        <f>$H80*'Base Data'!CV80</f>
        <v>0</v>
      </c>
      <c r="CW80" s="33">
        <f>$H80*'Base Data'!CW80</f>
        <v>0</v>
      </c>
      <c r="CX80" s="33">
        <f>$H80*'Base Data'!CX80</f>
        <v>0</v>
      </c>
      <c r="CY80" s="33">
        <f>$H80*'Base Data'!CY80</f>
        <v>0</v>
      </c>
      <c r="CZ80" s="33">
        <f>$H80*'Base Data'!CZ80</f>
        <v>0</v>
      </c>
      <c r="DA80" s="33">
        <f>$H80*'Base Data'!DA80</f>
        <v>0</v>
      </c>
      <c r="DB80" s="33">
        <f>$H80*'Base Data'!DB80</f>
        <v>0</v>
      </c>
      <c r="DC80" s="33">
        <f>$H80*'Base Data'!DC80</f>
        <v>0</v>
      </c>
      <c r="DD80" s="33">
        <f>$H80*'Base Data'!DD80</f>
        <v>0</v>
      </c>
      <c r="DE80" s="33">
        <f>$H80*'Base Data'!DE80</f>
        <v>0</v>
      </c>
      <c r="DF80" s="33">
        <f>$H80*'Base Data'!DF80</f>
        <v>0</v>
      </c>
      <c r="DG80" s="33">
        <f>$H80*'Base Data'!DG80</f>
        <v>0</v>
      </c>
      <c r="DH80" s="33">
        <f>$H80*'Base Data'!DH80</f>
        <v>0</v>
      </c>
      <c r="DI80" s="33">
        <f>$H80*'Base Data'!DI80</f>
        <v>0</v>
      </c>
      <c r="DJ80" s="33">
        <f>$H80*'Base Data'!DJ80</f>
        <v>0</v>
      </c>
      <c r="DK80" s="33">
        <f>$H80*'Base Data'!DK80</f>
        <v>0</v>
      </c>
      <c r="DL80" s="36">
        <f>$H80*'Base Data'!DL80</f>
        <v>0</v>
      </c>
    </row>
    <row r="81" spans="1:116" s="332" customFormat="1" ht="19.5" customHeight="1">
      <c r="A81" s="333">
        <f>'LCR Weights'!N81</f>
        <v>0</v>
      </c>
      <c r="B81" s="333"/>
      <c r="C81" s="76"/>
      <c r="D81" s="87" t="s">
        <v>129</v>
      </c>
      <c r="E81" s="88" t="s">
        <v>130</v>
      </c>
      <c r="F81" s="334" t="s">
        <v>131</v>
      </c>
      <c r="G81" s="726">
        <f>'LCR Weights'!M81</f>
        <v>1</v>
      </c>
      <c r="H81" s="727">
        <f>'LCR Weights'!H81</f>
        <v>1</v>
      </c>
      <c r="I81" s="728"/>
      <c r="J81" s="34">
        <f>IF('LCR Weights'!$N81=0,1,0)*('Base Data'!J81+'Base Data'!I81)*G81</f>
        <v>0</v>
      </c>
      <c r="K81" s="33">
        <f>'LCR Weights'!$N81*($G81*('Base Data'!$I81+'Base Data'!$J81)/30)+($H81*'Base Data'!K81)</f>
        <v>0</v>
      </c>
      <c r="L81" s="33">
        <f>'LCR Weights'!$N81*($G81*('Base Data'!$I81+'Base Data'!$J81)/30)+($H81*'Base Data'!L81)</f>
        <v>0</v>
      </c>
      <c r="M81" s="33">
        <f>'LCR Weights'!$N81*($G81*('Base Data'!$I81+'Base Data'!$J81)/30)+($H81*'Base Data'!M81)</f>
        <v>0</v>
      </c>
      <c r="N81" s="33">
        <f>'LCR Weights'!$N81*($G81*('Base Data'!$I81+'Base Data'!$J81)/30)+($H81*'Base Data'!N81)</f>
        <v>0</v>
      </c>
      <c r="O81" s="33">
        <f>'LCR Weights'!$N81*($G81*('Base Data'!$I81+'Base Data'!$J81)/30)+($H81*'Base Data'!O81)</f>
        <v>0</v>
      </c>
      <c r="P81" s="33">
        <f>'LCR Weights'!$N81*($G81*('Base Data'!$I81+'Base Data'!$J81)/30)+($H81*'Base Data'!P81)</f>
        <v>0</v>
      </c>
      <c r="Q81" s="33">
        <f>'LCR Weights'!$N81*($G81*('Base Data'!$I81+'Base Data'!$J81)/30)+($H81*'Base Data'!Q81)</f>
        <v>0</v>
      </c>
      <c r="R81" s="33">
        <f>'LCR Weights'!$N81*($G81*('Base Data'!$I81+'Base Data'!$J81)/30)+($H81*'Base Data'!R81)</f>
        <v>0</v>
      </c>
      <c r="S81" s="33">
        <f>'LCR Weights'!$N81*($G81*('Base Data'!$I81+'Base Data'!$J81)/30)+($H81*'Base Data'!S81)</f>
        <v>0</v>
      </c>
      <c r="T81" s="33">
        <f>'LCR Weights'!$N81*($G81*('Base Data'!$I81+'Base Data'!$J81)/30)+($H81*'Base Data'!T81)</f>
        <v>0</v>
      </c>
      <c r="U81" s="33">
        <f>'LCR Weights'!$N81*($G81*('Base Data'!$I81+'Base Data'!$J81)/30)+($H81*'Base Data'!U81)</f>
        <v>0</v>
      </c>
      <c r="V81" s="33">
        <f>'LCR Weights'!$N81*($G81*('Base Data'!$I81+'Base Data'!$J81)/30)+($H81*'Base Data'!V81)</f>
        <v>0</v>
      </c>
      <c r="W81" s="33">
        <f>'LCR Weights'!$N81*($G81*('Base Data'!$I81+'Base Data'!$J81)/30)+($H81*'Base Data'!W81)</f>
        <v>0</v>
      </c>
      <c r="X81" s="33">
        <f>'LCR Weights'!$N81*($G81*('Base Data'!$I81+'Base Data'!$J81)/30)+($H81*'Base Data'!X81)</f>
        <v>0</v>
      </c>
      <c r="Y81" s="33">
        <f>'LCR Weights'!$N81*($G81*('Base Data'!$I81+'Base Data'!$J81)/30)+($H81*'Base Data'!Y81)</f>
        <v>0</v>
      </c>
      <c r="Z81" s="33">
        <f>'LCR Weights'!$N81*($G81*('Base Data'!$I81+'Base Data'!$J81)/30)+($H81*'Base Data'!Z81)</f>
        <v>0</v>
      </c>
      <c r="AA81" s="33">
        <f>'LCR Weights'!$N81*($G81*('Base Data'!$I81+'Base Data'!$J81)/30)+($H81*'Base Data'!AA81)</f>
        <v>0</v>
      </c>
      <c r="AB81" s="33">
        <f>'LCR Weights'!$N81*($G81*('Base Data'!$I81+'Base Data'!$J81)/30)+($H81*'Base Data'!AB81)</f>
        <v>0</v>
      </c>
      <c r="AC81" s="33">
        <f>'LCR Weights'!$N81*($G81*('Base Data'!$I81+'Base Data'!$J81)/30)+($H81*'Base Data'!AC81)</f>
        <v>0</v>
      </c>
      <c r="AD81" s="33">
        <f>'LCR Weights'!$N81*($G81*('Base Data'!$I81+'Base Data'!$J81)/30)+($H81*'Base Data'!AD81)</f>
        <v>0</v>
      </c>
      <c r="AE81" s="33">
        <f>'LCR Weights'!$N81*($G81*('Base Data'!$I81+'Base Data'!$J81)/30)+($H81*'Base Data'!AE81)</f>
        <v>0</v>
      </c>
      <c r="AF81" s="33">
        <f>'LCR Weights'!$N81*($G81*('Base Data'!$I81+'Base Data'!$J81)/30)+($H81*'Base Data'!AF81)</f>
        <v>0</v>
      </c>
      <c r="AG81" s="33">
        <f>'LCR Weights'!$N81*($G81*('Base Data'!$I81+'Base Data'!$J81)/30)+($H81*'Base Data'!AG81)</f>
        <v>0</v>
      </c>
      <c r="AH81" s="33">
        <f>'LCR Weights'!$N81*($G81*('Base Data'!$I81+'Base Data'!$J81)/30)+($H81*'Base Data'!AH81)</f>
        <v>0</v>
      </c>
      <c r="AI81" s="33">
        <f>'LCR Weights'!$N81*($G81*('Base Data'!$I81+'Base Data'!$J81)/30)+($H81*'Base Data'!AI81)</f>
        <v>0</v>
      </c>
      <c r="AJ81" s="33">
        <f>'LCR Weights'!$N81*($G81*('Base Data'!$I81+'Base Data'!$J81)/30)+($H81*'Base Data'!AJ81)</f>
        <v>0</v>
      </c>
      <c r="AK81" s="33">
        <f>'LCR Weights'!$N81*($G81*('Base Data'!$I81+'Base Data'!$J81)/30)+($H81*'Base Data'!AK81)</f>
        <v>0</v>
      </c>
      <c r="AL81" s="33">
        <f>'LCR Weights'!$N81*($G81*('Base Data'!$I81+'Base Data'!$J81)/30)+($H81*'Base Data'!AL81)</f>
        <v>0</v>
      </c>
      <c r="AM81" s="33">
        <f>'LCR Weights'!$N81*($G81*('Base Data'!$I81+'Base Data'!$J81)/30)+($H81*'Base Data'!AM81)</f>
        <v>0</v>
      </c>
      <c r="AN81" s="33">
        <f>'LCR Weights'!$N81*($G81*('Base Data'!$I81+'Base Data'!$J81)/30)+($H81*'Base Data'!AN81)</f>
        <v>0</v>
      </c>
      <c r="AO81" s="33">
        <f>$H81*'Base Data'!AO81</f>
        <v>0</v>
      </c>
      <c r="AP81" s="33">
        <f>$H81*'Base Data'!AP81</f>
        <v>0</v>
      </c>
      <c r="AQ81" s="33">
        <f>$H81*'Base Data'!AQ81</f>
        <v>0</v>
      </c>
      <c r="AR81" s="33">
        <f>$H81*'Base Data'!AR81</f>
        <v>0</v>
      </c>
      <c r="AS81" s="33">
        <f>$H81*'Base Data'!AS81</f>
        <v>0</v>
      </c>
      <c r="AT81" s="33">
        <f>$H81*'Base Data'!AT81</f>
        <v>0</v>
      </c>
      <c r="AU81" s="33">
        <f>$H81*'Base Data'!AU81</f>
        <v>0</v>
      </c>
      <c r="AV81" s="33">
        <f>$H81*'Base Data'!AV81</f>
        <v>0</v>
      </c>
      <c r="AW81" s="33">
        <f>$H81*'Base Data'!AW81</f>
        <v>0</v>
      </c>
      <c r="AX81" s="33">
        <f>$H81*'Base Data'!AX81</f>
        <v>0</v>
      </c>
      <c r="AY81" s="33">
        <f>$H81*'Base Data'!AY81</f>
        <v>0</v>
      </c>
      <c r="AZ81" s="33">
        <f>$H81*'Base Data'!AZ81</f>
        <v>0</v>
      </c>
      <c r="BA81" s="33">
        <f>$H81*'Base Data'!BA81</f>
        <v>0</v>
      </c>
      <c r="BB81" s="33">
        <f>$H81*'Base Data'!BB81</f>
        <v>0</v>
      </c>
      <c r="BC81" s="33">
        <f>$H81*'Base Data'!BC81</f>
        <v>0</v>
      </c>
      <c r="BD81" s="33">
        <f>$H81*'Base Data'!BD81</f>
        <v>0</v>
      </c>
      <c r="BE81" s="33">
        <f>$H81*'Base Data'!BE81</f>
        <v>0</v>
      </c>
      <c r="BF81" s="33">
        <f>$H81*'Base Data'!BF81</f>
        <v>0</v>
      </c>
      <c r="BG81" s="33">
        <f>$H81*'Base Data'!BG81</f>
        <v>0</v>
      </c>
      <c r="BH81" s="33">
        <f>$H81*'Base Data'!BH81</f>
        <v>0</v>
      </c>
      <c r="BI81" s="33">
        <f>$H81*'Base Data'!BI81</f>
        <v>0</v>
      </c>
      <c r="BJ81" s="33">
        <f>$H81*'Base Data'!BJ81</f>
        <v>0</v>
      </c>
      <c r="BK81" s="33">
        <f>$H81*'Base Data'!BK81</f>
        <v>0</v>
      </c>
      <c r="BL81" s="33">
        <f>$H81*'Base Data'!BL81</f>
        <v>0</v>
      </c>
      <c r="BM81" s="33">
        <f>$H81*'Base Data'!BM81</f>
        <v>0</v>
      </c>
      <c r="BN81" s="33">
        <f>$H81*'Base Data'!BN81</f>
        <v>0</v>
      </c>
      <c r="BO81" s="33">
        <f>$H81*'Base Data'!BO81</f>
        <v>0</v>
      </c>
      <c r="BP81" s="33">
        <f>$H81*'Base Data'!BP81</f>
        <v>0</v>
      </c>
      <c r="BQ81" s="33">
        <f>$H81*'Base Data'!BQ81</f>
        <v>0</v>
      </c>
      <c r="BR81" s="33">
        <f>$H81*'Base Data'!BR81</f>
        <v>0</v>
      </c>
      <c r="BS81" s="33">
        <f>$H81*'Base Data'!BS81</f>
        <v>0</v>
      </c>
      <c r="BT81" s="33">
        <f>$H81*'Base Data'!BT81</f>
        <v>0</v>
      </c>
      <c r="BU81" s="33">
        <f>$H81*'Base Data'!BU81</f>
        <v>0</v>
      </c>
      <c r="BV81" s="33">
        <f>$H81*'Base Data'!BV81</f>
        <v>0</v>
      </c>
      <c r="BW81" s="33">
        <f>$H81*'Base Data'!BW81</f>
        <v>0</v>
      </c>
      <c r="BX81" s="33">
        <f>$H81*'Base Data'!BX81</f>
        <v>0</v>
      </c>
      <c r="BY81" s="33">
        <f>$H81*'Base Data'!BY81</f>
        <v>0</v>
      </c>
      <c r="BZ81" s="33">
        <f>$H81*'Base Data'!BZ81</f>
        <v>0</v>
      </c>
      <c r="CA81" s="33">
        <f>$H81*'Base Data'!CA81</f>
        <v>0</v>
      </c>
      <c r="CB81" s="33">
        <f>$H81*'Base Data'!CB81</f>
        <v>0</v>
      </c>
      <c r="CC81" s="33">
        <f>$H81*'Base Data'!CC81</f>
        <v>0</v>
      </c>
      <c r="CD81" s="33">
        <f>$H81*'Base Data'!CD81</f>
        <v>0</v>
      </c>
      <c r="CE81" s="33">
        <f>$H81*'Base Data'!CE81</f>
        <v>0</v>
      </c>
      <c r="CF81" s="33">
        <f>$H81*'Base Data'!CF81</f>
        <v>0</v>
      </c>
      <c r="CG81" s="33">
        <f>$H81*'Base Data'!CG81</f>
        <v>0</v>
      </c>
      <c r="CH81" s="33">
        <f>$H81*'Base Data'!CH81</f>
        <v>0</v>
      </c>
      <c r="CI81" s="33">
        <f>$H81*'Base Data'!CI81</f>
        <v>0</v>
      </c>
      <c r="CJ81" s="33">
        <f>$H81*'Base Data'!CJ81</f>
        <v>0</v>
      </c>
      <c r="CK81" s="33">
        <f>$H81*'Base Data'!CK81</f>
        <v>0</v>
      </c>
      <c r="CL81" s="33">
        <f>$H81*'Base Data'!CL81</f>
        <v>0</v>
      </c>
      <c r="CM81" s="33">
        <f>$H81*'Base Data'!CM81</f>
        <v>0</v>
      </c>
      <c r="CN81" s="33">
        <f>$H81*'Base Data'!CN81</f>
        <v>0</v>
      </c>
      <c r="CO81" s="33">
        <f>$H81*'Base Data'!CO81</f>
        <v>0</v>
      </c>
      <c r="CP81" s="33">
        <f>$H81*'Base Data'!CP81</f>
        <v>0</v>
      </c>
      <c r="CQ81" s="33">
        <f>$H81*'Base Data'!CQ81</f>
        <v>0</v>
      </c>
      <c r="CR81" s="33">
        <f>$H81*'Base Data'!CR81</f>
        <v>0</v>
      </c>
      <c r="CS81" s="33">
        <f>$H81*'Base Data'!CS81</f>
        <v>0</v>
      </c>
      <c r="CT81" s="33">
        <f>$H81*'Base Data'!CT81</f>
        <v>0</v>
      </c>
      <c r="CU81" s="33">
        <f>$H81*'Base Data'!CU81</f>
        <v>0</v>
      </c>
      <c r="CV81" s="33">
        <f>$H81*'Base Data'!CV81</f>
        <v>0</v>
      </c>
      <c r="CW81" s="33">
        <f>$H81*'Base Data'!CW81</f>
        <v>0</v>
      </c>
      <c r="CX81" s="33">
        <f>$H81*'Base Data'!CX81</f>
        <v>0</v>
      </c>
      <c r="CY81" s="33">
        <f>$H81*'Base Data'!CY81</f>
        <v>0</v>
      </c>
      <c r="CZ81" s="33">
        <f>$H81*'Base Data'!CZ81</f>
        <v>0</v>
      </c>
      <c r="DA81" s="33">
        <f>$H81*'Base Data'!DA81</f>
        <v>0</v>
      </c>
      <c r="DB81" s="33">
        <f>$H81*'Base Data'!DB81</f>
        <v>0</v>
      </c>
      <c r="DC81" s="33">
        <f>$H81*'Base Data'!DC81</f>
        <v>0</v>
      </c>
      <c r="DD81" s="33">
        <f>$H81*'Base Data'!DD81</f>
        <v>0</v>
      </c>
      <c r="DE81" s="33">
        <f>$H81*'Base Data'!DE81</f>
        <v>0</v>
      </c>
      <c r="DF81" s="33">
        <f>$H81*'Base Data'!DF81</f>
        <v>0</v>
      </c>
      <c r="DG81" s="33">
        <f>$H81*'Base Data'!DG81</f>
        <v>0</v>
      </c>
      <c r="DH81" s="33">
        <f>$H81*'Base Data'!DH81</f>
        <v>0</v>
      </c>
      <c r="DI81" s="33">
        <f>$H81*'Base Data'!DI81</f>
        <v>0</v>
      </c>
      <c r="DJ81" s="33">
        <f>$H81*'Base Data'!DJ81</f>
        <v>0</v>
      </c>
      <c r="DK81" s="33">
        <f>$H81*'Base Data'!DK81</f>
        <v>0</v>
      </c>
      <c r="DL81" s="36">
        <f>$H81*'Base Data'!DL81</f>
        <v>0</v>
      </c>
    </row>
    <row r="82" spans="1:116" s="332" customFormat="1" ht="19.5" customHeight="1">
      <c r="A82" s="333">
        <f>'LCR Weights'!N82</f>
        <v>0</v>
      </c>
      <c r="B82" s="333"/>
      <c r="C82" s="76"/>
      <c r="D82" s="87" t="s">
        <v>132</v>
      </c>
      <c r="E82" s="88" t="s">
        <v>133</v>
      </c>
      <c r="F82" s="334" t="s">
        <v>134</v>
      </c>
      <c r="G82" s="726">
        <f>'LCR Weights'!M82</f>
        <v>1</v>
      </c>
      <c r="H82" s="727">
        <f>'LCR Weights'!H82</f>
        <v>1</v>
      </c>
      <c r="I82" s="728"/>
      <c r="J82" s="34">
        <f>IF('LCR Weights'!$N82=0,1,0)*('Base Data'!J82+'Base Data'!I82)*G82</f>
        <v>0</v>
      </c>
      <c r="K82" s="33">
        <f>'LCR Weights'!$N82*($G82*('Base Data'!$I82+'Base Data'!$J82)/30)+($H82*'Base Data'!K82)</f>
        <v>0</v>
      </c>
      <c r="L82" s="33">
        <f>'LCR Weights'!$N82*($G82*('Base Data'!$I82+'Base Data'!$J82)/30)+($H82*'Base Data'!L82)</f>
        <v>0</v>
      </c>
      <c r="M82" s="33">
        <f>'LCR Weights'!$N82*($G82*('Base Data'!$I82+'Base Data'!$J82)/30)+($H82*'Base Data'!M82)</f>
        <v>0</v>
      </c>
      <c r="N82" s="33">
        <f>'LCR Weights'!$N82*($G82*('Base Data'!$I82+'Base Data'!$J82)/30)+($H82*'Base Data'!N82)</f>
        <v>0</v>
      </c>
      <c r="O82" s="33">
        <f>'LCR Weights'!$N82*($G82*('Base Data'!$I82+'Base Data'!$J82)/30)+($H82*'Base Data'!O82)</f>
        <v>0</v>
      </c>
      <c r="P82" s="33">
        <f>'LCR Weights'!$N82*($G82*('Base Data'!$I82+'Base Data'!$J82)/30)+($H82*'Base Data'!P82)</f>
        <v>0</v>
      </c>
      <c r="Q82" s="33">
        <f>'LCR Weights'!$N82*($G82*('Base Data'!$I82+'Base Data'!$J82)/30)+($H82*'Base Data'!Q82)</f>
        <v>0</v>
      </c>
      <c r="R82" s="33">
        <f>'LCR Weights'!$N82*($G82*('Base Data'!$I82+'Base Data'!$J82)/30)+($H82*'Base Data'!R82)</f>
        <v>0</v>
      </c>
      <c r="S82" s="33">
        <f>'LCR Weights'!$N82*($G82*('Base Data'!$I82+'Base Data'!$J82)/30)+($H82*'Base Data'!S82)</f>
        <v>0</v>
      </c>
      <c r="T82" s="33">
        <f>'LCR Weights'!$N82*($G82*('Base Data'!$I82+'Base Data'!$J82)/30)+($H82*'Base Data'!T82)</f>
        <v>0</v>
      </c>
      <c r="U82" s="33">
        <f>'LCR Weights'!$N82*($G82*('Base Data'!$I82+'Base Data'!$J82)/30)+($H82*'Base Data'!U82)</f>
        <v>0</v>
      </c>
      <c r="V82" s="33">
        <f>'LCR Weights'!$N82*($G82*('Base Data'!$I82+'Base Data'!$J82)/30)+($H82*'Base Data'!V82)</f>
        <v>0</v>
      </c>
      <c r="W82" s="33">
        <f>'LCR Weights'!$N82*($G82*('Base Data'!$I82+'Base Data'!$J82)/30)+($H82*'Base Data'!W82)</f>
        <v>0</v>
      </c>
      <c r="X82" s="33">
        <f>'LCR Weights'!$N82*($G82*('Base Data'!$I82+'Base Data'!$J82)/30)+($H82*'Base Data'!X82)</f>
        <v>0</v>
      </c>
      <c r="Y82" s="33">
        <f>'LCR Weights'!$N82*($G82*('Base Data'!$I82+'Base Data'!$J82)/30)+($H82*'Base Data'!Y82)</f>
        <v>0</v>
      </c>
      <c r="Z82" s="33">
        <f>'LCR Weights'!$N82*($G82*('Base Data'!$I82+'Base Data'!$J82)/30)+($H82*'Base Data'!Z82)</f>
        <v>0</v>
      </c>
      <c r="AA82" s="33">
        <f>'LCR Weights'!$N82*($G82*('Base Data'!$I82+'Base Data'!$J82)/30)+($H82*'Base Data'!AA82)</f>
        <v>0</v>
      </c>
      <c r="AB82" s="33">
        <f>'LCR Weights'!$N82*($G82*('Base Data'!$I82+'Base Data'!$J82)/30)+($H82*'Base Data'!AB82)</f>
        <v>0</v>
      </c>
      <c r="AC82" s="33">
        <f>'LCR Weights'!$N82*($G82*('Base Data'!$I82+'Base Data'!$J82)/30)+($H82*'Base Data'!AC82)</f>
        <v>0</v>
      </c>
      <c r="AD82" s="33">
        <f>'LCR Weights'!$N82*($G82*('Base Data'!$I82+'Base Data'!$J82)/30)+($H82*'Base Data'!AD82)</f>
        <v>0</v>
      </c>
      <c r="AE82" s="33">
        <f>'LCR Weights'!$N82*($G82*('Base Data'!$I82+'Base Data'!$J82)/30)+($H82*'Base Data'!AE82)</f>
        <v>0</v>
      </c>
      <c r="AF82" s="33">
        <f>'LCR Weights'!$N82*($G82*('Base Data'!$I82+'Base Data'!$J82)/30)+($H82*'Base Data'!AF82)</f>
        <v>0</v>
      </c>
      <c r="AG82" s="33">
        <f>'LCR Weights'!$N82*($G82*('Base Data'!$I82+'Base Data'!$J82)/30)+($H82*'Base Data'!AG82)</f>
        <v>0</v>
      </c>
      <c r="AH82" s="33">
        <f>'LCR Weights'!$N82*($G82*('Base Data'!$I82+'Base Data'!$J82)/30)+($H82*'Base Data'!AH82)</f>
        <v>0</v>
      </c>
      <c r="AI82" s="33">
        <f>'LCR Weights'!$N82*($G82*('Base Data'!$I82+'Base Data'!$J82)/30)+($H82*'Base Data'!AI82)</f>
        <v>0</v>
      </c>
      <c r="AJ82" s="33">
        <f>'LCR Weights'!$N82*($G82*('Base Data'!$I82+'Base Data'!$J82)/30)+($H82*'Base Data'!AJ82)</f>
        <v>0</v>
      </c>
      <c r="AK82" s="33">
        <f>'LCR Weights'!$N82*($G82*('Base Data'!$I82+'Base Data'!$J82)/30)+($H82*'Base Data'!AK82)</f>
        <v>0</v>
      </c>
      <c r="AL82" s="33">
        <f>'LCR Weights'!$N82*($G82*('Base Data'!$I82+'Base Data'!$J82)/30)+($H82*'Base Data'!AL82)</f>
        <v>0</v>
      </c>
      <c r="AM82" s="33">
        <f>'LCR Weights'!$N82*($G82*('Base Data'!$I82+'Base Data'!$J82)/30)+($H82*'Base Data'!AM82)</f>
        <v>0</v>
      </c>
      <c r="AN82" s="33">
        <f>'LCR Weights'!$N82*($G82*('Base Data'!$I82+'Base Data'!$J82)/30)+($H82*'Base Data'!AN82)</f>
        <v>0</v>
      </c>
      <c r="AO82" s="33">
        <f>$H82*'Base Data'!AO82</f>
        <v>0</v>
      </c>
      <c r="AP82" s="33">
        <f>$H82*'Base Data'!AP82</f>
        <v>0</v>
      </c>
      <c r="AQ82" s="33">
        <f>$H82*'Base Data'!AQ82</f>
        <v>0</v>
      </c>
      <c r="AR82" s="33">
        <f>$H82*'Base Data'!AR82</f>
        <v>0</v>
      </c>
      <c r="AS82" s="33">
        <f>$H82*'Base Data'!AS82</f>
        <v>0</v>
      </c>
      <c r="AT82" s="33">
        <f>$H82*'Base Data'!AT82</f>
        <v>0</v>
      </c>
      <c r="AU82" s="33">
        <f>$H82*'Base Data'!AU82</f>
        <v>0</v>
      </c>
      <c r="AV82" s="33">
        <f>$H82*'Base Data'!AV82</f>
        <v>0</v>
      </c>
      <c r="AW82" s="33">
        <f>$H82*'Base Data'!AW82</f>
        <v>0</v>
      </c>
      <c r="AX82" s="33">
        <f>$H82*'Base Data'!AX82</f>
        <v>0</v>
      </c>
      <c r="AY82" s="33">
        <f>$H82*'Base Data'!AY82</f>
        <v>0</v>
      </c>
      <c r="AZ82" s="33">
        <f>$H82*'Base Data'!AZ82</f>
        <v>0</v>
      </c>
      <c r="BA82" s="33">
        <f>$H82*'Base Data'!BA82</f>
        <v>0</v>
      </c>
      <c r="BB82" s="33">
        <f>$H82*'Base Data'!BB82</f>
        <v>0</v>
      </c>
      <c r="BC82" s="33">
        <f>$H82*'Base Data'!BC82</f>
        <v>0</v>
      </c>
      <c r="BD82" s="33">
        <f>$H82*'Base Data'!BD82</f>
        <v>0</v>
      </c>
      <c r="BE82" s="33">
        <f>$H82*'Base Data'!BE82</f>
        <v>0</v>
      </c>
      <c r="BF82" s="33">
        <f>$H82*'Base Data'!BF82</f>
        <v>0</v>
      </c>
      <c r="BG82" s="33">
        <f>$H82*'Base Data'!BG82</f>
        <v>0</v>
      </c>
      <c r="BH82" s="33">
        <f>$H82*'Base Data'!BH82</f>
        <v>0</v>
      </c>
      <c r="BI82" s="33">
        <f>$H82*'Base Data'!BI82</f>
        <v>0</v>
      </c>
      <c r="BJ82" s="33">
        <f>$H82*'Base Data'!BJ82</f>
        <v>0</v>
      </c>
      <c r="BK82" s="33">
        <f>$H82*'Base Data'!BK82</f>
        <v>0</v>
      </c>
      <c r="BL82" s="33">
        <f>$H82*'Base Data'!BL82</f>
        <v>0</v>
      </c>
      <c r="BM82" s="33">
        <f>$H82*'Base Data'!BM82</f>
        <v>0</v>
      </c>
      <c r="BN82" s="33">
        <f>$H82*'Base Data'!BN82</f>
        <v>0</v>
      </c>
      <c r="BO82" s="33">
        <f>$H82*'Base Data'!BO82</f>
        <v>0</v>
      </c>
      <c r="BP82" s="33">
        <f>$H82*'Base Data'!BP82</f>
        <v>0</v>
      </c>
      <c r="BQ82" s="33">
        <f>$H82*'Base Data'!BQ82</f>
        <v>0</v>
      </c>
      <c r="BR82" s="33">
        <f>$H82*'Base Data'!BR82</f>
        <v>0</v>
      </c>
      <c r="BS82" s="33">
        <f>$H82*'Base Data'!BS82</f>
        <v>0</v>
      </c>
      <c r="BT82" s="33">
        <f>$H82*'Base Data'!BT82</f>
        <v>0</v>
      </c>
      <c r="BU82" s="33">
        <f>$H82*'Base Data'!BU82</f>
        <v>0</v>
      </c>
      <c r="BV82" s="33">
        <f>$H82*'Base Data'!BV82</f>
        <v>0</v>
      </c>
      <c r="BW82" s="33">
        <f>$H82*'Base Data'!BW82</f>
        <v>0</v>
      </c>
      <c r="BX82" s="33">
        <f>$H82*'Base Data'!BX82</f>
        <v>0</v>
      </c>
      <c r="BY82" s="33">
        <f>$H82*'Base Data'!BY82</f>
        <v>0</v>
      </c>
      <c r="BZ82" s="33">
        <f>$H82*'Base Data'!BZ82</f>
        <v>0</v>
      </c>
      <c r="CA82" s="33">
        <f>$H82*'Base Data'!CA82</f>
        <v>0</v>
      </c>
      <c r="CB82" s="33">
        <f>$H82*'Base Data'!CB82</f>
        <v>0</v>
      </c>
      <c r="CC82" s="33">
        <f>$H82*'Base Data'!CC82</f>
        <v>0</v>
      </c>
      <c r="CD82" s="33">
        <f>$H82*'Base Data'!CD82</f>
        <v>0</v>
      </c>
      <c r="CE82" s="33">
        <f>$H82*'Base Data'!CE82</f>
        <v>0</v>
      </c>
      <c r="CF82" s="33">
        <f>$H82*'Base Data'!CF82</f>
        <v>0</v>
      </c>
      <c r="CG82" s="33">
        <f>$H82*'Base Data'!CG82</f>
        <v>0</v>
      </c>
      <c r="CH82" s="33">
        <f>$H82*'Base Data'!CH82</f>
        <v>0</v>
      </c>
      <c r="CI82" s="33">
        <f>$H82*'Base Data'!CI82</f>
        <v>0</v>
      </c>
      <c r="CJ82" s="33">
        <f>$H82*'Base Data'!CJ82</f>
        <v>0</v>
      </c>
      <c r="CK82" s="33">
        <f>$H82*'Base Data'!CK82</f>
        <v>0</v>
      </c>
      <c r="CL82" s="33">
        <f>$H82*'Base Data'!CL82</f>
        <v>0</v>
      </c>
      <c r="CM82" s="33">
        <f>$H82*'Base Data'!CM82</f>
        <v>0</v>
      </c>
      <c r="CN82" s="33">
        <f>$H82*'Base Data'!CN82</f>
        <v>0</v>
      </c>
      <c r="CO82" s="33">
        <f>$H82*'Base Data'!CO82</f>
        <v>0</v>
      </c>
      <c r="CP82" s="33">
        <f>$H82*'Base Data'!CP82</f>
        <v>0</v>
      </c>
      <c r="CQ82" s="33">
        <f>$H82*'Base Data'!CQ82</f>
        <v>0</v>
      </c>
      <c r="CR82" s="33">
        <f>$H82*'Base Data'!CR82</f>
        <v>0</v>
      </c>
      <c r="CS82" s="33">
        <f>$H82*'Base Data'!CS82</f>
        <v>0</v>
      </c>
      <c r="CT82" s="33">
        <f>$H82*'Base Data'!CT82</f>
        <v>0</v>
      </c>
      <c r="CU82" s="33">
        <f>$H82*'Base Data'!CU82</f>
        <v>0</v>
      </c>
      <c r="CV82" s="33">
        <f>$H82*'Base Data'!CV82</f>
        <v>0</v>
      </c>
      <c r="CW82" s="33">
        <f>$H82*'Base Data'!CW82</f>
        <v>0</v>
      </c>
      <c r="CX82" s="33">
        <f>$H82*'Base Data'!CX82</f>
        <v>0</v>
      </c>
      <c r="CY82" s="33">
        <f>$H82*'Base Data'!CY82</f>
        <v>0</v>
      </c>
      <c r="CZ82" s="33">
        <f>$H82*'Base Data'!CZ82</f>
        <v>0</v>
      </c>
      <c r="DA82" s="33">
        <f>$H82*'Base Data'!DA82</f>
        <v>0</v>
      </c>
      <c r="DB82" s="33">
        <f>$H82*'Base Data'!DB82</f>
        <v>0</v>
      </c>
      <c r="DC82" s="33">
        <f>$H82*'Base Data'!DC82</f>
        <v>0</v>
      </c>
      <c r="DD82" s="33">
        <f>$H82*'Base Data'!DD82</f>
        <v>0</v>
      </c>
      <c r="DE82" s="33">
        <f>$H82*'Base Data'!DE82</f>
        <v>0</v>
      </c>
      <c r="DF82" s="33">
        <f>$H82*'Base Data'!DF82</f>
        <v>0</v>
      </c>
      <c r="DG82" s="33">
        <f>$H82*'Base Data'!DG82</f>
        <v>0</v>
      </c>
      <c r="DH82" s="33">
        <f>$H82*'Base Data'!DH82</f>
        <v>0</v>
      </c>
      <c r="DI82" s="33">
        <f>$H82*'Base Data'!DI82</f>
        <v>0</v>
      </c>
      <c r="DJ82" s="33">
        <f>$H82*'Base Data'!DJ82</f>
        <v>0</v>
      </c>
      <c r="DK82" s="33">
        <f>$H82*'Base Data'!DK82</f>
        <v>0</v>
      </c>
      <c r="DL82" s="36">
        <f>$H82*'Base Data'!DL82</f>
        <v>0</v>
      </c>
    </row>
    <row r="83" spans="1:116" s="332" customFormat="1" ht="19.5" customHeight="1" thickBot="1">
      <c r="A83" s="333"/>
      <c r="B83" s="333"/>
      <c r="C83" s="76"/>
      <c r="D83" s="87" t="s">
        <v>135</v>
      </c>
      <c r="E83" s="88" t="s">
        <v>136</v>
      </c>
      <c r="F83" s="334" t="s">
        <v>1022</v>
      </c>
      <c r="G83" s="752"/>
      <c r="H83" s="753"/>
      <c r="I83" s="754"/>
      <c r="J83" s="755">
        <f>SUM(J17,J22,J44,J58,J80,J81,J82)</f>
        <v>0</v>
      </c>
      <c r="K83" s="755">
        <f t="shared" ref="K83:BV83" si="32">SUM(K17,K22,K44,K58,K80,K81,K82)</f>
        <v>0</v>
      </c>
      <c r="L83" s="755">
        <f>SUM(L17,L22,L44,L58,L80,L81,L82)</f>
        <v>0</v>
      </c>
      <c r="M83" s="755">
        <f t="shared" si="32"/>
        <v>0</v>
      </c>
      <c r="N83" s="755">
        <f t="shared" si="32"/>
        <v>0</v>
      </c>
      <c r="O83" s="755">
        <f t="shared" si="32"/>
        <v>0</v>
      </c>
      <c r="P83" s="755">
        <f t="shared" si="32"/>
        <v>0</v>
      </c>
      <c r="Q83" s="755">
        <f t="shared" si="32"/>
        <v>0</v>
      </c>
      <c r="R83" s="755">
        <f t="shared" si="32"/>
        <v>0</v>
      </c>
      <c r="S83" s="755">
        <f t="shared" si="32"/>
        <v>0</v>
      </c>
      <c r="T83" s="755">
        <f t="shared" si="32"/>
        <v>0</v>
      </c>
      <c r="U83" s="755">
        <f t="shared" si="32"/>
        <v>0</v>
      </c>
      <c r="V83" s="755">
        <f t="shared" si="32"/>
        <v>0</v>
      </c>
      <c r="W83" s="755">
        <f t="shared" si="32"/>
        <v>0</v>
      </c>
      <c r="X83" s="755">
        <f t="shared" si="32"/>
        <v>0</v>
      </c>
      <c r="Y83" s="755">
        <f t="shared" si="32"/>
        <v>0</v>
      </c>
      <c r="Z83" s="755">
        <f t="shared" si="32"/>
        <v>0</v>
      </c>
      <c r="AA83" s="755">
        <f t="shared" si="32"/>
        <v>0</v>
      </c>
      <c r="AB83" s="755">
        <f t="shared" si="32"/>
        <v>0</v>
      </c>
      <c r="AC83" s="755">
        <f t="shared" si="32"/>
        <v>0</v>
      </c>
      <c r="AD83" s="755">
        <f t="shared" si="32"/>
        <v>0</v>
      </c>
      <c r="AE83" s="755">
        <f t="shared" si="32"/>
        <v>0</v>
      </c>
      <c r="AF83" s="755">
        <f t="shared" si="32"/>
        <v>0</v>
      </c>
      <c r="AG83" s="755">
        <f t="shared" si="32"/>
        <v>0</v>
      </c>
      <c r="AH83" s="755">
        <f t="shared" si="32"/>
        <v>0</v>
      </c>
      <c r="AI83" s="755">
        <f t="shared" si="32"/>
        <v>0</v>
      </c>
      <c r="AJ83" s="755">
        <f t="shared" si="32"/>
        <v>0</v>
      </c>
      <c r="AK83" s="755">
        <f t="shared" si="32"/>
        <v>0</v>
      </c>
      <c r="AL83" s="755">
        <f t="shared" si="32"/>
        <v>0</v>
      </c>
      <c r="AM83" s="755">
        <f t="shared" si="32"/>
        <v>0</v>
      </c>
      <c r="AN83" s="755">
        <f t="shared" si="32"/>
        <v>0</v>
      </c>
      <c r="AO83" s="755">
        <f t="shared" si="32"/>
        <v>0</v>
      </c>
      <c r="AP83" s="755">
        <f t="shared" si="32"/>
        <v>0</v>
      </c>
      <c r="AQ83" s="755">
        <f t="shared" si="32"/>
        <v>0</v>
      </c>
      <c r="AR83" s="755">
        <f t="shared" si="32"/>
        <v>0</v>
      </c>
      <c r="AS83" s="755">
        <f t="shared" si="32"/>
        <v>0</v>
      </c>
      <c r="AT83" s="755">
        <f t="shared" si="32"/>
        <v>0</v>
      </c>
      <c r="AU83" s="755">
        <f t="shared" si="32"/>
        <v>0</v>
      </c>
      <c r="AV83" s="755">
        <f t="shared" si="32"/>
        <v>0</v>
      </c>
      <c r="AW83" s="755">
        <f t="shared" si="32"/>
        <v>0</v>
      </c>
      <c r="AX83" s="755">
        <f t="shared" si="32"/>
        <v>0</v>
      </c>
      <c r="AY83" s="755">
        <f t="shared" si="32"/>
        <v>0</v>
      </c>
      <c r="AZ83" s="755">
        <f t="shared" si="32"/>
        <v>0</v>
      </c>
      <c r="BA83" s="755">
        <f t="shared" si="32"/>
        <v>0</v>
      </c>
      <c r="BB83" s="755">
        <f t="shared" si="32"/>
        <v>0</v>
      </c>
      <c r="BC83" s="755">
        <f t="shared" si="32"/>
        <v>0</v>
      </c>
      <c r="BD83" s="755">
        <f t="shared" si="32"/>
        <v>0</v>
      </c>
      <c r="BE83" s="755">
        <f t="shared" si="32"/>
        <v>0</v>
      </c>
      <c r="BF83" s="755">
        <f t="shared" si="32"/>
        <v>0</v>
      </c>
      <c r="BG83" s="755">
        <f t="shared" si="32"/>
        <v>0</v>
      </c>
      <c r="BH83" s="755">
        <f t="shared" si="32"/>
        <v>0</v>
      </c>
      <c r="BI83" s="755">
        <f t="shared" si="32"/>
        <v>0</v>
      </c>
      <c r="BJ83" s="755">
        <f t="shared" si="32"/>
        <v>0</v>
      </c>
      <c r="BK83" s="755">
        <f t="shared" si="32"/>
        <v>0</v>
      </c>
      <c r="BL83" s="755">
        <f t="shared" si="32"/>
        <v>0</v>
      </c>
      <c r="BM83" s="755">
        <f t="shared" si="32"/>
        <v>0</v>
      </c>
      <c r="BN83" s="755">
        <f t="shared" si="32"/>
        <v>0</v>
      </c>
      <c r="BO83" s="755">
        <f t="shared" si="32"/>
        <v>0</v>
      </c>
      <c r="BP83" s="755">
        <f t="shared" si="32"/>
        <v>0</v>
      </c>
      <c r="BQ83" s="755">
        <f t="shared" si="32"/>
        <v>0</v>
      </c>
      <c r="BR83" s="755">
        <f t="shared" si="32"/>
        <v>0</v>
      </c>
      <c r="BS83" s="755">
        <f t="shared" si="32"/>
        <v>0</v>
      </c>
      <c r="BT83" s="755">
        <f t="shared" si="32"/>
        <v>0</v>
      </c>
      <c r="BU83" s="755">
        <f t="shared" si="32"/>
        <v>0</v>
      </c>
      <c r="BV83" s="755">
        <f t="shared" si="32"/>
        <v>0</v>
      </c>
      <c r="BW83" s="755">
        <f t="shared" ref="BW83:CX83" si="33">SUM(BW17,BW22,BW44,BW58,BW80,BW81,BW82)</f>
        <v>0</v>
      </c>
      <c r="BX83" s="755">
        <f t="shared" si="33"/>
        <v>0</v>
      </c>
      <c r="BY83" s="755">
        <f t="shared" si="33"/>
        <v>0</v>
      </c>
      <c r="BZ83" s="755">
        <f t="shared" si="33"/>
        <v>0</v>
      </c>
      <c r="CA83" s="755">
        <f t="shared" si="33"/>
        <v>0</v>
      </c>
      <c r="CB83" s="755">
        <f t="shared" si="33"/>
        <v>0</v>
      </c>
      <c r="CC83" s="755">
        <f t="shared" si="33"/>
        <v>0</v>
      </c>
      <c r="CD83" s="755">
        <f t="shared" si="33"/>
        <v>0</v>
      </c>
      <c r="CE83" s="755">
        <f t="shared" si="33"/>
        <v>0</v>
      </c>
      <c r="CF83" s="755">
        <f t="shared" si="33"/>
        <v>0</v>
      </c>
      <c r="CG83" s="755">
        <f t="shared" si="33"/>
        <v>0</v>
      </c>
      <c r="CH83" s="755">
        <f t="shared" si="33"/>
        <v>0</v>
      </c>
      <c r="CI83" s="755">
        <f t="shared" si="33"/>
        <v>0</v>
      </c>
      <c r="CJ83" s="755">
        <f t="shared" si="33"/>
        <v>0</v>
      </c>
      <c r="CK83" s="755">
        <f t="shared" si="33"/>
        <v>0</v>
      </c>
      <c r="CL83" s="755">
        <f t="shared" si="33"/>
        <v>0</v>
      </c>
      <c r="CM83" s="755">
        <f t="shared" si="33"/>
        <v>0</v>
      </c>
      <c r="CN83" s="755">
        <f t="shared" si="33"/>
        <v>0</v>
      </c>
      <c r="CO83" s="755">
        <f t="shared" si="33"/>
        <v>0</v>
      </c>
      <c r="CP83" s="755">
        <f t="shared" si="33"/>
        <v>0</v>
      </c>
      <c r="CQ83" s="755">
        <f t="shared" si="33"/>
        <v>0</v>
      </c>
      <c r="CR83" s="755">
        <f t="shared" si="33"/>
        <v>0</v>
      </c>
      <c r="CS83" s="755">
        <f t="shared" si="33"/>
        <v>0</v>
      </c>
      <c r="CT83" s="755">
        <f t="shared" si="33"/>
        <v>0</v>
      </c>
      <c r="CU83" s="755">
        <f t="shared" si="33"/>
        <v>0</v>
      </c>
      <c r="CV83" s="755">
        <f t="shared" si="33"/>
        <v>0</v>
      </c>
      <c r="CW83" s="755">
        <f t="shared" si="33"/>
        <v>0</v>
      </c>
      <c r="CX83" s="755">
        <f t="shared" si="33"/>
        <v>0</v>
      </c>
      <c r="CY83" s="755">
        <f t="shared" ref="CY83" si="34">SUM(CY17,CY22,CY44,CY58,CY80,CY81,CY82)</f>
        <v>0</v>
      </c>
      <c r="CZ83" s="755">
        <f t="shared" ref="CZ83" si="35">SUM(CZ17,CZ22,CZ44,CZ58,CZ80,CZ81,CZ82)</f>
        <v>0</v>
      </c>
      <c r="DA83" s="755">
        <f t="shared" ref="DA83" si="36">SUM(DA17,DA22,DA44,DA58,DA80,DA81,DA82)</f>
        <v>0</v>
      </c>
      <c r="DB83" s="755">
        <f t="shared" ref="DB83" si="37">SUM(DB17,DB22,DB44,DB58,DB80,DB81,DB82)</f>
        <v>0</v>
      </c>
      <c r="DC83" s="755">
        <f t="shared" ref="DC83" si="38">SUM(DC17,DC22,DC44,DC58,DC80,DC81,DC82)</f>
        <v>0</v>
      </c>
      <c r="DD83" s="755">
        <f t="shared" ref="DD83" si="39">SUM(DD17,DD22,DD44,DD58,DD80,DD81,DD82)</f>
        <v>0</v>
      </c>
      <c r="DE83" s="755">
        <f t="shared" ref="DE83" si="40">SUM(DE17,DE22,DE44,DE58,DE80,DE81,DE82)</f>
        <v>0</v>
      </c>
      <c r="DF83" s="755">
        <f t="shared" ref="DF83" si="41">SUM(DF17,DF22,DF44,DF58,DF80,DF81,DF82)</f>
        <v>0</v>
      </c>
      <c r="DG83" s="755">
        <f t="shared" ref="DG83" si="42">SUM(DG17,DG22,DG44,DG58,DG80,DG81,DG82)</f>
        <v>0</v>
      </c>
      <c r="DH83" s="755">
        <f t="shared" ref="DH83" si="43">SUM(DH17,DH22,DH44,DH58,DH80,DH81,DH82)</f>
        <v>0</v>
      </c>
      <c r="DI83" s="755">
        <f t="shared" ref="DI83" si="44">SUM(DI17,DI22,DI44,DI58,DI80,DI81,DI82)</f>
        <v>0</v>
      </c>
      <c r="DJ83" s="755">
        <f t="shared" ref="DJ83" si="45">SUM(DJ17,DJ22,DJ44,DJ58,DJ80,DJ81,DJ82)</f>
        <v>0</v>
      </c>
      <c r="DK83" s="755">
        <f t="shared" ref="DK83" si="46">SUM(DK17,DK22,DK44,DK58,DK80,DK81,DK82)</f>
        <v>0</v>
      </c>
      <c r="DL83" s="756">
        <f t="shared" ref="DL83" si="47">SUM(DL17,DL22,DL44,DL58,DL80,DL81,DL82)</f>
        <v>0</v>
      </c>
    </row>
    <row r="84" spans="1:116" s="332" customFormat="1" ht="30.75" customHeight="1">
      <c r="A84" s="333"/>
      <c r="B84" s="333"/>
      <c r="C84" s="76"/>
      <c r="D84" s="1060"/>
      <c r="E84" s="1076" t="s">
        <v>717</v>
      </c>
      <c r="F84" s="1095" t="s">
        <v>138</v>
      </c>
      <c r="G84" s="1187" t="str">
        <f>G$13</f>
        <v>Weight - open</v>
      </c>
      <c r="H84" s="1188" t="s">
        <v>921</v>
      </c>
      <c r="I84" s="1183" t="s">
        <v>35</v>
      </c>
      <c r="J84" s="1192" t="str">
        <f>J$13</f>
        <v>Open</v>
      </c>
      <c r="K84" s="1194" t="str">
        <f>K$13</f>
        <v>Overnight (excl. open)</v>
      </c>
      <c r="L84" s="1185" t="s">
        <v>37</v>
      </c>
      <c r="M84" s="1185" t="s">
        <v>38</v>
      </c>
      <c r="N84" s="1185" t="s">
        <v>39</v>
      </c>
      <c r="O84" s="1185" t="s">
        <v>40</v>
      </c>
      <c r="P84" s="1185" t="s">
        <v>41</v>
      </c>
      <c r="Q84" s="1185" t="s">
        <v>42</v>
      </c>
      <c r="R84" s="1189"/>
      <c r="S84" s="1189"/>
      <c r="T84" s="1189"/>
      <c r="U84" s="1189"/>
      <c r="V84" s="1189"/>
      <c r="W84" s="1189"/>
      <c r="X84" s="1190"/>
      <c r="Y84" s="1189"/>
      <c r="Z84" s="1189"/>
      <c r="AA84" s="1189"/>
      <c r="AB84" s="1189"/>
      <c r="AC84" s="1189"/>
      <c r="AD84" s="1189"/>
      <c r="AE84" s="1190"/>
      <c r="AF84" s="1189"/>
      <c r="AG84" s="1189"/>
      <c r="AH84" s="1189"/>
      <c r="AI84" s="1189"/>
      <c r="AJ84" s="1189"/>
      <c r="AK84" s="1189"/>
      <c r="AL84" s="1190"/>
      <c r="AM84" s="1189"/>
      <c r="AN84" s="1189"/>
      <c r="AO84" s="1189"/>
      <c r="AP84" s="1189"/>
      <c r="AQ84" s="1189"/>
      <c r="AR84" s="1189"/>
      <c r="AS84" s="1190"/>
      <c r="AT84" s="1189"/>
      <c r="AU84" s="1189"/>
      <c r="AV84" s="1189"/>
      <c r="AW84" s="1189"/>
      <c r="AX84" s="1189"/>
      <c r="AY84" s="1189"/>
      <c r="AZ84" s="1189"/>
      <c r="BA84" s="1189"/>
      <c r="BB84" s="1189"/>
      <c r="BC84" s="1189"/>
      <c r="BD84" s="1189"/>
      <c r="BE84" s="1189"/>
      <c r="BF84" s="1189"/>
      <c r="BG84" s="1189"/>
      <c r="BH84" s="1189"/>
      <c r="BI84" s="1189"/>
      <c r="BJ84" s="1189"/>
      <c r="BK84" s="1189"/>
      <c r="BL84" s="1189"/>
      <c r="BM84" s="1189"/>
      <c r="BN84" s="1189"/>
      <c r="BO84" s="1189"/>
      <c r="BP84" s="1189"/>
      <c r="BQ84" s="1189"/>
      <c r="BR84" s="1189"/>
      <c r="BS84" s="1189"/>
      <c r="BT84" s="1190"/>
      <c r="BU84" s="1189"/>
      <c r="BV84" s="1189"/>
      <c r="BW84" s="1189"/>
      <c r="BX84" s="1189"/>
      <c r="BY84" s="1189"/>
      <c r="BZ84" s="1189"/>
      <c r="CA84" s="1189"/>
      <c r="CB84" s="1189"/>
      <c r="CC84" s="1189"/>
      <c r="CD84" s="1189"/>
      <c r="CE84" s="1189"/>
      <c r="CF84" s="1189"/>
      <c r="CG84" s="1189"/>
      <c r="CH84" s="1189"/>
      <c r="CI84" s="1189"/>
      <c r="CJ84" s="1189"/>
      <c r="CK84" s="1189"/>
      <c r="CL84" s="1189"/>
      <c r="CM84" s="1189"/>
      <c r="CN84" s="1189"/>
      <c r="CO84" s="1189"/>
      <c r="CP84" s="1189"/>
      <c r="CQ84" s="1189"/>
      <c r="CR84" s="1189"/>
      <c r="CS84" s="1189"/>
      <c r="CT84" s="1189"/>
      <c r="CU84" s="1189"/>
      <c r="CV84" s="1189"/>
      <c r="CW84" s="1189"/>
      <c r="CX84" s="1190"/>
      <c r="CY84" s="1191" t="s">
        <v>43</v>
      </c>
      <c r="CZ84" s="1191" t="s">
        <v>44</v>
      </c>
      <c r="DA84" s="1191" t="s">
        <v>763</v>
      </c>
      <c r="DB84" s="1191" t="s">
        <v>764</v>
      </c>
      <c r="DC84" s="1191" t="s">
        <v>45</v>
      </c>
      <c r="DD84" s="1191" t="s">
        <v>46</v>
      </c>
      <c r="DE84" s="1185" t="s">
        <v>47</v>
      </c>
      <c r="DF84" s="1185" t="s">
        <v>48</v>
      </c>
      <c r="DG84" s="1185" t="s">
        <v>49</v>
      </c>
      <c r="DH84" s="1185" t="s">
        <v>50</v>
      </c>
      <c r="DI84" s="1185" t="s">
        <v>51</v>
      </c>
      <c r="DJ84" s="1185" t="s">
        <v>52</v>
      </c>
      <c r="DK84" s="1185" t="s">
        <v>53</v>
      </c>
      <c r="DL84" s="1199" t="s">
        <v>54</v>
      </c>
    </row>
    <row r="85" spans="1:116" s="332" customFormat="1" ht="30.75" customHeight="1">
      <c r="A85" s="333"/>
      <c r="B85" s="333"/>
      <c r="C85" s="76"/>
      <c r="D85" s="1061"/>
      <c r="E85" s="1081"/>
      <c r="F85" s="1178"/>
      <c r="G85" s="1180"/>
      <c r="H85" s="1028"/>
      <c r="I85" s="1184"/>
      <c r="J85" s="1193"/>
      <c r="K85" s="1193"/>
      <c r="L85" s="1186"/>
      <c r="M85" s="1186"/>
      <c r="N85" s="1186"/>
      <c r="O85" s="1186"/>
      <c r="P85" s="1186"/>
      <c r="Q85" s="1186"/>
      <c r="R85" s="99" t="s">
        <v>373</v>
      </c>
      <c r="S85" s="99" t="s">
        <v>374</v>
      </c>
      <c r="T85" s="99" t="s">
        <v>375</v>
      </c>
      <c r="U85" s="99" t="s">
        <v>376</v>
      </c>
      <c r="V85" s="99" t="s">
        <v>377</v>
      </c>
      <c r="W85" s="99" t="s">
        <v>378</v>
      </c>
      <c r="X85" s="99" t="s">
        <v>379</v>
      </c>
      <c r="Y85" s="99" t="s">
        <v>380</v>
      </c>
      <c r="Z85" s="99" t="s">
        <v>381</v>
      </c>
      <c r="AA85" s="99" t="s">
        <v>382</v>
      </c>
      <c r="AB85" s="99" t="s">
        <v>383</v>
      </c>
      <c r="AC85" s="99" t="s">
        <v>384</v>
      </c>
      <c r="AD85" s="99" t="s">
        <v>385</v>
      </c>
      <c r="AE85" s="99" t="s">
        <v>386</v>
      </c>
      <c r="AF85" s="99" t="s">
        <v>387</v>
      </c>
      <c r="AG85" s="99" t="s">
        <v>388</v>
      </c>
      <c r="AH85" s="99" t="s">
        <v>389</v>
      </c>
      <c r="AI85" s="99" t="s">
        <v>390</v>
      </c>
      <c r="AJ85" s="99" t="s">
        <v>391</v>
      </c>
      <c r="AK85" s="99" t="s">
        <v>392</v>
      </c>
      <c r="AL85" s="99" t="s">
        <v>393</v>
      </c>
      <c r="AM85" s="99" t="s">
        <v>394</v>
      </c>
      <c r="AN85" s="99" t="s">
        <v>395</v>
      </c>
      <c r="AO85" s="99" t="s">
        <v>396</v>
      </c>
      <c r="AP85" s="99" t="s">
        <v>397</v>
      </c>
      <c r="AQ85" s="99" t="s">
        <v>398</v>
      </c>
      <c r="AR85" s="99" t="s">
        <v>399</v>
      </c>
      <c r="AS85" s="99" t="s">
        <v>400</v>
      </c>
      <c r="AT85" s="99" t="s">
        <v>401</v>
      </c>
      <c r="AU85" s="99" t="s">
        <v>402</v>
      </c>
      <c r="AV85" s="99" t="s">
        <v>403</v>
      </c>
      <c r="AW85" s="99" t="s">
        <v>404</v>
      </c>
      <c r="AX85" s="99" t="s">
        <v>405</v>
      </c>
      <c r="AY85" s="99" t="s">
        <v>406</v>
      </c>
      <c r="AZ85" s="99" t="s">
        <v>407</v>
      </c>
      <c r="BA85" s="99" t="s">
        <v>408</v>
      </c>
      <c r="BB85" s="99" t="s">
        <v>409</v>
      </c>
      <c r="BC85" s="99" t="s">
        <v>410</v>
      </c>
      <c r="BD85" s="99" t="s">
        <v>411</v>
      </c>
      <c r="BE85" s="99" t="s">
        <v>412</v>
      </c>
      <c r="BF85" s="99" t="s">
        <v>413</v>
      </c>
      <c r="BG85" s="99" t="s">
        <v>414</v>
      </c>
      <c r="BH85" s="99" t="s">
        <v>415</v>
      </c>
      <c r="BI85" s="99" t="s">
        <v>416</v>
      </c>
      <c r="BJ85" s="99" t="s">
        <v>417</v>
      </c>
      <c r="BK85" s="99" t="s">
        <v>418</v>
      </c>
      <c r="BL85" s="99" t="s">
        <v>419</v>
      </c>
      <c r="BM85" s="99" t="s">
        <v>420</v>
      </c>
      <c r="BN85" s="99" t="s">
        <v>421</v>
      </c>
      <c r="BO85" s="99" t="s">
        <v>422</v>
      </c>
      <c r="BP85" s="99" t="s">
        <v>423</v>
      </c>
      <c r="BQ85" s="99" t="s">
        <v>424</v>
      </c>
      <c r="BR85" s="99" t="s">
        <v>425</v>
      </c>
      <c r="BS85" s="99" t="s">
        <v>426</v>
      </c>
      <c r="BT85" s="99" t="s">
        <v>427</v>
      </c>
      <c r="BU85" s="99" t="s">
        <v>428</v>
      </c>
      <c r="BV85" s="99" t="s">
        <v>429</v>
      </c>
      <c r="BW85" s="99" t="s">
        <v>430</v>
      </c>
      <c r="BX85" s="99" t="s">
        <v>431</v>
      </c>
      <c r="BY85" s="99" t="s">
        <v>432</v>
      </c>
      <c r="BZ85" s="99" t="s">
        <v>433</v>
      </c>
      <c r="CA85" s="99" t="s">
        <v>434</v>
      </c>
      <c r="CB85" s="99" t="s">
        <v>435</v>
      </c>
      <c r="CC85" s="99" t="s">
        <v>436</v>
      </c>
      <c r="CD85" s="99" t="s">
        <v>437</v>
      </c>
      <c r="CE85" s="99" t="s">
        <v>438</v>
      </c>
      <c r="CF85" s="99" t="s">
        <v>439</v>
      </c>
      <c r="CG85" s="99" t="s">
        <v>440</v>
      </c>
      <c r="CH85" s="99" t="s">
        <v>441</v>
      </c>
      <c r="CI85" s="99" t="s">
        <v>442</v>
      </c>
      <c r="CJ85" s="99" t="s">
        <v>443</v>
      </c>
      <c r="CK85" s="99" t="s">
        <v>444</v>
      </c>
      <c r="CL85" s="99" t="s">
        <v>445</v>
      </c>
      <c r="CM85" s="99" t="s">
        <v>446</v>
      </c>
      <c r="CN85" s="99" t="s">
        <v>447</v>
      </c>
      <c r="CO85" s="99" t="s">
        <v>448</v>
      </c>
      <c r="CP85" s="99" t="s">
        <v>449</v>
      </c>
      <c r="CQ85" s="99" t="s">
        <v>450</v>
      </c>
      <c r="CR85" s="99" t="s">
        <v>451</v>
      </c>
      <c r="CS85" s="99" t="s">
        <v>452</v>
      </c>
      <c r="CT85" s="99" t="s">
        <v>453</v>
      </c>
      <c r="CU85" s="99" t="s">
        <v>454</v>
      </c>
      <c r="CV85" s="99" t="s">
        <v>455</v>
      </c>
      <c r="CW85" s="99" t="s">
        <v>456</v>
      </c>
      <c r="CX85" s="99" t="s">
        <v>457</v>
      </c>
      <c r="CY85" s="1186"/>
      <c r="CZ85" s="1186"/>
      <c r="DA85" s="1186"/>
      <c r="DB85" s="1186"/>
      <c r="DC85" s="1186"/>
      <c r="DD85" s="1186"/>
      <c r="DE85" s="1186"/>
      <c r="DF85" s="1186"/>
      <c r="DG85" s="1186"/>
      <c r="DH85" s="1186"/>
      <c r="DI85" s="1186"/>
      <c r="DJ85" s="1186"/>
      <c r="DK85" s="1186"/>
      <c r="DL85" s="1200"/>
    </row>
    <row r="86" spans="1:116" s="332" customFormat="1" ht="49.5">
      <c r="A86" s="333"/>
      <c r="B86" s="333"/>
      <c r="C86" s="76"/>
      <c r="D86" s="87"/>
      <c r="E86" s="92"/>
      <c r="F86" s="334" t="s">
        <v>1131</v>
      </c>
      <c r="G86" s="747"/>
      <c r="H86" s="748"/>
      <c r="I86" s="757"/>
      <c r="J86" s="34">
        <f>SUM(J87,J94,J98,J104,J105,J106)</f>
        <v>0</v>
      </c>
      <c r="K86" s="34">
        <f t="shared" ref="K86:BV86" si="48">SUM(K87,K94,K98,K104,K105,K106)</f>
        <v>0</v>
      </c>
      <c r="L86" s="34">
        <f t="shared" si="48"/>
        <v>0</v>
      </c>
      <c r="M86" s="34">
        <f t="shared" si="48"/>
        <v>0</v>
      </c>
      <c r="N86" s="34">
        <f t="shared" si="48"/>
        <v>0</v>
      </c>
      <c r="O86" s="34">
        <f t="shared" si="48"/>
        <v>0</v>
      </c>
      <c r="P86" s="34">
        <f t="shared" si="48"/>
        <v>0</v>
      </c>
      <c r="Q86" s="34">
        <f t="shared" si="48"/>
        <v>0</v>
      </c>
      <c r="R86" s="34">
        <f t="shared" si="48"/>
        <v>0</v>
      </c>
      <c r="S86" s="34">
        <f t="shared" si="48"/>
        <v>0</v>
      </c>
      <c r="T86" s="34">
        <f t="shared" si="48"/>
        <v>0</v>
      </c>
      <c r="U86" s="34">
        <f t="shared" si="48"/>
        <v>0</v>
      </c>
      <c r="V86" s="34">
        <f t="shared" si="48"/>
        <v>0</v>
      </c>
      <c r="W86" s="34">
        <f t="shared" si="48"/>
        <v>0</v>
      </c>
      <c r="X86" s="34">
        <f t="shared" si="48"/>
        <v>0</v>
      </c>
      <c r="Y86" s="34">
        <f t="shared" si="48"/>
        <v>0</v>
      </c>
      <c r="Z86" s="34">
        <f t="shared" si="48"/>
        <v>0</v>
      </c>
      <c r="AA86" s="34">
        <f t="shared" si="48"/>
        <v>0</v>
      </c>
      <c r="AB86" s="34">
        <f t="shared" si="48"/>
        <v>0</v>
      </c>
      <c r="AC86" s="34">
        <f t="shared" si="48"/>
        <v>0</v>
      </c>
      <c r="AD86" s="34">
        <f t="shared" si="48"/>
        <v>0</v>
      </c>
      <c r="AE86" s="34">
        <f t="shared" si="48"/>
        <v>0</v>
      </c>
      <c r="AF86" s="34">
        <f t="shared" si="48"/>
        <v>0</v>
      </c>
      <c r="AG86" s="34">
        <f t="shared" si="48"/>
        <v>0</v>
      </c>
      <c r="AH86" s="34">
        <f t="shared" si="48"/>
        <v>0</v>
      </c>
      <c r="AI86" s="34">
        <f t="shared" si="48"/>
        <v>0</v>
      </c>
      <c r="AJ86" s="34">
        <f t="shared" si="48"/>
        <v>0</v>
      </c>
      <c r="AK86" s="34">
        <f t="shared" si="48"/>
        <v>0</v>
      </c>
      <c r="AL86" s="34">
        <f t="shared" si="48"/>
        <v>0</v>
      </c>
      <c r="AM86" s="34">
        <f t="shared" si="48"/>
        <v>0</v>
      </c>
      <c r="AN86" s="34">
        <f t="shared" si="48"/>
        <v>0</v>
      </c>
      <c r="AO86" s="34">
        <f t="shared" si="48"/>
        <v>0</v>
      </c>
      <c r="AP86" s="34">
        <f t="shared" si="48"/>
        <v>0</v>
      </c>
      <c r="AQ86" s="34">
        <f t="shared" si="48"/>
        <v>0</v>
      </c>
      <c r="AR86" s="34">
        <f t="shared" si="48"/>
        <v>0</v>
      </c>
      <c r="AS86" s="34">
        <f t="shared" si="48"/>
        <v>0</v>
      </c>
      <c r="AT86" s="34">
        <f t="shared" si="48"/>
        <v>0</v>
      </c>
      <c r="AU86" s="34">
        <f t="shared" si="48"/>
        <v>0</v>
      </c>
      <c r="AV86" s="34">
        <f t="shared" si="48"/>
        <v>0</v>
      </c>
      <c r="AW86" s="34">
        <f t="shared" si="48"/>
        <v>0</v>
      </c>
      <c r="AX86" s="34">
        <f t="shared" si="48"/>
        <v>0</v>
      </c>
      <c r="AY86" s="34">
        <f t="shared" si="48"/>
        <v>0</v>
      </c>
      <c r="AZ86" s="34">
        <f t="shared" si="48"/>
        <v>0</v>
      </c>
      <c r="BA86" s="34">
        <f t="shared" si="48"/>
        <v>0</v>
      </c>
      <c r="BB86" s="34">
        <f t="shared" si="48"/>
        <v>0</v>
      </c>
      <c r="BC86" s="34">
        <f t="shared" si="48"/>
        <v>0</v>
      </c>
      <c r="BD86" s="34">
        <f t="shared" si="48"/>
        <v>0</v>
      </c>
      <c r="BE86" s="34">
        <f t="shared" si="48"/>
        <v>0</v>
      </c>
      <c r="BF86" s="34">
        <f t="shared" si="48"/>
        <v>0</v>
      </c>
      <c r="BG86" s="34">
        <f t="shared" si="48"/>
        <v>0</v>
      </c>
      <c r="BH86" s="34">
        <f t="shared" si="48"/>
        <v>0</v>
      </c>
      <c r="BI86" s="34">
        <f t="shared" si="48"/>
        <v>0</v>
      </c>
      <c r="BJ86" s="34">
        <f t="shared" si="48"/>
        <v>0</v>
      </c>
      <c r="BK86" s="34">
        <f t="shared" si="48"/>
        <v>0</v>
      </c>
      <c r="BL86" s="34">
        <f t="shared" si="48"/>
        <v>0</v>
      </c>
      <c r="BM86" s="34">
        <f t="shared" si="48"/>
        <v>0</v>
      </c>
      <c r="BN86" s="34">
        <f t="shared" si="48"/>
        <v>0</v>
      </c>
      <c r="BO86" s="34">
        <f t="shared" si="48"/>
        <v>0</v>
      </c>
      <c r="BP86" s="34">
        <f t="shared" si="48"/>
        <v>0</v>
      </c>
      <c r="BQ86" s="34">
        <f t="shared" si="48"/>
        <v>0</v>
      </c>
      <c r="BR86" s="34">
        <f t="shared" si="48"/>
        <v>0</v>
      </c>
      <c r="BS86" s="34">
        <f t="shared" si="48"/>
        <v>0</v>
      </c>
      <c r="BT86" s="34">
        <f t="shared" si="48"/>
        <v>0</v>
      </c>
      <c r="BU86" s="34">
        <f t="shared" si="48"/>
        <v>0</v>
      </c>
      <c r="BV86" s="34">
        <f t="shared" si="48"/>
        <v>0</v>
      </c>
      <c r="BW86" s="34">
        <f t="shared" ref="BW86:DL86" si="49">SUM(BW87,BW94,BW98,BW104,BW105,BW106)</f>
        <v>0</v>
      </c>
      <c r="BX86" s="34">
        <f t="shared" si="49"/>
        <v>0</v>
      </c>
      <c r="BY86" s="34">
        <f t="shared" si="49"/>
        <v>0</v>
      </c>
      <c r="BZ86" s="34">
        <f t="shared" si="49"/>
        <v>0</v>
      </c>
      <c r="CA86" s="34">
        <f t="shared" si="49"/>
        <v>0</v>
      </c>
      <c r="CB86" s="34">
        <f t="shared" si="49"/>
        <v>0</v>
      </c>
      <c r="CC86" s="34">
        <f t="shared" si="49"/>
        <v>0</v>
      </c>
      <c r="CD86" s="34">
        <f t="shared" si="49"/>
        <v>0</v>
      </c>
      <c r="CE86" s="34">
        <f t="shared" si="49"/>
        <v>0</v>
      </c>
      <c r="CF86" s="34">
        <f t="shared" si="49"/>
        <v>0</v>
      </c>
      <c r="CG86" s="34">
        <f t="shared" si="49"/>
        <v>0</v>
      </c>
      <c r="CH86" s="34">
        <f t="shared" si="49"/>
        <v>0</v>
      </c>
      <c r="CI86" s="34">
        <f t="shared" si="49"/>
        <v>0</v>
      </c>
      <c r="CJ86" s="34">
        <f t="shared" si="49"/>
        <v>0</v>
      </c>
      <c r="CK86" s="34">
        <f t="shared" si="49"/>
        <v>0</v>
      </c>
      <c r="CL86" s="34">
        <f t="shared" si="49"/>
        <v>0</v>
      </c>
      <c r="CM86" s="34">
        <f t="shared" si="49"/>
        <v>0</v>
      </c>
      <c r="CN86" s="34">
        <f t="shared" si="49"/>
        <v>0</v>
      </c>
      <c r="CO86" s="34">
        <f t="shared" si="49"/>
        <v>0</v>
      </c>
      <c r="CP86" s="34">
        <f t="shared" si="49"/>
        <v>0</v>
      </c>
      <c r="CQ86" s="34">
        <f t="shared" si="49"/>
        <v>0</v>
      </c>
      <c r="CR86" s="34">
        <f t="shared" si="49"/>
        <v>0</v>
      </c>
      <c r="CS86" s="34">
        <f t="shared" si="49"/>
        <v>0</v>
      </c>
      <c r="CT86" s="34">
        <f t="shared" si="49"/>
        <v>0</v>
      </c>
      <c r="CU86" s="34">
        <f t="shared" si="49"/>
        <v>0</v>
      </c>
      <c r="CV86" s="34">
        <f t="shared" si="49"/>
        <v>0</v>
      </c>
      <c r="CW86" s="34">
        <f t="shared" si="49"/>
        <v>0</v>
      </c>
      <c r="CX86" s="34">
        <f t="shared" si="49"/>
        <v>0</v>
      </c>
      <c r="CY86" s="34">
        <f t="shared" si="49"/>
        <v>0</v>
      </c>
      <c r="CZ86" s="34">
        <f t="shared" si="49"/>
        <v>0</v>
      </c>
      <c r="DA86" s="34">
        <f t="shared" si="49"/>
        <v>0</v>
      </c>
      <c r="DB86" s="34">
        <f t="shared" si="49"/>
        <v>0</v>
      </c>
      <c r="DC86" s="34">
        <f t="shared" si="49"/>
        <v>0</v>
      </c>
      <c r="DD86" s="34">
        <f t="shared" si="49"/>
        <v>0</v>
      </c>
      <c r="DE86" s="34">
        <f t="shared" si="49"/>
        <v>0</v>
      </c>
      <c r="DF86" s="34">
        <f t="shared" si="49"/>
        <v>0</v>
      </c>
      <c r="DG86" s="34">
        <f t="shared" si="49"/>
        <v>0</v>
      </c>
      <c r="DH86" s="34">
        <f t="shared" si="49"/>
        <v>0</v>
      </c>
      <c r="DI86" s="34">
        <f t="shared" si="49"/>
        <v>0</v>
      </c>
      <c r="DJ86" s="34">
        <f t="shared" si="49"/>
        <v>0</v>
      </c>
      <c r="DK86" s="34">
        <f t="shared" si="49"/>
        <v>0</v>
      </c>
      <c r="DL86" s="729">
        <f t="shared" si="49"/>
        <v>0</v>
      </c>
    </row>
    <row r="87" spans="1:116" s="332" customFormat="1" ht="19.899999999999999" customHeight="1">
      <c r="A87" s="333"/>
      <c r="B87" s="333"/>
      <c r="C87" s="76"/>
      <c r="D87" s="87"/>
      <c r="E87" s="93"/>
      <c r="F87" s="730" t="s">
        <v>67</v>
      </c>
      <c r="G87" s="747"/>
      <c r="H87" s="748"/>
      <c r="I87" s="723"/>
      <c r="J87" s="34">
        <f>SUM(J88,J90,J93)</f>
        <v>0</v>
      </c>
      <c r="K87" s="34">
        <f t="shared" ref="K87:BV87" si="50">SUM(K88,K90,K93)</f>
        <v>0</v>
      </c>
      <c r="L87" s="34">
        <f t="shared" si="50"/>
        <v>0</v>
      </c>
      <c r="M87" s="34">
        <f t="shared" si="50"/>
        <v>0</v>
      </c>
      <c r="N87" s="34">
        <f t="shared" si="50"/>
        <v>0</v>
      </c>
      <c r="O87" s="34">
        <f t="shared" si="50"/>
        <v>0</v>
      </c>
      <c r="P87" s="34">
        <f t="shared" si="50"/>
        <v>0</v>
      </c>
      <c r="Q87" s="34">
        <f t="shared" si="50"/>
        <v>0</v>
      </c>
      <c r="R87" s="34">
        <f t="shared" si="50"/>
        <v>0</v>
      </c>
      <c r="S87" s="34">
        <f t="shared" si="50"/>
        <v>0</v>
      </c>
      <c r="T87" s="34">
        <f t="shared" si="50"/>
        <v>0</v>
      </c>
      <c r="U87" s="34">
        <f t="shared" si="50"/>
        <v>0</v>
      </c>
      <c r="V87" s="34">
        <f t="shared" si="50"/>
        <v>0</v>
      </c>
      <c r="W87" s="34">
        <f t="shared" si="50"/>
        <v>0</v>
      </c>
      <c r="X87" s="34">
        <f t="shared" si="50"/>
        <v>0</v>
      </c>
      <c r="Y87" s="34">
        <f t="shared" si="50"/>
        <v>0</v>
      </c>
      <c r="Z87" s="34">
        <f t="shared" si="50"/>
        <v>0</v>
      </c>
      <c r="AA87" s="34">
        <f t="shared" si="50"/>
        <v>0</v>
      </c>
      <c r="AB87" s="34">
        <f t="shared" si="50"/>
        <v>0</v>
      </c>
      <c r="AC87" s="34">
        <f t="shared" si="50"/>
        <v>0</v>
      </c>
      <c r="AD87" s="34">
        <f t="shared" si="50"/>
        <v>0</v>
      </c>
      <c r="AE87" s="34">
        <f t="shared" si="50"/>
        <v>0</v>
      </c>
      <c r="AF87" s="34">
        <f t="shared" si="50"/>
        <v>0</v>
      </c>
      <c r="AG87" s="34">
        <f t="shared" si="50"/>
        <v>0</v>
      </c>
      <c r="AH87" s="34">
        <f t="shared" si="50"/>
        <v>0</v>
      </c>
      <c r="AI87" s="34">
        <f t="shared" si="50"/>
        <v>0</v>
      </c>
      <c r="AJ87" s="34">
        <f t="shared" si="50"/>
        <v>0</v>
      </c>
      <c r="AK87" s="34">
        <f t="shared" si="50"/>
        <v>0</v>
      </c>
      <c r="AL87" s="34">
        <f t="shared" si="50"/>
        <v>0</v>
      </c>
      <c r="AM87" s="34">
        <f t="shared" si="50"/>
        <v>0</v>
      </c>
      <c r="AN87" s="34">
        <f t="shared" si="50"/>
        <v>0</v>
      </c>
      <c r="AO87" s="34">
        <f t="shared" si="50"/>
        <v>0</v>
      </c>
      <c r="AP87" s="34">
        <f t="shared" si="50"/>
        <v>0</v>
      </c>
      <c r="AQ87" s="34">
        <f t="shared" si="50"/>
        <v>0</v>
      </c>
      <c r="AR87" s="34">
        <f t="shared" si="50"/>
        <v>0</v>
      </c>
      <c r="AS87" s="34">
        <f t="shared" si="50"/>
        <v>0</v>
      </c>
      <c r="AT87" s="34">
        <f t="shared" si="50"/>
        <v>0</v>
      </c>
      <c r="AU87" s="34">
        <f t="shared" si="50"/>
        <v>0</v>
      </c>
      <c r="AV87" s="34">
        <f t="shared" si="50"/>
        <v>0</v>
      </c>
      <c r="AW87" s="34">
        <f t="shared" si="50"/>
        <v>0</v>
      </c>
      <c r="AX87" s="34">
        <f t="shared" si="50"/>
        <v>0</v>
      </c>
      <c r="AY87" s="34">
        <f t="shared" si="50"/>
        <v>0</v>
      </c>
      <c r="AZ87" s="34">
        <f t="shared" si="50"/>
        <v>0</v>
      </c>
      <c r="BA87" s="34">
        <f t="shared" si="50"/>
        <v>0</v>
      </c>
      <c r="BB87" s="34">
        <f t="shared" si="50"/>
        <v>0</v>
      </c>
      <c r="BC87" s="34">
        <f t="shared" si="50"/>
        <v>0</v>
      </c>
      <c r="BD87" s="34">
        <f t="shared" si="50"/>
        <v>0</v>
      </c>
      <c r="BE87" s="34">
        <f t="shared" si="50"/>
        <v>0</v>
      </c>
      <c r="BF87" s="34">
        <f t="shared" si="50"/>
        <v>0</v>
      </c>
      <c r="BG87" s="34">
        <f t="shared" si="50"/>
        <v>0</v>
      </c>
      <c r="BH87" s="34">
        <f t="shared" si="50"/>
        <v>0</v>
      </c>
      <c r="BI87" s="34">
        <f t="shared" si="50"/>
        <v>0</v>
      </c>
      <c r="BJ87" s="34">
        <f t="shared" si="50"/>
        <v>0</v>
      </c>
      <c r="BK87" s="34">
        <f t="shared" si="50"/>
        <v>0</v>
      </c>
      <c r="BL87" s="34">
        <f t="shared" si="50"/>
        <v>0</v>
      </c>
      <c r="BM87" s="34">
        <f t="shared" si="50"/>
        <v>0</v>
      </c>
      <c r="BN87" s="34">
        <f t="shared" si="50"/>
        <v>0</v>
      </c>
      <c r="BO87" s="34">
        <f t="shared" si="50"/>
        <v>0</v>
      </c>
      <c r="BP87" s="34">
        <f t="shared" si="50"/>
        <v>0</v>
      </c>
      <c r="BQ87" s="34">
        <f t="shared" si="50"/>
        <v>0</v>
      </c>
      <c r="BR87" s="34">
        <f t="shared" si="50"/>
        <v>0</v>
      </c>
      <c r="BS87" s="34">
        <f t="shared" si="50"/>
        <v>0</v>
      </c>
      <c r="BT87" s="34">
        <f t="shared" si="50"/>
        <v>0</v>
      </c>
      <c r="BU87" s="34">
        <f t="shared" si="50"/>
        <v>0</v>
      </c>
      <c r="BV87" s="34">
        <f t="shared" si="50"/>
        <v>0</v>
      </c>
      <c r="BW87" s="34">
        <f t="shared" ref="BW87:DL87" si="51">SUM(BW88,BW90,BW93)</f>
        <v>0</v>
      </c>
      <c r="BX87" s="34">
        <f t="shared" si="51"/>
        <v>0</v>
      </c>
      <c r="BY87" s="34">
        <f t="shared" si="51"/>
        <v>0</v>
      </c>
      <c r="BZ87" s="34">
        <f t="shared" si="51"/>
        <v>0</v>
      </c>
      <c r="CA87" s="34">
        <f t="shared" si="51"/>
        <v>0</v>
      </c>
      <c r="CB87" s="34">
        <f t="shared" si="51"/>
        <v>0</v>
      </c>
      <c r="CC87" s="34">
        <f t="shared" si="51"/>
        <v>0</v>
      </c>
      <c r="CD87" s="34">
        <f t="shared" si="51"/>
        <v>0</v>
      </c>
      <c r="CE87" s="34">
        <f t="shared" si="51"/>
        <v>0</v>
      </c>
      <c r="CF87" s="34">
        <f t="shared" si="51"/>
        <v>0</v>
      </c>
      <c r="CG87" s="34">
        <f t="shared" si="51"/>
        <v>0</v>
      </c>
      <c r="CH87" s="34">
        <f t="shared" si="51"/>
        <v>0</v>
      </c>
      <c r="CI87" s="34">
        <f t="shared" si="51"/>
        <v>0</v>
      </c>
      <c r="CJ87" s="34">
        <f t="shared" si="51"/>
        <v>0</v>
      </c>
      <c r="CK87" s="34">
        <f t="shared" si="51"/>
        <v>0</v>
      </c>
      <c r="CL87" s="34">
        <f t="shared" si="51"/>
        <v>0</v>
      </c>
      <c r="CM87" s="34">
        <f t="shared" si="51"/>
        <v>0</v>
      </c>
      <c r="CN87" s="34">
        <f t="shared" si="51"/>
        <v>0</v>
      </c>
      <c r="CO87" s="34">
        <f t="shared" si="51"/>
        <v>0</v>
      </c>
      <c r="CP87" s="34">
        <f t="shared" si="51"/>
        <v>0</v>
      </c>
      <c r="CQ87" s="34">
        <f t="shared" si="51"/>
        <v>0</v>
      </c>
      <c r="CR87" s="34">
        <f t="shared" si="51"/>
        <v>0</v>
      </c>
      <c r="CS87" s="34">
        <f t="shared" si="51"/>
        <v>0</v>
      </c>
      <c r="CT87" s="34">
        <f t="shared" si="51"/>
        <v>0</v>
      </c>
      <c r="CU87" s="34">
        <f t="shared" si="51"/>
        <v>0</v>
      </c>
      <c r="CV87" s="34">
        <f t="shared" si="51"/>
        <v>0</v>
      </c>
      <c r="CW87" s="34">
        <f t="shared" si="51"/>
        <v>0</v>
      </c>
      <c r="CX87" s="34">
        <f t="shared" si="51"/>
        <v>0</v>
      </c>
      <c r="CY87" s="34">
        <f t="shared" si="51"/>
        <v>0</v>
      </c>
      <c r="CZ87" s="34">
        <f t="shared" si="51"/>
        <v>0</v>
      </c>
      <c r="DA87" s="34">
        <f t="shared" si="51"/>
        <v>0</v>
      </c>
      <c r="DB87" s="34">
        <f t="shared" si="51"/>
        <v>0</v>
      </c>
      <c r="DC87" s="34">
        <f t="shared" si="51"/>
        <v>0</v>
      </c>
      <c r="DD87" s="34">
        <f t="shared" si="51"/>
        <v>0</v>
      </c>
      <c r="DE87" s="34">
        <f t="shared" si="51"/>
        <v>0</v>
      </c>
      <c r="DF87" s="34">
        <f t="shared" si="51"/>
        <v>0</v>
      </c>
      <c r="DG87" s="34">
        <f t="shared" si="51"/>
        <v>0</v>
      </c>
      <c r="DH87" s="34">
        <f t="shared" si="51"/>
        <v>0</v>
      </c>
      <c r="DI87" s="34">
        <f t="shared" si="51"/>
        <v>0</v>
      </c>
      <c r="DJ87" s="34">
        <f t="shared" si="51"/>
        <v>0</v>
      </c>
      <c r="DK87" s="34">
        <f t="shared" si="51"/>
        <v>0</v>
      </c>
      <c r="DL87" s="729">
        <f t="shared" si="51"/>
        <v>0</v>
      </c>
    </row>
    <row r="88" spans="1:116" s="332" customFormat="1" ht="18" customHeight="1">
      <c r="A88" s="333">
        <f>'LCR Weights'!N88</f>
        <v>0</v>
      </c>
      <c r="B88" s="333"/>
      <c r="C88" s="76"/>
      <c r="D88" s="87"/>
      <c r="E88" s="93"/>
      <c r="F88" s="737" t="s">
        <v>991</v>
      </c>
      <c r="G88" s="726">
        <f>'LCR Weights'!M88</f>
        <v>0</v>
      </c>
      <c r="H88" s="727">
        <f>'LCR Weights'!H88</f>
        <v>0</v>
      </c>
      <c r="I88" s="728"/>
      <c r="J88" s="34">
        <f>IF('LCR Weights'!$N88=0,1,0)*('Base Data'!J88+'Base Data'!I88)*G88</f>
        <v>0</v>
      </c>
      <c r="K88" s="33">
        <f>'LCR Weights'!$N88*($G88*('Base Data'!$I88+'Base Data'!$J88)/30)+($H88*'Base Data'!K88)</f>
        <v>0</v>
      </c>
      <c r="L88" s="33">
        <f>'LCR Weights'!$N88*($G88*('Base Data'!$I88+'Base Data'!$J88)/30)+($H88*'Base Data'!L88)</f>
        <v>0</v>
      </c>
      <c r="M88" s="33">
        <f>'LCR Weights'!$N88*($G88*('Base Data'!$I88+'Base Data'!$J88)/30)+($H88*'Base Data'!M88)</f>
        <v>0</v>
      </c>
      <c r="N88" s="33">
        <f>'LCR Weights'!$N88*($G88*('Base Data'!$I88+'Base Data'!$J88)/30)+($H88*'Base Data'!N88)</f>
        <v>0</v>
      </c>
      <c r="O88" s="33">
        <f>'LCR Weights'!$N88*($G88*('Base Data'!$I88+'Base Data'!$J88)/30)+($H88*'Base Data'!O88)</f>
        <v>0</v>
      </c>
      <c r="P88" s="33">
        <f>'LCR Weights'!$N88*($G88*('Base Data'!$I88+'Base Data'!$J88)/30)+($H88*'Base Data'!P88)</f>
        <v>0</v>
      </c>
      <c r="Q88" s="33">
        <f>'LCR Weights'!$N88*($G88*('Base Data'!$I88+'Base Data'!$J88)/30)+($H88*'Base Data'!Q88)</f>
        <v>0</v>
      </c>
      <c r="R88" s="33">
        <f>'LCR Weights'!$N88*($G88*('Base Data'!$I88+'Base Data'!$J88)/30)+($H88*'Base Data'!R88)</f>
        <v>0</v>
      </c>
      <c r="S88" s="33">
        <f>'LCR Weights'!$N88*($G88*('Base Data'!$I88+'Base Data'!$J88)/30)+($H88*'Base Data'!S88)</f>
        <v>0</v>
      </c>
      <c r="T88" s="33">
        <f>'LCR Weights'!$N88*($G88*('Base Data'!$I88+'Base Data'!$J88)/30)+($H88*'Base Data'!T88)</f>
        <v>0</v>
      </c>
      <c r="U88" s="33">
        <f>'LCR Weights'!$N88*($G88*('Base Data'!$I88+'Base Data'!$J88)/30)+($H88*'Base Data'!U88)</f>
        <v>0</v>
      </c>
      <c r="V88" s="33">
        <f>'LCR Weights'!$N88*($G88*('Base Data'!$I88+'Base Data'!$J88)/30)+($H88*'Base Data'!V88)</f>
        <v>0</v>
      </c>
      <c r="W88" s="33">
        <f>'LCR Weights'!$N88*($G88*('Base Data'!$I88+'Base Data'!$J88)/30)+($H88*'Base Data'!W88)</f>
        <v>0</v>
      </c>
      <c r="X88" s="33">
        <f>'LCR Weights'!$N88*($G88*('Base Data'!$I88+'Base Data'!$J88)/30)+($H88*'Base Data'!X88)</f>
        <v>0</v>
      </c>
      <c r="Y88" s="33">
        <f>'LCR Weights'!$N88*($G88*('Base Data'!$I88+'Base Data'!$J88)/30)+($H88*'Base Data'!Y88)</f>
        <v>0</v>
      </c>
      <c r="Z88" s="33">
        <f>'LCR Weights'!$N88*($G88*('Base Data'!$I88+'Base Data'!$J88)/30)+($H88*'Base Data'!Z88)</f>
        <v>0</v>
      </c>
      <c r="AA88" s="33">
        <f>'LCR Weights'!$N88*($G88*('Base Data'!$I88+'Base Data'!$J88)/30)+($H88*'Base Data'!AA88)</f>
        <v>0</v>
      </c>
      <c r="AB88" s="33">
        <f>'LCR Weights'!$N88*($G88*('Base Data'!$I88+'Base Data'!$J88)/30)+($H88*'Base Data'!AB88)</f>
        <v>0</v>
      </c>
      <c r="AC88" s="33">
        <f>'LCR Weights'!$N88*($G88*('Base Data'!$I88+'Base Data'!$J88)/30)+($H88*'Base Data'!AC88)</f>
        <v>0</v>
      </c>
      <c r="AD88" s="33">
        <f>'LCR Weights'!$N88*($G88*('Base Data'!$I88+'Base Data'!$J88)/30)+($H88*'Base Data'!AD88)</f>
        <v>0</v>
      </c>
      <c r="AE88" s="33">
        <f>'LCR Weights'!$N88*($G88*('Base Data'!$I88+'Base Data'!$J88)/30)+($H88*'Base Data'!AE88)</f>
        <v>0</v>
      </c>
      <c r="AF88" s="33">
        <f>'LCR Weights'!$N88*($G88*('Base Data'!$I88+'Base Data'!$J88)/30)+($H88*'Base Data'!AF88)</f>
        <v>0</v>
      </c>
      <c r="AG88" s="33">
        <f>'LCR Weights'!$N88*($G88*('Base Data'!$I88+'Base Data'!$J88)/30)+($H88*'Base Data'!AG88)</f>
        <v>0</v>
      </c>
      <c r="AH88" s="33">
        <f>'LCR Weights'!$N88*($G88*('Base Data'!$I88+'Base Data'!$J88)/30)+($H88*'Base Data'!AH88)</f>
        <v>0</v>
      </c>
      <c r="AI88" s="33">
        <f>'LCR Weights'!$N88*($G88*('Base Data'!$I88+'Base Data'!$J88)/30)+($H88*'Base Data'!AI88)</f>
        <v>0</v>
      </c>
      <c r="AJ88" s="33">
        <f>'LCR Weights'!$N88*($G88*('Base Data'!$I88+'Base Data'!$J88)/30)+($H88*'Base Data'!AJ88)</f>
        <v>0</v>
      </c>
      <c r="AK88" s="33">
        <f>'LCR Weights'!$N88*($G88*('Base Data'!$I88+'Base Data'!$J88)/30)+($H88*'Base Data'!AK88)</f>
        <v>0</v>
      </c>
      <c r="AL88" s="33">
        <f>'LCR Weights'!$N88*($G88*('Base Data'!$I88+'Base Data'!$J88)/30)+($H88*'Base Data'!AL88)</f>
        <v>0</v>
      </c>
      <c r="AM88" s="33">
        <f>'LCR Weights'!$N88*($G88*('Base Data'!$I88+'Base Data'!$J88)/30)+($H88*'Base Data'!AM88)</f>
        <v>0</v>
      </c>
      <c r="AN88" s="33">
        <f>'LCR Weights'!$N88*($G88*('Base Data'!$I88+'Base Data'!$J88)/30)+($H88*'Base Data'!AN88)</f>
        <v>0</v>
      </c>
      <c r="AO88" s="34">
        <f>$H88*'Base Data'!AO88</f>
        <v>0</v>
      </c>
      <c r="AP88" s="34">
        <f>$H88*'Base Data'!AP88</f>
        <v>0</v>
      </c>
      <c r="AQ88" s="34">
        <f>$H88*'Base Data'!AQ88</f>
        <v>0</v>
      </c>
      <c r="AR88" s="34">
        <f>$H88*'Base Data'!AR88</f>
        <v>0</v>
      </c>
      <c r="AS88" s="34">
        <f>$H88*'Base Data'!AS88</f>
        <v>0</v>
      </c>
      <c r="AT88" s="34">
        <f>$H88*'Base Data'!AT88</f>
        <v>0</v>
      </c>
      <c r="AU88" s="34">
        <f>$H88*'Base Data'!AU88</f>
        <v>0</v>
      </c>
      <c r="AV88" s="34">
        <f>$H88*'Base Data'!AV88</f>
        <v>0</v>
      </c>
      <c r="AW88" s="34">
        <f>$H88*'Base Data'!AW88</f>
        <v>0</v>
      </c>
      <c r="AX88" s="34">
        <f>$H88*'Base Data'!AX88</f>
        <v>0</v>
      </c>
      <c r="AY88" s="34">
        <f>$H88*'Base Data'!AY88</f>
        <v>0</v>
      </c>
      <c r="AZ88" s="34">
        <f>$H88*'Base Data'!AZ88</f>
        <v>0</v>
      </c>
      <c r="BA88" s="34">
        <f>$H88*'Base Data'!BA88</f>
        <v>0</v>
      </c>
      <c r="BB88" s="34">
        <f>$H88*'Base Data'!BB88</f>
        <v>0</v>
      </c>
      <c r="BC88" s="34">
        <f>$H88*'Base Data'!BC88</f>
        <v>0</v>
      </c>
      <c r="BD88" s="34">
        <f>$H88*'Base Data'!BD88</f>
        <v>0</v>
      </c>
      <c r="BE88" s="34">
        <f>$H88*'Base Data'!BE88</f>
        <v>0</v>
      </c>
      <c r="BF88" s="34">
        <f>$H88*'Base Data'!BF88</f>
        <v>0</v>
      </c>
      <c r="BG88" s="34">
        <f>$H88*'Base Data'!BG88</f>
        <v>0</v>
      </c>
      <c r="BH88" s="34">
        <f>$H88*'Base Data'!BH88</f>
        <v>0</v>
      </c>
      <c r="BI88" s="34">
        <f>$H88*'Base Data'!BI88</f>
        <v>0</v>
      </c>
      <c r="BJ88" s="34">
        <f>$H88*'Base Data'!BJ88</f>
        <v>0</v>
      </c>
      <c r="BK88" s="34">
        <f>$H88*'Base Data'!BK88</f>
        <v>0</v>
      </c>
      <c r="BL88" s="34">
        <f>$H88*'Base Data'!BL88</f>
        <v>0</v>
      </c>
      <c r="BM88" s="34">
        <f>$H88*'Base Data'!BM88</f>
        <v>0</v>
      </c>
      <c r="BN88" s="34">
        <f>$H88*'Base Data'!BN88</f>
        <v>0</v>
      </c>
      <c r="BO88" s="34">
        <f>$H88*'Base Data'!BO88</f>
        <v>0</v>
      </c>
      <c r="BP88" s="34">
        <f>$H88*'Base Data'!BP88</f>
        <v>0</v>
      </c>
      <c r="BQ88" s="34">
        <f>$H88*'Base Data'!BQ88</f>
        <v>0</v>
      </c>
      <c r="BR88" s="34">
        <f>$H88*'Base Data'!BR88</f>
        <v>0</v>
      </c>
      <c r="BS88" s="34">
        <f>$H88*'Base Data'!BS88</f>
        <v>0</v>
      </c>
      <c r="BT88" s="34">
        <f>$H88*'Base Data'!BT88</f>
        <v>0</v>
      </c>
      <c r="BU88" s="34">
        <f>$H88*'Base Data'!BU88</f>
        <v>0</v>
      </c>
      <c r="BV88" s="34">
        <f>$H88*'Base Data'!BV88</f>
        <v>0</v>
      </c>
      <c r="BW88" s="34">
        <f>$H88*'Base Data'!BW88</f>
        <v>0</v>
      </c>
      <c r="BX88" s="34">
        <f>$H88*'Base Data'!BX88</f>
        <v>0</v>
      </c>
      <c r="BY88" s="34">
        <f>$H88*'Base Data'!BY88</f>
        <v>0</v>
      </c>
      <c r="BZ88" s="34">
        <f>$H88*'Base Data'!BZ88</f>
        <v>0</v>
      </c>
      <c r="CA88" s="34">
        <f>$H88*'Base Data'!CA88</f>
        <v>0</v>
      </c>
      <c r="CB88" s="34">
        <f>$H88*'Base Data'!CB88</f>
        <v>0</v>
      </c>
      <c r="CC88" s="34">
        <f>$H88*'Base Data'!CC88</f>
        <v>0</v>
      </c>
      <c r="CD88" s="34">
        <f>$H88*'Base Data'!CD88</f>
        <v>0</v>
      </c>
      <c r="CE88" s="34">
        <f>$H88*'Base Data'!CE88</f>
        <v>0</v>
      </c>
      <c r="CF88" s="34">
        <f>$H88*'Base Data'!CF88</f>
        <v>0</v>
      </c>
      <c r="CG88" s="34">
        <f>$H88*'Base Data'!CG88</f>
        <v>0</v>
      </c>
      <c r="CH88" s="34">
        <f>$H88*'Base Data'!CH88</f>
        <v>0</v>
      </c>
      <c r="CI88" s="34">
        <f>$H88*'Base Data'!CI88</f>
        <v>0</v>
      </c>
      <c r="CJ88" s="34">
        <f>$H88*'Base Data'!CJ88</f>
        <v>0</v>
      </c>
      <c r="CK88" s="34">
        <f>$H88*'Base Data'!CK88</f>
        <v>0</v>
      </c>
      <c r="CL88" s="34">
        <f>$H88*'Base Data'!CL88</f>
        <v>0</v>
      </c>
      <c r="CM88" s="34">
        <f>$H88*'Base Data'!CM88</f>
        <v>0</v>
      </c>
      <c r="CN88" s="34">
        <f>$H88*'Base Data'!CN88</f>
        <v>0</v>
      </c>
      <c r="CO88" s="34">
        <f>$H88*'Base Data'!CO88</f>
        <v>0</v>
      </c>
      <c r="CP88" s="34">
        <f>$H88*'Base Data'!CP88</f>
        <v>0</v>
      </c>
      <c r="CQ88" s="34">
        <f>$H88*'Base Data'!CQ88</f>
        <v>0</v>
      </c>
      <c r="CR88" s="34">
        <f>$H88*'Base Data'!CR88</f>
        <v>0</v>
      </c>
      <c r="CS88" s="34">
        <f>$H88*'Base Data'!CS88</f>
        <v>0</v>
      </c>
      <c r="CT88" s="34">
        <f>$H88*'Base Data'!CT88</f>
        <v>0</v>
      </c>
      <c r="CU88" s="34">
        <f>$H88*'Base Data'!CU88</f>
        <v>0</v>
      </c>
      <c r="CV88" s="34">
        <f>$H88*'Base Data'!CV88</f>
        <v>0</v>
      </c>
      <c r="CW88" s="34">
        <f>$H88*'Base Data'!CW88</f>
        <v>0</v>
      </c>
      <c r="CX88" s="34">
        <f>$H88*'Base Data'!CX88</f>
        <v>0</v>
      </c>
      <c r="CY88" s="34">
        <f>$H88*'Base Data'!CY88</f>
        <v>0</v>
      </c>
      <c r="CZ88" s="34">
        <f>$H88*'Base Data'!CZ88</f>
        <v>0</v>
      </c>
      <c r="DA88" s="34">
        <f>$H88*'Base Data'!DA88</f>
        <v>0</v>
      </c>
      <c r="DB88" s="34">
        <f>$H88*'Base Data'!DB88</f>
        <v>0</v>
      </c>
      <c r="DC88" s="34">
        <f>$H88*'Base Data'!DC88</f>
        <v>0</v>
      </c>
      <c r="DD88" s="34">
        <f>$H88*'Base Data'!DD88</f>
        <v>0</v>
      </c>
      <c r="DE88" s="34">
        <f>$H88*'Base Data'!DE88</f>
        <v>0</v>
      </c>
      <c r="DF88" s="34">
        <f>$H88*'Base Data'!DF88</f>
        <v>0</v>
      </c>
      <c r="DG88" s="34">
        <f>$H88*'Base Data'!DG88</f>
        <v>0</v>
      </c>
      <c r="DH88" s="34">
        <f>$H88*'Base Data'!DH88</f>
        <v>0</v>
      </c>
      <c r="DI88" s="34">
        <f>$H88*'Base Data'!DI88</f>
        <v>0</v>
      </c>
      <c r="DJ88" s="34">
        <f>$H88*'Base Data'!DJ88</f>
        <v>0</v>
      </c>
      <c r="DK88" s="34">
        <f>$H88*'Base Data'!DK88</f>
        <v>0</v>
      </c>
      <c r="DL88" s="729">
        <f>$H88*'Base Data'!DL88</f>
        <v>0</v>
      </c>
    </row>
    <row r="89" spans="1:116" s="348" customFormat="1" ht="11.25" customHeight="1">
      <c r="A89" s="333">
        <f>'LCR Weights'!N89</f>
        <v>0</v>
      </c>
      <c r="B89" s="333"/>
      <c r="C89" s="533"/>
      <c r="D89" s="344"/>
      <c r="E89" s="345"/>
      <c r="F89" s="732" t="s">
        <v>71</v>
      </c>
      <c r="G89" s="747"/>
      <c r="H89" s="748"/>
      <c r="I89" s="731"/>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58"/>
    </row>
    <row r="90" spans="1:116" s="348" customFormat="1" ht="11.25" customHeight="1">
      <c r="A90" s="333">
        <f>'LCR Weights'!N90</f>
        <v>0</v>
      </c>
      <c r="B90" s="333"/>
      <c r="C90" s="533"/>
      <c r="D90" s="344"/>
      <c r="E90" s="345"/>
      <c r="F90" s="737" t="s">
        <v>992</v>
      </c>
      <c r="G90" s="726">
        <f>'LCR Weights'!M90</f>
        <v>0</v>
      </c>
      <c r="H90" s="727">
        <f>'LCR Weights'!H90</f>
        <v>0</v>
      </c>
      <c r="I90" s="731"/>
      <c r="J90" s="34">
        <f>IF('LCR Weights'!$N90=0,1,0)*('Base Data'!J90+'Base Data'!I90)*G90</f>
        <v>0</v>
      </c>
      <c r="K90" s="33">
        <f>'LCR Weights'!$N90*($G90*('Base Data'!$I90+'Base Data'!$J90)/30)+($H90*'Base Data'!K90)</f>
        <v>0</v>
      </c>
      <c r="L90" s="33">
        <f>'LCR Weights'!$N90*($G90*('Base Data'!$I90+'Base Data'!$J90)/30)+($H90*'Base Data'!L90)</f>
        <v>0</v>
      </c>
      <c r="M90" s="33">
        <f>'LCR Weights'!$N90*($G90*('Base Data'!$I90+'Base Data'!$J90)/30)+($H90*'Base Data'!M90)</f>
        <v>0</v>
      </c>
      <c r="N90" s="33">
        <f>'LCR Weights'!$N90*($G90*('Base Data'!$I90+'Base Data'!$J90)/30)+($H90*'Base Data'!N90)</f>
        <v>0</v>
      </c>
      <c r="O90" s="33">
        <f>'LCR Weights'!$N90*($G90*('Base Data'!$I90+'Base Data'!$J90)/30)+($H90*'Base Data'!O90)</f>
        <v>0</v>
      </c>
      <c r="P90" s="33">
        <f>'LCR Weights'!$N90*($G90*('Base Data'!$I90+'Base Data'!$J90)/30)+($H90*'Base Data'!P90)</f>
        <v>0</v>
      </c>
      <c r="Q90" s="33">
        <f>'LCR Weights'!$N90*($G90*('Base Data'!$I90+'Base Data'!$J90)/30)+($H90*'Base Data'!Q90)</f>
        <v>0</v>
      </c>
      <c r="R90" s="33">
        <f>'LCR Weights'!$N90*($G90*('Base Data'!$I90+'Base Data'!$J90)/30)+($H90*'Base Data'!R90)</f>
        <v>0</v>
      </c>
      <c r="S90" s="33">
        <f>'LCR Weights'!$N90*($G90*('Base Data'!$I90+'Base Data'!$J90)/30)+($H90*'Base Data'!S90)</f>
        <v>0</v>
      </c>
      <c r="T90" s="33">
        <f>'LCR Weights'!$N90*($G90*('Base Data'!$I90+'Base Data'!$J90)/30)+($H90*'Base Data'!T90)</f>
        <v>0</v>
      </c>
      <c r="U90" s="33">
        <f>'LCR Weights'!$N90*($G90*('Base Data'!$I90+'Base Data'!$J90)/30)+($H90*'Base Data'!U90)</f>
        <v>0</v>
      </c>
      <c r="V90" s="33">
        <f>'LCR Weights'!$N90*($G90*('Base Data'!$I90+'Base Data'!$J90)/30)+($H90*'Base Data'!V90)</f>
        <v>0</v>
      </c>
      <c r="W90" s="33">
        <f>'LCR Weights'!$N90*($G90*('Base Data'!$I90+'Base Data'!$J90)/30)+($H90*'Base Data'!W90)</f>
        <v>0</v>
      </c>
      <c r="X90" s="33">
        <f>'LCR Weights'!$N90*($G90*('Base Data'!$I90+'Base Data'!$J90)/30)+($H90*'Base Data'!X90)</f>
        <v>0</v>
      </c>
      <c r="Y90" s="33">
        <f>'LCR Weights'!$N90*($G90*('Base Data'!$I90+'Base Data'!$J90)/30)+($H90*'Base Data'!Y90)</f>
        <v>0</v>
      </c>
      <c r="Z90" s="33">
        <f>'LCR Weights'!$N90*($G90*('Base Data'!$I90+'Base Data'!$J90)/30)+($H90*'Base Data'!Z90)</f>
        <v>0</v>
      </c>
      <c r="AA90" s="33">
        <f>'LCR Weights'!$N90*($G90*('Base Data'!$I90+'Base Data'!$J90)/30)+($H90*'Base Data'!AA90)</f>
        <v>0</v>
      </c>
      <c r="AB90" s="33">
        <f>'LCR Weights'!$N90*($G90*('Base Data'!$I90+'Base Data'!$J90)/30)+($H90*'Base Data'!AB90)</f>
        <v>0</v>
      </c>
      <c r="AC90" s="33">
        <f>'LCR Weights'!$N90*($G90*('Base Data'!$I90+'Base Data'!$J90)/30)+($H90*'Base Data'!AC90)</f>
        <v>0</v>
      </c>
      <c r="AD90" s="33">
        <f>'LCR Weights'!$N90*($G90*('Base Data'!$I90+'Base Data'!$J90)/30)+($H90*'Base Data'!AD90)</f>
        <v>0</v>
      </c>
      <c r="AE90" s="33">
        <f>'LCR Weights'!$N90*($G90*('Base Data'!$I90+'Base Data'!$J90)/30)+($H90*'Base Data'!AE90)</f>
        <v>0</v>
      </c>
      <c r="AF90" s="33">
        <f>'LCR Weights'!$N90*($G90*('Base Data'!$I90+'Base Data'!$J90)/30)+($H90*'Base Data'!AF90)</f>
        <v>0</v>
      </c>
      <c r="AG90" s="33">
        <f>'LCR Weights'!$N90*($G90*('Base Data'!$I90+'Base Data'!$J90)/30)+($H90*'Base Data'!AG90)</f>
        <v>0</v>
      </c>
      <c r="AH90" s="33">
        <f>'LCR Weights'!$N90*($G90*('Base Data'!$I90+'Base Data'!$J90)/30)+($H90*'Base Data'!AH90)</f>
        <v>0</v>
      </c>
      <c r="AI90" s="33">
        <f>'LCR Weights'!$N90*($G90*('Base Data'!$I90+'Base Data'!$J90)/30)+($H90*'Base Data'!AI90)</f>
        <v>0</v>
      </c>
      <c r="AJ90" s="33">
        <f>'LCR Weights'!$N90*($G90*('Base Data'!$I90+'Base Data'!$J90)/30)+($H90*'Base Data'!AJ90)</f>
        <v>0</v>
      </c>
      <c r="AK90" s="33">
        <f>'LCR Weights'!$N90*($G90*('Base Data'!$I90+'Base Data'!$J90)/30)+($H90*'Base Data'!AK90)</f>
        <v>0</v>
      </c>
      <c r="AL90" s="33">
        <f>'LCR Weights'!$N90*($G90*('Base Data'!$I90+'Base Data'!$J90)/30)+($H90*'Base Data'!AL90)</f>
        <v>0</v>
      </c>
      <c r="AM90" s="33">
        <f>'LCR Weights'!$N90*($G90*('Base Data'!$I90+'Base Data'!$J90)/30)+($H90*'Base Data'!AM90)</f>
        <v>0</v>
      </c>
      <c r="AN90" s="33">
        <f>'LCR Weights'!$N90*($G90*('Base Data'!$I90+'Base Data'!$J90)/30)+($H90*'Base Data'!AN90)</f>
        <v>0</v>
      </c>
      <c r="AO90" s="34">
        <f>$H90*'Base Data'!AO90</f>
        <v>0</v>
      </c>
      <c r="AP90" s="34">
        <f>$H90*'Base Data'!AP90</f>
        <v>0</v>
      </c>
      <c r="AQ90" s="34">
        <f>$H90*'Base Data'!AQ90</f>
        <v>0</v>
      </c>
      <c r="AR90" s="34">
        <f>$H90*'Base Data'!AR90</f>
        <v>0</v>
      </c>
      <c r="AS90" s="34">
        <f>$H90*'Base Data'!AS90</f>
        <v>0</v>
      </c>
      <c r="AT90" s="34">
        <f>$H90*'Base Data'!AT90</f>
        <v>0</v>
      </c>
      <c r="AU90" s="34">
        <f>$H90*'Base Data'!AU90</f>
        <v>0</v>
      </c>
      <c r="AV90" s="34">
        <f>$H90*'Base Data'!AV90</f>
        <v>0</v>
      </c>
      <c r="AW90" s="34">
        <f>$H90*'Base Data'!AW90</f>
        <v>0</v>
      </c>
      <c r="AX90" s="34">
        <f>$H90*'Base Data'!AX90</f>
        <v>0</v>
      </c>
      <c r="AY90" s="34">
        <f>$H90*'Base Data'!AY90</f>
        <v>0</v>
      </c>
      <c r="AZ90" s="34">
        <f>$H90*'Base Data'!AZ90</f>
        <v>0</v>
      </c>
      <c r="BA90" s="34">
        <f>$H90*'Base Data'!BA90</f>
        <v>0</v>
      </c>
      <c r="BB90" s="34">
        <f>$H90*'Base Data'!BB90</f>
        <v>0</v>
      </c>
      <c r="BC90" s="34">
        <f>$H90*'Base Data'!BC90</f>
        <v>0</v>
      </c>
      <c r="BD90" s="34">
        <f>$H90*'Base Data'!BD90</f>
        <v>0</v>
      </c>
      <c r="BE90" s="34">
        <f>$H90*'Base Data'!BE90</f>
        <v>0</v>
      </c>
      <c r="BF90" s="34">
        <f>$H90*'Base Data'!BF90</f>
        <v>0</v>
      </c>
      <c r="BG90" s="34">
        <f>$H90*'Base Data'!BG90</f>
        <v>0</v>
      </c>
      <c r="BH90" s="34">
        <f>$H90*'Base Data'!BH90</f>
        <v>0</v>
      </c>
      <c r="BI90" s="34">
        <f>$H90*'Base Data'!BI90</f>
        <v>0</v>
      </c>
      <c r="BJ90" s="34">
        <f>$H90*'Base Data'!BJ90</f>
        <v>0</v>
      </c>
      <c r="BK90" s="34">
        <f>$H90*'Base Data'!BK90</f>
        <v>0</v>
      </c>
      <c r="BL90" s="34">
        <f>$H90*'Base Data'!BL90</f>
        <v>0</v>
      </c>
      <c r="BM90" s="34">
        <f>$H90*'Base Data'!BM90</f>
        <v>0</v>
      </c>
      <c r="BN90" s="34">
        <f>$H90*'Base Data'!BN90</f>
        <v>0</v>
      </c>
      <c r="BO90" s="34">
        <f>$H90*'Base Data'!BO90</f>
        <v>0</v>
      </c>
      <c r="BP90" s="34">
        <f>$H90*'Base Data'!BP90</f>
        <v>0</v>
      </c>
      <c r="BQ90" s="34">
        <f>$H90*'Base Data'!BQ90</f>
        <v>0</v>
      </c>
      <c r="BR90" s="34">
        <f>$H90*'Base Data'!BR90</f>
        <v>0</v>
      </c>
      <c r="BS90" s="34">
        <f>$H90*'Base Data'!BS90</f>
        <v>0</v>
      </c>
      <c r="BT90" s="34">
        <f>$H90*'Base Data'!BT90</f>
        <v>0</v>
      </c>
      <c r="BU90" s="34">
        <f>$H90*'Base Data'!BU90</f>
        <v>0</v>
      </c>
      <c r="BV90" s="34">
        <f>$H90*'Base Data'!BV90</f>
        <v>0</v>
      </c>
      <c r="BW90" s="34">
        <f>$H90*'Base Data'!BW90</f>
        <v>0</v>
      </c>
      <c r="BX90" s="34">
        <f>$H90*'Base Data'!BX90</f>
        <v>0</v>
      </c>
      <c r="BY90" s="34">
        <f>$H90*'Base Data'!BY90</f>
        <v>0</v>
      </c>
      <c r="BZ90" s="34">
        <f>$H90*'Base Data'!BZ90</f>
        <v>0</v>
      </c>
      <c r="CA90" s="34">
        <f>$H90*'Base Data'!CA90</f>
        <v>0</v>
      </c>
      <c r="CB90" s="34">
        <f>$H90*'Base Data'!CB90</f>
        <v>0</v>
      </c>
      <c r="CC90" s="34">
        <f>$H90*'Base Data'!CC90</f>
        <v>0</v>
      </c>
      <c r="CD90" s="34">
        <f>$H90*'Base Data'!CD90</f>
        <v>0</v>
      </c>
      <c r="CE90" s="34">
        <f>$H90*'Base Data'!CE90</f>
        <v>0</v>
      </c>
      <c r="CF90" s="34">
        <f>$H90*'Base Data'!CF90</f>
        <v>0</v>
      </c>
      <c r="CG90" s="34">
        <f>$H90*'Base Data'!CG90</f>
        <v>0</v>
      </c>
      <c r="CH90" s="34">
        <f>$H90*'Base Data'!CH90</f>
        <v>0</v>
      </c>
      <c r="CI90" s="34">
        <f>$H90*'Base Data'!CI90</f>
        <v>0</v>
      </c>
      <c r="CJ90" s="34">
        <f>$H90*'Base Data'!CJ90</f>
        <v>0</v>
      </c>
      <c r="CK90" s="34">
        <f>$H90*'Base Data'!CK90</f>
        <v>0</v>
      </c>
      <c r="CL90" s="34">
        <f>$H90*'Base Data'!CL90</f>
        <v>0</v>
      </c>
      <c r="CM90" s="34">
        <f>$H90*'Base Data'!CM90</f>
        <v>0</v>
      </c>
      <c r="CN90" s="34">
        <f>$H90*'Base Data'!CN90</f>
        <v>0</v>
      </c>
      <c r="CO90" s="34">
        <f>$H90*'Base Data'!CO90</f>
        <v>0</v>
      </c>
      <c r="CP90" s="34">
        <f>$H90*'Base Data'!CP90</f>
        <v>0</v>
      </c>
      <c r="CQ90" s="34">
        <f>$H90*'Base Data'!CQ90</f>
        <v>0</v>
      </c>
      <c r="CR90" s="34">
        <f>$H90*'Base Data'!CR90</f>
        <v>0</v>
      </c>
      <c r="CS90" s="34">
        <f>$H90*'Base Data'!CS90</f>
        <v>0</v>
      </c>
      <c r="CT90" s="34">
        <f>$H90*'Base Data'!CT90</f>
        <v>0</v>
      </c>
      <c r="CU90" s="34">
        <f>$H90*'Base Data'!CU90</f>
        <v>0</v>
      </c>
      <c r="CV90" s="34">
        <f>$H90*'Base Data'!CV90</f>
        <v>0</v>
      </c>
      <c r="CW90" s="34">
        <f>$H90*'Base Data'!CW90</f>
        <v>0</v>
      </c>
      <c r="CX90" s="34">
        <f>$H90*'Base Data'!CX90</f>
        <v>0</v>
      </c>
      <c r="CY90" s="34">
        <f>$H90*'Base Data'!CY90</f>
        <v>0</v>
      </c>
      <c r="CZ90" s="34">
        <f>$H90*'Base Data'!CZ90</f>
        <v>0</v>
      </c>
      <c r="DA90" s="34">
        <f>$H90*'Base Data'!DA90</f>
        <v>0</v>
      </c>
      <c r="DB90" s="34">
        <f>$H90*'Base Data'!DB90</f>
        <v>0</v>
      </c>
      <c r="DC90" s="34">
        <f>$H90*'Base Data'!DC90</f>
        <v>0</v>
      </c>
      <c r="DD90" s="34">
        <f>$H90*'Base Data'!DD90</f>
        <v>0</v>
      </c>
      <c r="DE90" s="34">
        <f>$H90*'Base Data'!DE90</f>
        <v>0</v>
      </c>
      <c r="DF90" s="34">
        <f>$H90*'Base Data'!DF90</f>
        <v>0</v>
      </c>
      <c r="DG90" s="34">
        <f>$H90*'Base Data'!DG90</f>
        <v>0</v>
      </c>
      <c r="DH90" s="34">
        <f>$H90*'Base Data'!DH90</f>
        <v>0</v>
      </c>
      <c r="DI90" s="34">
        <f>$H90*'Base Data'!DI90</f>
        <v>0</v>
      </c>
      <c r="DJ90" s="34">
        <f>$H90*'Base Data'!DJ90</f>
        <v>0</v>
      </c>
      <c r="DK90" s="34">
        <f>$H90*'Base Data'!DK90</f>
        <v>0</v>
      </c>
      <c r="DL90" s="729">
        <f>$H90*'Base Data'!DL90</f>
        <v>0</v>
      </c>
    </row>
    <row r="91" spans="1:116" s="348" customFormat="1" ht="11.25" customHeight="1">
      <c r="A91" s="333">
        <f>'LCR Weights'!N91</f>
        <v>0</v>
      </c>
      <c r="B91" s="333"/>
      <c r="C91" s="533"/>
      <c r="D91" s="344"/>
      <c r="E91" s="345"/>
      <c r="F91" s="732" t="s">
        <v>75</v>
      </c>
      <c r="G91" s="747"/>
      <c r="H91" s="748"/>
      <c r="I91" s="731"/>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58"/>
    </row>
    <row r="92" spans="1:116" s="348" customFormat="1" ht="11.25" customHeight="1">
      <c r="A92" s="333">
        <f>'LCR Weights'!N92</f>
        <v>0</v>
      </c>
      <c r="B92" s="333"/>
      <c r="C92" s="533"/>
      <c r="D92" s="344"/>
      <c r="E92" s="345"/>
      <c r="F92" s="732" t="s">
        <v>77</v>
      </c>
      <c r="G92" s="747"/>
      <c r="H92" s="748"/>
      <c r="I92" s="731"/>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58"/>
    </row>
    <row r="93" spans="1:116" s="332" customFormat="1" ht="19.5" customHeight="1">
      <c r="A93" s="333">
        <f>'LCR Weights'!N93</f>
        <v>0</v>
      </c>
      <c r="B93" s="333"/>
      <c r="C93" s="76"/>
      <c r="D93" s="87"/>
      <c r="E93" s="93"/>
      <c r="F93" s="737" t="s">
        <v>79</v>
      </c>
      <c r="G93" s="726">
        <f>'LCR Weights'!M93</f>
        <v>7.0000000000000007E-2</v>
      </c>
      <c r="H93" s="727">
        <f>'LCR Weights'!H93</f>
        <v>7.0000000000000007E-2</v>
      </c>
      <c r="I93" s="759"/>
      <c r="J93" s="34">
        <f>IF('LCR Weights'!$N93=0,1,0)*('Base Data'!J93+'Base Data'!I93)*G93</f>
        <v>0</v>
      </c>
      <c r="K93" s="33">
        <f>'LCR Weights'!$N93*($G93*('Base Data'!$I93+'Base Data'!$J93)/30)+($H93*'Base Data'!K93)</f>
        <v>0</v>
      </c>
      <c r="L93" s="33">
        <f>'LCR Weights'!$N93*($G93*('Base Data'!$I93+'Base Data'!$J93)/30)+($H93*'Base Data'!L93)</f>
        <v>0</v>
      </c>
      <c r="M93" s="33">
        <f>'LCR Weights'!$N93*($G93*('Base Data'!$I93+'Base Data'!$J93)/30)+($H93*'Base Data'!M93)</f>
        <v>0</v>
      </c>
      <c r="N93" s="33">
        <f>'LCR Weights'!$N93*($G93*('Base Data'!$I93+'Base Data'!$J93)/30)+($H93*'Base Data'!N93)</f>
        <v>0</v>
      </c>
      <c r="O93" s="33">
        <f>'LCR Weights'!$N93*($G93*('Base Data'!$I93+'Base Data'!$J93)/30)+($H93*'Base Data'!O93)</f>
        <v>0</v>
      </c>
      <c r="P93" s="33">
        <f>'LCR Weights'!$N93*($G93*('Base Data'!$I93+'Base Data'!$J93)/30)+($H93*'Base Data'!P93)</f>
        <v>0</v>
      </c>
      <c r="Q93" s="33">
        <f>'LCR Weights'!$N93*($G93*('Base Data'!$I93+'Base Data'!$J93)/30)+($H93*'Base Data'!Q93)</f>
        <v>0</v>
      </c>
      <c r="R93" s="33">
        <f>'LCR Weights'!$N93*($G93*('Base Data'!$I93+'Base Data'!$J93)/30)+($H93*'Base Data'!R93)</f>
        <v>0</v>
      </c>
      <c r="S93" s="33">
        <f>'LCR Weights'!$N93*($G93*('Base Data'!$I93+'Base Data'!$J93)/30)+($H93*'Base Data'!S93)</f>
        <v>0</v>
      </c>
      <c r="T93" s="33">
        <f>'LCR Weights'!$N93*($G93*('Base Data'!$I93+'Base Data'!$J93)/30)+($H93*'Base Data'!T93)</f>
        <v>0</v>
      </c>
      <c r="U93" s="33">
        <f>'LCR Weights'!$N93*($G93*('Base Data'!$I93+'Base Data'!$J93)/30)+($H93*'Base Data'!U93)</f>
        <v>0</v>
      </c>
      <c r="V93" s="33">
        <f>'LCR Weights'!$N93*($G93*('Base Data'!$I93+'Base Data'!$J93)/30)+($H93*'Base Data'!V93)</f>
        <v>0</v>
      </c>
      <c r="W93" s="33">
        <f>'LCR Weights'!$N93*($G93*('Base Data'!$I93+'Base Data'!$J93)/30)+($H93*'Base Data'!W93)</f>
        <v>0</v>
      </c>
      <c r="X93" s="33">
        <f>'LCR Weights'!$N93*($G93*('Base Data'!$I93+'Base Data'!$J93)/30)+($H93*'Base Data'!X93)</f>
        <v>0</v>
      </c>
      <c r="Y93" s="33">
        <f>'LCR Weights'!$N93*($G93*('Base Data'!$I93+'Base Data'!$J93)/30)+($H93*'Base Data'!Y93)</f>
        <v>0</v>
      </c>
      <c r="Z93" s="33">
        <f>'LCR Weights'!$N93*($G93*('Base Data'!$I93+'Base Data'!$J93)/30)+($H93*'Base Data'!Z93)</f>
        <v>0</v>
      </c>
      <c r="AA93" s="33">
        <f>'LCR Weights'!$N93*($G93*('Base Data'!$I93+'Base Data'!$J93)/30)+($H93*'Base Data'!AA93)</f>
        <v>0</v>
      </c>
      <c r="AB93" s="33">
        <f>'LCR Weights'!$N93*($G93*('Base Data'!$I93+'Base Data'!$J93)/30)+($H93*'Base Data'!AB93)</f>
        <v>0</v>
      </c>
      <c r="AC93" s="33">
        <f>'LCR Weights'!$N93*($G93*('Base Data'!$I93+'Base Data'!$J93)/30)+($H93*'Base Data'!AC93)</f>
        <v>0</v>
      </c>
      <c r="AD93" s="33">
        <f>'LCR Weights'!$N93*($G93*('Base Data'!$I93+'Base Data'!$J93)/30)+($H93*'Base Data'!AD93)</f>
        <v>0</v>
      </c>
      <c r="AE93" s="33">
        <f>'LCR Weights'!$N93*($G93*('Base Data'!$I93+'Base Data'!$J93)/30)+($H93*'Base Data'!AE93)</f>
        <v>0</v>
      </c>
      <c r="AF93" s="33">
        <f>'LCR Weights'!$N93*($G93*('Base Data'!$I93+'Base Data'!$J93)/30)+($H93*'Base Data'!AF93)</f>
        <v>0</v>
      </c>
      <c r="AG93" s="33">
        <f>'LCR Weights'!$N93*($G93*('Base Data'!$I93+'Base Data'!$J93)/30)+($H93*'Base Data'!AG93)</f>
        <v>0</v>
      </c>
      <c r="AH93" s="33">
        <f>'LCR Weights'!$N93*($G93*('Base Data'!$I93+'Base Data'!$J93)/30)+($H93*'Base Data'!AH93)</f>
        <v>0</v>
      </c>
      <c r="AI93" s="33">
        <f>'LCR Weights'!$N93*($G93*('Base Data'!$I93+'Base Data'!$J93)/30)+($H93*'Base Data'!AI93)</f>
        <v>0</v>
      </c>
      <c r="AJ93" s="33">
        <f>'LCR Weights'!$N93*($G93*('Base Data'!$I93+'Base Data'!$J93)/30)+($H93*'Base Data'!AJ93)</f>
        <v>0</v>
      </c>
      <c r="AK93" s="33">
        <f>'LCR Weights'!$N93*($G93*('Base Data'!$I93+'Base Data'!$J93)/30)+($H93*'Base Data'!AK93)</f>
        <v>0</v>
      </c>
      <c r="AL93" s="33">
        <f>'LCR Weights'!$N93*($G93*('Base Data'!$I93+'Base Data'!$J93)/30)+($H93*'Base Data'!AL93)</f>
        <v>0</v>
      </c>
      <c r="AM93" s="33">
        <f>'LCR Weights'!$N93*($G93*('Base Data'!$I93+'Base Data'!$J93)/30)+($H93*'Base Data'!AM93)</f>
        <v>0</v>
      </c>
      <c r="AN93" s="33">
        <f>'LCR Weights'!$N93*($G93*('Base Data'!$I93+'Base Data'!$J93)/30)+($H93*'Base Data'!AN93)</f>
        <v>0</v>
      </c>
      <c r="AO93" s="34">
        <f>$H93*'Base Data'!AO93</f>
        <v>0</v>
      </c>
      <c r="AP93" s="34">
        <f>$H93*'Base Data'!AP93</f>
        <v>0</v>
      </c>
      <c r="AQ93" s="34">
        <f>$H93*'Base Data'!AQ93</f>
        <v>0</v>
      </c>
      <c r="AR93" s="34">
        <f>$H93*'Base Data'!AR93</f>
        <v>0</v>
      </c>
      <c r="AS93" s="34">
        <f>$H93*'Base Data'!AS93</f>
        <v>0</v>
      </c>
      <c r="AT93" s="34">
        <f>$H93*'Base Data'!AT93</f>
        <v>0</v>
      </c>
      <c r="AU93" s="34">
        <f>$H93*'Base Data'!AU93</f>
        <v>0</v>
      </c>
      <c r="AV93" s="34">
        <f>$H93*'Base Data'!AV93</f>
        <v>0</v>
      </c>
      <c r="AW93" s="34">
        <f>$H93*'Base Data'!AW93</f>
        <v>0</v>
      </c>
      <c r="AX93" s="34">
        <f>$H93*'Base Data'!AX93</f>
        <v>0</v>
      </c>
      <c r="AY93" s="34">
        <f>$H93*'Base Data'!AY93</f>
        <v>0</v>
      </c>
      <c r="AZ93" s="34">
        <f>$H93*'Base Data'!AZ93</f>
        <v>0</v>
      </c>
      <c r="BA93" s="34">
        <f>$H93*'Base Data'!BA93</f>
        <v>0</v>
      </c>
      <c r="BB93" s="34">
        <f>$H93*'Base Data'!BB93</f>
        <v>0</v>
      </c>
      <c r="BC93" s="34">
        <f>$H93*'Base Data'!BC93</f>
        <v>0</v>
      </c>
      <c r="BD93" s="34">
        <f>$H93*'Base Data'!BD93</f>
        <v>0</v>
      </c>
      <c r="BE93" s="34">
        <f>$H93*'Base Data'!BE93</f>
        <v>0</v>
      </c>
      <c r="BF93" s="34">
        <f>$H93*'Base Data'!BF93</f>
        <v>0</v>
      </c>
      <c r="BG93" s="34">
        <f>$H93*'Base Data'!BG93</f>
        <v>0</v>
      </c>
      <c r="BH93" s="34">
        <f>$H93*'Base Data'!BH93</f>
        <v>0</v>
      </c>
      <c r="BI93" s="34">
        <f>$H93*'Base Data'!BI93</f>
        <v>0</v>
      </c>
      <c r="BJ93" s="34">
        <f>$H93*'Base Data'!BJ93</f>
        <v>0</v>
      </c>
      <c r="BK93" s="34">
        <f>$H93*'Base Data'!BK93</f>
        <v>0</v>
      </c>
      <c r="BL93" s="34">
        <f>$H93*'Base Data'!BL93</f>
        <v>0</v>
      </c>
      <c r="BM93" s="34">
        <f>$H93*'Base Data'!BM93</f>
        <v>0</v>
      </c>
      <c r="BN93" s="34">
        <f>$H93*'Base Data'!BN93</f>
        <v>0</v>
      </c>
      <c r="BO93" s="34">
        <f>$H93*'Base Data'!BO93</f>
        <v>0</v>
      </c>
      <c r="BP93" s="34">
        <f>$H93*'Base Data'!BP93</f>
        <v>0</v>
      </c>
      <c r="BQ93" s="34">
        <f>$H93*'Base Data'!BQ93</f>
        <v>0</v>
      </c>
      <c r="BR93" s="34">
        <f>$H93*'Base Data'!BR93</f>
        <v>0</v>
      </c>
      <c r="BS93" s="34">
        <f>$H93*'Base Data'!BS93</f>
        <v>0</v>
      </c>
      <c r="BT93" s="34">
        <f>$H93*'Base Data'!BT93</f>
        <v>0</v>
      </c>
      <c r="BU93" s="34">
        <f>$H93*'Base Data'!BU93</f>
        <v>0</v>
      </c>
      <c r="BV93" s="34">
        <f>$H93*'Base Data'!BV93</f>
        <v>0</v>
      </c>
      <c r="BW93" s="34">
        <f>$H93*'Base Data'!BW93</f>
        <v>0</v>
      </c>
      <c r="BX93" s="34">
        <f>$H93*'Base Data'!BX93</f>
        <v>0</v>
      </c>
      <c r="BY93" s="34">
        <f>$H93*'Base Data'!BY93</f>
        <v>0</v>
      </c>
      <c r="BZ93" s="34">
        <f>$H93*'Base Data'!BZ93</f>
        <v>0</v>
      </c>
      <c r="CA93" s="34">
        <f>$H93*'Base Data'!CA93</f>
        <v>0</v>
      </c>
      <c r="CB93" s="34">
        <f>$H93*'Base Data'!CB93</f>
        <v>0</v>
      </c>
      <c r="CC93" s="34">
        <f>$H93*'Base Data'!CC93</f>
        <v>0</v>
      </c>
      <c r="CD93" s="34">
        <f>$H93*'Base Data'!CD93</f>
        <v>0</v>
      </c>
      <c r="CE93" s="34">
        <f>$H93*'Base Data'!CE93</f>
        <v>0</v>
      </c>
      <c r="CF93" s="34">
        <f>$H93*'Base Data'!CF93</f>
        <v>0</v>
      </c>
      <c r="CG93" s="34">
        <f>$H93*'Base Data'!CG93</f>
        <v>0</v>
      </c>
      <c r="CH93" s="34">
        <f>$H93*'Base Data'!CH93</f>
        <v>0</v>
      </c>
      <c r="CI93" s="34">
        <f>$H93*'Base Data'!CI93</f>
        <v>0</v>
      </c>
      <c r="CJ93" s="34">
        <f>$H93*'Base Data'!CJ93</f>
        <v>0</v>
      </c>
      <c r="CK93" s="34">
        <f>$H93*'Base Data'!CK93</f>
        <v>0</v>
      </c>
      <c r="CL93" s="34">
        <f>$H93*'Base Data'!CL93</f>
        <v>0</v>
      </c>
      <c r="CM93" s="34">
        <f>$H93*'Base Data'!CM93</f>
        <v>0</v>
      </c>
      <c r="CN93" s="34">
        <f>$H93*'Base Data'!CN93</f>
        <v>0</v>
      </c>
      <c r="CO93" s="34">
        <f>$H93*'Base Data'!CO93</f>
        <v>0</v>
      </c>
      <c r="CP93" s="34">
        <f>$H93*'Base Data'!CP93</f>
        <v>0</v>
      </c>
      <c r="CQ93" s="34">
        <f>$H93*'Base Data'!CQ93</f>
        <v>0</v>
      </c>
      <c r="CR93" s="34">
        <f>$H93*'Base Data'!CR93</f>
        <v>0</v>
      </c>
      <c r="CS93" s="34">
        <f>$H93*'Base Data'!CS93</f>
        <v>0</v>
      </c>
      <c r="CT93" s="34">
        <f>$H93*'Base Data'!CT93</f>
        <v>0</v>
      </c>
      <c r="CU93" s="34">
        <f>$H93*'Base Data'!CU93</f>
        <v>0</v>
      </c>
      <c r="CV93" s="34">
        <f>$H93*'Base Data'!CV93</f>
        <v>0</v>
      </c>
      <c r="CW93" s="34">
        <f>$H93*'Base Data'!CW93</f>
        <v>0</v>
      </c>
      <c r="CX93" s="34">
        <f>$H93*'Base Data'!CX93</f>
        <v>0</v>
      </c>
      <c r="CY93" s="34">
        <f>$H93*'Base Data'!CY93</f>
        <v>0</v>
      </c>
      <c r="CZ93" s="34">
        <f>$H93*'Base Data'!CZ93</f>
        <v>0</v>
      </c>
      <c r="DA93" s="34">
        <f>$H93*'Base Data'!DA93</f>
        <v>0</v>
      </c>
      <c r="DB93" s="34">
        <f>$H93*'Base Data'!DB93</f>
        <v>0</v>
      </c>
      <c r="DC93" s="34">
        <f>$H93*'Base Data'!DC93</f>
        <v>0</v>
      </c>
      <c r="DD93" s="34">
        <f>$H93*'Base Data'!DD93</f>
        <v>0</v>
      </c>
      <c r="DE93" s="34">
        <f>$H93*'Base Data'!DE93</f>
        <v>0</v>
      </c>
      <c r="DF93" s="34">
        <f>$H93*'Base Data'!DF93</f>
        <v>0</v>
      </c>
      <c r="DG93" s="34">
        <f>$H93*'Base Data'!DG93</f>
        <v>0</v>
      </c>
      <c r="DH93" s="34">
        <f>$H93*'Base Data'!DH93</f>
        <v>0</v>
      </c>
      <c r="DI93" s="34">
        <f>$H93*'Base Data'!DI93</f>
        <v>0</v>
      </c>
      <c r="DJ93" s="34">
        <f>$H93*'Base Data'!DJ93</f>
        <v>0</v>
      </c>
      <c r="DK93" s="34">
        <f>$H93*'Base Data'!DK93</f>
        <v>0</v>
      </c>
      <c r="DL93" s="729">
        <f>$H93*'Base Data'!DL93</f>
        <v>0</v>
      </c>
    </row>
    <row r="94" spans="1:116" s="332" customFormat="1" ht="19.5" customHeight="1">
      <c r="A94" s="333">
        <f>'LCR Weights'!N94</f>
        <v>0</v>
      </c>
      <c r="B94" s="333"/>
      <c r="C94" s="76"/>
      <c r="D94" s="87"/>
      <c r="E94" s="93"/>
      <c r="F94" s="730" t="s">
        <v>81</v>
      </c>
      <c r="G94" s="726">
        <f>'LCR Weights'!M94</f>
        <v>0.15</v>
      </c>
      <c r="H94" s="727">
        <f>'LCR Weights'!H94</f>
        <v>0.15</v>
      </c>
      <c r="I94" s="728"/>
      <c r="J94" s="34">
        <f>IF('LCR Weights'!$N94=0,1,0)*('Base Data'!J94+'Base Data'!I94)*G94</f>
        <v>0</v>
      </c>
      <c r="K94" s="33">
        <f>'LCR Weights'!$N94*($G94*('Base Data'!$I94+'Base Data'!$J94)/30)+($H94*'Base Data'!K94)</f>
        <v>0</v>
      </c>
      <c r="L94" s="33">
        <f>'LCR Weights'!$N94*($G94*('Base Data'!$I94+'Base Data'!$J94)/30)+($H94*'Base Data'!L94)</f>
        <v>0</v>
      </c>
      <c r="M94" s="33">
        <f>'LCR Weights'!$N94*($G94*('Base Data'!$I94+'Base Data'!$J94)/30)+($H94*'Base Data'!M94)</f>
        <v>0</v>
      </c>
      <c r="N94" s="33">
        <f>'LCR Weights'!$N94*($G94*('Base Data'!$I94+'Base Data'!$J94)/30)+($H94*'Base Data'!N94)</f>
        <v>0</v>
      </c>
      <c r="O94" s="33">
        <f>'LCR Weights'!$N94*($G94*('Base Data'!$I94+'Base Data'!$J94)/30)+($H94*'Base Data'!O94)</f>
        <v>0</v>
      </c>
      <c r="P94" s="33">
        <f>'LCR Weights'!$N94*($G94*('Base Data'!$I94+'Base Data'!$J94)/30)+($H94*'Base Data'!P94)</f>
        <v>0</v>
      </c>
      <c r="Q94" s="33">
        <f>'LCR Weights'!$N94*($G94*('Base Data'!$I94+'Base Data'!$J94)/30)+($H94*'Base Data'!Q94)</f>
        <v>0</v>
      </c>
      <c r="R94" s="33">
        <f>'LCR Weights'!$N94*($G94*('Base Data'!$I94+'Base Data'!$J94)/30)+($H94*'Base Data'!R94)</f>
        <v>0</v>
      </c>
      <c r="S94" s="33">
        <f>'LCR Weights'!$N94*($G94*('Base Data'!$I94+'Base Data'!$J94)/30)+($H94*'Base Data'!S94)</f>
        <v>0</v>
      </c>
      <c r="T94" s="33">
        <f>'LCR Weights'!$N94*($G94*('Base Data'!$I94+'Base Data'!$J94)/30)+($H94*'Base Data'!T94)</f>
        <v>0</v>
      </c>
      <c r="U94" s="33">
        <f>'LCR Weights'!$N94*($G94*('Base Data'!$I94+'Base Data'!$J94)/30)+($H94*'Base Data'!U94)</f>
        <v>0</v>
      </c>
      <c r="V94" s="33">
        <f>'LCR Weights'!$N94*($G94*('Base Data'!$I94+'Base Data'!$J94)/30)+($H94*'Base Data'!V94)</f>
        <v>0</v>
      </c>
      <c r="W94" s="33">
        <f>'LCR Weights'!$N94*($G94*('Base Data'!$I94+'Base Data'!$J94)/30)+($H94*'Base Data'!W94)</f>
        <v>0</v>
      </c>
      <c r="X94" s="33">
        <f>'LCR Weights'!$N94*($G94*('Base Data'!$I94+'Base Data'!$J94)/30)+($H94*'Base Data'!X94)</f>
        <v>0</v>
      </c>
      <c r="Y94" s="33">
        <f>'LCR Weights'!$N94*($G94*('Base Data'!$I94+'Base Data'!$J94)/30)+($H94*'Base Data'!Y94)</f>
        <v>0</v>
      </c>
      <c r="Z94" s="33">
        <f>'LCR Weights'!$N94*($G94*('Base Data'!$I94+'Base Data'!$J94)/30)+($H94*'Base Data'!Z94)</f>
        <v>0</v>
      </c>
      <c r="AA94" s="33">
        <f>'LCR Weights'!$N94*($G94*('Base Data'!$I94+'Base Data'!$J94)/30)+($H94*'Base Data'!AA94)</f>
        <v>0</v>
      </c>
      <c r="AB94" s="33">
        <f>'LCR Weights'!$N94*($G94*('Base Data'!$I94+'Base Data'!$J94)/30)+($H94*'Base Data'!AB94)</f>
        <v>0</v>
      </c>
      <c r="AC94" s="33">
        <f>'LCR Weights'!$N94*($G94*('Base Data'!$I94+'Base Data'!$J94)/30)+($H94*'Base Data'!AC94)</f>
        <v>0</v>
      </c>
      <c r="AD94" s="33">
        <f>'LCR Weights'!$N94*($G94*('Base Data'!$I94+'Base Data'!$J94)/30)+($H94*'Base Data'!AD94)</f>
        <v>0</v>
      </c>
      <c r="AE94" s="33">
        <f>'LCR Weights'!$N94*($G94*('Base Data'!$I94+'Base Data'!$J94)/30)+($H94*'Base Data'!AE94)</f>
        <v>0</v>
      </c>
      <c r="AF94" s="33">
        <f>'LCR Weights'!$N94*($G94*('Base Data'!$I94+'Base Data'!$J94)/30)+($H94*'Base Data'!AF94)</f>
        <v>0</v>
      </c>
      <c r="AG94" s="33">
        <f>'LCR Weights'!$N94*($G94*('Base Data'!$I94+'Base Data'!$J94)/30)+($H94*'Base Data'!AG94)</f>
        <v>0</v>
      </c>
      <c r="AH94" s="33">
        <f>'LCR Weights'!$N94*($G94*('Base Data'!$I94+'Base Data'!$J94)/30)+($H94*'Base Data'!AH94)</f>
        <v>0</v>
      </c>
      <c r="AI94" s="33">
        <f>'LCR Weights'!$N94*($G94*('Base Data'!$I94+'Base Data'!$J94)/30)+($H94*'Base Data'!AI94)</f>
        <v>0</v>
      </c>
      <c r="AJ94" s="33">
        <f>'LCR Weights'!$N94*($G94*('Base Data'!$I94+'Base Data'!$J94)/30)+($H94*'Base Data'!AJ94)</f>
        <v>0</v>
      </c>
      <c r="AK94" s="33">
        <f>'LCR Weights'!$N94*($G94*('Base Data'!$I94+'Base Data'!$J94)/30)+($H94*'Base Data'!AK94)</f>
        <v>0</v>
      </c>
      <c r="AL94" s="33">
        <f>'LCR Weights'!$N94*($G94*('Base Data'!$I94+'Base Data'!$J94)/30)+($H94*'Base Data'!AL94)</f>
        <v>0</v>
      </c>
      <c r="AM94" s="33">
        <f>'LCR Weights'!$N94*($G94*('Base Data'!$I94+'Base Data'!$J94)/30)+($H94*'Base Data'!AM94)</f>
        <v>0</v>
      </c>
      <c r="AN94" s="33">
        <f>'LCR Weights'!$N94*($G94*('Base Data'!$I94+'Base Data'!$J94)/30)+($H94*'Base Data'!AN94)</f>
        <v>0</v>
      </c>
      <c r="AO94" s="34">
        <f>$H94*'Base Data'!AO94</f>
        <v>0</v>
      </c>
      <c r="AP94" s="34">
        <f>$H94*'Base Data'!AP94</f>
        <v>0</v>
      </c>
      <c r="AQ94" s="34">
        <f>$H94*'Base Data'!AQ94</f>
        <v>0</v>
      </c>
      <c r="AR94" s="34">
        <f>$H94*'Base Data'!AR94</f>
        <v>0</v>
      </c>
      <c r="AS94" s="34">
        <f>$H94*'Base Data'!AS94</f>
        <v>0</v>
      </c>
      <c r="AT94" s="34">
        <f>$H94*'Base Data'!AT94</f>
        <v>0</v>
      </c>
      <c r="AU94" s="34">
        <f>$H94*'Base Data'!AU94</f>
        <v>0</v>
      </c>
      <c r="AV94" s="34">
        <f>$H94*'Base Data'!AV94</f>
        <v>0</v>
      </c>
      <c r="AW94" s="34">
        <f>$H94*'Base Data'!AW94</f>
        <v>0</v>
      </c>
      <c r="AX94" s="34">
        <f>$H94*'Base Data'!AX94</f>
        <v>0</v>
      </c>
      <c r="AY94" s="34">
        <f>$H94*'Base Data'!AY94</f>
        <v>0</v>
      </c>
      <c r="AZ94" s="34">
        <f>$H94*'Base Data'!AZ94</f>
        <v>0</v>
      </c>
      <c r="BA94" s="34">
        <f>$H94*'Base Data'!BA94</f>
        <v>0</v>
      </c>
      <c r="BB94" s="34">
        <f>$H94*'Base Data'!BB94</f>
        <v>0</v>
      </c>
      <c r="BC94" s="34">
        <f>$H94*'Base Data'!BC94</f>
        <v>0</v>
      </c>
      <c r="BD94" s="34">
        <f>$H94*'Base Data'!BD94</f>
        <v>0</v>
      </c>
      <c r="BE94" s="34">
        <f>$H94*'Base Data'!BE94</f>
        <v>0</v>
      </c>
      <c r="BF94" s="34">
        <f>$H94*'Base Data'!BF94</f>
        <v>0</v>
      </c>
      <c r="BG94" s="34">
        <f>$H94*'Base Data'!BG94</f>
        <v>0</v>
      </c>
      <c r="BH94" s="34">
        <f>$H94*'Base Data'!BH94</f>
        <v>0</v>
      </c>
      <c r="BI94" s="34">
        <f>$H94*'Base Data'!BI94</f>
        <v>0</v>
      </c>
      <c r="BJ94" s="34">
        <f>$H94*'Base Data'!BJ94</f>
        <v>0</v>
      </c>
      <c r="BK94" s="34">
        <f>$H94*'Base Data'!BK94</f>
        <v>0</v>
      </c>
      <c r="BL94" s="34">
        <f>$H94*'Base Data'!BL94</f>
        <v>0</v>
      </c>
      <c r="BM94" s="34">
        <f>$H94*'Base Data'!BM94</f>
        <v>0</v>
      </c>
      <c r="BN94" s="34">
        <f>$H94*'Base Data'!BN94</f>
        <v>0</v>
      </c>
      <c r="BO94" s="34">
        <f>$H94*'Base Data'!BO94</f>
        <v>0</v>
      </c>
      <c r="BP94" s="34">
        <f>$H94*'Base Data'!BP94</f>
        <v>0</v>
      </c>
      <c r="BQ94" s="34">
        <f>$H94*'Base Data'!BQ94</f>
        <v>0</v>
      </c>
      <c r="BR94" s="34">
        <f>$H94*'Base Data'!BR94</f>
        <v>0</v>
      </c>
      <c r="BS94" s="34">
        <f>$H94*'Base Data'!BS94</f>
        <v>0</v>
      </c>
      <c r="BT94" s="34">
        <f>$H94*'Base Data'!BT94</f>
        <v>0</v>
      </c>
      <c r="BU94" s="34">
        <f>$H94*'Base Data'!BU94</f>
        <v>0</v>
      </c>
      <c r="BV94" s="34">
        <f>$H94*'Base Data'!BV94</f>
        <v>0</v>
      </c>
      <c r="BW94" s="34">
        <f>$H94*'Base Data'!BW94</f>
        <v>0</v>
      </c>
      <c r="BX94" s="34">
        <f>$H94*'Base Data'!BX94</f>
        <v>0</v>
      </c>
      <c r="BY94" s="34">
        <f>$H94*'Base Data'!BY94</f>
        <v>0</v>
      </c>
      <c r="BZ94" s="34">
        <f>$H94*'Base Data'!BZ94</f>
        <v>0</v>
      </c>
      <c r="CA94" s="34">
        <f>$H94*'Base Data'!CA94</f>
        <v>0</v>
      </c>
      <c r="CB94" s="34">
        <f>$H94*'Base Data'!CB94</f>
        <v>0</v>
      </c>
      <c r="CC94" s="34">
        <f>$H94*'Base Data'!CC94</f>
        <v>0</v>
      </c>
      <c r="CD94" s="34">
        <f>$H94*'Base Data'!CD94</f>
        <v>0</v>
      </c>
      <c r="CE94" s="34">
        <f>$H94*'Base Data'!CE94</f>
        <v>0</v>
      </c>
      <c r="CF94" s="34">
        <f>$H94*'Base Data'!CF94</f>
        <v>0</v>
      </c>
      <c r="CG94" s="34">
        <f>$H94*'Base Data'!CG94</f>
        <v>0</v>
      </c>
      <c r="CH94" s="34">
        <f>$H94*'Base Data'!CH94</f>
        <v>0</v>
      </c>
      <c r="CI94" s="34">
        <f>$H94*'Base Data'!CI94</f>
        <v>0</v>
      </c>
      <c r="CJ94" s="34">
        <f>$H94*'Base Data'!CJ94</f>
        <v>0</v>
      </c>
      <c r="CK94" s="34">
        <f>$H94*'Base Data'!CK94</f>
        <v>0</v>
      </c>
      <c r="CL94" s="34">
        <f>$H94*'Base Data'!CL94</f>
        <v>0</v>
      </c>
      <c r="CM94" s="34">
        <f>$H94*'Base Data'!CM94</f>
        <v>0</v>
      </c>
      <c r="CN94" s="34">
        <f>$H94*'Base Data'!CN94</f>
        <v>0</v>
      </c>
      <c r="CO94" s="34">
        <f>$H94*'Base Data'!CO94</f>
        <v>0</v>
      </c>
      <c r="CP94" s="34">
        <f>$H94*'Base Data'!CP94</f>
        <v>0</v>
      </c>
      <c r="CQ94" s="34">
        <f>$H94*'Base Data'!CQ94</f>
        <v>0</v>
      </c>
      <c r="CR94" s="34">
        <f>$H94*'Base Data'!CR94</f>
        <v>0</v>
      </c>
      <c r="CS94" s="34">
        <f>$H94*'Base Data'!CS94</f>
        <v>0</v>
      </c>
      <c r="CT94" s="34">
        <f>$H94*'Base Data'!CT94</f>
        <v>0</v>
      </c>
      <c r="CU94" s="34">
        <f>$H94*'Base Data'!CU94</f>
        <v>0</v>
      </c>
      <c r="CV94" s="34">
        <f>$H94*'Base Data'!CV94</f>
        <v>0</v>
      </c>
      <c r="CW94" s="34">
        <f>$H94*'Base Data'!CW94</f>
        <v>0</v>
      </c>
      <c r="CX94" s="34">
        <f>$H94*'Base Data'!CX94</f>
        <v>0</v>
      </c>
      <c r="CY94" s="34">
        <f>$H94*'Base Data'!CY94</f>
        <v>0</v>
      </c>
      <c r="CZ94" s="34">
        <f>$H94*'Base Data'!CZ94</f>
        <v>0</v>
      </c>
      <c r="DA94" s="34">
        <f>$H94*'Base Data'!DA94</f>
        <v>0</v>
      </c>
      <c r="DB94" s="34">
        <f>$H94*'Base Data'!DB94</f>
        <v>0</v>
      </c>
      <c r="DC94" s="34">
        <f>$H94*'Base Data'!DC94</f>
        <v>0</v>
      </c>
      <c r="DD94" s="34">
        <f>$H94*'Base Data'!DD94</f>
        <v>0</v>
      </c>
      <c r="DE94" s="34">
        <f>$H94*'Base Data'!DE94</f>
        <v>0</v>
      </c>
      <c r="DF94" s="34">
        <f>$H94*'Base Data'!DF94</f>
        <v>0</v>
      </c>
      <c r="DG94" s="34">
        <f>$H94*'Base Data'!DG94</f>
        <v>0</v>
      </c>
      <c r="DH94" s="34">
        <f>$H94*'Base Data'!DH94</f>
        <v>0</v>
      </c>
      <c r="DI94" s="34">
        <f>$H94*'Base Data'!DI94</f>
        <v>0</v>
      </c>
      <c r="DJ94" s="34">
        <f>$H94*'Base Data'!DJ94</f>
        <v>0</v>
      </c>
      <c r="DK94" s="34">
        <f>$H94*'Base Data'!DK94</f>
        <v>0</v>
      </c>
      <c r="DL94" s="729">
        <f>$H94*'Base Data'!DL94</f>
        <v>0</v>
      </c>
    </row>
    <row r="95" spans="1:116" s="348" customFormat="1" ht="11.25" customHeight="1">
      <c r="A95" s="333">
        <f>'LCR Weights'!N95</f>
        <v>0</v>
      </c>
      <c r="B95" s="333"/>
      <c r="C95" s="533"/>
      <c r="D95" s="344"/>
      <c r="E95" s="345"/>
      <c r="F95" s="732" t="s">
        <v>83</v>
      </c>
      <c r="G95" s="747"/>
      <c r="H95" s="748"/>
      <c r="I95" s="731"/>
      <c r="J95" s="733"/>
      <c r="K95" s="733"/>
      <c r="L95" s="733"/>
      <c r="M95" s="733"/>
      <c r="N95" s="733"/>
      <c r="O95" s="733"/>
      <c r="P95" s="733"/>
      <c r="Q95" s="733"/>
      <c r="R95" s="733"/>
      <c r="S95" s="733"/>
      <c r="T95" s="733"/>
      <c r="U95" s="733"/>
      <c r="V95" s="733"/>
      <c r="W95" s="733"/>
      <c r="X95" s="733"/>
      <c r="Y95" s="733"/>
      <c r="Z95" s="733"/>
      <c r="AA95" s="733"/>
      <c r="AB95" s="733"/>
      <c r="AC95" s="733"/>
      <c r="AD95" s="733"/>
      <c r="AE95" s="733"/>
      <c r="AF95" s="733"/>
      <c r="AG95" s="733"/>
      <c r="AH95" s="733"/>
      <c r="AI95" s="733"/>
      <c r="AJ95" s="733"/>
      <c r="AK95" s="733"/>
      <c r="AL95" s="733"/>
      <c r="AM95" s="733"/>
      <c r="AN95" s="733"/>
      <c r="AO95" s="733"/>
      <c r="AP95" s="733"/>
      <c r="AQ95" s="733"/>
      <c r="AR95" s="733"/>
      <c r="AS95" s="733"/>
      <c r="AT95" s="733"/>
      <c r="AU95" s="733"/>
      <c r="AV95" s="733"/>
      <c r="AW95" s="733"/>
      <c r="AX95" s="733"/>
      <c r="AY95" s="733"/>
      <c r="AZ95" s="733"/>
      <c r="BA95" s="733"/>
      <c r="BB95" s="733"/>
      <c r="BC95" s="733"/>
      <c r="BD95" s="733"/>
      <c r="BE95" s="733"/>
      <c r="BF95" s="733"/>
      <c r="BG95" s="733"/>
      <c r="BH95" s="733"/>
      <c r="BI95" s="733"/>
      <c r="BJ95" s="733"/>
      <c r="BK95" s="733"/>
      <c r="BL95" s="733"/>
      <c r="BM95" s="733"/>
      <c r="BN95" s="733"/>
      <c r="BO95" s="733"/>
      <c r="BP95" s="733"/>
      <c r="BQ95" s="733"/>
      <c r="BR95" s="733"/>
      <c r="BS95" s="733"/>
      <c r="BT95" s="733"/>
      <c r="BU95" s="733"/>
      <c r="BV95" s="733"/>
      <c r="BW95" s="733"/>
      <c r="BX95" s="733"/>
      <c r="BY95" s="733"/>
      <c r="BZ95" s="733"/>
      <c r="CA95" s="733"/>
      <c r="CB95" s="733"/>
      <c r="CC95" s="733"/>
      <c r="CD95" s="733"/>
      <c r="CE95" s="733"/>
      <c r="CF95" s="733"/>
      <c r="CG95" s="733"/>
      <c r="CH95" s="733"/>
      <c r="CI95" s="733"/>
      <c r="CJ95" s="733"/>
      <c r="CK95" s="733"/>
      <c r="CL95" s="733"/>
      <c r="CM95" s="733"/>
      <c r="CN95" s="733"/>
      <c r="CO95" s="733"/>
      <c r="CP95" s="733"/>
      <c r="CQ95" s="733"/>
      <c r="CR95" s="733"/>
      <c r="CS95" s="733"/>
      <c r="CT95" s="733"/>
      <c r="CU95" s="733"/>
      <c r="CV95" s="733"/>
      <c r="CW95" s="733"/>
      <c r="CX95" s="733"/>
      <c r="CY95" s="733"/>
      <c r="CZ95" s="733"/>
      <c r="DA95" s="733"/>
      <c r="DB95" s="733"/>
      <c r="DC95" s="733"/>
      <c r="DD95" s="733"/>
      <c r="DE95" s="733"/>
      <c r="DF95" s="733"/>
      <c r="DG95" s="733"/>
      <c r="DH95" s="733"/>
      <c r="DI95" s="733"/>
      <c r="DJ95" s="733"/>
      <c r="DK95" s="733"/>
      <c r="DL95" s="758"/>
    </row>
    <row r="96" spans="1:116" s="348" customFormat="1" ht="11.25" customHeight="1">
      <c r="A96" s="333">
        <f>'LCR Weights'!N96</f>
        <v>0</v>
      </c>
      <c r="B96" s="333"/>
      <c r="C96" s="533"/>
      <c r="D96" s="344"/>
      <c r="E96" s="345"/>
      <c r="F96" s="732" t="s">
        <v>85</v>
      </c>
      <c r="G96" s="747"/>
      <c r="H96" s="748"/>
      <c r="I96" s="731"/>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3"/>
      <c r="AY96" s="733"/>
      <c r="AZ96" s="733"/>
      <c r="BA96" s="733"/>
      <c r="BB96" s="733"/>
      <c r="BC96" s="733"/>
      <c r="BD96" s="733"/>
      <c r="BE96" s="733"/>
      <c r="BF96" s="733"/>
      <c r="BG96" s="733"/>
      <c r="BH96" s="733"/>
      <c r="BI96" s="733"/>
      <c r="BJ96" s="733"/>
      <c r="BK96" s="733"/>
      <c r="BL96" s="733"/>
      <c r="BM96" s="733"/>
      <c r="BN96" s="733"/>
      <c r="BO96" s="733"/>
      <c r="BP96" s="733"/>
      <c r="BQ96" s="733"/>
      <c r="BR96" s="733"/>
      <c r="BS96" s="733"/>
      <c r="BT96" s="733"/>
      <c r="BU96" s="733"/>
      <c r="BV96" s="733"/>
      <c r="BW96" s="733"/>
      <c r="BX96" s="733"/>
      <c r="BY96" s="733"/>
      <c r="BZ96" s="733"/>
      <c r="CA96" s="733"/>
      <c r="CB96" s="733"/>
      <c r="CC96" s="733"/>
      <c r="CD96" s="733"/>
      <c r="CE96" s="733"/>
      <c r="CF96" s="733"/>
      <c r="CG96" s="733"/>
      <c r="CH96" s="733"/>
      <c r="CI96" s="733"/>
      <c r="CJ96" s="733"/>
      <c r="CK96" s="733"/>
      <c r="CL96" s="733"/>
      <c r="CM96" s="733"/>
      <c r="CN96" s="733"/>
      <c r="CO96" s="733"/>
      <c r="CP96" s="733"/>
      <c r="CQ96" s="733"/>
      <c r="CR96" s="733"/>
      <c r="CS96" s="733"/>
      <c r="CT96" s="733"/>
      <c r="CU96" s="733"/>
      <c r="CV96" s="733"/>
      <c r="CW96" s="733"/>
      <c r="CX96" s="733"/>
      <c r="CY96" s="733"/>
      <c r="CZ96" s="733"/>
      <c r="DA96" s="733"/>
      <c r="DB96" s="733"/>
      <c r="DC96" s="733"/>
      <c r="DD96" s="733"/>
      <c r="DE96" s="733"/>
      <c r="DF96" s="733"/>
      <c r="DG96" s="733"/>
      <c r="DH96" s="733"/>
      <c r="DI96" s="733"/>
      <c r="DJ96" s="733"/>
      <c r="DK96" s="733"/>
      <c r="DL96" s="758"/>
    </row>
    <row r="97" spans="1:116" s="348" customFormat="1" ht="11.25" customHeight="1">
      <c r="A97" s="333">
        <f>'LCR Weights'!N97</f>
        <v>0</v>
      </c>
      <c r="B97" s="333"/>
      <c r="C97" s="533"/>
      <c r="D97" s="344"/>
      <c r="E97" s="345"/>
      <c r="F97" s="732" t="s">
        <v>87</v>
      </c>
      <c r="G97" s="747"/>
      <c r="H97" s="748"/>
      <c r="I97" s="731"/>
      <c r="J97" s="733"/>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3"/>
      <c r="AL97" s="733"/>
      <c r="AM97" s="733"/>
      <c r="AN97" s="733"/>
      <c r="AO97" s="733"/>
      <c r="AP97" s="733"/>
      <c r="AQ97" s="733"/>
      <c r="AR97" s="733"/>
      <c r="AS97" s="733"/>
      <c r="AT97" s="733"/>
      <c r="AU97" s="733"/>
      <c r="AV97" s="733"/>
      <c r="AW97" s="733"/>
      <c r="AX97" s="733"/>
      <c r="AY97" s="733"/>
      <c r="AZ97" s="733"/>
      <c r="BA97" s="733"/>
      <c r="BB97" s="733"/>
      <c r="BC97" s="733"/>
      <c r="BD97" s="733"/>
      <c r="BE97" s="733"/>
      <c r="BF97" s="733"/>
      <c r="BG97" s="733"/>
      <c r="BH97" s="733"/>
      <c r="BI97" s="733"/>
      <c r="BJ97" s="733"/>
      <c r="BK97" s="733"/>
      <c r="BL97" s="733"/>
      <c r="BM97" s="733"/>
      <c r="BN97" s="733"/>
      <c r="BO97" s="733"/>
      <c r="BP97" s="733"/>
      <c r="BQ97" s="733"/>
      <c r="BR97" s="733"/>
      <c r="BS97" s="733"/>
      <c r="BT97" s="733"/>
      <c r="BU97" s="733"/>
      <c r="BV97" s="733"/>
      <c r="BW97" s="733"/>
      <c r="BX97" s="733"/>
      <c r="BY97" s="733"/>
      <c r="BZ97" s="733"/>
      <c r="CA97" s="733"/>
      <c r="CB97" s="733"/>
      <c r="CC97" s="733"/>
      <c r="CD97" s="733"/>
      <c r="CE97" s="733"/>
      <c r="CF97" s="733"/>
      <c r="CG97" s="733"/>
      <c r="CH97" s="733"/>
      <c r="CI97" s="733"/>
      <c r="CJ97" s="733"/>
      <c r="CK97" s="733"/>
      <c r="CL97" s="733"/>
      <c r="CM97" s="733"/>
      <c r="CN97" s="733"/>
      <c r="CO97" s="733"/>
      <c r="CP97" s="733"/>
      <c r="CQ97" s="733"/>
      <c r="CR97" s="733"/>
      <c r="CS97" s="733"/>
      <c r="CT97" s="733"/>
      <c r="CU97" s="733"/>
      <c r="CV97" s="733"/>
      <c r="CW97" s="733"/>
      <c r="CX97" s="733"/>
      <c r="CY97" s="733"/>
      <c r="CZ97" s="733"/>
      <c r="DA97" s="733"/>
      <c r="DB97" s="733"/>
      <c r="DC97" s="733"/>
      <c r="DD97" s="733"/>
      <c r="DE97" s="733"/>
      <c r="DF97" s="733"/>
      <c r="DG97" s="733"/>
      <c r="DH97" s="733"/>
      <c r="DI97" s="733"/>
      <c r="DJ97" s="733"/>
      <c r="DK97" s="733"/>
      <c r="DL97" s="758"/>
    </row>
    <row r="98" spans="1:116" s="332" customFormat="1" ht="19.5" customHeight="1">
      <c r="A98" s="333"/>
      <c r="B98" s="333"/>
      <c r="C98" s="76"/>
      <c r="D98" s="87"/>
      <c r="E98" s="93"/>
      <c r="F98" s="730" t="s">
        <v>89</v>
      </c>
      <c r="G98" s="747"/>
      <c r="H98" s="748"/>
      <c r="I98" s="728"/>
      <c r="J98" s="34">
        <f>SUM(J99:J103)</f>
        <v>0</v>
      </c>
      <c r="K98" s="34">
        <f t="shared" ref="K98:BV98" si="52">SUM(K99:K103)</f>
        <v>0</v>
      </c>
      <c r="L98" s="34">
        <f t="shared" si="52"/>
        <v>0</v>
      </c>
      <c r="M98" s="34">
        <f t="shared" si="52"/>
        <v>0</v>
      </c>
      <c r="N98" s="34">
        <f t="shared" si="52"/>
        <v>0</v>
      </c>
      <c r="O98" s="34">
        <f t="shared" si="52"/>
        <v>0</v>
      </c>
      <c r="P98" s="34">
        <f t="shared" si="52"/>
        <v>0</v>
      </c>
      <c r="Q98" s="34">
        <f t="shared" si="52"/>
        <v>0</v>
      </c>
      <c r="R98" s="34">
        <f t="shared" si="52"/>
        <v>0</v>
      </c>
      <c r="S98" s="34">
        <f t="shared" si="52"/>
        <v>0</v>
      </c>
      <c r="T98" s="34">
        <f t="shared" si="52"/>
        <v>0</v>
      </c>
      <c r="U98" s="34">
        <f t="shared" si="52"/>
        <v>0</v>
      </c>
      <c r="V98" s="34">
        <f t="shared" si="52"/>
        <v>0</v>
      </c>
      <c r="W98" s="34">
        <f t="shared" si="52"/>
        <v>0</v>
      </c>
      <c r="X98" s="34">
        <f t="shared" si="52"/>
        <v>0</v>
      </c>
      <c r="Y98" s="34">
        <f t="shared" si="52"/>
        <v>0</v>
      </c>
      <c r="Z98" s="34">
        <f t="shared" si="52"/>
        <v>0</v>
      </c>
      <c r="AA98" s="34">
        <f t="shared" si="52"/>
        <v>0</v>
      </c>
      <c r="AB98" s="34">
        <f t="shared" si="52"/>
        <v>0</v>
      </c>
      <c r="AC98" s="34">
        <f t="shared" si="52"/>
        <v>0</v>
      </c>
      <c r="AD98" s="34">
        <f t="shared" si="52"/>
        <v>0</v>
      </c>
      <c r="AE98" s="34">
        <f t="shared" si="52"/>
        <v>0</v>
      </c>
      <c r="AF98" s="34">
        <f t="shared" si="52"/>
        <v>0</v>
      </c>
      <c r="AG98" s="34">
        <f t="shared" si="52"/>
        <v>0</v>
      </c>
      <c r="AH98" s="34">
        <f t="shared" si="52"/>
        <v>0</v>
      </c>
      <c r="AI98" s="34">
        <f t="shared" si="52"/>
        <v>0</v>
      </c>
      <c r="AJ98" s="34">
        <f t="shared" si="52"/>
        <v>0</v>
      </c>
      <c r="AK98" s="34">
        <f t="shared" si="52"/>
        <v>0</v>
      </c>
      <c r="AL98" s="34">
        <f t="shared" si="52"/>
        <v>0</v>
      </c>
      <c r="AM98" s="34">
        <f t="shared" si="52"/>
        <v>0</v>
      </c>
      <c r="AN98" s="34">
        <f t="shared" si="52"/>
        <v>0</v>
      </c>
      <c r="AO98" s="34">
        <f t="shared" si="52"/>
        <v>0</v>
      </c>
      <c r="AP98" s="34">
        <f t="shared" si="52"/>
        <v>0</v>
      </c>
      <c r="AQ98" s="34">
        <f t="shared" si="52"/>
        <v>0</v>
      </c>
      <c r="AR98" s="34">
        <f t="shared" si="52"/>
        <v>0</v>
      </c>
      <c r="AS98" s="34">
        <f t="shared" si="52"/>
        <v>0</v>
      </c>
      <c r="AT98" s="34">
        <f t="shared" si="52"/>
        <v>0</v>
      </c>
      <c r="AU98" s="34">
        <f t="shared" si="52"/>
        <v>0</v>
      </c>
      <c r="AV98" s="34">
        <f t="shared" si="52"/>
        <v>0</v>
      </c>
      <c r="AW98" s="34">
        <f t="shared" si="52"/>
        <v>0</v>
      </c>
      <c r="AX98" s="34">
        <f t="shared" si="52"/>
        <v>0</v>
      </c>
      <c r="AY98" s="34">
        <f t="shared" si="52"/>
        <v>0</v>
      </c>
      <c r="AZ98" s="34">
        <f t="shared" si="52"/>
        <v>0</v>
      </c>
      <c r="BA98" s="34">
        <f t="shared" si="52"/>
        <v>0</v>
      </c>
      <c r="BB98" s="34">
        <f t="shared" si="52"/>
        <v>0</v>
      </c>
      <c r="BC98" s="34">
        <f t="shared" si="52"/>
        <v>0</v>
      </c>
      <c r="BD98" s="34">
        <f t="shared" si="52"/>
        <v>0</v>
      </c>
      <c r="BE98" s="34">
        <f t="shared" si="52"/>
        <v>0</v>
      </c>
      <c r="BF98" s="34">
        <f t="shared" si="52"/>
        <v>0</v>
      </c>
      <c r="BG98" s="34">
        <f t="shared" si="52"/>
        <v>0</v>
      </c>
      <c r="BH98" s="34">
        <f t="shared" si="52"/>
        <v>0</v>
      </c>
      <c r="BI98" s="34">
        <f t="shared" si="52"/>
        <v>0</v>
      </c>
      <c r="BJ98" s="34">
        <f t="shared" si="52"/>
        <v>0</v>
      </c>
      <c r="BK98" s="34">
        <f t="shared" si="52"/>
        <v>0</v>
      </c>
      <c r="BL98" s="34">
        <f t="shared" si="52"/>
        <v>0</v>
      </c>
      <c r="BM98" s="34">
        <f t="shared" si="52"/>
        <v>0</v>
      </c>
      <c r="BN98" s="34">
        <f t="shared" si="52"/>
        <v>0</v>
      </c>
      <c r="BO98" s="34">
        <f t="shared" si="52"/>
        <v>0</v>
      </c>
      <c r="BP98" s="34">
        <f t="shared" si="52"/>
        <v>0</v>
      </c>
      <c r="BQ98" s="34">
        <f t="shared" si="52"/>
        <v>0</v>
      </c>
      <c r="BR98" s="34">
        <f t="shared" si="52"/>
        <v>0</v>
      </c>
      <c r="BS98" s="34">
        <f t="shared" si="52"/>
        <v>0</v>
      </c>
      <c r="BT98" s="34">
        <f t="shared" si="52"/>
        <v>0</v>
      </c>
      <c r="BU98" s="34">
        <f t="shared" si="52"/>
        <v>0</v>
      </c>
      <c r="BV98" s="34">
        <f t="shared" si="52"/>
        <v>0</v>
      </c>
      <c r="BW98" s="34">
        <f t="shared" ref="BW98:DL98" si="53">SUM(BW99:BW103)</f>
        <v>0</v>
      </c>
      <c r="BX98" s="34">
        <f t="shared" si="53"/>
        <v>0</v>
      </c>
      <c r="BY98" s="34">
        <f t="shared" si="53"/>
        <v>0</v>
      </c>
      <c r="BZ98" s="34">
        <f t="shared" si="53"/>
        <v>0</v>
      </c>
      <c r="CA98" s="34">
        <f t="shared" si="53"/>
        <v>0</v>
      </c>
      <c r="CB98" s="34">
        <f t="shared" si="53"/>
        <v>0</v>
      </c>
      <c r="CC98" s="34">
        <f t="shared" si="53"/>
        <v>0</v>
      </c>
      <c r="CD98" s="34">
        <f t="shared" si="53"/>
        <v>0</v>
      </c>
      <c r="CE98" s="34">
        <f t="shared" si="53"/>
        <v>0</v>
      </c>
      <c r="CF98" s="34">
        <f t="shared" si="53"/>
        <v>0</v>
      </c>
      <c r="CG98" s="34">
        <f t="shared" si="53"/>
        <v>0</v>
      </c>
      <c r="CH98" s="34">
        <f t="shared" si="53"/>
        <v>0</v>
      </c>
      <c r="CI98" s="34">
        <f t="shared" si="53"/>
        <v>0</v>
      </c>
      <c r="CJ98" s="34">
        <f t="shared" si="53"/>
        <v>0</v>
      </c>
      <c r="CK98" s="34">
        <f t="shared" si="53"/>
        <v>0</v>
      </c>
      <c r="CL98" s="34">
        <f t="shared" si="53"/>
        <v>0</v>
      </c>
      <c r="CM98" s="34">
        <f t="shared" si="53"/>
        <v>0</v>
      </c>
      <c r="CN98" s="34">
        <f t="shared" si="53"/>
        <v>0</v>
      </c>
      <c r="CO98" s="34">
        <f t="shared" si="53"/>
        <v>0</v>
      </c>
      <c r="CP98" s="34">
        <f t="shared" si="53"/>
        <v>0</v>
      </c>
      <c r="CQ98" s="34">
        <f t="shared" si="53"/>
        <v>0</v>
      </c>
      <c r="CR98" s="34">
        <f t="shared" si="53"/>
        <v>0</v>
      </c>
      <c r="CS98" s="34">
        <f t="shared" si="53"/>
        <v>0</v>
      </c>
      <c r="CT98" s="34">
        <f t="shared" si="53"/>
        <v>0</v>
      </c>
      <c r="CU98" s="34">
        <f t="shared" si="53"/>
        <v>0</v>
      </c>
      <c r="CV98" s="34">
        <f t="shared" si="53"/>
        <v>0</v>
      </c>
      <c r="CW98" s="34">
        <f t="shared" si="53"/>
        <v>0</v>
      </c>
      <c r="CX98" s="34">
        <f t="shared" si="53"/>
        <v>0</v>
      </c>
      <c r="CY98" s="34">
        <f t="shared" si="53"/>
        <v>0</v>
      </c>
      <c r="CZ98" s="34">
        <f t="shared" si="53"/>
        <v>0</v>
      </c>
      <c r="DA98" s="34">
        <f t="shared" si="53"/>
        <v>0</v>
      </c>
      <c r="DB98" s="34">
        <f t="shared" si="53"/>
        <v>0</v>
      </c>
      <c r="DC98" s="34">
        <f t="shared" si="53"/>
        <v>0</v>
      </c>
      <c r="DD98" s="34">
        <f t="shared" si="53"/>
        <v>0</v>
      </c>
      <c r="DE98" s="34">
        <f t="shared" si="53"/>
        <v>0</v>
      </c>
      <c r="DF98" s="34">
        <f t="shared" si="53"/>
        <v>0</v>
      </c>
      <c r="DG98" s="34">
        <f t="shared" si="53"/>
        <v>0</v>
      </c>
      <c r="DH98" s="34">
        <f t="shared" si="53"/>
        <v>0</v>
      </c>
      <c r="DI98" s="34">
        <f t="shared" si="53"/>
        <v>0</v>
      </c>
      <c r="DJ98" s="34">
        <f t="shared" si="53"/>
        <v>0</v>
      </c>
      <c r="DK98" s="34">
        <f t="shared" si="53"/>
        <v>0</v>
      </c>
      <c r="DL98" s="729">
        <f t="shared" si="53"/>
        <v>0</v>
      </c>
    </row>
    <row r="99" spans="1:116" s="332" customFormat="1" ht="19.5" customHeight="1">
      <c r="A99" s="333">
        <f>'LCR Weights'!N99</f>
        <v>0</v>
      </c>
      <c r="B99" s="333"/>
      <c r="C99" s="76"/>
      <c r="D99" s="87"/>
      <c r="E99" s="93"/>
      <c r="F99" s="739" t="s">
        <v>91</v>
      </c>
      <c r="G99" s="726">
        <f>'LCR Weights'!M99</f>
        <v>0.3</v>
      </c>
      <c r="H99" s="727">
        <f>'LCR Weights'!H99</f>
        <v>0.3</v>
      </c>
      <c r="I99" s="728"/>
      <c r="J99" s="34">
        <f>IF('LCR Weights'!$N99=0,1,0)*('Base Data'!J99+'Base Data'!I99)*G99</f>
        <v>0</v>
      </c>
      <c r="K99" s="33">
        <f>'LCR Weights'!$N99*($G99*('Base Data'!$I99+'Base Data'!$J99)/30)+($H99*'Base Data'!K99)</f>
        <v>0</v>
      </c>
      <c r="L99" s="33">
        <f>'LCR Weights'!$N99*($G99*('Base Data'!$I99+'Base Data'!$J99)/30)+($H99*'Base Data'!L99)</f>
        <v>0</v>
      </c>
      <c r="M99" s="33">
        <f>'LCR Weights'!$N99*($G99*('Base Data'!$I99+'Base Data'!$J99)/30)+($H99*'Base Data'!M99)</f>
        <v>0</v>
      </c>
      <c r="N99" s="33">
        <f>'LCR Weights'!$N99*($G99*('Base Data'!$I99+'Base Data'!$J99)/30)+($H99*'Base Data'!N99)</f>
        <v>0</v>
      </c>
      <c r="O99" s="33">
        <f>'LCR Weights'!$N99*($G99*('Base Data'!$I99+'Base Data'!$J99)/30)+($H99*'Base Data'!O99)</f>
        <v>0</v>
      </c>
      <c r="P99" s="33">
        <f>'LCR Weights'!$N99*($G99*('Base Data'!$I99+'Base Data'!$J99)/30)+($H99*'Base Data'!P99)</f>
        <v>0</v>
      </c>
      <c r="Q99" s="33">
        <f>'LCR Weights'!$N99*($G99*('Base Data'!$I99+'Base Data'!$J99)/30)+($H99*'Base Data'!Q99)</f>
        <v>0</v>
      </c>
      <c r="R99" s="33">
        <f>'LCR Weights'!$N99*($G99*('Base Data'!$I99+'Base Data'!$J99)/30)+($H99*'Base Data'!R99)</f>
        <v>0</v>
      </c>
      <c r="S99" s="33">
        <f>'LCR Weights'!$N99*($G99*('Base Data'!$I99+'Base Data'!$J99)/30)+($H99*'Base Data'!S99)</f>
        <v>0</v>
      </c>
      <c r="T99" s="33">
        <f>'LCR Weights'!$N99*($G99*('Base Data'!$I99+'Base Data'!$J99)/30)+($H99*'Base Data'!T99)</f>
        <v>0</v>
      </c>
      <c r="U99" s="33">
        <f>'LCR Weights'!$N99*($G99*('Base Data'!$I99+'Base Data'!$J99)/30)+($H99*'Base Data'!U99)</f>
        <v>0</v>
      </c>
      <c r="V99" s="33">
        <f>'LCR Weights'!$N99*($G99*('Base Data'!$I99+'Base Data'!$J99)/30)+($H99*'Base Data'!V99)</f>
        <v>0</v>
      </c>
      <c r="W99" s="33">
        <f>'LCR Weights'!$N99*($G99*('Base Data'!$I99+'Base Data'!$J99)/30)+($H99*'Base Data'!W99)</f>
        <v>0</v>
      </c>
      <c r="X99" s="33">
        <f>'LCR Weights'!$N99*($G99*('Base Data'!$I99+'Base Data'!$J99)/30)+($H99*'Base Data'!X99)</f>
        <v>0</v>
      </c>
      <c r="Y99" s="33">
        <f>'LCR Weights'!$N99*($G99*('Base Data'!$I99+'Base Data'!$J99)/30)+($H99*'Base Data'!Y99)</f>
        <v>0</v>
      </c>
      <c r="Z99" s="33">
        <f>'LCR Weights'!$N99*($G99*('Base Data'!$I99+'Base Data'!$J99)/30)+($H99*'Base Data'!Z99)</f>
        <v>0</v>
      </c>
      <c r="AA99" s="33">
        <f>'LCR Weights'!$N99*($G99*('Base Data'!$I99+'Base Data'!$J99)/30)+($H99*'Base Data'!AA99)</f>
        <v>0</v>
      </c>
      <c r="AB99" s="33">
        <f>'LCR Weights'!$N99*($G99*('Base Data'!$I99+'Base Data'!$J99)/30)+($H99*'Base Data'!AB99)</f>
        <v>0</v>
      </c>
      <c r="AC99" s="33">
        <f>'LCR Weights'!$N99*($G99*('Base Data'!$I99+'Base Data'!$J99)/30)+($H99*'Base Data'!AC99)</f>
        <v>0</v>
      </c>
      <c r="AD99" s="33">
        <f>'LCR Weights'!$N99*($G99*('Base Data'!$I99+'Base Data'!$J99)/30)+($H99*'Base Data'!AD99)</f>
        <v>0</v>
      </c>
      <c r="AE99" s="33">
        <f>'LCR Weights'!$N99*($G99*('Base Data'!$I99+'Base Data'!$J99)/30)+($H99*'Base Data'!AE99)</f>
        <v>0</v>
      </c>
      <c r="AF99" s="33">
        <f>'LCR Weights'!$N99*($G99*('Base Data'!$I99+'Base Data'!$J99)/30)+($H99*'Base Data'!AF99)</f>
        <v>0</v>
      </c>
      <c r="AG99" s="33">
        <f>'LCR Weights'!$N99*($G99*('Base Data'!$I99+'Base Data'!$J99)/30)+($H99*'Base Data'!AG99)</f>
        <v>0</v>
      </c>
      <c r="AH99" s="33">
        <f>'LCR Weights'!$N99*($G99*('Base Data'!$I99+'Base Data'!$J99)/30)+($H99*'Base Data'!AH99)</f>
        <v>0</v>
      </c>
      <c r="AI99" s="33">
        <f>'LCR Weights'!$N99*($G99*('Base Data'!$I99+'Base Data'!$J99)/30)+($H99*'Base Data'!AI99)</f>
        <v>0</v>
      </c>
      <c r="AJ99" s="33">
        <f>'LCR Weights'!$N99*($G99*('Base Data'!$I99+'Base Data'!$J99)/30)+($H99*'Base Data'!AJ99)</f>
        <v>0</v>
      </c>
      <c r="AK99" s="33">
        <f>'LCR Weights'!$N99*($G99*('Base Data'!$I99+'Base Data'!$J99)/30)+($H99*'Base Data'!AK99)</f>
        <v>0</v>
      </c>
      <c r="AL99" s="33">
        <f>'LCR Weights'!$N99*($G99*('Base Data'!$I99+'Base Data'!$J99)/30)+($H99*'Base Data'!AL99)</f>
        <v>0</v>
      </c>
      <c r="AM99" s="33">
        <f>'LCR Weights'!$N99*($G99*('Base Data'!$I99+'Base Data'!$J99)/30)+($H99*'Base Data'!AM99)</f>
        <v>0</v>
      </c>
      <c r="AN99" s="33">
        <f>'LCR Weights'!$N99*($G99*('Base Data'!$I99+'Base Data'!$J99)/30)+($H99*'Base Data'!AN99)</f>
        <v>0</v>
      </c>
      <c r="AO99" s="34">
        <f>$H99*'Base Data'!AO99</f>
        <v>0</v>
      </c>
      <c r="AP99" s="34">
        <f>$H99*'Base Data'!AP99</f>
        <v>0</v>
      </c>
      <c r="AQ99" s="34">
        <f>$H99*'Base Data'!AQ99</f>
        <v>0</v>
      </c>
      <c r="AR99" s="34">
        <f>$H99*'Base Data'!AR99</f>
        <v>0</v>
      </c>
      <c r="AS99" s="34">
        <f>$H99*'Base Data'!AS99</f>
        <v>0</v>
      </c>
      <c r="AT99" s="34">
        <f>$H99*'Base Data'!AT99</f>
        <v>0</v>
      </c>
      <c r="AU99" s="34">
        <f>$H99*'Base Data'!AU99</f>
        <v>0</v>
      </c>
      <c r="AV99" s="34">
        <f>$H99*'Base Data'!AV99</f>
        <v>0</v>
      </c>
      <c r="AW99" s="34">
        <f>$H99*'Base Data'!AW99</f>
        <v>0</v>
      </c>
      <c r="AX99" s="34">
        <f>$H99*'Base Data'!AX99</f>
        <v>0</v>
      </c>
      <c r="AY99" s="34">
        <f>$H99*'Base Data'!AY99</f>
        <v>0</v>
      </c>
      <c r="AZ99" s="34">
        <f>$H99*'Base Data'!AZ99</f>
        <v>0</v>
      </c>
      <c r="BA99" s="34">
        <f>$H99*'Base Data'!BA99</f>
        <v>0</v>
      </c>
      <c r="BB99" s="34">
        <f>$H99*'Base Data'!BB99</f>
        <v>0</v>
      </c>
      <c r="BC99" s="34">
        <f>$H99*'Base Data'!BC99</f>
        <v>0</v>
      </c>
      <c r="BD99" s="34">
        <f>$H99*'Base Data'!BD99</f>
        <v>0</v>
      </c>
      <c r="BE99" s="34">
        <f>$H99*'Base Data'!BE99</f>
        <v>0</v>
      </c>
      <c r="BF99" s="34">
        <f>$H99*'Base Data'!BF99</f>
        <v>0</v>
      </c>
      <c r="BG99" s="34">
        <f>$H99*'Base Data'!BG99</f>
        <v>0</v>
      </c>
      <c r="BH99" s="34">
        <f>$H99*'Base Data'!BH99</f>
        <v>0</v>
      </c>
      <c r="BI99" s="34">
        <f>$H99*'Base Data'!BI99</f>
        <v>0</v>
      </c>
      <c r="BJ99" s="34">
        <f>$H99*'Base Data'!BJ99</f>
        <v>0</v>
      </c>
      <c r="BK99" s="34">
        <f>$H99*'Base Data'!BK99</f>
        <v>0</v>
      </c>
      <c r="BL99" s="34">
        <f>$H99*'Base Data'!BL99</f>
        <v>0</v>
      </c>
      <c r="BM99" s="34">
        <f>$H99*'Base Data'!BM99</f>
        <v>0</v>
      </c>
      <c r="BN99" s="34">
        <f>$H99*'Base Data'!BN99</f>
        <v>0</v>
      </c>
      <c r="BO99" s="34">
        <f>$H99*'Base Data'!BO99</f>
        <v>0</v>
      </c>
      <c r="BP99" s="34">
        <f>$H99*'Base Data'!BP99</f>
        <v>0</v>
      </c>
      <c r="BQ99" s="34">
        <f>$H99*'Base Data'!BQ99</f>
        <v>0</v>
      </c>
      <c r="BR99" s="34">
        <f>$H99*'Base Data'!BR99</f>
        <v>0</v>
      </c>
      <c r="BS99" s="34">
        <f>$H99*'Base Data'!BS99</f>
        <v>0</v>
      </c>
      <c r="BT99" s="34">
        <f>$H99*'Base Data'!BT99</f>
        <v>0</v>
      </c>
      <c r="BU99" s="34">
        <f>$H99*'Base Data'!BU99</f>
        <v>0</v>
      </c>
      <c r="BV99" s="34">
        <f>$H99*'Base Data'!BV99</f>
        <v>0</v>
      </c>
      <c r="BW99" s="34">
        <f>$H99*'Base Data'!BW99</f>
        <v>0</v>
      </c>
      <c r="BX99" s="34">
        <f>$H99*'Base Data'!BX99</f>
        <v>0</v>
      </c>
      <c r="BY99" s="34">
        <f>$H99*'Base Data'!BY99</f>
        <v>0</v>
      </c>
      <c r="BZ99" s="34">
        <f>$H99*'Base Data'!BZ99</f>
        <v>0</v>
      </c>
      <c r="CA99" s="34">
        <f>$H99*'Base Data'!CA99</f>
        <v>0</v>
      </c>
      <c r="CB99" s="34">
        <f>$H99*'Base Data'!CB99</f>
        <v>0</v>
      </c>
      <c r="CC99" s="34">
        <f>$H99*'Base Data'!CC99</f>
        <v>0</v>
      </c>
      <c r="CD99" s="34">
        <f>$H99*'Base Data'!CD99</f>
        <v>0</v>
      </c>
      <c r="CE99" s="34">
        <f>$H99*'Base Data'!CE99</f>
        <v>0</v>
      </c>
      <c r="CF99" s="34">
        <f>$H99*'Base Data'!CF99</f>
        <v>0</v>
      </c>
      <c r="CG99" s="34">
        <f>$H99*'Base Data'!CG99</f>
        <v>0</v>
      </c>
      <c r="CH99" s="34">
        <f>$H99*'Base Data'!CH99</f>
        <v>0</v>
      </c>
      <c r="CI99" s="34">
        <f>$H99*'Base Data'!CI99</f>
        <v>0</v>
      </c>
      <c r="CJ99" s="34">
        <f>$H99*'Base Data'!CJ99</f>
        <v>0</v>
      </c>
      <c r="CK99" s="34">
        <f>$H99*'Base Data'!CK99</f>
        <v>0</v>
      </c>
      <c r="CL99" s="34">
        <f>$H99*'Base Data'!CL99</f>
        <v>0</v>
      </c>
      <c r="CM99" s="34">
        <f>$H99*'Base Data'!CM99</f>
        <v>0</v>
      </c>
      <c r="CN99" s="34">
        <f>$H99*'Base Data'!CN99</f>
        <v>0</v>
      </c>
      <c r="CO99" s="34">
        <f>$H99*'Base Data'!CO99</f>
        <v>0</v>
      </c>
      <c r="CP99" s="34">
        <f>$H99*'Base Data'!CP99</f>
        <v>0</v>
      </c>
      <c r="CQ99" s="34">
        <f>$H99*'Base Data'!CQ99</f>
        <v>0</v>
      </c>
      <c r="CR99" s="34">
        <f>$H99*'Base Data'!CR99</f>
        <v>0</v>
      </c>
      <c r="CS99" s="34">
        <f>$H99*'Base Data'!CS99</f>
        <v>0</v>
      </c>
      <c r="CT99" s="34">
        <f>$H99*'Base Data'!CT99</f>
        <v>0</v>
      </c>
      <c r="CU99" s="34">
        <f>$H99*'Base Data'!CU99</f>
        <v>0</v>
      </c>
      <c r="CV99" s="34">
        <f>$H99*'Base Data'!CV99</f>
        <v>0</v>
      </c>
      <c r="CW99" s="34">
        <f>$H99*'Base Data'!CW99</f>
        <v>0</v>
      </c>
      <c r="CX99" s="34">
        <f>$H99*'Base Data'!CX99</f>
        <v>0</v>
      </c>
      <c r="CY99" s="34">
        <f>$H99*'Base Data'!CY99</f>
        <v>0</v>
      </c>
      <c r="CZ99" s="34">
        <f>$H99*'Base Data'!CZ99</f>
        <v>0</v>
      </c>
      <c r="DA99" s="34">
        <f>$H99*'Base Data'!DA99</f>
        <v>0</v>
      </c>
      <c r="DB99" s="34">
        <f>$H99*'Base Data'!DB99</f>
        <v>0</v>
      </c>
      <c r="DC99" s="34">
        <f>$H99*'Base Data'!DC99</f>
        <v>0</v>
      </c>
      <c r="DD99" s="34">
        <f>$H99*'Base Data'!DD99</f>
        <v>0</v>
      </c>
      <c r="DE99" s="34">
        <f>$H99*'Base Data'!DE99</f>
        <v>0</v>
      </c>
      <c r="DF99" s="34">
        <f>$H99*'Base Data'!DF99</f>
        <v>0</v>
      </c>
      <c r="DG99" s="34">
        <f>$H99*'Base Data'!DG99</f>
        <v>0</v>
      </c>
      <c r="DH99" s="34">
        <f>$H99*'Base Data'!DH99</f>
        <v>0</v>
      </c>
      <c r="DI99" s="34">
        <f>$H99*'Base Data'!DI99</f>
        <v>0</v>
      </c>
      <c r="DJ99" s="34">
        <f>$H99*'Base Data'!DJ99</f>
        <v>0</v>
      </c>
      <c r="DK99" s="34">
        <f>$H99*'Base Data'!DK99</f>
        <v>0</v>
      </c>
      <c r="DL99" s="729">
        <f>$H99*'Base Data'!DL99</f>
        <v>0</v>
      </c>
    </row>
    <row r="100" spans="1:116" s="332" customFormat="1" ht="19.5" customHeight="1">
      <c r="A100" s="333">
        <f>'LCR Weights'!N100</f>
        <v>0</v>
      </c>
      <c r="B100" s="333"/>
      <c r="C100" s="76"/>
      <c r="D100" s="87"/>
      <c r="E100" s="93"/>
      <c r="F100" s="739" t="s">
        <v>93</v>
      </c>
      <c r="G100" s="726">
        <f>'LCR Weights'!M100</f>
        <v>0.3</v>
      </c>
      <c r="H100" s="727">
        <f>'LCR Weights'!H100</f>
        <v>0.3</v>
      </c>
      <c r="I100" s="728"/>
      <c r="J100" s="34">
        <f>IF('LCR Weights'!$N100=0,1,0)*('Base Data'!J100+'Base Data'!I100)*G100</f>
        <v>0</v>
      </c>
      <c r="K100" s="33">
        <f>'LCR Weights'!$N100*($G100*('Base Data'!$I100+'Base Data'!$J100)/30)+($H100*'Base Data'!K100)</f>
        <v>0</v>
      </c>
      <c r="L100" s="33">
        <f>'LCR Weights'!$N100*($G100*('Base Data'!$I100+'Base Data'!$J100)/30)+($H100*'Base Data'!L100)</f>
        <v>0</v>
      </c>
      <c r="M100" s="33">
        <f>'LCR Weights'!$N100*($G100*('Base Data'!$I100+'Base Data'!$J100)/30)+($H100*'Base Data'!M100)</f>
        <v>0</v>
      </c>
      <c r="N100" s="33">
        <f>'LCR Weights'!$N100*($G100*('Base Data'!$I100+'Base Data'!$J100)/30)+($H100*'Base Data'!N100)</f>
        <v>0</v>
      </c>
      <c r="O100" s="33">
        <f>'LCR Weights'!$N100*($G100*('Base Data'!$I100+'Base Data'!$J100)/30)+($H100*'Base Data'!O100)</f>
        <v>0</v>
      </c>
      <c r="P100" s="33">
        <f>'LCR Weights'!$N100*($G100*('Base Data'!$I100+'Base Data'!$J100)/30)+($H100*'Base Data'!P100)</f>
        <v>0</v>
      </c>
      <c r="Q100" s="33">
        <f>'LCR Weights'!$N100*($G100*('Base Data'!$I100+'Base Data'!$J100)/30)+($H100*'Base Data'!Q100)</f>
        <v>0</v>
      </c>
      <c r="R100" s="33">
        <f>'LCR Weights'!$N100*($G100*('Base Data'!$I100+'Base Data'!$J100)/30)+($H100*'Base Data'!R100)</f>
        <v>0</v>
      </c>
      <c r="S100" s="33">
        <f>'LCR Weights'!$N100*($G100*('Base Data'!$I100+'Base Data'!$J100)/30)+($H100*'Base Data'!S100)</f>
        <v>0</v>
      </c>
      <c r="T100" s="33">
        <f>'LCR Weights'!$N100*($G100*('Base Data'!$I100+'Base Data'!$J100)/30)+($H100*'Base Data'!T100)</f>
        <v>0</v>
      </c>
      <c r="U100" s="33">
        <f>'LCR Weights'!$N100*($G100*('Base Data'!$I100+'Base Data'!$J100)/30)+($H100*'Base Data'!U100)</f>
        <v>0</v>
      </c>
      <c r="V100" s="33">
        <f>'LCR Weights'!$N100*($G100*('Base Data'!$I100+'Base Data'!$J100)/30)+($H100*'Base Data'!V100)</f>
        <v>0</v>
      </c>
      <c r="W100" s="33">
        <f>'LCR Weights'!$N100*($G100*('Base Data'!$I100+'Base Data'!$J100)/30)+($H100*'Base Data'!W100)</f>
        <v>0</v>
      </c>
      <c r="X100" s="33">
        <f>'LCR Weights'!$N100*($G100*('Base Data'!$I100+'Base Data'!$J100)/30)+($H100*'Base Data'!X100)</f>
        <v>0</v>
      </c>
      <c r="Y100" s="33">
        <f>'LCR Weights'!$N100*($G100*('Base Data'!$I100+'Base Data'!$J100)/30)+($H100*'Base Data'!Y100)</f>
        <v>0</v>
      </c>
      <c r="Z100" s="33">
        <f>'LCR Weights'!$N100*($G100*('Base Data'!$I100+'Base Data'!$J100)/30)+($H100*'Base Data'!Z100)</f>
        <v>0</v>
      </c>
      <c r="AA100" s="33">
        <f>'LCR Weights'!$N100*($G100*('Base Data'!$I100+'Base Data'!$J100)/30)+($H100*'Base Data'!AA100)</f>
        <v>0</v>
      </c>
      <c r="AB100" s="33">
        <f>'LCR Weights'!$N100*($G100*('Base Data'!$I100+'Base Data'!$J100)/30)+($H100*'Base Data'!AB100)</f>
        <v>0</v>
      </c>
      <c r="AC100" s="33">
        <f>'LCR Weights'!$N100*($G100*('Base Data'!$I100+'Base Data'!$J100)/30)+($H100*'Base Data'!AC100)</f>
        <v>0</v>
      </c>
      <c r="AD100" s="33">
        <f>'LCR Weights'!$N100*($G100*('Base Data'!$I100+'Base Data'!$J100)/30)+($H100*'Base Data'!AD100)</f>
        <v>0</v>
      </c>
      <c r="AE100" s="33">
        <f>'LCR Weights'!$N100*($G100*('Base Data'!$I100+'Base Data'!$J100)/30)+($H100*'Base Data'!AE100)</f>
        <v>0</v>
      </c>
      <c r="AF100" s="33">
        <f>'LCR Weights'!$N100*($G100*('Base Data'!$I100+'Base Data'!$J100)/30)+($H100*'Base Data'!AF100)</f>
        <v>0</v>
      </c>
      <c r="AG100" s="33">
        <f>'LCR Weights'!$N100*($G100*('Base Data'!$I100+'Base Data'!$J100)/30)+($H100*'Base Data'!AG100)</f>
        <v>0</v>
      </c>
      <c r="AH100" s="33">
        <f>'LCR Weights'!$N100*($G100*('Base Data'!$I100+'Base Data'!$J100)/30)+($H100*'Base Data'!AH100)</f>
        <v>0</v>
      </c>
      <c r="AI100" s="33">
        <f>'LCR Weights'!$N100*($G100*('Base Data'!$I100+'Base Data'!$J100)/30)+($H100*'Base Data'!AI100)</f>
        <v>0</v>
      </c>
      <c r="AJ100" s="33">
        <f>'LCR Weights'!$N100*($G100*('Base Data'!$I100+'Base Data'!$J100)/30)+($H100*'Base Data'!AJ100)</f>
        <v>0</v>
      </c>
      <c r="AK100" s="33">
        <f>'LCR Weights'!$N100*($G100*('Base Data'!$I100+'Base Data'!$J100)/30)+($H100*'Base Data'!AK100)</f>
        <v>0</v>
      </c>
      <c r="AL100" s="33">
        <f>'LCR Weights'!$N100*($G100*('Base Data'!$I100+'Base Data'!$J100)/30)+($H100*'Base Data'!AL100)</f>
        <v>0</v>
      </c>
      <c r="AM100" s="33">
        <f>'LCR Weights'!$N100*($G100*('Base Data'!$I100+'Base Data'!$J100)/30)+($H100*'Base Data'!AM100)</f>
        <v>0</v>
      </c>
      <c r="AN100" s="33">
        <f>'LCR Weights'!$N100*($G100*('Base Data'!$I100+'Base Data'!$J100)/30)+($H100*'Base Data'!AN100)</f>
        <v>0</v>
      </c>
      <c r="AO100" s="34">
        <f>$H100*'Base Data'!AO100</f>
        <v>0</v>
      </c>
      <c r="AP100" s="34">
        <f>$H100*'Base Data'!AP100</f>
        <v>0</v>
      </c>
      <c r="AQ100" s="34">
        <f>$H100*'Base Data'!AQ100</f>
        <v>0</v>
      </c>
      <c r="AR100" s="34">
        <f>$H100*'Base Data'!AR100</f>
        <v>0</v>
      </c>
      <c r="AS100" s="34">
        <f>$H100*'Base Data'!AS100</f>
        <v>0</v>
      </c>
      <c r="AT100" s="34">
        <f>$H100*'Base Data'!AT100</f>
        <v>0</v>
      </c>
      <c r="AU100" s="34">
        <f>$H100*'Base Data'!AU100</f>
        <v>0</v>
      </c>
      <c r="AV100" s="34">
        <f>$H100*'Base Data'!AV100</f>
        <v>0</v>
      </c>
      <c r="AW100" s="34">
        <f>$H100*'Base Data'!AW100</f>
        <v>0</v>
      </c>
      <c r="AX100" s="34">
        <f>$H100*'Base Data'!AX100</f>
        <v>0</v>
      </c>
      <c r="AY100" s="34">
        <f>$H100*'Base Data'!AY100</f>
        <v>0</v>
      </c>
      <c r="AZ100" s="34">
        <f>$H100*'Base Data'!AZ100</f>
        <v>0</v>
      </c>
      <c r="BA100" s="34">
        <f>$H100*'Base Data'!BA100</f>
        <v>0</v>
      </c>
      <c r="BB100" s="34">
        <f>$H100*'Base Data'!BB100</f>
        <v>0</v>
      </c>
      <c r="BC100" s="34">
        <f>$H100*'Base Data'!BC100</f>
        <v>0</v>
      </c>
      <c r="BD100" s="34">
        <f>$H100*'Base Data'!BD100</f>
        <v>0</v>
      </c>
      <c r="BE100" s="34">
        <f>$H100*'Base Data'!BE100</f>
        <v>0</v>
      </c>
      <c r="BF100" s="34">
        <f>$H100*'Base Data'!BF100</f>
        <v>0</v>
      </c>
      <c r="BG100" s="34">
        <f>$H100*'Base Data'!BG100</f>
        <v>0</v>
      </c>
      <c r="BH100" s="34">
        <f>$H100*'Base Data'!BH100</f>
        <v>0</v>
      </c>
      <c r="BI100" s="34">
        <f>$H100*'Base Data'!BI100</f>
        <v>0</v>
      </c>
      <c r="BJ100" s="34">
        <f>$H100*'Base Data'!BJ100</f>
        <v>0</v>
      </c>
      <c r="BK100" s="34">
        <f>$H100*'Base Data'!BK100</f>
        <v>0</v>
      </c>
      <c r="BL100" s="34">
        <f>$H100*'Base Data'!BL100</f>
        <v>0</v>
      </c>
      <c r="BM100" s="34">
        <f>$H100*'Base Data'!BM100</f>
        <v>0</v>
      </c>
      <c r="BN100" s="34">
        <f>$H100*'Base Data'!BN100</f>
        <v>0</v>
      </c>
      <c r="BO100" s="34">
        <f>$H100*'Base Data'!BO100</f>
        <v>0</v>
      </c>
      <c r="BP100" s="34">
        <f>$H100*'Base Data'!BP100</f>
        <v>0</v>
      </c>
      <c r="BQ100" s="34">
        <f>$H100*'Base Data'!BQ100</f>
        <v>0</v>
      </c>
      <c r="BR100" s="34">
        <f>$H100*'Base Data'!BR100</f>
        <v>0</v>
      </c>
      <c r="BS100" s="34">
        <f>$H100*'Base Data'!BS100</f>
        <v>0</v>
      </c>
      <c r="BT100" s="34">
        <f>$H100*'Base Data'!BT100</f>
        <v>0</v>
      </c>
      <c r="BU100" s="34">
        <f>$H100*'Base Data'!BU100</f>
        <v>0</v>
      </c>
      <c r="BV100" s="34">
        <f>$H100*'Base Data'!BV100</f>
        <v>0</v>
      </c>
      <c r="BW100" s="34">
        <f>$H100*'Base Data'!BW100</f>
        <v>0</v>
      </c>
      <c r="BX100" s="34">
        <f>$H100*'Base Data'!BX100</f>
        <v>0</v>
      </c>
      <c r="BY100" s="34">
        <f>$H100*'Base Data'!BY100</f>
        <v>0</v>
      </c>
      <c r="BZ100" s="34">
        <f>$H100*'Base Data'!BZ100</f>
        <v>0</v>
      </c>
      <c r="CA100" s="34">
        <f>$H100*'Base Data'!CA100</f>
        <v>0</v>
      </c>
      <c r="CB100" s="34">
        <f>$H100*'Base Data'!CB100</f>
        <v>0</v>
      </c>
      <c r="CC100" s="34">
        <f>$H100*'Base Data'!CC100</f>
        <v>0</v>
      </c>
      <c r="CD100" s="34">
        <f>$H100*'Base Data'!CD100</f>
        <v>0</v>
      </c>
      <c r="CE100" s="34">
        <f>$H100*'Base Data'!CE100</f>
        <v>0</v>
      </c>
      <c r="CF100" s="34">
        <f>$H100*'Base Data'!CF100</f>
        <v>0</v>
      </c>
      <c r="CG100" s="34">
        <f>$H100*'Base Data'!CG100</f>
        <v>0</v>
      </c>
      <c r="CH100" s="34">
        <f>$H100*'Base Data'!CH100</f>
        <v>0</v>
      </c>
      <c r="CI100" s="34">
        <f>$H100*'Base Data'!CI100</f>
        <v>0</v>
      </c>
      <c r="CJ100" s="34">
        <f>$H100*'Base Data'!CJ100</f>
        <v>0</v>
      </c>
      <c r="CK100" s="34">
        <f>$H100*'Base Data'!CK100</f>
        <v>0</v>
      </c>
      <c r="CL100" s="34">
        <f>$H100*'Base Data'!CL100</f>
        <v>0</v>
      </c>
      <c r="CM100" s="34">
        <f>$H100*'Base Data'!CM100</f>
        <v>0</v>
      </c>
      <c r="CN100" s="34">
        <f>$H100*'Base Data'!CN100</f>
        <v>0</v>
      </c>
      <c r="CO100" s="34">
        <f>$H100*'Base Data'!CO100</f>
        <v>0</v>
      </c>
      <c r="CP100" s="34">
        <f>$H100*'Base Data'!CP100</f>
        <v>0</v>
      </c>
      <c r="CQ100" s="34">
        <f>$H100*'Base Data'!CQ100</f>
        <v>0</v>
      </c>
      <c r="CR100" s="34">
        <f>$H100*'Base Data'!CR100</f>
        <v>0</v>
      </c>
      <c r="CS100" s="34">
        <f>$H100*'Base Data'!CS100</f>
        <v>0</v>
      </c>
      <c r="CT100" s="34">
        <f>$H100*'Base Data'!CT100</f>
        <v>0</v>
      </c>
      <c r="CU100" s="34">
        <f>$H100*'Base Data'!CU100</f>
        <v>0</v>
      </c>
      <c r="CV100" s="34">
        <f>$H100*'Base Data'!CV100</f>
        <v>0</v>
      </c>
      <c r="CW100" s="34">
        <f>$H100*'Base Data'!CW100</f>
        <v>0</v>
      </c>
      <c r="CX100" s="34">
        <f>$H100*'Base Data'!CX100</f>
        <v>0</v>
      </c>
      <c r="CY100" s="34">
        <f>$H100*'Base Data'!CY100</f>
        <v>0</v>
      </c>
      <c r="CZ100" s="34">
        <f>$H100*'Base Data'!CZ100</f>
        <v>0</v>
      </c>
      <c r="DA100" s="34">
        <f>$H100*'Base Data'!DA100</f>
        <v>0</v>
      </c>
      <c r="DB100" s="34">
        <f>$H100*'Base Data'!DB100</f>
        <v>0</v>
      </c>
      <c r="DC100" s="34">
        <f>$H100*'Base Data'!DC100</f>
        <v>0</v>
      </c>
      <c r="DD100" s="34">
        <f>$H100*'Base Data'!DD100</f>
        <v>0</v>
      </c>
      <c r="DE100" s="34">
        <f>$H100*'Base Data'!DE100</f>
        <v>0</v>
      </c>
      <c r="DF100" s="34">
        <f>$H100*'Base Data'!DF100</f>
        <v>0</v>
      </c>
      <c r="DG100" s="34">
        <f>$H100*'Base Data'!DG100</f>
        <v>0</v>
      </c>
      <c r="DH100" s="34">
        <f>$H100*'Base Data'!DH100</f>
        <v>0</v>
      </c>
      <c r="DI100" s="34">
        <f>$H100*'Base Data'!DI100</f>
        <v>0</v>
      </c>
      <c r="DJ100" s="34">
        <f>$H100*'Base Data'!DJ100</f>
        <v>0</v>
      </c>
      <c r="DK100" s="34">
        <f>$H100*'Base Data'!DK100</f>
        <v>0</v>
      </c>
      <c r="DL100" s="729">
        <f>$H100*'Base Data'!DL100</f>
        <v>0</v>
      </c>
    </row>
    <row r="101" spans="1:116" s="332" customFormat="1" ht="19.5" customHeight="1">
      <c r="A101" s="333">
        <f>'LCR Weights'!N101</f>
        <v>0</v>
      </c>
      <c r="B101" s="333"/>
      <c r="C101" s="76"/>
      <c r="D101" s="87"/>
      <c r="E101" s="93"/>
      <c r="F101" s="739" t="s">
        <v>95</v>
      </c>
      <c r="G101" s="726">
        <f>'LCR Weights'!M101</f>
        <v>0.5</v>
      </c>
      <c r="H101" s="727">
        <f>'LCR Weights'!H101</f>
        <v>0.5</v>
      </c>
      <c r="I101" s="728"/>
      <c r="J101" s="34">
        <f>IF('LCR Weights'!$N101=0,1,0)*('Base Data'!J101+'Base Data'!I101)*G101</f>
        <v>0</v>
      </c>
      <c r="K101" s="33">
        <f>'LCR Weights'!$N101*($G101*('Base Data'!$I101+'Base Data'!$J101)/30)+($H101*'Base Data'!K101)</f>
        <v>0</v>
      </c>
      <c r="L101" s="33">
        <f>'LCR Weights'!$N101*($G101*('Base Data'!$I101+'Base Data'!$J101)/30)+($H101*'Base Data'!L101)</f>
        <v>0</v>
      </c>
      <c r="M101" s="33">
        <f>'LCR Weights'!$N101*($G101*('Base Data'!$I101+'Base Data'!$J101)/30)+($H101*'Base Data'!M101)</f>
        <v>0</v>
      </c>
      <c r="N101" s="33">
        <f>'LCR Weights'!$N101*($G101*('Base Data'!$I101+'Base Data'!$J101)/30)+($H101*'Base Data'!N101)</f>
        <v>0</v>
      </c>
      <c r="O101" s="33">
        <f>'LCR Weights'!$N101*($G101*('Base Data'!$I101+'Base Data'!$J101)/30)+($H101*'Base Data'!O101)</f>
        <v>0</v>
      </c>
      <c r="P101" s="33">
        <f>'LCR Weights'!$N101*($G101*('Base Data'!$I101+'Base Data'!$J101)/30)+($H101*'Base Data'!P101)</f>
        <v>0</v>
      </c>
      <c r="Q101" s="33">
        <f>'LCR Weights'!$N101*($G101*('Base Data'!$I101+'Base Data'!$J101)/30)+($H101*'Base Data'!Q101)</f>
        <v>0</v>
      </c>
      <c r="R101" s="33">
        <f>'LCR Weights'!$N101*($G101*('Base Data'!$I101+'Base Data'!$J101)/30)+($H101*'Base Data'!R101)</f>
        <v>0</v>
      </c>
      <c r="S101" s="33">
        <f>'LCR Weights'!$N101*($G101*('Base Data'!$I101+'Base Data'!$J101)/30)+($H101*'Base Data'!S101)</f>
        <v>0</v>
      </c>
      <c r="T101" s="33">
        <f>'LCR Weights'!$N101*($G101*('Base Data'!$I101+'Base Data'!$J101)/30)+($H101*'Base Data'!T101)</f>
        <v>0</v>
      </c>
      <c r="U101" s="33">
        <f>'LCR Weights'!$N101*($G101*('Base Data'!$I101+'Base Data'!$J101)/30)+($H101*'Base Data'!U101)</f>
        <v>0</v>
      </c>
      <c r="V101" s="33">
        <f>'LCR Weights'!$N101*($G101*('Base Data'!$I101+'Base Data'!$J101)/30)+($H101*'Base Data'!V101)</f>
        <v>0</v>
      </c>
      <c r="W101" s="33">
        <f>'LCR Weights'!$N101*($G101*('Base Data'!$I101+'Base Data'!$J101)/30)+($H101*'Base Data'!W101)</f>
        <v>0</v>
      </c>
      <c r="X101" s="33">
        <f>'LCR Weights'!$N101*($G101*('Base Data'!$I101+'Base Data'!$J101)/30)+($H101*'Base Data'!X101)</f>
        <v>0</v>
      </c>
      <c r="Y101" s="33">
        <f>'LCR Weights'!$N101*($G101*('Base Data'!$I101+'Base Data'!$J101)/30)+($H101*'Base Data'!Y101)</f>
        <v>0</v>
      </c>
      <c r="Z101" s="33">
        <f>'LCR Weights'!$N101*($G101*('Base Data'!$I101+'Base Data'!$J101)/30)+($H101*'Base Data'!Z101)</f>
        <v>0</v>
      </c>
      <c r="AA101" s="33">
        <f>'LCR Weights'!$N101*($G101*('Base Data'!$I101+'Base Data'!$J101)/30)+($H101*'Base Data'!AA101)</f>
        <v>0</v>
      </c>
      <c r="AB101" s="33">
        <f>'LCR Weights'!$N101*($G101*('Base Data'!$I101+'Base Data'!$J101)/30)+($H101*'Base Data'!AB101)</f>
        <v>0</v>
      </c>
      <c r="AC101" s="33">
        <f>'LCR Weights'!$N101*($G101*('Base Data'!$I101+'Base Data'!$J101)/30)+($H101*'Base Data'!AC101)</f>
        <v>0</v>
      </c>
      <c r="AD101" s="33">
        <f>'LCR Weights'!$N101*($G101*('Base Data'!$I101+'Base Data'!$J101)/30)+($H101*'Base Data'!AD101)</f>
        <v>0</v>
      </c>
      <c r="AE101" s="33">
        <f>'LCR Weights'!$N101*($G101*('Base Data'!$I101+'Base Data'!$J101)/30)+($H101*'Base Data'!AE101)</f>
        <v>0</v>
      </c>
      <c r="AF101" s="33">
        <f>'LCR Weights'!$N101*($G101*('Base Data'!$I101+'Base Data'!$J101)/30)+($H101*'Base Data'!AF101)</f>
        <v>0</v>
      </c>
      <c r="AG101" s="33">
        <f>'LCR Weights'!$N101*($G101*('Base Data'!$I101+'Base Data'!$J101)/30)+($H101*'Base Data'!AG101)</f>
        <v>0</v>
      </c>
      <c r="AH101" s="33">
        <f>'LCR Weights'!$N101*($G101*('Base Data'!$I101+'Base Data'!$J101)/30)+($H101*'Base Data'!AH101)</f>
        <v>0</v>
      </c>
      <c r="AI101" s="33">
        <f>'LCR Weights'!$N101*($G101*('Base Data'!$I101+'Base Data'!$J101)/30)+($H101*'Base Data'!AI101)</f>
        <v>0</v>
      </c>
      <c r="AJ101" s="33">
        <f>'LCR Weights'!$N101*($G101*('Base Data'!$I101+'Base Data'!$J101)/30)+($H101*'Base Data'!AJ101)</f>
        <v>0</v>
      </c>
      <c r="AK101" s="33">
        <f>'LCR Weights'!$N101*($G101*('Base Data'!$I101+'Base Data'!$J101)/30)+($H101*'Base Data'!AK101)</f>
        <v>0</v>
      </c>
      <c r="AL101" s="33">
        <f>'LCR Weights'!$N101*($G101*('Base Data'!$I101+'Base Data'!$J101)/30)+($H101*'Base Data'!AL101)</f>
        <v>0</v>
      </c>
      <c r="AM101" s="33">
        <f>'LCR Weights'!$N101*($G101*('Base Data'!$I101+'Base Data'!$J101)/30)+($H101*'Base Data'!AM101)</f>
        <v>0</v>
      </c>
      <c r="AN101" s="33">
        <f>'LCR Weights'!$N101*($G101*('Base Data'!$I101+'Base Data'!$J101)/30)+($H101*'Base Data'!AN101)</f>
        <v>0</v>
      </c>
      <c r="AO101" s="34">
        <f>$H101*'Base Data'!AO101</f>
        <v>0</v>
      </c>
      <c r="AP101" s="34">
        <f>$H101*'Base Data'!AP101</f>
        <v>0</v>
      </c>
      <c r="AQ101" s="34">
        <f>$H101*'Base Data'!AQ101</f>
        <v>0</v>
      </c>
      <c r="AR101" s="34">
        <f>$H101*'Base Data'!AR101</f>
        <v>0</v>
      </c>
      <c r="AS101" s="34">
        <f>$H101*'Base Data'!AS101</f>
        <v>0</v>
      </c>
      <c r="AT101" s="34">
        <f>$H101*'Base Data'!AT101</f>
        <v>0</v>
      </c>
      <c r="AU101" s="34">
        <f>$H101*'Base Data'!AU101</f>
        <v>0</v>
      </c>
      <c r="AV101" s="34">
        <f>$H101*'Base Data'!AV101</f>
        <v>0</v>
      </c>
      <c r="AW101" s="34">
        <f>$H101*'Base Data'!AW101</f>
        <v>0</v>
      </c>
      <c r="AX101" s="34">
        <f>$H101*'Base Data'!AX101</f>
        <v>0</v>
      </c>
      <c r="AY101" s="34">
        <f>$H101*'Base Data'!AY101</f>
        <v>0</v>
      </c>
      <c r="AZ101" s="34">
        <f>$H101*'Base Data'!AZ101</f>
        <v>0</v>
      </c>
      <c r="BA101" s="34">
        <f>$H101*'Base Data'!BA101</f>
        <v>0</v>
      </c>
      <c r="BB101" s="34">
        <f>$H101*'Base Data'!BB101</f>
        <v>0</v>
      </c>
      <c r="BC101" s="34">
        <f>$H101*'Base Data'!BC101</f>
        <v>0</v>
      </c>
      <c r="BD101" s="34">
        <f>$H101*'Base Data'!BD101</f>
        <v>0</v>
      </c>
      <c r="BE101" s="34">
        <f>$H101*'Base Data'!BE101</f>
        <v>0</v>
      </c>
      <c r="BF101" s="34">
        <f>$H101*'Base Data'!BF101</f>
        <v>0</v>
      </c>
      <c r="BG101" s="34">
        <f>$H101*'Base Data'!BG101</f>
        <v>0</v>
      </c>
      <c r="BH101" s="34">
        <f>$H101*'Base Data'!BH101</f>
        <v>0</v>
      </c>
      <c r="BI101" s="34">
        <f>$H101*'Base Data'!BI101</f>
        <v>0</v>
      </c>
      <c r="BJ101" s="34">
        <f>$H101*'Base Data'!BJ101</f>
        <v>0</v>
      </c>
      <c r="BK101" s="34">
        <f>$H101*'Base Data'!BK101</f>
        <v>0</v>
      </c>
      <c r="BL101" s="34">
        <f>$H101*'Base Data'!BL101</f>
        <v>0</v>
      </c>
      <c r="BM101" s="34">
        <f>$H101*'Base Data'!BM101</f>
        <v>0</v>
      </c>
      <c r="BN101" s="34">
        <f>$H101*'Base Data'!BN101</f>
        <v>0</v>
      </c>
      <c r="BO101" s="34">
        <f>$H101*'Base Data'!BO101</f>
        <v>0</v>
      </c>
      <c r="BP101" s="34">
        <f>$H101*'Base Data'!BP101</f>
        <v>0</v>
      </c>
      <c r="BQ101" s="34">
        <f>$H101*'Base Data'!BQ101</f>
        <v>0</v>
      </c>
      <c r="BR101" s="34">
        <f>$H101*'Base Data'!BR101</f>
        <v>0</v>
      </c>
      <c r="BS101" s="34">
        <f>$H101*'Base Data'!BS101</f>
        <v>0</v>
      </c>
      <c r="BT101" s="34">
        <f>$H101*'Base Data'!BT101</f>
        <v>0</v>
      </c>
      <c r="BU101" s="34">
        <f>$H101*'Base Data'!BU101</f>
        <v>0</v>
      </c>
      <c r="BV101" s="34">
        <f>$H101*'Base Data'!BV101</f>
        <v>0</v>
      </c>
      <c r="BW101" s="34">
        <f>$H101*'Base Data'!BW101</f>
        <v>0</v>
      </c>
      <c r="BX101" s="34">
        <f>$H101*'Base Data'!BX101</f>
        <v>0</v>
      </c>
      <c r="BY101" s="34">
        <f>$H101*'Base Data'!BY101</f>
        <v>0</v>
      </c>
      <c r="BZ101" s="34">
        <f>$H101*'Base Data'!BZ101</f>
        <v>0</v>
      </c>
      <c r="CA101" s="34">
        <f>$H101*'Base Data'!CA101</f>
        <v>0</v>
      </c>
      <c r="CB101" s="34">
        <f>$H101*'Base Data'!CB101</f>
        <v>0</v>
      </c>
      <c r="CC101" s="34">
        <f>$H101*'Base Data'!CC101</f>
        <v>0</v>
      </c>
      <c r="CD101" s="34">
        <f>$H101*'Base Data'!CD101</f>
        <v>0</v>
      </c>
      <c r="CE101" s="34">
        <f>$H101*'Base Data'!CE101</f>
        <v>0</v>
      </c>
      <c r="CF101" s="34">
        <f>$H101*'Base Data'!CF101</f>
        <v>0</v>
      </c>
      <c r="CG101" s="34">
        <f>$H101*'Base Data'!CG101</f>
        <v>0</v>
      </c>
      <c r="CH101" s="34">
        <f>$H101*'Base Data'!CH101</f>
        <v>0</v>
      </c>
      <c r="CI101" s="34">
        <f>$H101*'Base Data'!CI101</f>
        <v>0</v>
      </c>
      <c r="CJ101" s="34">
        <f>$H101*'Base Data'!CJ101</f>
        <v>0</v>
      </c>
      <c r="CK101" s="34">
        <f>$H101*'Base Data'!CK101</f>
        <v>0</v>
      </c>
      <c r="CL101" s="34">
        <f>$H101*'Base Data'!CL101</f>
        <v>0</v>
      </c>
      <c r="CM101" s="34">
        <f>$H101*'Base Data'!CM101</f>
        <v>0</v>
      </c>
      <c r="CN101" s="34">
        <f>$H101*'Base Data'!CN101</f>
        <v>0</v>
      </c>
      <c r="CO101" s="34">
        <f>$H101*'Base Data'!CO101</f>
        <v>0</v>
      </c>
      <c r="CP101" s="34">
        <f>$H101*'Base Data'!CP101</f>
        <v>0</v>
      </c>
      <c r="CQ101" s="34">
        <f>$H101*'Base Data'!CQ101</f>
        <v>0</v>
      </c>
      <c r="CR101" s="34">
        <f>$H101*'Base Data'!CR101</f>
        <v>0</v>
      </c>
      <c r="CS101" s="34">
        <f>$H101*'Base Data'!CS101</f>
        <v>0</v>
      </c>
      <c r="CT101" s="34">
        <f>$H101*'Base Data'!CT101</f>
        <v>0</v>
      </c>
      <c r="CU101" s="34">
        <f>$H101*'Base Data'!CU101</f>
        <v>0</v>
      </c>
      <c r="CV101" s="34">
        <f>$H101*'Base Data'!CV101</f>
        <v>0</v>
      </c>
      <c r="CW101" s="34">
        <f>$H101*'Base Data'!CW101</f>
        <v>0</v>
      </c>
      <c r="CX101" s="34">
        <f>$H101*'Base Data'!CX101</f>
        <v>0</v>
      </c>
      <c r="CY101" s="34">
        <f>$H101*'Base Data'!CY101</f>
        <v>0</v>
      </c>
      <c r="CZ101" s="34">
        <f>$H101*'Base Data'!CZ101</f>
        <v>0</v>
      </c>
      <c r="DA101" s="34">
        <f>$H101*'Base Data'!DA101</f>
        <v>0</v>
      </c>
      <c r="DB101" s="34">
        <f>$H101*'Base Data'!DB101</f>
        <v>0</v>
      </c>
      <c r="DC101" s="34">
        <f>$H101*'Base Data'!DC101</f>
        <v>0</v>
      </c>
      <c r="DD101" s="34">
        <f>$H101*'Base Data'!DD101</f>
        <v>0</v>
      </c>
      <c r="DE101" s="34">
        <f>$H101*'Base Data'!DE101</f>
        <v>0</v>
      </c>
      <c r="DF101" s="34">
        <f>$H101*'Base Data'!DF101</f>
        <v>0</v>
      </c>
      <c r="DG101" s="34">
        <f>$H101*'Base Data'!DG101</f>
        <v>0</v>
      </c>
      <c r="DH101" s="34">
        <f>$H101*'Base Data'!DH101</f>
        <v>0</v>
      </c>
      <c r="DI101" s="34">
        <f>$H101*'Base Data'!DI101</f>
        <v>0</v>
      </c>
      <c r="DJ101" s="34">
        <f>$H101*'Base Data'!DJ101</f>
        <v>0</v>
      </c>
      <c r="DK101" s="34">
        <f>$H101*'Base Data'!DK101</f>
        <v>0</v>
      </c>
      <c r="DL101" s="729">
        <f>$H101*'Base Data'!DL101</f>
        <v>0</v>
      </c>
    </row>
    <row r="102" spans="1:116" s="332" customFormat="1" ht="19.5" customHeight="1">
      <c r="A102" s="333">
        <f>'LCR Weights'!N102</f>
        <v>0</v>
      </c>
      <c r="B102" s="333"/>
      <c r="C102" s="76"/>
      <c r="D102" s="87"/>
      <c r="E102" s="93"/>
      <c r="F102" s="739" t="s">
        <v>97</v>
      </c>
      <c r="G102" s="726">
        <f>'LCR Weights'!M102</f>
        <v>0.5</v>
      </c>
      <c r="H102" s="727">
        <f>'LCR Weights'!H102</f>
        <v>0.5</v>
      </c>
      <c r="I102" s="728"/>
      <c r="J102" s="34">
        <f>IF('LCR Weights'!$N102=0,1,0)*('Base Data'!J102+'Base Data'!I102)*G102</f>
        <v>0</v>
      </c>
      <c r="K102" s="33">
        <f>'LCR Weights'!$N102*($G102*('Base Data'!$I102+'Base Data'!$J102)/30)+($H102*'Base Data'!K102)</f>
        <v>0</v>
      </c>
      <c r="L102" s="33">
        <f>'LCR Weights'!$N102*($G102*('Base Data'!$I102+'Base Data'!$J102)/30)+($H102*'Base Data'!L102)</f>
        <v>0</v>
      </c>
      <c r="M102" s="33">
        <f>'LCR Weights'!$N102*($G102*('Base Data'!$I102+'Base Data'!$J102)/30)+($H102*'Base Data'!M102)</f>
        <v>0</v>
      </c>
      <c r="N102" s="33">
        <f>'LCR Weights'!$N102*($G102*('Base Data'!$I102+'Base Data'!$J102)/30)+($H102*'Base Data'!N102)</f>
        <v>0</v>
      </c>
      <c r="O102" s="33">
        <f>'LCR Weights'!$N102*($G102*('Base Data'!$I102+'Base Data'!$J102)/30)+($H102*'Base Data'!O102)</f>
        <v>0</v>
      </c>
      <c r="P102" s="33">
        <f>'LCR Weights'!$N102*($G102*('Base Data'!$I102+'Base Data'!$J102)/30)+($H102*'Base Data'!P102)</f>
        <v>0</v>
      </c>
      <c r="Q102" s="33">
        <f>'LCR Weights'!$N102*($G102*('Base Data'!$I102+'Base Data'!$J102)/30)+($H102*'Base Data'!Q102)</f>
        <v>0</v>
      </c>
      <c r="R102" s="33">
        <f>'LCR Weights'!$N102*($G102*('Base Data'!$I102+'Base Data'!$J102)/30)+($H102*'Base Data'!R102)</f>
        <v>0</v>
      </c>
      <c r="S102" s="33">
        <f>'LCR Weights'!$N102*($G102*('Base Data'!$I102+'Base Data'!$J102)/30)+($H102*'Base Data'!S102)</f>
        <v>0</v>
      </c>
      <c r="T102" s="33">
        <f>'LCR Weights'!$N102*($G102*('Base Data'!$I102+'Base Data'!$J102)/30)+($H102*'Base Data'!T102)</f>
        <v>0</v>
      </c>
      <c r="U102" s="33">
        <f>'LCR Weights'!$N102*($G102*('Base Data'!$I102+'Base Data'!$J102)/30)+($H102*'Base Data'!U102)</f>
        <v>0</v>
      </c>
      <c r="V102" s="33">
        <f>'LCR Weights'!$N102*($G102*('Base Data'!$I102+'Base Data'!$J102)/30)+($H102*'Base Data'!V102)</f>
        <v>0</v>
      </c>
      <c r="W102" s="33">
        <f>'LCR Weights'!$N102*($G102*('Base Data'!$I102+'Base Data'!$J102)/30)+($H102*'Base Data'!W102)</f>
        <v>0</v>
      </c>
      <c r="X102" s="33">
        <f>'LCR Weights'!$N102*($G102*('Base Data'!$I102+'Base Data'!$J102)/30)+($H102*'Base Data'!X102)</f>
        <v>0</v>
      </c>
      <c r="Y102" s="33">
        <f>'LCR Weights'!$N102*($G102*('Base Data'!$I102+'Base Data'!$J102)/30)+($H102*'Base Data'!Y102)</f>
        <v>0</v>
      </c>
      <c r="Z102" s="33">
        <f>'LCR Weights'!$N102*($G102*('Base Data'!$I102+'Base Data'!$J102)/30)+($H102*'Base Data'!Z102)</f>
        <v>0</v>
      </c>
      <c r="AA102" s="33">
        <f>'LCR Weights'!$N102*($G102*('Base Data'!$I102+'Base Data'!$J102)/30)+($H102*'Base Data'!AA102)</f>
        <v>0</v>
      </c>
      <c r="AB102" s="33">
        <f>'LCR Weights'!$N102*($G102*('Base Data'!$I102+'Base Data'!$J102)/30)+($H102*'Base Data'!AB102)</f>
        <v>0</v>
      </c>
      <c r="AC102" s="33">
        <f>'LCR Weights'!$N102*($G102*('Base Data'!$I102+'Base Data'!$J102)/30)+($H102*'Base Data'!AC102)</f>
        <v>0</v>
      </c>
      <c r="AD102" s="33">
        <f>'LCR Weights'!$N102*($G102*('Base Data'!$I102+'Base Data'!$J102)/30)+($H102*'Base Data'!AD102)</f>
        <v>0</v>
      </c>
      <c r="AE102" s="33">
        <f>'LCR Weights'!$N102*($G102*('Base Data'!$I102+'Base Data'!$J102)/30)+($H102*'Base Data'!AE102)</f>
        <v>0</v>
      </c>
      <c r="AF102" s="33">
        <f>'LCR Weights'!$N102*($G102*('Base Data'!$I102+'Base Data'!$J102)/30)+($H102*'Base Data'!AF102)</f>
        <v>0</v>
      </c>
      <c r="AG102" s="33">
        <f>'LCR Weights'!$N102*($G102*('Base Data'!$I102+'Base Data'!$J102)/30)+($H102*'Base Data'!AG102)</f>
        <v>0</v>
      </c>
      <c r="AH102" s="33">
        <f>'LCR Weights'!$N102*($G102*('Base Data'!$I102+'Base Data'!$J102)/30)+($H102*'Base Data'!AH102)</f>
        <v>0</v>
      </c>
      <c r="AI102" s="33">
        <f>'LCR Weights'!$N102*($G102*('Base Data'!$I102+'Base Data'!$J102)/30)+($H102*'Base Data'!AI102)</f>
        <v>0</v>
      </c>
      <c r="AJ102" s="33">
        <f>'LCR Weights'!$N102*($G102*('Base Data'!$I102+'Base Data'!$J102)/30)+($H102*'Base Data'!AJ102)</f>
        <v>0</v>
      </c>
      <c r="AK102" s="33">
        <f>'LCR Weights'!$N102*($G102*('Base Data'!$I102+'Base Data'!$J102)/30)+($H102*'Base Data'!AK102)</f>
        <v>0</v>
      </c>
      <c r="AL102" s="33">
        <f>'LCR Weights'!$N102*($G102*('Base Data'!$I102+'Base Data'!$J102)/30)+($H102*'Base Data'!AL102)</f>
        <v>0</v>
      </c>
      <c r="AM102" s="33">
        <f>'LCR Weights'!$N102*($G102*('Base Data'!$I102+'Base Data'!$J102)/30)+($H102*'Base Data'!AM102)</f>
        <v>0</v>
      </c>
      <c r="AN102" s="33">
        <f>'LCR Weights'!$N102*($G102*('Base Data'!$I102+'Base Data'!$J102)/30)+($H102*'Base Data'!AN102)</f>
        <v>0</v>
      </c>
      <c r="AO102" s="34">
        <f>$H102*'Base Data'!AO102</f>
        <v>0</v>
      </c>
      <c r="AP102" s="34">
        <f>$H102*'Base Data'!AP102</f>
        <v>0</v>
      </c>
      <c r="AQ102" s="34">
        <f>$H102*'Base Data'!AQ102</f>
        <v>0</v>
      </c>
      <c r="AR102" s="34">
        <f>$H102*'Base Data'!AR102</f>
        <v>0</v>
      </c>
      <c r="AS102" s="34">
        <f>$H102*'Base Data'!AS102</f>
        <v>0</v>
      </c>
      <c r="AT102" s="34">
        <f>$H102*'Base Data'!AT102</f>
        <v>0</v>
      </c>
      <c r="AU102" s="34">
        <f>$H102*'Base Data'!AU102</f>
        <v>0</v>
      </c>
      <c r="AV102" s="34">
        <f>$H102*'Base Data'!AV102</f>
        <v>0</v>
      </c>
      <c r="AW102" s="34">
        <f>$H102*'Base Data'!AW102</f>
        <v>0</v>
      </c>
      <c r="AX102" s="34">
        <f>$H102*'Base Data'!AX102</f>
        <v>0</v>
      </c>
      <c r="AY102" s="34">
        <f>$H102*'Base Data'!AY102</f>
        <v>0</v>
      </c>
      <c r="AZ102" s="34">
        <f>$H102*'Base Data'!AZ102</f>
        <v>0</v>
      </c>
      <c r="BA102" s="34">
        <f>$H102*'Base Data'!BA102</f>
        <v>0</v>
      </c>
      <c r="BB102" s="34">
        <f>$H102*'Base Data'!BB102</f>
        <v>0</v>
      </c>
      <c r="BC102" s="34">
        <f>$H102*'Base Data'!BC102</f>
        <v>0</v>
      </c>
      <c r="BD102" s="34">
        <f>$H102*'Base Data'!BD102</f>
        <v>0</v>
      </c>
      <c r="BE102" s="34">
        <f>$H102*'Base Data'!BE102</f>
        <v>0</v>
      </c>
      <c r="BF102" s="34">
        <f>$H102*'Base Data'!BF102</f>
        <v>0</v>
      </c>
      <c r="BG102" s="34">
        <f>$H102*'Base Data'!BG102</f>
        <v>0</v>
      </c>
      <c r="BH102" s="34">
        <f>$H102*'Base Data'!BH102</f>
        <v>0</v>
      </c>
      <c r="BI102" s="34">
        <f>$H102*'Base Data'!BI102</f>
        <v>0</v>
      </c>
      <c r="BJ102" s="34">
        <f>$H102*'Base Data'!BJ102</f>
        <v>0</v>
      </c>
      <c r="BK102" s="34">
        <f>$H102*'Base Data'!BK102</f>
        <v>0</v>
      </c>
      <c r="BL102" s="34">
        <f>$H102*'Base Data'!BL102</f>
        <v>0</v>
      </c>
      <c r="BM102" s="34">
        <f>$H102*'Base Data'!BM102</f>
        <v>0</v>
      </c>
      <c r="BN102" s="34">
        <f>$H102*'Base Data'!BN102</f>
        <v>0</v>
      </c>
      <c r="BO102" s="34">
        <f>$H102*'Base Data'!BO102</f>
        <v>0</v>
      </c>
      <c r="BP102" s="34">
        <f>$H102*'Base Data'!BP102</f>
        <v>0</v>
      </c>
      <c r="BQ102" s="34">
        <f>$H102*'Base Data'!BQ102</f>
        <v>0</v>
      </c>
      <c r="BR102" s="34">
        <f>$H102*'Base Data'!BR102</f>
        <v>0</v>
      </c>
      <c r="BS102" s="34">
        <f>$H102*'Base Data'!BS102</f>
        <v>0</v>
      </c>
      <c r="BT102" s="34">
        <f>$H102*'Base Data'!BT102</f>
        <v>0</v>
      </c>
      <c r="BU102" s="34">
        <f>$H102*'Base Data'!BU102</f>
        <v>0</v>
      </c>
      <c r="BV102" s="34">
        <f>$H102*'Base Data'!BV102</f>
        <v>0</v>
      </c>
      <c r="BW102" s="34">
        <f>$H102*'Base Data'!BW102</f>
        <v>0</v>
      </c>
      <c r="BX102" s="34">
        <f>$H102*'Base Data'!BX102</f>
        <v>0</v>
      </c>
      <c r="BY102" s="34">
        <f>$H102*'Base Data'!BY102</f>
        <v>0</v>
      </c>
      <c r="BZ102" s="34">
        <f>$H102*'Base Data'!BZ102</f>
        <v>0</v>
      </c>
      <c r="CA102" s="34">
        <f>$H102*'Base Data'!CA102</f>
        <v>0</v>
      </c>
      <c r="CB102" s="34">
        <f>$H102*'Base Data'!CB102</f>
        <v>0</v>
      </c>
      <c r="CC102" s="34">
        <f>$H102*'Base Data'!CC102</f>
        <v>0</v>
      </c>
      <c r="CD102" s="34">
        <f>$H102*'Base Data'!CD102</f>
        <v>0</v>
      </c>
      <c r="CE102" s="34">
        <f>$H102*'Base Data'!CE102</f>
        <v>0</v>
      </c>
      <c r="CF102" s="34">
        <f>$H102*'Base Data'!CF102</f>
        <v>0</v>
      </c>
      <c r="CG102" s="34">
        <f>$H102*'Base Data'!CG102</f>
        <v>0</v>
      </c>
      <c r="CH102" s="34">
        <f>$H102*'Base Data'!CH102</f>
        <v>0</v>
      </c>
      <c r="CI102" s="34">
        <f>$H102*'Base Data'!CI102</f>
        <v>0</v>
      </c>
      <c r="CJ102" s="34">
        <f>$H102*'Base Data'!CJ102</f>
        <v>0</v>
      </c>
      <c r="CK102" s="34">
        <f>$H102*'Base Data'!CK102</f>
        <v>0</v>
      </c>
      <c r="CL102" s="34">
        <f>$H102*'Base Data'!CL102</f>
        <v>0</v>
      </c>
      <c r="CM102" s="34">
        <f>$H102*'Base Data'!CM102</f>
        <v>0</v>
      </c>
      <c r="CN102" s="34">
        <f>$H102*'Base Data'!CN102</f>
        <v>0</v>
      </c>
      <c r="CO102" s="34">
        <f>$H102*'Base Data'!CO102</f>
        <v>0</v>
      </c>
      <c r="CP102" s="34">
        <f>$H102*'Base Data'!CP102</f>
        <v>0</v>
      </c>
      <c r="CQ102" s="34">
        <f>$H102*'Base Data'!CQ102</f>
        <v>0</v>
      </c>
      <c r="CR102" s="34">
        <f>$H102*'Base Data'!CR102</f>
        <v>0</v>
      </c>
      <c r="CS102" s="34">
        <f>$H102*'Base Data'!CS102</f>
        <v>0</v>
      </c>
      <c r="CT102" s="34">
        <f>$H102*'Base Data'!CT102</f>
        <v>0</v>
      </c>
      <c r="CU102" s="34">
        <f>$H102*'Base Data'!CU102</f>
        <v>0</v>
      </c>
      <c r="CV102" s="34">
        <f>$H102*'Base Data'!CV102</f>
        <v>0</v>
      </c>
      <c r="CW102" s="34">
        <f>$H102*'Base Data'!CW102</f>
        <v>0</v>
      </c>
      <c r="CX102" s="34">
        <f>$H102*'Base Data'!CX102</f>
        <v>0</v>
      </c>
      <c r="CY102" s="34">
        <f>$H102*'Base Data'!CY102</f>
        <v>0</v>
      </c>
      <c r="CZ102" s="34">
        <f>$H102*'Base Data'!CZ102</f>
        <v>0</v>
      </c>
      <c r="DA102" s="34">
        <f>$H102*'Base Data'!DA102</f>
        <v>0</v>
      </c>
      <c r="DB102" s="34">
        <f>$H102*'Base Data'!DB102</f>
        <v>0</v>
      </c>
      <c r="DC102" s="34">
        <f>$H102*'Base Data'!DC102</f>
        <v>0</v>
      </c>
      <c r="DD102" s="34">
        <f>$H102*'Base Data'!DD102</f>
        <v>0</v>
      </c>
      <c r="DE102" s="34">
        <f>$H102*'Base Data'!DE102</f>
        <v>0</v>
      </c>
      <c r="DF102" s="34">
        <f>$H102*'Base Data'!DF102</f>
        <v>0</v>
      </c>
      <c r="DG102" s="34">
        <f>$H102*'Base Data'!DG102</f>
        <v>0</v>
      </c>
      <c r="DH102" s="34">
        <f>$H102*'Base Data'!DH102</f>
        <v>0</v>
      </c>
      <c r="DI102" s="34">
        <f>$H102*'Base Data'!DI102</f>
        <v>0</v>
      </c>
      <c r="DJ102" s="34">
        <f>$H102*'Base Data'!DJ102</f>
        <v>0</v>
      </c>
      <c r="DK102" s="34">
        <f>$H102*'Base Data'!DK102</f>
        <v>0</v>
      </c>
      <c r="DL102" s="729">
        <f>$H102*'Base Data'!DL102</f>
        <v>0</v>
      </c>
    </row>
    <row r="103" spans="1:116" s="332" customFormat="1" ht="19.5" customHeight="1">
      <c r="A103" s="333">
        <f>'LCR Weights'!N103</f>
        <v>0</v>
      </c>
      <c r="B103" s="333"/>
      <c r="C103" s="76"/>
      <c r="D103" s="87"/>
      <c r="E103" s="93"/>
      <c r="F103" s="739" t="s">
        <v>100</v>
      </c>
      <c r="G103" s="726">
        <f>'LCR Weights'!M103</f>
        <v>0.5</v>
      </c>
      <c r="H103" s="727">
        <f>'LCR Weights'!H103</f>
        <v>0.5</v>
      </c>
      <c r="I103" s="728"/>
      <c r="J103" s="34">
        <f>IF('LCR Weights'!$N103=0,1,0)*('Base Data'!J103+'Base Data'!I103)*G103</f>
        <v>0</v>
      </c>
      <c r="K103" s="33">
        <f>'LCR Weights'!$N103*($G103*('Base Data'!$I103+'Base Data'!$J103)/30)+($H103*'Base Data'!K103)</f>
        <v>0</v>
      </c>
      <c r="L103" s="33">
        <f>'LCR Weights'!$N103*($G103*('Base Data'!$I103+'Base Data'!$J103)/30)+($H103*'Base Data'!L103)</f>
        <v>0</v>
      </c>
      <c r="M103" s="33">
        <f>'LCR Weights'!$N103*($G103*('Base Data'!$I103+'Base Data'!$J103)/30)+($H103*'Base Data'!M103)</f>
        <v>0</v>
      </c>
      <c r="N103" s="33">
        <f>'LCR Weights'!$N103*($G103*('Base Data'!$I103+'Base Data'!$J103)/30)+($H103*'Base Data'!N103)</f>
        <v>0</v>
      </c>
      <c r="O103" s="33">
        <f>'LCR Weights'!$N103*($G103*('Base Data'!$I103+'Base Data'!$J103)/30)+($H103*'Base Data'!O103)</f>
        <v>0</v>
      </c>
      <c r="P103" s="33">
        <f>'LCR Weights'!$N103*($G103*('Base Data'!$I103+'Base Data'!$J103)/30)+($H103*'Base Data'!P103)</f>
        <v>0</v>
      </c>
      <c r="Q103" s="33">
        <f>'LCR Weights'!$N103*($G103*('Base Data'!$I103+'Base Data'!$J103)/30)+($H103*'Base Data'!Q103)</f>
        <v>0</v>
      </c>
      <c r="R103" s="33">
        <f>'LCR Weights'!$N103*($G103*('Base Data'!$I103+'Base Data'!$J103)/30)+($H103*'Base Data'!R103)</f>
        <v>0</v>
      </c>
      <c r="S103" s="33">
        <f>'LCR Weights'!$N103*($G103*('Base Data'!$I103+'Base Data'!$J103)/30)+($H103*'Base Data'!S103)</f>
        <v>0</v>
      </c>
      <c r="T103" s="33">
        <f>'LCR Weights'!$N103*($G103*('Base Data'!$I103+'Base Data'!$J103)/30)+($H103*'Base Data'!T103)</f>
        <v>0</v>
      </c>
      <c r="U103" s="33">
        <f>'LCR Weights'!$N103*($G103*('Base Data'!$I103+'Base Data'!$J103)/30)+($H103*'Base Data'!U103)</f>
        <v>0</v>
      </c>
      <c r="V103" s="33">
        <f>'LCR Weights'!$N103*($G103*('Base Data'!$I103+'Base Data'!$J103)/30)+($H103*'Base Data'!V103)</f>
        <v>0</v>
      </c>
      <c r="W103" s="33">
        <f>'LCR Weights'!$N103*($G103*('Base Data'!$I103+'Base Data'!$J103)/30)+($H103*'Base Data'!W103)</f>
        <v>0</v>
      </c>
      <c r="X103" s="33">
        <f>'LCR Weights'!$N103*($G103*('Base Data'!$I103+'Base Data'!$J103)/30)+($H103*'Base Data'!X103)</f>
        <v>0</v>
      </c>
      <c r="Y103" s="33">
        <f>'LCR Weights'!$N103*($G103*('Base Data'!$I103+'Base Data'!$J103)/30)+($H103*'Base Data'!Y103)</f>
        <v>0</v>
      </c>
      <c r="Z103" s="33">
        <f>'LCR Weights'!$N103*($G103*('Base Data'!$I103+'Base Data'!$J103)/30)+($H103*'Base Data'!Z103)</f>
        <v>0</v>
      </c>
      <c r="AA103" s="33">
        <f>'LCR Weights'!$N103*($G103*('Base Data'!$I103+'Base Data'!$J103)/30)+($H103*'Base Data'!AA103)</f>
        <v>0</v>
      </c>
      <c r="AB103" s="33">
        <f>'LCR Weights'!$N103*($G103*('Base Data'!$I103+'Base Data'!$J103)/30)+($H103*'Base Data'!AB103)</f>
        <v>0</v>
      </c>
      <c r="AC103" s="33">
        <f>'LCR Weights'!$N103*($G103*('Base Data'!$I103+'Base Data'!$J103)/30)+($H103*'Base Data'!AC103)</f>
        <v>0</v>
      </c>
      <c r="AD103" s="33">
        <f>'LCR Weights'!$N103*($G103*('Base Data'!$I103+'Base Data'!$J103)/30)+($H103*'Base Data'!AD103)</f>
        <v>0</v>
      </c>
      <c r="AE103" s="33">
        <f>'LCR Weights'!$N103*($G103*('Base Data'!$I103+'Base Data'!$J103)/30)+($H103*'Base Data'!AE103)</f>
        <v>0</v>
      </c>
      <c r="AF103" s="33">
        <f>'LCR Weights'!$N103*($G103*('Base Data'!$I103+'Base Data'!$J103)/30)+($H103*'Base Data'!AF103)</f>
        <v>0</v>
      </c>
      <c r="AG103" s="33">
        <f>'LCR Weights'!$N103*($G103*('Base Data'!$I103+'Base Data'!$J103)/30)+($H103*'Base Data'!AG103)</f>
        <v>0</v>
      </c>
      <c r="AH103" s="33">
        <f>'LCR Weights'!$N103*($G103*('Base Data'!$I103+'Base Data'!$J103)/30)+($H103*'Base Data'!AH103)</f>
        <v>0</v>
      </c>
      <c r="AI103" s="33">
        <f>'LCR Weights'!$N103*($G103*('Base Data'!$I103+'Base Data'!$J103)/30)+($H103*'Base Data'!AI103)</f>
        <v>0</v>
      </c>
      <c r="AJ103" s="33">
        <f>'LCR Weights'!$N103*($G103*('Base Data'!$I103+'Base Data'!$J103)/30)+($H103*'Base Data'!AJ103)</f>
        <v>0</v>
      </c>
      <c r="AK103" s="33">
        <f>'LCR Weights'!$N103*($G103*('Base Data'!$I103+'Base Data'!$J103)/30)+($H103*'Base Data'!AK103)</f>
        <v>0</v>
      </c>
      <c r="AL103" s="33">
        <f>'LCR Weights'!$N103*($G103*('Base Data'!$I103+'Base Data'!$J103)/30)+($H103*'Base Data'!AL103)</f>
        <v>0</v>
      </c>
      <c r="AM103" s="33">
        <f>'LCR Weights'!$N103*($G103*('Base Data'!$I103+'Base Data'!$J103)/30)+($H103*'Base Data'!AM103)</f>
        <v>0</v>
      </c>
      <c r="AN103" s="33">
        <f>'LCR Weights'!$N103*($G103*('Base Data'!$I103+'Base Data'!$J103)/30)+($H103*'Base Data'!AN103)</f>
        <v>0</v>
      </c>
      <c r="AO103" s="34">
        <f>$H103*'Base Data'!AO103</f>
        <v>0</v>
      </c>
      <c r="AP103" s="34">
        <f>$H103*'Base Data'!AP103</f>
        <v>0</v>
      </c>
      <c r="AQ103" s="34">
        <f>$H103*'Base Data'!AQ103</f>
        <v>0</v>
      </c>
      <c r="AR103" s="34">
        <f>$H103*'Base Data'!AR103</f>
        <v>0</v>
      </c>
      <c r="AS103" s="34">
        <f>$H103*'Base Data'!AS103</f>
        <v>0</v>
      </c>
      <c r="AT103" s="34">
        <f>$H103*'Base Data'!AT103</f>
        <v>0</v>
      </c>
      <c r="AU103" s="34">
        <f>$H103*'Base Data'!AU103</f>
        <v>0</v>
      </c>
      <c r="AV103" s="34">
        <f>$H103*'Base Data'!AV103</f>
        <v>0</v>
      </c>
      <c r="AW103" s="34">
        <f>$H103*'Base Data'!AW103</f>
        <v>0</v>
      </c>
      <c r="AX103" s="34">
        <f>$H103*'Base Data'!AX103</f>
        <v>0</v>
      </c>
      <c r="AY103" s="34">
        <f>$H103*'Base Data'!AY103</f>
        <v>0</v>
      </c>
      <c r="AZ103" s="34">
        <f>$H103*'Base Data'!AZ103</f>
        <v>0</v>
      </c>
      <c r="BA103" s="34">
        <f>$H103*'Base Data'!BA103</f>
        <v>0</v>
      </c>
      <c r="BB103" s="34">
        <f>$H103*'Base Data'!BB103</f>
        <v>0</v>
      </c>
      <c r="BC103" s="34">
        <f>$H103*'Base Data'!BC103</f>
        <v>0</v>
      </c>
      <c r="BD103" s="34">
        <f>$H103*'Base Data'!BD103</f>
        <v>0</v>
      </c>
      <c r="BE103" s="34">
        <f>$H103*'Base Data'!BE103</f>
        <v>0</v>
      </c>
      <c r="BF103" s="34">
        <f>$H103*'Base Data'!BF103</f>
        <v>0</v>
      </c>
      <c r="BG103" s="34">
        <f>$H103*'Base Data'!BG103</f>
        <v>0</v>
      </c>
      <c r="BH103" s="34">
        <f>$H103*'Base Data'!BH103</f>
        <v>0</v>
      </c>
      <c r="BI103" s="34">
        <f>$H103*'Base Data'!BI103</f>
        <v>0</v>
      </c>
      <c r="BJ103" s="34">
        <f>$H103*'Base Data'!BJ103</f>
        <v>0</v>
      </c>
      <c r="BK103" s="34">
        <f>$H103*'Base Data'!BK103</f>
        <v>0</v>
      </c>
      <c r="BL103" s="34">
        <f>$H103*'Base Data'!BL103</f>
        <v>0</v>
      </c>
      <c r="BM103" s="34">
        <f>$H103*'Base Data'!BM103</f>
        <v>0</v>
      </c>
      <c r="BN103" s="34">
        <f>$H103*'Base Data'!BN103</f>
        <v>0</v>
      </c>
      <c r="BO103" s="34">
        <f>$H103*'Base Data'!BO103</f>
        <v>0</v>
      </c>
      <c r="BP103" s="34">
        <f>$H103*'Base Data'!BP103</f>
        <v>0</v>
      </c>
      <c r="BQ103" s="34">
        <f>$H103*'Base Data'!BQ103</f>
        <v>0</v>
      </c>
      <c r="BR103" s="34">
        <f>$H103*'Base Data'!BR103</f>
        <v>0</v>
      </c>
      <c r="BS103" s="34">
        <f>$H103*'Base Data'!BS103</f>
        <v>0</v>
      </c>
      <c r="BT103" s="34">
        <f>$H103*'Base Data'!BT103</f>
        <v>0</v>
      </c>
      <c r="BU103" s="34">
        <f>$H103*'Base Data'!BU103</f>
        <v>0</v>
      </c>
      <c r="BV103" s="34">
        <f>$H103*'Base Data'!BV103</f>
        <v>0</v>
      </c>
      <c r="BW103" s="34">
        <f>$H103*'Base Data'!BW103</f>
        <v>0</v>
      </c>
      <c r="BX103" s="34">
        <f>$H103*'Base Data'!BX103</f>
        <v>0</v>
      </c>
      <c r="BY103" s="34">
        <f>$H103*'Base Data'!BY103</f>
        <v>0</v>
      </c>
      <c r="BZ103" s="34">
        <f>$H103*'Base Data'!BZ103</f>
        <v>0</v>
      </c>
      <c r="CA103" s="34">
        <f>$H103*'Base Data'!CA103</f>
        <v>0</v>
      </c>
      <c r="CB103" s="34">
        <f>$H103*'Base Data'!CB103</f>
        <v>0</v>
      </c>
      <c r="CC103" s="34">
        <f>$H103*'Base Data'!CC103</f>
        <v>0</v>
      </c>
      <c r="CD103" s="34">
        <f>$H103*'Base Data'!CD103</f>
        <v>0</v>
      </c>
      <c r="CE103" s="34">
        <f>$H103*'Base Data'!CE103</f>
        <v>0</v>
      </c>
      <c r="CF103" s="34">
        <f>$H103*'Base Data'!CF103</f>
        <v>0</v>
      </c>
      <c r="CG103" s="34">
        <f>$H103*'Base Data'!CG103</f>
        <v>0</v>
      </c>
      <c r="CH103" s="34">
        <f>$H103*'Base Data'!CH103</f>
        <v>0</v>
      </c>
      <c r="CI103" s="34">
        <f>$H103*'Base Data'!CI103</f>
        <v>0</v>
      </c>
      <c r="CJ103" s="34">
        <f>$H103*'Base Data'!CJ103</f>
        <v>0</v>
      </c>
      <c r="CK103" s="34">
        <f>$H103*'Base Data'!CK103</f>
        <v>0</v>
      </c>
      <c r="CL103" s="34">
        <f>$H103*'Base Data'!CL103</f>
        <v>0</v>
      </c>
      <c r="CM103" s="34">
        <f>$H103*'Base Data'!CM103</f>
        <v>0</v>
      </c>
      <c r="CN103" s="34">
        <f>$H103*'Base Data'!CN103</f>
        <v>0</v>
      </c>
      <c r="CO103" s="34">
        <f>$H103*'Base Data'!CO103</f>
        <v>0</v>
      </c>
      <c r="CP103" s="34">
        <f>$H103*'Base Data'!CP103</f>
        <v>0</v>
      </c>
      <c r="CQ103" s="34">
        <f>$H103*'Base Data'!CQ103</f>
        <v>0</v>
      </c>
      <c r="CR103" s="34">
        <f>$H103*'Base Data'!CR103</f>
        <v>0</v>
      </c>
      <c r="CS103" s="34">
        <f>$H103*'Base Data'!CS103</f>
        <v>0</v>
      </c>
      <c r="CT103" s="34">
        <f>$H103*'Base Data'!CT103</f>
        <v>0</v>
      </c>
      <c r="CU103" s="34">
        <f>$H103*'Base Data'!CU103</f>
        <v>0</v>
      </c>
      <c r="CV103" s="34">
        <f>$H103*'Base Data'!CV103</f>
        <v>0</v>
      </c>
      <c r="CW103" s="34">
        <f>$H103*'Base Data'!CW103</f>
        <v>0</v>
      </c>
      <c r="CX103" s="34">
        <f>$H103*'Base Data'!CX103</f>
        <v>0</v>
      </c>
      <c r="CY103" s="34">
        <f>$H103*'Base Data'!CY103</f>
        <v>0</v>
      </c>
      <c r="CZ103" s="34">
        <f>$H103*'Base Data'!CZ103</f>
        <v>0</v>
      </c>
      <c r="DA103" s="34">
        <f>$H103*'Base Data'!DA103</f>
        <v>0</v>
      </c>
      <c r="DB103" s="34">
        <f>$H103*'Base Data'!DB103</f>
        <v>0</v>
      </c>
      <c r="DC103" s="34">
        <f>$H103*'Base Data'!DC103</f>
        <v>0</v>
      </c>
      <c r="DD103" s="34">
        <f>$H103*'Base Data'!DD103</f>
        <v>0</v>
      </c>
      <c r="DE103" s="34">
        <f>$H103*'Base Data'!DE103</f>
        <v>0</v>
      </c>
      <c r="DF103" s="34">
        <f>$H103*'Base Data'!DF103</f>
        <v>0</v>
      </c>
      <c r="DG103" s="34">
        <f>$H103*'Base Data'!DG103</f>
        <v>0</v>
      </c>
      <c r="DH103" s="34">
        <f>$H103*'Base Data'!DH103</f>
        <v>0</v>
      </c>
      <c r="DI103" s="34">
        <f>$H103*'Base Data'!DI103</f>
        <v>0</v>
      </c>
      <c r="DJ103" s="34">
        <f>$H103*'Base Data'!DJ103</f>
        <v>0</v>
      </c>
      <c r="DK103" s="34">
        <f>$H103*'Base Data'!DK103</f>
        <v>0</v>
      </c>
      <c r="DL103" s="729">
        <f>$H103*'Base Data'!DL103</f>
        <v>0</v>
      </c>
    </row>
    <row r="104" spans="1:116" s="332" customFormat="1" ht="19.5" customHeight="1">
      <c r="A104" s="333">
        <f>'LCR Weights'!N104</f>
        <v>0</v>
      </c>
      <c r="B104" s="333"/>
      <c r="C104" s="76"/>
      <c r="D104" s="87"/>
      <c r="E104" s="93"/>
      <c r="F104" s="740" t="s">
        <v>965</v>
      </c>
      <c r="G104" s="726">
        <f>'LCR Weights'!M104</f>
        <v>1</v>
      </c>
      <c r="H104" s="727">
        <f>'LCR Weights'!H104</f>
        <v>1</v>
      </c>
      <c r="I104" s="728"/>
      <c r="J104" s="34">
        <f>IF('LCR Weights'!$N104=0,1,0)*('Base Data'!J104+'Base Data'!I104)*G104</f>
        <v>0</v>
      </c>
      <c r="K104" s="33">
        <f>'LCR Weights'!$N104*($G104*('Base Data'!$I104+'Base Data'!$J104)/30)+($H104*'Base Data'!K104)</f>
        <v>0</v>
      </c>
      <c r="L104" s="33">
        <f>'LCR Weights'!$N104*($G104*('Base Data'!$I104+'Base Data'!$J104)/30)+($H104*'Base Data'!L104)</f>
        <v>0</v>
      </c>
      <c r="M104" s="33">
        <f>'LCR Weights'!$N104*($G104*('Base Data'!$I104+'Base Data'!$J104)/30)+($H104*'Base Data'!M104)</f>
        <v>0</v>
      </c>
      <c r="N104" s="33">
        <f>'LCR Weights'!$N104*($G104*('Base Data'!$I104+'Base Data'!$J104)/30)+($H104*'Base Data'!N104)</f>
        <v>0</v>
      </c>
      <c r="O104" s="33">
        <f>'LCR Weights'!$N104*($G104*('Base Data'!$I104+'Base Data'!$J104)/30)+($H104*'Base Data'!O104)</f>
        <v>0</v>
      </c>
      <c r="P104" s="33">
        <f>'LCR Weights'!$N104*($G104*('Base Data'!$I104+'Base Data'!$J104)/30)+($H104*'Base Data'!P104)</f>
        <v>0</v>
      </c>
      <c r="Q104" s="33">
        <f>'LCR Weights'!$N104*($G104*('Base Data'!$I104+'Base Data'!$J104)/30)+($H104*'Base Data'!Q104)</f>
        <v>0</v>
      </c>
      <c r="R104" s="33">
        <f>'LCR Weights'!$N104*($G104*('Base Data'!$I104+'Base Data'!$J104)/30)+($H104*'Base Data'!R104)</f>
        <v>0</v>
      </c>
      <c r="S104" s="33">
        <f>'LCR Weights'!$N104*($G104*('Base Data'!$I104+'Base Data'!$J104)/30)+($H104*'Base Data'!S104)</f>
        <v>0</v>
      </c>
      <c r="T104" s="33">
        <f>'LCR Weights'!$N104*($G104*('Base Data'!$I104+'Base Data'!$J104)/30)+($H104*'Base Data'!T104)</f>
        <v>0</v>
      </c>
      <c r="U104" s="33">
        <f>'LCR Weights'!$N104*($G104*('Base Data'!$I104+'Base Data'!$J104)/30)+($H104*'Base Data'!U104)</f>
        <v>0</v>
      </c>
      <c r="V104" s="33">
        <f>'LCR Weights'!$N104*($G104*('Base Data'!$I104+'Base Data'!$J104)/30)+($H104*'Base Data'!V104)</f>
        <v>0</v>
      </c>
      <c r="W104" s="33">
        <f>'LCR Weights'!$N104*($G104*('Base Data'!$I104+'Base Data'!$J104)/30)+($H104*'Base Data'!W104)</f>
        <v>0</v>
      </c>
      <c r="X104" s="33">
        <f>'LCR Weights'!$N104*($G104*('Base Data'!$I104+'Base Data'!$J104)/30)+($H104*'Base Data'!X104)</f>
        <v>0</v>
      </c>
      <c r="Y104" s="33">
        <f>'LCR Weights'!$N104*($G104*('Base Data'!$I104+'Base Data'!$J104)/30)+($H104*'Base Data'!Y104)</f>
        <v>0</v>
      </c>
      <c r="Z104" s="33">
        <f>'LCR Weights'!$N104*($G104*('Base Data'!$I104+'Base Data'!$J104)/30)+($H104*'Base Data'!Z104)</f>
        <v>0</v>
      </c>
      <c r="AA104" s="33">
        <f>'LCR Weights'!$N104*($G104*('Base Data'!$I104+'Base Data'!$J104)/30)+($H104*'Base Data'!AA104)</f>
        <v>0</v>
      </c>
      <c r="AB104" s="33">
        <f>'LCR Weights'!$N104*($G104*('Base Data'!$I104+'Base Data'!$J104)/30)+($H104*'Base Data'!AB104)</f>
        <v>0</v>
      </c>
      <c r="AC104" s="33">
        <f>'LCR Weights'!$N104*($G104*('Base Data'!$I104+'Base Data'!$J104)/30)+($H104*'Base Data'!AC104)</f>
        <v>0</v>
      </c>
      <c r="AD104" s="33">
        <f>'LCR Weights'!$N104*($G104*('Base Data'!$I104+'Base Data'!$J104)/30)+($H104*'Base Data'!AD104)</f>
        <v>0</v>
      </c>
      <c r="AE104" s="33">
        <f>'LCR Weights'!$N104*($G104*('Base Data'!$I104+'Base Data'!$J104)/30)+($H104*'Base Data'!AE104)</f>
        <v>0</v>
      </c>
      <c r="AF104" s="33">
        <f>'LCR Weights'!$N104*($G104*('Base Data'!$I104+'Base Data'!$J104)/30)+($H104*'Base Data'!AF104)</f>
        <v>0</v>
      </c>
      <c r="AG104" s="33">
        <f>'LCR Weights'!$N104*($G104*('Base Data'!$I104+'Base Data'!$J104)/30)+($H104*'Base Data'!AG104)</f>
        <v>0</v>
      </c>
      <c r="AH104" s="33">
        <f>'LCR Weights'!$N104*($G104*('Base Data'!$I104+'Base Data'!$J104)/30)+($H104*'Base Data'!AH104)</f>
        <v>0</v>
      </c>
      <c r="AI104" s="33">
        <f>'LCR Weights'!$N104*($G104*('Base Data'!$I104+'Base Data'!$J104)/30)+($H104*'Base Data'!AI104)</f>
        <v>0</v>
      </c>
      <c r="AJ104" s="33">
        <f>'LCR Weights'!$N104*($G104*('Base Data'!$I104+'Base Data'!$J104)/30)+($H104*'Base Data'!AJ104)</f>
        <v>0</v>
      </c>
      <c r="AK104" s="33">
        <f>'LCR Weights'!$N104*($G104*('Base Data'!$I104+'Base Data'!$J104)/30)+($H104*'Base Data'!AK104)</f>
        <v>0</v>
      </c>
      <c r="AL104" s="33">
        <f>'LCR Weights'!$N104*($G104*('Base Data'!$I104+'Base Data'!$J104)/30)+($H104*'Base Data'!AL104)</f>
        <v>0</v>
      </c>
      <c r="AM104" s="33">
        <f>'LCR Weights'!$N104*($G104*('Base Data'!$I104+'Base Data'!$J104)/30)+($H104*'Base Data'!AM104)</f>
        <v>0</v>
      </c>
      <c r="AN104" s="33">
        <f>'LCR Weights'!$N104*($G104*('Base Data'!$I104+'Base Data'!$J104)/30)+($H104*'Base Data'!AN104)</f>
        <v>0</v>
      </c>
      <c r="AO104" s="34">
        <f>$H104*'Base Data'!AO104</f>
        <v>0</v>
      </c>
      <c r="AP104" s="34">
        <f>$H104*'Base Data'!AP104</f>
        <v>0</v>
      </c>
      <c r="AQ104" s="34">
        <f>$H104*'Base Data'!AQ104</f>
        <v>0</v>
      </c>
      <c r="AR104" s="34">
        <f>$H104*'Base Data'!AR104</f>
        <v>0</v>
      </c>
      <c r="AS104" s="34">
        <f>$H104*'Base Data'!AS104</f>
        <v>0</v>
      </c>
      <c r="AT104" s="34">
        <f>$H104*'Base Data'!AT104</f>
        <v>0</v>
      </c>
      <c r="AU104" s="34">
        <f>$H104*'Base Data'!AU104</f>
        <v>0</v>
      </c>
      <c r="AV104" s="34">
        <f>$H104*'Base Data'!AV104</f>
        <v>0</v>
      </c>
      <c r="AW104" s="34">
        <f>$H104*'Base Data'!AW104</f>
        <v>0</v>
      </c>
      <c r="AX104" s="34">
        <f>$H104*'Base Data'!AX104</f>
        <v>0</v>
      </c>
      <c r="AY104" s="34">
        <f>$H104*'Base Data'!AY104</f>
        <v>0</v>
      </c>
      <c r="AZ104" s="34">
        <f>$H104*'Base Data'!AZ104</f>
        <v>0</v>
      </c>
      <c r="BA104" s="34">
        <f>$H104*'Base Data'!BA104</f>
        <v>0</v>
      </c>
      <c r="BB104" s="34">
        <f>$H104*'Base Data'!BB104</f>
        <v>0</v>
      </c>
      <c r="BC104" s="34">
        <f>$H104*'Base Data'!BC104</f>
        <v>0</v>
      </c>
      <c r="BD104" s="34">
        <f>$H104*'Base Data'!BD104</f>
        <v>0</v>
      </c>
      <c r="BE104" s="34">
        <f>$H104*'Base Data'!BE104</f>
        <v>0</v>
      </c>
      <c r="BF104" s="34">
        <f>$H104*'Base Data'!BF104</f>
        <v>0</v>
      </c>
      <c r="BG104" s="34">
        <f>$H104*'Base Data'!BG104</f>
        <v>0</v>
      </c>
      <c r="BH104" s="34">
        <f>$H104*'Base Data'!BH104</f>
        <v>0</v>
      </c>
      <c r="BI104" s="34">
        <f>$H104*'Base Data'!BI104</f>
        <v>0</v>
      </c>
      <c r="BJ104" s="34">
        <f>$H104*'Base Data'!BJ104</f>
        <v>0</v>
      </c>
      <c r="BK104" s="34">
        <f>$H104*'Base Data'!BK104</f>
        <v>0</v>
      </c>
      <c r="BL104" s="34">
        <f>$H104*'Base Data'!BL104</f>
        <v>0</v>
      </c>
      <c r="BM104" s="34">
        <f>$H104*'Base Data'!BM104</f>
        <v>0</v>
      </c>
      <c r="BN104" s="34">
        <f>$H104*'Base Data'!BN104</f>
        <v>0</v>
      </c>
      <c r="BO104" s="34">
        <f>$H104*'Base Data'!BO104</f>
        <v>0</v>
      </c>
      <c r="BP104" s="34">
        <f>$H104*'Base Data'!BP104</f>
        <v>0</v>
      </c>
      <c r="BQ104" s="34">
        <f>$H104*'Base Data'!BQ104</f>
        <v>0</v>
      </c>
      <c r="BR104" s="34">
        <f>$H104*'Base Data'!BR104</f>
        <v>0</v>
      </c>
      <c r="BS104" s="34">
        <f>$H104*'Base Data'!BS104</f>
        <v>0</v>
      </c>
      <c r="BT104" s="34">
        <f>$H104*'Base Data'!BT104</f>
        <v>0</v>
      </c>
      <c r="BU104" s="34">
        <f>$H104*'Base Data'!BU104</f>
        <v>0</v>
      </c>
      <c r="BV104" s="34">
        <f>$H104*'Base Data'!BV104</f>
        <v>0</v>
      </c>
      <c r="BW104" s="34">
        <f>$H104*'Base Data'!BW104</f>
        <v>0</v>
      </c>
      <c r="BX104" s="34">
        <f>$H104*'Base Data'!BX104</f>
        <v>0</v>
      </c>
      <c r="BY104" s="34">
        <f>$H104*'Base Data'!BY104</f>
        <v>0</v>
      </c>
      <c r="BZ104" s="34">
        <f>$H104*'Base Data'!BZ104</f>
        <v>0</v>
      </c>
      <c r="CA104" s="34">
        <f>$H104*'Base Data'!CA104</f>
        <v>0</v>
      </c>
      <c r="CB104" s="34">
        <f>$H104*'Base Data'!CB104</f>
        <v>0</v>
      </c>
      <c r="CC104" s="34">
        <f>$H104*'Base Data'!CC104</f>
        <v>0</v>
      </c>
      <c r="CD104" s="34">
        <f>$H104*'Base Data'!CD104</f>
        <v>0</v>
      </c>
      <c r="CE104" s="34">
        <f>$H104*'Base Data'!CE104</f>
        <v>0</v>
      </c>
      <c r="CF104" s="34">
        <f>$H104*'Base Data'!CF104</f>
        <v>0</v>
      </c>
      <c r="CG104" s="34">
        <f>$H104*'Base Data'!CG104</f>
        <v>0</v>
      </c>
      <c r="CH104" s="34">
        <f>$H104*'Base Data'!CH104</f>
        <v>0</v>
      </c>
      <c r="CI104" s="34">
        <f>$H104*'Base Data'!CI104</f>
        <v>0</v>
      </c>
      <c r="CJ104" s="34">
        <f>$H104*'Base Data'!CJ104</f>
        <v>0</v>
      </c>
      <c r="CK104" s="34">
        <f>$H104*'Base Data'!CK104</f>
        <v>0</v>
      </c>
      <c r="CL104" s="34">
        <f>$H104*'Base Data'!CL104</f>
        <v>0</v>
      </c>
      <c r="CM104" s="34">
        <f>$H104*'Base Data'!CM104</f>
        <v>0</v>
      </c>
      <c r="CN104" s="34">
        <f>$H104*'Base Data'!CN104</f>
        <v>0</v>
      </c>
      <c r="CO104" s="34">
        <f>$H104*'Base Data'!CO104</f>
        <v>0</v>
      </c>
      <c r="CP104" s="34">
        <f>$H104*'Base Data'!CP104</f>
        <v>0</v>
      </c>
      <c r="CQ104" s="34">
        <f>$H104*'Base Data'!CQ104</f>
        <v>0</v>
      </c>
      <c r="CR104" s="34">
        <f>$H104*'Base Data'!CR104</f>
        <v>0</v>
      </c>
      <c r="CS104" s="34">
        <f>$H104*'Base Data'!CS104</f>
        <v>0</v>
      </c>
      <c r="CT104" s="34">
        <f>$H104*'Base Data'!CT104</f>
        <v>0</v>
      </c>
      <c r="CU104" s="34">
        <f>$H104*'Base Data'!CU104</f>
        <v>0</v>
      </c>
      <c r="CV104" s="34">
        <f>$H104*'Base Data'!CV104</f>
        <v>0</v>
      </c>
      <c r="CW104" s="34">
        <f>$H104*'Base Data'!CW104</f>
        <v>0</v>
      </c>
      <c r="CX104" s="34">
        <f>$H104*'Base Data'!CX104</f>
        <v>0</v>
      </c>
      <c r="CY104" s="34">
        <f>$H104*'Base Data'!CY104</f>
        <v>0</v>
      </c>
      <c r="CZ104" s="34">
        <f>$H104*'Base Data'!CZ104</f>
        <v>0</v>
      </c>
      <c r="DA104" s="34">
        <f>$H104*'Base Data'!DA104</f>
        <v>0</v>
      </c>
      <c r="DB104" s="34">
        <f>$H104*'Base Data'!DB104</f>
        <v>0</v>
      </c>
      <c r="DC104" s="34">
        <f>$H104*'Base Data'!DC104</f>
        <v>0</v>
      </c>
      <c r="DD104" s="34">
        <f>$H104*'Base Data'!DD104</f>
        <v>0</v>
      </c>
      <c r="DE104" s="34">
        <f>$H104*'Base Data'!DE104</f>
        <v>0</v>
      </c>
      <c r="DF104" s="34">
        <f>$H104*'Base Data'!DF104</f>
        <v>0</v>
      </c>
      <c r="DG104" s="34">
        <f>$H104*'Base Data'!DG104</f>
        <v>0</v>
      </c>
      <c r="DH104" s="34">
        <f>$H104*'Base Data'!DH104</f>
        <v>0</v>
      </c>
      <c r="DI104" s="34">
        <f>$H104*'Base Data'!DI104</f>
        <v>0</v>
      </c>
      <c r="DJ104" s="34">
        <f>$H104*'Base Data'!DJ104</f>
        <v>0</v>
      </c>
      <c r="DK104" s="34">
        <f>$H104*'Base Data'!DK104</f>
        <v>0</v>
      </c>
      <c r="DL104" s="729">
        <f>$H104*'Base Data'!DL104</f>
        <v>0</v>
      </c>
    </row>
    <row r="105" spans="1:116" s="332" customFormat="1" ht="19.5" customHeight="1">
      <c r="A105" s="333">
        <f>'LCR Weights'!N105</f>
        <v>0</v>
      </c>
      <c r="B105" s="333"/>
      <c r="C105" s="76"/>
      <c r="D105" s="87"/>
      <c r="E105" s="93"/>
      <c r="F105" s="740" t="s">
        <v>964</v>
      </c>
      <c r="G105" s="726">
        <f>'LCR Weights'!M105</f>
        <v>0.5</v>
      </c>
      <c r="H105" s="727">
        <f>'LCR Weights'!H105</f>
        <v>0.5</v>
      </c>
      <c r="I105" s="728"/>
      <c r="J105" s="34">
        <f>IF('LCR Weights'!$N105=0,1,0)*('Base Data'!J105+'Base Data'!I105)*G105</f>
        <v>0</v>
      </c>
      <c r="K105" s="33">
        <f>'LCR Weights'!$N105*($G105*('Base Data'!$I105+'Base Data'!$J105)/30)+($H105*'Base Data'!K105)</f>
        <v>0</v>
      </c>
      <c r="L105" s="33">
        <f>'LCR Weights'!$N105*($G105*('Base Data'!$I105+'Base Data'!$J105)/30)+($H105*'Base Data'!L105)</f>
        <v>0</v>
      </c>
      <c r="M105" s="33">
        <f>'LCR Weights'!$N105*($G105*('Base Data'!$I105+'Base Data'!$J105)/30)+($H105*'Base Data'!M105)</f>
        <v>0</v>
      </c>
      <c r="N105" s="33">
        <f>'LCR Weights'!$N105*($G105*('Base Data'!$I105+'Base Data'!$J105)/30)+($H105*'Base Data'!N105)</f>
        <v>0</v>
      </c>
      <c r="O105" s="33">
        <f>'LCR Weights'!$N105*($G105*('Base Data'!$I105+'Base Data'!$J105)/30)+($H105*'Base Data'!O105)</f>
        <v>0</v>
      </c>
      <c r="P105" s="33">
        <f>'LCR Weights'!$N105*($G105*('Base Data'!$I105+'Base Data'!$J105)/30)+($H105*'Base Data'!P105)</f>
        <v>0</v>
      </c>
      <c r="Q105" s="33">
        <f>'LCR Weights'!$N105*($G105*('Base Data'!$I105+'Base Data'!$J105)/30)+($H105*'Base Data'!Q105)</f>
        <v>0</v>
      </c>
      <c r="R105" s="33">
        <f>'LCR Weights'!$N105*($G105*('Base Data'!$I105+'Base Data'!$J105)/30)+($H105*'Base Data'!R105)</f>
        <v>0</v>
      </c>
      <c r="S105" s="33">
        <f>'LCR Weights'!$N105*($G105*('Base Data'!$I105+'Base Data'!$J105)/30)+($H105*'Base Data'!S105)</f>
        <v>0</v>
      </c>
      <c r="T105" s="33">
        <f>'LCR Weights'!$N105*($G105*('Base Data'!$I105+'Base Data'!$J105)/30)+($H105*'Base Data'!T105)</f>
        <v>0</v>
      </c>
      <c r="U105" s="33">
        <f>'LCR Weights'!$N105*($G105*('Base Data'!$I105+'Base Data'!$J105)/30)+($H105*'Base Data'!U105)</f>
        <v>0</v>
      </c>
      <c r="V105" s="33">
        <f>'LCR Weights'!$N105*($G105*('Base Data'!$I105+'Base Data'!$J105)/30)+($H105*'Base Data'!V105)</f>
        <v>0</v>
      </c>
      <c r="W105" s="33">
        <f>'LCR Weights'!$N105*($G105*('Base Data'!$I105+'Base Data'!$J105)/30)+($H105*'Base Data'!W105)</f>
        <v>0</v>
      </c>
      <c r="X105" s="33">
        <f>'LCR Weights'!$N105*($G105*('Base Data'!$I105+'Base Data'!$J105)/30)+($H105*'Base Data'!X105)</f>
        <v>0</v>
      </c>
      <c r="Y105" s="33">
        <f>'LCR Weights'!$N105*($G105*('Base Data'!$I105+'Base Data'!$J105)/30)+($H105*'Base Data'!Y105)</f>
        <v>0</v>
      </c>
      <c r="Z105" s="33">
        <f>'LCR Weights'!$N105*($G105*('Base Data'!$I105+'Base Data'!$J105)/30)+($H105*'Base Data'!Z105)</f>
        <v>0</v>
      </c>
      <c r="AA105" s="33">
        <f>'LCR Weights'!$N105*($G105*('Base Data'!$I105+'Base Data'!$J105)/30)+($H105*'Base Data'!AA105)</f>
        <v>0</v>
      </c>
      <c r="AB105" s="33">
        <f>'LCR Weights'!$N105*($G105*('Base Data'!$I105+'Base Data'!$J105)/30)+($H105*'Base Data'!AB105)</f>
        <v>0</v>
      </c>
      <c r="AC105" s="33">
        <f>'LCR Weights'!$N105*($G105*('Base Data'!$I105+'Base Data'!$J105)/30)+($H105*'Base Data'!AC105)</f>
        <v>0</v>
      </c>
      <c r="AD105" s="33">
        <f>'LCR Weights'!$N105*($G105*('Base Data'!$I105+'Base Data'!$J105)/30)+($H105*'Base Data'!AD105)</f>
        <v>0</v>
      </c>
      <c r="AE105" s="33">
        <f>'LCR Weights'!$N105*($G105*('Base Data'!$I105+'Base Data'!$J105)/30)+($H105*'Base Data'!AE105)</f>
        <v>0</v>
      </c>
      <c r="AF105" s="33">
        <f>'LCR Weights'!$N105*($G105*('Base Data'!$I105+'Base Data'!$J105)/30)+($H105*'Base Data'!AF105)</f>
        <v>0</v>
      </c>
      <c r="AG105" s="33">
        <f>'LCR Weights'!$N105*($G105*('Base Data'!$I105+'Base Data'!$J105)/30)+($H105*'Base Data'!AG105)</f>
        <v>0</v>
      </c>
      <c r="AH105" s="33">
        <f>'LCR Weights'!$N105*($G105*('Base Data'!$I105+'Base Data'!$J105)/30)+($H105*'Base Data'!AH105)</f>
        <v>0</v>
      </c>
      <c r="AI105" s="33">
        <f>'LCR Weights'!$N105*($G105*('Base Data'!$I105+'Base Data'!$J105)/30)+($H105*'Base Data'!AI105)</f>
        <v>0</v>
      </c>
      <c r="AJ105" s="33">
        <f>'LCR Weights'!$N105*($G105*('Base Data'!$I105+'Base Data'!$J105)/30)+($H105*'Base Data'!AJ105)</f>
        <v>0</v>
      </c>
      <c r="AK105" s="33">
        <f>'LCR Weights'!$N105*($G105*('Base Data'!$I105+'Base Data'!$J105)/30)+($H105*'Base Data'!AK105)</f>
        <v>0</v>
      </c>
      <c r="AL105" s="33">
        <f>'LCR Weights'!$N105*($G105*('Base Data'!$I105+'Base Data'!$J105)/30)+($H105*'Base Data'!AL105)</f>
        <v>0</v>
      </c>
      <c r="AM105" s="33">
        <f>'LCR Weights'!$N105*($G105*('Base Data'!$I105+'Base Data'!$J105)/30)+($H105*'Base Data'!AM105)</f>
        <v>0</v>
      </c>
      <c r="AN105" s="33">
        <f>'LCR Weights'!$N105*($G105*('Base Data'!$I105+'Base Data'!$J105)/30)+($H105*'Base Data'!AN105)</f>
        <v>0</v>
      </c>
      <c r="AO105" s="34">
        <f>$H105*'Base Data'!AO105</f>
        <v>0</v>
      </c>
      <c r="AP105" s="34">
        <f>$H105*'Base Data'!AP105</f>
        <v>0</v>
      </c>
      <c r="AQ105" s="34">
        <f>$H105*'Base Data'!AQ105</f>
        <v>0</v>
      </c>
      <c r="AR105" s="34">
        <f>$H105*'Base Data'!AR105</f>
        <v>0</v>
      </c>
      <c r="AS105" s="34">
        <f>$H105*'Base Data'!AS105</f>
        <v>0</v>
      </c>
      <c r="AT105" s="34">
        <f>$H105*'Base Data'!AT105</f>
        <v>0</v>
      </c>
      <c r="AU105" s="34">
        <f>$H105*'Base Data'!AU105</f>
        <v>0</v>
      </c>
      <c r="AV105" s="34">
        <f>$H105*'Base Data'!AV105</f>
        <v>0</v>
      </c>
      <c r="AW105" s="34">
        <f>$H105*'Base Data'!AW105</f>
        <v>0</v>
      </c>
      <c r="AX105" s="34">
        <f>$H105*'Base Data'!AX105</f>
        <v>0</v>
      </c>
      <c r="AY105" s="34">
        <f>$H105*'Base Data'!AY105</f>
        <v>0</v>
      </c>
      <c r="AZ105" s="34">
        <f>$H105*'Base Data'!AZ105</f>
        <v>0</v>
      </c>
      <c r="BA105" s="34">
        <f>$H105*'Base Data'!BA105</f>
        <v>0</v>
      </c>
      <c r="BB105" s="34">
        <f>$H105*'Base Data'!BB105</f>
        <v>0</v>
      </c>
      <c r="BC105" s="34">
        <f>$H105*'Base Data'!BC105</f>
        <v>0</v>
      </c>
      <c r="BD105" s="34">
        <f>$H105*'Base Data'!BD105</f>
        <v>0</v>
      </c>
      <c r="BE105" s="34">
        <f>$H105*'Base Data'!BE105</f>
        <v>0</v>
      </c>
      <c r="BF105" s="34">
        <f>$H105*'Base Data'!BF105</f>
        <v>0</v>
      </c>
      <c r="BG105" s="34">
        <f>$H105*'Base Data'!BG105</f>
        <v>0</v>
      </c>
      <c r="BH105" s="34">
        <f>$H105*'Base Data'!BH105</f>
        <v>0</v>
      </c>
      <c r="BI105" s="34">
        <f>$H105*'Base Data'!BI105</f>
        <v>0</v>
      </c>
      <c r="BJ105" s="34">
        <f>$H105*'Base Data'!BJ105</f>
        <v>0</v>
      </c>
      <c r="BK105" s="34">
        <f>$H105*'Base Data'!BK105</f>
        <v>0</v>
      </c>
      <c r="BL105" s="34">
        <f>$H105*'Base Data'!BL105</f>
        <v>0</v>
      </c>
      <c r="BM105" s="34">
        <f>$H105*'Base Data'!BM105</f>
        <v>0</v>
      </c>
      <c r="BN105" s="34">
        <f>$H105*'Base Data'!BN105</f>
        <v>0</v>
      </c>
      <c r="BO105" s="34">
        <f>$H105*'Base Data'!BO105</f>
        <v>0</v>
      </c>
      <c r="BP105" s="34">
        <f>$H105*'Base Data'!BP105</f>
        <v>0</v>
      </c>
      <c r="BQ105" s="34">
        <f>$H105*'Base Data'!BQ105</f>
        <v>0</v>
      </c>
      <c r="BR105" s="34">
        <f>$H105*'Base Data'!BR105</f>
        <v>0</v>
      </c>
      <c r="BS105" s="34">
        <f>$H105*'Base Data'!BS105</f>
        <v>0</v>
      </c>
      <c r="BT105" s="34">
        <f>$H105*'Base Data'!BT105</f>
        <v>0</v>
      </c>
      <c r="BU105" s="34">
        <f>$H105*'Base Data'!BU105</f>
        <v>0</v>
      </c>
      <c r="BV105" s="34">
        <f>$H105*'Base Data'!BV105</f>
        <v>0</v>
      </c>
      <c r="BW105" s="34">
        <f>$H105*'Base Data'!BW105</f>
        <v>0</v>
      </c>
      <c r="BX105" s="34">
        <f>$H105*'Base Data'!BX105</f>
        <v>0</v>
      </c>
      <c r="BY105" s="34">
        <f>$H105*'Base Data'!BY105</f>
        <v>0</v>
      </c>
      <c r="BZ105" s="34">
        <f>$H105*'Base Data'!BZ105</f>
        <v>0</v>
      </c>
      <c r="CA105" s="34">
        <f>$H105*'Base Data'!CA105</f>
        <v>0</v>
      </c>
      <c r="CB105" s="34">
        <f>$H105*'Base Data'!CB105</f>
        <v>0</v>
      </c>
      <c r="CC105" s="34">
        <f>$H105*'Base Data'!CC105</f>
        <v>0</v>
      </c>
      <c r="CD105" s="34">
        <f>$H105*'Base Data'!CD105</f>
        <v>0</v>
      </c>
      <c r="CE105" s="34">
        <f>$H105*'Base Data'!CE105</f>
        <v>0</v>
      </c>
      <c r="CF105" s="34">
        <f>$H105*'Base Data'!CF105</f>
        <v>0</v>
      </c>
      <c r="CG105" s="34">
        <f>$H105*'Base Data'!CG105</f>
        <v>0</v>
      </c>
      <c r="CH105" s="34">
        <f>$H105*'Base Data'!CH105</f>
        <v>0</v>
      </c>
      <c r="CI105" s="34">
        <f>$H105*'Base Data'!CI105</f>
        <v>0</v>
      </c>
      <c r="CJ105" s="34">
        <f>$H105*'Base Data'!CJ105</f>
        <v>0</v>
      </c>
      <c r="CK105" s="34">
        <f>$H105*'Base Data'!CK105</f>
        <v>0</v>
      </c>
      <c r="CL105" s="34">
        <f>$H105*'Base Data'!CL105</f>
        <v>0</v>
      </c>
      <c r="CM105" s="34">
        <f>$H105*'Base Data'!CM105</f>
        <v>0</v>
      </c>
      <c r="CN105" s="34">
        <f>$H105*'Base Data'!CN105</f>
        <v>0</v>
      </c>
      <c r="CO105" s="34">
        <f>$H105*'Base Data'!CO105</f>
        <v>0</v>
      </c>
      <c r="CP105" s="34">
        <f>$H105*'Base Data'!CP105</f>
        <v>0</v>
      </c>
      <c r="CQ105" s="34">
        <f>$H105*'Base Data'!CQ105</f>
        <v>0</v>
      </c>
      <c r="CR105" s="34">
        <f>$H105*'Base Data'!CR105</f>
        <v>0</v>
      </c>
      <c r="CS105" s="34">
        <f>$H105*'Base Data'!CS105</f>
        <v>0</v>
      </c>
      <c r="CT105" s="34">
        <f>$H105*'Base Data'!CT105</f>
        <v>0</v>
      </c>
      <c r="CU105" s="34">
        <f>$H105*'Base Data'!CU105</f>
        <v>0</v>
      </c>
      <c r="CV105" s="34">
        <f>$H105*'Base Data'!CV105</f>
        <v>0</v>
      </c>
      <c r="CW105" s="34">
        <f>$H105*'Base Data'!CW105</f>
        <v>0</v>
      </c>
      <c r="CX105" s="34">
        <f>$H105*'Base Data'!CX105</f>
        <v>0</v>
      </c>
      <c r="CY105" s="34">
        <f>$H105*'Base Data'!CY105</f>
        <v>0</v>
      </c>
      <c r="CZ105" s="34">
        <f>$H105*'Base Data'!CZ105</f>
        <v>0</v>
      </c>
      <c r="DA105" s="34">
        <f>$H105*'Base Data'!DA105</f>
        <v>0</v>
      </c>
      <c r="DB105" s="34">
        <f>$H105*'Base Data'!DB105</f>
        <v>0</v>
      </c>
      <c r="DC105" s="34">
        <f>$H105*'Base Data'!DC105</f>
        <v>0</v>
      </c>
      <c r="DD105" s="34">
        <f>$H105*'Base Data'!DD105</f>
        <v>0</v>
      </c>
      <c r="DE105" s="34">
        <f>$H105*'Base Data'!DE105</f>
        <v>0</v>
      </c>
      <c r="DF105" s="34">
        <f>$H105*'Base Data'!DF105</f>
        <v>0</v>
      </c>
      <c r="DG105" s="34">
        <f>$H105*'Base Data'!DG105</f>
        <v>0</v>
      </c>
      <c r="DH105" s="34">
        <f>$H105*'Base Data'!DH105</f>
        <v>0</v>
      </c>
      <c r="DI105" s="34">
        <f>$H105*'Base Data'!DI105</f>
        <v>0</v>
      </c>
      <c r="DJ105" s="34">
        <f>$H105*'Base Data'!DJ105</f>
        <v>0</v>
      </c>
      <c r="DK105" s="34">
        <f>$H105*'Base Data'!DK105</f>
        <v>0</v>
      </c>
      <c r="DL105" s="729">
        <f>$H105*'Base Data'!DL105</f>
        <v>0</v>
      </c>
    </row>
    <row r="106" spans="1:116" s="332" customFormat="1" ht="19.5" customHeight="1">
      <c r="A106" s="333">
        <f>'LCR Weights'!N106</f>
        <v>0</v>
      </c>
      <c r="B106" s="333"/>
      <c r="C106" s="76"/>
      <c r="D106" s="87"/>
      <c r="E106" s="93"/>
      <c r="F106" s="545" t="s">
        <v>106</v>
      </c>
      <c r="G106" s="726">
        <f>'LCR Weights'!M106</f>
        <v>1</v>
      </c>
      <c r="H106" s="727">
        <f>'LCR Weights'!H106</f>
        <v>1</v>
      </c>
      <c r="I106" s="728"/>
      <c r="J106" s="34">
        <f>IF('LCR Weights'!$N106=0,1,0)*('Base Data'!J106+'Base Data'!I106)*G106</f>
        <v>0</v>
      </c>
      <c r="K106" s="33">
        <f>'LCR Weights'!$N106*($G106*('Base Data'!$I106+'Base Data'!$J106)/30)+($H106*'Base Data'!K106)</f>
        <v>0</v>
      </c>
      <c r="L106" s="33">
        <f>'LCR Weights'!$N106*($G106*('Base Data'!$I106+'Base Data'!$J106)/30)+($H106*'Base Data'!L106)</f>
        <v>0</v>
      </c>
      <c r="M106" s="33">
        <f>'LCR Weights'!$N106*($G106*('Base Data'!$I106+'Base Data'!$J106)/30)+($H106*'Base Data'!M106)</f>
        <v>0</v>
      </c>
      <c r="N106" s="33">
        <f>'LCR Weights'!$N106*($G106*('Base Data'!$I106+'Base Data'!$J106)/30)+($H106*'Base Data'!N106)</f>
        <v>0</v>
      </c>
      <c r="O106" s="33">
        <f>'LCR Weights'!$N106*($G106*('Base Data'!$I106+'Base Data'!$J106)/30)+($H106*'Base Data'!O106)</f>
        <v>0</v>
      </c>
      <c r="P106" s="33">
        <f>'LCR Weights'!$N106*($G106*('Base Data'!$I106+'Base Data'!$J106)/30)+($H106*'Base Data'!P106)</f>
        <v>0</v>
      </c>
      <c r="Q106" s="33">
        <f>'LCR Weights'!$N106*($G106*('Base Data'!$I106+'Base Data'!$J106)/30)+($H106*'Base Data'!Q106)</f>
        <v>0</v>
      </c>
      <c r="R106" s="33">
        <f>'LCR Weights'!$N106*($G106*('Base Data'!$I106+'Base Data'!$J106)/30)+($H106*'Base Data'!R106)</f>
        <v>0</v>
      </c>
      <c r="S106" s="33">
        <f>'LCR Weights'!$N106*($G106*('Base Data'!$I106+'Base Data'!$J106)/30)+($H106*'Base Data'!S106)</f>
        <v>0</v>
      </c>
      <c r="T106" s="33">
        <f>'LCR Weights'!$N106*($G106*('Base Data'!$I106+'Base Data'!$J106)/30)+($H106*'Base Data'!T106)</f>
        <v>0</v>
      </c>
      <c r="U106" s="33">
        <f>'LCR Weights'!$N106*($G106*('Base Data'!$I106+'Base Data'!$J106)/30)+($H106*'Base Data'!U106)</f>
        <v>0</v>
      </c>
      <c r="V106" s="33">
        <f>'LCR Weights'!$N106*($G106*('Base Data'!$I106+'Base Data'!$J106)/30)+($H106*'Base Data'!V106)</f>
        <v>0</v>
      </c>
      <c r="W106" s="33">
        <f>'LCR Weights'!$N106*($G106*('Base Data'!$I106+'Base Data'!$J106)/30)+($H106*'Base Data'!W106)</f>
        <v>0</v>
      </c>
      <c r="X106" s="33">
        <f>'LCR Weights'!$N106*($G106*('Base Data'!$I106+'Base Data'!$J106)/30)+($H106*'Base Data'!X106)</f>
        <v>0</v>
      </c>
      <c r="Y106" s="33">
        <f>'LCR Weights'!$N106*($G106*('Base Data'!$I106+'Base Data'!$J106)/30)+($H106*'Base Data'!Y106)</f>
        <v>0</v>
      </c>
      <c r="Z106" s="33">
        <f>'LCR Weights'!$N106*($G106*('Base Data'!$I106+'Base Data'!$J106)/30)+($H106*'Base Data'!Z106)</f>
        <v>0</v>
      </c>
      <c r="AA106" s="33">
        <f>'LCR Weights'!$N106*($G106*('Base Data'!$I106+'Base Data'!$J106)/30)+($H106*'Base Data'!AA106)</f>
        <v>0</v>
      </c>
      <c r="AB106" s="33">
        <f>'LCR Weights'!$N106*($G106*('Base Data'!$I106+'Base Data'!$J106)/30)+($H106*'Base Data'!AB106)</f>
        <v>0</v>
      </c>
      <c r="AC106" s="33">
        <f>'LCR Weights'!$N106*($G106*('Base Data'!$I106+'Base Data'!$J106)/30)+($H106*'Base Data'!AC106)</f>
        <v>0</v>
      </c>
      <c r="AD106" s="33">
        <f>'LCR Weights'!$N106*($G106*('Base Data'!$I106+'Base Data'!$J106)/30)+($H106*'Base Data'!AD106)</f>
        <v>0</v>
      </c>
      <c r="AE106" s="33">
        <f>'LCR Weights'!$N106*($G106*('Base Data'!$I106+'Base Data'!$J106)/30)+($H106*'Base Data'!AE106)</f>
        <v>0</v>
      </c>
      <c r="AF106" s="33">
        <f>'LCR Weights'!$N106*($G106*('Base Data'!$I106+'Base Data'!$J106)/30)+($H106*'Base Data'!AF106)</f>
        <v>0</v>
      </c>
      <c r="AG106" s="33">
        <f>'LCR Weights'!$N106*($G106*('Base Data'!$I106+'Base Data'!$J106)/30)+($H106*'Base Data'!AG106)</f>
        <v>0</v>
      </c>
      <c r="AH106" s="33">
        <f>'LCR Weights'!$N106*($G106*('Base Data'!$I106+'Base Data'!$J106)/30)+($H106*'Base Data'!AH106)</f>
        <v>0</v>
      </c>
      <c r="AI106" s="33">
        <f>'LCR Weights'!$N106*($G106*('Base Data'!$I106+'Base Data'!$J106)/30)+($H106*'Base Data'!AI106)</f>
        <v>0</v>
      </c>
      <c r="AJ106" s="33">
        <f>'LCR Weights'!$N106*($G106*('Base Data'!$I106+'Base Data'!$J106)/30)+($H106*'Base Data'!AJ106)</f>
        <v>0</v>
      </c>
      <c r="AK106" s="33">
        <f>'LCR Weights'!$N106*($G106*('Base Data'!$I106+'Base Data'!$J106)/30)+($H106*'Base Data'!AK106)</f>
        <v>0</v>
      </c>
      <c r="AL106" s="33">
        <f>'LCR Weights'!$N106*($G106*('Base Data'!$I106+'Base Data'!$J106)/30)+($H106*'Base Data'!AL106)</f>
        <v>0</v>
      </c>
      <c r="AM106" s="33">
        <f>'LCR Weights'!$N106*($G106*('Base Data'!$I106+'Base Data'!$J106)/30)+($H106*'Base Data'!AM106)</f>
        <v>0</v>
      </c>
      <c r="AN106" s="33">
        <f>'LCR Weights'!$N106*($G106*('Base Data'!$I106+'Base Data'!$J106)/30)+($H106*'Base Data'!AN106)</f>
        <v>0</v>
      </c>
      <c r="AO106" s="34">
        <f>$H106*'Base Data'!AO106</f>
        <v>0</v>
      </c>
      <c r="AP106" s="34">
        <f>$H106*'Base Data'!AP106</f>
        <v>0</v>
      </c>
      <c r="AQ106" s="34">
        <f>$H106*'Base Data'!AQ106</f>
        <v>0</v>
      </c>
      <c r="AR106" s="34">
        <f>$H106*'Base Data'!AR106</f>
        <v>0</v>
      </c>
      <c r="AS106" s="34">
        <f>$H106*'Base Data'!AS106</f>
        <v>0</v>
      </c>
      <c r="AT106" s="34">
        <f>$H106*'Base Data'!AT106</f>
        <v>0</v>
      </c>
      <c r="AU106" s="34">
        <f>$H106*'Base Data'!AU106</f>
        <v>0</v>
      </c>
      <c r="AV106" s="34">
        <f>$H106*'Base Data'!AV106</f>
        <v>0</v>
      </c>
      <c r="AW106" s="34">
        <f>$H106*'Base Data'!AW106</f>
        <v>0</v>
      </c>
      <c r="AX106" s="34">
        <f>$H106*'Base Data'!AX106</f>
        <v>0</v>
      </c>
      <c r="AY106" s="34">
        <f>$H106*'Base Data'!AY106</f>
        <v>0</v>
      </c>
      <c r="AZ106" s="34">
        <f>$H106*'Base Data'!AZ106</f>
        <v>0</v>
      </c>
      <c r="BA106" s="34">
        <f>$H106*'Base Data'!BA106</f>
        <v>0</v>
      </c>
      <c r="BB106" s="34">
        <f>$H106*'Base Data'!BB106</f>
        <v>0</v>
      </c>
      <c r="BC106" s="34">
        <f>$H106*'Base Data'!BC106</f>
        <v>0</v>
      </c>
      <c r="BD106" s="34">
        <f>$H106*'Base Data'!BD106</f>
        <v>0</v>
      </c>
      <c r="BE106" s="34">
        <f>$H106*'Base Data'!BE106</f>
        <v>0</v>
      </c>
      <c r="BF106" s="34">
        <f>$H106*'Base Data'!BF106</f>
        <v>0</v>
      </c>
      <c r="BG106" s="34">
        <f>$H106*'Base Data'!BG106</f>
        <v>0</v>
      </c>
      <c r="BH106" s="34">
        <f>$H106*'Base Data'!BH106</f>
        <v>0</v>
      </c>
      <c r="BI106" s="34">
        <f>$H106*'Base Data'!BI106</f>
        <v>0</v>
      </c>
      <c r="BJ106" s="34">
        <f>$H106*'Base Data'!BJ106</f>
        <v>0</v>
      </c>
      <c r="BK106" s="34">
        <f>$H106*'Base Data'!BK106</f>
        <v>0</v>
      </c>
      <c r="BL106" s="34">
        <f>$H106*'Base Data'!BL106</f>
        <v>0</v>
      </c>
      <c r="BM106" s="34">
        <f>$H106*'Base Data'!BM106</f>
        <v>0</v>
      </c>
      <c r="BN106" s="34">
        <f>$H106*'Base Data'!BN106</f>
        <v>0</v>
      </c>
      <c r="BO106" s="34">
        <f>$H106*'Base Data'!BO106</f>
        <v>0</v>
      </c>
      <c r="BP106" s="34">
        <f>$H106*'Base Data'!BP106</f>
        <v>0</v>
      </c>
      <c r="BQ106" s="34">
        <f>$H106*'Base Data'!BQ106</f>
        <v>0</v>
      </c>
      <c r="BR106" s="34">
        <f>$H106*'Base Data'!BR106</f>
        <v>0</v>
      </c>
      <c r="BS106" s="34">
        <f>$H106*'Base Data'!BS106</f>
        <v>0</v>
      </c>
      <c r="BT106" s="34">
        <f>$H106*'Base Data'!BT106</f>
        <v>0</v>
      </c>
      <c r="BU106" s="34">
        <f>$H106*'Base Data'!BU106</f>
        <v>0</v>
      </c>
      <c r="BV106" s="34">
        <f>$H106*'Base Data'!BV106</f>
        <v>0</v>
      </c>
      <c r="BW106" s="34">
        <f>$H106*'Base Data'!BW106</f>
        <v>0</v>
      </c>
      <c r="BX106" s="34">
        <f>$H106*'Base Data'!BX106</f>
        <v>0</v>
      </c>
      <c r="BY106" s="34">
        <f>$H106*'Base Data'!BY106</f>
        <v>0</v>
      </c>
      <c r="BZ106" s="34">
        <f>$H106*'Base Data'!BZ106</f>
        <v>0</v>
      </c>
      <c r="CA106" s="34">
        <f>$H106*'Base Data'!CA106</f>
        <v>0</v>
      </c>
      <c r="CB106" s="34">
        <f>$H106*'Base Data'!CB106</f>
        <v>0</v>
      </c>
      <c r="CC106" s="34">
        <f>$H106*'Base Data'!CC106</f>
        <v>0</v>
      </c>
      <c r="CD106" s="34">
        <f>$H106*'Base Data'!CD106</f>
        <v>0</v>
      </c>
      <c r="CE106" s="34">
        <f>$H106*'Base Data'!CE106</f>
        <v>0</v>
      </c>
      <c r="CF106" s="34">
        <f>$H106*'Base Data'!CF106</f>
        <v>0</v>
      </c>
      <c r="CG106" s="34">
        <f>$H106*'Base Data'!CG106</f>
        <v>0</v>
      </c>
      <c r="CH106" s="34">
        <f>$H106*'Base Data'!CH106</f>
        <v>0</v>
      </c>
      <c r="CI106" s="34">
        <f>$H106*'Base Data'!CI106</f>
        <v>0</v>
      </c>
      <c r="CJ106" s="34">
        <f>$H106*'Base Data'!CJ106</f>
        <v>0</v>
      </c>
      <c r="CK106" s="34">
        <f>$H106*'Base Data'!CK106</f>
        <v>0</v>
      </c>
      <c r="CL106" s="34">
        <f>$H106*'Base Data'!CL106</f>
        <v>0</v>
      </c>
      <c r="CM106" s="34">
        <f>$H106*'Base Data'!CM106</f>
        <v>0</v>
      </c>
      <c r="CN106" s="34">
        <f>$H106*'Base Data'!CN106</f>
        <v>0</v>
      </c>
      <c r="CO106" s="34">
        <f>$H106*'Base Data'!CO106</f>
        <v>0</v>
      </c>
      <c r="CP106" s="34">
        <f>$H106*'Base Data'!CP106</f>
        <v>0</v>
      </c>
      <c r="CQ106" s="34">
        <f>$H106*'Base Data'!CQ106</f>
        <v>0</v>
      </c>
      <c r="CR106" s="34">
        <f>$H106*'Base Data'!CR106</f>
        <v>0</v>
      </c>
      <c r="CS106" s="34">
        <f>$H106*'Base Data'!CS106</f>
        <v>0</v>
      </c>
      <c r="CT106" s="34">
        <f>$H106*'Base Data'!CT106</f>
        <v>0</v>
      </c>
      <c r="CU106" s="34">
        <f>$H106*'Base Data'!CU106</f>
        <v>0</v>
      </c>
      <c r="CV106" s="34">
        <f>$H106*'Base Data'!CV106</f>
        <v>0</v>
      </c>
      <c r="CW106" s="34">
        <f>$H106*'Base Data'!CW106</f>
        <v>0</v>
      </c>
      <c r="CX106" s="34">
        <f>$H106*'Base Data'!CX106</f>
        <v>0</v>
      </c>
      <c r="CY106" s="34">
        <f>$H106*'Base Data'!CY106</f>
        <v>0</v>
      </c>
      <c r="CZ106" s="34">
        <f>$H106*'Base Data'!CZ106</f>
        <v>0</v>
      </c>
      <c r="DA106" s="34">
        <f>$H106*'Base Data'!DA106</f>
        <v>0</v>
      </c>
      <c r="DB106" s="34">
        <f>$H106*'Base Data'!DB106</f>
        <v>0</v>
      </c>
      <c r="DC106" s="34">
        <f>$H106*'Base Data'!DC106</f>
        <v>0</v>
      </c>
      <c r="DD106" s="34">
        <f>$H106*'Base Data'!DD106</f>
        <v>0</v>
      </c>
      <c r="DE106" s="34">
        <f>$H106*'Base Data'!DE106</f>
        <v>0</v>
      </c>
      <c r="DF106" s="34">
        <f>$H106*'Base Data'!DF106</f>
        <v>0</v>
      </c>
      <c r="DG106" s="34">
        <f>$H106*'Base Data'!DG106</f>
        <v>0</v>
      </c>
      <c r="DH106" s="34">
        <f>$H106*'Base Data'!DH106</f>
        <v>0</v>
      </c>
      <c r="DI106" s="34">
        <f>$H106*'Base Data'!DI106</f>
        <v>0</v>
      </c>
      <c r="DJ106" s="34">
        <f>$H106*'Base Data'!DJ106</f>
        <v>0</v>
      </c>
      <c r="DK106" s="34">
        <f>$H106*'Base Data'!DK106</f>
        <v>0</v>
      </c>
      <c r="DL106" s="729">
        <f>$H106*'Base Data'!DL106</f>
        <v>0</v>
      </c>
    </row>
    <row r="107" spans="1:116" s="332" customFormat="1" ht="37.15">
      <c r="A107" s="333">
        <f>'LCR Weights'!N107</f>
        <v>0</v>
      </c>
      <c r="B107" s="333"/>
      <c r="C107" s="76"/>
      <c r="D107" s="87" t="s">
        <v>586</v>
      </c>
      <c r="E107" s="93" t="s">
        <v>795</v>
      </c>
      <c r="F107" s="744" t="s">
        <v>934</v>
      </c>
      <c r="G107" s="747"/>
      <c r="H107" s="748"/>
      <c r="I107" s="728"/>
      <c r="J107" s="34">
        <f>SUM(J108,J112,J113,J119,J120,J121)</f>
        <v>0</v>
      </c>
      <c r="K107" s="34">
        <f t="shared" ref="K107:BV107" si="54">SUM(K108,K112,K113,K119,K120,K121)</f>
        <v>0</v>
      </c>
      <c r="L107" s="34">
        <f t="shared" si="54"/>
        <v>0</v>
      </c>
      <c r="M107" s="34">
        <f>SUM(M108,M112,M113,M119,M120,M121)</f>
        <v>0</v>
      </c>
      <c r="N107" s="34">
        <f t="shared" si="54"/>
        <v>0</v>
      </c>
      <c r="O107" s="34">
        <f t="shared" si="54"/>
        <v>0</v>
      </c>
      <c r="P107" s="34">
        <f t="shared" si="54"/>
        <v>0</v>
      </c>
      <c r="Q107" s="34">
        <f t="shared" si="54"/>
        <v>0</v>
      </c>
      <c r="R107" s="34">
        <f t="shared" si="54"/>
        <v>0</v>
      </c>
      <c r="S107" s="34">
        <f t="shared" si="54"/>
        <v>0</v>
      </c>
      <c r="T107" s="34">
        <f t="shared" si="54"/>
        <v>0</v>
      </c>
      <c r="U107" s="34">
        <f t="shared" si="54"/>
        <v>0</v>
      </c>
      <c r="V107" s="34">
        <f t="shared" si="54"/>
        <v>0</v>
      </c>
      <c r="W107" s="34">
        <f t="shared" si="54"/>
        <v>0</v>
      </c>
      <c r="X107" s="34">
        <f t="shared" si="54"/>
        <v>0</v>
      </c>
      <c r="Y107" s="34">
        <f t="shared" si="54"/>
        <v>0</v>
      </c>
      <c r="Z107" s="34">
        <f t="shared" si="54"/>
        <v>0</v>
      </c>
      <c r="AA107" s="34">
        <f t="shared" si="54"/>
        <v>0</v>
      </c>
      <c r="AB107" s="34">
        <f t="shared" si="54"/>
        <v>0</v>
      </c>
      <c r="AC107" s="34">
        <f t="shared" si="54"/>
        <v>0</v>
      </c>
      <c r="AD107" s="34">
        <f t="shared" si="54"/>
        <v>0</v>
      </c>
      <c r="AE107" s="34">
        <f t="shared" si="54"/>
        <v>0</v>
      </c>
      <c r="AF107" s="34">
        <f t="shared" si="54"/>
        <v>0</v>
      </c>
      <c r="AG107" s="34">
        <f t="shared" si="54"/>
        <v>0</v>
      </c>
      <c r="AH107" s="34">
        <f t="shared" si="54"/>
        <v>0</v>
      </c>
      <c r="AI107" s="34">
        <f t="shared" si="54"/>
        <v>0</v>
      </c>
      <c r="AJ107" s="34">
        <f t="shared" si="54"/>
        <v>0</v>
      </c>
      <c r="AK107" s="34">
        <f t="shared" si="54"/>
        <v>0</v>
      </c>
      <c r="AL107" s="34">
        <f t="shared" si="54"/>
        <v>0</v>
      </c>
      <c r="AM107" s="34">
        <f t="shared" si="54"/>
        <v>0</v>
      </c>
      <c r="AN107" s="34">
        <f t="shared" si="54"/>
        <v>0</v>
      </c>
      <c r="AO107" s="34">
        <f t="shared" si="54"/>
        <v>0</v>
      </c>
      <c r="AP107" s="34">
        <f t="shared" si="54"/>
        <v>0</v>
      </c>
      <c r="AQ107" s="34">
        <f t="shared" si="54"/>
        <v>0</v>
      </c>
      <c r="AR107" s="34">
        <f t="shared" si="54"/>
        <v>0</v>
      </c>
      <c r="AS107" s="34">
        <f t="shared" si="54"/>
        <v>0</v>
      </c>
      <c r="AT107" s="34">
        <f t="shared" si="54"/>
        <v>0</v>
      </c>
      <c r="AU107" s="34">
        <f t="shared" si="54"/>
        <v>0</v>
      </c>
      <c r="AV107" s="34">
        <f t="shared" si="54"/>
        <v>0</v>
      </c>
      <c r="AW107" s="34">
        <f t="shared" si="54"/>
        <v>0</v>
      </c>
      <c r="AX107" s="34">
        <f t="shared" si="54"/>
        <v>0</v>
      </c>
      <c r="AY107" s="34">
        <f t="shared" si="54"/>
        <v>0</v>
      </c>
      <c r="AZ107" s="34">
        <f t="shared" si="54"/>
        <v>0</v>
      </c>
      <c r="BA107" s="34">
        <f t="shared" si="54"/>
        <v>0</v>
      </c>
      <c r="BB107" s="34">
        <f t="shared" si="54"/>
        <v>0</v>
      </c>
      <c r="BC107" s="34">
        <f t="shared" si="54"/>
        <v>0</v>
      </c>
      <c r="BD107" s="34">
        <f t="shared" si="54"/>
        <v>0</v>
      </c>
      <c r="BE107" s="34">
        <f t="shared" si="54"/>
        <v>0</v>
      </c>
      <c r="BF107" s="34">
        <f t="shared" si="54"/>
        <v>0</v>
      </c>
      <c r="BG107" s="34">
        <f t="shared" si="54"/>
        <v>0</v>
      </c>
      <c r="BH107" s="34">
        <f t="shared" si="54"/>
        <v>0</v>
      </c>
      <c r="BI107" s="34">
        <f t="shared" si="54"/>
        <v>0</v>
      </c>
      <c r="BJ107" s="34">
        <f t="shared" si="54"/>
        <v>0</v>
      </c>
      <c r="BK107" s="34">
        <f t="shared" si="54"/>
        <v>0</v>
      </c>
      <c r="BL107" s="34">
        <f t="shared" si="54"/>
        <v>0</v>
      </c>
      <c r="BM107" s="34">
        <f t="shared" si="54"/>
        <v>0</v>
      </c>
      <c r="BN107" s="34">
        <f t="shared" si="54"/>
        <v>0</v>
      </c>
      <c r="BO107" s="34">
        <f t="shared" si="54"/>
        <v>0</v>
      </c>
      <c r="BP107" s="34">
        <f t="shared" si="54"/>
        <v>0</v>
      </c>
      <c r="BQ107" s="34">
        <f t="shared" si="54"/>
        <v>0</v>
      </c>
      <c r="BR107" s="34">
        <f t="shared" si="54"/>
        <v>0</v>
      </c>
      <c r="BS107" s="34">
        <f t="shared" si="54"/>
        <v>0</v>
      </c>
      <c r="BT107" s="34">
        <f t="shared" si="54"/>
        <v>0</v>
      </c>
      <c r="BU107" s="34">
        <f t="shared" si="54"/>
        <v>0</v>
      </c>
      <c r="BV107" s="34">
        <f t="shared" si="54"/>
        <v>0</v>
      </c>
      <c r="BW107" s="34">
        <f t="shared" ref="BW107:DL107" si="55">SUM(BW108,BW112,BW113,BW119,BW120,BW121)</f>
        <v>0</v>
      </c>
      <c r="BX107" s="34">
        <f t="shared" si="55"/>
        <v>0</v>
      </c>
      <c r="BY107" s="34">
        <f t="shared" si="55"/>
        <v>0</v>
      </c>
      <c r="BZ107" s="34">
        <f t="shared" si="55"/>
        <v>0</v>
      </c>
      <c r="CA107" s="34">
        <f t="shared" si="55"/>
        <v>0</v>
      </c>
      <c r="CB107" s="34">
        <f t="shared" si="55"/>
        <v>0</v>
      </c>
      <c r="CC107" s="34">
        <f t="shared" si="55"/>
        <v>0</v>
      </c>
      <c r="CD107" s="34">
        <f t="shared" si="55"/>
        <v>0</v>
      </c>
      <c r="CE107" s="34">
        <f t="shared" si="55"/>
        <v>0</v>
      </c>
      <c r="CF107" s="34">
        <f t="shared" si="55"/>
        <v>0</v>
      </c>
      <c r="CG107" s="34">
        <f t="shared" si="55"/>
        <v>0</v>
      </c>
      <c r="CH107" s="34">
        <f t="shared" si="55"/>
        <v>0</v>
      </c>
      <c r="CI107" s="34">
        <f t="shared" si="55"/>
        <v>0</v>
      </c>
      <c r="CJ107" s="34">
        <f t="shared" si="55"/>
        <v>0</v>
      </c>
      <c r="CK107" s="34">
        <f t="shared" si="55"/>
        <v>0</v>
      </c>
      <c r="CL107" s="34">
        <f t="shared" si="55"/>
        <v>0</v>
      </c>
      <c r="CM107" s="34">
        <f t="shared" si="55"/>
        <v>0</v>
      </c>
      <c r="CN107" s="34">
        <f t="shared" si="55"/>
        <v>0</v>
      </c>
      <c r="CO107" s="34">
        <f t="shared" si="55"/>
        <v>0</v>
      </c>
      <c r="CP107" s="34">
        <f t="shared" si="55"/>
        <v>0</v>
      </c>
      <c r="CQ107" s="34">
        <f t="shared" si="55"/>
        <v>0</v>
      </c>
      <c r="CR107" s="34">
        <f t="shared" si="55"/>
        <v>0</v>
      </c>
      <c r="CS107" s="34">
        <f t="shared" si="55"/>
        <v>0</v>
      </c>
      <c r="CT107" s="34">
        <f t="shared" si="55"/>
        <v>0</v>
      </c>
      <c r="CU107" s="34">
        <f t="shared" si="55"/>
        <v>0</v>
      </c>
      <c r="CV107" s="34">
        <f t="shared" si="55"/>
        <v>0</v>
      </c>
      <c r="CW107" s="34">
        <f t="shared" si="55"/>
        <v>0</v>
      </c>
      <c r="CX107" s="34">
        <f t="shared" si="55"/>
        <v>0</v>
      </c>
      <c r="CY107" s="34">
        <f t="shared" si="55"/>
        <v>0</v>
      </c>
      <c r="CZ107" s="34">
        <f t="shared" si="55"/>
        <v>0</v>
      </c>
      <c r="DA107" s="34">
        <f t="shared" si="55"/>
        <v>0</v>
      </c>
      <c r="DB107" s="34">
        <f t="shared" si="55"/>
        <v>0</v>
      </c>
      <c r="DC107" s="34">
        <f t="shared" si="55"/>
        <v>0</v>
      </c>
      <c r="DD107" s="34">
        <f t="shared" si="55"/>
        <v>0</v>
      </c>
      <c r="DE107" s="34">
        <f t="shared" si="55"/>
        <v>0</v>
      </c>
      <c r="DF107" s="34">
        <f t="shared" si="55"/>
        <v>0</v>
      </c>
      <c r="DG107" s="34">
        <f t="shared" si="55"/>
        <v>0</v>
      </c>
      <c r="DH107" s="34">
        <f t="shared" si="55"/>
        <v>0</v>
      </c>
      <c r="DI107" s="34">
        <f t="shared" si="55"/>
        <v>0</v>
      </c>
      <c r="DJ107" s="34">
        <f t="shared" si="55"/>
        <v>0</v>
      </c>
      <c r="DK107" s="34">
        <f t="shared" si="55"/>
        <v>0</v>
      </c>
      <c r="DL107" s="729">
        <f t="shared" si="55"/>
        <v>0</v>
      </c>
    </row>
    <row r="108" spans="1:116" s="332" customFormat="1" ht="19.899999999999999" customHeight="1">
      <c r="A108" s="333"/>
      <c r="B108" s="333"/>
      <c r="C108" s="76"/>
      <c r="D108" s="87" t="s">
        <v>587</v>
      </c>
      <c r="E108" s="93" t="s">
        <v>796</v>
      </c>
      <c r="F108" s="737" t="s">
        <v>67</v>
      </c>
      <c r="G108" s="747"/>
      <c r="H108" s="748"/>
      <c r="I108" s="723"/>
      <c r="J108" s="34">
        <f>SUM(J109:J111)</f>
        <v>0</v>
      </c>
      <c r="K108" s="34">
        <f t="shared" ref="K108:BV108" si="56">SUM(K109:K111)</f>
        <v>0</v>
      </c>
      <c r="L108" s="34">
        <f t="shared" si="56"/>
        <v>0</v>
      </c>
      <c r="M108" s="34">
        <f t="shared" si="56"/>
        <v>0</v>
      </c>
      <c r="N108" s="34">
        <f t="shared" si="56"/>
        <v>0</v>
      </c>
      <c r="O108" s="34">
        <f t="shared" si="56"/>
        <v>0</v>
      </c>
      <c r="P108" s="34">
        <f t="shared" si="56"/>
        <v>0</v>
      </c>
      <c r="Q108" s="34">
        <f t="shared" si="56"/>
        <v>0</v>
      </c>
      <c r="R108" s="34">
        <f t="shared" si="56"/>
        <v>0</v>
      </c>
      <c r="S108" s="34">
        <f t="shared" si="56"/>
        <v>0</v>
      </c>
      <c r="T108" s="34">
        <f t="shared" si="56"/>
        <v>0</v>
      </c>
      <c r="U108" s="34">
        <f t="shared" si="56"/>
        <v>0</v>
      </c>
      <c r="V108" s="34">
        <f t="shared" si="56"/>
        <v>0</v>
      </c>
      <c r="W108" s="34">
        <f t="shared" si="56"/>
        <v>0</v>
      </c>
      <c r="X108" s="34">
        <f t="shared" si="56"/>
        <v>0</v>
      </c>
      <c r="Y108" s="34">
        <f t="shared" si="56"/>
        <v>0</v>
      </c>
      <c r="Z108" s="34">
        <f t="shared" si="56"/>
        <v>0</v>
      </c>
      <c r="AA108" s="34">
        <f t="shared" si="56"/>
        <v>0</v>
      </c>
      <c r="AB108" s="34">
        <f t="shared" si="56"/>
        <v>0</v>
      </c>
      <c r="AC108" s="34">
        <f t="shared" si="56"/>
        <v>0</v>
      </c>
      <c r="AD108" s="34">
        <f t="shared" si="56"/>
        <v>0</v>
      </c>
      <c r="AE108" s="34">
        <f t="shared" si="56"/>
        <v>0</v>
      </c>
      <c r="AF108" s="34">
        <f t="shared" si="56"/>
        <v>0</v>
      </c>
      <c r="AG108" s="34">
        <f t="shared" si="56"/>
        <v>0</v>
      </c>
      <c r="AH108" s="34">
        <f t="shared" si="56"/>
        <v>0</v>
      </c>
      <c r="AI108" s="34">
        <f t="shared" si="56"/>
        <v>0</v>
      </c>
      <c r="AJ108" s="34">
        <f t="shared" si="56"/>
        <v>0</v>
      </c>
      <c r="AK108" s="34">
        <f t="shared" si="56"/>
        <v>0</v>
      </c>
      <c r="AL108" s="34">
        <f t="shared" si="56"/>
        <v>0</v>
      </c>
      <c r="AM108" s="34">
        <f t="shared" si="56"/>
        <v>0</v>
      </c>
      <c r="AN108" s="34">
        <f t="shared" si="56"/>
        <v>0</v>
      </c>
      <c r="AO108" s="34">
        <f t="shared" si="56"/>
        <v>0</v>
      </c>
      <c r="AP108" s="34">
        <f t="shared" si="56"/>
        <v>0</v>
      </c>
      <c r="AQ108" s="34">
        <f t="shared" si="56"/>
        <v>0</v>
      </c>
      <c r="AR108" s="34">
        <f t="shared" si="56"/>
        <v>0</v>
      </c>
      <c r="AS108" s="34">
        <f t="shared" si="56"/>
        <v>0</v>
      </c>
      <c r="AT108" s="34">
        <f t="shared" si="56"/>
        <v>0</v>
      </c>
      <c r="AU108" s="34">
        <f t="shared" si="56"/>
        <v>0</v>
      </c>
      <c r="AV108" s="34">
        <f t="shared" si="56"/>
        <v>0</v>
      </c>
      <c r="AW108" s="34">
        <f t="shared" si="56"/>
        <v>0</v>
      </c>
      <c r="AX108" s="34">
        <f t="shared" si="56"/>
        <v>0</v>
      </c>
      <c r="AY108" s="34">
        <f t="shared" si="56"/>
        <v>0</v>
      </c>
      <c r="AZ108" s="34">
        <f t="shared" si="56"/>
        <v>0</v>
      </c>
      <c r="BA108" s="34">
        <f t="shared" si="56"/>
        <v>0</v>
      </c>
      <c r="BB108" s="34">
        <f t="shared" si="56"/>
        <v>0</v>
      </c>
      <c r="BC108" s="34">
        <f t="shared" si="56"/>
        <v>0</v>
      </c>
      <c r="BD108" s="34">
        <f t="shared" si="56"/>
        <v>0</v>
      </c>
      <c r="BE108" s="34">
        <f t="shared" si="56"/>
        <v>0</v>
      </c>
      <c r="BF108" s="34">
        <f t="shared" si="56"/>
        <v>0</v>
      </c>
      <c r="BG108" s="34">
        <f t="shared" si="56"/>
        <v>0</v>
      </c>
      <c r="BH108" s="34">
        <f t="shared" si="56"/>
        <v>0</v>
      </c>
      <c r="BI108" s="34">
        <f t="shared" si="56"/>
        <v>0</v>
      </c>
      <c r="BJ108" s="34">
        <f t="shared" si="56"/>
        <v>0</v>
      </c>
      <c r="BK108" s="34">
        <f t="shared" si="56"/>
        <v>0</v>
      </c>
      <c r="BL108" s="34">
        <f t="shared" si="56"/>
        <v>0</v>
      </c>
      <c r="BM108" s="34">
        <f t="shared" si="56"/>
        <v>0</v>
      </c>
      <c r="BN108" s="34">
        <f t="shared" si="56"/>
        <v>0</v>
      </c>
      <c r="BO108" s="34">
        <f t="shared" si="56"/>
        <v>0</v>
      </c>
      <c r="BP108" s="34">
        <f t="shared" si="56"/>
        <v>0</v>
      </c>
      <c r="BQ108" s="34">
        <f t="shared" si="56"/>
        <v>0</v>
      </c>
      <c r="BR108" s="34">
        <f t="shared" si="56"/>
        <v>0</v>
      </c>
      <c r="BS108" s="34">
        <f t="shared" si="56"/>
        <v>0</v>
      </c>
      <c r="BT108" s="34">
        <f t="shared" si="56"/>
        <v>0</v>
      </c>
      <c r="BU108" s="34">
        <f t="shared" si="56"/>
        <v>0</v>
      </c>
      <c r="BV108" s="34">
        <f t="shared" si="56"/>
        <v>0</v>
      </c>
      <c r="BW108" s="34">
        <f t="shared" ref="BW108:DL108" si="57">SUM(BW109:BW111)</f>
        <v>0</v>
      </c>
      <c r="BX108" s="34">
        <f t="shared" si="57"/>
        <v>0</v>
      </c>
      <c r="BY108" s="34">
        <f t="shared" si="57"/>
        <v>0</v>
      </c>
      <c r="BZ108" s="34">
        <f t="shared" si="57"/>
        <v>0</v>
      </c>
      <c r="CA108" s="34">
        <f t="shared" si="57"/>
        <v>0</v>
      </c>
      <c r="CB108" s="34">
        <f t="shared" si="57"/>
        <v>0</v>
      </c>
      <c r="CC108" s="34">
        <f t="shared" si="57"/>
        <v>0</v>
      </c>
      <c r="CD108" s="34">
        <f t="shared" si="57"/>
        <v>0</v>
      </c>
      <c r="CE108" s="34">
        <f t="shared" si="57"/>
        <v>0</v>
      </c>
      <c r="CF108" s="34">
        <f t="shared" si="57"/>
        <v>0</v>
      </c>
      <c r="CG108" s="34">
        <f t="shared" si="57"/>
        <v>0</v>
      </c>
      <c r="CH108" s="34">
        <f t="shared" si="57"/>
        <v>0</v>
      </c>
      <c r="CI108" s="34">
        <f t="shared" si="57"/>
        <v>0</v>
      </c>
      <c r="CJ108" s="34">
        <f t="shared" si="57"/>
        <v>0</v>
      </c>
      <c r="CK108" s="34">
        <f t="shared" si="57"/>
        <v>0</v>
      </c>
      <c r="CL108" s="34">
        <f t="shared" si="57"/>
        <v>0</v>
      </c>
      <c r="CM108" s="34">
        <f t="shared" si="57"/>
        <v>0</v>
      </c>
      <c r="CN108" s="34">
        <f t="shared" si="57"/>
        <v>0</v>
      </c>
      <c r="CO108" s="34">
        <f t="shared" si="57"/>
        <v>0</v>
      </c>
      <c r="CP108" s="34">
        <f t="shared" si="57"/>
        <v>0</v>
      </c>
      <c r="CQ108" s="34">
        <f t="shared" si="57"/>
        <v>0</v>
      </c>
      <c r="CR108" s="34">
        <f t="shared" si="57"/>
        <v>0</v>
      </c>
      <c r="CS108" s="34">
        <f t="shared" si="57"/>
        <v>0</v>
      </c>
      <c r="CT108" s="34">
        <f t="shared" si="57"/>
        <v>0</v>
      </c>
      <c r="CU108" s="34">
        <f t="shared" si="57"/>
        <v>0</v>
      </c>
      <c r="CV108" s="34">
        <f t="shared" si="57"/>
        <v>0</v>
      </c>
      <c r="CW108" s="34">
        <f t="shared" si="57"/>
        <v>0</v>
      </c>
      <c r="CX108" s="34">
        <f t="shared" si="57"/>
        <v>0</v>
      </c>
      <c r="CY108" s="34">
        <f t="shared" si="57"/>
        <v>0</v>
      </c>
      <c r="CZ108" s="34">
        <f t="shared" si="57"/>
        <v>0</v>
      </c>
      <c r="DA108" s="34">
        <f t="shared" si="57"/>
        <v>0</v>
      </c>
      <c r="DB108" s="34">
        <f t="shared" si="57"/>
        <v>0</v>
      </c>
      <c r="DC108" s="34">
        <f t="shared" si="57"/>
        <v>0</v>
      </c>
      <c r="DD108" s="34">
        <f t="shared" si="57"/>
        <v>0</v>
      </c>
      <c r="DE108" s="34">
        <f t="shared" si="57"/>
        <v>0</v>
      </c>
      <c r="DF108" s="34">
        <f t="shared" si="57"/>
        <v>0</v>
      </c>
      <c r="DG108" s="34">
        <f t="shared" si="57"/>
        <v>0</v>
      </c>
      <c r="DH108" s="34">
        <f t="shared" si="57"/>
        <v>0</v>
      </c>
      <c r="DI108" s="34">
        <f t="shared" si="57"/>
        <v>0</v>
      </c>
      <c r="DJ108" s="34">
        <f t="shared" si="57"/>
        <v>0</v>
      </c>
      <c r="DK108" s="34">
        <f t="shared" si="57"/>
        <v>0</v>
      </c>
      <c r="DL108" s="729">
        <f t="shared" si="57"/>
        <v>0</v>
      </c>
    </row>
    <row r="109" spans="1:116" s="332" customFormat="1" ht="18" customHeight="1">
      <c r="A109" s="333">
        <f>'LCR Weights'!N109</f>
        <v>0</v>
      </c>
      <c r="B109" s="333"/>
      <c r="C109" s="76"/>
      <c r="D109" s="87"/>
      <c r="E109" s="93"/>
      <c r="F109" s="746" t="s">
        <v>966</v>
      </c>
      <c r="G109" s="726">
        <f>'LCR Weights'!M109</f>
        <v>0</v>
      </c>
      <c r="H109" s="727">
        <f>'LCR Weights'!H109</f>
        <v>0</v>
      </c>
      <c r="I109" s="728"/>
      <c r="J109" s="34">
        <f>IF('LCR Weights'!$N109=0,1,0)*('Base Data'!J109+'Base Data'!I109)*G109</f>
        <v>0</v>
      </c>
      <c r="K109" s="33">
        <f>'LCR Weights'!$N109*($G109*('Base Data'!$I109+'Base Data'!$J109)/30)+($H109*'Base Data'!K109)</f>
        <v>0</v>
      </c>
      <c r="L109" s="33">
        <f>'LCR Weights'!$N109*($G109*('Base Data'!$I109+'Base Data'!$J109)/30)+($H109*'Base Data'!L109)</f>
        <v>0</v>
      </c>
      <c r="M109" s="33">
        <f>'LCR Weights'!$N109*($G109*('Base Data'!$I109+'Base Data'!$J109)/30)+($H109*'Base Data'!M109)</f>
        <v>0</v>
      </c>
      <c r="N109" s="33">
        <f>'LCR Weights'!$N109*($G109*('Base Data'!$I109+'Base Data'!$J109)/30)+($H109*'Base Data'!N109)</f>
        <v>0</v>
      </c>
      <c r="O109" s="33">
        <f>'LCR Weights'!$N109*($G109*('Base Data'!$I109+'Base Data'!$J109)/30)+($H109*'Base Data'!O109)</f>
        <v>0</v>
      </c>
      <c r="P109" s="33">
        <f>'LCR Weights'!$N109*($G109*('Base Data'!$I109+'Base Data'!$J109)/30)+($H109*'Base Data'!P109)</f>
        <v>0</v>
      </c>
      <c r="Q109" s="33">
        <f>'LCR Weights'!$N109*($G109*('Base Data'!$I109+'Base Data'!$J109)/30)+($H109*'Base Data'!Q109)</f>
        <v>0</v>
      </c>
      <c r="R109" s="33">
        <f>'LCR Weights'!$N109*($G109*('Base Data'!$I109+'Base Data'!$J109)/30)+($H109*'Base Data'!R109)</f>
        <v>0</v>
      </c>
      <c r="S109" s="33">
        <f>'LCR Weights'!$N109*($G109*('Base Data'!$I109+'Base Data'!$J109)/30)+($H109*'Base Data'!S109)</f>
        <v>0</v>
      </c>
      <c r="T109" s="33">
        <f>'LCR Weights'!$N109*($G109*('Base Data'!$I109+'Base Data'!$J109)/30)+($H109*'Base Data'!T109)</f>
        <v>0</v>
      </c>
      <c r="U109" s="33">
        <f>'LCR Weights'!$N109*($G109*('Base Data'!$I109+'Base Data'!$J109)/30)+($H109*'Base Data'!U109)</f>
        <v>0</v>
      </c>
      <c r="V109" s="33">
        <f>'LCR Weights'!$N109*($G109*('Base Data'!$I109+'Base Data'!$J109)/30)+($H109*'Base Data'!V109)</f>
        <v>0</v>
      </c>
      <c r="W109" s="33">
        <f>'LCR Weights'!$N109*($G109*('Base Data'!$I109+'Base Data'!$J109)/30)+($H109*'Base Data'!W109)</f>
        <v>0</v>
      </c>
      <c r="X109" s="33">
        <f>'LCR Weights'!$N109*($G109*('Base Data'!$I109+'Base Data'!$J109)/30)+($H109*'Base Data'!X109)</f>
        <v>0</v>
      </c>
      <c r="Y109" s="33">
        <f>'LCR Weights'!$N109*($G109*('Base Data'!$I109+'Base Data'!$J109)/30)+($H109*'Base Data'!Y109)</f>
        <v>0</v>
      </c>
      <c r="Z109" s="33">
        <f>'LCR Weights'!$N109*($G109*('Base Data'!$I109+'Base Data'!$J109)/30)+($H109*'Base Data'!Z109)</f>
        <v>0</v>
      </c>
      <c r="AA109" s="33">
        <f>'LCR Weights'!$N109*($G109*('Base Data'!$I109+'Base Data'!$J109)/30)+($H109*'Base Data'!AA109)</f>
        <v>0</v>
      </c>
      <c r="AB109" s="33">
        <f>'LCR Weights'!$N109*($G109*('Base Data'!$I109+'Base Data'!$J109)/30)+($H109*'Base Data'!AB109)</f>
        <v>0</v>
      </c>
      <c r="AC109" s="33">
        <f>'LCR Weights'!$N109*($G109*('Base Data'!$I109+'Base Data'!$J109)/30)+($H109*'Base Data'!AC109)</f>
        <v>0</v>
      </c>
      <c r="AD109" s="33">
        <f>'LCR Weights'!$N109*($G109*('Base Data'!$I109+'Base Data'!$J109)/30)+($H109*'Base Data'!AD109)</f>
        <v>0</v>
      </c>
      <c r="AE109" s="33">
        <f>'LCR Weights'!$N109*($G109*('Base Data'!$I109+'Base Data'!$J109)/30)+($H109*'Base Data'!AE109)</f>
        <v>0</v>
      </c>
      <c r="AF109" s="33">
        <f>'LCR Weights'!$N109*($G109*('Base Data'!$I109+'Base Data'!$J109)/30)+($H109*'Base Data'!AF109)</f>
        <v>0</v>
      </c>
      <c r="AG109" s="33">
        <f>'LCR Weights'!$N109*($G109*('Base Data'!$I109+'Base Data'!$J109)/30)+($H109*'Base Data'!AG109)</f>
        <v>0</v>
      </c>
      <c r="AH109" s="33">
        <f>'LCR Weights'!$N109*($G109*('Base Data'!$I109+'Base Data'!$J109)/30)+($H109*'Base Data'!AH109)</f>
        <v>0</v>
      </c>
      <c r="AI109" s="33">
        <f>'LCR Weights'!$N109*($G109*('Base Data'!$I109+'Base Data'!$J109)/30)+($H109*'Base Data'!AI109)</f>
        <v>0</v>
      </c>
      <c r="AJ109" s="33">
        <f>'LCR Weights'!$N109*($G109*('Base Data'!$I109+'Base Data'!$J109)/30)+($H109*'Base Data'!AJ109)</f>
        <v>0</v>
      </c>
      <c r="AK109" s="33">
        <f>'LCR Weights'!$N109*($G109*('Base Data'!$I109+'Base Data'!$J109)/30)+($H109*'Base Data'!AK109)</f>
        <v>0</v>
      </c>
      <c r="AL109" s="33">
        <f>'LCR Weights'!$N109*($G109*('Base Data'!$I109+'Base Data'!$J109)/30)+($H109*'Base Data'!AL109)</f>
        <v>0</v>
      </c>
      <c r="AM109" s="33">
        <f>'LCR Weights'!$N109*($G109*('Base Data'!$I109+'Base Data'!$J109)/30)+($H109*'Base Data'!AM109)</f>
        <v>0</v>
      </c>
      <c r="AN109" s="33">
        <f>'LCR Weights'!$N109*($G109*('Base Data'!$I109+'Base Data'!$J109)/30)+($H109*'Base Data'!AN109)</f>
        <v>0</v>
      </c>
      <c r="AO109" s="34">
        <f>$H109*'Base Data'!AO109</f>
        <v>0</v>
      </c>
      <c r="AP109" s="34">
        <f>$H109*'Base Data'!AP109</f>
        <v>0</v>
      </c>
      <c r="AQ109" s="34">
        <f>$H109*'Base Data'!AQ109</f>
        <v>0</v>
      </c>
      <c r="AR109" s="34">
        <f>$H109*'Base Data'!AR109</f>
        <v>0</v>
      </c>
      <c r="AS109" s="34">
        <f>$H109*'Base Data'!AS109</f>
        <v>0</v>
      </c>
      <c r="AT109" s="34">
        <f>$H109*'Base Data'!AT109</f>
        <v>0</v>
      </c>
      <c r="AU109" s="34">
        <f>$H109*'Base Data'!AU109</f>
        <v>0</v>
      </c>
      <c r="AV109" s="34">
        <f>$H109*'Base Data'!AV109</f>
        <v>0</v>
      </c>
      <c r="AW109" s="34">
        <f>$H109*'Base Data'!AW109</f>
        <v>0</v>
      </c>
      <c r="AX109" s="34">
        <f>$H109*'Base Data'!AX109</f>
        <v>0</v>
      </c>
      <c r="AY109" s="34">
        <f>$H109*'Base Data'!AY109</f>
        <v>0</v>
      </c>
      <c r="AZ109" s="34">
        <f>$H109*'Base Data'!AZ109</f>
        <v>0</v>
      </c>
      <c r="BA109" s="34">
        <f>$H109*'Base Data'!BA109</f>
        <v>0</v>
      </c>
      <c r="BB109" s="34">
        <f>$H109*'Base Data'!BB109</f>
        <v>0</v>
      </c>
      <c r="BC109" s="34">
        <f>$H109*'Base Data'!BC109</f>
        <v>0</v>
      </c>
      <c r="BD109" s="34">
        <f>$H109*'Base Data'!BD109</f>
        <v>0</v>
      </c>
      <c r="BE109" s="34">
        <f>$H109*'Base Data'!BE109</f>
        <v>0</v>
      </c>
      <c r="BF109" s="34">
        <f>$H109*'Base Data'!BF109</f>
        <v>0</v>
      </c>
      <c r="BG109" s="34">
        <f>$H109*'Base Data'!BG109</f>
        <v>0</v>
      </c>
      <c r="BH109" s="34">
        <f>$H109*'Base Data'!BH109</f>
        <v>0</v>
      </c>
      <c r="BI109" s="34">
        <f>$H109*'Base Data'!BI109</f>
        <v>0</v>
      </c>
      <c r="BJ109" s="34">
        <f>$H109*'Base Data'!BJ109</f>
        <v>0</v>
      </c>
      <c r="BK109" s="34">
        <f>$H109*'Base Data'!BK109</f>
        <v>0</v>
      </c>
      <c r="BL109" s="34">
        <f>$H109*'Base Data'!BL109</f>
        <v>0</v>
      </c>
      <c r="BM109" s="34">
        <f>$H109*'Base Data'!BM109</f>
        <v>0</v>
      </c>
      <c r="BN109" s="34">
        <f>$H109*'Base Data'!BN109</f>
        <v>0</v>
      </c>
      <c r="BO109" s="34">
        <f>$H109*'Base Data'!BO109</f>
        <v>0</v>
      </c>
      <c r="BP109" s="34">
        <f>$H109*'Base Data'!BP109</f>
        <v>0</v>
      </c>
      <c r="BQ109" s="34">
        <f>$H109*'Base Data'!BQ109</f>
        <v>0</v>
      </c>
      <c r="BR109" s="34">
        <f>$H109*'Base Data'!BR109</f>
        <v>0</v>
      </c>
      <c r="BS109" s="34">
        <f>$H109*'Base Data'!BS109</f>
        <v>0</v>
      </c>
      <c r="BT109" s="34">
        <f>$H109*'Base Data'!BT109</f>
        <v>0</v>
      </c>
      <c r="BU109" s="34">
        <f>$H109*'Base Data'!BU109</f>
        <v>0</v>
      </c>
      <c r="BV109" s="34">
        <f>$H109*'Base Data'!BV109</f>
        <v>0</v>
      </c>
      <c r="BW109" s="34">
        <f>$H109*'Base Data'!BW109</f>
        <v>0</v>
      </c>
      <c r="BX109" s="34">
        <f>$H109*'Base Data'!BX109</f>
        <v>0</v>
      </c>
      <c r="BY109" s="34">
        <f>$H109*'Base Data'!BY109</f>
        <v>0</v>
      </c>
      <c r="BZ109" s="34">
        <f>$H109*'Base Data'!BZ109</f>
        <v>0</v>
      </c>
      <c r="CA109" s="34">
        <f>$H109*'Base Data'!CA109</f>
        <v>0</v>
      </c>
      <c r="CB109" s="34">
        <f>$H109*'Base Data'!CB109</f>
        <v>0</v>
      </c>
      <c r="CC109" s="34">
        <f>$H109*'Base Data'!CC109</f>
        <v>0</v>
      </c>
      <c r="CD109" s="34">
        <f>$H109*'Base Data'!CD109</f>
        <v>0</v>
      </c>
      <c r="CE109" s="34">
        <f>$H109*'Base Data'!CE109</f>
        <v>0</v>
      </c>
      <c r="CF109" s="34">
        <f>$H109*'Base Data'!CF109</f>
        <v>0</v>
      </c>
      <c r="CG109" s="34">
        <f>$H109*'Base Data'!CG109</f>
        <v>0</v>
      </c>
      <c r="CH109" s="34">
        <f>$H109*'Base Data'!CH109</f>
        <v>0</v>
      </c>
      <c r="CI109" s="34">
        <f>$H109*'Base Data'!CI109</f>
        <v>0</v>
      </c>
      <c r="CJ109" s="34">
        <f>$H109*'Base Data'!CJ109</f>
        <v>0</v>
      </c>
      <c r="CK109" s="34">
        <f>$H109*'Base Data'!CK109</f>
        <v>0</v>
      </c>
      <c r="CL109" s="34">
        <f>$H109*'Base Data'!CL109</f>
        <v>0</v>
      </c>
      <c r="CM109" s="34">
        <f>$H109*'Base Data'!CM109</f>
        <v>0</v>
      </c>
      <c r="CN109" s="34">
        <f>$H109*'Base Data'!CN109</f>
        <v>0</v>
      </c>
      <c r="CO109" s="34">
        <f>$H109*'Base Data'!CO109</f>
        <v>0</v>
      </c>
      <c r="CP109" s="34">
        <f>$H109*'Base Data'!CP109</f>
        <v>0</v>
      </c>
      <c r="CQ109" s="34">
        <f>$H109*'Base Data'!CQ109</f>
        <v>0</v>
      </c>
      <c r="CR109" s="34">
        <f>$H109*'Base Data'!CR109</f>
        <v>0</v>
      </c>
      <c r="CS109" s="34">
        <f>$H109*'Base Data'!CS109</f>
        <v>0</v>
      </c>
      <c r="CT109" s="34">
        <f>$H109*'Base Data'!CT109</f>
        <v>0</v>
      </c>
      <c r="CU109" s="34">
        <f>$H109*'Base Data'!CU109</f>
        <v>0</v>
      </c>
      <c r="CV109" s="34">
        <f>$H109*'Base Data'!CV109</f>
        <v>0</v>
      </c>
      <c r="CW109" s="34">
        <f>$H109*'Base Data'!CW109</f>
        <v>0</v>
      </c>
      <c r="CX109" s="34">
        <f>$H109*'Base Data'!CX109</f>
        <v>0</v>
      </c>
      <c r="CY109" s="34">
        <f>$H109*'Base Data'!CY109</f>
        <v>0</v>
      </c>
      <c r="CZ109" s="34">
        <f>$H109*'Base Data'!CZ109</f>
        <v>0</v>
      </c>
      <c r="DA109" s="34">
        <f>$H109*'Base Data'!DA109</f>
        <v>0</v>
      </c>
      <c r="DB109" s="34">
        <f>$H109*'Base Data'!DB109</f>
        <v>0</v>
      </c>
      <c r="DC109" s="34">
        <f>$H109*'Base Data'!DC109</f>
        <v>0</v>
      </c>
      <c r="DD109" s="34">
        <f>$H109*'Base Data'!DD109</f>
        <v>0</v>
      </c>
      <c r="DE109" s="34">
        <f>$H109*'Base Data'!DE109</f>
        <v>0</v>
      </c>
      <c r="DF109" s="34">
        <f>$H109*'Base Data'!DF109</f>
        <v>0</v>
      </c>
      <c r="DG109" s="34">
        <f>$H109*'Base Data'!DG109</f>
        <v>0</v>
      </c>
      <c r="DH109" s="34">
        <f>$H109*'Base Data'!DH109</f>
        <v>0</v>
      </c>
      <c r="DI109" s="34">
        <f>$H109*'Base Data'!DI109</f>
        <v>0</v>
      </c>
      <c r="DJ109" s="34">
        <f>$H109*'Base Data'!DJ109</f>
        <v>0</v>
      </c>
      <c r="DK109" s="34">
        <f>$H109*'Base Data'!DK109</f>
        <v>0</v>
      </c>
      <c r="DL109" s="729">
        <f>$H109*'Base Data'!DL109</f>
        <v>0</v>
      </c>
    </row>
    <row r="110" spans="1:116" s="332" customFormat="1" ht="19.899999999999999" customHeight="1">
      <c r="A110" s="333">
        <f>'LCR Weights'!N110</f>
        <v>0</v>
      </c>
      <c r="B110" s="333"/>
      <c r="C110" s="76"/>
      <c r="D110" s="87" t="s">
        <v>589</v>
      </c>
      <c r="E110" s="93" t="s">
        <v>798</v>
      </c>
      <c r="F110" s="745" t="s">
        <v>997</v>
      </c>
      <c r="G110" s="726">
        <f>'LCR Weights'!M110</f>
        <v>0</v>
      </c>
      <c r="H110" s="727">
        <f>'LCR Weights'!H110</f>
        <v>0</v>
      </c>
      <c r="I110" s="728"/>
      <c r="J110" s="34">
        <f>IF('LCR Weights'!$N110=0,1,0)*('Base Data'!J110+'Base Data'!I110)*G110</f>
        <v>0</v>
      </c>
      <c r="K110" s="33">
        <f>'LCR Weights'!$N110*($G110*('Base Data'!$I110+'Base Data'!$J110)/30)+($H110*'Base Data'!K110)</f>
        <v>0</v>
      </c>
      <c r="L110" s="33">
        <f>'LCR Weights'!$N110*($G110*('Base Data'!$I110+'Base Data'!$J110)/30)+($H110*'Base Data'!L110)</f>
        <v>0</v>
      </c>
      <c r="M110" s="33">
        <f>'LCR Weights'!$N110*($G110*('Base Data'!$I110+'Base Data'!$J110)/30)+($H110*'Base Data'!M110)</f>
        <v>0</v>
      </c>
      <c r="N110" s="33">
        <f>'LCR Weights'!$N110*($G110*('Base Data'!$I110+'Base Data'!$J110)/30)+($H110*'Base Data'!N110)</f>
        <v>0</v>
      </c>
      <c r="O110" s="33">
        <f>'LCR Weights'!$N110*($G110*('Base Data'!$I110+'Base Data'!$J110)/30)+($H110*'Base Data'!O110)</f>
        <v>0</v>
      </c>
      <c r="P110" s="33">
        <f>'LCR Weights'!$N110*($G110*('Base Data'!$I110+'Base Data'!$J110)/30)+($H110*'Base Data'!P110)</f>
        <v>0</v>
      </c>
      <c r="Q110" s="33">
        <f>'LCR Weights'!$N110*($G110*('Base Data'!$I110+'Base Data'!$J110)/30)+($H110*'Base Data'!Q110)</f>
        <v>0</v>
      </c>
      <c r="R110" s="33">
        <f>'LCR Weights'!$N110*($G110*('Base Data'!$I110+'Base Data'!$J110)/30)+($H110*'Base Data'!R110)</f>
        <v>0</v>
      </c>
      <c r="S110" s="33">
        <f>'LCR Weights'!$N110*($G110*('Base Data'!$I110+'Base Data'!$J110)/30)+($H110*'Base Data'!S110)</f>
        <v>0</v>
      </c>
      <c r="T110" s="33">
        <f>'LCR Weights'!$N110*($G110*('Base Data'!$I110+'Base Data'!$J110)/30)+($H110*'Base Data'!T110)</f>
        <v>0</v>
      </c>
      <c r="U110" s="33">
        <f>'LCR Weights'!$N110*($G110*('Base Data'!$I110+'Base Data'!$J110)/30)+($H110*'Base Data'!U110)</f>
        <v>0</v>
      </c>
      <c r="V110" s="33">
        <f>'LCR Weights'!$N110*($G110*('Base Data'!$I110+'Base Data'!$J110)/30)+($H110*'Base Data'!V110)</f>
        <v>0</v>
      </c>
      <c r="W110" s="33">
        <f>'LCR Weights'!$N110*($G110*('Base Data'!$I110+'Base Data'!$J110)/30)+($H110*'Base Data'!W110)</f>
        <v>0</v>
      </c>
      <c r="X110" s="33">
        <f>'LCR Weights'!$N110*($G110*('Base Data'!$I110+'Base Data'!$J110)/30)+($H110*'Base Data'!X110)</f>
        <v>0</v>
      </c>
      <c r="Y110" s="33">
        <f>'LCR Weights'!$N110*($G110*('Base Data'!$I110+'Base Data'!$J110)/30)+($H110*'Base Data'!Y110)</f>
        <v>0</v>
      </c>
      <c r="Z110" s="33">
        <f>'LCR Weights'!$N110*($G110*('Base Data'!$I110+'Base Data'!$J110)/30)+($H110*'Base Data'!Z110)</f>
        <v>0</v>
      </c>
      <c r="AA110" s="33">
        <f>'LCR Weights'!$N110*($G110*('Base Data'!$I110+'Base Data'!$J110)/30)+($H110*'Base Data'!AA110)</f>
        <v>0</v>
      </c>
      <c r="AB110" s="33">
        <f>'LCR Weights'!$N110*($G110*('Base Data'!$I110+'Base Data'!$J110)/30)+($H110*'Base Data'!AB110)</f>
        <v>0</v>
      </c>
      <c r="AC110" s="33">
        <f>'LCR Weights'!$N110*($G110*('Base Data'!$I110+'Base Data'!$J110)/30)+($H110*'Base Data'!AC110)</f>
        <v>0</v>
      </c>
      <c r="AD110" s="33">
        <f>'LCR Weights'!$N110*($G110*('Base Data'!$I110+'Base Data'!$J110)/30)+($H110*'Base Data'!AD110)</f>
        <v>0</v>
      </c>
      <c r="AE110" s="33">
        <f>'LCR Weights'!$N110*($G110*('Base Data'!$I110+'Base Data'!$J110)/30)+($H110*'Base Data'!AE110)</f>
        <v>0</v>
      </c>
      <c r="AF110" s="33">
        <f>'LCR Weights'!$N110*($G110*('Base Data'!$I110+'Base Data'!$J110)/30)+($H110*'Base Data'!AF110)</f>
        <v>0</v>
      </c>
      <c r="AG110" s="33">
        <f>'LCR Weights'!$N110*($G110*('Base Data'!$I110+'Base Data'!$J110)/30)+($H110*'Base Data'!AG110)</f>
        <v>0</v>
      </c>
      <c r="AH110" s="33">
        <f>'LCR Weights'!$N110*($G110*('Base Data'!$I110+'Base Data'!$J110)/30)+($H110*'Base Data'!AH110)</f>
        <v>0</v>
      </c>
      <c r="AI110" s="33">
        <f>'LCR Weights'!$N110*($G110*('Base Data'!$I110+'Base Data'!$J110)/30)+($H110*'Base Data'!AI110)</f>
        <v>0</v>
      </c>
      <c r="AJ110" s="33">
        <f>'LCR Weights'!$N110*($G110*('Base Data'!$I110+'Base Data'!$J110)/30)+($H110*'Base Data'!AJ110)</f>
        <v>0</v>
      </c>
      <c r="AK110" s="33">
        <f>'LCR Weights'!$N110*($G110*('Base Data'!$I110+'Base Data'!$J110)/30)+($H110*'Base Data'!AK110)</f>
        <v>0</v>
      </c>
      <c r="AL110" s="33">
        <f>'LCR Weights'!$N110*($G110*('Base Data'!$I110+'Base Data'!$J110)/30)+($H110*'Base Data'!AL110)</f>
        <v>0</v>
      </c>
      <c r="AM110" s="33">
        <f>'LCR Weights'!$N110*($G110*('Base Data'!$I110+'Base Data'!$J110)/30)+($H110*'Base Data'!AM110)</f>
        <v>0</v>
      </c>
      <c r="AN110" s="33">
        <f>'LCR Weights'!$N110*($G110*('Base Data'!$I110+'Base Data'!$J110)/30)+($H110*'Base Data'!AN110)</f>
        <v>0</v>
      </c>
      <c r="AO110" s="34">
        <f>$H110*'Base Data'!AO110</f>
        <v>0</v>
      </c>
      <c r="AP110" s="34">
        <f>$H110*'Base Data'!AP110</f>
        <v>0</v>
      </c>
      <c r="AQ110" s="34">
        <f>$H110*'Base Data'!AQ110</f>
        <v>0</v>
      </c>
      <c r="AR110" s="34">
        <f>$H110*'Base Data'!AR110</f>
        <v>0</v>
      </c>
      <c r="AS110" s="34">
        <f>$H110*'Base Data'!AS110</f>
        <v>0</v>
      </c>
      <c r="AT110" s="34">
        <f>$H110*'Base Data'!AT110</f>
        <v>0</v>
      </c>
      <c r="AU110" s="34">
        <f>$H110*'Base Data'!AU110</f>
        <v>0</v>
      </c>
      <c r="AV110" s="34">
        <f>$H110*'Base Data'!AV110</f>
        <v>0</v>
      </c>
      <c r="AW110" s="34">
        <f>$H110*'Base Data'!AW110</f>
        <v>0</v>
      </c>
      <c r="AX110" s="34">
        <f>$H110*'Base Data'!AX110</f>
        <v>0</v>
      </c>
      <c r="AY110" s="34">
        <f>$H110*'Base Data'!AY110</f>
        <v>0</v>
      </c>
      <c r="AZ110" s="34">
        <f>$H110*'Base Data'!AZ110</f>
        <v>0</v>
      </c>
      <c r="BA110" s="34">
        <f>$H110*'Base Data'!BA110</f>
        <v>0</v>
      </c>
      <c r="BB110" s="34">
        <f>$H110*'Base Data'!BB110</f>
        <v>0</v>
      </c>
      <c r="BC110" s="34">
        <f>$H110*'Base Data'!BC110</f>
        <v>0</v>
      </c>
      <c r="BD110" s="34">
        <f>$H110*'Base Data'!BD110</f>
        <v>0</v>
      </c>
      <c r="BE110" s="34">
        <f>$H110*'Base Data'!BE110</f>
        <v>0</v>
      </c>
      <c r="BF110" s="34">
        <f>$H110*'Base Data'!BF110</f>
        <v>0</v>
      </c>
      <c r="BG110" s="34">
        <f>$H110*'Base Data'!BG110</f>
        <v>0</v>
      </c>
      <c r="BH110" s="34">
        <f>$H110*'Base Data'!BH110</f>
        <v>0</v>
      </c>
      <c r="BI110" s="34">
        <f>$H110*'Base Data'!BI110</f>
        <v>0</v>
      </c>
      <c r="BJ110" s="34">
        <f>$H110*'Base Data'!BJ110</f>
        <v>0</v>
      </c>
      <c r="BK110" s="34">
        <f>$H110*'Base Data'!BK110</f>
        <v>0</v>
      </c>
      <c r="BL110" s="34">
        <f>$H110*'Base Data'!BL110</f>
        <v>0</v>
      </c>
      <c r="BM110" s="34">
        <f>$H110*'Base Data'!BM110</f>
        <v>0</v>
      </c>
      <c r="BN110" s="34">
        <f>$H110*'Base Data'!BN110</f>
        <v>0</v>
      </c>
      <c r="BO110" s="34">
        <f>$H110*'Base Data'!BO110</f>
        <v>0</v>
      </c>
      <c r="BP110" s="34">
        <f>$H110*'Base Data'!BP110</f>
        <v>0</v>
      </c>
      <c r="BQ110" s="34">
        <f>$H110*'Base Data'!BQ110</f>
        <v>0</v>
      </c>
      <c r="BR110" s="34">
        <f>$H110*'Base Data'!BR110</f>
        <v>0</v>
      </c>
      <c r="BS110" s="34">
        <f>$H110*'Base Data'!BS110</f>
        <v>0</v>
      </c>
      <c r="BT110" s="34">
        <f>$H110*'Base Data'!BT110</f>
        <v>0</v>
      </c>
      <c r="BU110" s="34">
        <f>$H110*'Base Data'!BU110</f>
        <v>0</v>
      </c>
      <c r="BV110" s="34">
        <f>$H110*'Base Data'!BV110</f>
        <v>0</v>
      </c>
      <c r="BW110" s="34">
        <f>$H110*'Base Data'!BW110</f>
        <v>0</v>
      </c>
      <c r="BX110" s="34">
        <f>$H110*'Base Data'!BX110</f>
        <v>0</v>
      </c>
      <c r="BY110" s="34">
        <f>$H110*'Base Data'!BY110</f>
        <v>0</v>
      </c>
      <c r="BZ110" s="34">
        <f>$H110*'Base Data'!BZ110</f>
        <v>0</v>
      </c>
      <c r="CA110" s="34">
        <f>$H110*'Base Data'!CA110</f>
        <v>0</v>
      </c>
      <c r="CB110" s="34">
        <f>$H110*'Base Data'!CB110</f>
        <v>0</v>
      </c>
      <c r="CC110" s="34">
        <f>$H110*'Base Data'!CC110</f>
        <v>0</v>
      </c>
      <c r="CD110" s="34">
        <f>$H110*'Base Data'!CD110</f>
        <v>0</v>
      </c>
      <c r="CE110" s="34">
        <f>$H110*'Base Data'!CE110</f>
        <v>0</v>
      </c>
      <c r="CF110" s="34">
        <f>$H110*'Base Data'!CF110</f>
        <v>0</v>
      </c>
      <c r="CG110" s="34">
        <f>$H110*'Base Data'!CG110</f>
        <v>0</v>
      </c>
      <c r="CH110" s="34">
        <f>$H110*'Base Data'!CH110</f>
        <v>0</v>
      </c>
      <c r="CI110" s="34">
        <f>$H110*'Base Data'!CI110</f>
        <v>0</v>
      </c>
      <c r="CJ110" s="34">
        <f>$H110*'Base Data'!CJ110</f>
        <v>0</v>
      </c>
      <c r="CK110" s="34">
        <f>$H110*'Base Data'!CK110</f>
        <v>0</v>
      </c>
      <c r="CL110" s="34">
        <f>$H110*'Base Data'!CL110</f>
        <v>0</v>
      </c>
      <c r="CM110" s="34">
        <f>$H110*'Base Data'!CM110</f>
        <v>0</v>
      </c>
      <c r="CN110" s="34">
        <f>$H110*'Base Data'!CN110</f>
        <v>0</v>
      </c>
      <c r="CO110" s="34">
        <f>$H110*'Base Data'!CO110</f>
        <v>0</v>
      </c>
      <c r="CP110" s="34">
        <f>$H110*'Base Data'!CP110</f>
        <v>0</v>
      </c>
      <c r="CQ110" s="34">
        <f>$H110*'Base Data'!CQ110</f>
        <v>0</v>
      </c>
      <c r="CR110" s="34">
        <f>$H110*'Base Data'!CR110</f>
        <v>0</v>
      </c>
      <c r="CS110" s="34">
        <f>$H110*'Base Data'!CS110</f>
        <v>0</v>
      </c>
      <c r="CT110" s="34">
        <f>$H110*'Base Data'!CT110</f>
        <v>0</v>
      </c>
      <c r="CU110" s="34">
        <f>$H110*'Base Data'!CU110</f>
        <v>0</v>
      </c>
      <c r="CV110" s="34">
        <f>$H110*'Base Data'!CV110</f>
        <v>0</v>
      </c>
      <c r="CW110" s="34">
        <f>$H110*'Base Data'!CW110</f>
        <v>0</v>
      </c>
      <c r="CX110" s="34">
        <f>$H110*'Base Data'!CX110</f>
        <v>0</v>
      </c>
      <c r="CY110" s="34">
        <f>$H110*'Base Data'!CY110</f>
        <v>0</v>
      </c>
      <c r="CZ110" s="34">
        <f>$H110*'Base Data'!CZ110</f>
        <v>0</v>
      </c>
      <c r="DA110" s="34">
        <f>$H110*'Base Data'!DA110</f>
        <v>0</v>
      </c>
      <c r="DB110" s="34">
        <f>$H110*'Base Data'!DB110</f>
        <v>0</v>
      </c>
      <c r="DC110" s="34">
        <f>$H110*'Base Data'!DC110</f>
        <v>0</v>
      </c>
      <c r="DD110" s="34">
        <f>$H110*'Base Data'!DD110</f>
        <v>0</v>
      </c>
      <c r="DE110" s="34">
        <f>$H110*'Base Data'!DE110</f>
        <v>0</v>
      </c>
      <c r="DF110" s="34">
        <f>$H110*'Base Data'!DF110</f>
        <v>0</v>
      </c>
      <c r="DG110" s="34">
        <f>$H110*'Base Data'!DG110</f>
        <v>0</v>
      </c>
      <c r="DH110" s="34">
        <f>$H110*'Base Data'!DH110</f>
        <v>0</v>
      </c>
      <c r="DI110" s="34">
        <f>$H110*'Base Data'!DI110</f>
        <v>0</v>
      </c>
      <c r="DJ110" s="34">
        <f>$H110*'Base Data'!DJ110</f>
        <v>0</v>
      </c>
      <c r="DK110" s="34">
        <f>$H110*'Base Data'!DK110</f>
        <v>0</v>
      </c>
      <c r="DL110" s="729">
        <f>$H110*'Base Data'!DL110</f>
        <v>0</v>
      </c>
    </row>
    <row r="111" spans="1:116" s="332" customFormat="1" ht="19.899999999999999" customHeight="1">
      <c r="A111" s="333">
        <f>'LCR Weights'!N111</f>
        <v>0</v>
      </c>
      <c r="B111" s="333"/>
      <c r="C111" s="76"/>
      <c r="D111" s="87" t="s">
        <v>590</v>
      </c>
      <c r="E111" s="93" t="s">
        <v>799</v>
      </c>
      <c r="F111" s="746" t="s">
        <v>79</v>
      </c>
      <c r="G111" s="726">
        <f>'LCR Weights'!M111</f>
        <v>0</v>
      </c>
      <c r="H111" s="727">
        <f>'LCR Weights'!H111</f>
        <v>0</v>
      </c>
      <c r="I111" s="759"/>
      <c r="J111" s="34">
        <f>IF('LCR Weights'!$N111=0,1,0)*('Base Data'!J111+'Base Data'!I111)*G111</f>
        <v>0</v>
      </c>
      <c r="K111" s="33">
        <f>'LCR Weights'!$N111*($G111*('Base Data'!$I111+'Base Data'!$J111)/30)+($H111*'Base Data'!K111)</f>
        <v>0</v>
      </c>
      <c r="L111" s="33">
        <f>'LCR Weights'!$N111*($G111*('Base Data'!$I111+'Base Data'!$J111)/30)+($H111*'Base Data'!L111)</f>
        <v>0</v>
      </c>
      <c r="M111" s="33">
        <f>'LCR Weights'!$N111*($G111*('Base Data'!$I111+'Base Data'!$J111)/30)+($H111*'Base Data'!M111)</f>
        <v>0</v>
      </c>
      <c r="N111" s="33">
        <f>'LCR Weights'!$N111*($G111*('Base Data'!$I111+'Base Data'!$J111)/30)+($H111*'Base Data'!N111)</f>
        <v>0</v>
      </c>
      <c r="O111" s="33">
        <f>'LCR Weights'!$N111*($G111*('Base Data'!$I111+'Base Data'!$J111)/30)+($H111*'Base Data'!O111)</f>
        <v>0</v>
      </c>
      <c r="P111" s="33">
        <f>'LCR Weights'!$N111*($G111*('Base Data'!$I111+'Base Data'!$J111)/30)+($H111*'Base Data'!P111)</f>
        <v>0</v>
      </c>
      <c r="Q111" s="33">
        <f>'LCR Weights'!$N111*($G111*('Base Data'!$I111+'Base Data'!$J111)/30)+($H111*'Base Data'!Q111)</f>
        <v>0</v>
      </c>
      <c r="R111" s="33">
        <f>'LCR Weights'!$N111*($G111*('Base Data'!$I111+'Base Data'!$J111)/30)+($H111*'Base Data'!R111)</f>
        <v>0</v>
      </c>
      <c r="S111" s="33">
        <f>'LCR Weights'!$N111*($G111*('Base Data'!$I111+'Base Data'!$J111)/30)+($H111*'Base Data'!S111)</f>
        <v>0</v>
      </c>
      <c r="T111" s="33">
        <f>'LCR Weights'!$N111*($G111*('Base Data'!$I111+'Base Data'!$J111)/30)+($H111*'Base Data'!T111)</f>
        <v>0</v>
      </c>
      <c r="U111" s="33">
        <f>'LCR Weights'!$N111*($G111*('Base Data'!$I111+'Base Data'!$J111)/30)+($H111*'Base Data'!U111)</f>
        <v>0</v>
      </c>
      <c r="V111" s="33">
        <f>'LCR Weights'!$N111*($G111*('Base Data'!$I111+'Base Data'!$J111)/30)+($H111*'Base Data'!V111)</f>
        <v>0</v>
      </c>
      <c r="W111" s="33">
        <f>'LCR Weights'!$N111*($G111*('Base Data'!$I111+'Base Data'!$J111)/30)+($H111*'Base Data'!W111)</f>
        <v>0</v>
      </c>
      <c r="X111" s="33">
        <f>'LCR Weights'!$N111*($G111*('Base Data'!$I111+'Base Data'!$J111)/30)+($H111*'Base Data'!X111)</f>
        <v>0</v>
      </c>
      <c r="Y111" s="33">
        <f>'LCR Weights'!$N111*($G111*('Base Data'!$I111+'Base Data'!$J111)/30)+($H111*'Base Data'!Y111)</f>
        <v>0</v>
      </c>
      <c r="Z111" s="33">
        <f>'LCR Weights'!$N111*($G111*('Base Data'!$I111+'Base Data'!$J111)/30)+($H111*'Base Data'!Z111)</f>
        <v>0</v>
      </c>
      <c r="AA111" s="33">
        <f>'LCR Weights'!$N111*($G111*('Base Data'!$I111+'Base Data'!$J111)/30)+($H111*'Base Data'!AA111)</f>
        <v>0</v>
      </c>
      <c r="AB111" s="33">
        <f>'LCR Weights'!$N111*($G111*('Base Data'!$I111+'Base Data'!$J111)/30)+($H111*'Base Data'!AB111)</f>
        <v>0</v>
      </c>
      <c r="AC111" s="33">
        <f>'LCR Weights'!$N111*($G111*('Base Data'!$I111+'Base Data'!$J111)/30)+($H111*'Base Data'!AC111)</f>
        <v>0</v>
      </c>
      <c r="AD111" s="33">
        <f>'LCR Weights'!$N111*($G111*('Base Data'!$I111+'Base Data'!$J111)/30)+($H111*'Base Data'!AD111)</f>
        <v>0</v>
      </c>
      <c r="AE111" s="33">
        <f>'LCR Weights'!$N111*($G111*('Base Data'!$I111+'Base Data'!$J111)/30)+($H111*'Base Data'!AE111)</f>
        <v>0</v>
      </c>
      <c r="AF111" s="33">
        <f>'LCR Weights'!$N111*($G111*('Base Data'!$I111+'Base Data'!$J111)/30)+($H111*'Base Data'!AF111)</f>
        <v>0</v>
      </c>
      <c r="AG111" s="33">
        <f>'LCR Weights'!$N111*($G111*('Base Data'!$I111+'Base Data'!$J111)/30)+($H111*'Base Data'!AG111)</f>
        <v>0</v>
      </c>
      <c r="AH111" s="33">
        <f>'LCR Weights'!$N111*($G111*('Base Data'!$I111+'Base Data'!$J111)/30)+($H111*'Base Data'!AH111)</f>
        <v>0</v>
      </c>
      <c r="AI111" s="33">
        <f>'LCR Weights'!$N111*($G111*('Base Data'!$I111+'Base Data'!$J111)/30)+($H111*'Base Data'!AI111)</f>
        <v>0</v>
      </c>
      <c r="AJ111" s="33">
        <f>'LCR Weights'!$N111*($G111*('Base Data'!$I111+'Base Data'!$J111)/30)+($H111*'Base Data'!AJ111)</f>
        <v>0</v>
      </c>
      <c r="AK111" s="33">
        <f>'LCR Weights'!$N111*($G111*('Base Data'!$I111+'Base Data'!$J111)/30)+($H111*'Base Data'!AK111)</f>
        <v>0</v>
      </c>
      <c r="AL111" s="33">
        <f>'LCR Weights'!$N111*($G111*('Base Data'!$I111+'Base Data'!$J111)/30)+($H111*'Base Data'!AL111)</f>
        <v>0</v>
      </c>
      <c r="AM111" s="33">
        <f>'LCR Weights'!$N111*($G111*('Base Data'!$I111+'Base Data'!$J111)/30)+($H111*'Base Data'!AM111)</f>
        <v>0</v>
      </c>
      <c r="AN111" s="33">
        <f>'LCR Weights'!$N111*($G111*('Base Data'!$I111+'Base Data'!$J111)/30)+($H111*'Base Data'!AN111)</f>
        <v>0</v>
      </c>
      <c r="AO111" s="34">
        <f>$H111*'Base Data'!AO111</f>
        <v>0</v>
      </c>
      <c r="AP111" s="34">
        <f>$H111*'Base Data'!AP111</f>
        <v>0</v>
      </c>
      <c r="AQ111" s="34">
        <f>$H111*'Base Data'!AQ111</f>
        <v>0</v>
      </c>
      <c r="AR111" s="34">
        <f>$H111*'Base Data'!AR111</f>
        <v>0</v>
      </c>
      <c r="AS111" s="34">
        <f>$H111*'Base Data'!AS111</f>
        <v>0</v>
      </c>
      <c r="AT111" s="34">
        <f>$H111*'Base Data'!AT111</f>
        <v>0</v>
      </c>
      <c r="AU111" s="34">
        <f>$H111*'Base Data'!AU111</f>
        <v>0</v>
      </c>
      <c r="AV111" s="34">
        <f>$H111*'Base Data'!AV111</f>
        <v>0</v>
      </c>
      <c r="AW111" s="34">
        <f>$H111*'Base Data'!AW111</f>
        <v>0</v>
      </c>
      <c r="AX111" s="34">
        <f>$H111*'Base Data'!AX111</f>
        <v>0</v>
      </c>
      <c r="AY111" s="34">
        <f>$H111*'Base Data'!AY111</f>
        <v>0</v>
      </c>
      <c r="AZ111" s="34">
        <f>$H111*'Base Data'!AZ111</f>
        <v>0</v>
      </c>
      <c r="BA111" s="34">
        <f>$H111*'Base Data'!BA111</f>
        <v>0</v>
      </c>
      <c r="BB111" s="34">
        <f>$H111*'Base Data'!BB111</f>
        <v>0</v>
      </c>
      <c r="BC111" s="34">
        <f>$H111*'Base Data'!BC111</f>
        <v>0</v>
      </c>
      <c r="BD111" s="34">
        <f>$H111*'Base Data'!BD111</f>
        <v>0</v>
      </c>
      <c r="BE111" s="34">
        <f>$H111*'Base Data'!BE111</f>
        <v>0</v>
      </c>
      <c r="BF111" s="34">
        <f>$H111*'Base Data'!BF111</f>
        <v>0</v>
      </c>
      <c r="BG111" s="34">
        <f>$H111*'Base Data'!BG111</f>
        <v>0</v>
      </c>
      <c r="BH111" s="34">
        <f>$H111*'Base Data'!BH111</f>
        <v>0</v>
      </c>
      <c r="BI111" s="34">
        <f>$H111*'Base Data'!BI111</f>
        <v>0</v>
      </c>
      <c r="BJ111" s="34">
        <f>$H111*'Base Data'!BJ111</f>
        <v>0</v>
      </c>
      <c r="BK111" s="34">
        <f>$H111*'Base Data'!BK111</f>
        <v>0</v>
      </c>
      <c r="BL111" s="34">
        <f>$H111*'Base Data'!BL111</f>
        <v>0</v>
      </c>
      <c r="BM111" s="34">
        <f>$H111*'Base Data'!BM111</f>
        <v>0</v>
      </c>
      <c r="BN111" s="34">
        <f>$H111*'Base Data'!BN111</f>
        <v>0</v>
      </c>
      <c r="BO111" s="34">
        <f>$H111*'Base Data'!BO111</f>
        <v>0</v>
      </c>
      <c r="BP111" s="34">
        <f>$H111*'Base Data'!BP111</f>
        <v>0</v>
      </c>
      <c r="BQ111" s="34">
        <f>$H111*'Base Data'!BQ111</f>
        <v>0</v>
      </c>
      <c r="BR111" s="34">
        <f>$H111*'Base Data'!BR111</f>
        <v>0</v>
      </c>
      <c r="BS111" s="34">
        <f>$H111*'Base Data'!BS111</f>
        <v>0</v>
      </c>
      <c r="BT111" s="34">
        <f>$H111*'Base Data'!BT111</f>
        <v>0</v>
      </c>
      <c r="BU111" s="34">
        <f>$H111*'Base Data'!BU111</f>
        <v>0</v>
      </c>
      <c r="BV111" s="34">
        <f>$H111*'Base Data'!BV111</f>
        <v>0</v>
      </c>
      <c r="BW111" s="34">
        <f>$H111*'Base Data'!BW111</f>
        <v>0</v>
      </c>
      <c r="BX111" s="34">
        <f>$H111*'Base Data'!BX111</f>
        <v>0</v>
      </c>
      <c r="BY111" s="34">
        <f>$H111*'Base Data'!BY111</f>
        <v>0</v>
      </c>
      <c r="BZ111" s="34">
        <f>$H111*'Base Data'!BZ111</f>
        <v>0</v>
      </c>
      <c r="CA111" s="34">
        <f>$H111*'Base Data'!CA111</f>
        <v>0</v>
      </c>
      <c r="CB111" s="34">
        <f>$H111*'Base Data'!CB111</f>
        <v>0</v>
      </c>
      <c r="CC111" s="34">
        <f>$H111*'Base Data'!CC111</f>
        <v>0</v>
      </c>
      <c r="CD111" s="34">
        <f>$H111*'Base Data'!CD111</f>
        <v>0</v>
      </c>
      <c r="CE111" s="34">
        <f>$H111*'Base Data'!CE111</f>
        <v>0</v>
      </c>
      <c r="CF111" s="34">
        <f>$H111*'Base Data'!CF111</f>
        <v>0</v>
      </c>
      <c r="CG111" s="34">
        <f>$H111*'Base Data'!CG111</f>
        <v>0</v>
      </c>
      <c r="CH111" s="34">
        <f>$H111*'Base Data'!CH111</f>
        <v>0</v>
      </c>
      <c r="CI111" s="34">
        <f>$H111*'Base Data'!CI111</f>
        <v>0</v>
      </c>
      <c r="CJ111" s="34">
        <f>$H111*'Base Data'!CJ111</f>
        <v>0</v>
      </c>
      <c r="CK111" s="34">
        <f>$H111*'Base Data'!CK111</f>
        <v>0</v>
      </c>
      <c r="CL111" s="34">
        <f>$H111*'Base Data'!CL111</f>
        <v>0</v>
      </c>
      <c r="CM111" s="34">
        <f>$H111*'Base Data'!CM111</f>
        <v>0</v>
      </c>
      <c r="CN111" s="34">
        <f>$H111*'Base Data'!CN111</f>
        <v>0</v>
      </c>
      <c r="CO111" s="34">
        <f>$H111*'Base Data'!CO111</f>
        <v>0</v>
      </c>
      <c r="CP111" s="34">
        <f>$H111*'Base Data'!CP111</f>
        <v>0</v>
      </c>
      <c r="CQ111" s="34">
        <f>$H111*'Base Data'!CQ111</f>
        <v>0</v>
      </c>
      <c r="CR111" s="34">
        <f>$H111*'Base Data'!CR111</f>
        <v>0</v>
      </c>
      <c r="CS111" s="34">
        <f>$H111*'Base Data'!CS111</f>
        <v>0</v>
      </c>
      <c r="CT111" s="34">
        <f>$H111*'Base Data'!CT111</f>
        <v>0</v>
      </c>
      <c r="CU111" s="34">
        <f>$H111*'Base Data'!CU111</f>
        <v>0</v>
      </c>
      <c r="CV111" s="34">
        <f>$H111*'Base Data'!CV111</f>
        <v>0</v>
      </c>
      <c r="CW111" s="34">
        <f>$H111*'Base Data'!CW111</f>
        <v>0</v>
      </c>
      <c r="CX111" s="34">
        <f>$H111*'Base Data'!CX111</f>
        <v>0</v>
      </c>
      <c r="CY111" s="34">
        <f>$H111*'Base Data'!CY111</f>
        <v>0</v>
      </c>
      <c r="CZ111" s="34">
        <f>$H111*'Base Data'!CZ111</f>
        <v>0</v>
      </c>
      <c r="DA111" s="34">
        <f>$H111*'Base Data'!DA111</f>
        <v>0</v>
      </c>
      <c r="DB111" s="34">
        <f>$H111*'Base Data'!DB111</f>
        <v>0</v>
      </c>
      <c r="DC111" s="34">
        <f>$H111*'Base Data'!DC111</f>
        <v>0</v>
      </c>
      <c r="DD111" s="34">
        <f>$H111*'Base Data'!DD111</f>
        <v>0</v>
      </c>
      <c r="DE111" s="34">
        <f>$H111*'Base Data'!DE111</f>
        <v>0</v>
      </c>
      <c r="DF111" s="34">
        <f>$H111*'Base Data'!DF111</f>
        <v>0</v>
      </c>
      <c r="DG111" s="34">
        <f>$H111*'Base Data'!DG111</f>
        <v>0</v>
      </c>
      <c r="DH111" s="34">
        <f>$H111*'Base Data'!DH111</f>
        <v>0</v>
      </c>
      <c r="DI111" s="34">
        <f>$H111*'Base Data'!DI111</f>
        <v>0</v>
      </c>
      <c r="DJ111" s="34">
        <f>$H111*'Base Data'!DJ111</f>
        <v>0</v>
      </c>
      <c r="DK111" s="34">
        <f>$H111*'Base Data'!DK111</f>
        <v>0</v>
      </c>
      <c r="DL111" s="729">
        <f>$H111*'Base Data'!DL111</f>
        <v>0</v>
      </c>
    </row>
    <row r="112" spans="1:116" s="332" customFormat="1" ht="17.25" customHeight="1">
      <c r="A112" s="333">
        <f>'LCR Weights'!N112</f>
        <v>0</v>
      </c>
      <c r="B112" s="333"/>
      <c r="C112" s="76"/>
      <c r="D112" s="87" t="s">
        <v>591</v>
      </c>
      <c r="E112" s="93" t="s">
        <v>800</v>
      </c>
      <c r="F112" s="737" t="s">
        <v>81</v>
      </c>
      <c r="G112" s="726">
        <f>'LCR Weights'!M112</f>
        <v>0</v>
      </c>
      <c r="H112" s="727">
        <f>'LCR Weights'!H112</f>
        <v>0</v>
      </c>
      <c r="I112" s="728"/>
      <c r="J112" s="34">
        <f>IF('LCR Weights'!$N112=0,1,0)*('Base Data'!J112+'Base Data'!I112)*G112</f>
        <v>0</v>
      </c>
      <c r="K112" s="33">
        <f>'LCR Weights'!$N112*($G112*('Base Data'!$I112+'Base Data'!$J112)/30)+($H112*'Base Data'!K112)</f>
        <v>0</v>
      </c>
      <c r="L112" s="33">
        <f>'LCR Weights'!$N112*($G112*('Base Data'!$I112+'Base Data'!$J112)/30)+($H112*'Base Data'!L112)</f>
        <v>0</v>
      </c>
      <c r="M112" s="33">
        <f>'LCR Weights'!$N112*($G112*('Base Data'!$I112+'Base Data'!$J112)/30)+($H112*'Base Data'!M112)</f>
        <v>0</v>
      </c>
      <c r="N112" s="33">
        <f>'LCR Weights'!$N112*($G112*('Base Data'!$I112+'Base Data'!$J112)/30)+($H112*'Base Data'!N112)</f>
        <v>0</v>
      </c>
      <c r="O112" s="33">
        <f>'LCR Weights'!$N112*($G112*('Base Data'!$I112+'Base Data'!$J112)/30)+($H112*'Base Data'!O112)</f>
        <v>0</v>
      </c>
      <c r="P112" s="33">
        <f>'LCR Weights'!$N112*($G112*('Base Data'!$I112+'Base Data'!$J112)/30)+($H112*'Base Data'!P112)</f>
        <v>0</v>
      </c>
      <c r="Q112" s="33">
        <f>'LCR Weights'!$N112*($G112*('Base Data'!$I112+'Base Data'!$J112)/30)+($H112*'Base Data'!Q112)</f>
        <v>0</v>
      </c>
      <c r="R112" s="33">
        <f>'LCR Weights'!$N112*($G112*('Base Data'!$I112+'Base Data'!$J112)/30)+($H112*'Base Data'!R112)</f>
        <v>0</v>
      </c>
      <c r="S112" s="33">
        <f>'LCR Weights'!$N112*($G112*('Base Data'!$I112+'Base Data'!$J112)/30)+($H112*'Base Data'!S112)</f>
        <v>0</v>
      </c>
      <c r="T112" s="33">
        <f>'LCR Weights'!$N112*($G112*('Base Data'!$I112+'Base Data'!$J112)/30)+($H112*'Base Data'!T112)</f>
        <v>0</v>
      </c>
      <c r="U112" s="33">
        <f>'LCR Weights'!$N112*($G112*('Base Data'!$I112+'Base Data'!$J112)/30)+($H112*'Base Data'!U112)</f>
        <v>0</v>
      </c>
      <c r="V112" s="33">
        <f>'LCR Weights'!$N112*($G112*('Base Data'!$I112+'Base Data'!$J112)/30)+($H112*'Base Data'!V112)</f>
        <v>0</v>
      </c>
      <c r="W112" s="33">
        <f>'LCR Weights'!$N112*($G112*('Base Data'!$I112+'Base Data'!$J112)/30)+($H112*'Base Data'!W112)</f>
        <v>0</v>
      </c>
      <c r="X112" s="33">
        <f>'LCR Weights'!$N112*($G112*('Base Data'!$I112+'Base Data'!$J112)/30)+($H112*'Base Data'!X112)</f>
        <v>0</v>
      </c>
      <c r="Y112" s="33">
        <f>'LCR Weights'!$N112*($G112*('Base Data'!$I112+'Base Data'!$J112)/30)+($H112*'Base Data'!Y112)</f>
        <v>0</v>
      </c>
      <c r="Z112" s="33">
        <f>'LCR Weights'!$N112*($G112*('Base Data'!$I112+'Base Data'!$J112)/30)+($H112*'Base Data'!Z112)</f>
        <v>0</v>
      </c>
      <c r="AA112" s="33">
        <f>'LCR Weights'!$N112*($G112*('Base Data'!$I112+'Base Data'!$J112)/30)+($H112*'Base Data'!AA112)</f>
        <v>0</v>
      </c>
      <c r="AB112" s="33">
        <f>'LCR Weights'!$N112*($G112*('Base Data'!$I112+'Base Data'!$J112)/30)+($H112*'Base Data'!AB112)</f>
        <v>0</v>
      </c>
      <c r="AC112" s="33">
        <f>'LCR Weights'!$N112*($G112*('Base Data'!$I112+'Base Data'!$J112)/30)+($H112*'Base Data'!AC112)</f>
        <v>0</v>
      </c>
      <c r="AD112" s="33">
        <f>'LCR Weights'!$N112*($G112*('Base Data'!$I112+'Base Data'!$J112)/30)+($H112*'Base Data'!AD112)</f>
        <v>0</v>
      </c>
      <c r="AE112" s="33">
        <f>'LCR Weights'!$N112*($G112*('Base Data'!$I112+'Base Data'!$J112)/30)+($H112*'Base Data'!AE112)</f>
        <v>0</v>
      </c>
      <c r="AF112" s="33">
        <f>'LCR Weights'!$N112*($G112*('Base Data'!$I112+'Base Data'!$J112)/30)+($H112*'Base Data'!AF112)</f>
        <v>0</v>
      </c>
      <c r="AG112" s="33">
        <f>'LCR Weights'!$N112*($G112*('Base Data'!$I112+'Base Data'!$J112)/30)+($H112*'Base Data'!AG112)</f>
        <v>0</v>
      </c>
      <c r="AH112" s="33">
        <f>'LCR Weights'!$N112*($G112*('Base Data'!$I112+'Base Data'!$J112)/30)+($H112*'Base Data'!AH112)</f>
        <v>0</v>
      </c>
      <c r="AI112" s="33">
        <f>'LCR Weights'!$N112*($G112*('Base Data'!$I112+'Base Data'!$J112)/30)+($H112*'Base Data'!AI112)</f>
        <v>0</v>
      </c>
      <c r="AJ112" s="33">
        <f>'LCR Weights'!$N112*($G112*('Base Data'!$I112+'Base Data'!$J112)/30)+($H112*'Base Data'!AJ112)</f>
        <v>0</v>
      </c>
      <c r="AK112" s="33">
        <f>'LCR Weights'!$N112*($G112*('Base Data'!$I112+'Base Data'!$J112)/30)+($H112*'Base Data'!AK112)</f>
        <v>0</v>
      </c>
      <c r="AL112" s="33">
        <f>'LCR Weights'!$N112*($G112*('Base Data'!$I112+'Base Data'!$J112)/30)+($H112*'Base Data'!AL112)</f>
        <v>0</v>
      </c>
      <c r="AM112" s="33">
        <f>'LCR Weights'!$N112*($G112*('Base Data'!$I112+'Base Data'!$J112)/30)+($H112*'Base Data'!AM112)</f>
        <v>0</v>
      </c>
      <c r="AN112" s="33">
        <f>'LCR Weights'!$N112*($G112*('Base Data'!$I112+'Base Data'!$J112)/30)+($H112*'Base Data'!AN112)</f>
        <v>0</v>
      </c>
      <c r="AO112" s="34">
        <f>$H112*'Base Data'!AO112</f>
        <v>0</v>
      </c>
      <c r="AP112" s="34">
        <f>$H112*'Base Data'!AP112</f>
        <v>0</v>
      </c>
      <c r="AQ112" s="34">
        <f>$H112*'Base Data'!AQ112</f>
        <v>0</v>
      </c>
      <c r="AR112" s="34">
        <f>$H112*'Base Data'!AR112</f>
        <v>0</v>
      </c>
      <c r="AS112" s="34">
        <f>$H112*'Base Data'!AS112</f>
        <v>0</v>
      </c>
      <c r="AT112" s="34">
        <f>$H112*'Base Data'!AT112</f>
        <v>0</v>
      </c>
      <c r="AU112" s="34">
        <f>$H112*'Base Data'!AU112</f>
        <v>0</v>
      </c>
      <c r="AV112" s="34">
        <f>$H112*'Base Data'!AV112</f>
        <v>0</v>
      </c>
      <c r="AW112" s="34">
        <f>$H112*'Base Data'!AW112</f>
        <v>0</v>
      </c>
      <c r="AX112" s="34">
        <f>$H112*'Base Data'!AX112</f>
        <v>0</v>
      </c>
      <c r="AY112" s="34">
        <f>$H112*'Base Data'!AY112</f>
        <v>0</v>
      </c>
      <c r="AZ112" s="34">
        <f>$H112*'Base Data'!AZ112</f>
        <v>0</v>
      </c>
      <c r="BA112" s="34">
        <f>$H112*'Base Data'!BA112</f>
        <v>0</v>
      </c>
      <c r="BB112" s="34">
        <f>$H112*'Base Data'!BB112</f>
        <v>0</v>
      </c>
      <c r="BC112" s="34">
        <f>$H112*'Base Data'!BC112</f>
        <v>0</v>
      </c>
      <c r="BD112" s="34">
        <f>$H112*'Base Data'!BD112</f>
        <v>0</v>
      </c>
      <c r="BE112" s="34">
        <f>$H112*'Base Data'!BE112</f>
        <v>0</v>
      </c>
      <c r="BF112" s="34">
        <f>$H112*'Base Data'!BF112</f>
        <v>0</v>
      </c>
      <c r="BG112" s="34">
        <f>$H112*'Base Data'!BG112</f>
        <v>0</v>
      </c>
      <c r="BH112" s="34">
        <f>$H112*'Base Data'!BH112</f>
        <v>0</v>
      </c>
      <c r="BI112" s="34">
        <f>$H112*'Base Data'!BI112</f>
        <v>0</v>
      </c>
      <c r="BJ112" s="34">
        <f>$H112*'Base Data'!BJ112</f>
        <v>0</v>
      </c>
      <c r="BK112" s="34">
        <f>$H112*'Base Data'!BK112</f>
        <v>0</v>
      </c>
      <c r="BL112" s="34">
        <f>$H112*'Base Data'!BL112</f>
        <v>0</v>
      </c>
      <c r="BM112" s="34">
        <f>$H112*'Base Data'!BM112</f>
        <v>0</v>
      </c>
      <c r="BN112" s="34">
        <f>$H112*'Base Data'!BN112</f>
        <v>0</v>
      </c>
      <c r="BO112" s="34">
        <f>$H112*'Base Data'!BO112</f>
        <v>0</v>
      </c>
      <c r="BP112" s="34">
        <f>$H112*'Base Data'!BP112</f>
        <v>0</v>
      </c>
      <c r="BQ112" s="34">
        <f>$H112*'Base Data'!BQ112</f>
        <v>0</v>
      </c>
      <c r="BR112" s="34">
        <f>$H112*'Base Data'!BR112</f>
        <v>0</v>
      </c>
      <c r="BS112" s="34">
        <f>$H112*'Base Data'!BS112</f>
        <v>0</v>
      </c>
      <c r="BT112" s="34">
        <f>$H112*'Base Data'!BT112</f>
        <v>0</v>
      </c>
      <c r="BU112" s="34">
        <f>$H112*'Base Data'!BU112</f>
        <v>0</v>
      </c>
      <c r="BV112" s="34">
        <f>$H112*'Base Data'!BV112</f>
        <v>0</v>
      </c>
      <c r="BW112" s="34">
        <f>$H112*'Base Data'!BW112</f>
        <v>0</v>
      </c>
      <c r="BX112" s="34">
        <f>$H112*'Base Data'!BX112</f>
        <v>0</v>
      </c>
      <c r="BY112" s="34">
        <f>$H112*'Base Data'!BY112</f>
        <v>0</v>
      </c>
      <c r="BZ112" s="34">
        <f>$H112*'Base Data'!BZ112</f>
        <v>0</v>
      </c>
      <c r="CA112" s="34">
        <f>$H112*'Base Data'!CA112</f>
        <v>0</v>
      </c>
      <c r="CB112" s="34">
        <f>$H112*'Base Data'!CB112</f>
        <v>0</v>
      </c>
      <c r="CC112" s="34">
        <f>$H112*'Base Data'!CC112</f>
        <v>0</v>
      </c>
      <c r="CD112" s="34">
        <f>$H112*'Base Data'!CD112</f>
        <v>0</v>
      </c>
      <c r="CE112" s="34">
        <f>$H112*'Base Data'!CE112</f>
        <v>0</v>
      </c>
      <c r="CF112" s="34">
        <f>$H112*'Base Data'!CF112</f>
        <v>0</v>
      </c>
      <c r="CG112" s="34">
        <f>$H112*'Base Data'!CG112</f>
        <v>0</v>
      </c>
      <c r="CH112" s="34">
        <f>$H112*'Base Data'!CH112</f>
        <v>0</v>
      </c>
      <c r="CI112" s="34">
        <f>$H112*'Base Data'!CI112</f>
        <v>0</v>
      </c>
      <c r="CJ112" s="34">
        <f>$H112*'Base Data'!CJ112</f>
        <v>0</v>
      </c>
      <c r="CK112" s="34">
        <f>$H112*'Base Data'!CK112</f>
        <v>0</v>
      </c>
      <c r="CL112" s="34">
        <f>$H112*'Base Data'!CL112</f>
        <v>0</v>
      </c>
      <c r="CM112" s="34">
        <f>$H112*'Base Data'!CM112</f>
        <v>0</v>
      </c>
      <c r="CN112" s="34">
        <f>$H112*'Base Data'!CN112</f>
        <v>0</v>
      </c>
      <c r="CO112" s="34">
        <f>$H112*'Base Data'!CO112</f>
        <v>0</v>
      </c>
      <c r="CP112" s="34">
        <f>$H112*'Base Data'!CP112</f>
        <v>0</v>
      </c>
      <c r="CQ112" s="34">
        <f>$H112*'Base Data'!CQ112</f>
        <v>0</v>
      </c>
      <c r="CR112" s="34">
        <f>$H112*'Base Data'!CR112</f>
        <v>0</v>
      </c>
      <c r="CS112" s="34">
        <f>$H112*'Base Data'!CS112</f>
        <v>0</v>
      </c>
      <c r="CT112" s="34">
        <f>$H112*'Base Data'!CT112</f>
        <v>0</v>
      </c>
      <c r="CU112" s="34">
        <f>$H112*'Base Data'!CU112</f>
        <v>0</v>
      </c>
      <c r="CV112" s="34">
        <f>$H112*'Base Data'!CV112</f>
        <v>0</v>
      </c>
      <c r="CW112" s="34">
        <f>$H112*'Base Data'!CW112</f>
        <v>0</v>
      </c>
      <c r="CX112" s="34">
        <f>$H112*'Base Data'!CX112</f>
        <v>0</v>
      </c>
      <c r="CY112" s="34">
        <f>$H112*'Base Data'!CY112</f>
        <v>0</v>
      </c>
      <c r="CZ112" s="34">
        <f>$H112*'Base Data'!CZ112</f>
        <v>0</v>
      </c>
      <c r="DA112" s="34">
        <f>$H112*'Base Data'!DA112</f>
        <v>0</v>
      </c>
      <c r="DB112" s="34">
        <f>$H112*'Base Data'!DB112</f>
        <v>0</v>
      </c>
      <c r="DC112" s="34">
        <f>$H112*'Base Data'!DC112</f>
        <v>0</v>
      </c>
      <c r="DD112" s="34">
        <f>$H112*'Base Data'!DD112</f>
        <v>0</v>
      </c>
      <c r="DE112" s="34">
        <f>$H112*'Base Data'!DE112</f>
        <v>0</v>
      </c>
      <c r="DF112" s="34">
        <f>$H112*'Base Data'!DF112</f>
        <v>0</v>
      </c>
      <c r="DG112" s="34">
        <f>$H112*'Base Data'!DG112</f>
        <v>0</v>
      </c>
      <c r="DH112" s="34">
        <f>$H112*'Base Data'!DH112</f>
        <v>0</v>
      </c>
      <c r="DI112" s="34">
        <f>$H112*'Base Data'!DI112</f>
        <v>0</v>
      </c>
      <c r="DJ112" s="34">
        <f>$H112*'Base Data'!DJ112</f>
        <v>0</v>
      </c>
      <c r="DK112" s="34">
        <f>$H112*'Base Data'!DK112</f>
        <v>0</v>
      </c>
      <c r="DL112" s="729">
        <f>$H112*'Base Data'!DL112</f>
        <v>0</v>
      </c>
    </row>
    <row r="113" spans="1:116" s="332" customFormat="1" ht="19.899999999999999" customHeight="1">
      <c r="A113" s="333"/>
      <c r="B113" s="333"/>
      <c r="C113" s="76"/>
      <c r="D113" s="87" t="s">
        <v>592</v>
      </c>
      <c r="E113" s="93" t="s">
        <v>801</v>
      </c>
      <c r="F113" s="737" t="s">
        <v>89</v>
      </c>
      <c r="G113" s="726">
        <f>'LCR Weights'!M113</f>
        <v>0</v>
      </c>
      <c r="H113" s="727">
        <f>'LCR Weights'!H113</f>
        <v>0</v>
      </c>
      <c r="I113" s="728"/>
      <c r="J113" s="34">
        <f>SUM(J114:J118)</f>
        <v>0</v>
      </c>
      <c r="K113" s="33">
        <f t="shared" ref="K113:BV113" si="58">SUM(K114:K118)</f>
        <v>0</v>
      </c>
      <c r="L113" s="33">
        <f t="shared" si="58"/>
        <v>0</v>
      </c>
      <c r="M113" s="33">
        <f t="shared" si="58"/>
        <v>0</v>
      </c>
      <c r="N113" s="33">
        <f t="shared" si="58"/>
        <v>0</v>
      </c>
      <c r="O113" s="33">
        <f t="shared" si="58"/>
        <v>0</v>
      </c>
      <c r="P113" s="33">
        <f t="shared" si="58"/>
        <v>0</v>
      </c>
      <c r="Q113" s="33">
        <f t="shared" si="58"/>
        <v>0</v>
      </c>
      <c r="R113" s="33">
        <f t="shared" si="58"/>
        <v>0</v>
      </c>
      <c r="S113" s="33">
        <f t="shared" si="58"/>
        <v>0</v>
      </c>
      <c r="T113" s="33">
        <f t="shared" si="58"/>
        <v>0</v>
      </c>
      <c r="U113" s="33">
        <f t="shared" si="58"/>
        <v>0</v>
      </c>
      <c r="V113" s="33">
        <f t="shared" si="58"/>
        <v>0</v>
      </c>
      <c r="W113" s="33">
        <f t="shared" si="58"/>
        <v>0</v>
      </c>
      <c r="X113" s="33">
        <f t="shared" si="58"/>
        <v>0</v>
      </c>
      <c r="Y113" s="33">
        <f t="shared" si="58"/>
        <v>0</v>
      </c>
      <c r="Z113" s="33">
        <f t="shared" si="58"/>
        <v>0</v>
      </c>
      <c r="AA113" s="33">
        <f t="shared" si="58"/>
        <v>0</v>
      </c>
      <c r="AB113" s="33">
        <f t="shared" si="58"/>
        <v>0</v>
      </c>
      <c r="AC113" s="33">
        <f t="shared" si="58"/>
        <v>0</v>
      </c>
      <c r="AD113" s="33">
        <f t="shared" si="58"/>
        <v>0</v>
      </c>
      <c r="AE113" s="33">
        <f t="shared" si="58"/>
        <v>0</v>
      </c>
      <c r="AF113" s="33">
        <f t="shared" si="58"/>
        <v>0</v>
      </c>
      <c r="AG113" s="33">
        <f t="shared" si="58"/>
        <v>0</v>
      </c>
      <c r="AH113" s="33">
        <f t="shared" si="58"/>
        <v>0</v>
      </c>
      <c r="AI113" s="33">
        <f t="shared" si="58"/>
        <v>0</v>
      </c>
      <c r="AJ113" s="33">
        <f t="shared" si="58"/>
        <v>0</v>
      </c>
      <c r="AK113" s="33">
        <f t="shared" si="58"/>
        <v>0</v>
      </c>
      <c r="AL113" s="33">
        <f t="shared" si="58"/>
        <v>0</v>
      </c>
      <c r="AM113" s="33">
        <f t="shared" si="58"/>
        <v>0</v>
      </c>
      <c r="AN113" s="33">
        <f t="shared" si="58"/>
        <v>0</v>
      </c>
      <c r="AO113" s="34">
        <f t="shared" si="58"/>
        <v>0</v>
      </c>
      <c r="AP113" s="34">
        <f t="shared" si="58"/>
        <v>0</v>
      </c>
      <c r="AQ113" s="34">
        <f t="shared" si="58"/>
        <v>0</v>
      </c>
      <c r="AR113" s="34">
        <f t="shared" si="58"/>
        <v>0</v>
      </c>
      <c r="AS113" s="34">
        <f t="shared" si="58"/>
        <v>0</v>
      </c>
      <c r="AT113" s="34">
        <f t="shared" si="58"/>
        <v>0</v>
      </c>
      <c r="AU113" s="34">
        <f t="shared" si="58"/>
        <v>0</v>
      </c>
      <c r="AV113" s="34">
        <f t="shared" si="58"/>
        <v>0</v>
      </c>
      <c r="AW113" s="34">
        <f t="shared" si="58"/>
        <v>0</v>
      </c>
      <c r="AX113" s="34">
        <f t="shared" si="58"/>
        <v>0</v>
      </c>
      <c r="AY113" s="34">
        <f t="shared" si="58"/>
        <v>0</v>
      </c>
      <c r="AZ113" s="34">
        <f t="shared" si="58"/>
        <v>0</v>
      </c>
      <c r="BA113" s="34">
        <f t="shared" si="58"/>
        <v>0</v>
      </c>
      <c r="BB113" s="34">
        <f t="shared" si="58"/>
        <v>0</v>
      </c>
      <c r="BC113" s="34">
        <f t="shared" si="58"/>
        <v>0</v>
      </c>
      <c r="BD113" s="34">
        <f t="shared" si="58"/>
        <v>0</v>
      </c>
      <c r="BE113" s="34">
        <f t="shared" si="58"/>
        <v>0</v>
      </c>
      <c r="BF113" s="34">
        <f t="shared" si="58"/>
        <v>0</v>
      </c>
      <c r="BG113" s="34">
        <f t="shared" si="58"/>
        <v>0</v>
      </c>
      <c r="BH113" s="34">
        <f t="shared" si="58"/>
        <v>0</v>
      </c>
      <c r="BI113" s="34">
        <f t="shared" si="58"/>
        <v>0</v>
      </c>
      <c r="BJ113" s="34">
        <f t="shared" si="58"/>
        <v>0</v>
      </c>
      <c r="BK113" s="34">
        <f t="shared" si="58"/>
        <v>0</v>
      </c>
      <c r="BL113" s="34">
        <f t="shared" si="58"/>
        <v>0</v>
      </c>
      <c r="BM113" s="34">
        <f t="shared" si="58"/>
        <v>0</v>
      </c>
      <c r="BN113" s="34">
        <f t="shared" si="58"/>
        <v>0</v>
      </c>
      <c r="BO113" s="34">
        <f t="shared" si="58"/>
        <v>0</v>
      </c>
      <c r="BP113" s="34">
        <f t="shared" si="58"/>
        <v>0</v>
      </c>
      <c r="BQ113" s="34">
        <f t="shared" si="58"/>
        <v>0</v>
      </c>
      <c r="BR113" s="34">
        <f t="shared" si="58"/>
        <v>0</v>
      </c>
      <c r="BS113" s="34">
        <f t="shared" si="58"/>
        <v>0</v>
      </c>
      <c r="BT113" s="34">
        <f t="shared" si="58"/>
        <v>0</v>
      </c>
      <c r="BU113" s="34">
        <f t="shared" si="58"/>
        <v>0</v>
      </c>
      <c r="BV113" s="34">
        <f t="shared" si="58"/>
        <v>0</v>
      </c>
      <c r="BW113" s="34">
        <f t="shared" ref="BW113:DL113" si="59">SUM(BW114:BW118)</f>
        <v>0</v>
      </c>
      <c r="BX113" s="34">
        <f t="shared" si="59"/>
        <v>0</v>
      </c>
      <c r="BY113" s="34">
        <f t="shared" si="59"/>
        <v>0</v>
      </c>
      <c r="BZ113" s="34">
        <f t="shared" si="59"/>
        <v>0</v>
      </c>
      <c r="CA113" s="34">
        <f t="shared" si="59"/>
        <v>0</v>
      </c>
      <c r="CB113" s="34">
        <f t="shared" si="59"/>
        <v>0</v>
      </c>
      <c r="CC113" s="34">
        <f t="shared" si="59"/>
        <v>0</v>
      </c>
      <c r="CD113" s="34">
        <f t="shared" si="59"/>
        <v>0</v>
      </c>
      <c r="CE113" s="34">
        <f t="shared" si="59"/>
        <v>0</v>
      </c>
      <c r="CF113" s="34">
        <f t="shared" si="59"/>
        <v>0</v>
      </c>
      <c r="CG113" s="34">
        <f t="shared" si="59"/>
        <v>0</v>
      </c>
      <c r="CH113" s="34">
        <f t="shared" si="59"/>
        <v>0</v>
      </c>
      <c r="CI113" s="34">
        <f t="shared" si="59"/>
        <v>0</v>
      </c>
      <c r="CJ113" s="34">
        <f t="shared" si="59"/>
        <v>0</v>
      </c>
      <c r="CK113" s="34">
        <f t="shared" si="59"/>
        <v>0</v>
      </c>
      <c r="CL113" s="34">
        <f t="shared" si="59"/>
        <v>0</v>
      </c>
      <c r="CM113" s="34">
        <f t="shared" si="59"/>
        <v>0</v>
      </c>
      <c r="CN113" s="34">
        <f t="shared" si="59"/>
        <v>0</v>
      </c>
      <c r="CO113" s="34">
        <f t="shared" si="59"/>
        <v>0</v>
      </c>
      <c r="CP113" s="34">
        <f t="shared" si="59"/>
        <v>0</v>
      </c>
      <c r="CQ113" s="34">
        <f t="shared" si="59"/>
        <v>0</v>
      </c>
      <c r="CR113" s="34">
        <f t="shared" si="59"/>
        <v>0</v>
      </c>
      <c r="CS113" s="34">
        <f t="shared" si="59"/>
        <v>0</v>
      </c>
      <c r="CT113" s="34">
        <f t="shared" si="59"/>
        <v>0</v>
      </c>
      <c r="CU113" s="34">
        <f t="shared" si="59"/>
        <v>0</v>
      </c>
      <c r="CV113" s="34">
        <f t="shared" si="59"/>
        <v>0</v>
      </c>
      <c r="CW113" s="34">
        <f t="shared" si="59"/>
        <v>0</v>
      </c>
      <c r="CX113" s="34">
        <f t="shared" si="59"/>
        <v>0</v>
      </c>
      <c r="CY113" s="34">
        <f t="shared" si="59"/>
        <v>0</v>
      </c>
      <c r="CZ113" s="34">
        <f t="shared" si="59"/>
        <v>0</v>
      </c>
      <c r="DA113" s="34">
        <f t="shared" si="59"/>
        <v>0</v>
      </c>
      <c r="DB113" s="34">
        <f t="shared" si="59"/>
        <v>0</v>
      </c>
      <c r="DC113" s="34">
        <f t="shared" si="59"/>
        <v>0</v>
      </c>
      <c r="DD113" s="34">
        <f t="shared" si="59"/>
        <v>0</v>
      </c>
      <c r="DE113" s="34">
        <f t="shared" si="59"/>
        <v>0</v>
      </c>
      <c r="DF113" s="34">
        <f t="shared" si="59"/>
        <v>0</v>
      </c>
      <c r="DG113" s="34">
        <f t="shared" si="59"/>
        <v>0</v>
      </c>
      <c r="DH113" s="34">
        <f t="shared" si="59"/>
        <v>0</v>
      </c>
      <c r="DI113" s="34">
        <f t="shared" si="59"/>
        <v>0</v>
      </c>
      <c r="DJ113" s="34">
        <f t="shared" si="59"/>
        <v>0</v>
      </c>
      <c r="DK113" s="34">
        <f t="shared" si="59"/>
        <v>0</v>
      </c>
      <c r="DL113" s="729">
        <f t="shared" si="59"/>
        <v>0</v>
      </c>
    </row>
    <row r="114" spans="1:116" s="332" customFormat="1" ht="19.899999999999999" customHeight="1">
      <c r="A114" s="333">
        <f>'LCR Weights'!N114</f>
        <v>0</v>
      </c>
      <c r="B114" s="333"/>
      <c r="C114" s="76"/>
      <c r="D114" s="87" t="s">
        <v>593</v>
      </c>
      <c r="E114" s="93" t="s">
        <v>802</v>
      </c>
      <c r="F114" s="739" t="s">
        <v>91</v>
      </c>
      <c r="G114" s="726">
        <f>'LCR Weights'!M114</f>
        <v>0</v>
      </c>
      <c r="H114" s="727">
        <f>'LCR Weights'!H114</f>
        <v>0</v>
      </c>
      <c r="I114" s="728"/>
      <c r="J114" s="34">
        <f>IF('LCR Weights'!$N114=0,1,0)*('Base Data'!J114+'Base Data'!I114)*G114</f>
        <v>0</v>
      </c>
      <c r="K114" s="33">
        <f>'LCR Weights'!$N114*($G114*('Base Data'!$I114+'Base Data'!$J114)/30)+($H114*'Base Data'!K114)</f>
        <v>0</v>
      </c>
      <c r="L114" s="33">
        <f>'LCR Weights'!$N114*($G114*('Base Data'!$I114+'Base Data'!$J114)/30)+($H114*'Base Data'!L114)</f>
        <v>0</v>
      </c>
      <c r="M114" s="33">
        <f>'LCR Weights'!$N114*($G114*('Base Data'!$I114+'Base Data'!$J114)/30)+($H114*'Base Data'!M114)</f>
        <v>0</v>
      </c>
      <c r="N114" s="33">
        <f>'LCR Weights'!$N114*($G114*('Base Data'!$I114+'Base Data'!$J114)/30)+($H114*'Base Data'!N114)</f>
        <v>0</v>
      </c>
      <c r="O114" s="33">
        <f>'LCR Weights'!$N114*($G114*('Base Data'!$I114+'Base Data'!$J114)/30)+($H114*'Base Data'!O114)</f>
        <v>0</v>
      </c>
      <c r="P114" s="33">
        <f>'LCR Weights'!$N114*($G114*('Base Data'!$I114+'Base Data'!$J114)/30)+($H114*'Base Data'!P114)</f>
        <v>0</v>
      </c>
      <c r="Q114" s="33">
        <f>'LCR Weights'!$N114*($G114*('Base Data'!$I114+'Base Data'!$J114)/30)+($H114*'Base Data'!Q114)</f>
        <v>0</v>
      </c>
      <c r="R114" s="33">
        <f>'LCR Weights'!$N114*($G114*('Base Data'!$I114+'Base Data'!$J114)/30)+($H114*'Base Data'!R114)</f>
        <v>0</v>
      </c>
      <c r="S114" s="33">
        <f>'LCR Weights'!$N114*($G114*('Base Data'!$I114+'Base Data'!$J114)/30)+($H114*'Base Data'!S114)</f>
        <v>0</v>
      </c>
      <c r="T114" s="33">
        <f>'LCR Weights'!$N114*($G114*('Base Data'!$I114+'Base Data'!$J114)/30)+($H114*'Base Data'!T114)</f>
        <v>0</v>
      </c>
      <c r="U114" s="33">
        <f>'LCR Weights'!$N114*($G114*('Base Data'!$I114+'Base Data'!$J114)/30)+($H114*'Base Data'!U114)</f>
        <v>0</v>
      </c>
      <c r="V114" s="33">
        <f>'LCR Weights'!$N114*($G114*('Base Data'!$I114+'Base Data'!$J114)/30)+($H114*'Base Data'!V114)</f>
        <v>0</v>
      </c>
      <c r="W114" s="33">
        <f>'LCR Weights'!$N114*($G114*('Base Data'!$I114+'Base Data'!$J114)/30)+($H114*'Base Data'!W114)</f>
        <v>0</v>
      </c>
      <c r="X114" s="33">
        <f>'LCR Weights'!$N114*($G114*('Base Data'!$I114+'Base Data'!$J114)/30)+($H114*'Base Data'!X114)</f>
        <v>0</v>
      </c>
      <c r="Y114" s="33">
        <f>'LCR Weights'!$N114*($G114*('Base Data'!$I114+'Base Data'!$J114)/30)+($H114*'Base Data'!Y114)</f>
        <v>0</v>
      </c>
      <c r="Z114" s="33">
        <f>'LCR Weights'!$N114*($G114*('Base Data'!$I114+'Base Data'!$J114)/30)+($H114*'Base Data'!Z114)</f>
        <v>0</v>
      </c>
      <c r="AA114" s="33">
        <f>'LCR Weights'!$N114*($G114*('Base Data'!$I114+'Base Data'!$J114)/30)+($H114*'Base Data'!AA114)</f>
        <v>0</v>
      </c>
      <c r="AB114" s="33">
        <f>'LCR Weights'!$N114*($G114*('Base Data'!$I114+'Base Data'!$J114)/30)+($H114*'Base Data'!AB114)</f>
        <v>0</v>
      </c>
      <c r="AC114" s="33">
        <f>'LCR Weights'!$N114*($G114*('Base Data'!$I114+'Base Data'!$J114)/30)+($H114*'Base Data'!AC114)</f>
        <v>0</v>
      </c>
      <c r="AD114" s="33">
        <f>'LCR Weights'!$N114*($G114*('Base Data'!$I114+'Base Data'!$J114)/30)+($H114*'Base Data'!AD114)</f>
        <v>0</v>
      </c>
      <c r="AE114" s="33">
        <f>'LCR Weights'!$N114*($G114*('Base Data'!$I114+'Base Data'!$J114)/30)+($H114*'Base Data'!AE114)</f>
        <v>0</v>
      </c>
      <c r="AF114" s="33">
        <f>'LCR Weights'!$N114*($G114*('Base Data'!$I114+'Base Data'!$J114)/30)+($H114*'Base Data'!AF114)</f>
        <v>0</v>
      </c>
      <c r="AG114" s="33">
        <f>'LCR Weights'!$N114*($G114*('Base Data'!$I114+'Base Data'!$J114)/30)+($H114*'Base Data'!AG114)</f>
        <v>0</v>
      </c>
      <c r="AH114" s="33">
        <f>'LCR Weights'!$N114*($G114*('Base Data'!$I114+'Base Data'!$J114)/30)+($H114*'Base Data'!AH114)</f>
        <v>0</v>
      </c>
      <c r="AI114" s="33">
        <f>'LCR Weights'!$N114*($G114*('Base Data'!$I114+'Base Data'!$J114)/30)+($H114*'Base Data'!AI114)</f>
        <v>0</v>
      </c>
      <c r="AJ114" s="33">
        <f>'LCR Weights'!$N114*($G114*('Base Data'!$I114+'Base Data'!$J114)/30)+($H114*'Base Data'!AJ114)</f>
        <v>0</v>
      </c>
      <c r="AK114" s="33">
        <f>'LCR Weights'!$N114*($G114*('Base Data'!$I114+'Base Data'!$J114)/30)+($H114*'Base Data'!AK114)</f>
        <v>0</v>
      </c>
      <c r="AL114" s="33">
        <f>'LCR Weights'!$N114*($G114*('Base Data'!$I114+'Base Data'!$J114)/30)+($H114*'Base Data'!AL114)</f>
        <v>0</v>
      </c>
      <c r="AM114" s="33">
        <f>'LCR Weights'!$N114*($G114*('Base Data'!$I114+'Base Data'!$J114)/30)+($H114*'Base Data'!AM114)</f>
        <v>0</v>
      </c>
      <c r="AN114" s="33">
        <f>'LCR Weights'!$N114*($G114*('Base Data'!$I114+'Base Data'!$J114)/30)+($H114*'Base Data'!AN114)</f>
        <v>0</v>
      </c>
      <c r="AO114" s="34">
        <f>$H114*'Base Data'!AO114</f>
        <v>0</v>
      </c>
      <c r="AP114" s="34">
        <f>$H114*'Base Data'!AP114</f>
        <v>0</v>
      </c>
      <c r="AQ114" s="34">
        <f>$H114*'Base Data'!AQ114</f>
        <v>0</v>
      </c>
      <c r="AR114" s="34">
        <f>$H114*'Base Data'!AR114</f>
        <v>0</v>
      </c>
      <c r="AS114" s="34">
        <f>$H114*'Base Data'!AS114</f>
        <v>0</v>
      </c>
      <c r="AT114" s="34">
        <f>$H114*'Base Data'!AT114</f>
        <v>0</v>
      </c>
      <c r="AU114" s="34">
        <f>$H114*'Base Data'!AU114</f>
        <v>0</v>
      </c>
      <c r="AV114" s="34">
        <f>$H114*'Base Data'!AV114</f>
        <v>0</v>
      </c>
      <c r="AW114" s="34">
        <f>$H114*'Base Data'!AW114</f>
        <v>0</v>
      </c>
      <c r="AX114" s="34">
        <f>$H114*'Base Data'!AX114</f>
        <v>0</v>
      </c>
      <c r="AY114" s="34">
        <f>$H114*'Base Data'!AY114</f>
        <v>0</v>
      </c>
      <c r="AZ114" s="34">
        <f>$H114*'Base Data'!AZ114</f>
        <v>0</v>
      </c>
      <c r="BA114" s="34">
        <f>$H114*'Base Data'!BA114</f>
        <v>0</v>
      </c>
      <c r="BB114" s="34">
        <f>$H114*'Base Data'!BB114</f>
        <v>0</v>
      </c>
      <c r="BC114" s="34">
        <f>$H114*'Base Data'!BC114</f>
        <v>0</v>
      </c>
      <c r="BD114" s="34">
        <f>$H114*'Base Data'!BD114</f>
        <v>0</v>
      </c>
      <c r="BE114" s="34">
        <f>$H114*'Base Data'!BE114</f>
        <v>0</v>
      </c>
      <c r="BF114" s="34">
        <f>$H114*'Base Data'!BF114</f>
        <v>0</v>
      </c>
      <c r="BG114" s="34">
        <f>$H114*'Base Data'!BG114</f>
        <v>0</v>
      </c>
      <c r="BH114" s="34">
        <f>$H114*'Base Data'!BH114</f>
        <v>0</v>
      </c>
      <c r="BI114" s="34">
        <f>$H114*'Base Data'!BI114</f>
        <v>0</v>
      </c>
      <c r="BJ114" s="34">
        <f>$H114*'Base Data'!BJ114</f>
        <v>0</v>
      </c>
      <c r="BK114" s="34">
        <f>$H114*'Base Data'!BK114</f>
        <v>0</v>
      </c>
      <c r="BL114" s="34">
        <f>$H114*'Base Data'!BL114</f>
        <v>0</v>
      </c>
      <c r="BM114" s="34">
        <f>$H114*'Base Data'!BM114</f>
        <v>0</v>
      </c>
      <c r="BN114" s="34">
        <f>$H114*'Base Data'!BN114</f>
        <v>0</v>
      </c>
      <c r="BO114" s="34">
        <f>$H114*'Base Data'!BO114</f>
        <v>0</v>
      </c>
      <c r="BP114" s="34">
        <f>$H114*'Base Data'!BP114</f>
        <v>0</v>
      </c>
      <c r="BQ114" s="34">
        <f>$H114*'Base Data'!BQ114</f>
        <v>0</v>
      </c>
      <c r="BR114" s="34">
        <f>$H114*'Base Data'!BR114</f>
        <v>0</v>
      </c>
      <c r="BS114" s="34">
        <f>$H114*'Base Data'!BS114</f>
        <v>0</v>
      </c>
      <c r="BT114" s="34">
        <f>$H114*'Base Data'!BT114</f>
        <v>0</v>
      </c>
      <c r="BU114" s="34">
        <f>$H114*'Base Data'!BU114</f>
        <v>0</v>
      </c>
      <c r="BV114" s="34">
        <f>$H114*'Base Data'!BV114</f>
        <v>0</v>
      </c>
      <c r="BW114" s="34">
        <f>$H114*'Base Data'!BW114</f>
        <v>0</v>
      </c>
      <c r="BX114" s="34">
        <f>$H114*'Base Data'!BX114</f>
        <v>0</v>
      </c>
      <c r="BY114" s="34">
        <f>$H114*'Base Data'!BY114</f>
        <v>0</v>
      </c>
      <c r="BZ114" s="34">
        <f>$H114*'Base Data'!BZ114</f>
        <v>0</v>
      </c>
      <c r="CA114" s="34">
        <f>$H114*'Base Data'!CA114</f>
        <v>0</v>
      </c>
      <c r="CB114" s="34">
        <f>$H114*'Base Data'!CB114</f>
        <v>0</v>
      </c>
      <c r="CC114" s="34">
        <f>$H114*'Base Data'!CC114</f>
        <v>0</v>
      </c>
      <c r="CD114" s="34">
        <f>$H114*'Base Data'!CD114</f>
        <v>0</v>
      </c>
      <c r="CE114" s="34">
        <f>$H114*'Base Data'!CE114</f>
        <v>0</v>
      </c>
      <c r="CF114" s="34">
        <f>$H114*'Base Data'!CF114</f>
        <v>0</v>
      </c>
      <c r="CG114" s="34">
        <f>$H114*'Base Data'!CG114</f>
        <v>0</v>
      </c>
      <c r="CH114" s="34">
        <f>$H114*'Base Data'!CH114</f>
        <v>0</v>
      </c>
      <c r="CI114" s="34">
        <f>$H114*'Base Data'!CI114</f>
        <v>0</v>
      </c>
      <c r="CJ114" s="34">
        <f>$H114*'Base Data'!CJ114</f>
        <v>0</v>
      </c>
      <c r="CK114" s="34">
        <f>$H114*'Base Data'!CK114</f>
        <v>0</v>
      </c>
      <c r="CL114" s="34">
        <f>$H114*'Base Data'!CL114</f>
        <v>0</v>
      </c>
      <c r="CM114" s="34">
        <f>$H114*'Base Data'!CM114</f>
        <v>0</v>
      </c>
      <c r="CN114" s="34">
        <f>$H114*'Base Data'!CN114</f>
        <v>0</v>
      </c>
      <c r="CO114" s="34">
        <f>$H114*'Base Data'!CO114</f>
        <v>0</v>
      </c>
      <c r="CP114" s="34">
        <f>$H114*'Base Data'!CP114</f>
        <v>0</v>
      </c>
      <c r="CQ114" s="34">
        <f>$H114*'Base Data'!CQ114</f>
        <v>0</v>
      </c>
      <c r="CR114" s="34">
        <f>$H114*'Base Data'!CR114</f>
        <v>0</v>
      </c>
      <c r="CS114" s="34">
        <f>$H114*'Base Data'!CS114</f>
        <v>0</v>
      </c>
      <c r="CT114" s="34">
        <f>$H114*'Base Data'!CT114</f>
        <v>0</v>
      </c>
      <c r="CU114" s="34">
        <f>$H114*'Base Data'!CU114</f>
        <v>0</v>
      </c>
      <c r="CV114" s="34">
        <f>$H114*'Base Data'!CV114</f>
        <v>0</v>
      </c>
      <c r="CW114" s="34">
        <f>$H114*'Base Data'!CW114</f>
        <v>0</v>
      </c>
      <c r="CX114" s="34">
        <f>$H114*'Base Data'!CX114</f>
        <v>0</v>
      </c>
      <c r="CY114" s="34">
        <f>$H114*'Base Data'!CY114</f>
        <v>0</v>
      </c>
      <c r="CZ114" s="34">
        <f>$H114*'Base Data'!CZ114</f>
        <v>0</v>
      </c>
      <c r="DA114" s="34">
        <f>$H114*'Base Data'!DA114</f>
        <v>0</v>
      </c>
      <c r="DB114" s="34">
        <f>$H114*'Base Data'!DB114</f>
        <v>0</v>
      </c>
      <c r="DC114" s="34">
        <f>$H114*'Base Data'!DC114</f>
        <v>0</v>
      </c>
      <c r="DD114" s="34">
        <f>$H114*'Base Data'!DD114</f>
        <v>0</v>
      </c>
      <c r="DE114" s="34">
        <f>$H114*'Base Data'!DE114</f>
        <v>0</v>
      </c>
      <c r="DF114" s="34">
        <f>$H114*'Base Data'!DF114</f>
        <v>0</v>
      </c>
      <c r="DG114" s="34">
        <f>$H114*'Base Data'!DG114</f>
        <v>0</v>
      </c>
      <c r="DH114" s="34">
        <f>$H114*'Base Data'!DH114</f>
        <v>0</v>
      </c>
      <c r="DI114" s="34">
        <f>$H114*'Base Data'!DI114</f>
        <v>0</v>
      </c>
      <c r="DJ114" s="34">
        <f>$H114*'Base Data'!DJ114</f>
        <v>0</v>
      </c>
      <c r="DK114" s="34">
        <f>$H114*'Base Data'!DK114</f>
        <v>0</v>
      </c>
      <c r="DL114" s="729">
        <f>$H114*'Base Data'!DL114</f>
        <v>0</v>
      </c>
    </row>
    <row r="115" spans="1:116" s="332" customFormat="1" ht="19.899999999999999" customHeight="1">
      <c r="A115" s="333">
        <f>'LCR Weights'!N115</f>
        <v>0</v>
      </c>
      <c r="B115" s="333"/>
      <c r="C115" s="76"/>
      <c r="D115" s="87" t="s">
        <v>594</v>
      </c>
      <c r="E115" s="93" t="s">
        <v>803</v>
      </c>
      <c r="F115" s="739" t="s">
        <v>93</v>
      </c>
      <c r="G115" s="726">
        <f>'LCR Weights'!M115</f>
        <v>0</v>
      </c>
      <c r="H115" s="727">
        <f>'LCR Weights'!H115</f>
        <v>0</v>
      </c>
      <c r="I115" s="728"/>
      <c r="J115" s="34">
        <f>IF('LCR Weights'!$N115=0,1,0)*('Base Data'!J115+'Base Data'!I115)*G115</f>
        <v>0</v>
      </c>
      <c r="K115" s="33">
        <f>'LCR Weights'!$N115*($G115*('Base Data'!$I115+'Base Data'!$J115)/30)+($H115*'Base Data'!K115)</f>
        <v>0</v>
      </c>
      <c r="L115" s="33">
        <f>'LCR Weights'!$N115*($G115*('Base Data'!$I115+'Base Data'!$J115)/30)+($H115*'Base Data'!L115)</f>
        <v>0</v>
      </c>
      <c r="M115" s="33">
        <f>'LCR Weights'!$N115*($G115*('Base Data'!$I115+'Base Data'!$J115)/30)+($H115*'Base Data'!M115)</f>
        <v>0</v>
      </c>
      <c r="N115" s="33">
        <f>'LCR Weights'!$N115*($G115*('Base Data'!$I115+'Base Data'!$J115)/30)+($H115*'Base Data'!N115)</f>
        <v>0</v>
      </c>
      <c r="O115" s="33">
        <f>'LCR Weights'!$N115*($G115*('Base Data'!$I115+'Base Data'!$J115)/30)+($H115*'Base Data'!O115)</f>
        <v>0</v>
      </c>
      <c r="P115" s="33">
        <f>'LCR Weights'!$N115*($G115*('Base Data'!$I115+'Base Data'!$J115)/30)+($H115*'Base Data'!P115)</f>
        <v>0</v>
      </c>
      <c r="Q115" s="33">
        <f>'LCR Weights'!$N115*($G115*('Base Data'!$I115+'Base Data'!$J115)/30)+($H115*'Base Data'!Q115)</f>
        <v>0</v>
      </c>
      <c r="R115" s="33">
        <f>'LCR Weights'!$N115*($G115*('Base Data'!$I115+'Base Data'!$J115)/30)+($H115*'Base Data'!R115)</f>
        <v>0</v>
      </c>
      <c r="S115" s="33">
        <f>'LCR Weights'!$N115*($G115*('Base Data'!$I115+'Base Data'!$J115)/30)+($H115*'Base Data'!S115)</f>
        <v>0</v>
      </c>
      <c r="T115" s="33">
        <f>'LCR Weights'!$N115*($G115*('Base Data'!$I115+'Base Data'!$J115)/30)+($H115*'Base Data'!T115)</f>
        <v>0</v>
      </c>
      <c r="U115" s="33">
        <f>'LCR Weights'!$N115*($G115*('Base Data'!$I115+'Base Data'!$J115)/30)+($H115*'Base Data'!U115)</f>
        <v>0</v>
      </c>
      <c r="V115" s="33">
        <f>'LCR Weights'!$N115*($G115*('Base Data'!$I115+'Base Data'!$J115)/30)+($H115*'Base Data'!V115)</f>
        <v>0</v>
      </c>
      <c r="W115" s="33">
        <f>'LCR Weights'!$N115*($G115*('Base Data'!$I115+'Base Data'!$J115)/30)+($H115*'Base Data'!W115)</f>
        <v>0</v>
      </c>
      <c r="X115" s="33">
        <f>'LCR Weights'!$N115*($G115*('Base Data'!$I115+'Base Data'!$J115)/30)+($H115*'Base Data'!X115)</f>
        <v>0</v>
      </c>
      <c r="Y115" s="33">
        <f>'LCR Weights'!$N115*($G115*('Base Data'!$I115+'Base Data'!$J115)/30)+($H115*'Base Data'!Y115)</f>
        <v>0</v>
      </c>
      <c r="Z115" s="33">
        <f>'LCR Weights'!$N115*($G115*('Base Data'!$I115+'Base Data'!$J115)/30)+($H115*'Base Data'!Z115)</f>
        <v>0</v>
      </c>
      <c r="AA115" s="33">
        <f>'LCR Weights'!$N115*($G115*('Base Data'!$I115+'Base Data'!$J115)/30)+($H115*'Base Data'!AA115)</f>
        <v>0</v>
      </c>
      <c r="AB115" s="33">
        <f>'LCR Weights'!$N115*($G115*('Base Data'!$I115+'Base Data'!$J115)/30)+($H115*'Base Data'!AB115)</f>
        <v>0</v>
      </c>
      <c r="AC115" s="33">
        <f>'LCR Weights'!$N115*($G115*('Base Data'!$I115+'Base Data'!$J115)/30)+($H115*'Base Data'!AC115)</f>
        <v>0</v>
      </c>
      <c r="AD115" s="33">
        <f>'LCR Weights'!$N115*($G115*('Base Data'!$I115+'Base Data'!$J115)/30)+($H115*'Base Data'!AD115)</f>
        <v>0</v>
      </c>
      <c r="AE115" s="33">
        <f>'LCR Weights'!$N115*($G115*('Base Data'!$I115+'Base Data'!$J115)/30)+($H115*'Base Data'!AE115)</f>
        <v>0</v>
      </c>
      <c r="AF115" s="33">
        <f>'LCR Weights'!$N115*($G115*('Base Data'!$I115+'Base Data'!$J115)/30)+($H115*'Base Data'!AF115)</f>
        <v>0</v>
      </c>
      <c r="AG115" s="33">
        <f>'LCR Weights'!$N115*($G115*('Base Data'!$I115+'Base Data'!$J115)/30)+($H115*'Base Data'!AG115)</f>
        <v>0</v>
      </c>
      <c r="AH115" s="33">
        <f>'LCR Weights'!$N115*($G115*('Base Data'!$I115+'Base Data'!$J115)/30)+($H115*'Base Data'!AH115)</f>
        <v>0</v>
      </c>
      <c r="AI115" s="33">
        <f>'LCR Weights'!$N115*($G115*('Base Data'!$I115+'Base Data'!$J115)/30)+($H115*'Base Data'!AI115)</f>
        <v>0</v>
      </c>
      <c r="AJ115" s="33">
        <f>'LCR Weights'!$N115*($G115*('Base Data'!$I115+'Base Data'!$J115)/30)+($H115*'Base Data'!AJ115)</f>
        <v>0</v>
      </c>
      <c r="AK115" s="33">
        <f>'LCR Weights'!$N115*($G115*('Base Data'!$I115+'Base Data'!$J115)/30)+($H115*'Base Data'!AK115)</f>
        <v>0</v>
      </c>
      <c r="AL115" s="33">
        <f>'LCR Weights'!$N115*($G115*('Base Data'!$I115+'Base Data'!$J115)/30)+($H115*'Base Data'!AL115)</f>
        <v>0</v>
      </c>
      <c r="AM115" s="33">
        <f>'LCR Weights'!$N115*($G115*('Base Data'!$I115+'Base Data'!$J115)/30)+($H115*'Base Data'!AM115)</f>
        <v>0</v>
      </c>
      <c r="AN115" s="33">
        <f>'LCR Weights'!$N115*($G115*('Base Data'!$I115+'Base Data'!$J115)/30)+($H115*'Base Data'!AN115)</f>
        <v>0</v>
      </c>
      <c r="AO115" s="34">
        <f>$H115*'Base Data'!AO115</f>
        <v>0</v>
      </c>
      <c r="AP115" s="34">
        <f>$H115*'Base Data'!AP115</f>
        <v>0</v>
      </c>
      <c r="AQ115" s="34">
        <f>$H115*'Base Data'!AQ115</f>
        <v>0</v>
      </c>
      <c r="AR115" s="34">
        <f>$H115*'Base Data'!AR115</f>
        <v>0</v>
      </c>
      <c r="AS115" s="34">
        <f>$H115*'Base Data'!AS115</f>
        <v>0</v>
      </c>
      <c r="AT115" s="34">
        <f>$H115*'Base Data'!AT115</f>
        <v>0</v>
      </c>
      <c r="AU115" s="34">
        <f>$H115*'Base Data'!AU115</f>
        <v>0</v>
      </c>
      <c r="AV115" s="34">
        <f>$H115*'Base Data'!AV115</f>
        <v>0</v>
      </c>
      <c r="AW115" s="34">
        <f>$H115*'Base Data'!AW115</f>
        <v>0</v>
      </c>
      <c r="AX115" s="34">
        <f>$H115*'Base Data'!AX115</f>
        <v>0</v>
      </c>
      <c r="AY115" s="34">
        <f>$H115*'Base Data'!AY115</f>
        <v>0</v>
      </c>
      <c r="AZ115" s="34">
        <f>$H115*'Base Data'!AZ115</f>
        <v>0</v>
      </c>
      <c r="BA115" s="34">
        <f>$H115*'Base Data'!BA115</f>
        <v>0</v>
      </c>
      <c r="BB115" s="34">
        <f>$H115*'Base Data'!BB115</f>
        <v>0</v>
      </c>
      <c r="BC115" s="34">
        <f>$H115*'Base Data'!BC115</f>
        <v>0</v>
      </c>
      <c r="BD115" s="34">
        <f>$H115*'Base Data'!BD115</f>
        <v>0</v>
      </c>
      <c r="BE115" s="34">
        <f>$H115*'Base Data'!BE115</f>
        <v>0</v>
      </c>
      <c r="BF115" s="34">
        <f>$H115*'Base Data'!BF115</f>
        <v>0</v>
      </c>
      <c r="BG115" s="34">
        <f>$H115*'Base Data'!BG115</f>
        <v>0</v>
      </c>
      <c r="BH115" s="34">
        <f>$H115*'Base Data'!BH115</f>
        <v>0</v>
      </c>
      <c r="BI115" s="34">
        <f>$H115*'Base Data'!BI115</f>
        <v>0</v>
      </c>
      <c r="BJ115" s="34">
        <f>$H115*'Base Data'!BJ115</f>
        <v>0</v>
      </c>
      <c r="BK115" s="34">
        <f>$H115*'Base Data'!BK115</f>
        <v>0</v>
      </c>
      <c r="BL115" s="34">
        <f>$H115*'Base Data'!BL115</f>
        <v>0</v>
      </c>
      <c r="BM115" s="34">
        <f>$H115*'Base Data'!BM115</f>
        <v>0</v>
      </c>
      <c r="BN115" s="34">
        <f>$H115*'Base Data'!BN115</f>
        <v>0</v>
      </c>
      <c r="BO115" s="34">
        <f>$H115*'Base Data'!BO115</f>
        <v>0</v>
      </c>
      <c r="BP115" s="34">
        <f>$H115*'Base Data'!BP115</f>
        <v>0</v>
      </c>
      <c r="BQ115" s="34">
        <f>$H115*'Base Data'!BQ115</f>
        <v>0</v>
      </c>
      <c r="BR115" s="34">
        <f>$H115*'Base Data'!BR115</f>
        <v>0</v>
      </c>
      <c r="BS115" s="34">
        <f>$H115*'Base Data'!BS115</f>
        <v>0</v>
      </c>
      <c r="BT115" s="34">
        <f>$H115*'Base Data'!BT115</f>
        <v>0</v>
      </c>
      <c r="BU115" s="34">
        <f>$H115*'Base Data'!BU115</f>
        <v>0</v>
      </c>
      <c r="BV115" s="34">
        <f>$H115*'Base Data'!BV115</f>
        <v>0</v>
      </c>
      <c r="BW115" s="34">
        <f>$H115*'Base Data'!BW115</f>
        <v>0</v>
      </c>
      <c r="BX115" s="34">
        <f>$H115*'Base Data'!BX115</f>
        <v>0</v>
      </c>
      <c r="BY115" s="34">
        <f>$H115*'Base Data'!BY115</f>
        <v>0</v>
      </c>
      <c r="BZ115" s="34">
        <f>$H115*'Base Data'!BZ115</f>
        <v>0</v>
      </c>
      <c r="CA115" s="34">
        <f>$H115*'Base Data'!CA115</f>
        <v>0</v>
      </c>
      <c r="CB115" s="34">
        <f>$H115*'Base Data'!CB115</f>
        <v>0</v>
      </c>
      <c r="CC115" s="34">
        <f>$H115*'Base Data'!CC115</f>
        <v>0</v>
      </c>
      <c r="CD115" s="34">
        <f>$H115*'Base Data'!CD115</f>
        <v>0</v>
      </c>
      <c r="CE115" s="34">
        <f>$H115*'Base Data'!CE115</f>
        <v>0</v>
      </c>
      <c r="CF115" s="34">
        <f>$H115*'Base Data'!CF115</f>
        <v>0</v>
      </c>
      <c r="CG115" s="34">
        <f>$H115*'Base Data'!CG115</f>
        <v>0</v>
      </c>
      <c r="CH115" s="34">
        <f>$H115*'Base Data'!CH115</f>
        <v>0</v>
      </c>
      <c r="CI115" s="34">
        <f>$H115*'Base Data'!CI115</f>
        <v>0</v>
      </c>
      <c r="CJ115" s="34">
        <f>$H115*'Base Data'!CJ115</f>
        <v>0</v>
      </c>
      <c r="CK115" s="34">
        <f>$H115*'Base Data'!CK115</f>
        <v>0</v>
      </c>
      <c r="CL115" s="34">
        <f>$H115*'Base Data'!CL115</f>
        <v>0</v>
      </c>
      <c r="CM115" s="34">
        <f>$H115*'Base Data'!CM115</f>
        <v>0</v>
      </c>
      <c r="CN115" s="34">
        <f>$H115*'Base Data'!CN115</f>
        <v>0</v>
      </c>
      <c r="CO115" s="34">
        <f>$H115*'Base Data'!CO115</f>
        <v>0</v>
      </c>
      <c r="CP115" s="34">
        <f>$H115*'Base Data'!CP115</f>
        <v>0</v>
      </c>
      <c r="CQ115" s="34">
        <f>$H115*'Base Data'!CQ115</f>
        <v>0</v>
      </c>
      <c r="CR115" s="34">
        <f>$H115*'Base Data'!CR115</f>
        <v>0</v>
      </c>
      <c r="CS115" s="34">
        <f>$H115*'Base Data'!CS115</f>
        <v>0</v>
      </c>
      <c r="CT115" s="34">
        <f>$H115*'Base Data'!CT115</f>
        <v>0</v>
      </c>
      <c r="CU115" s="34">
        <f>$H115*'Base Data'!CU115</f>
        <v>0</v>
      </c>
      <c r="CV115" s="34">
        <f>$H115*'Base Data'!CV115</f>
        <v>0</v>
      </c>
      <c r="CW115" s="34">
        <f>$H115*'Base Data'!CW115</f>
        <v>0</v>
      </c>
      <c r="CX115" s="34">
        <f>$H115*'Base Data'!CX115</f>
        <v>0</v>
      </c>
      <c r="CY115" s="34">
        <f>$H115*'Base Data'!CY115</f>
        <v>0</v>
      </c>
      <c r="CZ115" s="34">
        <f>$H115*'Base Data'!CZ115</f>
        <v>0</v>
      </c>
      <c r="DA115" s="34">
        <f>$H115*'Base Data'!DA115</f>
        <v>0</v>
      </c>
      <c r="DB115" s="34">
        <f>$H115*'Base Data'!DB115</f>
        <v>0</v>
      </c>
      <c r="DC115" s="34">
        <f>$H115*'Base Data'!DC115</f>
        <v>0</v>
      </c>
      <c r="DD115" s="34">
        <f>$H115*'Base Data'!DD115</f>
        <v>0</v>
      </c>
      <c r="DE115" s="34">
        <f>$H115*'Base Data'!DE115</f>
        <v>0</v>
      </c>
      <c r="DF115" s="34">
        <f>$H115*'Base Data'!DF115</f>
        <v>0</v>
      </c>
      <c r="DG115" s="34">
        <f>$H115*'Base Data'!DG115</f>
        <v>0</v>
      </c>
      <c r="DH115" s="34">
        <f>$H115*'Base Data'!DH115</f>
        <v>0</v>
      </c>
      <c r="DI115" s="34">
        <f>$H115*'Base Data'!DI115</f>
        <v>0</v>
      </c>
      <c r="DJ115" s="34">
        <f>$H115*'Base Data'!DJ115</f>
        <v>0</v>
      </c>
      <c r="DK115" s="34">
        <f>$H115*'Base Data'!DK115</f>
        <v>0</v>
      </c>
      <c r="DL115" s="729">
        <f>$H115*'Base Data'!DL115</f>
        <v>0</v>
      </c>
    </row>
    <row r="116" spans="1:116" s="332" customFormat="1" ht="19.899999999999999" customHeight="1">
      <c r="A116" s="333">
        <f>'LCR Weights'!N116</f>
        <v>0</v>
      </c>
      <c r="B116" s="333"/>
      <c r="C116" s="76"/>
      <c r="D116" s="87" t="s">
        <v>595</v>
      </c>
      <c r="E116" s="93" t="s">
        <v>804</v>
      </c>
      <c r="F116" s="739" t="s">
        <v>251</v>
      </c>
      <c r="G116" s="726">
        <f>'LCR Weights'!M116</f>
        <v>0</v>
      </c>
      <c r="H116" s="727">
        <f>'LCR Weights'!H116</f>
        <v>0</v>
      </c>
      <c r="I116" s="728"/>
      <c r="J116" s="34">
        <f>IF('LCR Weights'!$N116=0,1,0)*('Base Data'!J116+'Base Data'!I116)*G116</f>
        <v>0</v>
      </c>
      <c r="K116" s="33">
        <f>'LCR Weights'!$N116*($G116*('Base Data'!$I116+'Base Data'!$J116)/30)+($H116*'Base Data'!K116)</f>
        <v>0</v>
      </c>
      <c r="L116" s="33">
        <f>'LCR Weights'!$N116*($G116*('Base Data'!$I116+'Base Data'!$J116)/30)+($H116*'Base Data'!L116)</f>
        <v>0</v>
      </c>
      <c r="M116" s="33">
        <f>'LCR Weights'!$N116*($G116*('Base Data'!$I116+'Base Data'!$J116)/30)+($H116*'Base Data'!M116)</f>
        <v>0</v>
      </c>
      <c r="N116" s="33">
        <f>'LCR Weights'!$N116*($G116*('Base Data'!$I116+'Base Data'!$J116)/30)+($H116*'Base Data'!N116)</f>
        <v>0</v>
      </c>
      <c r="O116" s="33">
        <f>'LCR Weights'!$N116*($G116*('Base Data'!$I116+'Base Data'!$J116)/30)+($H116*'Base Data'!O116)</f>
        <v>0</v>
      </c>
      <c r="P116" s="33">
        <f>'LCR Weights'!$N116*($G116*('Base Data'!$I116+'Base Data'!$J116)/30)+($H116*'Base Data'!P116)</f>
        <v>0</v>
      </c>
      <c r="Q116" s="33">
        <f>'LCR Weights'!$N116*($G116*('Base Data'!$I116+'Base Data'!$J116)/30)+($H116*'Base Data'!Q116)</f>
        <v>0</v>
      </c>
      <c r="R116" s="33">
        <f>'LCR Weights'!$N116*($G116*('Base Data'!$I116+'Base Data'!$J116)/30)+($H116*'Base Data'!R116)</f>
        <v>0</v>
      </c>
      <c r="S116" s="33">
        <f>'LCR Weights'!$N116*($G116*('Base Data'!$I116+'Base Data'!$J116)/30)+($H116*'Base Data'!S116)</f>
        <v>0</v>
      </c>
      <c r="T116" s="33">
        <f>'LCR Weights'!$N116*($G116*('Base Data'!$I116+'Base Data'!$J116)/30)+($H116*'Base Data'!T116)</f>
        <v>0</v>
      </c>
      <c r="U116" s="33">
        <f>'LCR Weights'!$N116*($G116*('Base Data'!$I116+'Base Data'!$J116)/30)+($H116*'Base Data'!U116)</f>
        <v>0</v>
      </c>
      <c r="V116" s="33">
        <f>'LCR Weights'!$N116*($G116*('Base Data'!$I116+'Base Data'!$J116)/30)+($H116*'Base Data'!V116)</f>
        <v>0</v>
      </c>
      <c r="W116" s="33">
        <f>'LCR Weights'!$N116*($G116*('Base Data'!$I116+'Base Data'!$J116)/30)+($H116*'Base Data'!W116)</f>
        <v>0</v>
      </c>
      <c r="X116" s="33">
        <f>'LCR Weights'!$N116*($G116*('Base Data'!$I116+'Base Data'!$J116)/30)+($H116*'Base Data'!X116)</f>
        <v>0</v>
      </c>
      <c r="Y116" s="33">
        <f>'LCR Weights'!$N116*($G116*('Base Data'!$I116+'Base Data'!$J116)/30)+($H116*'Base Data'!Y116)</f>
        <v>0</v>
      </c>
      <c r="Z116" s="33">
        <f>'LCR Weights'!$N116*($G116*('Base Data'!$I116+'Base Data'!$J116)/30)+($H116*'Base Data'!Z116)</f>
        <v>0</v>
      </c>
      <c r="AA116" s="33">
        <f>'LCR Weights'!$N116*($G116*('Base Data'!$I116+'Base Data'!$J116)/30)+($H116*'Base Data'!AA116)</f>
        <v>0</v>
      </c>
      <c r="AB116" s="33">
        <f>'LCR Weights'!$N116*($G116*('Base Data'!$I116+'Base Data'!$J116)/30)+($H116*'Base Data'!AB116)</f>
        <v>0</v>
      </c>
      <c r="AC116" s="33">
        <f>'LCR Weights'!$N116*($G116*('Base Data'!$I116+'Base Data'!$J116)/30)+($H116*'Base Data'!AC116)</f>
        <v>0</v>
      </c>
      <c r="AD116" s="33">
        <f>'LCR Weights'!$N116*($G116*('Base Data'!$I116+'Base Data'!$J116)/30)+($H116*'Base Data'!AD116)</f>
        <v>0</v>
      </c>
      <c r="AE116" s="33">
        <f>'LCR Weights'!$N116*($G116*('Base Data'!$I116+'Base Data'!$J116)/30)+($H116*'Base Data'!AE116)</f>
        <v>0</v>
      </c>
      <c r="AF116" s="33">
        <f>'LCR Weights'!$N116*($G116*('Base Data'!$I116+'Base Data'!$J116)/30)+($H116*'Base Data'!AF116)</f>
        <v>0</v>
      </c>
      <c r="AG116" s="33">
        <f>'LCR Weights'!$N116*($G116*('Base Data'!$I116+'Base Data'!$J116)/30)+($H116*'Base Data'!AG116)</f>
        <v>0</v>
      </c>
      <c r="AH116" s="33">
        <f>'LCR Weights'!$N116*($G116*('Base Data'!$I116+'Base Data'!$J116)/30)+($H116*'Base Data'!AH116)</f>
        <v>0</v>
      </c>
      <c r="AI116" s="33">
        <f>'LCR Weights'!$N116*($G116*('Base Data'!$I116+'Base Data'!$J116)/30)+($H116*'Base Data'!AI116)</f>
        <v>0</v>
      </c>
      <c r="AJ116" s="33">
        <f>'LCR Weights'!$N116*($G116*('Base Data'!$I116+'Base Data'!$J116)/30)+($H116*'Base Data'!AJ116)</f>
        <v>0</v>
      </c>
      <c r="AK116" s="33">
        <f>'LCR Weights'!$N116*($G116*('Base Data'!$I116+'Base Data'!$J116)/30)+($H116*'Base Data'!AK116)</f>
        <v>0</v>
      </c>
      <c r="AL116" s="33">
        <f>'LCR Weights'!$N116*($G116*('Base Data'!$I116+'Base Data'!$J116)/30)+($H116*'Base Data'!AL116)</f>
        <v>0</v>
      </c>
      <c r="AM116" s="33">
        <f>'LCR Weights'!$N116*($G116*('Base Data'!$I116+'Base Data'!$J116)/30)+($H116*'Base Data'!AM116)</f>
        <v>0</v>
      </c>
      <c r="AN116" s="33">
        <f>'LCR Weights'!$N116*($G116*('Base Data'!$I116+'Base Data'!$J116)/30)+($H116*'Base Data'!AN116)</f>
        <v>0</v>
      </c>
      <c r="AO116" s="34">
        <f>$H116*'Base Data'!AO116</f>
        <v>0</v>
      </c>
      <c r="AP116" s="34">
        <f>$H116*'Base Data'!AP116</f>
        <v>0</v>
      </c>
      <c r="AQ116" s="34">
        <f>$H116*'Base Data'!AQ116</f>
        <v>0</v>
      </c>
      <c r="AR116" s="34">
        <f>$H116*'Base Data'!AR116</f>
        <v>0</v>
      </c>
      <c r="AS116" s="34">
        <f>$H116*'Base Data'!AS116</f>
        <v>0</v>
      </c>
      <c r="AT116" s="34">
        <f>$H116*'Base Data'!AT116</f>
        <v>0</v>
      </c>
      <c r="AU116" s="34">
        <f>$H116*'Base Data'!AU116</f>
        <v>0</v>
      </c>
      <c r="AV116" s="34">
        <f>$H116*'Base Data'!AV116</f>
        <v>0</v>
      </c>
      <c r="AW116" s="34">
        <f>$H116*'Base Data'!AW116</f>
        <v>0</v>
      </c>
      <c r="AX116" s="34">
        <f>$H116*'Base Data'!AX116</f>
        <v>0</v>
      </c>
      <c r="AY116" s="34">
        <f>$H116*'Base Data'!AY116</f>
        <v>0</v>
      </c>
      <c r="AZ116" s="34">
        <f>$H116*'Base Data'!AZ116</f>
        <v>0</v>
      </c>
      <c r="BA116" s="34">
        <f>$H116*'Base Data'!BA116</f>
        <v>0</v>
      </c>
      <c r="BB116" s="34">
        <f>$H116*'Base Data'!BB116</f>
        <v>0</v>
      </c>
      <c r="BC116" s="34">
        <f>$H116*'Base Data'!BC116</f>
        <v>0</v>
      </c>
      <c r="BD116" s="34">
        <f>$H116*'Base Data'!BD116</f>
        <v>0</v>
      </c>
      <c r="BE116" s="34">
        <f>$H116*'Base Data'!BE116</f>
        <v>0</v>
      </c>
      <c r="BF116" s="34">
        <f>$H116*'Base Data'!BF116</f>
        <v>0</v>
      </c>
      <c r="BG116" s="34">
        <f>$H116*'Base Data'!BG116</f>
        <v>0</v>
      </c>
      <c r="BH116" s="34">
        <f>$H116*'Base Data'!BH116</f>
        <v>0</v>
      </c>
      <c r="BI116" s="34">
        <f>$H116*'Base Data'!BI116</f>
        <v>0</v>
      </c>
      <c r="BJ116" s="34">
        <f>$H116*'Base Data'!BJ116</f>
        <v>0</v>
      </c>
      <c r="BK116" s="34">
        <f>$H116*'Base Data'!BK116</f>
        <v>0</v>
      </c>
      <c r="BL116" s="34">
        <f>$H116*'Base Data'!BL116</f>
        <v>0</v>
      </c>
      <c r="BM116" s="34">
        <f>$H116*'Base Data'!BM116</f>
        <v>0</v>
      </c>
      <c r="BN116" s="34">
        <f>$H116*'Base Data'!BN116</f>
        <v>0</v>
      </c>
      <c r="BO116" s="34">
        <f>$H116*'Base Data'!BO116</f>
        <v>0</v>
      </c>
      <c r="BP116" s="34">
        <f>$H116*'Base Data'!BP116</f>
        <v>0</v>
      </c>
      <c r="BQ116" s="34">
        <f>$H116*'Base Data'!BQ116</f>
        <v>0</v>
      </c>
      <c r="BR116" s="34">
        <f>$H116*'Base Data'!BR116</f>
        <v>0</v>
      </c>
      <c r="BS116" s="34">
        <f>$H116*'Base Data'!BS116</f>
        <v>0</v>
      </c>
      <c r="BT116" s="34">
        <f>$H116*'Base Data'!BT116</f>
        <v>0</v>
      </c>
      <c r="BU116" s="34">
        <f>$H116*'Base Data'!BU116</f>
        <v>0</v>
      </c>
      <c r="BV116" s="34">
        <f>$H116*'Base Data'!BV116</f>
        <v>0</v>
      </c>
      <c r="BW116" s="34">
        <f>$H116*'Base Data'!BW116</f>
        <v>0</v>
      </c>
      <c r="BX116" s="34">
        <f>$H116*'Base Data'!BX116</f>
        <v>0</v>
      </c>
      <c r="BY116" s="34">
        <f>$H116*'Base Data'!BY116</f>
        <v>0</v>
      </c>
      <c r="BZ116" s="34">
        <f>$H116*'Base Data'!BZ116</f>
        <v>0</v>
      </c>
      <c r="CA116" s="34">
        <f>$H116*'Base Data'!CA116</f>
        <v>0</v>
      </c>
      <c r="CB116" s="34">
        <f>$H116*'Base Data'!CB116</f>
        <v>0</v>
      </c>
      <c r="CC116" s="34">
        <f>$H116*'Base Data'!CC116</f>
        <v>0</v>
      </c>
      <c r="CD116" s="34">
        <f>$H116*'Base Data'!CD116</f>
        <v>0</v>
      </c>
      <c r="CE116" s="34">
        <f>$H116*'Base Data'!CE116</f>
        <v>0</v>
      </c>
      <c r="CF116" s="34">
        <f>$H116*'Base Data'!CF116</f>
        <v>0</v>
      </c>
      <c r="CG116" s="34">
        <f>$H116*'Base Data'!CG116</f>
        <v>0</v>
      </c>
      <c r="CH116" s="34">
        <f>$H116*'Base Data'!CH116</f>
        <v>0</v>
      </c>
      <c r="CI116" s="34">
        <f>$H116*'Base Data'!CI116</f>
        <v>0</v>
      </c>
      <c r="CJ116" s="34">
        <f>$H116*'Base Data'!CJ116</f>
        <v>0</v>
      </c>
      <c r="CK116" s="34">
        <f>$H116*'Base Data'!CK116</f>
        <v>0</v>
      </c>
      <c r="CL116" s="34">
        <f>$H116*'Base Data'!CL116</f>
        <v>0</v>
      </c>
      <c r="CM116" s="34">
        <f>$H116*'Base Data'!CM116</f>
        <v>0</v>
      </c>
      <c r="CN116" s="34">
        <f>$H116*'Base Data'!CN116</f>
        <v>0</v>
      </c>
      <c r="CO116" s="34">
        <f>$H116*'Base Data'!CO116</f>
        <v>0</v>
      </c>
      <c r="CP116" s="34">
        <f>$H116*'Base Data'!CP116</f>
        <v>0</v>
      </c>
      <c r="CQ116" s="34">
        <f>$H116*'Base Data'!CQ116</f>
        <v>0</v>
      </c>
      <c r="CR116" s="34">
        <f>$H116*'Base Data'!CR116</f>
        <v>0</v>
      </c>
      <c r="CS116" s="34">
        <f>$H116*'Base Data'!CS116</f>
        <v>0</v>
      </c>
      <c r="CT116" s="34">
        <f>$H116*'Base Data'!CT116</f>
        <v>0</v>
      </c>
      <c r="CU116" s="34">
        <f>$H116*'Base Data'!CU116</f>
        <v>0</v>
      </c>
      <c r="CV116" s="34">
        <f>$H116*'Base Data'!CV116</f>
        <v>0</v>
      </c>
      <c r="CW116" s="34">
        <f>$H116*'Base Data'!CW116</f>
        <v>0</v>
      </c>
      <c r="CX116" s="34">
        <f>$H116*'Base Data'!CX116</f>
        <v>0</v>
      </c>
      <c r="CY116" s="34">
        <f>$H116*'Base Data'!CY116</f>
        <v>0</v>
      </c>
      <c r="CZ116" s="34">
        <f>$H116*'Base Data'!CZ116</f>
        <v>0</v>
      </c>
      <c r="DA116" s="34">
        <f>$H116*'Base Data'!DA116</f>
        <v>0</v>
      </c>
      <c r="DB116" s="34">
        <f>$H116*'Base Data'!DB116</f>
        <v>0</v>
      </c>
      <c r="DC116" s="34">
        <f>$H116*'Base Data'!DC116</f>
        <v>0</v>
      </c>
      <c r="DD116" s="34">
        <f>$H116*'Base Data'!DD116</f>
        <v>0</v>
      </c>
      <c r="DE116" s="34">
        <f>$H116*'Base Data'!DE116</f>
        <v>0</v>
      </c>
      <c r="DF116" s="34">
        <f>$H116*'Base Data'!DF116</f>
        <v>0</v>
      </c>
      <c r="DG116" s="34">
        <f>$H116*'Base Data'!DG116</f>
        <v>0</v>
      </c>
      <c r="DH116" s="34">
        <f>$H116*'Base Data'!DH116</f>
        <v>0</v>
      </c>
      <c r="DI116" s="34">
        <f>$H116*'Base Data'!DI116</f>
        <v>0</v>
      </c>
      <c r="DJ116" s="34">
        <f>$H116*'Base Data'!DJ116</f>
        <v>0</v>
      </c>
      <c r="DK116" s="34">
        <f>$H116*'Base Data'!DK116</f>
        <v>0</v>
      </c>
      <c r="DL116" s="729">
        <f>$H116*'Base Data'!DL116</f>
        <v>0</v>
      </c>
    </row>
    <row r="117" spans="1:116" s="332" customFormat="1" ht="19.899999999999999" customHeight="1">
      <c r="A117" s="333">
        <f>'LCR Weights'!N117</f>
        <v>0</v>
      </c>
      <c r="B117" s="333"/>
      <c r="C117" s="76"/>
      <c r="D117" s="87" t="s">
        <v>596</v>
      </c>
      <c r="E117" s="93" t="s">
        <v>805</v>
      </c>
      <c r="F117" s="739" t="s">
        <v>97</v>
      </c>
      <c r="G117" s="726">
        <f>'LCR Weights'!M117</f>
        <v>0</v>
      </c>
      <c r="H117" s="727">
        <f>'LCR Weights'!H117</f>
        <v>0</v>
      </c>
      <c r="I117" s="728"/>
      <c r="J117" s="34">
        <f>IF('LCR Weights'!$N117=0,1,0)*('Base Data'!J117+'Base Data'!I117)*G117</f>
        <v>0</v>
      </c>
      <c r="K117" s="33">
        <f>'LCR Weights'!$N117*($G117*('Base Data'!$I117+'Base Data'!$J117)/30)+($H117*'Base Data'!K117)</f>
        <v>0</v>
      </c>
      <c r="L117" s="33">
        <f>'LCR Weights'!$N117*($G117*('Base Data'!$I117+'Base Data'!$J117)/30)+($H117*'Base Data'!L117)</f>
        <v>0</v>
      </c>
      <c r="M117" s="33">
        <f>'LCR Weights'!$N117*($G117*('Base Data'!$I117+'Base Data'!$J117)/30)+($H117*'Base Data'!M117)</f>
        <v>0</v>
      </c>
      <c r="N117" s="33">
        <f>'LCR Weights'!$N117*($G117*('Base Data'!$I117+'Base Data'!$J117)/30)+($H117*'Base Data'!N117)</f>
        <v>0</v>
      </c>
      <c r="O117" s="33">
        <f>'LCR Weights'!$N117*($G117*('Base Data'!$I117+'Base Data'!$J117)/30)+($H117*'Base Data'!O117)</f>
        <v>0</v>
      </c>
      <c r="P117" s="33">
        <f>'LCR Weights'!$N117*($G117*('Base Data'!$I117+'Base Data'!$J117)/30)+($H117*'Base Data'!P117)</f>
        <v>0</v>
      </c>
      <c r="Q117" s="33">
        <f>'LCR Weights'!$N117*($G117*('Base Data'!$I117+'Base Data'!$J117)/30)+($H117*'Base Data'!Q117)</f>
        <v>0</v>
      </c>
      <c r="R117" s="33">
        <f>'LCR Weights'!$N117*($G117*('Base Data'!$I117+'Base Data'!$J117)/30)+($H117*'Base Data'!R117)</f>
        <v>0</v>
      </c>
      <c r="S117" s="33">
        <f>'LCR Weights'!$N117*($G117*('Base Data'!$I117+'Base Data'!$J117)/30)+($H117*'Base Data'!S117)</f>
        <v>0</v>
      </c>
      <c r="T117" s="33">
        <f>'LCR Weights'!$N117*($G117*('Base Data'!$I117+'Base Data'!$J117)/30)+($H117*'Base Data'!T117)</f>
        <v>0</v>
      </c>
      <c r="U117" s="33">
        <f>'LCR Weights'!$N117*($G117*('Base Data'!$I117+'Base Data'!$J117)/30)+($H117*'Base Data'!U117)</f>
        <v>0</v>
      </c>
      <c r="V117" s="33">
        <f>'LCR Weights'!$N117*($G117*('Base Data'!$I117+'Base Data'!$J117)/30)+($H117*'Base Data'!V117)</f>
        <v>0</v>
      </c>
      <c r="W117" s="33">
        <f>'LCR Weights'!$N117*($G117*('Base Data'!$I117+'Base Data'!$J117)/30)+($H117*'Base Data'!W117)</f>
        <v>0</v>
      </c>
      <c r="X117" s="33">
        <f>'LCR Weights'!$N117*($G117*('Base Data'!$I117+'Base Data'!$J117)/30)+($H117*'Base Data'!X117)</f>
        <v>0</v>
      </c>
      <c r="Y117" s="33">
        <f>'LCR Weights'!$N117*($G117*('Base Data'!$I117+'Base Data'!$J117)/30)+($H117*'Base Data'!Y117)</f>
        <v>0</v>
      </c>
      <c r="Z117" s="33">
        <f>'LCR Weights'!$N117*($G117*('Base Data'!$I117+'Base Data'!$J117)/30)+($H117*'Base Data'!Z117)</f>
        <v>0</v>
      </c>
      <c r="AA117" s="33">
        <f>'LCR Weights'!$N117*($G117*('Base Data'!$I117+'Base Data'!$J117)/30)+($H117*'Base Data'!AA117)</f>
        <v>0</v>
      </c>
      <c r="AB117" s="33">
        <f>'LCR Weights'!$N117*($G117*('Base Data'!$I117+'Base Data'!$J117)/30)+($H117*'Base Data'!AB117)</f>
        <v>0</v>
      </c>
      <c r="AC117" s="33">
        <f>'LCR Weights'!$N117*($G117*('Base Data'!$I117+'Base Data'!$J117)/30)+($H117*'Base Data'!AC117)</f>
        <v>0</v>
      </c>
      <c r="AD117" s="33">
        <f>'LCR Weights'!$N117*($G117*('Base Data'!$I117+'Base Data'!$J117)/30)+($H117*'Base Data'!AD117)</f>
        <v>0</v>
      </c>
      <c r="AE117" s="33">
        <f>'LCR Weights'!$N117*($G117*('Base Data'!$I117+'Base Data'!$J117)/30)+($H117*'Base Data'!AE117)</f>
        <v>0</v>
      </c>
      <c r="AF117" s="33">
        <f>'LCR Weights'!$N117*($G117*('Base Data'!$I117+'Base Data'!$J117)/30)+($H117*'Base Data'!AF117)</f>
        <v>0</v>
      </c>
      <c r="AG117" s="33">
        <f>'LCR Weights'!$N117*($G117*('Base Data'!$I117+'Base Data'!$J117)/30)+($H117*'Base Data'!AG117)</f>
        <v>0</v>
      </c>
      <c r="AH117" s="33">
        <f>'LCR Weights'!$N117*($G117*('Base Data'!$I117+'Base Data'!$J117)/30)+($H117*'Base Data'!AH117)</f>
        <v>0</v>
      </c>
      <c r="AI117" s="33">
        <f>'LCR Weights'!$N117*($G117*('Base Data'!$I117+'Base Data'!$J117)/30)+($H117*'Base Data'!AI117)</f>
        <v>0</v>
      </c>
      <c r="AJ117" s="33">
        <f>'LCR Weights'!$N117*($G117*('Base Data'!$I117+'Base Data'!$J117)/30)+($H117*'Base Data'!AJ117)</f>
        <v>0</v>
      </c>
      <c r="AK117" s="33">
        <f>'LCR Weights'!$N117*($G117*('Base Data'!$I117+'Base Data'!$J117)/30)+($H117*'Base Data'!AK117)</f>
        <v>0</v>
      </c>
      <c r="AL117" s="33">
        <f>'LCR Weights'!$N117*($G117*('Base Data'!$I117+'Base Data'!$J117)/30)+($H117*'Base Data'!AL117)</f>
        <v>0</v>
      </c>
      <c r="AM117" s="33">
        <f>'LCR Weights'!$N117*($G117*('Base Data'!$I117+'Base Data'!$J117)/30)+($H117*'Base Data'!AM117)</f>
        <v>0</v>
      </c>
      <c r="AN117" s="33">
        <f>'LCR Weights'!$N117*($G117*('Base Data'!$I117+'Base Data'!$J117)/30)+($H117*'Base Data'!AN117)</f>
        <v>0</v>
      </c>
      <c r="AO117" s="34">
        <f>$H117*'Base Data'!AO117</f>
        <v>0</v>
      </c>
      <c r="AP117" s="34">
        <f>$H117*'Base Data'!AP117</f>
        <v>0</v>
      </c>
      <c r="AQ117" s="34">
        <f>$H117*'Base Data'!AQ117</f>
        <v>0</v>
      </c>
      <c r="AR117" s="34">
        <f>$H117*'Base Data'!AR117</f>
        <v>0</v>
      </c>
      <c r="AS117" s="34">
        <f>$H117*'Base Data'!AS117</f>
        <v>0</v>
      </c>
      <c r="AT117" s="34">
        <f>$H117*'Base Data'!AT117</f>
        <v>0</v>
      </c>
      <c r="AU117" s="34">
        <f>$H117*'Base Data'!AU117</f>
        <v>0</v>
      </c>
      <c r="AV117" s="34">
        <f>$H117*'Base Data'!AV117</f>
        <v>0</v>
      </c>
      <c r="AW117" s="34">
        <f>$H117*'Base Data'!AW117</f>
        <v>0</v>
      </c>
      <c r="AX117" s="34">
        <f>$H117*'Base Data'!AX117</f>
        <v>0</v>
      </c>
      <c r="AY117" s="34">
        <f>$H117*'Base Data'!AY117</f>
        <v>0</v>
      </c>
      <c r="AZ117" s="34">
        <f>$H117*'Base Data'!AZ117</f>
        <v>0</v>
      </c>
      <c r="BA117" s="34">
        <f>$H117*'Base Data'!BA117</f>
        <v>0</v>
      </c>
      <c r="BB117" s="34">
        <f>$H117*'Base Data'!BB117</f>
        <v>0</v>
      </c>
      <c r="BC117" s="34">
        <f>$H117*'Base Data'!BC117</f>
        <v>0</v>
      </c>
      <c r="BD117" s="34">
        <f>$H117*'Base Data'!BD117</f>
        <v>0</v>
      </c>
      <c r="BE117" s="34">
        <f>$H117*'Base Data'!BE117</f>
        <v>0</v>
      </c>
      <c r="BF117" s="34">
        <f>$H117*'Base Data'!BF117</f>
        <v>0</v>
      </c>
      <c r="BG117" s="34">
        <f>$H117*'Base Data'!BG117</f>
        <v>0</v>
      </c>
      <c r="BH117" s="34">
        <f>$H117*'Base Data'!BH117</f>
        <v>0</v>
      </c>
      <c r="BI117" s="34">
        <f>$H117*'Base Data'!BI117</f>
        <v>0</v>
      </c>
      <c r="BJ117" s="34">
        <f>$H117*'Base Data'!BJ117</f>
        <v>0</v>
      </c>
      <c r="BK117" s="34">
        <f>$H117*'Base Data'!BK117</f>
        <v>0</v>
      </c>
      <c r="BL117" s="34">
        <f>$H117*'Base Data'!BL117</f>
        <v>0</v>
      </c>
      <c r="BM117" s="34">
        <f>$H117*'Base Data'!BM117</f>
        <v>0</v>
      </c>
      <c r="BN117" s="34">
        <f>$H117*'Base Data'!BN117</f>
        <v>0</v>
      </c>
      <c r="BO117" s="34">
        <f>$H117*'Base Data'!BO117</f>
        <v>0</v>
      </c>
      <c r="BP117" s="34">
        <f>$H117*'Base Data'!BP117</f>
        <v>0</v>
      </c>
      <c r="BQ117" s="34">
        <f>$H117*'Base Data'!BQ117</f>
        <v>0</v>
      </c>
      <c r="BR117" s="34">
        <f>$H117*'Base Data'!BR117</f>
        <v>0</v>
      </c>
      <c r="BS117" s="34">
        <f>$H117*'Base Data'!BS117</f>
        <v>0</v>
      </c>
      <c r="BT117" s="34">
        <f>$H117*'Base Data'!BT117</f>
        <v>0</v>
      </c>
      <c r="BU117" s="34">
        <f>$H117*'Base Data'!BU117</f>
        <v>0</v>
      </c>
      <c r="BV117" s="34">
        <f>$H117*'Base Data'!BV117</f>
        <v>0</v>
      </c>
      <c r="BW117" s="34">
        <f>$H117*'Base Data'!BW117</f>
        <v>0</v>
      </c>
      <c r="BX117" s="34">
        <f>$H117*'Base Data'!BX117</f>
        <v>0</v>
      </c>
      <c r="BY117" s="34">
        <f>$H117*'Base Data'!BY117</f>
        <v>0</v>
      </c>
      <c r="BZ117" s="34">
        <f>$H117*'Base Data'!BZ117</f>
        <v>0</v>
      </c>
      <c r="CA117" s="34">
        <f>$H117*'Base Data'!CA117</f>
        <v>0</v>
      </c>
      <c r="CB117" s="34">
        <f>$H117*'Base Data'!CB117</f>
        <v>0</v>
      </c>
      <c r="CC117" s="34">
        <f>$H117*'Base Data'!CC117</f>
        <v>0</v>
      </c>
      <c r="CD117" s="34">
        <f>$H117*'Base Data'!CD117</f>
        <v>0</v>
      </c>
      <c r="CE117" s="34">
        <f>$H117*'Base Data'!CE117</f>
        <v>0</v>
      </c>
      <c r="CF117" s="34">
        <f>$H117*'Base Data'!CF117</f>
        <v>0</v>
      </c>
      <c r="CG117" s="34">
        <f>$H117*'Base Data'!CG117</f>
        <v>0</v>
      </c>
      <c r="CH117" s="34">
        <f>$H117*'Base Data'!CH117</f>
        <v>0</v>
      </c>
      <c r="CI117" s="34">
        <f>$H117*'Base Data'!CI117</f>
        <v>0</v>
      </c>
      <c r="CJ117" s="34">
        <f>$H117*'Base Data'!CJ117</f>
        <v>0</v>
      </c>
      <c r="CK117" s="34">
        <f>$H117*'Base Data'!CK117</f>
        <v>0</v>
      </c>
      <c r="CL117" s="34">
        <f>$H117*'Base Data'!CL117</f>
        <v>0</v>
      </c>
      <c r="CM117" s="34">
        <f>$H117*'Base Data'!CM117</f>
        <v>0</v>
      </c>
      <c r="CN117" s="34">
        <f>$H117*'Base Data'!CN117</f>
        <v>0</v>
      </c>
      <c r="CO117" s="34">
        <f>$H117*'Base Data'!CO117</f>
        <v>0</v>
      </c>
      <c r="CP117" s="34">
        <f>$H117*'Base Data'!CP117</f>
        <v>0</v>
      </c>
      <c r="CQ117" s="34">
        <f>$H117*'Base Data'!CQ117</f>
        <v>0</v>
      </c>
      <c r="CR117" s="34">
        <f>$H117*'Base Data'!CR117</f>
        <v>0</v>
      </c>
      <c r="CS117" s="34">
        <f>$H117*'Base Data'!CS117</f>
        <v>0</v>
      </c>
      <c r="CT117" s="34">
        <f>$H117*'Base Data'!CT117</f>
        <v>0</v>
      </c>
      <c r="CU117" s="34">
        <f>$H117*'Base Data'!CU117</f>
        <v>0</v>
      </c>
      <c r="CV117" s="34">
        <f>$H117*'Base Data'!CV117</f>
        <v>0</v>
      </c>
      <c r="CW117" s="34">
        <f>$H117*'Base Data'!CW117</f>
        <v>0</v>
      </c>
      <c r="CX117" s="34">
        <f>$H117*'Base Data'!CX117</f>
        <v>0</v>
      </c>
      <c r="CY117" s="34">
        <f>$H117*'Base Data'!CY117</f>
        <v>0</v>
      </c>
      <c r="CZ117" s="34">
        <f>$H117*'Base Data'!CZ117</f>
        <v>0</v>
      </c>
      <c r="DA117" s="34">
        <f>$H117*'Base Data'!DA117</f>
        <v>0</v>
      </c>
      <c r="DB117" s="34">
        <f>$H117*'Base Data'!DB117</f>
        <v>0</v>
      </c>
      <c r="DC117" s="34">
        <f>$H117*'Base Data'!DC117</f>
        <v>0</v>
      </c>
      <c r="DD117" s="34">
        <f>$H117*'Base Data'!DD117</f>
        <v>0</v>
      </c>
      <c r="DE117" s="34">
        <f>$H117*'Base Data'!DE117</f>
        <v>0</v>
      </c>
      <c r="DF117" s="34">
        <f>$H117*'Base Data'!DF117</f>
        <v>0</v>
      </c>
      <c r="DG117" s="34">
        <f>$H117*'Base Data'!DG117</f>
        <v>0</v>
      </c>
      <c r="DH117" s="34">
        <f>$H117*'Base Data'!DH117</f>
        <v>0</v>
      </c>
      <c r="DI117" s="34">
        <f>$H117*'Base Data'!DI117</f>
        <v>0</v>
      </c>
      <c r="DJ117" s="34">
        <f>$H117*'Base Data'!DJ117</f>
        <v>0</v>
      </c>
      <c r="DK117" s="34">
        <f>$H117*'Base Data'!DK117</f>
        <v>0</v>
      </c>
      <c r="DL117" s="729">
        <f>$H117*'Base Data'!DL117</f>
        <v>0</v>
      </c>
    </row>
    <row r="118" spans="1:116" s="332" customFormat="1" ht="19.899999999999999" customHeight="1">
      <c r="A118" s="333">
        <f>'LCR Weights'!N118</f>
        <v>0</v>
      </c>
      <c r="B118" s="333"/>
      <c r="C118" s="76"/>
      <c r="D118" s="87" t="s">
        <v>597</v>
      </c>
      <c r="E118" s="93" t="s">
        <v>806</v>
      </c>
      <c r="F118" s="760" t="s">
        <v>100</v>
      </c>
      <c r="G118" s="726">
        <f>'LCR Weights'!M118</f>
        <v>0</v>
      </c>
      <c r="H118" s="727">
        <f>'LCR Weights'!H118</f>
        <v>0</v>
      </c>
      <c r="I118" s="728"/>
      <c r="J118" s="34">
        <f>IF('LCR Weights'!$N118=0,1,0)*('Base Data'!J118+'Base Data'!I118)*G118</f>
        <v>0</v>
      </c>
      <c r="K118" s="33">
        <f>'LCR Weights'!$N118*($G118*('Base Data'!$I118+'Base Data'!$J118)/30)+($H118*'Base Data'!K118)</f>
        <v>0</v>
      </c>
      <c r="L118" s="33">
        <f>'LCR Weights'!$N118*($G118*('Base Data'!$I118+'Base Data'!$J118)/30)+($H118*'Base Data'!L118)</f>
        <v>0</v>
      </c>
      <c r="M118" s="33">
        <f>'LCR Weights'!$N118*($G118*('Base Data'!$I118+'Base Data'!$J118)/30)+($H118*'Base Data'!M118)</f>
        <v>0</v>
      </c>
      <c r="N118" s="33">
        <f>'LCR Weights'!$N118*($G118*('Base Data'!$I118+'Base Data'!$J118)/30)+($H118*'Base Data'!N118)</f>
        <v>0</v>
      </c>
      <c r="O118" s="33">
        <f>'LCR Weights'!$N118*($G118*('Base Data'!$I118+'Base Data'!$J118)/30)+($H118*'Base Data'!O118)</f>
        <v>0</v>
      </c>
      <c r="P118" s="33">
        <f>'LCR Weights'!$N118*($G118*('Base Data'!$I118+'Base Data'!$J118)/30)+($H118*'Base Data'!P118)</f>
        <v>0</v>
      </c>
      <c r="Q118" s="33">
        <f>'LCR Weights'!$N118*($G118*('Base Data'!$I118+'Base Data'!$J118)/30)+($H118*'Base Data'!Q118)</f>
        <v>0</v>
      </c>
      <c r="R118" s="33">
        <f>'LCR Weights'!$N118*($G118*('Base Data'!$I118+'Base Data'!$J118)/30)+($H118*'Base Data'!R118)</f>
        <v>0</v>
      </c>
      <c r="S118" s="33">
        <f>'LCR Weights'!$N118*($G118*('Base Data'!$I118+'Base Data'!$J118)/30)+($H118*'Base Data'!S118)</f>
        <v>0</v>
      </c>
      <c r="T118" s="33">
        <f>'LCR Weights'!$N118*($G118*('Base Data'!$I118+'Base Data'!$J118)/30)+($H118*'Base Data'!T118)</f>
        <v>0</v>
      </c>
      <c r="U118" s="33">
        <f>'LCR Weights'!$N118*($G118*('Base Data'!$I118+'Base Data'!$J118)/30)+($H118*'Base Data'!U118)</f>
        <v>0</v>
      </c>
      <c r="V118" s="33">
        <f>'LCR Weights'!$N118*($G118*('Base Data'!$I118+'Base Data'!$J118)/30)+($H118*'Base Data'!V118)</f>
        <v>0</v>
      </c>
      <c r="W118" s="33">
        <f>'LCR Weights'!$N118*($G118*('Base Data'!$I118+'Base Data'!$J118)/30)+($H118*'Base Data'!W118)</f>
        <v>0</v>
      </c>
      <c r="X118" s="33">
        <f>'LCR Weights'!$N118*($G118*('Base Data'!$I118+'Base Data'!$J118)/30)+($H118*'Base Data'!X118)</f>
        <v>0</v>
      </c>
      <c r="Y118" s="33">
        <f>'LCR Weights'!$N118*($G118*('Base Data'!$I118+'Base Data'!$J118)/30)+($H118*'Base Data'!Y118)</f>
        <v>0</v>
      </c>
      <c r="Z118" s="33">
        <f>'LCR Weights'!$N118*($G118*('Base Data'!$I118+'Base Data'!$J118)/30)+($H118*'Base Data'!Z118)</f>
        <v>0</v>
      </c>
      <c r="AA118" s="33">
        <f>'LCR Weights'!$N118*($G118*('Base Data'!$I118+'Base Data'!$J118)/30)+($H118*'Base Data'!AA118)</f>
        <v>0</v>
      </c>
      <c r="AB118" s="33">
        <f>'LCR Weights'!$N118*($G118*('Base Data'!$I118+'Base Data'!$J118)/30)+($H118*'Base Data'!AB118)</f>
        <v>0</v>
      </c>
      <c r="AC118" s="33">
        <f>'LCR Weights'!$N118*($G118*('Base Data'!$I118+'Base Data'!$J118)/30)+($H118*'Base Data'!AC118)</f>
        <v>0</v>
      </c>
      <c r="AD118" s="33">
        <f>'LCR Weights'!$N118*($G118*('Base Data'!$I118+'Base Data'!$J118)/30)+($H118*'Base Data'!AD118)</f>
        <v>0</v>
      </c>
      <c r="AE118" s="33">
        <f>'LCR Weights'!$N118*($G118*('Base Data'!$I118+'Base Data'!$J118)/30)+($H118*'Base Data'!AE118)</f>
        <v>0</v>
      </c>
      <c r="AF118" s="33">
        <f>'LCR Weights'!$N118*($G118*('Base Data'!$I118+'Base Data'!$J118)/30)+($H118*'Base Data'!AF118)</f>
        <v>0</v>
      </c>
      <c r="AG118" s="33">
        <f>'LCR Weights'!$N118*($G118*('Base Data'!$I118+'Base Data'!$J118)/30)+($H118*'Base Data'!AG118)</f>
        <v>0</v>
      </c>
      <c r="AH118" s="33">
        <f>'LCR Weights'!$N118*($G118*('Base Data'!$I118+'Base Data'!$J118)/30)+($H118*'Base Data'!AH118)</f>
        <v>0</v>
      </c>
      <c r="AI118" s="33">
        <f>'LCR Weights'!$N118*($G118*('Base Data'!$I118+'Base Data'!$J118)/30)+($H118*'Base Data'!AI118)</f>
        <v>0</v>
      </c>
      <c r="AJ118" s="33">
        <f>'LCR Weights'!$N118*($G118*('Base Data'!$I118+'Base Data'!$J118)/30)+($H118*'Base Data'!AJ118)</f>
        <v>0</v>
      </c>
      <c r="AK118" s="33">
        <f>'LCR Weights'!$N118*($G118*('Base Data'!$I118+'Base Data'!$J118)/30)+($H118*'Base Data'!AK118)</f>
        <v>0</v>
      </c>
      <c r="AL118" s="33">
        <f>'LCR Weights'!$N118*($G118*('Base Data'!$I118+'Base Data'!$J118)/30)+($H118*'Base Data'!AL118)</f>
        <v>0</v>
      </c>
      <c r="AM118" s="33">
        <f>'LCR Weights'!$N118*($G118*('Base Data'!$I118+'Base Data'!$J118)/30)+($H118*'Base Data'!AM118)</f>
        <v>0</v>
      </c>
      <c r="AN118" s="33">
        <f>'LCR Weights'!$N118*($G118*('Base Data'!$I118+'Base Data'!$J118)/30)+($H118*'Base Data'!AN118)</f>
        <v>0</v>
      </c>
      <c r="AO118" s="34">
        <f>$H118*'Base Data'!AO118</f>
        <v>0</v>
      </c>
      <c r="AP118" s="34">
        <f>$H118*'Base Data'!AP118</f>
        <v>0</v>
      </c>
      <c r="AQ118" s="34">
        <f>$H118*'Base Data'!AQ118</f>
        <v>0</v>
      </c>
      <c r="AR118" s="34">
        <f>$H118*'Base Data'!AR118</f>
        <v>0</v>
      </c>
      <c r="AS118" s="34">
        <f>$H118*'Base Data'!AS118</f>
        <v>0</v>
      </c>
      <c r="AT118" s="34">
        <f>$H118*'Base Data'!AT118</f>
        <v>0</v>
      </c>
      <c r="AU118" s="34">
        <f>$H118*'Base Data'!AU118</f>
        <v>0</v>
      </c>
      <c r="AV118" s="34">
        <f>$H118*'Base Data'!AV118</f>
        <v>0</v>
      </c>
      <c r="AW118" s="34">
        <f>$H118*'Base Data'!AW118</f>
        <v>0</v>
      </c>
      <c r="AX118" s="34">
        <f>$H118*'Base Data'!AX118</f>
        <v>0</v>
      </c>
      <c r="AY118" s="34">
        <f>$H118*'Base Data'!AY118</f>
        <v>0</v>
      </c>
      <c r="AZ118" s="34">
        <f>$H118*'Base Data'!AZ118</f>
        <v>0</v>
      </c>
      <c r="BA118" s="34">
        <f>$H118*'Base Data'!BA118</f>
        <v>0</v>
      </c>
      <c r="BB118" s="34">
        <f>$H118*'Base Data'!BB118</f>
        <v>0</v>
      </c>
      <c r="BC118" s="34">
        <f>$H118*'Base Data'!BC118</f>
        <v>0</v>
      </c>
      <c r="BD118" s="34">
        <f>$H118*'Base Data'!BD118</f>
        <v>0</v>
      </c>
      <c r="BE118" s="34">
        <f>$H118*'Base Data'!BE118</f>
        <v>0</v>
      </c>
      <c r="BF118" s="34">
        <f>$H118*'Base Data'!BF118</f>
        <v>0</v>
      </c>
      <c r="BG118" s="34">
        <f>$H118*'Base Data'!BG118</f>
        <v>0</v>
      </c>
      <c r="BH118" s="34">
        <f>$H118*'Base Data'!BH118</f>
        <v>0</v>
      </c>
      <c r="BI118" s="34">
        <f>$H118*'Base Data'!BI118</f>
        <v>0</v>
      </c>
      <c r="BJ118" s="34">
        <f>$H118*'Base Data'!BJ118</f>
        <v>0</v>
      </c>
      <c r="BK118" s="34">
        <f>$H118*'Base Data'!BK118</f>
        <v>0</v>
      </c>
      <c r="BL118" s="34">
        <f>$H118*'Base Data'!BL118</f>
        <v>0</v>
      </c>
      <c r="BM118" s="34">
        <f>$H118*'Base Data'!BM118</f>
        <v>0</v>
      </c>
      <c r="BN118" s="34">
        <f>$H118*'Base Data'!BN118</f>
        <v>0</v>
      </c>
      <c r="BO118" s="34">
        <f>$H118*'Base Data'!BO118</f>
        <v>0</v>
      </c>
      <c r="BP118" s="34">
        <f>$H118*'Base Data'!BP118</f>
        <v>0</v>
      </c>
      <c r="BQ118" s="34">
        <f>$H118*'Base Data'!BQ118</f>
        <v>0</v>
      </c>
      <c r="BR118" s="34">
        <f>$H118*'Base Data'!BR118</f>
        <v>0</v>
      </c>
      <c r="BS118" s="34">
        <f>$H118*'Base Data'!BS118</f>
        <v>0</v>
      </c>
      <c r="BT118" s="34">
        <f>$H118*'Base Data'!BT118</f>
        <v>0</v>
      </c>
      <c r="BU118" s="34">
        <f>$H118*'Base Data'!BU118</f>
        <v>0</v>
      </c>
      <c r="BV118" s="34">
        <f>$H118*'Base Data'!BV118</f>
        <v>0</v>
      </c>
      <c r="BW118" s="34">
        <f>$H118*'Base Data'!BW118</f>
        <v>0</v>
      </c>
      <c r="BX118" s="34">
        <f>$H118*'Base Data'!BX118</f>
        <v>0</v>
      </c>
      <c r="BY118" s="34">
        <f>$H118*'Base Data'!BY118</f>
        <v>0</v>
      </c>
      <c r="BZ118" s="34">
        <f>$H118*'Base Data'!BZ118</f>
        <v>0</v>
      </c>
      <c r="CA118" s="34">
        <f>$H118*'Base Data'!CA118</f>
        <v>0</v>
      </c>
      <c r="CB118" s="34">
        <f>$H118*'Base Data'!CB118</f>
        <v>0</v>
      </c>
      <c r="CC118" s="34">
        <f>$H118*'Base Data'!CC118</f>
        <v>0</v>
      </c>
      <c r="CD118" s="34">
        <f>$H118*'Base Data'!CD118</f>
        <v>0</v>
      </c>
      <c r="CE118" s="34">
        <f>$H118*'Base Data'!CE118</f>
        <v>0</v>
      </c>
      <c r="CF118" s="34">
        <f>$H118*'Base Data'!CF118</f>
        <v>0</v>
      </c>
      <c r="CG118" s="34">
        <f>$H118*'Base Data'!CG118</f>
        <v>0</v>
      </c>
      <c r="CH118" s="34">
        <f>$H118*'Base Data'!CH118</f>
        <v>0</v>
      </c>
      <c r="CI118" s="34">
        <f>$H118*'Base Data'!CI118</f>
        <v>0</v>
      </c>
      <c r="CJ118" s="34">
        <f>$H118*'Base Data'!CJ118</f>
        <v>0</v>
      </c>
      <c r="CK118" s="34">
        <f>$H118*'Base Data'!CK118</f>
        <v>0</v>
      </c>
      <c r="CL118" s="34">
        <f>$H118*'Base Data'!CL118</f>
        <v>0</v>
      </c>
      <c r="CM118" s="34">
        <f>$H118*'Base Data'!CM118</f>
        <v>0</v>
      </c>
      <c r="CN118" s="34">
        <f>$H118*'Base Data'!CN118</f>
        <v>0</v>
      </c>
      <c r="CO118" s="34">
        <f>$H118*'Base Data'!CO118</f>
        <v>0</v>
      </c>
      <c r="CP118" s="34">
        <f>$H118*'Base Data'!CP118</f>
        <v>0</v>
      </c>
      <c r="CQ118" s="34">
        <f>$H118*'Base Data'!CQ118</f>
        <v>0</v>
      </c>
      <c r="CR118" s="34">
        <f>$H118*'Base Data'!CR118</f>
        <v>0</v>
      </c>
      <c r="CS118" s="34">
        <f>$H118*'Base Data'!CS118</f>
        <v>0</v>
      </c>
      <c r="CT118" s="34">
        <f>$H118*'Base Data'!CT118</f>
        <v>0</v>
      </c>
      <c r="CU118" s="34">
        <f>$H118*'Base Data'!CU118</f>
        <v>0</v>
      </c>
      <c r="CV118" s="34">
        <f>$H118*'Base Data'!CV118</f>
        <v>0</v>
      </c>
      <c r="CW118" s="34">
        <f>$H118*'Base Data'!CW118</f>
        <v>0</v>
      </c>
      <c r="CX118" s="34">
        <f>$H118*'Base Data'!CX118</f>
        <v>0</v>
      </c>
      <c r="CY118" s="34">
        <f>$H118*'Base Data'!CY118</f>
        <v>0</v>
      </c>
      <c r="CZ118" s="34">
        <f>$H118*'Base Data'!CZ118</f>
        <v>0</v>
      </c>
      <c r="DA118" s="34">
        <f>$H118*'Base Data'!DA118</f>
        <v>0</v>
      </c>
      <c r="DB118" s="34">
        <f>$H118*'Base Data'!DB118</f>
        <v>0</v>
      </c>
      <c r="DC118" s="34">
        <f>$H118*'Base Data'!DC118</f>
        <v>0</v>
      </c>
      <c r="DD118" s="34">
        <f>$H118*'Base Data'!DD118</f>
        <v>0</v>
      </c>
      <c r="DE118" s="34">
        <f>$H118*'Base Data'!DE118</f>
        <v>0</v>
      </c>
      <c r="DF118" s="34">
        <f>$H118*'Base Data'!DF118</f>
        <v>0</v>
      </c>
      <c r="DG118" s="34">
        <f>$H118*'Base Data'!DG118</f>
        <v>0</v>
      </c>
      <c r="DH118" s="34">
        <f>$H118*'Base Data'!DH118</f>
        <v>0</v>
      </c>
      <c r="DI118" s="34">
        <f>$H118*'Base Data'!DI118</f>
        <v>0</v>
      </c>
      <c r="DJ118" s="34">
        <f>$H118*'Base Data'!DJ118</f>
        <v>0</v>
      </c>
      <c r="DK118" s="34">
        <f>$H118*'Base Data'!DK118</f>
        <v>0</v>
      </c>
      <c r="DL118" s="729">
        <f>$H118*'Base Data'!DL118</f>
        <v>0</v>
      </c>
    </row>
    <row r="119" spans="1:116" s="332" customFormat="1" ht="19.899999999999999" customHeight="1">
      <c r="A119" s="333">
        <f>'LCR Weights'!N119</f>
        <v>0</v>
      </c>
      <c r="B119" s="333"/>
      <c r="C119" s="76"/>
      <c r="D119" s="87"/>
      <c r="E119" s="93"/>
      <c r="F119" s="750" t="s">
        <v>965</v>
      </c>
      <c r="G119" s="726">
        <f>'LCR Weights'!M119</f>
        <v>0</v>
      </c>
      <c r="H119" s="727">
        <f>'LCR Weights'!H119</f>
        <v>0</v>
      </c>
      <c r="I119" s="728"/>
      <c r="J119" s="34">
        <f>IF('LCR Weights'!$N119=0,1,0)*('Base Data'!J119+'Base Data'!I119)*G119</f>
        <v>0</v>
      </c>
      <c r="K119" s="33">
        <f>'LCR Weights'!$N119*($G119*('Base Data'!$I119+'Base Data'!$J119)/30)+($H119*'Base Data'!K119)</f>
        <v>0</v>
      </c>
      <c r="L119" s="33">
        <f>'LCR Weights'!$N119*($G119*('Base Data'!$I119+'Base Data'!$J119)/30)+($H119*'Base Data'!L119)</f>
        <v>0</v>
      </c>
      <c r="M119" s="33">
        <f>'LCR Weights'!$N119*($G119*('Base Data'!$I119+'Base Data'!$J119)/30)+($H119*'Base Data'!M119)</f>
        <v>0</v>
      </c>
      <c r="N119" s="33">
        <f>'LCR Weights'!$N119*($G119*('Base Data'!$I119+'Base Data'!$J119)/30)+($H119*'Base Data'!N119)</f>
        <v>0</v>
      </c>
      <c r="O119" s="33">
        <f>'LCR Weights'!$N119*($G119*('Base Data'!$I119+'Base Data'!$J119)/30)+($H119*'Base Data'!O119)</f>
        <v>0</v>
      </c>
      <c r="P119" s="33">
        <f>'LCR Weights'!$N119*($G119*('Base Data'!$I119+'Base Data'!$J119)/30)+($H119*'Base Data'!P119)</f>
        <v>0</v>
      </c>
      <c r="Q119" s="33">
        <f>'LCR Weights'!$N119*($G119*('Base Data'!$I119+'Base Data'!$J119)/30)+($H119*'Base Data'!Q119)</f>
        <v>0</v>
      </c>
      <c r="R119" s="33">
        <f>'LCR Weights'!$N119*($G119*('Base Data'!$I119+'Base Data'!$J119)/30)+($H119*'Base Data'!R119)</f>
        <v>0</v>
      </c>
      <c r="S119" s="33">
        <f>'LCR Weights'!$N119*($G119*('Base Data'!$I119+'Base Data'!$J119)/30)+($H119*'Base Data'!S119)</f>
        <v>0</v>
      </c>
      <c r="T119" s="33">
        <f>'LCR Weights'!$N119*($G119*('Base Data'!$I119+'Base Data'!$J119)/30)+($H119*'Base Data'!T119)</f>
        <v>0</v>
      </c>
      <c r="U119" s="33">
        <f>'LCR Weights'!$N119*($G119*('Base Data'!$I119+'Base Data'!$J119)/30)+($H119*'Base Data'!U119)</f>
        <v>0</v>
      </c>
      <c r="V119" s="33">
        <f>'LCR Weights'!$N119*($G119*('Base Data'!$I119+'Base Data'!$J119)/30)+($H119*'Base Data'!V119)</f>
        <v>0</v>
      </c>
      <c r="W119" s="33">
        <f>'LCR Weights'!$N119*($G119*('Base Data'!$I119+'Base Data'!$J119)/30)+($H119*'Base Data'!W119)</f>
        <v>0</v>
      </c>
      <c r="X119" s="33">
        <f>'LCR Weights'!$N119*($G119*('Base Data'!$I119+'Base Data'!$J119)/30)+($H119*'Base Data'!X119)</f>
        <v>0</v>
      </c>
      <c r="Y119" s="33">
        <f>'LCR Weights'!$N119*($G119*('Base Data'!$I119+'Base Data'!$J119)/30)+($H119*'Base Data'!Y119)</f>
        <v>0</v>
      </c>
      <c r="Z119" s="33">
        <f>'LCR Weights'!$N119*($G119*('Base Data'!$I119+'Base Data'!$J119)/30)+($H119*'Base Data'!Z119)</f>
        <v>0</v>
      </c>
      <c r="AA119" s="33">
        <f>'LCR Weights'!$N119*($G119*('Base Data'!$I119+'Base Data'!$J119)/30)+($H119*'Base Data'!AA119)</f>
        <v>0</v>
      </c>
      <c r="AB119" s="33">
        <f>'LCR Weights'!$N119*($G119*('Base Data'!$I119+'Base Data'!$J119)/30)+($H119*'Base Data'!AB119)</f>
        <v>0</v>
      </c>
      <c r="AC119" s="33">
        <f>'LCR Weights'!$N119*($G119*('Base Data'!$I119+'Base Data'!$J119)/30)+($H119*'Base Data'!AC119)</f>
        <v>0</v>
      </c>
      <c r="AD119" s="33">
        <f>'LCR Weights'!$N119*($G119*('Base Data'!$I119+'Base Data'!$J119)/30)+($H119*'Base Data'!AD119)</f>
        <v>0</v>
      </c>
      <c r="AE119" s="33">
        <f>'LCR Weights'!$N119*($G119*('Base Data'!$I119+'Base Data'!$J119)/30)+($H119*'Base Data'!AE119)</f>
        <v>0</v>
      </c>
      <c r="AF119" s="33">
        <f>'LCR Weights'!$N119*($G119*('Base Data'!$I119+'Base Data'!$J119)/30)+($H119*'Base Data'!AF119)</f>
        <v>0</v>
      </c>
      <c r="AG119" s="33">
        <f>'LCR Weights'!$N119*($G119*('Base Data'!$I119+'Base Data'!$J119)/30)+($H119*'Base Data'!AG119)</f>
        <v>0</v>
      </c>
      <c r="AH119" s="33">
        <f>'LCR Weights'!$N119*($G119*('Base Data'!$I119+'Base Data'!$J119)/30)+($H119*'Base Data'!AH119)</f>
        <v>0</v>
      </c>
      <c r="AI119" s="33">
        <f>'LCR Weights'!$N119*($G119*('Base Data'!$I119+'Base Data'!$J119)/30)+($H119*'Base Data'!AI119)</f>
        <v>0</v>
      </c>
      <c r="AJ119" s="33">
        <f>'LCR Weights'!$N119*($G119*('Base Data'!$I119+'Base Data'!$J119)/30)+($H119*'Base Data'!AJ119)</f>
        <v>0</v>
      </c>
      <c r="AK119" s="33">
        <f>'LCR Weights'!$N119*($G119*('Base Data'!$I119+'Base Data'!$J119)/30)+($H119*'Base Data'!AK119)</f>
        <v>0</v>
      </c>
      <c r="AL119" s="33">
        <f>'LCR Weights'!$N119*($G119*('Base Data'!$I119+'Base Data'!$J119)/30)+($H119*'Base Data'!AL119)</f>
        <v>0</v>
      </c>
      <c r="AM119" s="33">
        <f>'LCR Weights'!$N119*($G119*('Base Data'!$I119+'Base Data'!$J119)/30)+($H119*'Base Data'!AM119)</f>
        <v>0</v>
      </c>
      <c r="AN119" s="33">
        <f>'LCR Weights'!$N119*($G119*('Base Data'!$I119+'Base Data'!$J119)/30)+($H119*'Base Data'!AN119)</f>
        <v>0</v>
      </c>
      <c r="AO119" s="34">
        <f>$H119*'Base Data'!AO119</f>
        <v>0</v>
      </c>
      <c r="AP119" s="34">
        <f>$H119*'Base Data'!AP119</f>
        <v>0</v>
      </c>
      <c r="AQ119" s="34">
        <f>$H119*'Base Data'!AQ119</f>
        <v>0</v>
      </c>
      <c r="AR119" s="34">
        <f>$H119*'Base Data'!AR119</f>
        <v>0</v>
      </c>
      <c r="AS119" s="34">
        <f>$H119*'Base Data'!AS119</f>
        <v>0</v>
      </c>
      <c r="AT119" s="34">
        <f>$H119*'Base Data'!AT119</f>
        <v>0</v>
      </c>
      <c r="AU119" s="34">
        <f>$H119*'Base Data'!AU119</f>
        <v>0</v>
      </c>
      <c r="AV119" s="34">
        <f>$H119*'Base Data'!AV119</f>
        <v>0</v>
      </c>
      <c r="AW119" s="34">
        <f>$H119*'Base Data'!AW119</f>
        <v>0</v>
      </c>
      <c r="AX119" s="34">
        <f>$H119*'Base Data'!AX119</f>
        <v>0</v>
      </c>
      <c r="AY119" s="34">
        <f>$H119*'Base Data'!AY119</f>
        <v>0</v>
      </c>
      <c r="AZ119" s="34">
        <f>$H119*'Base Data'!AZ119</f>
        <v>0</v>
      </c>
      <c r="BA119" s="34">
        <f>$H119*'Base Data'!BA119</f>
        <v>0</v>
      </c>
      <c r="BB119" s="34">
        <f>$H119*'Base Data'!BB119</f>
        <v>0</v>
      </c>
      <c r="BC119" s="34">
        <f>$H119*'Base Data'!BC119</f>
        <v>0</v>
      </c>
      <c r="BD119" s="34">
        <f>$H119*'Base Data'!BD119</f>
        <v>0</v>
      </c>
      <c r="BE119" s="34">
        <f>$H119*'Base Data'!BE119</f>
        <v>0</v>
      </c>
      <c r="BF119" s="34">
        <f>$H119*'Base Data'!BF119</f>
        <v>0</v>
      </c>
      <c r="BG119" s="34">
        <f>$H119*'Base Data'!BG119</f>
        <v>0</v>
      </c>
      <c r="BH119" s="34">
        <f>$H119*'Base Data'!BH119</f>
        <v>0</v>
      </c>
      <c r="BI119" s="34">
        <f>$H119*'Base Data'!BI119</f>
        <v>0</v>
      </c>
      <c r="BJ119" s="34">
        <f>$H119*'Base Data'!BJ119</f>
        <v>0</v>
      </c>
      <c r="BK119" s="34">
        <f>$H119*'Base Data'!BK119</f>
        <v>0</v>
      </c>
      <c r="BL119" s="34">
        <f>$H119*'Base Data'!BL119</f>
        <v>0</v>
      </c>
      <c r="BM119" s="34">
        <f>$H119*'Base Data'!BM119</f>
        <v>0</v>
      </c>
      <c r="BN119" s="34">
        <f>$H119*'Base Data'!BN119</f>
        <v>0</v>
      </c>
      <c r="BO119" s="34">
        <f>$H119*'Base Data'!BO119</f>
        <v>0</v>
      </c>
      <c r="BP119" s="34">
        <f>$H119*'Base Data'!BP119</f>
        <v>0</v>
      </c>
      <c r="BQ119" s="34">
        <f>$H119*'Base Data'!BQ119</f>
        <v>0</v>
      </c>
      <c r="BR119" s="34">
        <f>$H119*'Base Data'!BR119</f>
        <v>0</v>
      </c>
      <c r="BS119" s="34">
        <f>$H119*'Base Data'!BS119</f>
        <v>0</v>
      </c>
      <c r="BT119" s="34">
        <f>$H119*'Base Data'!BT119</f>
        <v>0</v>
      </c>
      <c r="BU119" s="34">
        <f>$H119*'Base Data'!BU119</f>
        <v>0</v>
      </c>
      <c r="BV119" s="34">
        <f>$H119*'Base Data'!BV119</f>
        <v>0</v>
      </c>
      <c r="BW119" s="34">
        <f>$H119*'Base Data'!BW119</f>
        <v>0</v>
      </c>
      <c r="BX119" s="34">
        <f>$H119*'Base Data'!BX119</f>
        <v>0</v>
      </c>
      <c r="BY119" s="34">
        <f>$H119*'Base Data'!BY119</f>
        <v>0</v>
      </c>
      <c r="BZ119" s="34">
        <f>$H119*'Base Data'!BZ119</f>
        <v>0</v>
      </c>
      <c r="CA119" s="34">
        <f>$H119*'Base Data'!CA119</f>
        <v>0</v>
      </c>
      <c r="CB119" s="34">
        <f>$H119*'Base Data'!CB119</f>
        <v>0</v>
      </c>
      <c r="CC119" s="34">
        <f>$H119*'Base Data'!CC119</f>
        <v>0</v>
      </c>
      <c r="CD119" s="34">
        <f>$H119*'Base Data'!CD119</f>
        <v>0</v>
      </c>
      <c r="CE119" s="34">
        <f>$H119*'Base Data'!CE119</f>
        <v>0</v>
      </c>
      <c r="CF119" s="34">
        <f>$H119*'Base Data'!CF119</f>
        <v>0</v>
      </c>
      <c r="CG119" s="34">
        <f>$H119*'Base Data'!CG119</f>
        <v>0</v>
      </c>
      <c r="CH119" s="34">
        <f>$H119*'Base Data'!CH119</f>
        <v>0</v>
      </c>
      <c r="CI119" s="34">
        <f>$H119*'Base Data'!CI119</f>
        <v>0</v>
      </c>
      <c r="CJ119" s="34">
        <f>$H119*'Base Data'!CJ119</f>
        <v>0</v>
      </c>
      <c r="CK119" s="34">
        <f>$H119*'Base Data'!CK119</f>
        <v>0</v>
      </c>
      <c r="CL119" s="34">
        <f>$H119*'Base Data'!CL119</f>
        <v>0</v>
      </c>
      <c r="CM119" s="34">
        <f>$H119*'Base Data'!CM119</f>
        <v>0</v>
      </c>
      <c r="CN119" s="34">
        <f>$H119*'Base Data'!CN119</f>
        <v>0</v>
      </c>
      <c r="CO119" s="34">
        <f>$H119*'Base Data'!CO119</f>
        <v>0</v>
      </c>
      <c r="CP119" s="34">
        <f>$H119*'Base Data'!CP119</f>
        <v>0</v>
      </c>
      <c r="CQ119" s="34">
        <f>$H119*'Base Data'!CQ119</f>
        <v>0</v>
      </c>
      <c r="CR119" s="34">
        <f>$H119*'Base Data'!CR119</f>
        <v>0</v>
      </c>
      <c r="CS119" s="34">
        <f>$H119*'Base Data'!CS119</f>
        <v>0</v>
      </c>
      <c r="CT119" s="34">
        <f>$H119*'Base Data'!CT119</f>
        <v>0</v>
      </c>
      <c r="CU119" s="34">
        <f>$H119*'Base Data'!CU119</f>
        <v>0</v>
      </c>
      <c r="CV119" s="34">
        <f>$H119*'Base Data'!CV119</f>
        <v>0</v>
      </c>
      <c r="CW119" s="34">
        <f>$H119*'Base Data'!CW119</f>
        <v>0</v>
      </c>
      <c r="CX119" s="34">
        <f>$H119*'Base Data'!CX119</f>
        <v>0</v>
      </c>
      <c r="CY119" s="34">
        <f>$H119*'Base Data'!CY119</f>
        <v>0</v>
      </c>
      <c r="CZ119" s="34">
        <f>$H119*'Base Data'!CZ119</f>
        <v>0</v>
      </c>
      <c r="DA119" s="34">
        <f>$H119*'Base Data'!DA119</f>
        <v>0</v>
      </c>
      <c r="DB119" s="34">
        <f>$H119*'Base Data'!DB119</f>
        <v>0</v>
      </c>
      <c r="DC119" s="34">
        <f>$H119*'Base Data'!DC119</f>
        <v>0</v>
      </c>
      <c r="DD119" s="34">
        <f>$H119*'Base Data'!DD119</f>
        <v>0</v>
      </c>
      <c r="DE119" s="34">
        <f>$H119*'Base Data'!DE119</f>
        <v>0</v>
      </c>
      <c r="DF119" s="34">
        <f>$H119*'Base Data'!DF119</f>
        <v>0</v>
      </c>
      <c r="DG119" s="34">
        <f>$H119*'Base Data'!DG119</f>
        <v>0</v>
      </c>
      <c r="DH119" s="34">
        <f>$H119*'Base Data'!DH119</f>
        <v>0</v>
      </c>
      <c r="DI119" s="34">
        <f>$H119*'Base Data'!DI119</f>
        <v>0</v>
      </c>
      <c r="DJ119" s="34">
        <f>$H119*'Base Data'!DJ119</f>
        <v>0</v>
      </c>
      <c r="DK119" s="34">
        <f>$H119*'Base Data'!DK119</f>
        <v>0</v>
      </c>
      <c r="DL119" s="729">
        <f>$H119*'Base Data'!DL119</f>
        <v>0</v>
      </c>
    </row>
    <row r="120" spans="1:116" s="332" customFormat="1" ht="19.899999999999999" customHeight="1">
      <c r="A120" s="333">
        <f>'LCR Weights'!N120</f>
        <v>0</v>
      </c>
      <c r="B120" s="333"/>
      <c r="C120" s="76"/>
      <c r="D120" s="87" t="s">
        <v>599</v>
      </c>
      <c r="E120" s="93" t="s">
        <v>808</v>
      </c>
      <c r="F120" s="750" t="s">
        <v>964</v>
      </c>
      <c r="G120" s="726">
        <f>'LCR Weights'!M120</f>
        <v>0</v>
      </c>
      <c r="H120" s="727">
        <f>'LCR Weights'!H120</f>
        <v>0</v>
      </c>
      <c r="I120" s="728"/>
      <c r="J120" s="34">
        <f>IF('LCR Weights'!$N120=0,1,0)*('Base Data'!J120+'Base Data'!I120)*G120</f>
        <v>0</v>
      </c>
      <c r="K120" s="33">
        <f>'LCR Weights'!$N120*($G120*('Base Data'!$I120+'Base Data'!$J120)/30)+($H120*'Base Data'!K120)</f>
        <v>0</v>
      </c>
      <c r="L120" s="33">
        <f>'LCR Weights'!$N120*($G120*('Base Data'!$I120+'Base Data'!$J120)/30)+($H120*'Base Data'!L120)</f>
        <v>0</v>
      </c>
      <c r="M120" s="33">
        <f>'LCR Weights'!$N120*($G120*('Base Data'!$I120+'Base Data'!$J120)/30)+($H120*'Base Data'!M120)</f>
        <v>0</v>
      </c>
      <c r="N120" s="33">
        <f>'LCR Weights'!$N120*($G120*('Base Data'!$I120+'Base Data'!$J120)/30)+($H120*'Base Data'!N120)</f>
        <v>0</v>
      </c>
      <c r="O120" s="33">
        <f>'LCR Weights'!$N120*($G120*('Base Data'!$I120+'Base Data'!$J120)/30)+($H120*'Base Data'!O120)</f>
        <v>0</v>
      </c>
      <c r="P120" s="33">
        <f>'LCR Weights'!$N120*($G120*('Base Data'!$I120+'Base Data'!$J120)/30)+($H120*'Base Data'!P120)</f>
        <v>0</v>
      </c>
      <c r="Q120" s="33">
        <f>'LCR Weights'!$N120*($G120*('Base Data'!$I120+'Base Data'!$J120)/30)+($H120*'Base Data'!Q120)</f>
        <v>0</v>
      </c>
      <c r="R120" s="33">
        <f>'LCR Weights'!$N120*($G120*('Base Data'!$I120+'Base Data'!$J120)/30)+($H120*'Base Data'!R120)</f>
        <v>0</v>
      </c>
      <c r="S120" s="33">
        <f>'LCR Weights'!$N120*($G120*('Base Data'!$I120+'Base Data'!$J120)/30)+($H120*'Base Data'!S120)</f>
        <v>0</v>
      </c>
      <c r="T120" s="33">
        <f>'LCR Weights'!$N120*($G120*('Base Data'!$I120+'Base Data'!$J120)/30)+($H120*'Base Data'!T120)</f>
        <v>0</v>
      </c>
      <c r="U120" s="33">
        <f>'LCR Weights'!$N120*($G120*('Base Data'!$I120+'Base Data'!$J120)/30)+($H120*'Base Data'!U120)</f>
        <v>0</v>
      </c>
      <c r="V120" s="33">
        <f>'LCR Weights'!$N120*($G120*('Base Data'!$I120+'Base Data'!$J120)/30)+($H120*'Base Data'!V120)</f>
        <v>0</v>
      </c>
      <c r="W120" s="33">
        <f>'LCR Weights'!$N120*($G120*('Base Data'!$I120+'Base Data'!$J120)/30)+($H120*'Base Data'!W120)</f>
        <v>0</v>
      </c>
      <c r="X120" s="33">
        <f>'LCR Weights'!$N120*($G120*('Base Data'!$I120+'Base Data'!$J120)/30)+($H120*'Base Data'!X120)</f>
        <v>0</v>
      </c>
      <c r="Y120" s="33">
        <f>'LCR Weights'!$N120*($G120*('Base Data'!$I120+'Base Data'!$J120)/30)+($H120*'Base Data'!Y120)</f>
        <v>0</v>
      </c>
      <c r="Z120" s="33">
        <f>'LCR Weights'!$N120*($G120*('Base Data'!$I120+'Base Data'!$J120)/30)+($H120*'Base Data'!Z120)</f>
        <v>0</v>
      </c>
      <c r="AA120" s="33">
        <f>'LCR Weights'!$N120*($G120*('Base Data'!$I120+'Base Data'!$J120)/30)+($H120*'Base Data'!AA120)</f>
        <v>0</v>
      </c>
      <c r="AB120" s="33">
        <f>'LCR Weights'!$N120*($G120*('Base Data'!$I120+'Base Data'!$J120)/30)+($H120*'Base Data'!AB120)</f>
        <v>0</v>
      </c>
      <c r="AC120" s="33">
        <f>'LCR Weights'!$N120*($G120*('Base Data'!$I120+'Base Data'!$J120)/30)+($H120*'Base Data'!AC120)</f>
        <v>0</v>
      </c>
      <c r="AD120" s="33">
        <f>'LCR Weights'!$N120*($G120*('Base Data'!$I120+'Base Data'!$J120)/30)+($H120*'Base Data'!AD120)</f>
        <v>0</v>
      </c>
      <c r="AE120" s="33">
        <f>'LCR Weights'!$N120*($G120*('Base Data'!$I120+'Base Data'!$J120)/30)+($H120*'Base Data'!AE120)</f>
        <v>0</v>
      </c>
      <c r="AF120" s="33">
        <f>'LCR Weights'!$N120*($G120*('Base Data'!$I120+'Base Data'!$J120)/30)+($H120*'Base Data'!AF120)</f>
        <v>0</v>
      </c>
      <c r="AG120" s="33">
        <f>'LCR Weights'!$N120*($G120*('Base Data'!$I120+'Base Data'!$J120)/30)+($H120*'Base Data'!AG120)</f>
        <v>0</v>
      </c>
      <c r="AH120" s="33">
        <f>'LCR Weights'!$N120*($G120*('Base Data'!$I120+'Base Data'!$J120)/30)+($H120*'Base Data'!AH120)</f>
        <v>0</v>
      </c>
      <c r="AI120" s="33">
        <f>'LCR Weights'!$N120*($G120*('Base Data'!$I120+'Base Data'!$J120)/30)+($H120*'Base Data'!AI120)</f>
        <v>0</v>
      </c>
      <c r="AJ120" s="33">
        <f>'LCR Weights'!$N120*($G120*('Base Data'!$I120+'Base Data'!$J120)/30)+($H120*'Base Data'!AJ120)</f>
        <v>0</v>
      </c>
      <c r="AK120" s="33">
        <f>'LCR Weights'!$N120*($G120*('Base Data'!$I120+'Base Data'!$J120)/30)+($H120*'Base Data'!AK120)</f>
        <v>0</v>
      </c>
      <c r="AL120" s="33">
        <f>'LCR Weights'!$N120*($G120*('Base Data'!$I120+'Base Data'!$J120)/30)+($H120*'Base Data'!AL120)</f>
        <v>0</v>
      </c>
      <c r="AM120" s="33">
        <f>'LCR Weights'!$N120*($G120*('Base Data'!$I120+'Base Data'!$J120)/30)+($H120*'Base Data'!AM120)</f>
        <v>0</v>
      </c>
      <c r="AN120" s="33">
        <f>'LCR Weights'!$N120*($G120*('Base Data'!$I120+'Base Data'!$J120)/30)+($H120*'Base Data'!AN120)</f>
        <v>0</v>
      </c>
      <c r="AO120" s="34">
        <f>$H120*'Base Data'!AO120</f>
        <v>0</v>
      </c>
      <c r="AP120" s="34">
        <f>$H120*'Base Data'!AP120</f>
        <v>0</v>
      </c>
      <c r="AQ120" s="34">
        <f>$H120*'Base Data'!AQ120</f>
        <v>0</v>
      </c>
      <c r="AR120" s="34">
        <f>$H120*'Base Data'!AR120</f>
        <v>0</v>
      </c>
      <c r="AS120" s="34">
        <f>$H120*'Base Data'!AS120</f>
        <v>0</v>
      </c>
      <c r="AT120" s="34">
        <f>$H120*'Base Data'!AT120</f>
        <v>0</v>
      </c>
      <c r="AU120" s="34">
        <f>$H120*'Base Data'!AU120</f>
        <v>0</v>
      </c>
      <c r="AV120" s="34">
        <f>$H120*'Base Data'!AV120</f>
        <v>0</v>
      </c>
      <c r="AW120" s="34">
        <f>$H120*'Base Data'!AW120</f>
        <v>0</v>
      </c>
      <c r="AX120" s="34">
        <f>$H120*'Base Data'!AX120</f>
        <v>0</v>
      </c>
      <c r="AY120" s="34">
        <f>$H120*'Base Data'!AY120</f>
        <v>0</v>
      </c>
      <c r="AZ120" s="34">
        <f>$H120*'Base Data'!AZ120</f>
        <v>0</v>
      </c>
      <c r="BA120" s="34">
        <f>$H120*'Base Data'!BA120</f>
        <v>0</v>
      </c>
      <c r="BB120" s="34">
        <f>$H120*'Base Data'!BB120</f>
        <v>0</v>
      </c>
      <c r="BC120" s="34">
        <f>$H120*'Base Data'!BC120</f>
        <v>0</v>
      </c>
      <c r="BD120" s="34">
        <f>$H120*'Base Data'!BD120</f>
        <v>0</v>
      </c>
      <c r="BE120" s="34">
        <f>$H120*'Base Data'!BE120</f>
        <v>0</v>
      </c>
      <c r="BF120" s="34">
        <f>$H120*'Base Data'!BF120</f>
        <v>0</v>
      </c>
      <c r="BG120" s="34">
        <f>$H120*'Base Data'!BG120</f>
        <v>0</v>
      </c>
      <c r="BH120" s="34">
        <f>$H120*'Base Data'!BH120</f>
        <v>0</v>
      </c>
      <c r="BI120" s="34">
        <f>$H120*'Base Data'!BI120</f>
        <v>0</v>
      </c>
      <c r="BJ120" s="34">
        <f>$H120*'Base Data'!BJ120</f>
        <v>0</v>
      </c>
      <c r="BK120" s="34">
        <f>$H120*'Base Data'!BK120</f>
        <v>0</v>
      </c>
      <c r="BL120" s="34">
        <f>$H120*'Base Data'!BL120</f>
        <v>0</v>
      </c>
      <c r="BM120" s="34">
        <f>$H120*'Base Data'!BM120</f>
        <v>0</v>
      </c>
      <c r="BN120" s="34">
        <f>$H120*'Base Data'!BN120</f>
        <v>0</v>
      </c>
      <c r="BO120" s="34">
        <f>$H120*'Base Data'!BO120</f>
        <v>0</v>
      </c>
      <c r="BP120" s="34">
        <f>$H120*'Base Data'!BP120</f>
        <v>0</v>
      </c>
      <c r="BQ120" s="34">
        <f>$H120*'Base Data'!BQ120</f>
        <v>0</v>
      </c>
      <c r="BR120" s="34">
        <f>$H120*'Base Data'!BR120</f>
        <v>0</v>
      </c>
      <c r="BS120" s="34">
        <f>$H120*'Base Data'!BS120</f>
        <v>0</v>
      </c>
      <c r="BT120" s="34">
        <f>$H120*'Base Data'!BT120</f>
        <v>0</v>
      </c>
      <c r="BU120" s="34">
        <f>$H120*'Base Data'!BU120</f>
        <v>0</v>
      </c>
      <c r="BV120" s="34">
        <f>$H120*'Base Data'!BV120</f>
        <v>0</v>
      </c>
      <c r="BW120" s="34">
        <f>$H120*'Base Data'!BW120</f>
        <v>0</v>
      </c>
      <c r="BX120" s="34">
        <f>$H120*'Base Data'!BX120</f>
        <v>0</v>
      </c>
      <c r="BY120" s="34">
        <f>$H120*'Base Data'!BY120</f>
        <v>0</v>
      </c>
      <c r="BZ120" s="34">
        <f>$H120*'Base Data'!BZ120</f>
        <v>0</v>
      </c>
      <c r="CA120" s="34">
        <f>$H120*'Base Data'!CA120</f>
        <v>0</v>
      </c>
      <c r="CB120" s="34">
        <f>$H120*'Base Data'!CB120</f>
        <v>0</v>
      </c>
      <c r="CC120" s="34">
        <f>$H120*'Base Data'!CC120</f>
        <v>0</v>
      </c>
      <c r="CD120" s="34">
        <f>$H120*'Base Data'!CD120</f>
        <v>0</v>
      </c>
      <c r="CE120" s="34">
        <f>$H120*'Base Data'!CE120</f>
        <v>0</v>
      </c>
      <c r="CF120" s="34">
        <f>$H120*'Base Data'!CF120</f>
        <v>0</v>
      </c>
      <c r="CG120" s="34">
        <f>$H120*'Base Data'!CG120</f>
        <v>0</v>
      </c>
      <c r="CH120" s="34">
        <f>$H120*'Base Data'!CH120</f>
        <v>0</v>
      </c>
      <c r="CI120" s="34">
        <f>$H120*'Base Data'!CI120</f>
        <v>0</v>
      </c>
      <c r="CJ120" s="34">
        <f>$H120*'Base Data'!CJ120</f>
        <v>0</v>
      </c>
      <c r="CK120" s="34">
        <f>$H120*'Base Data'!CK120</f>
        <v>0</v>
      </c>
      <c r="CL120" s="34">
        <f>$H120*'Base Data'!CL120</f>
        <v>0</v>
      </c>
      <c r="CM120" s="34">
        <f>$H120*'Base Data'!CM120</f>
        <v>0</v>
      </c>
      <c r="CN120" s="34">
        <f>$H120*'Base Data'!CN120</f>
        <v>0</v>
      </c>
      <c r="CO120" s="34">
        <f>$H120*'Base Data'!CO120</f>
        <v>0</v>
      </c>
      <c r="CP120" s="34">
        <f>$H120*'Base Data'!CP120</f>
        <v>0</v>
      </c>
      <c r="CQ120" s="34">
        <f>$H120*'Base Data'!CQ120</f>
        <v>0</v>
      </c>
      <c r="CR120" s="34">
        <f>$H120*'Base Data'!CR120</f>
        <v>0</v>
      </c>
      <c r="CS120" s="34">
        <f>$H120*'Base Data'!CS120</f>
        <v>0</v>
      </c>
      <c r="CT120" s="34">
        <f>$H120*'Base Data'!CT120</f>
        <v>0</v>
      </c>
      <c r="CU120" s="34">
        <f>$H120*'Base Data'!CU120</f>
        <v>0</v>
      </c>
      <c r="CV120" s="34">
        <f>$H120*'Base Data'!CV120</f>
        <v>0</v>
      </c>
      <c r="CW120" s="34">
        <f>$H120*'Base Data'!CW120</f>
        <v>0</v>
      </c>
      <c r="CX120" s="34">
        <f>$H120*'Base Data'!CX120</f>
        <v>0</v>
      </c>
      <c r="CY120" s="34">
        <f>$H120*'Base Data'!CY120</f>
        <v>0</v>
      </c>
      <c r="CZ120" s="34">
        <f>$H120*'Base Data'!CZ120</f>
        <v>0</v>
      </c>
      <c r="DA120" s="34">
        <f>$H120*'Base Data'!DA120</f>
        <v>0</v>
      </c>
      <c r="DB120" s="34">
        <f>$H120*'Base Data'!DB120</f>
        <v>0</v>
      </c>
      <c r="DC120" s="34">
        <f>$H120*'Base Data'!DC120</f>
        <v>0</v>
      </c>
      <c r="DD120" s="34">
        <f>$H120*'Base Data'!DD120</f>
        <v>0</v>
      </c>
      <c r="DE120" s="34">
        <f>$H120*'Base Data'!DE120</f>
        <v>0</v>
      </c>
      <c r="DF120" s="34">
        <f>$H120*'Base Data'!DF120</f>
        <v>0</v>
      </c>
      <c r="DG120" s="34">
        <f>$H120*'Base Data'!DG120</f>
        <v>0</v>
      </c>
      <c r="DH120" s="34">
        <f>$H120*'Base Data'!DH120</f>
        <v>0</v>
      </c>
      <c r="DI120" s="34">
        <f>$H120*'Base Data'!DI120</f>
        <v>0</v>
      </c>
      <c r="DJ120" s="34">
        <f>$H120*'Base Data'!DJ120</f>
        <v>0</v>
      </c>
      <c r="DK120" s="34">
        <f>$H120*'Base Data'!DK120</f>
        <v>0</v>
      </c>
      <c r="DL120" s="729">
        <f>$H120*'Base Data'!DL120</f>
        <v>0</v>
      </c>
    </row>
    <row r="121" spans="1:116" s="332" customFormat="1" ht="19.899999999999999" customHeight="1">
      <c r="A121" s="333">
        <f>'LCR Weights'!N121</f>
        <v>0</v>
      </c>
      <c r="B121" s="333"/>
      <c r="C121" s="76"/>
      <c r="D121" s="87" t="s">
        <v>600</v>
      </c>
      <c r="E121" s="93" t="s">
        <v>809</v>
      </c>
      <c r="F121" s="750" t="s">
        <v>106</v>
      </c>
      <c r="G121" s="726">
        <f>'LCR Weights'!M121</f>
        <v>0</v>
      </c>
      <c r="H121" s="727">
        <f>'LCR Weights'!H121</f>
        <v>0</v>
      </c>
      <c r="I121" s="728"/>
      <c r="J121" s="34">
        <f>IF('LCR Weights'!$N121=0,1,0)*('Base Data'!J121+'Base Data'!I121)*G121</f>
        <v>0</v>
      </c>
      <c r="K121" s="33">
        <f>'LCR Weights'!$N121*($G121*('Base Data'!$I121+'Base Data'!$J121)/30)+($H121*'Base Data'!K121)</f>
        <v>0</v>
      </c>
      <c r="L121" s="33">
        <f>'LCR Weights'!$N121*($G121*('Base Data'!$I121+'Base Data'!$J121)/30)+($H121*'Base Data'!L121)</f>
        <v>0</v>
      </c>
      <c r="M121" s="33">
        <f>'LCR Weights'!$N121*($G121*('Base Data'!$I121+'Base Data'!$J121)/30)+($H121*'Base Data'!M121)</f>
        <v>0</v>
      </c>
      <c r="N121" s="33">
        <f>'LCR Weights'!$N121*($G121*('Base Data'!$I121+'Base Data'!$J121)/30)+($H121*'Base Data'!N121)</f>
        <v>0</v>
      </c>
      <c r="O121" s="33">
        <f>'LCR Weights'!$N121*($G121*('Base Data'!$I121+'Base Data'!$J121)/30)+($H121*'Base Data'!O121)</f>
        <v>0</v>
      </c>
      <c r="P121" s="33">
        <f>'LCR Weights'!$N121*($G121*('Base Data'!$I121+'Base Data'!$J121)/30)+($H121*'Base Data'!P121)</f>
        <v>0</v>
      </c>
      <c r="Q121" s="33">
        <f>'LCR Weights'!$N121*($G121*('Base Data'!$I121+'Base Data'!$J121)/30)+($H121*'Base Data'!Q121)</f>
        <v>0</v>
      </c>
      <c r="R121" s="33">
        <f>'LCR Weights'!$N121*($G121*('Base Data'!$I121+'Base Data'!$J121)/30)+($H121*'Base Data'!R121)</f>
        <v>0</v>
      </c>
      <c r="S121" s="33">
        <f>'LCR Weights'!$N121*($G121*('Base Data'!$I121+'Base Data'!$J121)/30)+($H121*'Base Data'!S121)</f>
        <v>0</v>
      </c>
      <c r="T121" s="33">
        <f>'LCR Weights'!$N121*($G121*('Base Data'!$I121+'Base Data'!$J121)/30)+($H121*'Base Data'!T121)</f>
        <v>0</v>
      </c>
      <c r="U121" s="33">
        <f>'LCR Weights'!$N121*($G121*('Base Data'!$I121+'Base Data'!$J121)/30)+($H121*'Base Data'!U121)</f>
        <v>0</v>
      </c>
      <c r="V121" s="33">
        <f>'LCR Weights'!$N121*($G121*('Base Data'!$I121+'Base Data'!$J121)/30)+($H121*'Base Data'!V121)</f>
        <v>0</v>
      </c>
      <c r="W121" s="33">
        <f>'LCR Weights'!$N121*($G121*('Base Data'!$I121+'Base Data'!$J121)/30)+($H121*'Base Data'!W121)</f>
        <v>0</v>
      </c>
      <c r="X121" s="33">
        <f>'LCR Weights'!$N121*($G121*('Base Data'!$I121+'Base Data'!$J121)/30)+($H121*'Base Data'!X121)</f>
        <v>0</v>
      </c>
      <c r="Y121" s="33">
        <f>'LCR Weights'!$N121*($G121*('Base Data'!$I121+'Base Data'!$J121)/30)+($H121*'Base Data'!Y121)</f>
        <v>0</v>
      </c>
      <c r="Z121" s="33">
        <f>'LCR Weights'!$N121*($G121*('Base Data'!$I121+'Base Data'!$J121)/30)+($H121*'Base Data'!Z121)</f>
        <v>0</v>
      </c>
      <c r="AA121" s="33">
        <f>'LCR Weights'!$N121*($G121*('Base Data'!$I121+'Base Data'!$J121)/30)+($H121*'Base Data'!AA121)</f>
        <v>0</v>
      </c>
      <c r="AB121" s="33">
        <f>'LCR Weights'!$N121*($G121*('Base Data'!$I121+'Base Data'!$J121)/30)+($H121*'Base Data'!AB121)</f>
        <v>0</v>
      </c>
      <c r="AC121" s="33">
        <f>'LCR Weights'!$N121*($G121*('Base Data'!$I121+'Base Data'!$J121)/30)+($H121*'Base Data'!AC121)</f>
        <v>0</v>
      </c>
      <c r="AD121" s="33">
        <f>'LCR Weights'!$N121*($G121*('Base Data'!$I121+'Base Data'!$J121)/30)+($H121*'Base Data'!AD121)</f>
        <v>0</v>
      </c>
      <c r="AE121" s="33">
        <f>'LCR Weights'!$N121*($G121*('Base Data'!$I121+'Base Data'!$J121)/30)+($H121*'Base Data'!AE121)</f>
        <v>0</v>
      </c>
      <c r="AF121" s="33">
        <f>'LCR Weights'!$N121*($G121*('Base Data'!$I121+'Base Data'!$J121)/30)+($H121*'Base Data'!AF121)</f>
        <v>0</v>
      </c>
      <c r="AG121" s="33">
        <f>'LCR Weights'!$N121*($G121*('Base Data'!$I121+'Base Data'!$J121)/30)+($H121*'Base Data'!AG121)</f>
        <v>0</v>
      </c>
      <c r="AH121" s="33">
        <f>'LCR Weights'!$N121*($G121*('Base Data'!$I121+'Base Data'!$J121)/30)+($H121*'Base Data'!AH121)</f>
        <v>0</v>
      </c>
      <c r="AI121" s="33">
        <f>'LCR Weights'!$N121*($G121*('Base Data'!$I121+'Base Data'!$J121)/30)+($H121*'Base Data'!AI121)</f>
        <v>0</v>
      </c>
      <c r="AJ121" s="33">
        <f>'LCR Weights'!$N121*($G121*('Base Data'!$I121+'Base Data'!$J121)/30)+($H121*'Base Data'!AJ121)</f>
        <v>0</v>
      </c>
      <c r="AK121" s="33">
        <f>'LCR Weights'!$N121*($G121*('Base Data'!$I121+'Base Data'!$J121)/30)+($H121*'Base Data'!AK121)</f>
        <v>0</v>
      </c>
      <c r="AL121" s="33">
        <f>'LCR Weights'!$N121*($G121*('Base Data'!$I121+'Base Data'!$J121)/30)+($H121*'Base Data'!AL121)</f>
        <v>0</v>
      </c>
      <c r="AM121" s="33">
        <f>'LCR Weights'!$N121*($G121*('Base Data'!$I121+'Base Data'!$J121)/30)+($H121*'Base Data'!AM121)</f>
        <v>0</v>
      </c>
      <c r="AN121" s="33">
        <f>'LCR Weights'!$N121*($G121*('Base Data'!$I121+'Base Data'!$J121)/30)+($H121*'Base Data'!AN121)</f>
        <v>0</v>
      </c>
      <c r="AO121" s="34">
        <f>$H121*'Base Data'!AO121</f>
        <v>0</v>
      </c>
      <c r="AP121" s="34">
        <f>$H121*'Base Data'!AP121</f>
        <v>0</v>
      </c>
      <c r="AQ121" s="34">
        <f>$H121*'Base Data'!AQ121</f>
        <v>0</v>
      </c>
      <c r="AR121" s="34">
        <f>$H121*'Base Data'!AR121</f>
        <v>0</v>
      </c>
      <c r="AS121" s="34">
        <f>$H121*'Base Data'!AS121</f>
        <v>0</v>
      </c>
      <c r="AT121" s="34">
        <f>$H121*'Base Data'!AT121</f>
        <v>0</v>
      </c>
      <c r="AU121" s="34">
        <f>$H121*'Base Data'!AU121</f>
        <v>0</v>
      </c>
      <c r="AV121" s="34">
        <f>$H121*'Base Data'!AV121</f>
        <v>0</v>
      </c>
      <c r="AW121" s="34">
        <f>$H121*'Base Data'!AW121</f>
        <v>0</v>
      </c>
      <c r="AX121" s="34">
        <f>$H121*'Base Data'!AX121</f>
        <v>0</v>
      </c>
      <c r="AY121" s="34">
        <f>$H121*'Base Data'!AY121</f>
        <v>0</v>
      </c>
      <c r="AZ121" s="34">
        <f>$H121*'Base Data'!AZ121</f>
        <v>0</v>
      </c>
      <c r="BA121" s="34">
        <f>$H121*'Base Data'!BA121</f>
        <v>0</v>
      </c>
      <c r="BB121" s="34">
        <f>$H121*'Base Data'!BB121</f>
        <v>0</v>
      </c>
      <c r="BC121" s="34">
        <f>$H121*'Base Data'!BC121</f>
        <v>0</v>
      </c>
      <c r="BD121" s="34">
        <f>$H121*'Base Data'!BD121</f>
        <v>0</v>
      </c>
      <c r="BE121" s="34">
        <f>$H121*'Base Data'!BE121</f>
        <v>0</v>
      </c>
      <c r="BF121" s="34">
        <f>$H121*'Base Data'!BF121</f>
        <v>0</v>
      </c>
      <c r="BG121" s="34">
        <f>$H121*'Base Data'!BG121</f>
        <v>0</v>
      </c>
      <c r="BH121" s="34">
        <f>$H121*'Base Data'!BH121</f>
        <v>0</v>
      </c>
      <c r="BI121" s="34">
        <f>$H121*'Base Data'!BI121</f>
        <v>0</v>
      </c>
      <c r="BJ121" s="34">
        <f>$H121*'Base Data'!BJ121</f>
        <v>0</v>
      </c>
      <c r="BK121" s="34">
        <f>$H121*'Base Data'!BK121</f>
        <v>0</v>
      </c>
      <c r="BL121" s="34">
        <f>$H121*'Base Data'!BL121</f>
        <v>0</v>
      </c>
      <c r="BM121" s="34">
        <f>$H121*'Base Data'!BM121</f>
        <v>0</v>
      </c>
      <c r="BN121" s="34">
        <f>$H121*'Base Data'!BN121</f>
        <v>0</v>
      </c>
      <c r="BO121" s="34">
        <f>$H121*'Base Data'!BO121</f>
        <v>0</v>
      </c>
      <c r="BP121" s="34">
        <f>$H121*'Base Data'!BP121</f>
        <v>0</v>
      </c>
      <c r="BQ121" s="34">
        <f>$H121*'Base Data'!BQ121</f>
        <v>0</v>
      </c>
      <c r="BR121" s="34">
        <f>$H121*'Base Data'!BR121</f>
        <v>0</v>
      </c>
      <c r="BS121" s="34">
        <f>$H121*'Base Data'!BS121</f>
        <v>0</v>
      </c>
      <c r="BT121" s="34">
        <f>$H121*'Base Data'!BT121</f>
        <v>0</v>
      </c>
      <c r="BU121" s="34">
        <f>$H121*'Base Data'!BU121</f>
        <v>0</v>
      </c>
      <c r="BV121" s="34">
        <f>$H121*'Base Data'!BV121</f>
        <v>0</v>
      </c>
      <c r="BW121" s="34">
        <f>$H121*'Base Data'!BW121</f>
        <v>0</v>
      </c>
      <c r="BX121" s="34">
        <f>$H121*'Base Data'!BX121</f>
        <v>0</v>
      </c>
      <c r="BY121" s="34">
        <f>$H121*'Base Data'!BY121</f>
        <v>0</v>
      </c>
      <c r="BZ121" s="34">
        <f>$H121*'Base Data'!BZ121</f>
        <v>0</v>
      </c>
      <c r="CA121" s="34">
        <f>$H121*'Base Data'!CA121</f>
        <v>0</v>
      </c>
      <c r="CB121" s="34">
        <f>$H121*'Base Data'!CB121</f>
        <v>0</v>
      </c>
      <c r="CC121" s="34">
        <f>$H121*'Base Data'!CC121</f>
        <v>0</v>
      </c>
      <c r="CD121" s="34">
        <f>$H121*'Base Data'!CD121</f>
        <v>0</v>
      </c>
      <c r="CE121" s="34">
        <f>$H121*'Base Data'!CE121</f>
        <v>0</v>
      </c>
      <c r="CF121" s="34">
        <f>$H121*'Base Data'!CF121</f>
        <v>0</v>
      </c>
      <c r="CG121" s="34">
        <f>$H121*'Base Data'!CG121</f>
        <v>0</v>
      </c>
      <c r="CH121" s="34">
        <f>$H121*'Base Data'!CH121</f>
        <v>0</v>
      </c>
      <c r="CI121" s="34">
        <f>$H121*'Base Data'!CI121</f>
        <v>0</v>
      </c>
      <c r="CJ121" s="34">
        <f>$H121*'Base Data'!CJ121</f>
        <v>0</v>
      </c>
      <c r="CK121" s="34">
        <f>$H121*'Base Data'!CK121</f>
        <v>0</v>
      </c>
      <c r="CL121" s="34">
        <f>$H121*'Base Data'!CL121</f>
        <v>0</v>
      </c>
      <c r="CM121" s="34">
        <f>$H121*'Base Data'!CM121</f>
        <v>0</v>
      </c>
      <c r="CN121" s="34">
        <f>$H121*'Base Data'!CN121</f>
        <v>0</v>
      </c>
      <c r="CO121" s="34">
        <f>$H121*'Base Data'!CO121</f>
        <v>0</v>
      </c>
      <c r="CP121" s="34">
        <f>$H121*'Base Data'!CP121</f>
        <v>0</v>
      </c>
      <c r="CQ121" s="34">
        <f>$H121*'Base Data'!CQ121</f>
        <v>0</v>
      </c>
      <c r="CR121" s="34">
        <f>$H121*'Base Data'!CR121</f>
        <v>0</v>
      </c>
      <c r="CS121" s="34">
        <f>$H121*'Base Data'!CS121</f>
        <v>0</v>
      </c>
      <c r="CT121" s="34">
        <f>$H121*'Base Data'!CT121</f>
        <v>0</v>
      </c>
      <c r="CU121" s="34">
        <f>$H121*'Base Data'!CU121</f>
        <v>0</v>
      </c>
      <c r="CV121" s="34">
        <f>$H121*'Base Data'!CV121</f>
        <v>0</v>
      </c>
      <c r="CW121" s="34">
        <f>$H121*'Base Data'!CW121</f>
        <v>0</v>
      </c>
      <c r="CX121" s="34">
        <f>$H121*'Base Data'!CX121</f>
        <v>0</v>
      </c>
      <c r="CY121" s="34">
        <f>$H121*'Base Data'!CY121</f>
        <v>0</v>
      </c>
      <c r="CZ121" s="34">
        <f>$H121*'Base Data'!CZ121</f>
        <v>0</v>
      </c>
      <c r="DA121" s="34">
        <f>$H121*'Base Data'!DA121</f>
        <v>0</v>
      </c>
      <c r="DB121" s="34">
        <f>$H121*'Base Data'!DB121</f>
        <v>0</v>
      </c>
      <c r="DC121" s="34">
        <f>$H121*'Base Data'!DC121</f>
        <v>0</v>
      </c>
      <c r="DD121" s="34">
        <f>$H121*'Base Data'!DD121</f>
        <v>0</v>
      </c>
      <c r="DE121" s="34">
        <f>$H121*'Base Data'!DE121</f>
        <v>0</v>
      </c>
      <c r="DF121" s="34">
        <f>$H121*'Base Data'!DF121</f>
        <v>0</v>
      </c>
      <c r="DG121" s="34">
        <f>$H121*'Base Data'!DG121</f>
        <v>0</v>
      </c>
      <c r="DH121" s="34">
        <f>$H121*'Base Data'!DH121</f>
        <v>0</v>
      </c>
      <c r="DI121" s="34">
        <f>$H121*'Base Data'!DI121</f>
        <v>0</v>
      </c>
      <c r="DJ121" s="34">
        <f>$H121*'Base Data'!DJ121</f>
        <v>0</v>
      </c>
      <c r="DK121" s="34">
        <f>$H121*'Base Data'!DK121</f>
        <v>0</v>
      </c>
      <c r="DL121" s="729">
        <f>$H121*'Base Data'!DL121</f>
        <v>0</v>
      </c>
    </row>
    <row r="122" spans="1:116" s="332" customFormat="1" ht="19.5" customHeight="1">
      <c r="A122" s="333"/>
      <c r="B122" s="333"/>
      <c r="C122" s="76"/>
      <c r="D122" s="87" t="s">
        <v>180</v>
      </c>
      <c r="E122" s="92" t="s">
        <v>181</v>
      </c>
      <c r="F122" s="374" t="s">
        <v>601</v>
      </c>
      <c r="G122" s="721"/>
      <c r="H122" s="722"/>
      <c r="I122" s="728"/>
      <c r="J122" s="34">
        <f>SUM(J123:J132)</f>
        <v>0</v>
      </c>
      <c r="K122" s="34">
        <f t="shared" ref="K122:BV122" si="60">SUM(K123:K132)</f>
        <v>0</v>
      </c>
      <c r="L122" s="34">
        <f t="shared" si="60"/>
        <v>0</v>
      </c>
      <c r="M122" s="34">
        <f t="shared" si="60"/>
        <v>0</v>
      </c>
      <c r="N122" s="34">
        <f t="shared" si="60"/>
        <v>0</v>
      </c>
      <c r="O122" s="34">
        <f t="shared" si="60"/>
        <v>0</v>
      </c>
      <c r="P122" s="34">
        <f t="shared" si="60"/>
        <v>0</v>
      </c>
      <c r="Q122" s="34">
        <f t="shared" si="60"/>
        <v>0</v>
      </c>
      <c r="R122" s="34">
        <f t="shared" si="60"/>
        <v>0</v>
      </c>
      <c r="S122" s="34">
        <f t="shared" si="60"/>
        <v>0</v>
      </c>
      <c r="T122" s="34">
        <f t="shared" si="60"/>
        <v>0</v>
      </c>
      <c r="U122" s="34">
        <f t="shared" si="60"/>
        <v>0</v>
      </c>
      <c r="V122" s="34">
        <f t="shared" si="60"/>
        <v>0</v>
      </c>
      <c r="W122" s="34">
        <f t="shared" si="60"/>
        <v>0</v>
      </c>
      <c r="X122" s="34">
        <f t="shared" si="60"/>
        <v>0</v>
      </c>
      <c r="Y122" s="34">
        <f t="shared" si="60"/>
        <v>0</v>
      </c>
      <c r="Z122" s="34">
        <f t="shared" si="60"/>
        <v>0</v>
      </c>
      <c r="AA122" s="34">
        <f t="shared" si="60"/>
        <v>0</v>
      </c>
      <c r="AB122" s="34">
        <f t="shared" si="60"/>
        <v>0</v>
      </c>
      <c r="AC122" s="34">
        <f t="shared" si="60"/>
        <v>0</v>
      </c>
      <c r="AD122" s="34">
        <f t="shared" si="60"/>
        <v>0</v>
      </c>
      <c r="AE122" s="34">
        <f t="shared" si="60"/>
        <v>0</v>
      </c>
      <c r="AF122" s="34">
        <f t="shared" si="60"/>
        <v>0</v>
      </c>
      <c r="AG122" s="34">
        <f t="shared" si="60"/>
        <v>0</v>
      </c>
      <c r="AH122" s="34">
        <f t="shared" si="60"/>
        <v>0</v>
      </c>
      <c r="AI122" s="34">
        <f t="shared" si="60"/>
        <v>0</v>
      </c>
      <c r="AJ122" s="34">
        <f t="shared" si="60"/>
        <v>0</v>
      </c>
      <c r="AK122" s="34">
        <f t="shared" si="60"/>
        <v>0</v>
      </c>
      <c r="AL122" s="34">
        <f t="shared" si="60"/>
        <v>0</v>
      </c>
      <c r="AM122" s="34">
        <f t="shared" si="60"/>
        <v>0</v>
      </c>
      <c r="AN122" s="34">
        <f t="shared" si="60"/>
        <v>0</v>
      </c>
      <c r="AO122" s="34">
        <f t="shared" si="60"/>
        <v>0</v>
      </c>
      <c r="AP122" s="34">
        <f t="shared" si="60"/>
        <v>0</v>
      </c>
      <c r="AQ122" s="34">
        <f t="shared" si="60"/>
        <v>0</v>
      </c>
      <c r="AR122" s="34">
        <f t="shared" si="60"/>
        <v>0</v>
      </c>
      <c r="AS122" s="34">
        <f t="shared" si="60"/>
        <v>0</v>
      </c>
      <c r="AT122" s="34">
        <f t="shared" si="60"/>
        <v>0</v>
      </c>
      <c r="AU122" s="34">
        <f t="shared" si="60"/>
        <v>0</v>
      </c>
      <c r="AV122" s="34">
        <f t="shared" si="60"/>
        <v>0</v>
      </c>
      <c r="AW122" s="34">
        <f t="shared" si="60"/>
        <v>0</v>
      </c>
      <c r="AX122" s="34">
        <f t="shared" si="60"/>
        <v>0</v>
      </c>
      <c r="AY122" s="34">
        <f t="shared" si="60"/>
        <v>0</v>
      </c>
      <c r="AZ122" s="34">
        <f t="shared" si="60"/>
        <v>0</v>
      </c>
      <c r="BA122" s="34">
        <f t="shared" si="60"/>
        <v>0</v>
      </c>
      <c r="BB122" s="34">
        <f t="shared" si="60"/>
        <v>0</v>
      </c>
      <c r="BC122" s="34">
        <f t="shared" si="60"/>
        <v>0</v>
      </c>
      <c r="BD122" s="34">
        <f t="shared" si="60"/>
        <v>0</v>
      </c>
      <c r="BE122" s="34">
        <f t="shared" si="60"/>
        <v>0</v>
      </c>
      <c r="BF122" s="34">
        <f t="shared" si="60"/>
        <v>0</v>
      </c>
      <c r="BG122" s="34">
        <f t="shared" si="60"/>
        <v>0</v>
      </c>
      <c r="BH122" s="34">
        <f t="shared" si="60"/>
        <v>0</v>
      </c>
      <c r="BI122" s="34">
        <f t="shared" si="60"/>
        <v>0</v>
      </c>
      <c r="BJ122" s="34">
        <f t="shared" si="60"/>
        <v>0</v>
      </c>
      <c r="BK122" s="34">
        <f t="shared" si="60"/>
        <v>0</v>
      </c>
      <c r="BL122" s="34">
        <f t="shared" si="60"/>
        <v>0</v>
      </c>
      <c r="BM122" s="34">
        <f t="shared" si="60"/>
        <v>0</v>
      </c>
      <c r="BN122" s="34">
        <f t="shared" si="60"/>
        <v>0</v>
      </c>
      <c r="BO122" s="34">
        <f t="shared" si="60"/>
        <v>0</v>
      </c>
      <c r="BP122" s="34">
        <f t="shared" si="60"/>
        <v>0</v>
      </c>
      <c r="BQ122" s="34">
        <f t="shared" si="60"/>
        <v>0</v>
      </c>
      <c r="BR122" s="34">
        <f t="shared" si="60"/>
        <v>0</v>
      </c>
      <c r="BS122" s="34">
        <f t="shared" si="60"/>
        <v>0</v>
      </c>
      <c r="BT122" s="34">
        <f t="shared" si="60"/>
        <v>0</v>
      </c>
      <c r="BU122" s="34">
        <f t="shared" si="60"/>
        <v>0</v>
      </c>
      <c r="BV122" s="34">
        <f t="shared" si="60"/>
        <v>0</v>
      </c>
      <c r="BW122" s="34">
        <f t="shared" ref="BW122:DL122" si="61">SUM(BW123:BW132)</f>
        <v>0</v>
      </c>
      <c r="BX122" s="34">
        <f t="shared" si="61"/>
        <v>0</v>
      </c>
      <c r="BY122" s="34">
        <f t="shared" si="61"/>
        <v>0</v>
      </c>
      <c r="BZ122" s="34">
        <f t="shared" si="61"/>
        <v>0</v>
      </c>
      <c r="CA122" s="34">
        <f t="shared" si="61"/>
        <v>0</v>
      </c>
      <c r="CB122" s="34">
        <f t="shared" si="61"/>
        <v>0</v>
      </c>
      <c r="CC122" s="34">
        <f t="shared" si="61"/>
        <v>0</v>
      </c>
      <c r="CD122" s="34">
        <f t="shared" si="61"/>
        <v>0</v>
      </c>
      <c r="CE122" s="34">
        <f t="shared" si="61"/>
        <v>0</v>
      </c>
      <c r="CF122" s="34">
        <f t="shared" si="61"/>
        <v>0</v>
      </c>
      <c r="CG122" s="34">
        <f t="shared" si="61"/>
        <v>0</v>
      </c>
      <c r="CH122" s="34">
        <f t="shared" si="61"/>
        <v>0</v>
      </c>
      <c r="CI122" s="34">
        <f t="shared" si="61"/>
        <v>0</v>
      </c>
      <c r="CJ122" s="34">
        <f t="shared" si="61"/>
        <v>0</v>
      </c>
      <c r="CK122" s="34">
        <f t="shared" si="61"/>
        <v>0</v>
      </c>
      <c r="CL122" s="34">
        <f t="shared" si="61"/>
        <v>0</v>
      </c>
      <c r="CM122" s="34">
        <f t="shared" si="61"/>
        <v>0</v>
      </c>
      <c r="CN122" s="34">
        <f t="shared" si="61"/>
        <v>0</v>
      </c>
      <c r="CO122" s="34">
        <f t="shared" si="61"/>
        <v>0</v>
      </c>
      <c r="CP122" s="34">
        <f t="shared" si="61"/>
        <v>0</v>
      </c>
      <c r="CQ122" s="34">
        <f t="shared" si="61"/>
        <v>0</v>
      </c>
      <c r="CR122" s="34">
        <f t="shared" si="61"/>
        <v>0</v>
      </c>
      <c r="CS122" s="34">
        <f t="shared" si="61"/>
        <v>0</v>
      </c>
      <c r="CT122" s="34">
        <f t="shared" si="61"/>
        <v>0</v>
      </c>
      <c r="CU122" s="34">
        <f t="shared" si="61"/>
        <v>0</v>
      </c>
      <c r="CV122" s="34">
        <f t="shared" si="61"/>
        <v>0</v>
      </c>
      <c r="CW122" s="34">
        <f t="shared" si="61"/>
        <v>0</v>
      </c>
      <c r="CX122" s="34">
        <f t="shared" si="61"/>
        <v>0</v>
      </c>
      <c r="CY122" s="34">
        <f t="shared" si="61"/>
        <v>0</v>
      </c>
      <c r="CZ122" s="34">
        <f t="shared" si="61"/>
        <v>0</v>
      </c>
      <c r="DA122" s="34">
        <f t="shared" si="61"/>
        <v>0</v>
      </c>
      <c r="DB122" s="34">
        <f t="shared" si="61"/>
        <v>0</v>
      </c>
      <c r="DC122" s="34">
        <f t="shared" si="61"/>
        <v>0</v>
      </c>
      <c r="DD122" s="34">
        <f t="shared" si="61"/>
        <v>0</v>
      </c>
      <c r="DE122" s="34">
        <f t="shared" si="61"/>
        <v>0</v>
      </c>
      <c r="DF122" s="34">
        <f t="shared" si="61"/>
        <v>0</v>
      </c>
      <c r="DG122" s="34">
        <f t="shared" si="61"/>
        <v>0</v>
      </c>
      <c r="DH122" s="34">
        <f t="shared" si="61"/>
        <v>0</v>
      </c>
      <c r="DI122" s="34">
        <f t="shared" si="61"/>
        <v>0</v>
      </c>
      <c r="DJ122" s="34">
        <f t="shared" si="61"/>
        <v>0</v>
      </c>
      <c r="DK122" s="34">
        <f t="shared" si="61"/>
        <v>0</v>
      </c>
      <c r="DL122" s="729">
        <f t="shared" si="61"/>
        <v>0</v>
      </c>
    </row>
    <row r="123" spans="1:116" s="332" customFormat="1" ht="19.5" customHeight="1">
      <c r="A123" s="333">
        <f>'LCR Weights'!N123</f>
        <v>1</v>
      </c>
      <c r="B123" s="333"/>
      <c r="C123" s="76"/>
      <c r="D123" s="87"/>
      <c r="E123" s="93"/>
      <c r="F123" s="725" t="s">
        <v>935</v>
      </c>
      <c r="G123" s="726">
        <f>'LCR Weights'!M123</f>
        <v>0.2</v>
      </c>
      <c r="H123" s="727">
        <f>'LCR Weights'!H123</f>
        <v>0.5</v>
      </c>
      <c r="I123" s="728"/>
      <c r="J123" s="34">
        <f>IF('LCR Weights'!$N123=0,1,0)*('Base Data'!J123+'Base Data'!I123)*G123</f>
        <v>0</v>
      </c>
      <c r="K123" s="33">
        <f>'LCR Weights'!$N123*($G123*('Base Data'!$I123+'Base Data'!$J123)/30)+($H123*'Base Data'!K123)</f>
        <v>0</v>
      </c>
      <c r="L123" s="33">
        <f>'LCR Weights'!$N123*($G123*('Base Data'!$I123+'Base Data'!$J123)/30)+($H123*'Base Data'!L123)</f>
        <v>0</v>
      </c>
      <c r="M123" s="33">
        <f>'LCR Weights'!$N123*($G123*('Base Data'!$I123+'Base Data'!$J123)/30)+($H123*'Base Data'!M123)</f>
        <v>0</v>
      </c>
      <c r="N123" s="33">
        <f>'LCR Weights'!$N123*($G123*('Base Data'!$I123+'Base Data'!$J123)/30)+($H123*'Base Data'!N123)</f>
        <v>0</v>
      </c>
      <c r="O123" s="33">
        <f>'LCR Weights'!$N123*($G123*('Base Data'!$I123+'Base Data'!$J123)/30)+($H123*'Base Data'!O123)</f>
        <v>0</v>
      </c>
      <c r="P123" s="33">
        <f>'LCR Weights'!$N123*($G123*('Base Data'!$I123+'Base Data'!$J123)/30)+($H123*'Base Data'!P123)</f>
        <v>0</v>
      </c>
      <c r="Q123" s="33">
        <f>'LCR Weights'!$N123*($G123*('Base Data'!$I123+'Base Data'!$J123)/30)+($H123*'Base Data'!Q123)</f>
        <v>0</v>
      </c>
      <c r="R123" s="33">
        <f>'LCR Weights'!$N123*($G123*('Base Data'!$I123+'Base Data'!$J123)/30)+($H123*'Base Data'!R123)</f>
        <v>0</v>
      </c>
      <c r="S123" s="33">
        <f>'LCR Weights'!$N123*($G123*('Base Data'!$I123+'Base Data'!$J123)/30)+($H123*'Base Data'!S123)</f>
        <v>0</v>
      </c>
      <c r="T123" s="33">
        <f>'LCR Weights'!$N123*($G123*('Base Data'!$I123+'Base Data'!$J123)/30)+($H123*'Base Data'!T123)</f>
        <v>0</v>
      </c>
      <c r="U123" s="33">
        <f>'LCR Weights'!$N123*($G123*('Base Data'!$I123+'Base Data'!$J123)/30)+($H123*'Base Data'!U123)</f>
        <v>0</v>
      </c>
      <c r="V123" s="33">
        <f>'LCR Weights'!$N123*($G123*('Base Data'!$I123+'Base Data'!$J123)/30)+($H123*'Base Data'!V123)</f>
        <v>0</v>
      </c>
      <c r="W123" s="33">
        <f>'LCR Weights'!$N123*($G123*('Base Data'!$I123+'Base Data'!$J123)/30)+($H123*'Base Data'!W123)</f>
        <v>0</v>
      </c>
      <c r="X123" s="33">
        <f>'LCR Weights'!$N123*($G123*('Base Data'!$I123+'Base Data'!$J123)/30)+($H123*'Base Data'!X123)</f>
        <v>0</v>
      </c>
      <c r="Y123" s="33">
        <f>'LCR Weights'!$N123*($G123*('Base Data'!$I123+'Base Data'!$J123)/30)+($H123*'Base Data'!Y123)</f>
        <v>0</v>
      </c>
      <c r="Z123" s="33">
        <f>'LCR Weights'!$N123*($G123*('Base Data'!$I123+'Base Data'!$J123)/30)+($H123*'Base Data'!Z123)</f>
        <v>0</v>
      </c>
      <c r="AA123" s="33">
        <f>'LCR Weights'!$N123*($G123*('Base Data'!$I123+'Base Data'!$J123)/30)+($H123*'Base Data'!AA123)</f>
        <v>0</v>
      </c>
      <c r="AB123" s="33">
        <f>'LCR Weights'!$N123*($G123*('Base Data'!$I123+'Base Data'!$J123)/30)+($H123*'Base Data'!AB123)</f>
        <v>0</v>
      </c>
      <c r="AC123" s="33">
        <f>'LCR Weights'!$N123*($G123*('Base Data'!$I123+'Base Data'!$J123)/30)+($H123*'Base Data'!AC123)</f>
        <v>0</v>
      </c>
      <c r="AD123" s="33">
        <f>'LCR Weights'!$N123*($G123*('Base Data'!$I123+'Base Data'!$J123)/30)+($H123*'Base Data'!AD123)</f>
        <v>0</v>
      </c>
      <c r="AE123" s="33">
        <f>'LCR Weights'!$N123*($G123*('Base Data'!$I123+'Base Data'!$J123)/30)+($H123*'Base Data'!AE123)</f>
        <v>0</v>
      </c>
      <c r="AF123" s="33">
        <f>'LCR Weights'!$N123*($G123*('Base Data'!$I123+'Base Data'!$J123)/30)+($H123*'Base Data'!AF123)</f>
        <v>0</v>
      </c>
      <c r="AG123" s="33">
        <f>'LCR Weights'!$N123*($G123*('Base Data'!$I123+'Base Data'!$J123)/30)+($H123*'Base Data'!AG123)</f>
        <v>0</v>
      </c>
      <c r="AH123" s="33">
        <f>'LCR Weights'!$N123*($G123*('Base Data'!$I123+'Base Data'!$J123)/30)+($H123*'Base Data'!AH123)</f>
        <v>0</v>
      </c>
      <c r="AI123" s="33">
        <f>'LCR Weights'!$N123*($G123*('Base Data'!$I123+'Base Data'!$J123)/30)+($H123*'Base Data'!AI123)</f>
        <v>0</v>
      </c>
      <c r="AJ123" s="33">
        <f>'LCR Weights'!$N123*($G123*('Base Data'!$I123+'Base Data'!$J123)/30)+($H123*'Base Data'!AJ123)</f>
        <v>0</v>
      </c>
      <c r="AK123" s="33">
        <f>'LCR Weights'!$N123*($G123*('Base Data'!$I123+'Base Data'!$J123)/30)+($H123*'Base Data'!AK123)</f>
        <v>0</v>
      </c>
      <c r="AL123" s="33">
        <f>'LCR Weights'!$N123*($G123*('Base Data'!$I123+'Base Data'!$J123)/30)+($H123*'Base Data'!AL123)</f>
        <v>0</v>
      </c>
      <c r="AM123" s="33">
        <f>'LCR Weights'!$N123*($G123*('Base Data'!$I123+'Base Data'!$J123)/30)+($H123*'Base Data'!AM123)</f>
        <v>0</v>
      </c>
      <c r="AN123" s="33">
        <f>'LCR Weights'!$N123*($G123*('Base Data'!$I123+'Base Data'!$J123)/30)+($H123*'Base Data'!AN123)</f>
        <v>0</v>
      </c>
      <c r="AO123" s="34">
        <f>$H123*'Base Data'!AO123</f>
        <v>0</v>
      </c>
      <c r="AP123" s="34">
        <f>$H123*'Base Data'!AP123</f>
        <v>0</v>
      </c>
      <c r="AQ123" s="34">
        <f>$H123*'Base Data'!AQ123</f>
        <v>0</v>
      </c>
      <c r="AR123" s="34">
        <f>$H123*'Base Data'!AR123</f>
        <v>0</v>
      </c>
      <c r="AS123" s="34">
        <f>$H123*'Base Data'!AS123</f>
        <v>0</v>
      </c>
      <c r="AT123" s="34">
        <f>$H123*'Base Data'!AT123</f>
        <v>0</v>
      </c>
      <c r="AU123" s="34">
        <f>$H123*'Base Data'!AU123</f>
        <v>0</v>
      </c>
      <c r="AV123" s="34">
        <f>$H123*'Base Data'!AV123</f>
        <v>0</v>
      </c>
      <c r="AW123" s="34">
        <f>$H123*'Base Data'!AW123</f>
        <v>0</v>
      </c>
      <c r="AX123" s="34">
        <f>$H123*'Base Data'!AX123</f>
        <v>0</v>
      </c>
      <c r="AY123" s="34">
        <f>$H123*'Base Data'!AY123</f>
        <v>0</v>
      </c>
      <c r="AZ123" s="34">
        <f>$H123*'Base Data'!AZ123</f>
        <v>0</v>
      </c>
      <c r="BA123" s="34">
        <f>$H123*'Base Data'!BA123</f>
        <v>0</v>
      </c>
      <c r="BB123" s="34">
        <f>$H123*'Base Data'!BB123</f>
        <v>0</v>
      </c>
      <c r="BC123" s="34">
        <f>$H123*'Base Data'!BC123</f>
        <v>0</v>
      </c>
      <c r="BD123" s="34">
        <f>$H123*'Base Data'!BD123</f>
        <v>0</v>
      </c>
      <c r="BE123" s="34">
        <f>$H123*'Base Data'!BE123</f>
        <v>0</v>
      </c>
      <c r="BF123" s="34">
        <f>$H123*'Base Data'!BF123</f>
        <v>0</v>
      </c>
      <c r="BG123" s="34">
        <f>$H123*'Base Data'!BG123</f>
        <v>0</v>
      </c>
      <c r="BH123" s="34">
        <f>$H123*'Base Data'!BH123</f>
        <v>0</v>
      </c>
      <c r="BI123" s="34">
        <f>$H123*'Base Data'!BI123</f>
        <v>0</v>
      </c>
      <c r="BJ123" s="34">
        <f>$H123*'Base Data'!BJ123</f>
        <v>0</v>
      </c>
      <c r="BK123" s="34">
        <f>$H123*'Base Data'!BK123</f>
        <v>0</v>
      </c>
      <c r="BL123" s="34">
        <f>$H123*'Base Data'!BL123</f>
        <v>0</v>
      </c>
      <c r="BM123" s="34">
        <f>$H123*'Base Data'!BM123</f>
        <v>0</v>
      </c>
      <c r="BN123" s="34">
        <f>$H123*'Base Data'!BN123</f>
        <v>0</v>
      </c>
      <c r="BO123" s="34">
        <f>$H123*'Base Data'!BO123</f>
        <v>0</v>
      </c>
      <c r="BP123" s="34">
        <f>$H123*'Base Data'!BP123</f>
        <v>0</v>
      </c>
      <c r="BQ123" s="34">
        <f>$H123*'Base Data'!BQ123</f>
        <v>0</v>
      </c>
      <c r="BR123" s="34">
        <f>$H123*'Base Data'!BR123</f>
        <v>0</v>
      </c>
      <c r="BS123" s="34">
        <f>$H123*'Base Data'!BS123</f>
        <v>0</v>
      </c>
      <c r="BT123" s="34">
        <f>$H123*'Base Data'!BT123</f>
        <v>0</v>
      </c>
      <c r="BU123" s="34">
        <f>$H123*'Base Data'!BU123</f>
        <v>0</v>
      </c>
      <c r="BV123" s="34">
        <f>$H123*'Base Data'!BV123</f>
        <v>0</v>
      </c>
      <c r="BW123" s="34">
        <f>$H123*'Base Data'!BW123</f>
        <v>0</v>
      </c>
      <c r="BX123" s="34">
        <f>$H123*'Base Data'!BX123</f>
        <v>0</v>
      </c>
      <c r="BY123" s="34">
        <f>$H123*'Base Data'!BY123</f>
        <v>0</v>
      </c>
      <c r="BZ123" s="34">
        <f>$H123*'Base Data'!BZ123</f>
        <v>0</v>
      </c>
      <c r="CA123" s="34">
        <f>$H123*'Base Data'!CA123</f>
        <v>0</v>
      </c>
      <c r="CB123" s="34">
        <f>$H123*'Base Data'!CB123</f>
        <v>0</v>
      </c>
      <c r="CC123" s="34">
        <f>$H123*'Base Data'!CC123</f>
        <v>0</v>
      </c>
      <c r="CD123" s="34">
        <f>$H123*'Base Data'!CD123</f>
        <v>0</v>
      </c>
      <c r="CE123" s="34">
        <f>$H123*'Base Data'!CE123</f>
        <v>0</v>
      </c>
      <c r="CF123" s="34">
        <f>$H123*'Base Data'!CF123</f>
        <v>0</v>
      </c>
      <c r="CG123" s="34">
        <f>$H123*'Base Data'!CG123</f>
        <v>0</v>
      </c>
      <c r="CH123" s="34">
        <f>$H123*'Base Data'!CH123</f>
        <v>0</v>
      </c>
      <c r="CI123" s="34">
        <f>$H123*'Base Data'!CI123</f>
        <v>0</v>
      </c>
      <c r="CJ123" s="34">
        <f>$H123*'Base Data'!CJ123</f>
        <v>0</v>
      </c>
      <c r="CK123" s="34">
        <f>$H123*'Base Data'!CK123</f>
        <v>0</v>
      </c>
      <c r="CL123" s="34">
        <f>$H123*'Base Data'!CL123</f>
        <v>0</v>
      </c>
      <c r="CM123" s="34">
        <f>$H123*'Base Data'!CM123</f>
        <v>0</v>
      </c>
      <c r="CN123" s="34">
        <f>$H123*'Base Data'!CN123</f>
        <v>0</v>
      </c>
      <c r="CO123" s="34">
        <f>$H123*'Base Data'!CO123</f>
        <v>0</v>
      </c>
      <c r="CP123" s="34">
        <f>$H123*'Base Data'!CP123</f>
        <v>0</v>
      </c>
      <c r="CQ123" s="34">
        <f>$H123*'Base Data'!CQ123</f>
        <v>0</v>
      </c>
      <c r="CR123" s="34">
        <f>$H123*'Base Data'!CR123</f>
        <v>0</v>
      </c>
      <c r="CS123" s="34">
        <f>$H123*'Base Data'!CS123</f>
        <v>0</v>
      </c>
      <c r="CT123" s="34">
        <f>$H123*'Base Data'!CT123</f>
        <v>0</v>
      </c>
      <c r="CU123" s="34">
        <f>$H123*'Base Data'!CU123</f>
        <v>0</v>
      </c>
      <c r="CV123" s="34">
        <f>$H123*'Base Data'!CV123</f>
        <v>0</v>
      </c>
      <c r="CW123" s="34">
        <f>$H123*'Base Data'!CW123</f>
        <v>0</v>
      </c>
      <c r="CX123" s="34">
        <f>$H123*'Base Data'!CX123</f>
        <v>0</v>
      </c>
      <c r="CY123" s="34">
        <f>$H123*'Base Data'!CY123</f>
        <v>0</v>
      </c>
      <c r="CZ123" s="34">
        <f>$H123*'Base Data'!CZ123</f>
        <v>0</v>
      </c>
      <c r="DA123" s="34">
        <f>$H123*'Base Data'!DA123</f>
        <v>0</v>
      </c>
      <c r="DB123" s="34">
        <f>$H123*'Base Data'!DB123</f>
        <v>0</v>
      </c>
      <c r="DC123" s="34">
        <f>$H123*'Base Data'!DC123</f>
        <v>0</v>
      </c>
      <c r="DD123" s="34">
        <f>$H123*'Base Data'!DD123</f>
        <v>0</v>
      </c>
      <c r="DE123" s="34">
        <f>$H123*'Base Data'!DE123</f>
        <v>0</v>
      </c>
      <c r="DF123" s="34">
        <f>$H123*'Base Data'!DF123</f>
        <v>0</v>
      </c>
      <c r="DG123" s="34">
        <f>$H123*'Base Data'!DG123</f>
        <v>0</v>
      </c>
      <c r="DH123" s="34">
        <f>$H123*'Base Data'!DH123</f>
        <v>0</v>
      </c>
      <c r="DI123" s="34">
        <f>$H123*'Base Data'!DI123</f>
        <v>0</v>
      </c>
      <c r="DJ123" s="34">
        <f>$H123*'Base Data'!DJ123</f>
        <v>0</v>
      </c>
      <c r="DK123" s="34">
        <f>$H123*'Base Data'!DK123</f>
        <v>0</v>
      </c>
      <c r="DL123" s="729">
        <f>$H123*'Base Data'!DL123</f>
        <v>0</v>
      </c>
    </row>
    <row r="124" spans="1:116" s="332" customFormat="1" ht="19.5" customHeight="1">
      <c r="A124" s="333">
        <f>'LCR Weights'!N124</f>
        <v>1</v>
      </c>
      <c r="B124" s="333"/>
      <c r="C124" s="76"/>
      <c r="D124" s="87" t="s">
        <v>603</v>
      </c>
      <c r="E124" s="93" t="s">
        <v>810</v>
      </c>
      <c r="F124" s="725" t="s">
        <v>936</v>
      </c>
      <c r="G124" s="726">
        <f>'LCR Weights'!M124</f>
        <v>0.2</v>
      </c>
      <c r="H124" s="727">
        <f>'LCR Weights'!H124</f>
        <v>1</v>
      </c>
      <c r="I124" s="728"/>
      <c r="J124" s="34">
        <f>IF('LCR Weights'!$N124=0,1,0)*('Base Data'!J124+'Base Data'!I124)*G124</f>
        <v>0</v>
      </c>
      <c r="K124" s="33">
        <f>'LCR Weights'!$N124*($G124*('Base Data'!$I124+'Base Data'!$J124)/30)+($H124*'Base Data'!K124)</f>
        <v>0</v>
      </c>
      <c r="L124" s="33">
        <f>'LCR Weights'!$N124*($G124*('Base Data'!$I124+'Base Data'!$J124)/30)+($H124*'Base Data'!L124)</f>
        <v>0</v>
      </c>
      <c r="M124" s="33">
        <f>'LCR Weights'!$N124*($G124*('Base Data'!$I124+'Base Data'!$J124)/30)+($H124*'Base Data'!M124)</f>
        <v>0</v>
      </c>
      <c r="N124" s="33">
        <f>'LCR Weights'!$N124*($G124*('Base Data'!$I124+'Base Data'!$J124)/30)+($H124*'Base Data'!N124)</f>
        <v>0</v>
      </c>
      <c r="O124" s="33">
        <f>'LCR Weights'!$N124*($G124*('Base Data'!$I124+'Base Data'!$J124)/30)+($H124*'Base Data'!O124)</f>
        <v>0</v>
      </c>
      <c r="P124" s="33">
        <f>'LCR Weights'!$N124*($G124*('Base Data'!$I124+'Base Data'!$J124)/30)+($H124*'Base Data'!P124)</f>
        <v>0</v>
      </c>
      <c r="Q124" s="33">
        <f>'LCR Weights'!$N124*($G124*('Base Data'!$I124+'Base Data'!$J124)/30)+($H124*'Base Data'!Q124)</f>
        <v>0</v>
      </c>
      <c r="R124" s="33">
        <f>'LCR Weights'!$N124*($G124*('Base Data'!$I124+'Base Data'!$J124)/30)+($H124*'Base Data'!R124)</f>
        <v>0</v>
      </c>
      <c r="S124" s="33">
        <f>'LCR Weights'!$N124*($G124*('Base Data'!$I124+'Base Data'!$J124)/30)+($H124*'Base Data'!S124)</f>
        <v>0</v>
      </c>
      <c r="T124" s="33">
        <f>'LCR Weights'!$N124*($G124*('Base Data'!$I124+'Base Data'!$J124)/30)+($H124*'Base Data'!T124)</f>
        <v>0</v>
      </c>
      <c r="U124" s="33">
        <f>'LCR Weights'!$N124*($G124*('Base Data'!$I124+'Base Data'!$J124)/30)+($H124*'Base Data'!U124)</f>
        <v>0</v>
      </c>
      <c r="V124" s="33">
        <f>'LCR Weights'!$N124*($G124*('Base Data'!$I124+'Base Data'!$J124)/30)+($H124*'Base Data'!V124)</f>
        <v>0</v>
      </c>
      <c r="W124" s="33">
        <f>'LCR Weights'!$N124*($G124*('Base Data'!$I124+'Base Data'!$J124)/30)+($H124*'Base Data'!W124)</f>
        <v>0</v>
      </c>
      <c r="X124" s="33">
        <f>'LCR Weights'!$N124*($G124*('Base Data'!$I124+'Base Data'!$J124)/30)+($H124*'Base Data'!X124)</f>
        <v>0</v>
      </c>
      <c r="Y124" s="33">
        <f>'LCR Weights'!$N124*($G124*('Base Data'!$I124+'Base Data'!$J124)/30)+($H124*'Base Data'!Y124)</f>
        <v>0</v>
      </c>
      <c r="Z124" s="33">
        <f>'LCR Weights'!$N124*($G124*('Base Data'!$I124+'Base Data'!$J124)/30)+($H124*'Base Data'!Z124)</f>
        <v>0</v>
      </c>
      <c r="AA124" s="33">
        <f>'LCR Weights'!$N124*($G124*('Base Data'!$I124+'Base Data'!$J124)/30)+($H124*'Base Data'!AA124)</f>
        <v>0</v>
      </c>
      <c r="AB124" s="33">
        <f>'LCR Weights'!$N124*($G124*('Base Data'!$I124+'Base Data'!$J124)/30)+($H124*'Base Data'!AB124)</f>
        <v>0</v>
      </c>
      <c r="AC124" s="33">
        <f>'LCR Weights'!$N124*($G124*('Base Data'!$I124+'Base Data'!$J124)/30)+($H124*'Base Data'!AC124)</f>
        <v>0</v>
      </c>
      <c r="AD124" s="33">
        <f>'LCR Weights'!$N124*($G124*('Base Data'!$I124+'Base Data'!$J124)/30)+($H124*'Base Data'!AD124)</f>
        <v>0</v>
      </c>
      <c r="AE124" s="33">
        <f>'LCR Weights'!$N124*($G124*('Base Data'!$I124+'Base Data'!$J124)/30)+($H124*'Base Data'!AE124)</f>
        <v>0</v>
      </c>
      <c r="AF124" s="33">
        <f>'LCR Weights'!$N124*($G124*('Base Data'!$I124+'Base Data'!$J124)/30)+($H124*'Base Data'!AF124)</f>
        <v>0</v>
      </c>
      <c r="AG124" s="33">
        <f>'LCR Weights'!$N124*($G124*('Base Data'!$I124+'Base Data'!$J124)/30)+($H124*'Base Data'!AG124)</f>
        <v>0</v>
      </c>
      <c r="AH124" s="33">
        <f>'LCR Weights'!$N124*($G124*('Base Data'!$I124+'Base Data'!$J124)/30)+($H124*'Base Data'!AH124)</f>
        <v>0</v>
      </c>
      <c r="AI124" s="33">
        <f>'LCR Weights'!$N124*($G124*('Base Data'!$I124+'Base Data'!$J124)/30)+($H124*'Base Data'!AI124)</f>
        <v>0</v>
      </c>
      <c r="AJ124" s="33">
        <f>'LCR Weights'!$N124*($G124*('Base Data'!$I124+'Base Data'!$J124)/30)+($H124*'Base Data'!AJ124)</f>
        <v>0</v>
      </c>
      <c r="AK124" s="33">
        <f>'LCR Weights'!$N124*($G124*('Base Data'!$I124+'Base Data'!$J124)/30)+($H124*'Base Data'!AK124)</f>
        <v>0</v>
      </c>
      <c r="AL124" s="33">
        <f>'LCR Weights'!$N124*($G124*('Base Data'!$I124+'Base Data'!$J124)/30)+($H124*'Base Data'!AL124)</f>
        <v>0</v>
      </c>
      <c r="AM124" s="33">
        <f>'LCR Weights'!$N124*($G124*('Base Data'!$I124+'Base Data'!$J124)/30)+($H124*'Base Data'!AM124)</f>
        <v>0</v>
      </c>
      <c r="AN124" s="33">
        <f>'LCR Weights'!$N124*($G124*('Base Data'!$I124+'Base Data'!$J124)/30)+($H124*'Base Data'!AN124)</f>
        <v>0</v>
      </c>
      <c r="AO124" s="34">
        <f>$H124*'Base Data'!AO124</f>
        <v>0</v>
      </c>
      <c r="AP124" s="34">
        <f>$H124*'Base Data'!AP124</f>
        <v>0</v>
      </c>
      <c r="AQ124" s="34">
        <f>$H124*'Base Data'!AQ124</f>
        <v>0</v>
      </c>
      <c r="AR124" s="34">
        <f>$H124*'Base Data'!AR124</f>
        <v>0</v>
      </c>
      <c r="AS124" s="34">
        <f>$H124*'Base Data'!AS124</f>
        <v>0</v>
      </c>
      <c r="AT124" s="34">
        <f>$H124*'Base Data'!AT124</f>
        <v>0</v>
      </c>
      <c r="AU124" s="34">
        <f>$H124*'Base Data'!AU124</f>
        <v>0</v>
      </c>
      <c r="AV124" s="34">
        <f>$H124*'Base Data'!AV124</f>
        <v>0</v>
      </c>
      <c r="AW124" s="34">
        <f>$H124*'Base Data'!AW124</f>
        <v>0</v>
      </c>
      <c r="AX124" s="34">
        <f>$H124*'Base Data'!AX124</f>
        <v>0</v>
      </c>
      <c r="AY124" s="34">
        <f>$H124*'Base Data'!AY124</f>
        <v>0</v>
      </c>
      <c r="AZ124" s="34">
        <f>$H124*'Base Data'!AZ124</f>
        <v>0</v>
      </c>
      <c r="BA124" s="34">
        <f>$H124*'Base Data'!BA124</f>
        <v>0</v>
      </c>
      <c r="BB124" s="34">
        <f>$H124*'Base Data'!BB124</f>
        <v>0</v>
      </c>
      <c r="BC124" s="34">
        <f>$H124*'Base Data'!BC124</f>
        <v>0</v>
      </c>
      <c r="BD124" s="34">
        <f>$H124*'Base Data'!BD124</f>
        <v>0</v>
      </c>
      <c r="BE124" s="34">
        <f>$H124*'Base Data'!BE124</f>
        <v>0</v>
      </c>
      <c r="BF124" s="34">
        <f>$H124*'Base Data'!BF124</f>
        <v>0</v>
      </c>
      <c r="BG124" s="34">
        <f>$H124*'Base Data'!BG124</f>
        <v>0</v>
      </c>
      <c r="BH124" s="34">
        <f>$H124*'Base Data'!BH124</f>
        <v>0</v>
      </c>
      <c r="BI124" s="34">
        <f>$H124*'Base Data'!BI124</f>
        <v>0</v>
      </c>
      <c r="BJ124" s="34">
        <f>$H124*'Base Data'!BJ124</f>
        <v>0</v>
      </c>
      <c r="BK124" s="34">
        <f>$H124*'Base Data'!BK124</f>
        <v>0</v>
      </c>
      <c r="BL124" s="34">
        <f>$H124*'Base Data'!BL124</f>
        <v>0</v>
      </c>
      <c r="BM124" s="34">
        <f>$H124*'Base Data'!BM124</f>
        <v>0</v>
      </c>
      <c r="BN124" s="34">
        <f>$H124*'Base Data'!BN124</f>
        <v>0</v>
      </c>
      <c r="BO124" s="34">
        <f>$H124*'Base Data'!BO124</f>
        <v>0</v>
      </c>
      <c r="BP124" s="34">
        <f>$H124*'Base Data'!BP124</f>
        <v>0</v>
      </c>
      <c r="BQ124" s="34">
        <f>$H124*'Base Data'!BQ124</f>
        <v>0</v>
      </c>
      <c r="BR124" s="34">
        <f>$H124*'Base Data'!BR124</f>
        <v>0</v>
      </c>
      <c r="BS124" s="34">
        <f>$H124*'Base Data'!BS124</f>
        <v>0</v>
      </c>
      <c r="BT124" s="34">
        <f>$H124*'Base Data'!BT124</f>
        <v>0</v>
      </c>
      <c r="BU124" s="34">
        <f>$H124*'Base Data'!BU124</f>
        <v>0</v>
      </c>
      <c r="BV124" s="34">
        <f>$H124*'Base Data'!BV124</f>
        <v>0</v>
      </c>
      <c r="BW124" s="34">
        <f>$H124*'Base Data'!BW124</f>
        <v>0</v>
      </c>
      <c r="BX124" s="34">
        <f>$H124*'Base Data'!BX124</f>
        <v>0</v>
      </c>
      <c r="BY124" s="34">
        <f>$H124*'Base Data'!BY124</f>
        <v>0</v>
      </c>
      <c r="BZ124" s="34">
        <f>$H124*'Base Data'!BZ124</f>
        <v>0</v>
      </c>
      <c r="CA124" s="34">
        <f>$H124*'Base Data'!CA124</f>
        <v>0</v>
      </c>
      <c r="CB124" s="34">
        <f>$H124*'Base Data'!CB124</f>
        <v>0</v>
      </c>
      <c r="CC124" s="34">
        <f>$H124*'Base Data'!CC124</f>
        <v>0</v>
      </c>
      <c r="CD124" s="34">
        <f>$H124*'Base Data'!CD124</f>
        <v>0</v>
      </c>
      <c r="CE124" s="34">
        <f>$H124*'Base Data'!CE124</f>
        <v>0</v>
      </c>
      <c r="CF124" s="34">
        <f>$H124*'Base Data'!CF124</f>
        <v>0</v>
      </c>
      <c r="CG124" s="34">
        <f>$H124*'Base Data'!CG124</f>
        <v>0</v>
      </c>
      <c r="CH124" s="34">
        <f>$H124*'Base Data'!CH124</f>
        <v>0</v>
      </c>
      <c r="CI124" s="34">
        <f>$H124*'Base Data'!CI124</f>
        <v>0</v>
      </c>
      <c r="CJ124" s="34">
        <f>$H124*'Base Data'!CJ124</f>
        <v>0</v>
      </c>
      <c r="CK124" s="34">
        <f>$H124*'Base Data'!CK124</f>
        <v>0</v>
      </c>
      <c r="CL124" s="34">
        <f>$H124*'Base Data'!CL124</f>
        <v>0</v>
      </c>
      <c r="CM124" s="34">
        <f>$H124*'Base Data'!CM124</f>
        <v>0</v>
      </c>
      <c r="CN124" s="34">
        <f>$H124*'Base Data'!CN124</f>
        <v>0</v>
      </c>
      <c r="CO124" s="34">
        <f>$H124*'Base Data'!CO124</f>
        <v>0</v>
      </c>
      <c r="CP124" s="34">
        <f>$H124*'Base Data'!CP124</f>
        <v>0</v>
      </c>
      <c r="CQ124" s="34">
        <f>$H124*'Base Data'!CQ124</f>
        <v>0</v>
      </c>
      <c r="CR124" s="34">
        <f>$H124*'Base Data'!CR124</f>
        <v>0</v>
      </c>
      <c r="CS124" s="34">
        <f>$H124*'Base Data'!CS124</f>
        <v>0</v>
      </c>
      <c r="CT124" s="34">
        <f>$H124*'Base Data'!CT124</f>
        <v>0</v>
      </c>
      <c r="CU124" s="34">
        <f>$H124*'Base Data'!CU124</f>
        <v>0</v>
      </c>
      <c r="CV124" s="34">
        <f>$H124*'Base Data'!CV124</f>
        <v>0</v>
      </c>
      <c r="CW124" s="34">
        <f>$H124*'Base Data'!CW124</f>
        <v>0</v>
      </c>
      <c r="CX124" s="34">
        <f>$H124*'Base Data'!CX124</f>
        <v>0</v>
      </c>
      <c r="CY124" s="34">
        <f>$H124*'Base Data'!CY124</f>
        <v>0</v>
      </c>
      <c r="CZ124" s="34">
        <f>$H124*'Base Data'!CZ124</f>
        <v>0</v>
      </c>
      <c r="DA124" s="34">
        <f>$H124*'Base Data'!DA124</f>
        <v>0</v>
      </c>
      <c r="DB124" s="34">
        <f>$H124*'Base Data'!DB124</f>
        <v>0</v>
      </c>
      <c r="DC124" s="34">
        <f>$H124*'Base Data'!DC124</f>
        <v>0</v>
      </c>
      <c r="DD124" s="34">
        <f>$H124*'Base Data'!DD124</f>
        <v>0</v>
      </c>
      <c r="DE124" s="34">
        <f>$H124*'Base Data'!DE124</f>
        <v>0</v>
      </c>
      <c r="DF124" s="34">
        <f>$H124*'Base Data'!DF124</f>
        <v>0</v>
      </c>
      <c r="DG124" s="34">
        <f>$H124*'Base Data'!DG124</f>
        <v>0</v>
      </c>
      <c r="DH124" s="34">
        <f>$H124*'Base Data'!DH124</f>
        <v>0</v>
      </c>
      <c r="DI124" s="34">
        <f>$H124*'Base Data'!DI124</f>
        <v>0</v>
      </c>
      <c r="DJ124" s="34">
        <f>$H124*'Base Data'!DJ124</f>
        <v>0</v>
      </c>
      <c r="DK124" s="34">
        <f>$H124*'Base Data'!DK124</f>
        <v>0</v>
      </c>
      <c r="DL124" s="729">
        <f>$H124*'Base Data'!DL124</f>
        <v>0</v>
      </c>
    </row>
    <row r="125" spans="1:116" s="332" customFormat="1" ht="19.5" customHeight="1">
      <c r="A125" s="333">
        <f>'LCR Weights'!N125</f>
        <v>1</v>
      </c>
      <c r="B125" s="333"/>
      <c r="C125" s="76"/>
      <c r="D125" s="87"/>
      <c r="E125" s="93"/>
      <c r="F125" s="725" t="s">
        <v>937</v>
      </c>
      <c r="G125" s="726">
        <f>'LCR Weights'!M125</f>
        <v>0.2</v>
      </c>
      <c r="H125" s="727">
        <f>'LCR Weights'!H125</f>
        <v>0.5</v>
      </c>
      <c r="I125" s="728"/>
      <c r="J125" s="34">
        <f>IF('LCR Weights'!$N125=0,1,0)*('Base Data'!J125+'Base Data'!I125)*G125</f>
        <v>0</v>
      </c>
      <c r="K125" s="33">
        <f>'LCR Weights'!$N125*($G125*('Base Data'!$I125+'Base Data'!$J125)/30)+($H125*'Base Data'!K125)</f>
        <v>0</v>
      </c>
      <c r="L125" s="33">
        <f>'LCR Weights'!$N125*($G125*('Base Data'!$I125+'Base Data'!$J125)/30)+($H125*'Base Data'!L125)</f>
        <v>0</v>
      </c>
      <c r="M125" s="33">
        <f>'LCR Weights'!$N125*($G125*('Base Data'!$I125+'Base Data'!$J125)/30)+($H125*'Base Data'!M125)</f>
        <v>0</v>
      </c>
      <c r="N125" s="33">
        <f>'LCR Weights'!$N125*($G125*('Base Data'!$I125+'Base Data'!$J125)/30)+($H125*'Base Data'!N125)</f>
        <v>0</v>
      </c>
      <c r="O125" s="33">
        <f>'LCR Weights'!$N125*($G125*('Base Data'!$I125+'Base Data'!$J125)/30)+($H125*'Base Data'!O125)</f>
        <v>0</v>
      </c>
      <c r="P125" s="33">
        <f>'LCR Weights'!$N125*($G125*('Base Data'!$I125+'Base Data'!$J125)/30)+($H125*'Base Data'!P125)</f>
        <v>0</v>
      </c>
      <c r="Q125" s="33">
        <f>'LCR Weights'!$N125*($G125*('Base Data'!$I125+'Base Data'!$J125)/30)+($H125*'Base Data'!Q125)</f>
        <v>0</v>
      </c>
      <c r="R125" s="33">
        <f>'LCR Weights'!$N125*($G125*('Base Data'!$I125+'Base Data'!$J125)/30)+($H125*'Base Data'!R125)</f>
        <v>0</v>
      </c>
      <c r="S125" s="33">
        <f>'LCR Weights'!$N125*($G125*('Base Data'!$I125+'Base Data'!$J125)/30)+($H125*'Base Data'!S125)</f>
        <v>0</v>
      </c>
      <c r="T125" s="33">
        <f>'LCR Weights'!$N125*($G125*('Base Data'!$I125+'Base Data'!$J125)/30)+($H125*'Base Data'!T125)</f>
        <v>0</v>
      </c>
      <c r="U125" s="33">
        <f>'LCR Weights'!$N125*($G125*('Base Data'!$I125+'Base Data'!$J125)/30)+($H125*'Base Data'!U125)</f>
        <v>0</v>
      </c>
      <c r="V125" s="33">
        <f>'LCR Weights'!$N125*($G125*('Base Data'!$I125+'Base Data'!$J125)/30)+($H125*'Base Data'!V125)</f>
        <v>0</v>
      </c>
      <c r="W125" s="33">
        <f>'LCR Weights'!$N125*($G125*('Base Data'!$I125+'Base Data'!$J125)/30)+($H125*'Base Data'!W125)</f>
        <v>0</v>
      </c>
      <c r="X125" s="33">
        <f>'LCR Weights'!$N125*($G125*('Base Data'!$I125+'Base Data'!$J125)/30)+($H125*'Base Data'!X125)</f>
        <v>0</v>
      </c>
      <c r="Y125" s="33">
        <f>'LCR Weights'!$N125*($G125*('Base Data'!$I125+'Base Data'!$J125)/30)+($H125*'Base Data'!Y125)</f>
        <v>0</v>
      </c>
      <c r="Z125" s="33">
        <f>'LCR Weights'!$N125*($G125*('Base Data'!$I125+'Base Data'!$J125)/30)+($H125*'Base Data'!Z125)</f>
        <v>0</v>
      </c>
      <c r="AA125" s="33">
        <f>'LCR Weights'!$N125*($G125*('Base Data'!$I125+'Base Data'!$J125)/30)+($H125*'Base Data'!AA125)</f>
        <v>0</v>
      </c>
      <c r="AB125" s="33">
        <f>'LCR Weights'!$N125*($G125*('Base Data'!$I125+'Base Data'!$J125)/30)+($H125*'Base Data'!AB125)</f>
        <v>0</v>
      </c>
      <c r="AC125" s="33">
        <f>'LCR Weights'!$N125*($G125*('Base Data'!$I125+'Base Data'!$J125)/30)+($H125*'Base Data'!AC125)</f>
        <v>0</v>
      </c>
      <c r="AD125" s="33">
        <f>'LCR Weights'!$N125*($G125*('Base Data'!$I125+'Base Data'!$J125)/30)+($H125*'Base Data'!AD125)</f>
        <v>0</v>
      </c>
      <c r="AE125" s="33">
        <f>'LCR Weights'!$N125*($G125*('Base Data'!$I125+'Base Data'!$J125)/30)+($H125*'Base Data'!AE125)</f>
        <v>0</v>
      </c>
      <c r="AF125" s="33">
        <f>'LCR Weights'!$N125*($G125*('Base Data'!$I125+'Base Data'!$J125)/30)+($H125*'Base Data'!AF125)</f>
        <v>0</v>
      </c>
      <c r="AG125" s="33">
        <f>'LCR Weights'!$N125*($G125*('Base Data'!$I125+'Base Data'!$J125)/30)+($H125*'Base Data'!AG125)</f>
        <v>0</v>
      </c>
      <c r="AH125" s="33">
        <f>'LCR Weights'!$N125*($G125*('Base Data'!$I125+'Base Data'!$J125)/30)+($H125*'Base Data'!AH125)</f>
        <v>0</v>
      </c>
      <c r="AI125" s="33">
        <f>'LCR Weights'!$N125*($G125*('Base Data'!$I125+'Base Data'!$J125)/30)+($H125*'Base Data'!AI125)</f>
        <v>0</v>
      </c>
      <c r="AJ125" s="33">
        <f>'LCR Weights'!$N125*($G125*('Base Data'!$I125+'Base Data'!$J125)/30)+($H125*'Base Data'!AJ125)</f>
        <v>0</v>
      </c>
      <c r="AK125" s="33">
        <f>'LCR Weights'!$N125*($G125*('Base Data'!$I125+'Base Data'!$J125)/30)+($H125*'Base Data'!AK125)</f>
        <v>0</v>
      </c>
      <c r="AL125" s="33">
        <f>'LCR Weights'!$N125*($G125*('Base Data'!$I125+'Base Data'!$J125)/30)+($H125*'Base Data'!AL125)</f>
        <v>0</v>
      </c>
      <c r="AM125" s="33">
        <f>'LCR Weights'!$N125*($G125*('Base Data'!$I125+'Base Data'!$J125)/30)+($H125*'Base Data'!AM125)</f>
        <v>0</v>
      </c>
      <c r="AN125" s="33">
        <f>'LCR Weights'!$N125*($G125*('Base Data'!$I125+'Base Data'!$J125)/30)+($H125*'Base Data'!AN125)</f>
        <v>0</v>
      </c>
      <c r="AO125" s="34">
        <f>$H125*'Base Data'!AO125</f>
        <v>0</v>
      </c>
      <c r="AP125" s="34">
        <f>$H125*'Base Data'!AP125</f>
        <v>0</v>
      </c>
      <c r="AQ125" s="34">
        <f>$H125*'Base Data'!AQ125</f>
        <v>0</v>
      </c>
      <c r="AR125" s="34">
        <f>$H125*'Base Data'!AR125</f>
        <v>0</v>
      </c>
      <c r="AS125" s="34">
        <f>$H125*'Base Data'!AS125</f>
        <v>0</v>
      </c>
      <c r="AT125" s="34">
        <f>$H125*'Base Data'!AT125</f>
        <v>0</v>
      </c>
      <c r="AU125" s="34">
        <f>$H125*'Base Data'!AU125</f>
        <v>0</v>
      </c>
      <c r="AV125" s="34">
        <f>$H125*'Base Data'!AV125</f>
        <v>0</v>
      </c>
      <c r="AW125" s="34">
        <f>$H125*'Base Data'!AW125</f>
        <v>0</v>
      </c>
      <c r="AX125" s="34">
        <f>$H125*'Base Data'!AX125</f>
        <v>0</v>
      </c>
      <c r="AY125" s="34">
        <f>$H125*'Base Data'!AY125</f>
        <v>0</v>
      </c>
      <c r="AZ125" s="34">
        <f>$H125*'Base Data'!AZ125</f>
        <v>0</v>
      </c>
      <c r="BA125" s="34">
        <f>$H125*'Base Data'!BA125</f>
        <v>0</v>
      </c>
      <c r="BB125" s="34">
        <f>$H125*'Base Data'!BB125</f>
        <v>0</v>
      </c>
      <c r="BC125" s="34">
        <f>$H125*'Base Data'!BC125</f>
        <v>0</v>
      </c>
      <c r="BD125" s="34">
        <f>$H125*'Base Data'!BD125</f>
        <v>0</v>
      </c>
      <c r="BE125" s="34">
        <f>$H125*'Base Data'!BE125</f>
        <v>0</v>
      </c>
      <c r="BF125" s="34">
        <f>$H125*'Base Data'!BF125</f>
        <v>0</v>
      </c>
      <c r="BG125" s="34">
        <f>$H125*'Base Data'!BG125</f>
        <v>0</v>
      </c>
      <c r="BH125" s="34">
        <f>$H125*'Base Data'!BH125</f>
        <v>0</v>
      </c>
      <c r="BI125" s="34">
        <f>$H125*'Base Data'!BI125</f>
        <v>0</v>
      </c>
      <c r="BJ125" s="34">
        <f>$H125*'Base Data'!BJ125</f>
        <v>0</v>
      </c>
      <c r="BK125" s="34">
        <f>$H125*'Base Data'!BK125</f>
        <v>0</v>
      </c>
      <c r="BL125" s="34">
        <f>$H125*'Base Data'!BL125</f>
        <v>0</v>
      </c>
      <c r="BM125" s="34">
        <f>$H125*'Base Data'!BM125</f>
        <v>0</v>
      </c>
      <c r="BN125" s="34">
        <f>$H125*'Base Data'!BN125</f>
        <v>0</v>
      </c>
      <c r="BO125" s="34">
        <f>$H125*'Base Data'!BO125</f>
        <v>0</v>
      </c>
      <c r="BP125" s="34">
        <f>$H125*'Base Data'!BP125</f>
        <v>0</v>
      </c>
      <c r="BQ125" s="34">
        <f>$H125*'Base Data'!BQ125</f>
        <v>0</v>
      </c>
      <c r="BR125" s="34">
        <f>$H125*'Base Data'!BR125</f>
        <v>0</v>
      </c>
      <c r="BS125" s="34">
        <f>$H125*'Base Data'!BS125</f>
        <v>0</v>
      </c>
      <c r="BT125" s="34">
        <f>$H125*'Base Data'!BT125</f>
        <v>0</v>
      </c>
      <c r="BU125" s="34">
        <f>$H125*'Base Data'!BU125</f>
        <v>0</v>
      </c>
      <c r="BV125" s="34">
        <f>$H125*'Base Data'!BV125</f>
        <v>0</v>
      </c>
      <c r="BW125" s="34">
        <f>$H125*'Base Data'!BW125</f>
        <v>0</v>
      </c>
      <c r="BX125" s="34">
        <f>$H125*'Base Data'!BX125</f>
        <v>0</v>
      </c>
      <c r="BY125" s="34">
        <f>$H125*'Base Data'!BY125</f>
        <v>0</v>
      </c>
      <c r="BZ125" s="34">
        <f>$H125*'Base Data'!BZ125</f>
        <v>0</v>
      </c>
      <c r="CA125" s="34">
        <f>$H125*'Base Data'!CA125</f>
        <v>0</v>
      </c>
      <c r="CB125" s="34">
        <f>$H125*'Base Data'!CB125</f>
        <v>0</v>
      </c>
      <c r="CC125" s="34">
        <f>$H125*'Base Data'!CC125</f>
        <v>0</v>
      </c>
      <c r="CD125" s="34">
        <f>$H125*'Base Data'!CD125</f>
        <v>0</v>
      </c>
      <c r="CE125" s="34">
        <f>$H125*'Base Data'!CE125</f>
        <v>0</v>
      </c>
      <c r="CF125" s="34">
        <f>$H125*'Base Data'!CF125</f>
        <v>0</v>
      </c>
      <c r="CG125" s="34">
        <f>$H125*'Base Data'!CG125</f>
        <v>0</v>
      </c>
      <c r="CH125" s="34">
        <f>$H125*'Base Data'!CH125</f>
        <v>0</v>
      </c>
      <c r="CI125" s="34">
        <f>$H125*'Base Data'!CI125</f>
        <v>0</v>
      </c>
      <c r="CJ125" s="34">
        <f>$H125*'Base Data'!CJ125</f>
        <v>0</v>
      </c>
      <c r="CK125" s="34">
        <f>$H125*'Base Data'!CK125</f>
        <v>0</v>
      </c>
      <c r="CL125" s="34">
        <f>$H125*'Base Data'!CL125</f>
        <v>0</v>
      </c>
      <c r="CM125" s="34">
        <f>$H125*'Base Data'!CM125</f>
        <v>0</v>
      </c>
      <c r="CN125" s="34">
        <f>$H125*'Base Data'!CN125</f>
        <v>0</v>
      </c>
      <c r="CO125" s="34">
        <f>$H125*'Base Data'!CO125</f>
        <v>0</v>
      </c>
      <c r="CP125" s="34">
        <f>$H125*'Base Data'!CP125</f>
        <v>0</v>
      </c>
      <c r="CQ125" s="34">
        <f>$H125*'Base Data'!CQ125</f>
        <v>0</v>
      </c>
      <c r="CR125" s="34">
        <f>$H125*'Base Data'!CR125</f>
        <v>0</v>
      </c>
      <c r="CS125" s="34">
        <f>$H125*'Base Data'!CS125</f>
        <v>0</v>
      </c>
      <c r="CT125" s="34">
        <f>$H125*'Base Data'!CT125</f>
        <v>0</v>
      </c>
      <c r="CU125" s="34">
        <f>$H125*'Base Data'!CU125</f>
        <v>0</v>
      </c>
      <c r="CV125" s="34">
        <f>$H125*'Base Data'!CV125</f>
        <v>0</v>
      </c>
      <c r="CW125" s="34">
        <f>$H125*'Base Data'!CW125</f>
        <v>0</v>
      </c>
      <c r="CX125" s="34">
        <f>$H125*'Base Data'!CX125</f>
        <v>0</v>
      </c>
      <c r="CY125" s="34">
        <f>$H125*'Base Data'!CY125</f>
        <v>0</v>
      </c>
      <c r="CZ125" s="34">
        <f>$H125*'Base Data'!CZ125</f>
        <v>0</v>
      </c>
      <c r="DA125" s="34">
        <f>$H125*'Base Data'!DA125</f>
        <v>0</v>
      </c>
      <c r="DB125" s="34">
        <f>$H125*'Base Data'!DB125</f>
        <v>0</v>
      </c>
      <c r="DC125" s="34">
        <f>$H125*'Base Data'!DC125</f>
        <v>0</v>
      </c>
      <c r="DD125" s="34">
        <f>$H125*'Base Data'!DD125</f>
        <v>0</v>
      </c>
      <c r="DE125" s="34">
        <f>$H125*'Base Data'!DE125</f>
        <v>0</v>
      </c>
      <c r="DF125" s="34">
        <f>$H125*'Base Data'!DF125</f>
        <v>0</v>
      </c>
      <c r="DG125" s="34">
        <f>$H125*'Base Data'!DG125</f>
        <v>0</v>
      </c>
      <c r="DH125" s="34">
        <f>$H125*'Base Data'!DH125</f>
        <v>0</v>
      </c>
      <c r="DI125" s="34">
        <f>$H125*'Base Data'!DI125</f>
        <v>0</v>
      </c>
      <c r="DJ125" s="34">
        <f>$H125*'Base Data'!DJ125</f>
        <v>0</v>
      </c>
      <c r="DK125" s="34">
        <f>$H125*'Base Data'!DK125</f>
        <v>0</v>
      </c>
      <c r="DL125" s="729">
        <f>$H125*'Base Data'!DL125</f>
        <v>0</v>
      </c>
    </row>
    <row r="126" spans="1:116" s="332" customFormat="1" ht="24.75">
      <c r="A126" s="333">
        <f>'LCR Weights'!N126</f>
        <v>1</v>
      </c>
      <c r="B126" s="333"/>
      <c r="C126" s="76"/>
      <c r="D126" s="87" t="s">
        <v>606</v>
      </c>
      <c r="E126" s="93" t="s">
        <v>811</v>
      </c>
      <c r="F126" s="725" t="s">
        <v>938</v>
      </c>
      <c r="G126" s="726">
        <f>'LCR Weights'!M126</f>
        <v>0.2</v>
      </c>
      <c r="H126" s="727">
        <f>'LCR Weights'!H126</f>
        <v>1</v>
      </c>
      <c r="I126" s="728"/>
      <c r="J126" s="34">
        <f>IF('LCR Weights'!$N126=0,1,0)*('Base Data'!J126+'Base Data'!I126)*G126</f>
        <v>0</v>
      </c>
      <c r="K126" s="33">
        <f>'LCR Weights'!$N126*($G126*('Base Data'!$I126+'Base Data'!$J126)/30)+($H126*'Base Data'!K126)</f>
        <v>0</v>
      </c>
      <c r="L126" s="33">
        <f>'LCR Weights'!$N126*($G126*('Base Data'!$I126+'Base Data'!$J126)/30)+($H126*'Base Data'!L126)</f>
        <v>0</v>
      </c>
      <c r="M126" s="33">
        <f>'LCR Weights'!$N126*($G126*('Base Data'!$I126+'Base Data'!$J126)/30)+($H126*'Base Data'!M126)</f>
        <v>0</v>
      </c>
      <c r="N126" s="33">
        <f>'LCR Weights'!$N126*($G126*('Base Data'!$I126+'Base Data'!$J126)/30)+($H126*'Base Data'!N126)</f>
        <v>0</v>
      </c>
      <c r="O126" s="33">
        <f>'LCR Weights'!$N126*($G126*('Base Data'!$I126+'Base Data'!$J126)/30)+($H126*'Base Data'!O126)</f>
        <v>0</v>
      </c>
      <c r="P126" s="33">
        <f>'LCR Weights'!$N126*($G126*('Base Data'!$I126+'Base Data'!$J126)/30)+($H126*'Base Data'!P126)</f>
        <v>0</v>
      </c>
      <c r="Q126" s="33">
        <f>'LCR Weights'!$N126*($G126*('Base Data'!$I126+'Base Data'!$J126)/30)+($H126*'Base Data'!Q126)</f>
        <v>0</v>
      </c>
      <c r="R126" s="33">
        <f>'LCR Weights'!$N126*($G126*('Base Data'!$I126+'Base Data'!$J126)/30)+($H126*'Base Data'!R126)</f>
        <v>0</v>
      </c>
      <c r="S126" s="33">
        <f>'LCR Weights'!$N126*($G126*('Base Data'!$I126+'Base Data'!$J126)/30)+($H126*'Base Data'!S126)</f>
        <v>0</v>
      </c>
      <c r="T126" s="33">
        <f>'LCR Weights'!$N126*($G126*('Base Data'!$I126+'Base Data'!$J126)/30)+($H126*'Base Data'!T126)</f>
        <v>0</v>
      </c>
      <c r="U126" s="33">
        <f>'LCR Weights'!$N126*($G126*('Base Data'!$I126+'Base Data'!$J126)/30)+($H126*'Base Data'!U126)</f>
        <v>0</v>
      </c>
      <c r="V126" s="33">
        <f>'LCR Weights'!$N126*($G126*('Base Data'!$I126+'Base Data'!$J126)/30)+($H126*'Base Data'!V126)</f>
        <v>0</v>
      </c>
      <c r="W126" s="33">
        <f>'LCR Weights'!$N126*($G126*('Base Data'!$I126+'Base Data'!$J126)/30)+($H126*'Base Data'!W126)</f>
        <v>0</v>
      </c>
      <c r="X126" s="33">
        <f>'LCR Weights'!$N126*($G126*('Base Data'!$I126+'Base Data'!$J126)/30)+($H126*'Base Data'!X126)</f>
        <v>0</v>
      </c>
      <c r="Y126" s="33">
        <f>'LCR Weights'!$N126*($G126*('Base Data'!$I126+'Base Data'!$J126)/30)+($H126*'Base Data'!Y126)</f>
        <v>0</v>
      </c>
      <c r="Z126" s="33">
        <f>'LCR Weights'!$N126*($G126*('Base Data'!$I126+'Base Data'!$J126)/30)+($H126*'Base Data'!Z126)</f>
        <v>0</v>
      </c>
      <c r="AA126" s="33">
        <f>'LCR Weights'!$N126*($G126*('Base Data'!$I126+'Base Data'!$J126)/30)+($H126*'Base Data'!AA126)</f>
        <v>0</v>
      </c>
      <c r="AB126" s="33">
        <f>'LCR Weights'!$N126*($G126*('Base Data'!$I126+'Base Data'!$J126)/30)+($H126*'Base Data'!AB126)</f>
        <v>0</v>
      </c>
      <c r="AC126" s="33">
        <f>'LCR Weights'!$N126*($G126*('Base Data'!$I126+'Base Data'!$J126)/30)+($H126*'Base Data'!AC126)</f>
        <v>0</v>
      </c>
      <c r="AD126" s="33">
        <f>'LCR Weights'!$N126*($G126*('Base Data'!$I126+'Base Data'!$J126)/30)+($H126*'Base Data'!AD126)</f>
        <v>0</v>
      </c>
      <c r="AE126" s="33">
        <f>'LCR Weights'!$N126*($G126*('Base Data'!$I126+'Base Data'!$J126)/30)+($H126*'Base Data'!AE126)</f>
        <v>0</v>
      </c>
      <c r="AF126" s="33">
        <f>'LCR Weights'!$N126*($G126*('Base Data'!$I126+'Base Data'!$J126)/30)+($H126*'Base Data'!AF126)</f>
        <v>0</v>
      </c>
      <c r="AG126" s="33">
        <f>'LCR Weights'!$N126*($G126*('Base Data'!$I126+'Base Data'!$J126)/30)+($H126*'Base Data'!AG126)</f>
        <v>0</v>
      </c>
      <c r="AH126" s="33">
        <f>'LCR Weights'!$N126*($G126*('Base Data'!$I126+'Base Data'!$J126)/30)+($H126*'Base Data'!AH126)</f>
        <v>0</v>
      </c>
      <c r="AI126" s="33">
        <f>'LCR Weights'!$N126*($G126*('Base Data'!$I126+'Base Data'!$J126)/30)+($H126*'Base Data'!AI126)</f>
        <v>0</v>
      </c>
      <c r="AJ126" s="33">
        <f>'LCR Weights'!$N126*($G126*('Base Data'!$I126+'Base Data'!$J126)/30)+($H126*'Base Data'!AJ126)</f>
        <v>0</v>
      </c>
      <c r="AK126" s="33">
        <f>'LCR Weights'!$N126*($G126*('Base Data'!$I126+'Base Data'!$J126)/30)+($H126*'Base Data'!AK126)</f>
        <v>0</v>
      </c>
      <c r="AL126" s="33">
        <f>'LCR Weights'!$N126*($G126*('Base Data'!$I126+'Base Data'!$J126)/30)+($H126*'Base Data'!AL126)</f>
        <v>0</v>
      </c>
      <c r="AM126" s="33">
        <f>'LCR Weights'!$N126*($G126*('Base Data'!$I126+'Base Data'!$J126)/30)+($H126*'Base Data'!AM126)</f>
        <v>0</v>
      </c>
      <c r="AN126" s="33">
        <f>'LCR Weights'!$N126*($G126*('Base Data'!$I126+'Base Data'!$J126)/30)+($H126*'Base Data'!AN126)</f>
        <v>0</v>
      </c>
      <c r="AO126" s="34">
        <f>$H126*'Base Data'!AO126</f>
        <v>0</v>
      </c>
      <c r="AP126" s="34">
        <f>$H126*'Base Data'!AP126</f>
        <v>0</v>
      </c>
      <c r="AQ126" s="34">
        <f>$H126*'Base Data'!AQ126</f>
        <v>0</v>
      </c>
      <c r="AR126" s="34">
        <f>$H126*'Base Data'!AR126</f>
        <v>0</v>
      </c>
      <c r="AS126" s="34">
        <f>$H126*'Base Data'!AS126</f>
        <v>0</v>
      </c>
      <c r="AT126" s="34">
        <f>$H126*'Base Data'!AT126</f>
        <v>0</v>
      </c>
      <c r="AU126" s="34">
        <f>$H126*'Base Data'!AU126</f>
        <v>0</v>
      </c>
      <c r="AV126" s="34">
        <f>$H126*'Base Data'!AV126</f>
        <v>0</v>
      </c>
      <c r="AW126" s="34">
        <f>$H126*'Base Data'!AW126</f>
        <v>0</v>
      </c>
      <c r="AX126" s="34">
        <f>$H126*'Base Data'!AX126</f>
        <v>0</v>
      </c>
      <c r="AY126" s="34">
        <f>$H126*'Base Data'!AY126</f>
        <v>0</v>
      </c>
      <c r="AZ126" s="34">
        <f>$H126*'Base Data'!AZ126</f>
        <v>0</v>
      </c>
      <c r="BA126" s="34">
        <f>$H126*'Base Data'!BA126</f>
        <v>0</v>
      </c>
      <c r="BB126" s="34">
        <f>$H126*'Base Data'!BB126</f>
        <v>0</v>
      </c>
      <c r="BC126" s="34">
        <f>$H126*'Base Data'!BC126</f>
        <v>0</v>
      </c>
      <c r="BD126" s="34">
        <f>$H126*'Base Data'!BD126</f>
        <v>0</v>
      </c>
      <c r="BE126" s="34">
        <f>$H126*'Base Data'!BE126</f>
        <v>0</v>
      </c>
      <c r="BF126" s="34">
        <f>$H126*'Base Data'!BF126</f>
        <v>0</v>
      </c>
      <c r="BG126" s="34">
        <f>$H126*'Base Data'!BG126</f>
        <v>0</v>
      </c>
      <c r="BH126" s="34">
        <f>$H126*'Base Data'!BH126</f>
        <v>0</v>
      </c>
      <c r="BI126" s="34">
        <f>$H126*'Base Data'!BI126</f>
        <v>0</v>
      </c>
      <c r="BJ126" s="34">
        <f>$H126*'Base Data'!BJ126</f>
        <v>0</v>
      </c>
      <c r="BK126" s="34">
        <f>$H126*'Base Data'!BK126</f>
        <v>0</v>
      </c>
      <c r="BL126" s="34">
        <f>$H126*'Base Data'!BL126</f>
        <v>0</v>
      </c>
      <c r="BM126" s="34">
        <f>$H126*'Base Data'!BM126</f>
        <v>0</v>
      </c>
      <c r="BN126" s="34">
        <f>$H126*'Base Data'!BN126</f>
        <v>0</v>
      </c>
      <c r="BO126" s="34">
        <f>$H126*'Base Data'!BO126</f>
        <v>0</v>
      </c>
      <c r="BP126" s="34">
        <f>$H126*'Base Data'!BP126</f>
        <v>0</v>
      </c>
      <c r="BQ126" s="34">
        <f>$H126*'Base Data'!BQ126</f>
        <v>0</v>
      </c>
      <c r="BR126" s="34">
        <f>$H126*'Base Data'!BR126</f>
        <v>0</v>
      </c>
      <c r="BS126" s="34">
        <f>$H126*'Base Data'!BS126</f>
        <v>0</v>
      </c>
      <c r="BT126" s="34">
        <f>$H126*'Base Data'!BT126</f>
        <v>0</v>
      </c>
      <c r="BU126" s="34">
        <f>$H126*'Base Data'!BU126</f>
        <v>0</v>
      </c>
      <c r="BV126" s="34">
        <f>$H126*'Base Data'!BV126</f>
        <v>0</v>
      </c>
      <c r="BW126" s="34">
        <f>$H126*'Base Data'!BW126</f>
        <v>0</v>
      </c>
      <c r="BX126" s="34">
        <f>$H126*'Base Data'!BX126</f>
        <v>0</v>
      </c>
      <c r="BY126" s="34">
        <f>$H126*'Base Data'!BY126</f>
        <v>0</v>
      </c>
      <c r="BZ126" s="34">
        <f>$H126*'Base Data'!BZ126</f>
        <v>0</v>
      </c>
      <c r="CA126" s="34">
        <f>$H126*'Base Data'!CA126</f>
        <v>0</v>
      </c>
      <c r="CB126" s="34">
        <f>$H126*'Base Data'!CB126</f>
        <v>0</v>
      </c>
      <c r="CC126" s="34">
        <f>$H126*'Base Data'!CC126</f>
        <v>0</v>
      </c>
      <c r="CD126" s="34">
        <f>$H126*'Base Data'!CD126</f>
        <v>0</v>
      </c>
      <c r="CE126" s="34">
        <f>$H126*'Base Data'!CE126</f>
        <v>0</v>
      </c>
      <c r="CF126" s="34">
        <f>$H126*'Base Data'!CF126</f>
        <v>0</v>
      </c>
      <c r="CG126" s="34">
        <f>$H126*'Base Data'!CG126</f>
        <v>0</v>
      </c>
      <c r="CH126" s="34">
        <f>$H126*'Base Data'!CH126</f>
        <v>0</v>
      </c>
      <c r="CI126" s="34">
        <f>$H126*'Base Data'!CI126</f>
        <v>0</v>
      </c>
      <c r="CJ126" s="34">
        <f>$H126*'Base Data'!CJ126</f>
        <v>0</v>
      </c>
      <c r="CK126" s="34">
        <f>$H126*'Base Data'!CK126</f>
        <v>0</v>
      </c>
      <c r="CL126" s="34">
        <f>$H126*'Base Data'!CL126</f>
        <v>0</v>
      </c>
      <c r="CM126" s="34">
        <f>$H126*'Base Data'!CM126</f>
        <v>0</v>
      </c>
      <c r="CN126" s="34">
        <f>$H126*'Base Data'!CN126</f>
        <v>0</v>
      </c>
      <c r="CO126" s="34">
        <f>$H126*'Base Data'!CO126</f>
        <v>0</v>
      </c>
      <c r="CP126" s="34">
        <f>$H126*'Base Data'!CP126</f>
        <v>0</v>
      </c>
      <c r="CQ126" s="34">
        <f>$H126*'Base Data'!CQ126</f>
        <v>0</v>
      </c>
      <c r="CR126" s="34">
        <f>$H126*'Base Data'!CR126</f>
        <v>0</v>
      </c>
      <c r="CS126" s="34">
        <f>$H126*'Base Data'!CS126</f>
        <v>0</v>
      </c>
      <c r="CT126" s="34">
        <f>$H126*'Base Data'!CT126</f>
        <v>0</v>
      </c>
      <c r="CU126" s="34">
        <f>$H126*'Base Data'!CU126</f>
        <v>0</v>
      </c>
      <c r="CV126" s="34">
        <f>$H126*'Base Data'!CV126</f>
        <v>0</v>
      </c>
      <c r="CW126" s="34">
        <f>$H126*'Base Data'!CW126</f>
        <v>0</v>
      </c>
      <c r="CX126" s="34">
        <f>$H126*'Base Data'!CX126</f>
        <v>0</v>
      </c>
      <c r="CY126" s="34">
        <f>$H126*'Base Data'!CY126</f>
        <v>0</v>
      </c>
      <c r="CZ126" s="34">
        <f>$H126*'Base Data'!CZ126</f>
        <v>0</v>
      </c>
      <c r="DA126" s="34">
        <f>$H126*'Base Data'!DA126</f>
        <v>0</v>
      </c>
      <c r="DB126" s="34">
        <f>$H126*'Base Data'!DB126</f>
        <v>0</v>
      </c>
      <c r="DC126" s="34">
        <f>$H126*'Base Data'!DC126</f>
        <v>0</v>
      </c>
      <c r="DD126" s="34">
        <f>$H126*'Base Data'!DD126</f>
        <v>0</v>
      </c>
      <c r="DE126" s="34">
        <f>$H126*'Base Data'!DE126</f>
        <v>0</v>
      </c>
      <c r="DF126" s="34">
        <f>$H126*'Base Data'!DF126</f>
        <v>0</v>
      </c>
      <c r="DG126" s="34">
        <f>$H126*'Base Data'!DG126</f>
        <v>0</v>
      </c>
      <c r="DH126" s="34">
        <f>$H126*'Base Data'!DH126</f>
        <v>0</v>
      </c>
      <c r="DI126" s="34">
        <f>$H126*'Base Data'!DI126</f>
        <v>0</v>
      </c>
      <c r="DJ126" s="34">
        <f>$H126*'Base Data'!DJ126</f>
        <v>0</v>
      </c>
      <c r="DK126" s="34">
        <f>$H126*'Base Data'!DK126</f>
        <v>0</v>
      </c>
      <c r="DL126" s="729">
        <f>$H126*'Base Data'!DL126</f>
        <v>0</v>
      </c>
    </row>
    <row r="127" spans="1:116" s="332" customFormat="1" ht="19.5" customHeight="1">
      <c r="A127" s="333">
        <f>'LCR Weights'!N127</f>
        <v>0</v>
      </c>
      <c r="B127" s="333"/>
      <c r="C127" s="76"/>
      <c r="D127" s="87"/>
      <c r="E127" s="93"/>
      <c r="F127" s="725" t="s">
        <v>939</v>
      </c>
      <c r="G127" s="726">
        <f>'LCR Weights'!M127</f>
        <v>0.2</v>
      </c>
      <c r="H127" s="727">
        <f>'LCR Weights'!H127</f>
        <v>1</v>
      </c>
      <c r="I127" s="728"/>
      <c r="J127" s="34">
        <f>IF('LCR Weights'!$N127=0,1,0)*('Base Data'!J127+'Base Data'!I127)*G127</f>
        <v>0</v>
      </c>
      <c r="K127" s="33">
        <f>'LCR Weights'!$N127*($G127*('Base Data'!$I127+'Base Data'!$J127)/30)+($H127*'Base Data'!K127)</f>
        <v>0</v>
      </c>
      <c r="L127" s="33">
        <f>'LCR Weights'!$N127*($G127*('Base Data'!$I127+'Base Data'!$J127)/30)+($H127*'Base Data'!L127)</f>
        <v>0</v>
      </c>
      <c r="M127" s="33">
        <f>'LCR Weights'!$N127*($G127*('Base Data'!$I127+'Base Data'!$J127)/30)+($H127*'Base Data'!M127)</f>
        <v>0</v>
      </c>
      <c r="N127" s="33">
        <f>'LCR Weights'!$N127*($G127*('Base Data'!$I127+'Base Data'!$J127)/30)+($H127*'Base Data'!N127)</f>
        <v>0</v>
      </c>
      <c r="O127" s="33">
        <f>'LCR Weights'!$N127*($G127*('Base Data'!$I127+'Base Data'!$J127)/30)+($H127*'Base Data'!O127)</f>
        <v>0</v>
      </c>
      <c r="P127" s="33">
        <f>'LCR Weights'!$N127*($G127*('Base Data'!$I127+'Base Data'!$J127)/30)+($H127*'Base Data'!P127)</f>
        <v>0</v>
      </c>
      <c r="Q127" s="33">
        <f>'LCR Weights'!$N127*($G127*('Base Data'!$I127+'Base Data'!$J127)/30)+($H127*'Base Data'!Q127)</f>
        <v>0</v>
      </c>
      <c r="R127" s="33">
        <f>'LCR Weights'!$N127*($G127*('Base Data'!$I127+'Base Data'!$J127)/30)+($H127*'Base Data'!R127)</f>
        <v>0</v>
      </c>
      <c r="S127" s="33">
        <f>'LCR Weights'!$N127*($G127*('Base Data'!$I127+'Base Data'!$J127)/30)+($H127*'Base Data'!S127)</f>
        <v>0</v>
      </c>
      <c r="T127" s="33">
        <f>'LCR Weights'!$N127*($G127*('Base Data'!$I127+'Base Data'!$J127)/30)+($H127*'Base Data'!T127)</f>
        <v>0</v>
      </c>
      <c r="U127" s="33">
        <f>'LCR Weights'!$N127*($G127*('Base Data'!$I127+'Base Data'!$J127)/30)+($H127*'Base Data'!U127)</f>
        <v>0</v>
      </c>
      <c r="V127" s="33">
        <f>'LCR Weights'!$N127*($G127*('Base Data'!$I127+'Base Data'!$J127)/30)+($H127*'Base Data'!V127)</f>
        <v>0</v>
      </c>
      <c r="W127" s="33">
        <f>'LCR Weights'!$N127*($G127*('Base Data'!$I127+'Base Data'!$J127)/30)+($H127*'Base Data'!W127)</f>
        <v>0</v>
      </c>
      <c r="X127" s="33">
        <f>'LCR Weights'!$N127*($G127*('Base Data'!$I127+'Base Data'!$J127)/30)+($H127*'Base Data'!X127)</f>
        <v>0</v>
      </c>
      <c r="Y127" s="33">
        <f>'LCR Weights'!$N127*($G127*('Base Data'!$I127+'Base Data'!$J127)/30)+($H127*'Base Data'!Y127)</f>
        <v>0</v>
      </c>
      <c r="Z127" s="33">
        <f>'LCR Weights'!$N127*($G127*('Base Data'!$I127+'Base Data'!$J127)/30)+($H127*'Base Data'!Z127)</f>
        <v>0</v>
      </c>
      <c r="AA127" s="33">
        <f>'LCR Weights'!$N127*($G127*('Base Data'!$I127+'Base Data'!$J127)/30)+($H127*'Base Data'!AA127)</f>
        <v>0</v>
      </c>
      <c r="AB127" s="33">
        <f>'LCR Weights'!$N127*($G127*('Base Data'!$I127+'Base Data'!$J127)/30)+($H127*'Base Data'!AB127)</f>
        <v>0</v>
      </c>
      <c r="AC127" s="33">
        <f>'LCR Weights'!$N127*($G127*('Base Data'!$I127+'Base Data'!$J127)/30)+($H127*'Base Data'!AC127)</f>
        <v>0</v>
      </c>
      <c r="AD127" s="33">
        <f>'LCR Weights'!$N127*($G127*('Base Data'!$I127+'Base Data'!$J127)/30)+($H127*'Base Data'!AD127)</f>
        <v>0</v>
      </c>
      <c r="AE127" s="33">
        <f>'LCR Weights'!$N127*($G127*('Base Data'!$I127+'Base Data'!$J127)/30)+($H127*'Base Data'!AE127)</f>
        <v>0</v>
      </c>
      <c r="AF127" s="33">
        <f>'LCR Weights'!$N127*($G127*('Base Data'!$I127+'Base Data'!$J127)/30)+($H127*'Base Data'!AF127)</f>
        <v>0</v>
      </c>
      <c r="AG127" s="33">
        <f>'LCR Weights'!$N127*($G127*('Base Data'!$I127+'Base Data'!$J127)/30)+($H127*'Base Data'!AG127)</f>
        <v>0</v>
      </c>
      <c r="AH127" s="33">
        <f>'LCR Weights'!$N127*($G127*('Base Data'!$I127+'Base Data'!$J127)/30)+($H127*'Base Data'!AH127)</f>
        <v>0</v>
      </c>
      <c r="AI127" s="33">
        <f>'LCR Weights'!$N127*($G127*('Base Data'!$I127+'Base Data'!$J127)/30)+($H127*'Base Data'!AI127)</f>
        <v>0</v>
      </c>
      <c r="AJ127" s="33">
        <f>'LCR Weights'!$N127*($G127*('Base Data'!$I127+'Base Data'!$J127)/30)+($H127*'Base Data'!AJ127)</f>
        <v>0</v>
      </c>
      <c r="AK127" s="33">
        <f>'LCR Weights'!$N127*($G127*('Base Data'!$I127+'Base Data'!$J127)/30)+($H127*'Base Data'!AK127)</f>
        <v>0</v>
      </c>
      <c r="AL127" s="33">
        <f>'LCR Weights'!$N127*($G127*('Base Data'!$I127+'Base Data'!$J127)/30)+($H127*'Base Data'!AL127)</f>
        <v>0</v>
      </c>
      <c r="AM127" s="33">
        <f>'LCR Weights'!$N127*($G127*('Base Data'!$I127+'Base Data'!$J127)/30)+($H127*'Base Data'!AM127)</f>
        <v>0</v>
      </c>
      <c r="AN127" s="33">
        <f>'LCR Weights'!$N127*($G127*('Base Data'!$I127+'Base Data'!$J127)/30)+($H127*'Base Data'!AN127)</f>
        <v>0</v>
      </c>
      <c r="AO127" s="34">
        <f>$H127*'Base Data'!AO127</f>
        <v>0</v>
      </c>
      <c r="AP127" s="34">
        <f>$H127*'Base Data'!AP127</f>
        <v>0</v>
      </c>
      <c r="AQ127" s="34">
        <f>$H127*'Base Data'!AQ127</f>
        <v>0</v>
      </c>
      <c r="AR127" s="34">
        <f>$H127*'Base Data'!AR127</f>
        <v>0</v>
      </c>
      <c r="AS127" s="34">
        <f>$H127*'Base Data'!AS127</f>
        <v>0</v>
      </c>
      <c r="AT127" s="34">
        <f>$H127*'Base Data'!AT127</f>
        <v>0</v>
      </c>
      <c r="AU127" s="34">
        <f>$H127*'Base Data'!AU127</f>
        <v>0</v>
      </c>
      <c r="AV127" s="34">
        <f>$H127*'Base Data'!AV127</f>
        <v>0</v>
      </c>
      <c r="AW127" s="34">
        <f>$H127*'Base Data'!AW127</f>
        <v>0</v>
      </c>
      <c r="AX127" s="34">
        <f>$H127*'Base Data'!AX127</f>
        <v>0</v>
      </c>
      <c r="AY127" s="34">
        <f>$H127*'Base Data'!AY127</f>
        <v>0</v>
      </c>
      <c r="AZ127" s="34">
        <f>$H127*'Base Data'!AZ127</f>
        <v>0</v>
      </c>
      <c r="BA127" s="34">
        <f>$H127*'Base Data'!BA127</f>
        <v>0</v>
      </c>
      <c r="BB127" s="34">
        <f>$H127*'Base Data'!BB127</f>
        <v>0</v>
      </c>
      <c r="BC127" s="34">
        <f>$H127*'Base Data'!BC127</f>
        <v>0</v>
      </c>
      <c r="BD127" s="34">
        <f>$H127*'Base Data'!BD127</f>
        <v>0</v>
      </c>
      <c r="BE127" s="34">
        <f>$H127*'Base Data'!BE127</f>
        <v>0</v>
      </c>
      <c r="BF127" s="34">
        <f>$H127*'Base Data'!BF127</f>
        <v>0</v>
      </c>
      <c r="BG127" s="34">
        <f>$H127*'Base Data'!BG127</f>
        <v>0</v>
      </c>
      <c r="BH127" s="34">
        <f>$H127*'Base Data'!BH127</f>
        <v>0</v>
      </c>
      <c r="BI127" s="34">
        <f>$H127*'Base Data'!BI127</f>
        <v>0</v>
      </c>
      <c r="BJ127" s="34">
        <f>$H127*'Base Data'!BJ127</f>
        <v>0</v>
      </c>
      <c r="BK127" s="34">
        <f>$H127*'Base Data'!BK127</f>
        <v>0</v>
      </c>
      <c r="BL127" s="34">
        <f>$H127*'Base Data'!BL127</f>
        <v>0</v>
      </c>
      <c r="BM127" s="34">
        <f>$H127*'Base Data'!BM127</f>
        <v>0</v>
      </c>
      <c r="BN127" s="34">
        <f>$H127*'Base Data'!BN127</f>
        <v>0</v>
      </c>
      <c r="BO127" s="34">
        <f>$H127*'Base Data'!BO127</f>
        <v>0</v>
      </c>
      <c r="BP127" s="34">
        <f>$H127*'Base Data'!BP127</f>
        <v>0</v>
      </c>
      <c r="BQ127" s="34">
        <f>$H127*'Base Data'!BQ127</f>
        <v>0</v>
      </c>
      <c r="BR127" s="34">
        <f>$H127*'Base Data'!BR127</f>
        <v>0</v>
      </c>
      <c r="BS127" s="34">
        <f>$H127*'Base Data'!BS127</f>
        <v>0</v>
      </c>
      <c r="BT127" s="34">
        <f>$H127*'Base Data'!BT127</f>
        <v>0</v>
      </c>
      <c r="BU127" s="34">
        <f>$H127*'Base Data'!BU127</f>
        <v>0</v>
      </c>
      <c r="BV127" s="34">
        <f>$H127*'Base Data'!BV127</f>
        <v>0</v>
      </c>
      <c r="BW127" s="34">
        <f>$H127*'Base Data'!BW127</f>
        <v>0</v>
      </c>
      <c r="BX127" s="34">
        <f>$H127*'Base Data'!BX127</f>
        <v>0</v>
      </c>
      <c r="BY127" s="34">
        <f>$H127*'Base Data'!BY127</f>
        <v>0</v>
      </c>
      <c r="BZ127" s="34">
        <f>$H127*'Base Data'!BZ127</f>
        <v>0</v>
      </c>
      <c r="CA127" s="34">
        <f>$H127*'Base Data'!CA127</f>
        <v>0</v>
      </c>
      <c r="CB127" s="34">
        <f>$H127*'Base Data'!CB127</f>
        <v>0</v>
      </c>
      <c r="CC127" s="34">
        <f>$H127*'Base Data'!CC127</f>
        <v>0</v>
      </c>
      <c r="CD127" s="34">
        <f>$H127*'Base Data'!CD127</f>
        <v>0</v>
      </c>
      <c r="CE127" s="34">
        <f>$H127*'Base Data'!CE127</f>
        <v>0</v>
      </c>
      <c r="CF127" s="34">
        <f>$H127*'Base Data'!CF127</f>
        <v>0</v>
      </c>
      <c r="CG127" s="34">
        <f>$H127*'Base Data'!CG127</f>
        <v>0</v>
      </c>
      <c r="CH127" s="34">
        <f>$H127*'Base Data'!CH127</f>
        <v>0</v>
      </c>
      <c r="CI127" s="34">
        <f>$H127*'Base Data'!CI127</f>
        <v>0</v>
      </c>
      <c r="CJ127" s="34">
        <f>$H127*'Base Data'!CJ127</f>
        <v>0</v>
      </c>
      <c r="CK127" s="34">
        <f>$H127*'Base Data'!CK127</f>
        <v>0</v>
      </c>
      <c r="CL127" s="34">
        <f>$H127*'Base Data'!CL127</f>
        <v>0</v>
      </c>
      <c r="CM127" s="34">
        <f>$H127*'Base Data'!CM127</f>
        <v>0</v>
      </c>
      <c r="CN127" s="34">
        <f>$H127*'Base Data'!CN127</f>
        <v>0</v>
      </c>
      <c r="CO127" s="34">
        <f>$H127*'Base Data'!CO127</f>
        <v>0</v>
      </c>
      <c r="CP127" s="34">
        <f>$H127*'Base Data'!CP127</f>
        <v>0</v>
      </c>
      <c r="CQ127" s="34">
        <f>$H127*'Base Data'!CQ127</f>
        <v>0</v>
      </c>
      <c r="CR127" s="34">
        <f>$H127*'Base Data'!CR127</f>
        <v>0</v>
      </c>
      <c r="CS127" s="34">
        <f>$H127*'Base Data'!CS127</f>
        <v>0</v>
      </c>
      <c r="CT127" s="34">
        <f>$H127*'Base Data'!CT127</f>
        <v>0</v>
      </c>
      <c r="CU127" s="34">
        <f>$H127*'Base Data'!CU127</f>
        <v>0</v>
      </c>
      <c r="CV127" s="34">
        <f>$H127*'Base Data'!CV127</f>
        <v>0</v>
      </c>
      <c r="CW127" s="34">
        <f>$H127*'Base Data'!CW127</f>
        <v>0</v>
      </c>
      <c r="CX127" s="34">
        <f>$H127*'Base Data'!CX127</f>
        <v>0</v>
      </c>
      <c r="CY127" s="34">
        <f>$H127*'Base Data'!CY127</f>
        <v>0</v>
      </c>
      <c r="CZ127" s="34">
        <f>$H127*'Base Data'!CZ127</f>
        <v>0</v>
      </c>
      <c r="DA127" s="34">
        <f>$H127*'Base Data'!DA127</f>
        <v>0</v>
      </c>
      <c r="DB127" s="34">
        <f>$H127*'Base Data'!DB127</f>
        <v>0</v>
      </c>
      <c r="DC127" s="34">
        <f>$H127*'Base Data'!DC127</f>
        <v>0</v>
      </c>
      <c r="DD127" s="34">
        <f>$H127*'Base Data'!DD127</f>
        <v>0</v>
      </c>
      <c r="DE127" s="34">
        <f>$H127*'Base Data'!DE127</f>
        <v>0</v>
      </c>
      <c r="DF127" s="34">
        <f>$H127*'Base Data'!DF127</f>
        <v>0</v>
      </c>
      <c r="DG127" s="34">
        <f>$H127*'Base Data'!DG127</f>
        <v>0</v>
      </c>
      <c r="DH127" s="34">
        <f>$H127*'Base Data'!DH127</f>
        <v>0</v>
      </c>
      <c r="DI127" s="34">
        <f>$H127*'Base Data'!DI127</f>
        <v>0</v>
      </c>
      <c r="DJ127" s="34">
        <f>$H127*'Base Data'!DJ127</f>
        <v>0</v>
      </c>
      <c r="DK127" s="34">
        <f>$H127*'Base Data'!DK127</f>
        <v>0</v>
      </c>
      <c r="DL127" s="729">
        <f>$H127*'Base Data'!DL127</f>
        <v>0</v>
      </c>
    </row>
    <row r="128" spans="1:116" s="332" customFormat="1" ht="24.75">
      <c r="A128" s="333">
        <f>'LCR Weights'!N128</f>
        <v>0</v>
      </c>
      <c r="B128" s="333"/>
      <c r="C128" s="76"/>
      <c r="D128" s="87" t="s">
        <v>608</v>
      </c>
      <c r="E128" s="93" t="s">
        <v>812</v>
      </c>
      <c r="F128" s="725" t="s">
        <v>940</v>
      </c>
      <c r="G128" s="726">
        <f>'LCR Weights'!M128</f>
        <v>0.25</v>
      </c>
      <c r="H128" s="727">
        <f>'LCR Weights'!H128</f>
        <v>0.25</v>
      </c>
      <c r="I128" s="728"/>
      <c r="J128" s="34">
        <f>IF('LCR Weights'!$N128=0,1,0)*('Base Data'!J128+'Base Data'!I128)*G128</f>
        <v>0</v>
      </c>
      <c r="K128" s="33">
        <f>'LCR Weights'!$N128*($G128*('Base Data'!$I128+'Base Data'!$J128)/30)+($H128*'Base Data'!K128)</f>
        <v>0</v>
      </c>
      <c r="L128" s="33">
        <f>'LCR Weights'!$N128*($G128*('Base Data'!$I128+'Base Data'!$J128)/30)+($H128*'Base Data'!L128)</f>
        <v>0</v>
      </c>
      <c r="M128" s="33">
        <f>'LCR Weights'!$N128*($G128*('Base Data'!$I128+'Base Data'!$J128)/30)+($H128*'Base Data'!M128)</f>
        <v>0</v>
      </c>
      <c r="N128" s="33">
        <f>'LCR Weights'!$N128*($G128*('Base Data'!$I128+'Base Data'!$J128)/30)+($H128*'Base Data'!N128)</f>
        <v>0</v>
      </c>
      <c r="O128" s="33">
        <f>'LCR Weights'!$N128*($G128*('Base Data'!$I128+'Base Data'!$J128)/30)+($H128*'Base Data'!O128)</f>
        <v>0</v>
      </c>
      <c r="P128" s="33">
        <f>'LCR Weights'!$N128*($G128*('Base Data'!$I128+'Base Data'!$J128)/30)+($H128*'Base Data'!P128)</f>
        <v>0</v>
      </c>
      <c r="Q128" s="33">
        <f>'LCR Weights'!$N128*($G128*('Base Data'!$I128+'Base Data'!$J128)/30)+($H128*'Base Data'!Q128)</f>
        <v>0</v>
      </c>
      <c r="R128" s="33">
        <f>'LCR Weights'!$N128*($G128*('Base Data'!$I128+'Base Data'!$J128)/30)+($H128*'Base Data'!R128)</f>
        <v>0</v>
      </c>
      <c r="S128" s="33">
        <f>'LCR Weights'!$N128*($G128*('Base Data'!$I128+'Base Data'!$J128)/30)+($H128*'Base Data'!S128)</f>
        <v>0</v>
      </c>
      <c r="T128" s="33">
        <f>'LCR Weights'!$N128*($G128*('Base Data'!$I128+'Base Data'!$J128)/30)+($H128*'Base Data'!T128)</f>
        <v>0</v>
      </c>
      <c r="U128" s="33">
        <f>'LCR Weights'!$N128*($G128*('Base Data'!$I128+'Base Data'!$J128)/30)+($H128*'Base Data'!U128)</f>
        <v>0</v>
      </c>
      <c r="V128" s="33">
        <f>'LCR Weights'!$N128*($G128*('Base Data'!$I128+'Base Data'!$J128)/30)+($H128*'Base Data'!V128)</f>
        <v>0</v>
      </c>
      <c r="W128" s="33">
        <f>'LCR Weights'!$N128*($G128*('Base Data'!$I128+'Base Data'!$J128)/30)+($H128*'Base Data'!W128)</f>
        <v>0</v>
      </c>
      <c r="X128" s="33">
        <f>'LCR Weights'!$N128*($G128*('Base Data'!$I128+'Base Data'!$J128)/30)+($H128*'Base Data'!X128)</f>
        <v>0</v>
      </c>
      <c r="Y128" s="33">
        <f>'LCR Weights'!$N128*($G128*('Base Data'!$I128+'Base Data'!$J128)/30)+($H128*'Base Data'!Y128)</f>
        <v>0</v>
      </c>
      <c r="Z128" s="33">
        <f>'LCR Weights'!$N128*($G128*('Base Data'!$I128+'Base Data'!$J128)/30)+($H128*'Base Data'!Z128)</f>
        <v>0</v>
      </c>
      <c r="AA128" s="33">
        <f>'LCR Weights'!$N128*($G128*('Base Data'!$I128+'Base Data'!$J128)/30)+($H128*'Base Data'!AA128)</f>
        <v>0</v>
      </c>
      <c r="AB128" s="33">
        <f>'LCR Weights'!$N128*($G128*('Base Data'!$I128+'Base Data'!$J128)/30)+($H128*'Base Data'!AB128)</f>
        <v>0</v>
      </c>
      <c r="AC128" s="33">
        <f>'LCR Weights'!$N128*($G128*('Base Data'!$I128+'Base Data'!$J128)/30)+($H128*'Base Data'!AC128)</f>
        <v>0</v>
      </c>
      <c r="AD128" s="33">
        <f>'LCR Weights'!$N128*($G128*('Base Data'!$I128+'Base Data'!$J128)/30)+($H128*'Base Data'!AD128)</f>
        <v>0</v>
      </c>
      <c r="AE128" s="33">
        <f>'LCR Weights'!$N128*($G128*('Base Data'!$I128+'Base Data'!$J128)/30)+($H128*'Base Data'!AE128)</f>
        <v>0</v>
      </c>
      <c r="AF128" s="33">
        <f>'LCR Weights'!$N128*($G128*('Base Data'!$I128+'Base Data'!$J128)/30)+($H128*'Base Data'!AF128)</f>
        <v>0</v>
      </c>
      <c r="AG128" s="33">
        <f>'LCR Weights'!$N128*($G128*('Base Data'!$I128+'Base Data'!$J128)/30)+($H128*'Base Data'!AG128)</f>
        <v>0</v>
      </c>
      <c r="AH128" s="33">
        <f>'LCR Weights'!$N128*($G128*('Base Data'!$I128+'Base Data'!$J128)/30)+($H128*'Base Data'!AH128)</f>
        <v>0</v>
      </c>
      <c r="AI128" s="33">
        <f>'LCR Weights'!$N128*($G128*('Base Data'!$I128+'Base Data'!$J128)/30)+($H128*'Base Data'!AI128)</f>
        <v>0</v>
      </c>
      <c r="AJ128" s="33">
        <f>'LCR Weights'!$N128*($G128*('Base Data'!$I128+'Base Data'!$J128)/30)+($H128*'Base Data'!AJ128)</f>
        <v>0</v>
      </c>
      <c r="AK128" s="33">
        <f>'LCR Weights'!$N128*($G128*('Base Data'!$I128+'Base Data'!$J128)/30)+($H128*'Base Data'!AK128)</f>
        <v>0</v>
      </c>
      <c r="AL128" s="33">
        <f>'LCR Weights'!$N128*($G128*('Base Data'!$I128+'Base Data'!$J128)/30)+($H128*'Base Data'!AL128)</f>
        <v>0</v>
      </c>
      <c r="AM128" s="33">
        <f>'LCR Weights'!$N128*($G128*('Base Data'!$I128+'Base Data'!$J128)/30)+($H128*'Base Data'!AM128)</f>
        <v>0</v>
      </c>
      <c r="AN128" s="33">
        <f>'LCR Weights'!$N128*($G128*('Base Data'!$I128+'Base Data'!$J128)/30)+($H128*'Base Data'!AN128)</f>
        <v>0</v>
      </c>
      <c r="AO128" s="34">
        <f>$H128*'Base Data'!AO128</f>
        <v>0</v>
      </c>
      <c r="AP128" s="34">
        <f>$H128*'Base Data'!AP128</f>
        <v>0</v>
      </c>
      <c r="AQ128" s="34">
        <f>$H128*'Base Data'!AQ128</f>
        <v>0</v>
      </c>
      <c r="AR128" s="34">
        <f>$H128*'Base Data'!AR128</f>
        <v>0</v>
      </c>
      <c r="AS128" s="34">
        <f>$H128*'Base Data'!AS128</f>
        <v>0</v>
      </c>
      <c r="AT128" s="34">
        <f>$H128*'Base Data'!AT128</f>
        <v>0</v>
      </c>
      <c r="AU128" s="34">
        <f>$H128*'Base Data'!AU128</f>
        <v>0</v>
      </c>
      <c r="AV128" s="34">
        <f>$H128*'Base Data'!AV128</f>
        <v>0</v>
      </c>
      <c r="AW128" s="34">
        <f>$H128*'Base Data'!AW128</f>
        <v>0</v>
      </c>
      <c r="AX128" s="34">
        <f>$H128*'Base Data'!AX128</f>
        <v>0</v>
      </c>
      <c r="AY128" s="34">
        <f>$H128*'Base Data'!AY128</f>
        <v>0</v>
      </c>
      <c r="AZ128" s="34">
        <f>$H128*'Base Data'!AZ128</f>
        <v>0</v>
      </c>
      <c r="BA128" s="34">
        <f>$H128*'Base Data'!BA128</f>
        <v>0</v>
      </c>
      <c r="BB128" s="34">
        <f>$H128*'Base Data'!BB128</f>
        <v>0</v>
      </c>
      <c r="BC128" s="34">
        <f>$H128*'Base Data'!BC128</f>
        <v>0</v>
      </c>
      <c r="BD128" s="34">
        <f>$H128*'Base Data'!BD128</f>
        <v>0</v>
      </c>
      <c r="BE128" s="34">
        <f>$H128*'Base Data'!BE128</f>
        <v>0</v>
      </c>
      <c r="BF128" s="34">
        <f>$H128*'Base Data'!BF128</f>
        <v>0</v>
      </c>
      <c r="BG128" s="34">
        <f>$H128*'Base Data'!BG128</f>
        <v>0</v>
      </c>
      <c r="BH128" s="34">
        <f>$H128*'Base Data'!BH128</f>
        <v>0</v>
      </c>
      <c r="BI128" s="34">
        <f>$H128*'Base Data'!BI128</f>
        <v>0</v>
      </c>
      <c r="BJ128" s="34">
        <f>$H128*'Base Data'!BJ128</f>
        <v>0</v>
      </c>
      <c r="BK128" s="34">
        <f>$H128*'Base Data'!BK128</f>
        <v>0</v>
      </c>
      <c r="BL128" s="34">
        <f>$H128*'Base Data'!BL128</f>
        <v>0</v>
      </c>
      <c r="BM128" s="34">
        <f>$H128*'Base Data'!BM128</f>
        <v>0</v>
      </c>
      <c r="BN128" s="34">
        <f>$H128*'Base Data'!BN128</f>
        <v>0</v>
      </c>
      <c r="BO128" s="34">
        <f>$H128*'Base Data'!BO128</f>
        <v>0</v>
      </c>
      <c r="BP128" s="34">
        <f>$H128*'Base Data'!BP128</f>
        <v>0</v>
      </c>
      <c r="BQ128" s="34">
        <f>$H128*'Base Data'!BQ128</f>
        <v>0</v>
      </c>
      <c r="BR128" s="34">
        <f>$H128*'Base Data'!BR128</f>
        <v>0</v>
      </c>
      <c r="BS128" s="34">
        <f>$H128*'Base Data'!BS128</f>
        <v>0</v>
      </c>
      <c r="BT128" s="34">
        <f>$H128*'Base Data'!BT128</f>
        <v>0</v>
      </c>
      <c r="BU128" s="34">
        <f>$H128*'Base Data'!BU128</f>
        <v>0</v>
      </c>
      <c r="BV128" s="34">
        <f>$H128*'Base Data'!BV128</f>
        <v>0</v>
      </c>
      <c r="BW128" s="34">
        <f>$H128*'Base Data'!BW128</f>
        <v>0</v>
      </c>
      <c r="BX128" s="34">
        <f>$H128*'Base Data'!BX128</f>
        <v>0</v>
      </c>
      <c r="BY128" s="34">
        <f>$H128*'Base Data'!BY128</f>
        <v>0</v>
      </c>
      <c r="BZ128" s="34">
        <f>$H128*'Base Data'!BZ128</f>
        <v>0</v>
      </c>
      <c r="CA128" s="34">
        <f>$H128*'Base Data'!CA128</f>
        <v>0</v>
      </c>
      <c r="CB128" s="34">
        <f>$H128*'Base Data'!CB128</f>
        <v>0</v>
      </c>
      <c r="CC128" s="34">
        <f>$H128*'Base Data'!CC128</f>
        <v>0</v>
      </c>
      <c r="CD128" s="34">
        <f>$H128*'Base Data'!CD128</f>
        <v>0</v>
      </c>
      <c r="CE128" s="34">
        <f>$H128*'Base Data'!CE128</f>
        <v>0</v>
      </c>
      <c r="CF128" s="34">
        <f>$H128*'Base Data'!CF128</f>
        <v>0</v>
      </c>
      <c r="CG128" s="34">
        <f>$H128*'Base Data'!CG128</f>
        <v>0</v>
      </c>
      <c r="CH128" s="34">
        <f>$H128*'Base Data'!CH128</f>
        <v>0</v>
      </c>
      <c r="CI128" s="34">
        <f>$H128*'Base Data'!CI128</f>
        <v>0</v>
      </c>
      <c r="CJ128" s="34">
        <f>$H128*'Base Data'!CJ128</f>
        <v>0</v>
      </c>
      <c r="CK128" s="34">
        <f>$H128*'Base Data'!CK128</f>
        <v>0</v>
      </c>
      <c r="CL128" s="34">
        <f>$H128*'Base Data'!CL128</f>
        <v>0</v>
      </c>
      <c r="CM128" s="34">
        <f>$H128*'Base Data'!CM128</f>
        <v>0</v>
      </c>
      <c r="CN128" s="34">
        <f>$H128*'Base Data'!CN128</f>
        <v>0</v>
      </c>
      <c r="CO128" s="34">
        <f>$H128*'Base Data'!CO128</f>
        <v>0</v>
      </c>
      <c r="CP128" s="34">
        <f>$H128*'Base Data'!CP128</f>
        <v>0</v>
      </c>
      <c r="CQ128" s="34">
        <f>$H128*'Base Data'!CQ128</f>
        <v>0</v>
      </c>
      <c r="CR128" s="34">
        <f>$H128*'Base Data'!CR128</f>
        <v>0</v>
      </c>
      <c r="CS128" s="34">
        <f>$H128*'Base Data'!CS128</f>
        <v>0</v>
      </c>
      <c r="CT128" s="34">
        <f>$H128*'Base Data'!CT128</f>
        <v>0</v>
      </c>
      <c r="CU128" s="34">
        <f>$H128*'Base Data'!CU128</f>
        <v>0</v>
      </c>
      <c r="CV128" s="34">
        <f>$H128*'Base Data'!CV128</f>
        <v>0</v>
      </c>
      <c r="CW128" s="34">
        <f>$H128*'Base Data'!CW128</f>
        <v>0</v>
      </c>
      <c r="CX128" s="34">
        <f>$H128*'Base Data'!CX128</f>
        <v>0</v>
      </c>
      <c r="CY128" s="34">
        <f>$H128*'Base Data'!CY128</f>
        <v>0</v>
      </c>
      <c r="CZ128" s="34">
        <f>$H128*'Base Data'!CZ128</f>
        <v>0</v>
      </c>
      <c r="DA128" s="34">
        <f>$H128*'Base Data'!DA128</f>
        <v>0</v>
      </c>
      <c r="DB128" s="34">
        <f>$H128*'Base Data'!DB128</f>
        <v>0</v>
      </c>
      <c r="DC128" s="34">
        <f>$H128*'Base Data'!DC128</f>
        <v>0</v>
      </c>
      <c r="DD128" s="34">
        <f>$H128*'Base Data'!DD128</f>
        <v>0</v>
      </c>
      <c r="DE128" s="34">
        <f>$H128*'Base Data'!DE128</f>
        <v>0</v>
      </c>
      <c r="DF128" s="34">
        <f>$H128*'Base Data'!DF128</f>
        <v>0</v>
      </c>
      <c r="DG128" s="34">
        <f>$H128*'Base Data'!DG128</f>
        <v>0</v>
      </c>
      <c r="DH128" s="34">
        <f>$H128*'Base Data'!DH128</f>
        <v>0</v>
      </c>
      <c r="DI128" s="34">
        <f>$H128*'Base Data'!DI128</f>
        <v>0</v>
      </c>
      <c r="DJ128" s="34">
        <f>$H128*'Base Data'!DJ128</f>
        <v>0</v>
      </c>
      <c r="DK128" s="34">
        <f>$H128*'Base Data'!DK128</f>
        <v>0</v>
      </c>
      <c r="DL128" s="729">
        <f>$H128*'Base Data'!DL128</f>
        <v>0</v>
      </c>
    </row>
    <row r="129" spans="1:129" s="332" customFormat="1" ht="19.5" customHeight="1">
      <c r="A129" s="333">
        <f>'LCR Weights'!N129</f>
        <v>0</v>
      </c>
      <c r="B129" s="333"/>
      <c r="C129" s="76"/>
      <c r="D129" s="87"/>
      <c r="E129" s="93"/>
      <c r="F129" s="725" t="s">
        <v>941</v>
      </c>
      <c r="G129" s="726">
        <f>'LCR Weights'!M129</f>
        <v>0.2</v>
      </c>
      <c r="H129" s="727">
        <f>'LCR Weights'!H129</f>
        <v>1</v>
      </c>
      <c r="I129" s="728"/>
      <c r="J129" s="34">
        <f>IF('LCR Weights'!$N129=0,1,0)*('Base Data'!J129+'Base Data'!I129)*G129</f>
        <v>0</v>
      </c>
      <c r="K129" s="33">
        <f>'LCR Weights'!$N129*($G129*('Base Data'!$I129+'Base Data'!$J129)/30)+($H129*'Base Data'!K129)</f>
        <v>0</v>
      </c>
      <c r="L129" s="33">
        <f>'LCR Weights'!$N129*($G129*('Base Data'!$I129+'Base Data'!$J129)/30)+($H129*'Base Data'!L129)</f>
        <v>0</v>
      </c>
      <c r="M129" s="33">
        <f>'LCR Weights'!$N129*($G129*('Base Data'!$I129+'Base Data'!$J129)/30)+($H129*'Base Data'!M129)</f>
        <v>0</v>
      </c>
      <c r="N129" s="33">
        <f>'LCR Weights'!$N129*($G129*('Base Data'!$I129+'Base Data'!$J129)/30)+($H129*'Base Data'!N129)</f>
        <v>0</v>
      </c>
      <c r="O129" s="33">
        <f>'LCR Weights'!$N129*($G129*('Base Data'!$I129+'Base Data'!$J129)/30)+($H129*'Base Data'!O129)</f>
        <v>0</v>
      </c>
      <c r="P129" s="33">
        <f>'LCR Weights'!$N129*($G129*('Base Data'!$I129+'Base Data'!$J129)/30)+($H129*'Base Data'!P129)</f>
        <v>0</v>
      </c>
      <c r="Q129" s="33">
        <f>'LCR Weights'!$N129*($G129*('Base Data'!$I129+'Base Data'!$J129)/30)+($H129*'Base Data'!Q129)</f>
        <v>0</v>
      </c>
      <c r="R129" s="33">
        <f>'LCR Weights'!$N129*($G129*('Base Data'!$I129+'Base Data'!$J129)/30)+($H129*'Base Data'!R129)</f>
        <v>0</v>
      </c>
      <c r="S129" s="33">
        <f>'LCR Weights'!$N129*($G129*('Base Data'!$I129+'Base Data'!$J129)/30)+($H129*'Base Data'!S129)</f>
        <v>0</v>
      </c>
      <c r="T129" s="33">
        <f>'LCR Weights'!$N129*($G129*('Base Data'!$I129+'Base Data'!$J129)/30)+($H129*'Base Data'!T129)</f>
        <v>0</v>
      </c>
      <c r="U129" s="33">
        <f>'LCR Weights'!$N129*($G129*('Base Data'!$I129+'Base Data'!$J129)/30)+($H129*'Base Data'!U129)</f>
        <v>0</v>
      </c>
      <c r="V129" s="33">
        <f>'LCR Weights'!$N129*($G129*('Base Data'!$I129+'Base Data'!$J129)/30)+($H129*'Base Data'!V129)</f>
        <v>0</v>
      </c>
      <c r="W129" s="33">
        <f>'LCR Weights'!$N129*($G129*('Base Data'!$I129+'Base Data'!$J129)/30)+($H129*'Base Data'!W129)</f>
        <v>0</v>
      </c>
      <c r="X129" s="33">
        <f>'LCR Weights'!$N129*($G129*('Base Data'!$I129+'Base Data'!$J129)/30)+($H129*'Base Data'!X129)</f>
        <v>0</v>
      </c>
      <c r="Y129" s="33">
        <f>'LCR Weights'!$N129*($G129*('Base Data'!$I129+'Base Data'!$J129)/30)+($H129*'Base Data'!Y129)</f>
        <v>0</v>
      </c>
      <c r="Z129" s="33">
        <f>'LCR Weights'!$N129*($G129*('Base Data'!$I129+'Base Data'!$J129)/30)+($H129*'Base Data'!Z129)</f>
        <v>0</v>
      </c>
      <c r="AA129" s="33">
        <f>'LCR Weights'!$N129*($G129*('Base Data'!$I129+'Base Data'!$J129)/30)+($H129*'Base Data'!AA129)</f>
        <v>0</v>
      </c>
      <c r="AB129" s="33">
        <f>'LCR Weights'!$N129*($G129*('Base Data'!$I129+'Base Data'!$J129)/30)+($H129*'Base Data'!AB129)</f>
        <v>0</v>
      </c>
      <c r="AC129" s="33">
        <f>'LCR Weights'!$N129*($G129*('Base Data'!$I129+'Base Data'!$J129)/30)+($H129*'Base Data'!AC129)</f>
        <v>0</v>
      </c>
      <c r="AD129" s="33">
        <f>'LCR Weights'!$N129*($G129*('Base Data'!$I129+'Base Data'!$J129)/30)+($H129*'Base Data'!AD129)</f>
        <v>0</v>
      </c>
      <c r="AE129" s="33">
        <f>'LCR Weights'!$N129*($G129*('Base Data'!$I129+'Base Data'!$J129)/30)+($H129*'Base Data'!AE129)</f>
        <v>0</v>
      </c>
      <c r="AF129" s="33">
        <f>'LCR Weights'!$N129*($G129*('Base Data'!$I129+'Base Data'!$J129)/30)+($H129*'Base Data'!AF129)</f>
        <v>0</v>
      </c>
      <c r="AG129" s="33">
        <f>'LCR Weights'!$N129*($G129*('Base Data'!$I129+'Base Data'!$J129)/30)+($H129*'Base Data'!AG129)</f>
        <v>0</v>
      </c>
      <c r="AH129" s="33">
        <f>'LCR Weights'!$N129*($G129*('Base Data'!$I129+'Base Data'!$J129)/30)+($H129*'Base Data'!AH129)</f>
        <v>0</v>
      </c>
      <c r="AI129" s="33">
        <f>'LCR Weights'!$N129*($G129*('Base Data'!$I129+'Base Data'!$J129)/30)+($H129*'Base Data'!AI129)</f>
        <v>0</v>
      </c>
      <c r="AJ129" s="33">
        <f>'LCR Weights'!$N129*($G129*('Base Data'!$I129+'Base Data'!$J129)/30)+($H129*'Base Data'!AJ129)</f>
        <v>0</v>
      </c>
      <c r="AK129" s="33">
        <f>'LCR Weights'!$N129*($G129*('Base Data'!$I129+'Base Data'!$J129)/30)+($H129*'Base Data'!AK129)</f>
        <v>0</v>
      </c>
      <c r="AL129" s="33">
        <f>'LCR Weights'!$N129*($G129*('Base Data'!$I129+'Base Data'!$J129)/30)+($H129*'Base Data'!AL129)</f>
        <v>0</v>
      </c>
      <c r="AM129" s="33">
        <f>'LCR Weights'!$N129*($G129*('Base Data'!$I129+'Base Data'!$J129)/30)+($H129*'Base Data'!AM129)</f>
        <v>0</v>
      </c>
      <c r="AN129" s="33">
        <f>'LCR Weights'!$N129*($G129*('Base Data'!$I129+'Base Data'!$J129)/30)+($H129*'Base Data'!AN129)</f>
        <v>0</v>
      </c>
      <c r="AO129" s="34">
        <f>$H129*'Base Data'!AO129</f>
        <v>0</v>
      </c>
      <c r="AP129" s="34">
        <f>$H129*'Base Data'!AP129</f>
        <v>0</v>
      </c>
      <c r="AQ129" s="34">
        <f>$H129*'Base Data'!AQ129</f>
        <v>0</v>
      </c>
      <c r="AR129" s="34">
        <f>$H129*'Base Data'!AR129</f>
        <v>0</v>
      </c>
      <c r="AS129" s="34">
        <f>$H129*'Base Data'!AS129</f>
        <v>0</v>
      </c>
      <c r="AT129" s="34">
        <f>$H129*'Base Data'!AT129</f>
        <v>0</v>
      </c>
      <c r="AU129" s="34">
        <f>$H129*'Base Data'!AU129</f>
        <v>0</v>
      </c>
      <c r="AV129" s="34">
        <f>$H129*'Base Data'!AV129</f>
        <v>0</v>
      </c>
      <c r="AW129" s="34">
        <f>$H129*'Base Data'!AW129</f>
        <v>0</v>
      </c>
      <c r="AX129" s="34">
        <f>$H129*'Base Data'!AX129</f>
        <v>0</v>
      </c>
      <c r="AY129" s="34">
        <f>$H129*'Base Data'!AY129</f>
        <v>0</v>
      </c>
      <c r="AZ129" s="34">
        <f>$H129*'Base Data'!AZ129</f>
        <v>0</v>
      </c>
      <c r="BA129" s="34">
        <f>$H129*'Base Data'!BA129</f>
        <v>0</v>
      </c>
      <c r="BB129" s="34">
        <f>$H129*'Base Data'!BB129</f>
        <v>0</v>
      </c>
      <c r="BC129" s="34">
        <f>$H129*'Base Data'!BC129</f>
        <v>0</v>
      </c>
      <c r="BD129" s="34">
        <f>$H129*'Base Data'!BD129</f>
        <v>0</v>
      </c>
      <c r="BE129" s="34">
        <f>$H129*'Base Data'!BE129</f>
        <v>0</v>
      </c>
      <c r="BF129" s="34">
        <f>$H129*'Base Data'!BF129</f>
        <v>0</v>
      </c>
      <c r="BG129" s="34">
        <f>$H129*'Base Data'!BG129</f>
        <v>0</v>
      </c>
      <c r="BH129" s="34">
        <f>$H129*'Base Data'!BH129</f>
        <v>0</v>
      </c>
      <c r="BI129" s="34">
        <f>$H129*'Base Data'!BI129</f>
        <v>0</v>
      </c>
      <c r="BJ129" s="34">
        <f>$H129*'Base Data'!BJ129</f>
        <v>0</v>
      </c>
      <c r="BK129" s="34">
        <f>$H129*'Base Data'!BK129</f>
        <v>0</v>
      </c>
      <c r="BL129" s="34">
        <f>$H129*'Base Data'!BL129</f>
        <v>0</v>
      </c>
      <c r="BM129" s="34">
        <f>$H129*'Base Data'!BM129</f>
        <v>0</v>
      </c>
      <c r="BN129" s="34">
        <f>$H129*'Base Data'!BN129</f>
        <v>0</v>
      </c>
      <c r="BO129" s="34">
        <f>$H129*'Base Data'!BO129</f>
        <v>0</v>
      </c>
      <c r="BP129" s="34">
        <f>$H129*'Base Data'!BP129</f>
        <v>0</v>
      </c>
      <c r="BQ129" s="34">
        <f>$H129*'Base Data'!BQ129</f>
        <v>0</v>
      </c>
      <c r="BR129" s="34">
        <f>$H129*'Base Data'!BR129</f>
        <v>0</v>
      </c>
      <c r="BS129" s="34">
        <f>$H129*'Base Data'!BS129</f>
        <v>0</v>
      </c>
      <c r="BT129" s="34">
        <f>$H129*'Base Data'!BT129</f>
        <v>0</v>
      </c>
      <c r="BU129" s="34">
        <f>$H129*'Base Data'!BU129</f>
        <v>0</v>
      </c>
      <c r="BV129" s="34">
        <f>$H129*'Base Data'!BV129</f>
        <v>0</v>
      </c>
      <c r="BW129" s="34">
        <f>$H129*'Base Data'!BW129</f>
        <v>0</v>
      </c>
      <c r="BX129" s="34">
        <f>$H129*'Base Data'!BX129</f>
        <v>0</v>
      </c>
      <c r="BY129" s="34">
        <f>$H129*'Base Data'!BY129</f>
        <v>0</v>
      </c>
      <c r="BZ129" s="34">
        <f>$H129*'Base Data'!BZ129</f>
        <v>0</v>
      </c>
      <c r="CA129" s="34">
        <f>$H129*'Base Data'!CA129</f>
        <v>0</v>
      </c>
      <c r="CB129" s="34">
        <f>$H129*'Base Data'!CB129</f>
        <v>0</v>
      </c>
      <c r="CC129" s="34">
        <f>$H129*'Base Data'!CC129</f>
        <v>0</v>
      </c>
      <c r="CD129" s="34">
        <f>$H129*'Base Data'!CD129</f>
        <v>0</v>
      </c>
      <c r="CE129" s="34">
        <f>$H129*'Base Data'!CE129</f>
        <v>0</v>
      </c>
      <c r="CF129" s="34">
        <f>$H129*'Base Data'!CF129</f>
        <v>0</v>
      </c>
      <c r="CG129" s="34">
        <f>$H129*'Base Data'!CG129</f>
        <v>0</v>
      </c>
      <c r="CH129" s="34">
        <f>$H129*'Base Data'!CH129</f>
        <v>0</v>
      </c>
      <c r="CI129" s="34">
        <f>$H129*'Base Data'!CI129</f>
        <v>0</v>
      </c>
      <c r="CJ129" s="34">
        <f>$H129*'Base Data'!CJ129</f>
        <v>0</v>
      </c>
      <c r="CK129" s="34">
        <f>$H129*'Base Data'!CK129</f>
        <v>0</v>
      </c>
      <c r="CL129" s="34">
        <f>$H129*'Base Data'!CL129</f>
        <v>0</v>
      </c>
      <c r="CM129" s="34">
        <f>$H129*'Base Data'!CM129</f>
        <v>0</v>
      </c>
      <c r="CN129" s="34">
        <f>$H129*'Base Data'!CN129</f>
        <v>0</v>
      </c>
      <c r="CO129" s="34">
        <f>$H129*'Base Data'!CO129</f>
        <v>0</v>
      </c>
      <c r="CP129" s="34">
        <f>$H129*'Base Data'!CP129</f>
        <v>0</v>
      </c>
      <c r="CQ129" s="34">
        <f>$H129*'Base Data'!CQ129</f>
        <v>0</v>
      </c>
      <c r="CR129" s="34">
        <f>$H129*'Base Data'!CR129</f>
        <v>0</v>
      </c>
      <c r="CS129" s="34">
        <f>$H129*'Base Data'!CS129</f>
        <v>0</v>
      </c>
      <c r="CT129" s="34">
        <f>$H129*'Base Data'!CT129</f>
        <v>0</v>
      </c>
      <c r="CU129" s="34">
        <f>$H129*'Base Data'!CU129</f>
        <v>0</v>
      </c>
      <c r="CV129" s="34">
        <f>$H129*'Base Data'!CV129</f>
        <v>0</v>
      </c>
      <c r="CW129" s="34">
        <f>$H129*'Base Data'!CW129</f>
        <v>0</v>
      </c>
      <c r="CX129" s="34">
        <f>$H129*'Base Data'!CX129</f>
        <v>0</v>
      </c>
      <c r="CY129" s="34">
        <f>$H129*'Base Data'!CY129</f>
        <v>0</v>
      </c>
      <c r="CZ129" s="34">
        <f>$H129*'Base Data'!CZ129</f>
        <v>0</v>
      </c>
      <c r="DA129" s="34">
        <f>$H129*'Base Data'!DA129</f>
        <v>0</v>
      </c>
      <c r="DB129" s="34">
        <f>$H129*'Base Data'!DB129</f>
        <v>0</v>
      </c>
      <c r="DC129" s="34">
        <f>$H129*'Base Data'!DC129</f>
        <v>0</v>
      </c>
      <c r="DD129" s="34">
        <f>$H129*'Base Data'!DD129</f>
        <v>0</v>
      </c>
      <c r="DE129" s="34">
        <f>$H129*'Base Data'!DE129</f>
        <v>0</v>
      </c>
      <c r="DF129" s="34">
        <f>$H129*'Base Data'!DF129</f>
        <v>0</v>
      </c>
      <c r="DG129" s="34">
        <f>$H129*'Base Data'!DG129</f>
        <v>0</v>
      </c>
      <c r="DH129" s="34">
        <f>$H129*'Base Data'!DH129</f>
        <v>0</v>
      </c>
      <c r="DI129" s="34">
        <f>$H129*'Base Data'!DI129</f>
        <v>0</v>
      </c>
      <c r="DJ129" s="34">
        <f>$H129*'Base Data'!DJ129</f>
        <v>0</v>
      </c>
      <c r="DK129" s="34">
        <f>$H129*'Base Data'!DK129</f>
        <v>0</v>
      </c>
      <c r="DL129" s="729">
        <f>$H129*'Base Data'!DL129</f>
        <v>0</v>
      </c>
    </row>
    <row r="130" spans="1:129" s="332" customFormat="1" ht="24.75">
      <c r="A130" s="333">
        <f>'LCR Weights'!N130</f>
        <v>0</v>
      </c>
      <c r="B130" s="333"/>
      <c r="C130" s="76"/>
      <c r="D130" s="87" t="s">
        <v>611</v>
      </c>
      <c r="E130" s="93" t="s">
        <v>813</v>
      </c>
      <c r="F130" s="725" t="s">
        <v>942</v>
      </c>
      <c r="G130" s="726">
        <f>'LCR Weights'!M130</f>
        <v>0.25</v>
      </c>
      <c r="H130" s="727">
        <f>'LCR Weights'!H130</f>
        <v>0.25</v>
      </c>
      <c r="I130" s="728"/>
      <c r="J130" s="34">
        <f>IF('LCR Weights'!$N130=0,1,0)*('Base Data'!J130+'Base Data'!I130)*G130</f>
        <v>0</v>
      </c>
      <c r="K130" s="33">
        <f>'LCR Weights'!$N130*($G130*('Base Data'!$I130+'Base Data'!$J130)/30)+($H130*'Base Data'!K130)</f>
        <v>0</v>
      </c>
      <c r="L130" s="33">
        <f>'LCR Weights'!$N130*($G130*('Base Data'!$I130+'Base Data'!$J130)/30)+($H130*'Base Data'!L130)</f>
        <v>0</v>
      </c>
      <c r="M130" s="33">
        <f>'LCR Weights'!$N130*($G130*('Base Data'!$I130+'Base Data'!$J130)/30)+($H130*'Base Data'!M130)</f>
        <v>0</v>
      </c>
      <c r="N130" s="33">
        <f>'LCR Weights'!$N130*($G130*('Base Data'!$I130+'Base Data'!$J130)/30)+($H130*'Base Data'!N130)</f>
        <v>0</v>
      </c>
      <c r="O130" s="33">
        <f>'LCR Weights'!$N130*($G130*('Base Data'!$I130+'Base Data'!$J130)/30)+($H130*'Base Data'!O130)</f>
        <v>0</v>
      </c>
      <c r="P130" s="33">
        <f>'LCR Weights'!$N130*($G130*('Base Data'!$I130+'Base Data'!$J130)/30)+($H130*'Base Data'!P130)</f>
        <v>0</v>
      </c>
      <c r="Q130" s="33">
        <f>'LCR Weights'!$N130*($G130*('Base Data'!$I130+'Base Data'!$J130)/30)+($H130*'Base Data'!Q130)</f>
        <v>0</v>
      </c>
      <c r="R130" s="33">
        <f>'LCR Weights'!$N130*($G130*('Base Data'!$I130+'Base Data'!$J130)/30)+($H130*'Base Data'!R130)</f>
        <v>0</v>
      </c>
      <c r="S130" s="33">
        <f>'LCR Weights'!$N130*($G130*('Base Data'!$I130+'Base Data'!$J130)/30)+($H130*'Base Data'!S130)</f>
        <v>0</v>
      </c>
      <c r="T130" s="33">
        <f>'LCR Weights'!$N130*($G130*('Base Data'!$I130+'Base Data'!$J130)/30)+($H130*'Base Data'!T130)</f>
        <v>0</v>
      </c>
      <c r="U130" s="33">
        <f>'LCR Weights'!$N130*($G130*('Base Data'!$I130+'Base Data'!$J130)/30)+($H130*'Base Data'!U130)</f>
        <v>0</v>
      </c>
      <c r="V130" s="33">
        <f>'LCR Weights'!$N130*($G130*('Base Data'!$I130+'Base Data'!$J130)/30)+($H130*'Base Data'!V130)</f>
        <v>0</v>
      </c>
      <c r="W130" s="33">
        <f>'LCR Weights'!$N130*($G130*('Base Data'!$I130+'Base Data'!$J130)/30)+($H130*'Base Data'!W130)</f>
        <v>0</v>
      </c>
      <c r="X130" s="33">
        <f>'LCR Weights'!$N130*($G130*('Base Data'!$I130+'Base Data'!$J130)/30)+($H130*'Base Data'!X130)</f>
        <v>0</v>
      </c>
      <c r="Y130" s="33">
        <f>'LCR Weights'!$N130*($G130*('Base Data'!$I130+'Base Data'!$J130)/30)+($H130*'Base Data'!Y130)</f>
        <v>0</v>
      </c>
      <c r="Z130" s="33">
        <f>'LCR Weights'!$N130*($G130*('Base Data'!$I130+'Base Data'!$J130)/30)+($H130*'Base Data'!Z130)</f>
        <v>0</v>
      </c>
      <c r="AA130" s="33">
        <f>'LCR Weights'!$N130*($G130*('Base Data'!$I130+'Base Data'!$J130)/30)+($H130*'Base Data'!AA130)</f>
        <v>0</v>
      </c>
      <c r="AB130" s="33">
        <f>'LCR Weights'!$N130*($G130*('Base Data'!$I130+'Base Data'!$J130)/30)+($H130*'Base Data'!AB130)</f>
        <v>0</v>
      </c>
      <c r="AC130" s="33">
        <f>'LCR Weights'!$N130*($G130*('Base Data'!$I130+'Base Data'!$J130)/30)+($H130*'Base Data'!AC130)</f>
        <v>0</v>
      </c>
      <c r="AD130" s="33">
        <f>'LCR Weights'!$N130*($G130*('Base Data'!$I130+'Base Data'!$J130)/30)+($H130*'Base Data'!AD130)</f>
        <v>0</v>
      </c>
      <c r="AE130" s="33">
        <f>'LCR Weights'!$N130*($G130*('Base Data'!$I130+'Base Data'!$J130)/30)+($H130*'Base Data'!AE130)</f>
        <v>0</v>
      </c>
      <c r="AF130" s="33">
        <f>'LCR Weights'!$N130*($G130*('Base Data'!$I130+'Base Data'!$J130)/30)+($H130*'Base Data'!AF130)</f>
        <v>0</v>
      </c>
      <c r="AG130" s="33">
        <f>'LCR Weights'!$N130*($G130*('Base Data'!$I130+'Base Data'!$J130)/30)+($H130*'Base Data'!AG130)</f>
        <v>0</v>
      </c>
      <c r="AH130" s="33">
        <f>'LCR Weights'!$N130*($G130*('Base Data'!$I130+'Base Data'!$J130)/30)+($H130*'Base Data'!AH130)</f>
        <v>0</v>
      </c>
      <c r="AI130" s="33">
        <f>'LCR Weights'!$N130*($G130*('Base Data'!$I130+'Base Data'!$J130)/30)+($H130*'Base Data'!AI130)</f>
        <v>0</v>
      </c>
      <c r="AJ130" s="33">
        <f>'LCR Weights'!$N130*($G130*('Base Data'!$I130+'Base Data'!$J130)/30)+($H130*'Base Data'!AJ130)</f>
        <v>0</v>
      </c>
      <c r="AK130" s="33">
        <f>'LCR Weights'!$N130*($G130*('Base Data'!$I130+'Base Data'!$J130)/30)+($H130*'Base Data'!AK130)</f>
        <v>0</v>
      </c>
      <c r="AL130" s="33">
        <f>'LCR Weights'!$N130*($G130*('Base Data'!$I130+'Base Data'!$J130)/30)+($H130*'Base Data'!AL130)</f>
        <v>0</v>
      </c>
      <c r="AM130" s="33">
        <f>'LCR Weights'!$N130*($G130*('Base Data'!$I130+'Base Data'!$J130)/30)+($H130*'Base Data'!AM130)</f>
        <v>0</v>
      </c>
      <c r="AN130" s="33">
        <f>'LCR Weights'!$N130*($G130*('Base Data'!$I130+'Base Data'!$J130)/30)+($H130*'Base Data'!AN130)</f>
        <v>0</v>
      </c>
      <c r="AO130" s="34">
        <f>$H130*'Base Data'!AO130</f>
        <v>0</v>
      </c>
      <c r="AP130" s="34">
        <f>$H130*'Base Data'!AP130</f>
        <v>0</v>
      </c>
      <c r="AQ130" s="34">
        <f>$H130*'Base Data'!AQ130</f>
        <v>0</v>
      </c>
      <c r="AR130" s="34">
        <f>$H130*'Base Data'!AR130</f>
        <v>0</v>
      </c>
      <c r="AS130" s="34">
        <f>$H130*'Base Data'!AS130</f>
        <v>0</v>
      </c>
      <c r="AT130" s="34">
        <f>$H130*'Base Data'!AT130</f>
        <v>0</v>
      </c>
      <c r="AU130" s="34">
        <f>$H130*'Base Data'!AU130</f>
        <v>0</v>
      </c>
      <c r="AV130" s="34">
        <f>$H130*'Base Data'!AV130</f>
        <v>0</v>
      </c>
      <c r="AW130" s="34">
        <f>$H130*'Base Data'!AW130</f>
        <v>0</v>
      </c>
      <c r="AX130" s="34">
        <f>$H130*'Base Data'!AX130</f>
        <v>0</v>
      </c>
      <c r="AY130" s="34">
        <f>$H130*'Base Data'!AY130</f>
        <v>0</v>
      </c>
      <c r="AZ130" s="34">
        <f>$H130*'Base Data'!AZ130</f>
        <v>0</v>
      </c>
      <c r="BA130" s="34">
        <f>$H130*'Base Data'!BA130</f>
        <v>0</v>
      </c>
      <c r="BB130" s="34">
        <f>$H130*'Base Data'!BB130</f>
        <v>0</v>
      </c>
      <c r="BC130" s="34">
        <f>$H130*'Base Data'!BC130</f>
        <v>0</v>
      </c>
      <c r="BD130" s="34">
        <f>$H130*'Base Data'!BD130</f>
        <v>0</v>
      </c>
      <c r="BE130" s="34">
        <f>$H130*'Base Data'!BE130</f>
        <v>0</v>
      </c>
      <c r="BF130" s="34">
        <f>$H130*'Base Data'!BF130</f>
        <v>0</v>
      </c>
      <c r="BG130" s="34">
        <f>$H130*'Base Data'!BG130</f>
        <v>0</v>
      </c>
      <c r="BH130" s="34">
        <f>$H130*'Base Data'!BH130</f>
        <v>0</v>
      </c>
      <c r="BI130" s="34">
        <f>$H130*'Base Data'!BI130</f>
        <v>0</v>
      </c>
      <c r="BJ130" s="34">
        <f>$H130*'Base Data'!BJ130</f>
        <v>0</v>
      </c>
      <c r="BK130" s="34">
        <f>$H130*'Base Data'!BK130</f>
        <v>0</v>
      </c>
      <c r="BL130" s="34">
        <f>$H130*'Base Data'!BL130</f>
        <v>0</v>
      </c>
      <c r="BM130" s="34">
        <f>$H130*'Base Data'!BM130</f>
        <v>0</v>
      </c>
      <c r="BN130" s="34">
        <f>$H130*'Base Data'!BN130</f>
        <v>0</v>
      </c>
      <c r="BO130" s="34">
        <f>$H130*'Base Data'!BO130</f>
        <v>0</v>
      </c>
      <c r="BP130" s="34">
        <f>$H130*'Base Data'!BP130</f>
        <v>0</v>
      </c>
      <c r="BQ130" s="34">
        <f>$H130*'Base Data'!BQ130</f>
        <v>0</v>
      </c>
      <c r="BR130" s="34">
        <f>$H130*'Base Data'!BR130</f>
        <v>0</v>
      </c>
      <c r="BS130" s="34">
        <f>$H130*'Base Data'!BS130</f>
        <v>0</v>
      </c>
      <c r="BT130" s="34">
        <f>$H130*'Base Data'!BT130</f>
        <v>0</v>
      </c>
      <c r="BU130" s="34">
        <f>$H130*'Base Data'!BU130</f>
        <v>0</v>
      </c>
      <c r="BV130" s="34">
        <f>$H130*'Base Data'!BV130</f>
        <v>0</v>
      </c>
      <c r="BW130" s="34">
        <f>$H130*'Base Data'!BW130</f>
        <v>0</v>
      </c>
      <c r="BX130" s="34">
        <f>$H130*'Base Data'!BX130</f>
        <v>0</v>
      </c>
      <c r="BY130" s="34">
        <f>$H130*'Base Data'!BY130</f>
        <v>0</v>
      </c>
      <c r="BZ130" s="34">
        <f>$H130*'Base Data'!BZ130</f>
        <v>0</v>
      </c>
      <c r="CA130" s="34">
        <f>$H130*'Base Data'!CA130</f>
        <v>0</v>
      </c>
      <c r="CB130" s="34">
        <f>$H130*'Base Data'!CB130</f>
        <v>0</v>
      </c>
      <c r="CC130" s="34">
        <f>$H130*'Base Data'!CC130</f>
        <v>0</v>
      </c>
      <c r="CD130" s="34">
        <f>$H130*'Base Data'!CD130</f>
        <v>0</v>
      </c>
      <c r="CE130" s="34">
        <f>$H130*'Base Data'!CE130</f>
        <v>0</v>
      </c>
      <c r="CF130" s="34">
        <f>$H130*'Base Data'!CF130</f>
        <v>0</v>
      </c>
      <c r="CG130" s="34">
        <f>$H130*'Base Data'!CG130</f>
        <v>0</v>
      </c>
      <c r="CH130" s="34">
        <f>$H130*'Base Data'!CH130</f>
        <v>0</v>
      </c>
      <c r="CI130" s="34">
        <f>$H130*'Base Data'!CI130</f>
        <v>0</v>
      </c>
      <c r="CJ130" s="34">
        <f>$H130*'Base Data'!CJ130</f>
        <v>0</v>
      </c>
      <c r="CK130" s="34">
        <f>$H130*'Base Data'!CK130</f>
        <v>0</v>
      </c>
      <c r="CL130" s="34">
        <f>$H130*'Base Data'!CL130</f>
        <v>0</v>
      </c>
      <c r="CM130" s="34">
        <f>$H130*'Base Data'!CM130</f>
        <v>0</v>
      </c>
      <c r="CN130" s="34">
        <f>$H130*'Base Data'!CN130</f>
        <v>0</v>
      </c>
      <c r="CO130" s="34">
        <f>$H130*'Base Data'!CO130</f>
        <v>0</v>
      </c>
      <c r="CP130" s="34">
        <f>$H130*'Base Data'!CP130</f>
        <v>0</v>
      </c>
      <c r="CQ130" s="34">
        <f>$H130*'Base Data'!CQ130</f>
        <v>0</v>
      </c>
      <c r="CR130" s="34">
        <f>$H130*'Base Data'!CR130</f>
        <v>0</v>
      </c>
      <c r="CS130" s="34">
        <f>$H130*'Base Data'!CS130</f>
        <v>0</v>
      </c>
      <c r="CT130" s="34">
        <f>$H130*'Base Data'!CT130</f>
        <v>0</v>
      </c>
      <c r="CU130" s="34">
        <f>$H130*'Base Data'!CU130</f>
        <v>0</v>
      </c>
      <c r="CV130" s="34">
        <f>$H130*'Base Data'!CV130</f>
        <v>0</v>
      </c>
      <c r="CW130" s="34">
        <f>$H130*'Base Data'!CW130</f>
        <v>0</v>
      </c>
      <c r="CX130" s="34">
        <f>$H130*'Base Data'!CX130</f>
        <v>0</v>
      </c>
      <c r="CY130" s="34">
        <f>$H130*'Base Data'!CY130</f>
        <v>0</v>
      </c>
      <c r="CZ130" s="34">
        <f>$H130*'Base Data'!CZ130</f>
        <v>0</v>
      </c>
      <c r="DA130" s="34">
        <f>$H130*'Base Data'!DA130</f>
        <v>0</v>
      </c>
      <c r="DB130" s="34">
        <f>$H130*'Base Data'!DB130</f>
        <v>0</v>
      </c>
      <c r="DC130" s="34">
        <f>$H130*'Base Data'!DC130</f>
        <v>0</v>
      </c>
      <c r="DD130" s="34">
        <f>$H130*'Base Data'!DD130</f>
        <v>0</v>
      </c>
      <c r="DE130" s="34">
        <f>$H130*'Base Data'!DE130</f>
        <v>0</v>
      </c>
      <c r="DF130" s="34">
        <f>$H130*'Base Data'!DF130</f>
        <v>0</v>
      </c>
      <c r="DG130" s="34">
        <f>$H130*'Base Data'!DG130</f>
        <v>0</v>
      </c>
      <c r="DH130" s="34">
        <f>$H130*'Base Data'!DH130</f>
        <v>0</v>
      </c>
      <c r="DI130" s="34">
        <f>$H130*'Base Data'!DI130</f>
        <v>0</v>
      </c>
      <c r="DJ130" s="34">
        <f>$H130*'Base Data'!DJ130</f>
        <v>0</v>
      </c>
      <c r="DK130" s="34">
        <f>$H130*'Base Data'!DK130</f>
        <v>0</v>
      </c>
      <c r="DL130" s="729">
        <f>$H130*'Base Data'!DL130</f>
        <v>0</v>
      </c>
    </row>
    <row r="131" spans="1:129" s="332" customFormat="1" ht="19.5" customHeight="1">
      <c r="A131" s="333">
        <f>'LCR Weights'!N131</f>
        <v>0</v>
      </c>
      <c r="B131" s="333"/>
      <c r="C131" s="76"/>
      <c r="D131" s="87"/>
      <c r="E131" s="93"/>
      <c r="F131" s="725" t="s">
        <v>1134</v>
      </c>
      <c r="G131" s="726">
        <f>'LCR Weights'!M131</f>
        <v>0.2</v>
      </c>
      <c r="H131" s="727">
        <f>'LCR Weights'!H131</f>
        <v>1</v>
      </c>
      <c r="I131" s="728"/>
      <c r="J131" s="34">
        <f>IF('LCR Weights'!$N131=0,1,0)*('Base Data'!J131+'Base Data'!I131)*G131</f>
        <v>0</v>
      </c>
      <c r="K131" s="33">
        <f>'LCR Weights'!$N131*($G131*('Base Data'!$I131+'Base Data'!$J131)/30)+($H131*'Base Data'!K131)</f>
        <v>0</v>
      </c>
      <c r="L131" s="33">
        <f>'LCR Weights'!$N131*($G131*('Base Data'!$I131+'Base Data'!$J131)/30)+($H131*'Base Data'!L131)</f>
        <v>0</v>
      </c>
      <c r="M131" s="33">
        <f>'LCR Weights'!$N131*($G131*('Base Data'!$I131+'Base Data'!$J131)/30)+($H131*'Base Data'!M131)</f>
        <v>0</v>
      </c>
      <c r="N131" s="33">
        <f>'LCR Weights'!$N131*($G131*('Base Data'!$I131+'Base Data'!$J131)/30)+($H131*'Base Data'!N131)</f>
        <v>0</v>
      </c>
      <c r="O131" s="33">
        <f>'LCR Weights'!$N131*($G131*('Base Data'!$I131+'Base Data'!$J131)/30)+($H131*'Base Data'!O131)</f>
        <v>0</v>
      </c>
      <c r="P131" s="33">
        <f>'LCR Weights'!$N131*($G131*('Base Data'!$I131+'Base Data'!$J131)/30)+($H131*'Base Data'!P131)</f>
        <v>0</v>
      </c>
      <c r="Q131" s="33">
        <f>'LCR Weights'!$N131*($G131*('Base Data'!$I131+'Base Data'!$J131)/30)+($H131*'Base Data'!Q131)</f>
        <v>0</v>
      </c>
      <c r="R131" s="33">
        <f>'LCR Weights'!$N131*($G131*('Base Data'!$I131+'Base Data'!$J131)/30)+($H131*'Base Data'!R131)</f>
        <v>0</v>
      </c>
      <c r="S131" s="33">
        <f>'LCR Weights'!$N131*($G131*('Base Data'!$I131+'Base Data'!$J131)/30)+($H131*'Base Data'!S131)</f>
        <v>0</v>
      </c>
      <c r="T131" s="33">
        <f>'LCR Weights'!$N131*($G131*('Base Data'!$I131+'Base Data'!$J131)/30)+($H131*'Base Data'!T131)</f>
        <v>0</v>
      </c>
      <c r="U131" s="33">
        <f>'LCR Weights'!$N131*($G131*('Base Data'!$I131+'Base Data'!$J131)/30)+($H131*'Base Data'!U131)</f>
        <v>0</v>
      </c>
      <c r="V131" s="33">
        <f>'LCR Weights'!$N131*($G131*('Base Data'!$I131+'Base Data'!$J131)/30)+($H131*'Base Data'!V131)</f>
        <v>0</v>
      </c>
      <c r="W131" s="33">
        <f>'LCR Weights'!$N131*($G131*('Base Data'!$I131+'Base Data'!$J131)/30)+($H131*'Base Data'!W131)</f>
        <v>0</v>
      </c>
      <c r="X131" s="33">
        <f>'LCR Weights'!$N131*($G131*('Base Data'!$I131+'Base Data'!$J131)/30)+($H131*'Base Data'!X131)</f>
        <v>0</v>
      </c>
      <c r="Y131" s="33">
        <f>'LCR Weights'!$N131*($G131*('Base Data'!$I131+'Base Data'!$J131)/30)+($H131*'Base Data'!Y131)</f>
        <v>0</v>
      </c>
      <c r="Z131" s="33">
        <f>'LCR Weights'!$N131*($G131*('Base Data'!$I131+'Base Data'!$J131)/30)+($H131*'Base Data'!Z131)</f>
        <v>0</v>
      </c>
      <c r="AA131" s="33">
        <f>'LCR Weights'!$N131*($G131*('Base Data'!$I131+'Base Data'!$J131)/30)+($H131*'Base Data'!AA131)</f>
        <v>0</v>
      </c>
      <c r="AB131" s="33">
        <f>'LCR Weights'!$N131*($G131*('Base Data'!$I131+'Base Data'!$J131)/30)+($H131*'Base Data'!AB131)</f>
        <v>0</v>
      </c>
      <c r="AC131" s="33">
        <f>'LCR Weights'!$N131*($G131*('Base Data'!$I131+'Base Data'!$J131)/30)+($H131*'Base Data'!AC131)</f>
        <v>0</v>
      </c>
      <c r="AD131" s="33">
        <f>'LCR Weights'!$N131*($G131*('Base Data'!$I131+'Base Data'!$J131)/30)+($H131*'Base Data'!AD131)</f>
        <v>0</v>
      </c>
      <c r="AE131" s="33">
        <f>'LCR Weights'!$N131*($G131*('Base Data'!$I131+'Base Data'!$J131)/30)+($H131*'Base Data'!AE131)</f>
        <v>0</v>
      </c>
      <c r="AF131" s="33">
        <f>'LCR Weights'!$N131*($G131*('Base Data'!$I131+'Base Data'!$J131)/30)+($H131*'Base Data'!AF131)</f>
        <v>0</v>
      </c>
      <c r="AG131" s="33">
        <f>'LCR Weights'!$N131*($G131*('Base Data'!$I131+'Base Data'!$J131)/30)+($H131*'Base Data'!AG131)</f>
        <v>0</v>
      </c>
      <c r="AH131" s="33">
        <f>'LCR Weights'!$N131*($G131*('Base Data'!$I131+'Base Data'!$J131)/30)+($H131*'Base Data'!AH131)</f>
        <v>0</v>
      </c>
      <c r="AI131" s="33">
        <f>'LCR Weights'!$N131*($G131*('Base Data'!$I131+'Base Data'!$J131)/30)+($H131*'Base Data'!AI131)</f>
        <v>0</v>
      </c>
      <c r="AJ131" s="33">
        <f>'LCR Weights'!$N131*($G131*('Base Data'!$I131+'Base Data'!$J131)/30)+($H131*'Base Data'!AJ131)</f>
        <v>0</v>
      </c>
      <c r="AK131" s="33">
        <f>'LCR Weights'!$N131*($G131*('Base Data'!$I131+'Base Data'!$J131)/30)+($H131*'Base Data'!AK131)</f>
        <v>0</v>
      </c>
      <c r="AL131" s="33">
        <f>'LCR Weights'!$N131*($G131*('Base Data'!$I131+'Base Data'!$J131)/30)+($H131*'Base Data'!AL131)</f>
        <v>0</v>
      </c>
      <c r="AM131" s="33">
        <f>'LCR Weights'!$N131*($G131*('Base Data'!$I131+'Base Data'!$J131)/30)+($H131*'Base Data'!AM131)</f>
        <v>0</v>
      </c>
      <c r="AN131" s="33">
        <f>'LCR Weights'!$N131*($G131*('Base Data'!$I131+'Base Data'!$J131)/30)+($H131*'Base Data'!AN131)</f>
        <v>0</v>
      </c>
      <c r="AO131" s="34">
        <f>$H131*'Base Data'!AO131</f>
        <v>0</v>
      </c>
      <c r="AP131" s="34">
        <f>$H131*'Base Data'!AP131</f>
        <v>0</v>
      </c>
      <c r="AQ131" s="34">
        <f>$H131*'Base Data'!AQ131</f>
        <v>0</v>
      </c>
      <c r="AR131" s="34">
        <f>$H131*'Base Data'!AR131</f>
        <v>0</v>
      </c>
      <c r="AS131" s="34">
        <f>$H131*'Base Data'!AS131</f>
        <v>0</v>
      </c>
      <c r="AT131" s="34">
        <f>$H131*'Base Data'!AT131</f>
        <v>0</v>
      </c>
      <c r="AU131" s="34">
        <f>$H131*'Base Data'!AU131</f>
        <v>0</v>
      </c>
      <c r="AV131" s="34">
        <f>$H131*'Base Data'!AV131</f>
        <v>0</v>
      </c>
      <c r="AW131" s="34">
        <f>$H131*'Base Data'!AW131</f>
        <v>0</v>
      </c>
      <c r="AX131" s="34">
        <f>$H131*'Base Data'!AX131</f>
        <v>0</v>
      </c>
      <c r="AY131" s="34">
        <f>$H131*'Base Data'!AY131</f>
        <v>0</v>
      </c>
      <c r="AZ131" s="34">
        <f>$H131*'Base Data'!AZ131</f>
        <v>0</v>
      </c>
      <c r="BA131" s="34">
        <f>$H131*'Base Data'!BA131</f>
        <v>0</v>
      </c>
      <c r="BB131" s="34">
        <f>$H131*'Base Data'!BB131</f>
        <v>0</v>
      </c>
      <c r="BC131" s="34">
        <f>$H131*'Base Data'!BC131</f>
        <v>0</v>
      </c>
      <c r="BD131" s="34">
        <f>$H131*'Base Data'!BD131</f>
        <v>0</v>
      </c>
      <c r="BE131" s="34">
        <f>$H131*'Base Data'!BE131</f>
        <v>0</v>
      </c>
      <c r="BF131" s="34">
        <f>$H131*'Base Data'!BF131</f>
        <v>0</v>
      </c>
      <c r="BG131" s="34">
        <f>$H131*'Base Data'!BG131</f>
        <v>0</v>
      </c>
      <c r="BH131" s="34">
        <f>$H131*'Base Data'!BH131</f>
        <v>0</v>
      </c>
      <c r="BI131" s="34">
        <f>$H131*'Base Data'!BI131</f>
        <v>0</v>
      </c>
      <c r="BJ131" s="34">
        <f>$H131*'Base Data'!BJ131</f>
        <v>0</v>
      </c>
      <c r="BK131" s="34">
        <f>$H131*'Base Data'!BK131</f>
        <v>0</v>
      </c>
      <c r="BL131" s="34">
        <f>$H131*'Base Data'!BL131</f>
        <v>0</v>
      </c>
      <c r="BM131" s="34">
        <f>$H131*'Base Data'!BM131</f>
        <v>0</v>
      </c>
      <c r="BN131" s="34">
        <f>$H131*'Base Data'!BN131</f>
        <v>0</v>
      </c>
      <c r="BO131" s="34">
        <f>$H131*'Base Data'!BO131</f>
        <v>0</v>
      </c>
      <c r="BP131" s="34">
        <f>$H131*'Base Data'!BP131</f>
        <v>0</v>
      </c>
      <c r="BQ131" s="34">
        <f>$H131*'Base Data'!BQ131</f>
        <v>0</v>
      </c>
      <c r="BR131" s="34">
        <f>$H131*'Base Data'!BR131</f>
        <v>0</v>
      </c>
      <c r="BS131" s="34">
        <f>$H131*'Base Data'!BS131</f>
        <v>0</v>
      </c>
      <c r="BT131" s="34">
        <f>$H131*'Base Data'!BT131</f>
        <v>0</v>
      </c>
      <c r="BU131" s="34">
        <f>$H131*'Base Data'!BU131</f>
        <v>0</v>
      </c>
      <c r="BV131" s="34">
        <f>$H131*'Base Data'!BV131</f>
        <v>0</v>
      </c>
      <c r="BW131" s="34">
        <f>$H131*'Base Data'!BW131</f>
        <v>0</v>
      </c>
      <c r="BX131" s="34">
        <f>$H131*'Base Data'!BX131</f>
        <v>0</v>
      </c>
      <c r="BY131" s="34">
        <f>$H131*'Base Data'!BY131</f>
        <v>0</v>
      </c>
      <c r="BZ131" s="34">
        <f>$H131*'Base Data'!BZ131</f>
        <v>0</v>
      </c>
      <c r="CA131" s="34">
        <f>$H131*'Base Data'!CA131</f>
        <v>0</v>
      </c>
      <c r="CB131" s="34">
        <f>$H131*'Base Data'!CB131</f>
        <v>0</v>
      </c>
      <c r="CC131" s="34">
        <f>$H131*'Base Data'!CC131</f>
        <v>0</v>
      </c>
      <c r="CD131" s="34">
        <f>$H131*'Base Data'!CD131</f>
        <v>0</v>
      </c>
      <c r="CE131" s="34">
        <f>$H131*'Base Data'!CE131</f>
        <v>0</v>
      </c>
      <c r="CF131" s="34">
        <f>$H131*'Base Data'!CF131</f>
        <v>0</v>
      </c>
      <c r="CG131" s="34">
        <f>$H131*'Base Data'!CG131</f>
        <v>0</v>
      </c>
      <c r="CH131" s="34">
        <f>$H131*'Base Data'!CH131</f>
        <v>0</v>
      </c>
      <c r="CI131" s="34">
        <f>$H131*'Base Data'!CI131</f>
        <v>0</v>
      </c>
      <c r="CJ131" s="34">
        <f>$H131*'Base Data'!CJ131</f>
        <v>0</v>
      </c>
      <c r="CK131" s="34">
        <f>$H131*'Base Data'!CK131</f>
        <v>0</v>
      </c>
      <c r="CL131" s="34">
        <f>$H131*'Base Data'!CL131</f>
        <v>0</v>
      </c>
      <c r="CM131" s="34">
        <f>$H131*'Base Data'!CM131</f>
        <v>0</v>
      </c>
      <c r="CN131" s="34">
        <f>$H131*'Base Data'!CN131</f>
        <v>0</v>
      </c>
      <c r="CO131" s="34">
        <f>$H131*'Base Data'!CO131</f>
        <v>0</v>
      </c>
      <c r="CP131" s="34">
        <f>$H131*'Base Data'!CP131</f>
        <v>0</v>
      </c>
      <c r="CQ131" s="34">
        <f>$H131*'Base Data'!CQ131</f>
        <v>0</v>
      </c>
      <c r="CR131" s="34">
        <f>$H131*'Base Data'!CR131</f>
        <v>0</v>
      </c>
      <c r="CS131" s="34">
        <f>$H131*'Base Data'!CS131</f>
        <v>0</v>
      </c>
      <c r="CT131" s="34">
        <f>$H131*'Base Data'!CT131</f>
        <v>0</v>
      </c>
      <c r="CU131" s="34">
        <f>$H131*'Base Data'!CU131</f>
        <v>0</v>
      </c>
      <c r="CV131" s="34">
        <f>$H131*'Base Data'!CV131</f>
        <v>0</v>
      </c>
      <c r="CW131" s="34">
        <f>$H131*'Base Data'!CW131</f>
        <v>0</v>
      </c>
      <c r="CX131" s="34">
        <f>$H131*'Base Data'!CX131</f>
        <v>0</v>
      </c>
      <c r="CY131" s="34">
        <f>$H131*'Base Data'!CY131</f>
        <v>0</v>
      </c>
      <c r="CZ131" s="34">
        <f>$H131*'Base Data'!CZ131</f>
        <v>0</v>
      </c>
      <c r="DA131" s="34">
        <f>$H131*'Base Data'!DA131</f>
        <v>0</v>
      </c>
      <c r="DB131" s="34">
        <f>$H131*'Base Data'!DB131</f>
        <v>0</v>
      </c>
      <c r="DC131" s="34">
        <f>$H131*'Base Data'!DC131</f>
        <v>0</v>
      </c>
      <c r="DD131" s="34">
        <f>$H131*'Base Data'!DD131</f>
        <v>0</v>
      </c>
      <c r="DE131" s="34">
        <f>$H131*'Base Data'!DE131</f>
        <v>0</v>
      </c>
      <c r="DF131" s="34">
        <f>$H131*'Base Data'!DF131</f>
        <v>0</v>
      </c>
      <c r="DG131" s="34">
        <f>$H131*'Base Data'!DG131</f>
        <v>0</v>
      </c>
      <c r="DH131" s="34">
        <f>$H131*'Base Data'!DH131</f>
        <v>0</v>
      </c>
      <c r="DI131" s="34">
        <f>$H131*'Base Data'!DI131</f>
        <v>0</v>
      </c>
      <c r="DJ131" s="34">
        <f>$H131*'Base Data'!DJ131</f>
        <v>0</v>
      </c>
      <c r="DK131" s="34">
        <f>$H131*'Base Data'!DK131</f>
        <v>0</v>
      </c>
      <c r="DL131" s="729">
        <f>$H131*'Base Data'!DL131</f>
        <v>0</v>
      </c>
    </row>
    <row r="132" spans="1:129" s="332" customFormat="1" ht="19.5" customHeight="1">
      <c r="A132" s="333">
        <f>'LCR Weights'!N132</f>
        <v>1</v>
      </c>
      <c r="B132" s="333"/>
      <c r="C132" s="76"/>
      <c r="D132" s="87" t="s">
        <v>192</v>
      </c>
      <c r="E132" s="93" t="s">
        <v>193</v>
      </c>
      <c r="F132" s="725" t="s">
        <v>613</v>
      </c>
      <c r="G132" s="726">
        <f>'LCR Weights'!M132</f>
        <v>0.2</v>
      </c>
      <c r="H132" s="727">
        <f>'LCR Weights'!H132</f>
        <v>0.5</v>
      </c>
      <c r="I132" s="728"/>
      <c r="J132" s="34">
        <f>IF('LCR Weights'!$N132=0,1,0)*('Base Data'!J132+'Base Data'!I132)*G132</f>
        <v>0</v>
      </c>
      <c r="K132" s="33">
        <f>'LCR Weights'!$N132*($G132*('Base Data'!$I132+'Base Data'!$J132)/30)+($H132*'Base Data'!K132)</f>
        <v>0</v>
      </c>
      <c r="L132" s="33">
        <f>'LCR Weights'!$N132*($G132*('Base Data'!$I132+'Base Data'!$J132)/30)+($H132*'Base Data'!L132)</f>
        <v>0</v>
      </c>
      <c r="M132" s="33">
        <f>'LCR Weights'!$N132*($G132*('Base Data'!$I132+'Base Data'!$J132)/30)+($H132*'Base Data'!M132)</f>
        <v>0</v>
      </c>
      <c r="N132" s="33">
        <f>'LCR Weights'!$N132*($G132*('Base Data'!$I132+'Base Data'!$J132)/30)+($H132*'Base Data'!N132)</f>
        <v>0</v>
      </c>
      <c r="O132" s="33">
        <f>'LCR Weights'!$N132*($G132*('Base Data'!$I132+'Base Data'!$J132)/30)+($H132*'Base Data'!O132)</f>
        <v>0</v>
      </c>
      <c r="P132" s="33">
        <f>'LCR Weights'!$N132*($G132*('Base Data'!$I132+'Base Data'!$J132)/30)+($H132*'Base Data'!P132)</f>
        <v>0</v>
      </c>
      <c r="Q132" s="33">
        <f>'LCR Weights'!$N132*($G132*('Base Data'!$I132+'Base Data'!$J132)/30)+($H132*'Base Data'!Q132)</f>
        <v>0</v>
      </c>
      <c r="R132" s="33">
        <f>'LCR Weights'!$N132*($G132*('Base Data'!$I132+'Base Data'!$J132)/30)+($H132*'Base Data'!R132)</f>
        <v>0</v>
      </c>
      <c r="S132" s="33">
        <f>'LCR Weights'!$N132*($G132*('Base Data'!$I132+'Base Data'!$J132)/30)+($H132*'Base Data'!S132)</f>
        <v>0</v>
      </c>
      <c r="T132" s="33">
        <f>'LCR Weights'!$N132*($G132*('Base Data'!$I132+'Base Data'!$J132)/30)+($H132*'Base Data'!T132)</f>
        <v>0</v>
      </c>
      <c r="U132" s="33">
        <f>'LCR Weights'!$N132*($G132*('Base Data'!$I132+'Base Data'!$J132)/30)+($H132*'Base Data'!U132)</f>
        <v>0</v>
      </c>
      <c r="V132" s="33">
        <f>'LCR Weights'!$N132*($G132*('Base Data'!$I132+'Base Data'!$J132)/30)+($H132*'Base Data'!V132)</f>
        <v>0</v>
      </c>
      <c r="W132" s="33">
        <f>'LCR Weights'!$N132*($G132*('Base Data'!$I132+'Base Data'!$J132)/30)+($H132*'Base Data'!W132)</f>
        <v>0</v>
      </c>
      <c r="X132" s="33">
        <f>'LCR Weights'!$N132*($G132*('Base Data'!$I132+'Base Data'!$J132)/30)+($H132*'Base Data'!X132)</f>
        <v>0</v>
      </c>
      <c r="Y132" s="33">
        <f>'LCR Weights'!$N132*($G132*('Base Data'!$I132+'Base Data'!$J132)/30)+($H132*'Base Data'!Y132)</f>
        <v>0</v>
      </c>
      <c r="Z132" s="33">
        <f>'LCR Weights'!$N132*($G132*('Base Data'!$I132+'Base Data'!$J132)/30)+($H132*'Base Data'!Z132)</f>
        <v>0</v>
      </c>
      <c r="AA132" s="33">
        <f>'LCR Weights'!$N132*($G132*('Base Data'!$I132+'Base Data'!$J132)/30)+($H132*'Base Data'!AA132)</f>
        <v>0</v>
      </c>
      <c r="AB132" s="33">
        <f>'LCR Weights'!$N132*($G132*('Base Data'!$I132+'Base Data'!$J132)/30)+($H132*'Base Data'!AB132)</f>
        <v>0</v>
      </c>
      <c r="AC132" s="33">
        <f>'LCR Weights'!$N132*($G132*('Base Data'!$I132+'Base Data'!$J132)/30)+($H132*'Base Data'!AC132)</f>
        <v>0</v>
      </c>
      <c r="AD132" s="33">
        <f>'LCR Weights'!$N132*($G132*('Base Data'!$I132+'Base Data'!$J132)/30)+($H132*'Base Data'!AD132)</f>
        <v>0</v>
      </c>
      <c r="AE132" s="33">
        <f>'LCR Weights'!$N132*($G132*('Base Data'!$I132+'Base Data'!$J132)/30)+($H132*'Base Data'!AE132)</f>
        <v>0</v>
      </c>
      <c r="AF132" s="33">
        <f>'LCR Weights'!$N132*($G132*('Base Data'!$I132+'Base Data'!$J132)/30)+($H132*'Base Data'!AF132)</f>
        <v>0</v>
      </c>
      <c r="AG132" s="33">
        <f>'LCR Weights'!$N132*($G132*('Base Data'!$I132+'Base Data'!$J132)/30)+($H132*'Base Data'!AG132)</f>
        <v>0</v>
      </c>
      <c r="AH132" s="33">
        <f>'LCR Weights'!$N132*($G132*('Base Data'!$I132+'Base Data'!$J132)/30)+($H132*'Base Data'!AH132)</f>
        <v>0</v>
      </c>
      <c r="AI132" s="33">
        <f>'LCR Weights'!$N132*($G132*('Base Data'!$I132+'Base Data'!$J132)/30)+($H132*'Base Data'!AI132)</f>
        <v>0</v>
      </c>
      <c r="AJ132" s="33">
        <f>'LCR Weights'!$N132*($G132*('Base Data'!$I132+'Base Data'!$J132)/30)+($H132*'Base Data'!AJ132)</f>
        <v>0</v>
      </c>
      <c r="AK132" s="33">
        <f>'LCR Weights'!$N132*($G132*('Base Data'!$I132+'Base Data'!$J132)/30)+($H132*'Base Data'!AK132)</f>
        <v>0</v>
      </c>
      <c r="AL132" s="33">
        <f>'LCR Weights'!$N132*($G132*('Base Data'!$I132+'Base Data'!$J132)/30)+($H132*'Base Data'!AL132)</f>
        <v>0</v>
      </c>
      <c r="AM132" s="33">
        <f>'LCR Weights'!$N132*($G132*('Base Data'!$I132+'Base Data'!$J132)/30)+($H132*'Base Data'!AM132)</f>
        <v>0</v>
      </c>
      <c r="AN132" s="33">
        <f>'LCR Weights'!$N132*($G132*('Base Data'!$I132+'Base Data'!$J132)/30)+($H132*'Base Data'!AN132)</f>
        <v>0</v>
      </c>
      <c r="AO132" s="34">
        <f>$H132*'Base Data'!AO132</f>
        <v>0</v>
      </c>
      <c r="AP132" s="34">
        <f>$H132*'Base Data'!AP132</f>
        <v>0</v>
      </c>
      <c r="AQ132" s="34">
        <f>$H132*'Base Data'!AQ132</f>
        <v>0</v>
      </c>
      <c r="AR132" s="34">
        <f>$H132*'Base Data'!AR132</f>
        <v>0</v>
      </c>
      <c r="AS132" s="34">
        <f>$H132*'Base Data'!AS132</f>
        <v>0</v>
      </c>
      <c r="AT132" s="34">
        <f>$H132*'Base Data'!AT132</f>
        <v>0</v>
      </c>
      <c r="AU132" s="34">
        <f>$H132*'Base Data'!AU132</f>
        <v>0</v>
      </c>
      <c r="AV132" s="34">
        <f>$H132*'Base Data'!AV132</f>
        <v>0</v>
      </c>
      <c r="AW132" s="34">
        <f>$H132*'Base Data'!AW132</f>
        <v>0</v>
      </c>
      <c r="AX132" s="34">
        <f>$H132*'Base Data'!AX132</f>
        <v>0</v>
      </c>
      <c r="AY132" s="34">
        <f>$H132*'Base Data'!AY132</f>
        <v>0</v>
      </c>
      <c r="AZ132" s="34">
        <f>$H132*'Base Data'!AZ132</f>
        <v>0</v>
      </c>
      <c r="BA132" s="34">
        <f>$H132*'Base Data'!BA132</f>
        <v>0</v>
      </c>
      <c r="BB132" s="34">
        <f>$H132*'Base Data'!BB132</f>
        <v>0</v>
      </c>
      <c r="BC132" s="34">
        <f>$H132*'Base Data'!BC132</f>
        <v>0</v>
      </c>
      <c r="BD132" s="34">
        <f>$H132*'Base Data'!BD132</f>
        <v>0</v>
      </c>
      <c r="BE132" s="34">
        <f>$H132*'Base Data'!BE132</f>
        <v>0</v>
      </c>
      <c r="BF132" s="34">
        <f>$H132*'Base Data'!BF132</f>
        <v>0</v>
      </c>
      <c r="BG132" s="34">
        <f>$H132*'Base Data'!BG132</f>
        <v>0</v>
      </c>
      <c r="BH132" s="34">
        <f>$H132*'Base Data'!BH132</f>
        <v>0</v>
      </c>
      <c r="BI132" s="34">
        <f>$H132*'Base Data'!BI132</f>
        <v>0</v>
      </c>
      <c r="BJ132" s="34">
        <f>$H132*'Base Data'!BJ132</f>
        <v>0</v>
      </c>
      <c r="BK132" s="34">
        <f>$H132*'Base Data'!BK132</f>
        <v>0</v>
      </c>
      <c r="BL132" s="34">
        <f>$H132*'Base Data'!BL132</f>
        <v>0</v>
      </c>
      <c r="BM132" s="34">
        <f>$H132*'Base Data'!BM132</f>
        <v>0</v>
      </c>
      <c r="BN132" s="34">
        <f>$H132*'Base Data'!BN132</f>
        <v>0</v>
      </c>
      <c r="BO132" s="34">
        <f>$H132*'Base Data'!BO132</f>
        <v>0</v>
      </c>
      <c r="BP132" s="34">
        <f>$H132*'Base Data'!BP132</f>
        <v>0</v>
      </c>
      <c r="BQ132" s="34">
        <f>$H132*'Base Data'!BQ132</f>
        <v>0</v>
      </c>
      <c r="BR132" s="34">
        <f>$H132*'Base Data'!BR132</f>
        <v>0</v>
      </c>
      <c r="BS132" s="34">
        <f>$H132*'Base Data'!BS132</f>
        <v>0</v>
      </c>
      <c r="BT132" s="34">
        <f>$H132*'Base Data'!BT132</f>
        <v>0</v>
      </c>
      <c r="BU132" s="34">
        <f>$H132*'Base Data'!BU132</f>
        <v>0</v>
      </c>
      <c r="BV132" s="34">
        <f>$H132*'Base Data'!BV132</f>
        <v>0</v>
      </c>
      <c r="BW132" s="34">
        <f>$H132*'Base Data'!BW132</f>
        <v>0</v>
      </c>
      <c r="BX132" s="34">
        <f>$H132*'Base Data'!BX132</f>
        <v>0</v>
      </c>
      <c r="BY132" s="34">
        <f>$H132*'Base Data'!BY132</f>
        <v>0</v>
      </c>
      <c r="BZ132" s="34">
        <f>$H132*'Base Data'!BZ132</f>
        <v>0</v>
      </c>
      <c r="CA132" s="34">
        <f>$H132*'Base Data'!CA132</f>
        <v>0</v>
      </c>
      <c r="CB132" s="34">
        <f>$H132*'Base Data'!CB132</f>
        <v>0</v>
      </c>
      <c r="CC132" s="34">
        <f>$H132*'Base Data'!CC132</f>
        <v>0</v>
      </c>
      <c r="CD132" s="34">
        <f>$H132*'Base Data'!CD132</f>
        <v>0</v>
      </c>
      <c r="CE132" s="34">
        <f>$H132*'Base Data'!CE132</f>
        <v>0</v>
      </c>
      <c r="CF132" s="34">
        <f>$H132*'Base Data'!CF132</f>
        <v>0</v>
      </c>
      <c r="CG132" s="34">
        <f>$H132*'Base Data'!CG132</f>
        <v>0</v>
      </c>
      <c r="CH132" s="34">
        <f>$H132*'Base Data'!CH132</f>
        <v>0</v>
      </c>
      <c r="CI132" s="34">
        <f>$H132*'Base Data'!CI132</f>
        <v>0</v>
      </c>
      <c r="CJ132" s="34">
        <f>$H132*'Base Data'!CJ132</f>
        <v>0</v>
      </c>
      <c r="CK132" s="34">
        <f>$H132*'Base Data'!CK132</f>
        <v>0</v>
      </c>
      <c r="CL132" s="34">
        <f>$H132*'Base Data'!CL132</f>
        <v>0</v>
      </c>
      <c r="CM132" s="34">
        <f>$H132*'Base Data'!CM132</f>
        <v>0</v>
      </c>
      <c r="CN132" s="34">
        <f>$H132*'Base Data'!CN132</f>
        <v>0</v>
      </c>
      <c r="CO132" s="34">
        <f>$H132*'Base Data'!CO132</f>
        <v>0</v>
      </c>
      <c r="CP132" s="34">
        <f>$H132*'Base Data'!CP132</f>
        <v>0</v>
      </c>
      <c r="CQ132" s="34">
        <f>$H132*'Base Data'!CQ132</f>
        <v>0</v>
      </c>
      <c r="CR132" s="34">
        <f>$H132*'Base Data'!CR132</f>
        <v>0</v>
      </c>
      <c r="CS132" s="34">
        <f>$H132*'Base Data'!CS132</f>
        <v>0</v>
      </c>
      <c r="CT132" s="34">
        <f>$H132*'Base Data'!CT132</f>
        <v>0</v>
      </c>
      <c r="CU132" s="34">
        <f>$H132*'Base Data'!CU132</f>
        <v>0</v>
      </c>
      <c r="CV132" s="34">
        <f>$H132*'Base Data'!CV132</f>
        <v>0</v>
      </c>
      <c r="CW132" s="34">
        <f>$H132*'Base Data'!CW132</f>
        <v>0</v>
      </c>
      <c r="CX132" s="34">
        <f>$H132*'Base Data'!CX132</f>
        <v>0</v>
      </c>
      <c r="CY132" s="34">
        <f>$H132*'Base Data'!CY132</f>
        <v>0</v>
      </c>
      <c r="CZ132" s="34">
        <f>$H132*'Base Data'!CZ132</f>
        <v>0</v>
      </c>
      <c r="DA132" s="34">
        <f>$H132*'Base Data'!DA132</f>
        <v>0</v>
      </c>
      <c r="DB132" s="34">
        <f>$H132*'Base Data'!DB132</f>
        <v>0</v>
      </c>
      <c r="DC132" s="34">
        <f>$H132*'Base Data'!DC132</f>
        <v>0</v>
      </c>
      <c r="DD132" s="34">
        <f>$H132*'Base Data'!DD132</f>
        <v>0</v>
      </c>
      <c r="DE132" s="34">
        <f>$H132*'Base Data'!DE132</f>
        <v>0</v>
      </c>
      <c r="DF132" s="34">
        <f>$H132*'Base Data'!DF132</f>
        <v>0</v>
      </c>
      <c r="DG132" s="34">
        <f>$H132*'Base Data'!DG132</f>
        <v>0</v>
      </c>
      <c r="DH132" s="34">
        <f>$H132*'Base Data'!DH132</f>
        <v>0</v>
      </c>
      <c r="DI132" s="34">
        <f>$H132*'Base Data'!DI132</f>
        <v>0</v>
      </c>
      <c r="DJ132" s="34">
        <f>$H132*'Base Data'!DJ132</f>
        <v>0</v>
      </c>
      <c r="DK132" s="34">
        <f>$H132*'Base Data'!DK132</f>
        <v>0</v>
      </c>
      <c r="DL132" s="729">
        <f>$H132*'Base Data'!DL132</f>
        <v>0</v>
      </c>
    </row>
    <row r="133" spans="1:129" s="332" customFormat="1" ht="18.75" customHeight="1">
      <c r="A133" s="333">
        <f>'LCR Weights'!N133</f>
        <v>0</v>
      </c>
      <c r="B133" s="333"/>
      <c r="C133" s="76"/>
      <c r="D133" s="87" t="s">
        <v>194</v>
      </c>
      <c r="E133" s="88" t="s">
        <v>195</v>
      </c>
      <c r="F133" s="334" t="s">
        <v>128</v>
      </c>
      <c r="G133" s="726">
        <f>'LCR Weights'!M133</f>
        <v>1</v>
      </c>
      <c r="H133" s="727">
        <f>'LCR Weights'!H133</f>
        <v>1</v>
      </c>
      <c r="I133" s="728"/>
      <c r="J133" s="34">
        <f>IF('LCR Weights'!$N133=0,1,0)*('Base Data'!J133+'Base Data'!I133)*G133</f>
        <v>0</v>
      </c>
      <c r="K133" s="33">
        <f>'LCR Weights'!$N133*($G133*('Base Data'!$I133+'Base Data'!$J133)/30)+($H133*'Base Data'!K133)</f>
        <v>0</v>
      </c>
      <c r="L133" s="33">
        <f>'LCR Weights'!$N133*($G133*('Base Data'!$I133+'Base Data'!$J133)/30)+($H133*'Base Data'!L133)</f>
        <v>0</v>
      </c>
      <c r="M133" s="33">
        <f>'LCR Weights'!$N133*($G133*('Base Data'!$I133+'Base Data'!$J133)/30)+($H133*'Base Data'!M133)</f>
        <v>0</v>
      </c>
      <c r="N133" s="33">
        <f>'LCR Weights'!$N133*($G133*('Base Data'!$I133+'Base Data'!$J133)/30)+($H133*'Base Data'!N133)</f>
        <v>0</v>
      </c>
      <c r="O133" s="33">
        <f>'LCR Weights'!$N133*($G133*('Base Data'!$I133+'Base Data'!$J133)/30)+($H133*'Base Data'!O133)</f>
        <v>0</v>
      </c>
      <c r="P133" s="33">
        <f>'LCR Weights'!$N133*($G133*('Base Data'!$I133+'Base Data'!$J133)/30)+($H133*'Base Data'!P133)</f>
        <v>0</v>
      </c>
      <c r="Q133" s="33">
        <f>'LCR Weights'!$N133*($G133*('Base Data'!$I133+'Base Data'!$J133)/30)+($H133*'Base Data'!Q133)</f>
        <v>0</v>
      </c>
      <c r="R133" s="33">
        <f>'LCR Weights'!$N133*($G133*('Base Data'!$I133+'Base Data'!$J133)/30)+($H133*'Base Data'!R133)</f>
        <v>0</v>
      </c>
      <c r="S133" s="33">
        <f>'LCR Weights'!$N133*($G133*('Base Data'!$I133+'Base Data'!$J133)/30)+($H133*'Base Data'!S133)</f>
        <v>0</v>
      </c>
      <c r="T133" s="33">
        <f>'LCR Weights'!$N133*($G133*('Base Data'!$I133+'Base Data'!$J133)/30)+($H133*'Base Data'!T133)</f>
        <v>0</v>
      </c>
      <c r="U133" s="33">
        <f>'LCR Weights'!$N133*($G133*('Base Data'!$I133+'Base Data'!$J133)/30)+($H133*'Base Data'!U133)</f>
        <v>0</v>
      </c>
      <c r="V133" s="33">
        <f>'LCR Weights'!$N133*($G133*('Base Data'!$I133+'Base Data'!$J133)/30)+($H133*'Base Data'!V133)</f>
        <v>0</v>
      </c>
      <c r="W133" s="33">
        <f>'LCR Weights'!$N133*($G133*('Base Data'!$I133+'Base Data'!$J133)/30)+($H133*'Base Data'!W133)</f>
        <v>0</v>
      </c>
      <c r="X133" s="33">
        <f>'LCR Weights'!$N133*($G133*('Base Data'!$I133+'Base Data'!$J133)/30)+($H133*'Base Data'!X133)</f>
        <v>0</v>
      </c>
      <c r="Y133" s="33">
        <f>'LCR Weights'!$N133*($G133*('Base Data'!$I133+'Base Data'!$J133)/30)+($H133*'Base Data'!Y133)</f>
        <v>0</v>
      </c>
      <c r="Z133" s="33">
        <f>'LCR Weights'!$N133*($G133*('Base Data'!$I133+'Base Data'!$J133)/30)+($H133*'Base Data'!Z133)</f>
        <v>0</v>
      </c>
      <c r="AA133" s="33">
        <f>'LCR Weights'!$N133*($G133*('Base Data'!$I133+'Base Data'!$J133)/30)+($H133*'Base Data'!AA133)</f>
        <v>0</v>
      </c>
      <c r="AB133" s="33">
        <f>'LCR Weights'!$N133*($G133*('Base Data'!$I133+'Base Data'!$J133)/30)+($H133*'Base Data'!AB133)</f>
        <v>0</v>
      </c>
      <c r="AC133" s="33">
        <f>'LCR Weights'!$N133*($G133*('Base Data'!$I133+'Base Data'!$J133)/30)+($H133*'Base Data'!AC133)</f>
        <v>0</v>
      </c>
      <c r="AD133" s="33">
        <f>'LCR Weights'!$N133*($G133*('Base Data'!$I133+'Base Data'!$J133)/30)+($H133*'Base Data'!AD133)</f>
        <v>0</v>
      </c>
      <c r="AE133" s="33">
        <f>'LCR Weights'!$N133*($G133*('Base Data'!$I133+'Base Data'!$J133)/30)+($H133*'Base Data'!AE133)</f>
        <v>0</v>
      </c>
      <c r="AF133" s="33">
        <f>'LCR Weights'!$N133*($G133*('Base Data'!$I133+'Base Data'!$J133)/30)+($H133*'Base Data'!AF133)</f>
        <v>0</v>
      </c>
      <c r="AG133" s="33">
        <f>'LCR Weights'!$N133*($G133*('Base Data'!$I133+'Base Data'!$J133)/30)+($H133*'Base Data'!AG133)</f>
        <v>0</v>
      </c>
      <c r="AH133" s="33">
        <f>'LCR Weights'!$N133*($G133*('Base Data'!$I133+'Base Data'!$J133)/30)+($H133*'Base Data'!AH133)</f>
        <v>0</v>
      </c>
      <c r="AI133" s="33">
        <f>'LCR Weights'!$N133*($G133*('Base Data'!$I133+'Base Data'!$J133)/30)+($H133*'Base Data'!AI133)</f>
        <v>0</v>
      </c>
      <c r="AJ133" s="33">
        <f>'LCR Weights'!$N133*($G133*('Base Data'!$I133+'Base Data'!$J133)/30)+($H133*'Base Data'!AJ133)</f>
        <v>0</v>
      </c>
      <c r="AK133" s="33">
        <f>'LCR Weights'!$N133*($G133*('Base Data'!$I133+'Base Data'!$J133)/30)+($H133*'Base Data'!AK133)</f>
        <v>0</v>
      </c>
      <c r="AL133" s="33">
        <f>'LCR Weights'!$N133*($G133*('Base Data'!$I133+'Base Data'!$J133)/30)+($H133*'Base Data'!AL133)</f>
        <v>0</v>
      </c>
      <c r="AM133" s="33">
        <f>'LCR Weights'!$N133*($G133*('Base Data'!$I133+'Base Data'!$J133)/30)+($H133*'Base Data'!AM133)</f>
        <v>0</v>
      </c>
      <c r="AN133" s="33">
        <f>'LCR Weights'!$N133*($G133*('Base Data'!$I133+'Base Data'!$J133)/30)+($H133*'Base Data'!AN133)</f>
        <v>0</v>
      </c>
      <c r="AO133" s="34">
        <f>$H133*'Base Data'!AO133</f>
        <v>0</v>
      </c>
      <c r="AP133" s="34">
        <f>$H133*'Base Data'!AP133</f>
        <v>0</v>
      </c>
      <c r="AQ133" s="34">
        <f>$H133*'Base Data'!AQ133</f>
        <v>0</v>
      </c>
      <c r="AR133" s="34">
        <f>$H133*'Base Data'!AR133</f>
        <v>0</v>
      </c>
      <c r="AS133" s="34">
        <f>$H133*'Base Data'!AS133</f>
        <v>0</v>
      </c>
      <c r="AT133" s="34">
        <f>$H133*'Base Data'!AT133</f>
        <v>0</v>
      </c>
      <c r="AU133" s="34">
        <f>$H133*'Base Data'!AU133</f>
        <v>0</v>
      </c>
      <c r="AV133" s="34">
        <f>$H133*'Base Data'!AV133</f>
        <v>0</v>
      </c>
      <c r="AW133" s="34">
        <f>$H133*'Base Data'!AW133</f>
        <v>0</v>
      </c>
      <c r="AX133" s="34">
        <f>$H133*'Base Data'!AX133</f>
        <v>0</v>
      </c>
      <c r="AY133" s="34">
        <f>$H133*'Base Data'!AY133</f>
        <v>0</v>
      </c>
      <c r="AZ133" s="34">
        <f>$H133*'Base Data'!AZ133</f>
        <v>0</v>
      </c>
      <c r="BA133" s="34">
        <f>$H133*'Base Data'!BA133</f>
        <v>0</v>
      </c>
      <c r="BB133" s="34">
        <f>$H133*'Base Data'!BB133</f>
        <v>0</v>
      </c>
      <c r="BC133" s="34">
        <f>$H133*'Base Data'!BC133</f>
        <v>0</v>
      </c>
      <c r="BD133" s="34">
        <f>$H133*'Base Data'!BD133</f>
        <v>0</v>
      </c>
      <c r="BE133" s="34">
        <f>$H133*'Base Data'!BE133</f>
        <v>0</v>
      </c>
      <c r="BF133" s="34">
        <f>$H133*'Base Data'!BF133</f>
        <v>0</v>
      </c>
      <c r="BG133" s="34">
        <f>$H133*'Base Data'!BG133</f>
        <v>0</v>
      </c>
      <c r="BH133" s="34">
        <f>$H133*'Base Data'!BH133</f>
        <v>0</v>
      </c>
      <c r="BI133" s="34">
        <f>$H133*'Base Data'!BI133</f>
        <v>0</v>
      </c>
      <c r="BJ133" s="34">
        <f>$H133*'Base Data'!BJ133</f>
        <v>0</v>
      </c>
      <c r="BK133" s="34">
        <f>$H133*'Base Data'!BK133</f>
        <v>0</v>
      </c>
      <c r="BL133" s="34">
        <f>$H133*'Base Data'!BL133</f>
        <v>0</v>
      </c>
      <c r="BM133" s="34">
        <f>$H133*'Base Data'!BM133</f>
        <v>0</v>
      </c>
      <c r="BN133" s="34">
        <f>$H133*'Base Data'!BN133</f>
        <v>0</v>
      </c>
      <c r="BO133" s="34">
        <f>$H133*'Base Data'!BO133</f>
        <v>0</v>
      </c>
      <c r="BP133" s="34">
        <f>$H133*'Base Data'!BP133</f>
        <v>0</v>
      </c>
      <c r="BQ133" s="34">
        <f>$H133*'Base Data'!BQ133</f>
        <v>0</v>
      </c>
      <c r="BR133" s="34">
        <f>$H133*'Base Data'!BR133</f>
        <v>0</v>
      </c>
      <c r="BS133" s="34">
        <f>$H133*'Base Data'!BS133</f>
        <v>0</v>
      </c>
      <c r="BT133" s="34">
        <f>$H133*'Base Data'!BT133</f>
        <v>0</v>
      </c>
      <c r="BU133" s="34">
        <f>$H133*'Base Data'!BU133</f>
        <v>0</v>
      </c>
      <c r="BV133" s="34">
        <f>$H133*'Base Data'!BV133</f>
        <v>0</v>
      </c>
      <c r="BW133" s="34">
        <f>$H133*'Base Data'!BW133</f>
        <v>0</v>
      </c>
      <c r="BX133" s="34">
        <f>$H133*'Base Data'!BX133</f>
        <v>0</v>
      </c>
      <c r="BY133" s="34">
        <f>$H133*'Base Data'!BY133</f>
        <v>0</v>
      </c>
      <c r="BZ133" s="34">
        <f>$H133*'Base Data'!BZ133</f>
        <v>0</v>
      </c>
      <c r="CA133" s="34">
        <f>$H133*'Base Data'!CA133</f>
        <v>0</v>
      </c>
      <c r="CB133" s="34">
        <f>$H133*'Base Data'!CB133</f>
        <v>0</v>
      </c>
      <c r="CC133" s="34">
        <f>$H133*'Base Data'!CC133</f>
        <v>0</v>
      </c>
      <c r="CD133" s="34">
        <f>$H133*'Base Data'!CD133</f>
        <v>0</v>
      </c>
      <c r="CE133" s="34">
        <f>$H133*'Base Data'!CE133</f>
        <v>0</v>
      </c>
      <c r="CF133" s="34">
        <f>$H133*'Base Data'!CF133</f>
        <v>0</v>
      </c>
      <c r="CG133" s="34">
        <f>$H133*'Base Data'!CG133</f>
        <v>0</v>
      </c>
      <c r="CH133" s="34">
        <f>$H133*'Base Data'!CH133</f>
        <v>0</v>
      </c>
      <c r="CI133" s="34">
        <f>$H133*'Base Data'!CI133</f>
        <v>0</v>
      </c>
      <c r="CJ133" s="34">
        <f>$H133*'Base Data'!CJ133</f>
        <v>0</v>
      </c>
      <c r="CK133" s="34">
        <f>$H133*'Base Data'!CK133</f>
        <v>0</v>
      </c>
      <c r="CL133" s="34">
        <f>$H133*'Base Data'!CL133</f>
        <v>0</v>
      </c>
      <c r="CM133" s="34">
        <f>$H133*'Base Data'!CM133</f>
        <v>0</v>
      </c>
      <c r="CN133" s="34">
        <f>$H133*'Base Data'!CN133</f>
        <v>0</v>
      </c>
      <c r="CO133" s="34">
        <f>$H133*'Base Data'!CO133</f>
        <v>0</v>
      </c>
      <c r="CP133" s="34">
        <f>$H133*'Base Data'!CP133</f>
        <v>0</v>
      </c>
      <c r="CQ133" s="34">
        <f>$H133*'Base Data'!CQ133</f>
        <v>0</v>
      </c>
      <c r="CR133" s="34">
        <f>$H133*'Base Data'!CR133</f>
        <v>0</v>
      </c>
      <c r="CS133" s="34">
        <f>$H133*'Base Data'!CS133</f>
        <v>0</v>
      </c>
      <c r="CT133" s="34">
        <f>$H133*'Base Data'!CT133</f>
        <v>0</v>
      </c>
      <c r="CU133" s="34">
        <f>$H133*'Base Data'!CU133</f>
        <v>0</v>
      </c>
      <c r="CV133" s="34">
        <f>$H133*'Base Data'!CV133</f>
        <v>0</v>
      </c>
      <c r="CW133" s="34">
        <f>$H133*'Base Data'!CW133</f>
        <v>0</v>
      </c>
      <c r="CX133" s="34">
        <f>$H133*'Base Data'!CX133</f>
        <v>0</v>
      </c>
      <c r="CY133" s="34">
        <f>$H133*'Base Data'!CY133</f>
        <v>0</v>
      </c>
      <c r="CZ133" s="34">
        <f>$H133*'Base Data'!CZ133</f>
        <v>0</v>
      </c>
      <c r="DA133" s="34">
        <f>$H133*'Base Data'!DA133</f>
        <v>0</v>
      </c>
      <c r="DB133" s="34">
        <f>$H133*'Base Data'!DB133</f>
        <v>0</v>
      </c>
      <c r="DC133" s="34">
        <f>$H133*'Base Data'!DC133</f>
        <v>0</v>
      </c>
      <c r="DD133" s="34">
        <f>$H133*'Base Data'!DD133</f>
        <v>0</v>
      </c>
      <c r="DE133" s="34">
        <f>$H133*'Base Data'!DE133</f>
        <v>0</v>
      </c>
      <c r="DF133" s="34">
        <f>$H133*'Base Data'!DF133</f>
        <v>0</v>
      </c>
      <c r="DG133" s="34">
        <f>$H133*'Base Data'!DG133</f>
        <v>0</v>
      </c>
      <c r="DH133" s="34">
        <f>$H133*'Base Data'!DH133</f>
        <v>0</v>
      </c>
      <c r="DI133" s="34">
        <f>$H133*'Base Data'!DI133</f>
        <v>0</v>
      </c>
      <c r="DJ133" s="34">
        <f>$H133*'Base Data'!DJ133</f>
        <v>0</v>
      </c>
      <c r="DK133" s="34">
        <f>$H133*'Base Data'!DK133</f>
        <v>0</v>
      </c>
      <c r="DL133" s="729">
        <f>$H133*'Base Data'!DL133</f>
        <v>0</v>
      </c>
    </row>
    <row r="134" spans="1:129" s="332" customFormat="1" ht="18.75" customHeight="1">
      <c r="A134" s="333">
        <f>'LCR Weights'!N134</f>
        <v>0</v>
      </c>
      <c r="B134" s="333"/>
      <c r="C134" s="76"/>
      <c r="D134" s="87" t="s">
        <v>196</v>
      </c>
      <c r="E134" s="88" t="s">
        <v>197</v>
      </c>
      <c r="F134" s="334" t="s">
        <v>198</v>
      </c>
      <c r="G134" s="726">
        <f>'LCR Weights'!M134</f>
        <v>1</v>
      </c>
      <c r="H134" s="727">
        <f>'LCR Weights'!H134</f>
        <v>1</v>
      </c>
      <c r="I134" s="728"/>
      <c r="J134" s="34">
        <f>IF('LCR Weights'!$N134=0,1,0)*('Base Data'!J134+'Base Data'!I134)*G134</f>
        <v>0</v>
      </c>
      <c r="K134" s="33">
        <f>'LCR Weights'!$N134*($G134*('Base Data'!$I134+'Base Data'!$J134)/30)+($H134*'Base Data'!K134)</f>
        <v>0</v>
      </c>
      <c r="L134" s="33">
        <f>'LCR Weights'!$N134*($G134*('Base Data'!$I134+'Base Data'!$J134)/30)+($H134*'Base Data'!L134)</f>
        <v>0</v>
      </c>
      <c r="M134" s="33">
        <f>'LCR Weights'!$N134*($G134*('Base Data'!$I134+'Base Data'!$J134)/30)+($H134*'Base Data'!M134)</f>
        <v>0</v>
      </c>
      <c r="N134" s="33">
        <f>'LCR Weights'!$N134*($G134*('Base Data'!$I134+'Base Data'!$J134)/30)+($H134*'Base Data'!N134)</f>
        <v>0</v>
      </c>
      <c r="O134" s="33">
        <f>'LCR Weights'!$N134*($G134*('Base Data'!$I134+'Base Data'!$J134)/30)+($H134*'Base Data'!O134)</f>
        <v>0</v>
      </c>
      <c r="P134" s="33">
        <f>'LCR Weights'!$N134*($G134*('Base Data'!$I134+'Base Data'!$J134)/30)+($H134*'Base Data'!P134)</f>
        <v>0</v>
      </c>
      <c r="Q134" s="33">
        <f>'LCR Weights'!$N134*($G134*('Base Data'!$I134+'Base Data'!$J134)/30)+($H134*'Base Data'!Q134)</f>
        <v>0</v>
      </c>
      <c r="R134" s="33">
        <f>'LCR Weights'!$N134*($G134*('Base Data'!$I134+'Base Data'!$J134)/30)+($H134*'Base Data'!R134)</f>
        <v>0</v>
      </c>
      <c r="S134" s="33">
        <f>'LCR Weights'!$N134*($G134*('Base Data'!$I134+'Base Data'!$J134)/30)+($H134*'Base Data'!S134)</f>
        <v>0</v>
      </c>
      <c r="T134" s="33">
        <f>'LCR Weights'!$N134*($G134*('Base Data'!$I134+'Base Data'!$J134)/30)+($H134*'Base Data'!T134)</f>
        <v>0</v>
      </c>
      <c r="U134" s="33">
        <f>'LCR Weights'!$N134*($G134*('Base Data'!$I134+'Base Data'!$J134)/30)+($H134*'Base Data'!U134)</f>
        <v>0</v>
      </c>
      <c r="V134" s="33">
        <f>'LCR Weights'!$N134*($G134*('Base Data'!$I134+'Base Data'!$J134)/30)+($H134*'Base Data'!V134)</f>
        <v>0</v>
      </c>
      <c r="W134" s="33">
        <f>'LCR Weights'!$N134*($G134*('Base Data'!$I134+'Base Data'!$J134)/30)+($H134*'Base Data'!W134)</f>
        <v>0</v>
      </c>
      <c r="X134" s="33">
        <f>'LCR Weights'!$N134*($G134*('Base Data'!$I134+'Base Data'!$J134)/30)+($H134*'Base Data'!X134)</f>
        <v>0</v>
      </c>
      <c r="Y134" s="33">
        <f>'LCR Weights'!$N134*($G134*('Base Data'!$I134+'Base Data'!$J134)/30)+($H134*'Base Data'!Y134)</f>
        <v>0</v>
      </c>
      <c r="Z134" s="33">
        <f>'LCR Weights'!$N134*($G134*('Base Data'!$I134+'Base Data'!$J134)/30)+($H134*'Base Data'!Z134)</f>
        <v>0</v>
      </c>
      <c r="AA134" s="33">
        <f>'LCR Weights'!$N134*($G134*('Base Data'!$I134+'Base Data'!$J134)/30)+($H134*'Base Data'!AA134)</f>
        <v>0</v>
      </c>
      <c r="AB134" s="33">
        <f>'LCR Weights'!$N134*($G134*('Base Data'!$I134+'Base Data'!$J134)/30)+($H134*'Base Data'!AB134)</f>
        <v>0</v>
      </c>
      <c r="AC134" s="33">
        <f>'LCR Weights'!$N134*($G134*('Base Data'!$I134+'Base Data'!$J134)/30)+($H134*'Base Data'!AC134)</f>
        <v>0</v>
      </c>
      <c r="AD134" s="33">
        <f>'LCR Weights'!$N134*($G134*('Base Data'!$I134+'Base Data'!$J134)/30)+($H134*'Base Data'!AD134)</f>
        <v>0</v>
      </c>
      <c r="AE134" s="33">
        <f>'LCR Weights'!$N134*($G134*('Base Data'!$I134+'Base Data'!$J134)/30)+($H134*'Base Data'!AE134)</f>
        <v>0</v>
      </c>
      <c r="AF134" s="33">
        <f>'LCR Weights'!$N134*($G134*('Base Data'!$I134+'Base Data'!$J134)/30)+($H134*'Base Data'!AF134)</f>
        <v>0</v>
      </c>
      <c r="AG134" s="33">
        <f>'LCR Weights'!$N134*($G134*('Base Data'!$I134+'Base Data'!$J134)/30)+($H134*'Base Data'!AG134)</f>
        <v>0</v>
      </c>
      <c r="AH134" s="33">
        <f>'LCR Weights'!$N134*($G134*('Base Data'!$I134+'Base Data'!$J134)/30)+($H134*'Base Data'!AH134)</f>
        <v>0</v>
      </c>
      <c r="AI134" s="33">
        <f>'LCR Weights'!$N134*($G134*('Base Data'!$I134+'Base Data'!$J134)/30)+($H134*'Base Data'!AI134)</f>
        <v>0</v>
      </c>
      <c r="AJ134" s="33">
        <f>'LCR Weights'!$N134*($G134*('Base Data'!$I134+'Base Data'!$J134)/30)+($H134*'Base Data'!AJ134)</f>
        <v>0</v>
      </c>
      <c r="AK134" s="33">
        <f>'LCR Weights'!$N134*($G134*('Base Data'!$I134+'Base Data'!$J134)/30)+($H134*'Base Data'!AK134)</f>
        <v>0</v>
      </c>
      <c r="AL134" s="33">
        <f>'LCR Weights'!$N134*($G134*('Base Data'!$I134+'Base Data'!$J134)/30)+($H134*'Base Data'!AL134)</f>
        <v>0</v>
      </c>
      <c r="AM134" s="33">
        <f>'LCR Weights'!$N134*($G134*('Base Data'!$I134+'Base Data'!$J134)/30)+($H134*'Base Data'!AM134)</f>
        <v>0</v>
      </c>
      <c r="AN134" s="33">
        <f>'LCR Weights'!$N134*($G134*('Base Data'!$I134+'Base Data'!$J134)/30)+($H134*'Base Data'!AN134)</f>
        <v>0</v>
      </c>
      <c r="AO134" s="34">
        <f>$H134*'Base Data'!AO134</f>
        <v>0</v>
      </c>
      <c r="AP134" s="34">
        <f>$H134*'Base Data'!AP134</f>
        <v>0</v>
      </c>
      <c r="AQ134" s="34">
        <f>$H134*'Base Data'!AQ134</f>
        <v>0</v>
      </c>
      <c r="AR134" s="34">
        <f>$H134*'Base Data'!AR134</f>
        <v>0</v>
      </c>
      <c r="AS134" s="34">
        <f>$H134*'Base Data'!AS134</f>
        <v>0</v>
      </c>
      <c r="AT134" s="34">
        <f>$H134*'Base Data'!AT134</f>
        <v>0</v>
      </c>
      <c r="AU134" s="34">
        <f>$H134*'Base Data'!AU134</f>
        <v>0</v>
      </c>
      <c r="AV134" s="34">
        <f>$H134*'Base Data'!AV134</f>
        <v>0</v>
      </c>
      <c r="AW134" s="34">
        <f>$H134*'Base Data'!AW134</f>
        <v>0</v>
      </c>
      <c r="AX134" s="34">
        <f>$H134*'Base Data'!AX134</f>
        <v>0</v>
      </c>
      <c r="AY134" s="34">
        <f>$H134*'Base Data'!AY134</f>
        <v>0</v>
      </c>
      <c r="AZ134" s="34">
        <f>$H134*'Base Data'!AZ134</f>
        <v>0</v>
      </c>
      <c r="BA134" s="34">
        <f>$H134*'Base Data'!BA134</f>
        <v>0</v>
      </c>
      <c r="BB134" s="34">
        <f>$H134*'Base Data'!BB134</f>
        <v>0</v>
      </c>
      <c r="BC134" s="34">
        <f>$H134*'Base Data'!BC134</f>
        <v>0</v>
      </c>
      <c r="BD134" s="34">
        <f>$H134*'Base Data'!BD134</f>
        <v>0</v>
      </c>
      <c r="BE134" s="34">
        <f>$H134*'Base Data'!BE134</f>
        <v>0</v>
      </c>
      <c r="BF134" s="34">
        <f>$H134*'Base Data'!BF134</f>
        <v>0</v>
      </c>
      <c r="BG134" s="34">
        <f>$H134*'Base Data'!BG134</f>
        <v>0</v>
      </c>
      <c r="BH134" s="34">
        <f>$H134*'Base Data'!BH134</f>
        <v>0</v>
      </c>
      <c r="BI134" s="34">
        <f>$H134*'Base Data'!BI134</f>
        <v>0</v>
      </c>
      <c r="BJ134" s="34">
        <f>$H134*'Base Data'!BJ134</f>
        <v>0</v>
      </c>
      <c r="BK134" s="34">
        <f>$H134*'Base Data'!BK134</f>
        <v>0</v>
      </c>
      <c r="BL134" s="34">
        <f>$H134*'Base Data'!BL134</f>
        <v>0</v>
      </c>
      <c r="BM134" s="34">
        <f>$H134*'Base Data'!BM134</f>
        <v>0</v>
      </c>
      <c r="BN134" s="34">
        <f>$H134*'Base Data'!BN134</f>
        <v>0</v>
      </c>
      <c r="BO134" s="34">
        <f>$H134*'Base Data'!BO134</f>
        <v>0</v>
      </c>
      <c r="BP134" s="34">
        <f>$H134*'Base Data'!BP134</f>
        <v>0</v>
      </c>
      <c r="BQ134" s="34">
        <f>$H134*'Base Data'!BQ134</f>
        <v>0</v>
      </c>
      <c r="BR134" s="34">
        <f>$H134*'Base Data'!BR134</f>
        <v>0</v>
      </c>
      <c r="BS134" s="34">
        <f>$H134*'Base Data'!BS134</f>
        <v>0</v>
      </c>
      <c r="BT134" s="34">
        <f>$H134*'Base Data'!BT134</f>
        <v>0</v>
      </c>
      <c r="BU134" s="34">
        <f>$H134*'Base Data'!BU134</f>
        <v>0</v>
      </c>
      <c r="BV134" s="34">
        <f>$H134*'Base Data'!BV134</f>
        <v>0</v>
      </c>
      <c r="BW134" s="34">
        <f>$H134*'Base Data'!BW134</f>
        <v>0</v>
      </c>
      <c r="BX134" s="34">
        <f>$H134*'Base Data'!BX134</f>
        <v>0</v>
      </c>
      <c r="BY134" s="34">
        <f>$H134*'Base Data'!BY134</f>
        <v>0</v>
      </c>
      <c r="BZ134" s="34">
        <f>$H134*'Base Data'!BZ134</f>
        <v>0</v>
      </c>
      <c r="CA134" s="34">
        <f>$H134*'Base Data'!CA134</f>
        <v>0</v>
      </c>
      <c r="CB134" s="34">
        <f>$H134*'Base Data'!CB134</f>
        <v>0</v>
      </c>
      <c r="CC134" s="34">
        <f>$H134*'Base Data'!CC134</f>
        <v>0</v>
      </c>
      <c r="CD134" s="34">
        <f>$H134*'Base Data'!CD134</f>
        <v>0</v>
      </c>
      <c r="CE134" s="34">
        <f>$H134*'Base Data'!CE134</f>
        <v>0</v>
      </c>
      <c r="CF134" s="34">
        <f>$H134*'Base Data'!CF134</f>
        <v>0</v>
      </c>
      <c r="CG134" s="34">
        <f>$H134*'Base Data'!CG134</f>
        <v>0</v>
      </c>
      <c r="CH134" s="34">
        <f>$H134*'Base Data'!CH134</f>
        <v>0</v>
      </c>
      <c r="CI134" s="34">
        <f>$H134*'Base Data'!CI134</f>
        <v>0</v>
      </c>
      <c r="CJ134" s="34">
        <f>$H134*'Base Data'!CJ134</f>
        <v>0</v>
      </c>
      <c r="CK134" s="34">
        <f>$H134*'Base Data'!CK134</f>
        <v>0</v>
      </c>
      <c r="CL134" s="34">
        <f>$H134*'Base Data'!CL134</f>
        <v>0</v>
      </c>
      <c r="CM134" s="34">
        <f>$H134*'Base Data'!CM134</f>
        <v>0</v>
      </c>
      <c r="CN134" s="34">
        <f>$H134*'Base Data'!CN134</f>
        <v>0</v>
      </c>
      <c r="CO134" s="34">
        <f>$H134*'Base Data'!CO134</f>
        <v>0</v>
      </c>
      <c r="CP134" s="34">
        <f>$H134*'Base Data'!CP134</f>
        <v>0</v>
      </c>
      <c r="CQ134" s="34">
        <f>$H134*'Base Data'!CQ134</f>
        <v>0</v>
      </c>
      <c r="CR134" s="34">
        <f>$H134*'Base Data'!CR134</f>
        <v>0</v>
      </c>
      <c r="CS134" s="34">
        <f>$H134*'Base Data'!CS134</f>
        <v>0</v>
      </c>
      <c r="CT134" s="34">
        <f>$H134*'Base Data'!CT134</f>
        <v>0</v>
      </c>
      <c r="CU134" s="34">
        <f>$H134*'Base Data'!CU134</f>
        <v>0</v>
      </c>
      <c r="CV134" s="34">
        <f>$H134*'Base Data'!CV134</f>
        <v>0</v>
      </c>
      <c r="CW134" s="34">
        <f>$H134*'Base Data'!CW134</f>
        <v>0</v>
      </c>
      <c r="CX134" s="34">
        <f>$H134*'Base Data'!CX134</f>
        <v>0</v>
      </c>
      <c r="CY134" s="34">
        <f>$H134*'Base Data'!CY134</f>
        <v>0</v>
      </c>
      <c r="CZ134" s="34">
        <f>$H134*'Base Data'!CZ134</f>
        <v>0</v>
      </c>
      <c r="DA134" s="34">
        <f>$H134*'Base Data'!DA134</f>
        <v>0</v>
      </c>
      <c r="DB134" s="34">
        <f>$H134*'Base Data'!DB134</f>
        <v>0</v>
      </c>
      <c r="DC134" s="34">
        <f>$H134*'Base Data'!DC134</f>
        <v>0</v>
      </c>
      <c r="DD134" s="34">
        <f>$H134*'Base Data'!DD134</f>
        <v>0</v>
      </c>
      <c r="DE134" s="34">
        <f>$H134*'Base Data'!DE134</f>
        <v>0</v>
      </c>
      <c r="DF134" s="34">
        <f>$H134*'Base Data'!DF134</f>
        <v>0</v>
      </c>
      <c r="DG134" s="34">
        <f>$H134*'Base Data'!DG134</f>
        <v>0</v>
      </c>
      <c r="DH134" s="34">
        <f>$H134*'Base Data'!DH134</f>
        <v>0</v>
      </c>
      <c r="DI134" s="34">
        <f>$H134*'Base Data'!DI134</f>
        <v>0</v>
      </c>
      <c r="DJ134" s="34">
        <f>$H134*'Base Data'!DJ134</f>
        <v>0</v>
      </c>
      <c r="DK134" s="34">
        <f>$H134*'Base Data'!DK134</f>
        <v>0</v>
      </c>
      <c r="DL134" s="729">
        <f>$H134*'Base Data'!DL134</f>
        <v>0</v>
      </c>
    </row>
    <row r="135" spans="1:129" s="332" customFormat="1" ht="18.75" customHeight="1">
      <c r="A135" s="333">
        <f>'LCR Weights'!N135</f>
        <v>0</v>
      </c>
      <c r="B135" s="333"/>
      <c r="C135" s="76"/>
      <c r="D135" s="87" t="s">
        <v>199</v>
      </c>
      <c r="E135" s="88" t="s">
        <v>200</v>
      </c>
      <c r="F135" s="334" t="s">
        <v>201</v>
      </c>
      <c r="G135" s="726">
        <f>'LCR Weights'!M135</f>
        <v>1</v>
      </c>
      <c r="H135" s="727">
        <f>'LCR Weights'!H135</f>
        <v>1</v>
      </c>
      <c r="I135" s="728"/>
      <c r="J135" s="34">
        <f>IF('LCR Weights'!$N135=0,1,0)*('Base Data'!J135+'Base Data'!I135)*G135</f>
        <v>0</v>
      </c>
      <c r="K135" s="33">
        <f>'LCR Weights'!$N135*($G135*('Base Data'!$I135+'Base Data'!$J135)/30)+($H135*'Base Data'!K135)</f>
        <v>0</v>
      </c>
      <c r="L135" s="33">
        <f>'LCR Weights'!$N135*($G135*('Base Data'!$I135+'Base Data'!$J135)/30)+($H135*'Base Data'!L135)</f>
        <v>0</v>
      </c>
      <c r="M135" s="33">
        <f>'LCR Weights'!$N135*($G135*('Base Data'!$I135+'Base Data'!$J135)/30)+($H135*'Base Data'!M135)</f>
        <v>0</v>
      </c>
      <c r="N135" s="33">
        <f>'LCR Weights'!$N135*($G135*('Base Data'!$I135+'Base Data'!$J135)/30)+($H135*'Base Data'!N135)</f>
        <v>0</v>
      </c>
      <c r="O135" s="33">
        <f>'LCR Weights'!$N135*($G135*('Base Data'!$I135+'Base Data'!$J135)/30)+($H135*'Base Data'!O135)</f>
        <v>0</v>
      </c>
      <c r="P135" s="33">
        <f>'LCR Weights'!$N135*($G135*('Base Data'!$I135+'Base Data'!$J135)/30)+($H135*'Base Data'!P135)</f>
        <v>0</v>
      </c>
      <c r="Q135" s="33">
        <f>'LCR Weights'!$N135*($G135*('Base Data'!$I135+'Base Data'!$J135)/30)+($H135*'Base Data'!Q135)</f>
        <v>0</v>
      </c>
      <c r="R135" s="33">
        <f>'LCR Weights'!$N135*($G135*('Base Data'!$I135+'Base Data'!$J135)/30)+($H135*'Base Data'!R135)</f>
        <v>0</v>
      </c>
      <c r="S135" s="33">
        <f>'LCR Weights'!$N135*($G135*('Base Data'!$I135+'Base Data'!$J135)/30)+($H135*'Base Data'!S135)</f>
        <v>0</v>
      </c>
      <c r="T135" s="33">
        <f>'LCR Weights'!$N135*($G135*('Base Data'!$I135+'Base Data'!$J135)/30)+($H135*'Base Data'!T135)</f>
        <v>0</v>
      </c>
      <c r="U135" s="33">
        <f>'LCR Weights'!$N135*($G135*('Base Data'!$I135+'Base Data'!$J135)/30)+($H135*'Base Data'!U135)</f>
        <v>0</v>
      </c>
      <c r="V135" s="33">
        <f>'LCR Weights'!$N135*($G135*('Base Data'!$I135+'Base Data'!$J135)/30)+($H135*'Base Data'!V135)</f>
        <v>0</v>
      </c>
      <c r="W135" s="33">
        <f>'LCR Weights'!$N135*($G135*('Base Data'!$I135+'Base Data'!$J135)/30)+($H135*'Base Data'!W135)</f>
        <v>0</v>
      </c>
      <c r="X135" s="33">
        <f>'LCR Weights'!$N135*($G135*('Base Data'!$I135+'Base Data'!$J135)/30)+($H135*'Base Data'!X135)</f>
        <v>0</v>
      </c>
      <c r="Y135" s="33">
        <f>'LCR Weights'!$N135*($G135*('Base Data'!$I135+'Base Data'!$J135)/30)+($H135*'Base Data'!Y135)</f>
        <v>0</v>
      </c>
      <c r="Z135" s="33">
        <f>'LCR Weights'!$N135*($G135*('Base Data'!$I135+'Base Data'!$J135)/30)+($H135*'Base Data'!Z135)</f>
        <v>0</v>
      </c>
      <c r="AA135" s="33">
        <f>'LCR Weights'!$N135*($G135*('Base Data'!$I135+'Base Data'!$J135)/30)+($H135*'Base Data'!AA135)</f>
        <v>0</v>
      </c>
      <c r="AB135" s="33">
        <f>'LCR Weights'!$N135*($G135*('Base Data'!$I135+'Base Data'!$J135)/30)+($H135*'Base Data'!AB135)</f>
        <v>0</v>
      </c>
      <c r="AC135" s="33">
        <f>'LCR Weights'!$N135*($G135*('Base Data'!$I135+'Base Data'!$J135)/30)+($H135*'Base Data'!AC135)</f>
        <v>0</v>
      </c>
      <c r="AD135" s="33">
        <f>'LCR Weights'!$N135*($G135*('Base Data'!$I135+'Base Data'!$J135)/30)+($H135*'Base Data'!AD135)</f>
        <v>0</v>
      </c>
      <c r="AE135" s="33">
        <f>'LCR Weights'!$N135*($G135*('Base Data'!$I135+'Base Data'!$J135)/30)+($H135*'Base Data'!AE135)</f>
        <v>0</v>
      </c>
      <c r="AF135" s="33">
        <f>'LCR Weights'!$N135*($G135*('Base Data'!$I135+'Base Data'!$J135)/30)+($H135*'Base Data'!AF135)</f>
        <v>0</v>
      </c>
      <c r="AG135" s="33">
        <f>'LCR Weights'!$N135*($G135*('Base Data'!$I135+'Base Data'!$J135)/30)+($H135*'Base Data'!AG135)</f>
        <v>0</v>
      </c>
      <c r="AH135" s="33">
        <f>'LCR Weights'!$N135*($G135*('Base Data'!$I135+'Base Data'!$J135)/30)+($H135*'Base Data'!AH135)</f>
        <v>0</v>
      </c>
      <c r="AI135" s="33">
        <f>'LCR Weights'!$N135*($G135*('Base Data'!$I135+'Base Data'!$J135)/30)+($H135*'Base Data'!AI135)</f>
        <v>0</v>
      </c>
      <c r="AJ135" s="33">
        <f>'LCR Weights'!$N135*($G135*('Base Data'!$I135+'Base Data'!$J135)/30)+($H135*'Base Data'!AJ135)</f>
        <v>0</v>
      </c>
      <c r="AK135" s="33">
        <f>'LCR Weights'!$N135*($G135*('Base Data'!$I135+'Base Data'!$J135)/30)+($H135*'Base Data'!AK135)</f>
        <v>0</v>
      </c>
      <c r="AL135" s="33">
        <f>'LCR Weights'!$N135*($G135*('Base Data'!$I135+'Base Data'!$J135)/30)+($H135*'Base Data'!AL135)</f>
        <v>0</v>
      </c>
      <c r="AM135" s="33">
        <f>'LCR Weights'!$N135*($G135*('Base Data'!$I135+'Base Data'!$J135)/30)+($H135*'Base Data'!AM135)</f>
        <v>0</v>
      </c>
      <c r="AN135" s="33">
        <f>'LCR Weights'!$N135*($G135*('Base Data'!$I135+'Base Data'!$J135)/30)+($H135*'Base Data'!AN135)</f>
        <v>0</v>
      </c>
      <c r="AO135" s="34">
        <f>$H135*'Base Data'!AO135</f>
        <v>0</v>
      </c>
      <c r="AP135" s="34">
        <f>$H135*'Base Data'!AP135</f>
        <v>0</v>
      </c>
      <c r="AQ135" s="34">
        <f>$H135*'Base Data'!AQ135</f>
        <v>0</v>
      </c>
      <c r="AR135" s="34">
        <f>$H135*'Base Data'!AR135</f>
        <v>0</v>
      </c>
      <c r="AS135" s="34">
        <f>$H135*'Base Data'!AS135</f>
        <v>0</v>
      </c>
      <c r="AT135" s="34">
        <f>$H135*'Base Data'!AT135</f>
        <v>0</v>
      </c>
      <c r="AU135" s="34">
        <f>$H135*'Base Data'!AU135</f>
        <v>0</v>
      </c>
      <c r="AV135" s="34">
        <f>$H135*'Base Data'!AV135</f>
        <v>0</v>
      </c>
      <c r="AW135" s="34">
        <f>$H135*'Base Data'!AW135</f>
        <v>0</v>
      </c>
      <c r="AX135" s="34">
        <f>$H135*'Base Data'!AX135</f>
        <v>0</v>
      </c>
      <c r="AY135" s="34">
        <f>$H135*'Base Data'!AY135</f>
        <v>0</v>
      </c>
      <c r="AZ135" s="34">
        <f>$H135*'Base Data'!AZ135</f>
        <v>0</v>
      </c>
      <c r="BA135" s="34">
        <f>$H135*'Base Data'!BA135</f>
        <v>0</v>
      </c>
      <c r="BB135" s="34">
        <f>$H135*'Base Data'!BB135</f>
        <v>0</v>
      </c>
      <c r="BC135" s="34">
        <f>$H135*'Base Data'!BC135</f>
        <v>0</v>
      </c>
      <c r="BD135" s="34">
        <f>$H135*'Base Data'!BD135</f>
        <v>0</v>
      </c>
      <c r="BE135" s="34">
        <f>$H135*'Base Data'!BE135</f>
        <v>0</v>
      </c>
      <c r="BF135" s="34">
        <f>$H135*'Base Data'!BF135</f>
        <v>0</v>
      </c>
      <c r="BG135" s="34">
        <f>$H135*'Base Data'!BG135</f>
        <v>0</v>
      </c>
      <c r="BH135" s="34">
        <f>$H135*'Base Data'!BH135</f>
        <v>0</v>
      </c>
      <c r="BI135" s="34">
        <f>$H135*'Base Data'!BI135</f>
        <v>0</v>
      </c>
      <c r="BJ135" s="34">
        <f>$H135*'Base Data'!BJ135</f>
        <v>0</v>
      </c>
      <c r="BK135" s="34">
        <f>$H135*'Base Data'!BK135</f>
        <v>0</v>
      </c>
      <c r="BL135" s="34">
        <f>$H135*'Base Data'!BL135</f>
        <v>0</v>
      </c>
      <c r="BM135" s="34">
        <f>$H135*'Base Data'!BM135</f>
        <v>0</v>
      </c>
      <c r="BN135" s="34">
        <f>$H135*'Base Data'!BN135</f>
        <v>0</v>
      </c>
      <c r="BO135" s="34">
        <f>$H135*'Base Data'!BO135</f>
        <v>0</v>
      </c>
      <c r="BP135" s="34">
        <f>$H135*'Base Data'!BP135</f>
        <v>0</v>
      </c>
      <c r="BQ135" s="34">
        <f>$H135*'Base Data'!BQ135</f>
        <v>0</v>
      </c>
      <c r="BR135" s="34">
        <f>$H135*'Base Data'!BR135</f>
        <v>0</v>
      </c>
      <c r="BS135" s="34">
        <f>$H135*'Base Data'!BS135</f>
        <v>0</v>
      </c>
      <c r="BT135" s="34">
        <f>$H135*'Base Data'!BT135</f>
        <v>0</v>
      </c>
      <c r="BU135" s="34">
        <f>$H135*'Base Data'!BU135</f>
        <v>0</v>
      </c>
      <c r="BV135" s="34">
        <f>$H135*'Base Data'!BV135</f>
        <v>0</v>
      </c>
      <c r="BW135" s="34">
        <f>$H135*'Base Data'!BW135</f>
        <v>0</v>
      </c>
      <c r="BX135" s="34">
        <f>$H135*'Base Data'!BX135</f>
        <v>0</v>
      </c>
      <c r="BY135" s="34">
        <f>$H135*'Base Data'!BY135</f>
        <v>0</v>
      </c>
      <c r="BZ135" s="34">
        <f>$H135*'Base Data'!BZ135</f>
        <v>0</v>
      </c>
      <c r="CA135" s="34">
        <f>$H135*'Base Data'!CA135</f>
        <v>0</v>
      </c>
      <c r="CB135" s="34">
        <f>$H135*'Base Data'!CB135</f>
        <v>0</v>
      </c>
      <c r="CC135" s="34">
        <f>$H135*'Base Data'!CC135</f>
        <v>0</v>
      </c>
      <c r="CD135" s="34">
        <f>$H135*'Base Data'!CD135</f>
        <v>0</v>
      </c>
      <c r="CE135" s="34">
        <f>$H135*'Base Data'!CE135</f>
        <v>0</v>
      </c>
      <c r="CF135" s="34">
        <f>$H135*'Base Data'!CF135</f>
        <v>0</v>
      </c>
      <c r="CG135" s="34">
        <f>$H135*'Base Data'!CG135</f>
        <v>0</v>
      </c>
      <c r="CH135" s="34">
        <f>$H135*'Base Data'!CH135</f>
        <v>0</v>
      </c>
      <c r="CI135" s="34">
        <f>$H135*'Base Data'!CI135</f>
        <v>0</v>
      </c>
      <c r="CJ135" s="34">
        <f>$H135*'Base Data'!CJ135</f>
        <v>0</v>
      </c>
      <c r="CK135" s="34">
        <f>$H135*'Base Data'!CK135</f>
        <v>0</v>
      </c>
      <c r="CL135" s="34">
        <f>$H135*'Base Data'!CL135</f>
        <v>0</v>
      </c>
      <c r="CM135" s="34">
        <f>$H135*'Base Data'!CM135</f>
        <v>0</v>
      </c>
      <c r="CN135" s="34">
        <f>$H135*'Base Data'!CN135</f>
        <v>0</v>
      </c>
      <c r="CO135" s="34">
        <f>$H135*'Base Data'!CO135</f>
        <v>0</v>
      </c>
      <c r="CP135" s="34">
        <f>$H135*'Base Data'!CP135</f>
        <v>0</v>
      </c>
      <c r="CQ135" s="34">
        <f>$H135*'Base Data'!CQ135</f>
        <v>0</v>
      </c>
      <c r="CR135" s="34">
        <f>$H135*'Base Data'!CR135</f>
        <v>0</v>
      </c>
      <c r="CS135" s="34">
        <f>$H135*'Base Data'!CS135</f>
        <v>0</v>
      </c>
      <c r="CT135" s="34">
        <f>$H135*'Base Data'!CT135</f>
        <v>0</v>
      </c>
      <c r="CU135" s="34">
        <f>$H135*'Base Data'!CU135</f>
        <v>0</v>
      </c>
      <c r="CV135" s="34">
        <f>$H135*'Base Data'!CV135</f>
        <v>0</v>
      </c>
      <c r="CW135" s="34">
        <f>$H135*'Base Data'!CW135</f>
        <v>0</v>
      </c>
      <c r="CX135" s="34">
        <f>$H135*'Base Data'!CX135</f>
        <v>0</v>
      </c>
      <c r="CY135" s="34">
        <f>$H135*'Base Data'!CY135</f>
        <v>0</v>
      </c>
      <c r="CZ135" s="34">
        <f>$H135*'Base Data'!CZ135</f>
        <v>0</v>
      </c>
      <c r="DA135" s="34">
        <f>$H135*'Base Data'!DA135</f>
        <v>0</v>
      </c>
      <c r="DB135" s="34">
        <f>$H135*'Base Data'!DB135</f>
        <v>0</v>
      </c>
      <c r="DC135" s="34">
        <f>$H135*'Base Data'!DC135</f>
        <v>0</v>
      </c>
      <c r="DD135" s="34">
        <f>$H135*'Base Data'!DD135</f>
        <v>0</v>
      </c>
      <c r="DE135" s="34">
        <f>$H135*'Base Data'!DE135</f>
        <v>0</v>
      </c>
      <c r="DF135" s="34">
        <f>$H135*'Base Data'!DF135</f>
        <v>0</v>
      </c>
      <c r="DG135" s="34">
        <f>$H135*'Base Data'!DG135</f>
        <v>0</v>
      </c>
      <c r="DH135" s="34">
        <f>$H135*'Base Data'!DH135</f>
        <v>0</v>
      </c>
      <c r="DI135" s="34">
        <f>$H135*'Base Data'!DI135</f>
        <v>0</v>
      </c>
      <c r="DJ135" s="34">
        <f>$H135*'Base Data'!DJ135</f>
        <v>0</v>
      </c>
      <c r="DK135" s="34">
        <f>$H135*'Base Data'!DK135</f>
        <v>0</v>
      </c>
      <c r="DL135" s="729">
        <f>$H135*'Base Data'!DL135</f>
        <v>0</v>
      </c>
    </row>
    <row r="136" spans="1:129" s="332" customFormat="1" ht="18.75" customHeight="1">
      <c r="A136" s="333">
        <f>'LCR Weights'!N136</f>
        <v>1</v>
      </c>
      <c r="B136" s="333"/>
      <c r="C136" s="76"/>
      <c r="D136" s="87" t="s">
        <v>202</v>
      </c>
      <c r="E136" s="88" t="s">
        <v>203</v>
      </c>
      <c r="F136" s="334" t="s">
        <v>204</v>
      </c>
      <c r="G136" s="726">
        <f>'LCR Weights'!M136</f>
        <v>1</v>
      </c>
      <c r="H136" s="727">
        <f>'LCR Weights'!H136</f>
        <v>1</v>
      </c>
      <c r="I136" s="728"/>
      <c r="J136" s="34">
        <f>IF('LCR Weights'!$N136=0,1,0)*('Base Data'!J136+'Base Data'!I136)*G136</f>
        <v>0</v>
      </c>
      <c r="K136" s="33">
        <f>'LCR Weights'!$N136*($G136*('Base Data'!$I136+'Base Data'!$J136)/30)+($H136*'Base Data'!K136)</f>
        <v>0</v>
      </c>
      <c r="L136" s="33">
        <f>'LCR Weights'!$N136*($G136*('Base Data'!$I136+'Base Data'!$J136)/30)+($H136*'Base Data'!L136)</f>
        <v>0</v>
      </c>
      <c r="M136" s="33">
        <f>'LCR Weights'!$N136*($G136*('Base Data'!$I136+'Base Data'!$J136)/30)+($H136*'Base Data'!M136)</f>
        <v>0</v>
      </c>
      <c r="N136" s="33">
        <f>'LCR Weights'!$N136*($G136*('Base Data'!$I136+'Base Data'!$J136)/30)+($H136*'Base Data'!N136)</f>
        <v>0</v>
      </c>
      <c r="O136" s="33">
        <f>'LCR Weights'!$N136*($G136*('Base Data'!$I136+'Base Data'!$J136)/30)+($H136*'Base Data'!O136)</f>
        <v>0</v>
      </c>
      <c r="P136" s="33">
        <f>'LCR Weights'!$N136*($G136*('Base Data'!$I136+'Base Data'!$J136)/30)+($H136*'Base Data'!P136)</f>
        <v>0</v>
      </c>
      <c r="Q136" s="33">
        <f>'LCR Weights'!$N136*($G136*('Base Data'!$I136+'Base Data'!$J136)/30)+($H136*'Base Data'!Q136)</f>
        <v>0</v>
      </c>
      <c r="R136" s="33">
        <f>'LCR Weights'!$N136*($G136*('Base Data'!$I136+'Base Data'!$J136)/30)+($H136*'Base Data'!R136)</f>
        <v>0</v>
      </c>
      <c r="S136" s="33">
        <f>'LCR Weights'!$N136*($G136*('Base Data'!$I136+'Base Data'!$J136)/30)+($H136*'Base Data'!S136)</f>
        <v>0</v>
      </c>
      <c r="T136" s="33">
        <f>'LCR Weights'!$N136*($G136*('Base Data'!$I136+'Base Data'!$J136)/30)+($H136*'Base Data'!T136)</f>
        <v>0</v>
      </c>
      <c r="U136" s="33">
        <f>'LCR Weights'!$N136*($G136*('Base Data'!$I136+'Base Data'!$J136)/30)+($H136*'Base Data'!U136)</f>
        <v>0</v>
      </c>
      <c r="V136" s="33">
        <f>'LCR Weights'!$N136*($G136*('Base Data'!$I136+'Base Data'!$J136)/30)+($H136*'Base Data'!V136)</f>
        <v>0</v>
      </c>
      <c r="W136" s="33">
        <f>'LCR Weights'!$N136*($G136*('Base Data'!$I136+'Base Data'!$J136)/30)+($H136*'Base Data'!W136)</f>
        <v>0</v>
      </c>
      <c r="X136" s="33">
        <f>'LCR Weights'!$N136*($G136*('Base Data'!$I136+'Base Data'!$J136)/30)+($H136*'Base Data'!X136)</f>
        <v>0</v>
      </c>
      <c r="Y136" s="33">
        <f>'LCR Weights'!$N136*($G136*('Base Data'!$I136+'Base Data'!$J136)/30)+($H136*'Base Data'!Y136)</f>
        <v>0</v>
      </c>
      <c r="Z136" s="33">
        <f>'LCR Weights'!$N136*($G136*('Base Data'!$I136+'Base Data'!$J136)/30)+($H136*'Base Data'!Z136)</f>
        <v>0</v>
      </c>
      <c r="AA136" s="33">
        <f>'LCR Weights'!$N136*($G136*('Base Data'!$I136+'Base Data'!$J136)/30)+($H136*'Base Data'!AA136)</f>
        <v>0</v>
      </c>
      <c r="AB136" s="33">
        <f>'LCR Weights'!$N136*($G136*('Base Data'!$I136+'Base Data'!$J136)/30)+($H136*'Base Data'!AB136)</f>
        <v>0</v>
      </c>
      <c r="AC136" s="33">
        <f>'LCR Weights'!$N136*($G136*('Base Data'!$I136+'Base Data'!$J136)/30)+($H136*'Base Data'!AC136)</f>
        <v>0</v>
      </c>
      <c r="AD136" s="33">
        <f>'LCR Weights'!$N136*($G136*('Base Data'!$I136+'Base Data'!$J136)/30)+($H136*'Base Data'!AD136)</f>
        <v>0</v>
      </c>
      <c r="AE136" s="33">
        <f>'LCR Weights'!$N136*($G136*('Base Data'!$I136+'Base Data'!$J136)/30)+($H136*'Base Data'!AE136)</f>
        <v>0</v>
      </c>
      <c r="AF136" s="33">
        <f>'LCR Weights'!$N136*($G136*('Base Data'!$I136+'Base Data'!$J136)/30)+($H136*'Base Data'!AF136)</f>
        <v>0</v>
      </c>
      <c r="AG136" s="33">
        <f>'LCR Weights'!$N136*($G136*('Base Data'!$I136+'Base Data'!$J136)/30)+($H136*'Base Data'!AG136)</f>
        <v>0</v>
      </c>
      <c r="AH136" s="33">
        <f>'LCR Weights'!$N136*($G136*('Base Data'!$I136+'Base Data'!$J136)/30)+($H136*'Base Data'!AH136)</f>
        <v>0</v>
      </c>
      <c r="AI136" s="33">
        <f>'LCR Weights'!$N136*($G136*('Base Data'!$I136+'Base Data'!$J136)/30)+($H136*'Base Data'!AI136)</f>
        <v>0</v>
      </c>
      <c r="AJ136" s="33">
        <f>'LCR Weights'!$N136*($G136*('Base Data'!$I136+'Base Data'!$J136)/30)+($H136*'Base Data'!AJ136)</f>
        <v>0</v>
      </c>
      <c r="AK136" s="33">
        <f>'LCR Weights'!$N136*($G136*('Base Data'!$I136+'Base Data'!$J136)/30)+($H136*'Base Data'!AK136)</f>
        <v>0</v>
      </c>
      <c r="AL136" s="33">
        <f>'LCR Weights'!$N136*($G136*('Base Data'!$I136+'Base Data'!$J136)/30)+($H136*'Base Data'!AL136)</f>
        <v>0</v>
      </c>
      <c r="AM136" s="33">
        <f>'LCR Weights'!$N136*($G136*('Base Data'!$I136+'Base Data'!$J136)/30)+($H136*'Base Data'!AM136)</f>
        <v>0</v>
      </c>
      <c r="AN136" s="33">
        <f>'LCR Weights'!$N136*($G136*('Base Data'!$I136+'Base Data'!$J136)/30)+($H136*'Base Data'!AN136)</f>
        <v>0</v>
      </c>
      <c r="AO136" s="34">
        <f>$H136*'Base Data'!AO136</f>
        <v>0</v>
      </c>
      <c r="AP136" s="34">
        <f>$H136*'Base Data'!AP136</f>
        <v>0</v>
      </c>
      <c r="AQ136" s="34">
        <f>$H136*'Base Data'!AQ136</f>
        <v>0</v>
      </c>
      <c r="AR136" s="34">
        <f>$H136*'Base Data'!AR136</f>
        <v>0</v>
      </c>
      <c r="AS136" s="34">
        <f>$H136*'Base Data'!AS136</f>
        <v>0</v>
      </c>
      <c r="AT136" s="34">
        <f>$H136*'Base Data'!AT136</f>
        <v>0</v>
      </c>
      <c r="AU136" s="34">
        <f>$H136*'Base Data'!AU136</f>
        <v>0</v>
      </c>
      <c r="AV136" s="34">
        <f>$H136*'Base Data'!AV136</f>
        <v>0</v>
      </c>
      <c r="AW136" s="34">
        <f>$H136*'Base Data'!AW136</f>
        <v>0</v>
      </c>
      <c r="AX136" s="34">
        <f>$H136*'Base Data'!AX136</f>
        <v>0</v>
      </c>
      <c r="AY136" s="34">
        <f>$H136*'Base Data'!AY136</f>
        <v>0</v>
      </c>
      <c r="AZ136" s="34">
        <f>$H136*'Base Data'!AZ136</f>
        <v>0</v>
      </c>
      <c r="BA136" s="34">
        <f>$H136*'Base Data'!BA136</f>
        <v>0</v>
      </c>
      <c r="BB136" s="34">
        <f>$H136*'Base Data'!BB136</f>
        <v>0</v>
      </c>
      <c r="BC136" s="34">
        <f>$H136*'Base Data'!BC136</f>
        <v>0</v>
      </c>
      <c r="BD136" s="34">
        <f>$H136*'Base Data'!BD136</f>
        <v>0</v>
      </c>
      <c r="BE136" s="34">
        <f>$H136*'Base Data'!BE136</f>
        <v>0</v>
      </c>
      <c r="BF136" s="34">
        <f>$H136*'Base Data'!BF136</f>
        <v>0</v>
      </c>
      <c r="BG136" s="34">
        <f>$H136*'Base Data'!BG136</f>
        <v>0</v>
      </c>
      <c r="BH136" s="34">
        <f>$H136*'Base Data'!BH136</f>
        <v>0</v>
      </c>
      <c r="BI136" s="34">
        <f>$H136*'Base Data'!BI136</f>
        <v>0</v>
      </c>
      <c r="BJ136" s="34">
        <f>$H136*'Base Data'!BJ136</f>
        <v>0</v>
      </c>
      <c r="BK136" s="34">
        <f>$H136*'Base Data'!BK136</f>
        <v>0</v>
      </c>
      <c r="BL136" s="34">
        <f>$H136*'Base Data'!BL136</f>
        <v>0</v>
      </c>
      <c r="BM136" s="34">
        <f>$H136*'Base Data'!BM136</f>
        <v>0</v>
      </c>
      <c r="BN136" s="34">
        <f>$H136*'Base Data'!BN136</f>
        <v>0</v>
      </c>
      <c r="BO136" s="34">
        <f>$H136*'Base Data'!BO136</f>
        <v>0</v>
      </c>
      <c r="BP136" s="34">
        <f>$H136*'Base Data'!BP136</f>
        <v>0</v>
      </c>
      <c r="BQ136" s="34">
        <f>$H136*'Base Data'!BQ136</f>
        <v>0</v>
      </c>
      <c r="BR136" s="34">
        <f>$H136*'Base Data'!BR136</f>
        <v>0</v>
      </c>
      <c r="BS136" s="34">
        <f>$H136*'Base Data'!BS136</f>
        <v>0</v>
      </c>
      <c r="BT136" s="34">
        <f>$H136*'Base Data'!BT136</f>
        <v>0</v>
      </c>
      <c r="BU136" s="34">
        <f>$H136*'Base Data'!BU136</f>
        <v>0</v>
      </c>
      <c r="BV136" s="34">
        <f>$H136*'Base Data'!BV136</f>
        <v>0</v>
      </c>
      <c r="BW136" s="34">
        <f>$H136*'Base Data'!BW136</f>
        <v>0</v>
      </c>
      <c r="BX136" s="34">
        <f>$H136*'Base Data'!BX136</f>
        <v>0</v>
      </c>
      <c r="BY136" s="34">
        <f>$H136*'Base Data'!BY136</f>
        <v>0</v>
      </c>
      <c r="BZ136" s="34">
        <f>$H136*'Base Data'!BZ136</f>
        <v>0</v>
      </c>
      <c r="CA136" s="34">
        <f>$H136*'Base Data'!CA136</f>
        <v>0</v>
      </c>
      <c r="CB136" s="34">
        <f>$H136*'Base Data'!CB136</f>
        <v>0</v>
      </c>
      <c r="CC136" s="34">
        <f>$H136*'Base Data'!CC136</f>
        <v>0</v>
      </c>
      <c r="CD136" s="34">
        <f>$H136*'Base Data'!CD136</f>
        <v>0</v>
      </c>
      <c r="CE136" s="34">
        <f>$H136*'Base Data'!CE136</f>
        <v>0</v>
      </c>
      <c r="CF136" s="34">
        <f>$H136*'Base Data'!CF136</f>
        <v>0</v>
      </c>
      <c r="CG136" s="34">
        <f>$H136*'Base Data'!CG136</f>
        <v>0</v>
      </c>
      <c r="CH136" s="34">
        <f>$H136*'Base Data'!CH136</f>
        <v>0</v>
      </c>
      <c r="CI136" s="34">
        <f>$H136*'Base Data'!CI136</f>
        <v>0</v>
      </c>
      <c r="CJ136" s="34">
        <f>$H136*'Base Data'!CJ136</f>
        <v>0</v>
      </c>
      <c r="CK136" s="34">
        <f>$H136*'Base Data'!CK136</f>
        <v>0</v>
      </c>
      <c r="CL136" s="34">
        <f>$H136*'Base Data'!CL136</f>
        <v>0</v>
      </c>
      <c r="CM136" s="34">
        <f>$H136*'Base Data'!CM136</f>
        <v>0</v>
      </c>
      <c r="CN136" s="34">
        <f>$H136*'Base Data'!CN136</f>
        <v>0</v>
      </c>
      <c r="CO136" s="34">
        <f>$H136*'Base Data'!CO136</f>
        <v>0</v>
      </c>
      <c r="CP136" s="34">
        <f>$H136*'Base Data'!CP136</f>
        <v>0</v>
      </c>
      <c r="CQ136" s="34">
        <f>$H136*'Base Data'!CQ136</f>
        <v>0</v>
      </c>
      <c r="CR136" s="34">
        <f>$H136*'Base Data'!CR136</f>
        <v>0</v>
      </c>
      <c r="CS136" s="34">
        <f>$H136*'Base Data'!CS136</f>
        <v>0</v>
      </c>
      <c r="CT136" s="34">
        <f>$H136*'Base Data'!CT136</f>
        <v>0</v>
      </c>
      <c r="CU136" s="34">
        <f>$H136*'Base Data'!CU136</f>
        <v>0</v>
      </c>
      <c r="CV136" s="34">
        <f>$H136*'Base Data'!CV136</f>
        <v>0</v>
      </c>
      <c r="CW136" s="34">
        <f>$H136*'Base Data'!CW136</f>
        <v>0</v>
      </c>
      <c r="CX136" s="34">
        <f>$H136*'Base Data'!CX136</f>
        <v>0</v>
      </c>
      <c r="CY136" s="34">
        <f>$H136*'Base Data'!CY136</f>
        <v>0</v>
      </c>
      <c r="CZ136" s="34">
        <f>$H136*'Base Data'!CZ136</f>
        <v>0</v>
      </c>
      <c r="DA136" s="34">
        <f>$H136*'Base Data'!DA136</f>
        <v>0</v>
      </c>
      <c r="DB136" s="34">
        <f>$H136*'Base Data'!DB136</f>
        <v>0</v>
      </c>
      <c r="DC136" s="34">
        <f>$H136*'Base Data'!DC136</f>
        <v>0</v>
      </c>
      <c r="DD136" s="34">
        <f>$H136*'Base Data'!DD136</f>
        <v>0</v>
      </c>
      <c r="DE136" s="34">
        <f>$H136*'Base Data'!DE136</f>
        <v>0</v>
      </c>
      <c r="DF136" s="34">
        <f>$H136*'Base Data'!DF136</f>
        <v>0</v>
      </c>
      <c r="DG136" s="34">
        <f>$H136*'Base Data'!DG136</f>
        <v>0</v>
      </c>
      <c r="DH136" s="34">
        <f>$H136*'Base Data'!DH136</f>
        <v>0</v>
      </c>
      <c r="DI136" s="34">
        <f>$H136*'Base Data'!DI136</f>
        <v>0</v>
      </c>
      <c r="DJ136" s="34">
        <f>$H136*'Base Data'!DJ136</f>
        <v>0</v>
      </c>
      <c r="DK136" s="34">
        <f>$H136*'Base Data'!DK136</f>
        <v>0</v>
      </c>
      <c r="DL136" s="729">
        <f>$H136*'Base Data'!DL136</f>
        <v>0</v>
      </c>
    </row>
    <row r="137" spans="1:129" s="332" customFormat="1" ht="18.75" customHeight="1">
      <c r="A137" s="333"/>
      <c r="B137" s="333"/>
      <c r="C137" s="76"/>
      <c r="D137" s="87" t="s">
        <v>205</v>
      </c>
      <c r="E137" s="88" t="s">
        <v>206</v>
      </c>
      <c r="F137" s="334" t="s">
        <v>999</v>
      </c>
      <c r="G137" s="721"/>
      <c r="H137" s="722"/>
      <c r="I137" s="728"/>
      <c r="J137" s="34">
        <f>SUM(J86,J107,J122,J133:J136)</f>
        <v>0</v>
      </c>
      <c r="K137" s="34">
        <f t="shared" ref="K137:BV137" si="62">SUM(K86,K107,K122,K133:K136)</f>
        <v>0</v>
      </c>
      <c r="L137" s="34">
        <f t="shared" si="62"/>
        <v>0</v>
      </c>
      <c r="M137" s="34">
        <f t="shared" si="62"/>
        <v>0</v>
      </c>
      <c r="N137" s="34">
        <f t="shared" si="62"/>
        <v>0</v>
      </c>
      <c r="O137" s="34">
        <f t="shared" si="62"/>
        <v>0</v>
      </c>
      <c r="P137" s="34">
        <f t="shared" si="62"/>
        <v>0</v>
      </c>
      <c r="Q137" s="34">
        <f t="shared" si="62"/>
        <v>0</v>
      </c>
      <c r="R137" s="34">
        <f t="shared" si="62"/>
        <v>0</v>
      </c>
      <c r="S137" s="34">
        <f t="shared" si="62"/>
        <v>0</v>
      </c>
      <c r="T137" s="34">
        <f t="shared" si="62"/>
        <v>0</v>
      </c>
      <c r="U137" s="34">
        <f t="shared" si="62"/>
        <v>0</v>
      </c>
      <c r="V137" s="34">
        <f t="shared" si="62"/>
        <v>0</v>
      </c>
      <c r="W137" s="34">
        <f t="shared" si="62"/>
        <v>0</v>
      </c>
      <c r="X137" s="34">
        <f t="shared" si="62"/>
        <v>0</v>
      </c>
      <c r="Y137" s="34">
        <f t="shared" si="62"/>
        <v>0</v>
      </c>
      <c r="Z137" s="34">
        <f t="shared" si="62"/>
        <v>0</v>
      </c>
      <c r="AA137" s="34">
        <f t="shared" si="62"/>
        <v>0</v>
      </c>
      <c r="AB137" s="34">
        <f t="shared" si="62"/>
        <v>0</v>
      </c>
      <c r="AC137" s="34">
        <f t="shared" si="62"/>
        <v>0</v>
      </c>
      <c r="AD137" s="34">
        <f t="shared" si="62"/>
        <v>0</v>
      </c>
      <c r="AE137" s="34">
        <f t="shared" si="62"/>
        <v>0</v>
      </c>
      <c r="AF137" s="34">
        <f t="shared" si="62"/>
        <v>0</v>
      </c>
      <c r="AG137" s="34">
        <f t="shared" si="62"/>
        <v>0</v>
      </c>
      <c r="AH137" s="34">
        <f t="shared" si="62"/>
        <v>0</v>
      </c>
      <c r="AI137" s="34">
        <f t="shared" si="62"/>
        <v>0</v>
      </c>
      <c r="AJ137" s="34">
        <f t="shared" si="62"/>
        <v>0</v>
      </c>
      <c r="AK137" s="34">
        <f t="shared" si="62"/>
        <v>0</v>
      </c>
      <c r="AL137" s="34">
        <f t="shared" si="62"/>
        <v>0</v>
      </c>
      <c r="AM137" s="34">
        <f t="shared" si="62"/>
        <v>0</v>
      </c>
      <c r="AN137" s="34">
        <f t="shared" si="62"/>
        <v>0</v>
      </c>
      <c r="AO137" s="34">
        <f t="shared" si="62"/>
        <v>0</v>
      </c>
      <c r="AP137" s="34">
        <f t="shared" si="62"/>
        <v>0</v>
      </c>
      <c r="AQ137" s="34">
        <f t="shared" si="62"/>
        <v>0</v>
      </c>
      <c r="AR137" s="34">
        <f t="shared" si="62"/>
        <v>0</v>
      </c>
      <c r="AS137" s="34">
        <f t="shared" si="62"/>
        <v>0</v>
      </c>
      <c r="AT137" s="34">
        <f t="shared" si="62"/>
        <v>0</v>
      </c>
      <c r="AU137" s="34">
        <f t="shared" si="62"/>
        <v>0</v>
      </c>
      <c r="AV137" s="34">
        <f t="shared" si="62"/>
        <v>0</v>
      </c>
      <c r="AW137" s="34">
        <f t="shared" si="62"/>
        <v>0</v>
      </c>
      <c r="AX137" s="34">
        <f t="shared" si="62"/>
        <v>0</v>
      </c>
      <c r="AY137" s="34">
        <f t="shared" si="62"/>
        <v>0</v>
      </c>
      <c r="AZ137" s="34">
        <f t="shared" si="62"/>
        <v>0</v>
      </c>
      <c r="BA137" s="34">
        <f t="shared" si="62"/>
        <v>0</v>
      </c>
      <c r="BB137" s="34">
        <f t="shared" si="62"/>
        <v>0</v>
      </c>
      <c r="BC137" s="34">
        <f t="shared" si="62"/>
        <v>0</v>
      </c>
      <c r="BD137" s="34">
        <f t="shared" si="62"/>
        <v>0</v>
      </c>
      <c r="BE137" s="34">
        <f t="shared" si="62"/>
        <v>0</v>
      </c>
      <c r="BF137" s="34">
        <f t="shared" si="62"/>
        <v>0</v>
      </c>
      <c r="BG137" s="34">
        <f t="shared" si="62"/>
        <v>0</v>
      </c>
      <c r="BH137" s="34">
        <f t="shared" si="62"/>
        <v>0</v>
      </c>
      <c r="BI137" s="34">
        <f t="shared" si="62"/>
        <v>0</v>
      </c>
      <c r="BJ137" s="34">
        <f t="shared" si="62"/>
        <v>0</v>
      </c>
      <c r="BK137" s="34">
        <f t="shared" si="62"/>
        <v>0</v>
      </c>
      <c r="BL137" s="34">
        <f t="shared" si="62"/>
        <v>0</v>
      </c>
      <c r="BM137" s="34">
        <f t="shared" si="62"/>
        <v>0</v>
      </c>
      <c r="BN137" s="34">
        <f t="shared" si="62"/>
        <v>0</v>
      </c>
      <c r="BO137" s="34">
        <f t="shared" si="62"/>
        <v>0</v>
      </c>
      <c r="BP137" s="34">
        <f t="shared" si="62"/>
        <v>0</v>
      </c>
      <c r="BQ137" s="34">
        <f t="shared" si="62"/>
        <v>0</v>
      </c>
      <c r="BR137" s="34">
        <f t="shared" si="62"/>
        <v>0</v>
      </c>
      <c r="BS137" s="34">
        <f t="shared" si="62"/>
        <v>0</v>
      </c>
      <c r="BT137" s="34">
        <f t="shared" si="62"/>
        <v>0</v>
      </c>
      <c r="BU137" s="34">
        <f t="shared" si="62"/>
        <v>0</v>
      </c>
      <c r="BV137" s="34">
        <f t="shared" si="62"/>
        <v>0</v>
      </c>
      <c r="BW137" s="34">
        <f t="shared" ref="BW137:DL137" si="63">SUM(BW86,BW107,BW122,BW133:BW136)</f>
        <v>0</v>
      </c>
      <c r="BX137" s="34">
        <f t="shared" si="63"/>
        <v>0</v>
      </c>
      <c r="BY137" s="34">
        <f t="shared" si="63"/>
        <v>0</v>
      </c>
      <c r="BZ137" s="34">
        <f t="shared" si="63"/>
        <v>0</v>
      </c>
      <c r="CA137" s="34">
        <f t="shared" si="63"/>
        <v>0</v>
      </c>
      <c r="CB137" s="34">
        <f t="shared" si="63"/>
        <v>0</v>
      </c>
      <c r="CC137" s="34">
        <f t="shared" si="63"/>
        <v>0</v>
      </c>
      <c r="CD137" s="34">
        <f t="shared" si="63"/>
        <v>0</v>
      </c>
      <c r="CE137" s="34">
        <f t="shared" si="63"/>
        <v>0</v>
      </c>
      <c r="CF137" s="34">
        <f t="shared" si="63"/>
        <v>0</v>
      </c>
      <c r="CG137" s="34">
        <f t="shared" si="63"/>
        <v>0</v>
      </c>
      <c r="CH137" s="34">
        <f t="shared" si="63"/>
        <v>0</v>
      </c>
      <c r="CI137" s="34">
        <f t="shared" si="63"/>
        <v>0</v>
      </c>
      <c r="CJ137" s="34">
        <f t="shared" si="63"/>
        <v>0</v>
      </c>
      <c r="CK137" s="34">
        <f t="shared" si="63"/>
        <v>0</v>
      </c>
      <c r="CL137" s="34">
        <f t="shared" si="63"/>
        <v>0</v>
      </c>
      <c r="CM137" s="34">
        <f t="shared" si="63"/>
        <v>0</v>
      </c>
      <c r="CN137" s="34">
        <f t="shared" si="63"/>
        <v>0</v>
      </c>
      <c r="CO137" s="34">
        <f t="shared" si="63"/>
        <v>0</v>
      </c>
      <c r="CP137" s="34">
        <f t="shared" si="63"/>
        <v>0</v>
      </c>
      <c r="CQ137" s="34">
        <f t="shared" si="63"/>
        <v>0</v>
      </c>
      <c r="CR137" s="34">
        <f t="shared" si="63"/>
        <v>0</v>
      </c>
      <c r="CS137" s="34">
        <f t="shared" si="63"/>
        <v>0</v>
      </c>
      <c r="CT137" s="34">
        <f t="shared" si="63"/>
        <v>0</v>
      </c>
      <c r="CU137" s="34">
        <f t="shared" si="63"/>
        <v>0</v>
      </c>
      <c r="CV137" s="34">
        <f t="shared" si="63"/>
        <v>0</v>
      </c>
      <c r="CW137" s="34">
        <f t="shared" si="63"/>
        <v>0</v>
      </c>
      <c r="CX137" s="34">
        <f t="shared" si="63"/>
        <v>0</v>
      </c>
      <c r="CY137" s="34">
        <f t="shared" si="63"/>
        <v>0</v>
      </c>
      <c r="CZ137" s="34">
        <f t="shared" si="63"/>
        <v>0</v>
      </c>
      <c r="DA137" s="34">
        <f t="shared" si="63"/>
        <v>0</v>
      </c>
      <c r="DB137" s="34">
        <f t="shared" si="63"/>
        <v>0</v>
      </c>
      <c r="DC137" s="34">
        <f t="shared" si="63"/>
        <v>0</v>
      </c>
      <c r="DD137" s="34">
        <f t="shared" si="63"/>
        <v>0</v>
      </c>
      <c r="DE137" s="34">
        <f t="shared" si="63"/>
        <v>0</v>
      </c>
      <c r="DF137" s="34">
        <f t="shared" si="63"/>
        <v>0</v>
      </c>
      <c r="DG137" s="34">
        <f t="shared" si="63"/>
        <v>0</v>
      </c>
      <c r="DH137" s="34">
        <f t="shared" si="63"/>
        <v>0</v>
      </c>
      <c r="DI137" s="34">
        <f t="shared" si="63"/>
        <v>0</v>
      </c>
      <c r="DJ137" s="34">
        <f t="shared" si="63"/>
        <v>0</v>
      </c>
      <c r="DK137" s="34">
        <f t="shared" si="63"/>
        <v>0</v>
      </c>
      <c r="DL137" s="729">
        <f t="shared" si="63"/>
        <v>0</v>
      </c>
    </row>
    <row r="138" spans="1:129" s="332" customFormat="1" ht="18.75" customHeight="1">
      <c r="A138" s="333"/>
      <c r="B138" s="333"/>
      <c r="C138" s="76"/>
      <c r="D138" s="87" t="s">
        <v>208</v>
      </c>
      <c r="E138" s="88" t="s">
        <v>209</v>
      </c>
      <c r="F138" s="334" t="s">
        <v>1000</v>
      </c>
      <c r="G138" s="721"/>
      <c r="H138" s="722"/>
      <c r="I138" s="728"/>
      <c r="J138" s="34">
        <f>J83+J137</f>
        <v>0</v>
      </c>
      <c r="K138" s="34">
        <f>K83+K137</f>
        <v>0</v>
      </c>
      <c r="L138" s="34">
        <f t="shared" ref="L138:BW138" si="64">L83+L137</f>
        <v>0</v>
      </c>
      <c r="M138" s="34">
        <f t="shared" si="64"/>
        <v>0</v>
      </c>
      <c r="N138" s="34">
        <f t="shared" si="64"/>
        <v>0</v>
      </c>
      <c r="O138" s="34">
        <f t="shared" si="64"/>
        <v>0</v>
      </c>
      <c r="P138" s="34">
        <f t="shared" si="64"/>
        <v>0</v>
      </c>
      <c r="Q138" s="34">
        <f t="shared" si="64"/>
        <v>0</v>
      </c>
      <c r="R138" s="34">
        <f t="shared" si="64"/>
        <v>0</v>
      </c>
      <c r="S138" s="34">
        <f t="shared" si="64"/>
        <v>0</v>
      </c>
      <c r="T138" s="34">
        <f t="shared" si="64"/>
        <v>0</v>
      </c>
      <c r="U138" s="34">
        <f t="shared" si="64"/>
        <v>0</v>
      </c>
      <c r="V138" s="34">
        <f t="shared" si="64"/>
        <v>0</v>
      </c>
      <c r="W138" s="34">
        <f t="shared" si="64"/>
        <v>0</v>
      </c>
      <c r="X138" s="34">
        <f t="shared" si="64"/>
        <v>0</v>
      </c>
      <c r="Y138" s="34">
        <f t="shared" si="64"/>
        <v>0</v>
      </c>
      <c r="Z138" s="34">
        <f t="shared" si="64"/>
        <v>0</v>
      </c>
      <c r="AA138" s="34">
        <f t="shared" si="64"/>
        <v>0</v>
      </c>
      <c r="AB138" s="34">
        <f t="shared" si="64"/>
        <v>0</v>
      </c>
      <c r="AC138" s="34">
        <f t="shared" si="64"/>
        <v>0</v>
      </c>
      <c r="AD138" s="34">
        <f t="shared" si="64"/>
        <v>0</v>
      </c>
      <c r="AE138" s="34">
        <f t="shared" si="64"/>
        <v>0</v>
      </c>
      <c r="AF138" s="34">
        <f t="shared" si="64"/>
        <v>0</v>
      </c>
      <c r="AG138" s="34">
        <f t="shared" si="64"/>
        <v>0</v>
      </c>
      <c r="AH138" s="34">
        <f t="shared" si="64"/>
        <v>0</v>
      </c>
      <c r="AI138" s="34">
        <f t="shared" si="64"/>
        <v>0</v>
      </c>
      <c r="AJ138" s="34">
        <f t="shared" si="64"/>
        <v>0</v>
      </c>
      <c r="AK138" s="34">
        <f t="shared" si="64"/>
        <v>0</v>
      </c>
      <c r="AL138" s="34">
        <f t="shared" si="64"/>
        <v>0</v>
      </c>
      <c r="AM138" s="34">
        <f t="shared" si="64"/>
        <v>0</v>
      </c>
      <c r="AN138" s="34">
        <f t="shared" si="64"/>
        <v>0</v>
      </c>
      <c r="AO138" s="34">
        <f t="shared" si="64"/>
        <v>0</v>
      </c>
      <c r="AP138" s="34">
        <f t="shared" si="64"/>
        <v>0</v>
      </c>
      <c r="AQ138" s="34">
        <f t="shared" si="64"/>
        <v>0</v>
      </c>
      <c r="AR138" s="34">
        <f t="shared" si="64"/>
        <v>0</v>
      </c>
      <c r="AS138" s="34">
        <f t="shared" si="64"/>
        <v>0</v>
      </c>
      <c r="AT138" s="34">
        <f t="shared" si="64"/>
        <v>0</v>
      </c>
      <c r="AU138" s="34">
        <f t="shared" si="64"/>
        <v>0</v>
      </c>
      <c r="AV138" s="34">
        <f t="shared" si="64"/>
        <v>0</v>
      </c>
      <c r="AW138" s="34">
        <f t="shared" si="64"/>
        <v>0</v>
      </c>
      <c r="AX138" s="34">
        <f t="shared" si="64"/>
        <v>0</v>
      </c>
      <c r="AY138" s="34">
        <f t="shared" si="64"/>
        <v>0</v>
      </c>
      <c r="AZ138" s="34">
        <f t="shared" si="64"/>
        <v>0</v>
      </c>
      <c r="BA138" s="34">
        <f t="shared" si="64"/>
        <v>0</v>
      </c>
      <c r="BB138" s="34">
        <f t="shared" si="64"/>
        <v>0</v>
      </c>
      <c r="BC138" s="34">
        <f t="shared" si="64"/>
        <v>0</v>
      </c>
      <c r="BD138" s="34">
        <f t="shared" si="64"/>
        <v>0</v>
      </c>
      <c r="BE138" s="34">
        <f t="shared" si="64"/>
        <v>0</v>
      </c>
      <c r="BF138" s="34">
        <f t="shared" si="64"/>
        <v>0</v>
      </c>
      <c r="BG138" s="34">
        <f t="shared" si="64"/>
        <v>0</v>
      </c>
      <c r="BH138" s="34">
        <f t="shared" si="64"/>
        <v>0</v>
      </c>
      <c r="BI138" s="34">
        <f t="shared" si="64"/>
        <v>0</v>
      </c>
      <c r="BJ138" s="34">
        <f t="shared" si="64"/>
        <v>0</v>
      </c>
      <c r="BK138" s="34">
        <f t="shared" si="64"/>
        <v>0</v>
      </c>
      <c r="BL138" s="34">
        <f t="shared" si="64"/>
        <v>0</v>
      </c>
      <c r="BM138" s="34">
        <f t="shared" si="64"/>
        <v>0</v>
      </c>
      <c r="BN138" s="34">
        <f t="shared" si="64"/>
        <v>0</v>
      </c>
      <c r="BO138" s="34">
        <f t="shared" si="64"/>
        <v>0</v>
      </c>
      <c r="BP138" s="34">
        <f t="shared" si="64"/>
        <v>0</v>
      </c>
      <c r="BQ138" s="34">
        <f t="shared" si="64"/>
        <v>0</v>
      </c>
      <c r="BR138" s="34">
        <f t="shared" si="64"/>
        <v>0</v>
      </c>
      <c r="BS138" s="34">
        <f t="shared" si="64"/>
        <v>0</v>
      </c>
      <c r="BT138" s="34">
        <f t="shared" si="64"/>
        <v>0</v>
      </c>
      <c r="BU138" s="34">
        <f t="shared" si="64"/>
        <v>0</v>
      </c>
      <c r="BV138" s="34">
        <f t="shared" si="64"/>
        <v>0</v>
      </c>
      <c r="BW138" s="34">
        <f t="shared" si="64"/>
        <v>0</v>
      </c>
      <c r="BX138" s="34">
        <f t="shared" ref="BX138:DL138" si="65">BX83+BX137</f>
        <v>0</v>
      </c>
      <c r="BY138" s="34">
        <f t="shared" si="65"/>
        <v>0</v>
      </c>
      <c r="BZ138" s="34">
        <f t="shared" si="65"/>
        <v>0</v>
      </c>
      <c r="CA138" s="34">
        <f t="shared" si="65"/>
        <v>0</v>
      </c>
      <c r="CB138" s="34">
        <f t="shared" si="65"/>
        <v>0</v>
      </c>
      <c r="CC138" s="34">
        <f t="shared" si="65"/>
        <v>0</v>
      </c>
      <c r="CD138" s="34">
        <f t="shared" si="65"/>
        <v>0</v>
      </c>
      <c r="CE138" s="34">
        <f t="shared" si="65"/>
        <v>0</v>
      </c>
      <c r="CF138" s="34">
        <f t="shared" si="65"/>
        <v>0</v>
      </c>
      <c r="CG138" s="34">
        <f t="shared" si="65"/>
        <v>0</v>
      </c>
      <c r="CH138" s="34">
        <f t="shared" si="65"/>
        <v>0</v>
      </c>
      <c r="CI138" s="34">
        <f t="shared" si="65"/>
        <v>0</v>
      </c>
      <c r="CJ138" s="34">
        <f t="shared" si="65"/>
        <v>0</v>
      </c>
      <c r="CK138" s="34">
        <f t="shared" si="65"/>
        <v>0</v>
      </c>
      <c r="CL138" s="34">
        <f t="shared" si="65"/>
        <v>0</v>
      </c>
      <c r="CM138" s="34">
        <f t="shared" si="65"/>
        <v>0</v>
      </c>
      <c r="CN138" s="34">
        <f t="shared" si="65"/>
        <v>0</v>
      </c>
      <c r="CO138" s="34">
        <f t="shared" si="65"/>
        <v>0</v>
      </c>
      <c r="CP138" s="34">
        <f t="shared" si="65"/>
        <v>0</v>
      </c>
      <c r="CQ138" s="34">
        <f t="shared" si="65"/>
        <v>0</v>
      </c>
      <c r="CR138" s="34">
        <f t="shared" si="65"/>
        <v>0</v>
      </c>
      <c r="CS138" s="34">
        <f t="shared" si="65"/>
        <v>0</v>
      </c>
      <c r="CT138" s="34">
        <f t="shared" si="65"/>
        <v>0</v>
      </c>
      <c r="CU138" s="34">
        <f t="shared" si="65"/>
        <v>0</v>
      </c>
      <c r="CV138" s="34">
        <f t="shared" si="65"/>
        <v>0</v>
      </c>
      <c r="CW138" s="34">
        <f t="shared" si="65"/>
        <v>0</v>
      </c>
      <c r="CX138" s="34">
        <f t="shared" si="65"/>
        <v>0</v>
      </c>
      <c r="CY138" s="34">
        <f t="shared" si="65"/>
        <v>0</v>
      </c>
      <c r="CZ138" s="34">
        <f t="shared" si="65"/>
        <v>0</v>
      </c>
      <c r="DA138" s="34">
        <f t="shared" si="65"/>
        <v>0</v>
      </c>
      <c r="DB138" s="34">
        <f t="shared" si="65"/>
        <v>0</v>
      </c>
      <c r="DC138" s="34">
        <f t="shared" si="65"/>
        <v>0</v>
      </c>
      <c r="DD138" s="34">
        <f t="shared" si="65"/>
        <v>0</v>
      </c>
      <c r="DE138" s="34">
        <f t="shared" si="65"/>
        <v>0</v>
      </c>
      <c r="DF138" s="34">
        <f t="shared" si="65"/>
        <v>0</v>
      </c>
      <c r="DG138" s="34">
        <f t="shared" si="65"/>
        <v>0</v>
      </c>
      <c r="DH138" s="34">
        <f t="shared" si="65"/>
        <v>0</v>
      </c>
      <c r="DI138" s="34">
        <f t="shared" si="65"/>
        <v>0</v>
      </c>
      <c r="DJ138" s="34">
        <f t="shared" si="65"/>
        <v>0</v>
      </c>
      <c r="DK138" s="34">
        <f t="shared" si="65"/>
        <v>0</v>
      </c>
      <c r="DL138" s="729">
        <f t="shared" si="65"/>
        <v>0</v>
      </c>
    </row>
    <row r="139" spans="1:129" s="332" customFormat="1" ht="18.75" customHeight="1">
      <c r="A139" s="333"/>
      <c r="B139" s="333"/>
      <c r="C139" s="76"/>
      <c r="D139" s="87" t="s">
        <v>211</v>
      </c>
      <c r="E139" s="88" t="s">
        <v>212</v>
      </c>
      <c r="F139" s="89" t="s">
        <v>213</v>
      </c>
      <c r="G139" s="721"/>
      <c r="H139" s="722"/>
      <c r="I139" s="754"/>
      <c r="J139" s="755">
        <f>J138</f>
        <v>0</v>
      </c>
      <c r="K139" s="755">
        <f>J139+K138</f>
        <v>0</v>
      </c>
      <c r="L139" s="755">
        <f t="shared" ref="L139:BW139" si="66">K139+L138</f>
        <v>0</v>
      </c>
      <c r="M139" s="755">
        <f t="shared" si="66"/>
        <v>0</v>
      </c>
      <c r="N139" s="755">
        <f t="shared" si="66"/>
        <v>0</v>
      </c>
      <c r="O139" s="755">
        <f t="shared" si="66"/>
        <v>0</v>
      </c>
      <c r="P139" s="755">
        <f t="shared" si="66"/>
        <v>0</v>
      </c>
      <c r="Q139" s="755">
        <f t="shared" si="66"/>
        <v>0</v>
      </c>
      <c r="R139" s="755">
        <f t="shared" si="66"/>
        <v>0</v>
      </c>
      <c r="S139" s="755">
        <f t="shared" si="66"/>
        <v>0</v>
      </c>
      <c r="T139" s="755">
        <f t="shared" si="66"/>
        <v>0</v>
      </c>
      <c r="U139" s="755">
        <f t="shared" si="66"/>
        <v>0</v>
      </c>
      <c r="V139" s="755">
        <f t="shared" si="66"/>
        <v>0</v>
      </c>
      <c r="W139" s="755">
        <f t="shared" si="66"/>
        <v>0</v>
      </c>
      <c r="X139" s="755">
        <f t="shared" si="66"/>
        <v>0</v>
      </c>
      <c r="Y139" s="755">
        <f t="shared" si="66"/>
        <v>0</v>
      </c>
      <c r="Z139" s="755">
        <f t="shared" si="66"/>
        <v>0</v>
      </c>
      <c r="AA139" s="755">
        <f t="shared" si="66"/>
        <v>0</v>
      </c>
      <c r="AB139" s="755">
        <f t="shared" si="66"/>
        <v>0</v>
      </c>
      <c r="AC139" s="755">
        <f t="shared" si="66"/>
        <v>0</v>
      </c>
      <c r="AD139" s="755">
        <f t="shared" si="66"/>
        <v>0</v>
      </c>
      <c r="AE139" s="755">
        <f t="shared" si="66"/>
        <v>0</v>
      </c>
      <c r="AF139" s="755">
        <f t="shared" si="66"/>
        <v>0</v>
      </c>
      <c r="AG139" s="755">
        <f t="shared" si="66"/>
        <v>0</v>
      </c>
      <c r="AH139" s="755">
        <f t="shared" si="66"/>
        <v>0</v>
      </c>
      <c r="AI139" s="755">
        <f t="shared" si="66"/>
        <v>0</v>
      </c>
      <c r="AJ139" s="755">
        <f t="shared" si="66"/>
        <v>0</v>
      </c>
      <c r="AK139" s="755">
        <f t="shared" si="66"/>
        <v>0</v>
      </c>
      <c r="AL139" s="755">
        <f t="shared" si="66"/>
        <v>0</v>
      </c>
      <c r="AM139" s="755">
        <f t="shared" si="66"/>
        <v>0</v>
      </c>
      <c r="AN139" s="755">
        <f t="shared" si="66"/>
        <v>0</v>
      </c>
      <c r="AO139" s="755">
        <f t="shared" si="66"/>
        <v>0</v>
      </c>
      <c r="AP139" s="755">
        <f t="shared" si="66"/>
        <v>0</v>
      </c>
      <c r="AQ139" s="755">
        <f t="shared" si="66"/>
        <v>0</v>
      </c>
      <c r="AR139" s="755">
        <f t="shared" si="66"/>
        <v>0</v>
      </c>
      <c r="AS139" s="755">
        <f t="shared" si="66"/>
        <v>0</v>
      </c>
      <c r="AT139" s="755">
        <f t="shared" si="66"/>
        <v>0</v>
      </c>
      <c r="AU139" s="755">
        <f t="shared" si="66"/>
        <v>0</v>
      </c>
      <c r="AV139" s="755">
        <f t="shared" si="66"/>
        <v>0</v>
      </c>
      <c r="AW139" s="755">
        <f t="shared" si="66"/>
        <v>0</v>
      </c>
      <c r="AX139" s="755">
        <f t="shared" si="66"/>
        <v>0</v>
      </c>
      <c r="AY139" s="755">
        <f t="shared" si="66"/>
        <v>0</v>
      </c>
      <c r="AZ139" s="755">
        <f t="shared" si="66"/>
        <v>0</v>
      </c>
      <c r="BA139" s="755">
        <f t="shared" si="66"/>
        <v>0</v>
      </c>
      <c r="BB139" s="755">
        <f t="shared" si="66"/>
        <v>0</v>
      </c>
      <c r="BC139" s="755">
        <f t="shared" si="66"/>
        <v>0</v>
      </c>
      <c r="BD139" s="755">
        <f t="shared" si="66"/>
        <v>0</v>
      </c>
      <c r="BE139" s="755">
        <f t="shared" si="66"/>
        <v>0</v>
      </c>
      <c r="BF139" s="755">
        <f t="shared" si="66"/>
        <v>0</v>
      </c>
      <c r="BG139" s="755">
        <f t="shared" si="66"/>
        <v>0</v>
      </c>
      <c r="BH139" s="755">
        <f t="shared" si="66"/>
        <v>0</v>
      </c>
      <c r="BI139" s="755">
        <f t="shared" si="66"/>
        <v>0</v>
      </c>
      <c r="BJ139" s="755">
        <f t="shared" si="66"/>
        <v>0</v>
      </c>
      <c r="BK139" s="755">
        <f t="shared" si="66"/>
        <v>0</v>
      </c>
      <c r="BL139" s="755">
        <f t="shared" si="66"/>
        <v>0</v>
      </c>
      <c r="BM139" s="755">
        <f t="shared" si="66"/>
        <v>0</v>
      </c>
      <c r="BN139" s="755">
        <f t="shared" si="66"/>
        <v>0</v>
      </c>
      <c r="BO139" s="755">
        <f t="shared" si="66"/>
        <v>0</v>
      </c>
      <c r="BP139" s="755">
        <f t="shared" si="66"/>
        <v>0</v>
      </c>
      <c r="BQ139" s="755">
        <f t="shared" si="66"/>
        <v>0</v>
      </c>
      <c r="BR139" s="755">
        <f t="shared" si="66"/>
        <v>0</v>
      </c>
      <c r="BS139" s="755">
        <f t="shared" si="66"/>
        <v>0</v>
      </c>
      <c r="BT139" s="755">
        <f t="shared" si="66"/>
        <v>0</v>
      </c>
      <c r="BU139" s="755">
        <f t="shared" si="66"/>
        <v>0</v>
      </c>
      <c r="BV139" s="755">
        <f t="shared" si="66"/>
        <v>0</v>
      </c>
      <c r="BW139" s="755">
        <f t="shared" si="66"/>
        <v>0</v>
      </c>
      <c r="BX139" s="755">
        <f t="shared" ref="BX139:DL139" si="67">BW139+BX138</f>
        <v>0</v>
      </c>
      <c r="BY139" s="755">
        <f t="shared" si="67"/>
        <v>0</v>
      </c>
      <c r="BZ139" s="755">
        <f t="shared" si="67"/>
        <v>0</v>
      </c>
      <c r="CA139" s="755">
        <f t="shared" si="67"/>
        <v>0</v>
      </c>
      <c r="CB139" s="755">
        <f t="shared" si="67"/>
        <v>0</v>
      </c>
      <c r="CC139" s="755">
        <f t="shared" si="67"/>
        <v>0</v>
      </c>
      <c r="CD139" s="755">
        <f t="shared" si="67"/>
        <v>0</v>
      </c>
      <c r="CE139" s="755">
        <f t="shared" si="67"/>
        <v>0</v>
      </c>
      <c r="CF139" s="755">
        <f t="shared" si="67"/>
        <v>0</v>
      </c>
      <c r="CG139" s="755">
        <f t="shared" si="67"/>
        <v>0</v>
      </c>
      <c r="CH139" s="755">
        <f t="shared" si="67"/>
        <v>0</v>
      </c>
      <c r="CI139" s="755">
        <f t="shared" si="67"/>
        <v>0</v>
      </c>
      <c r="CJ139" s="755">
        <f t="shared" si="67"/>
        <v>0</v>
      </c>
      <c r="CK139" s="755">
        <f t="shared" si="67"/>
        <v>0</v>
      </c>
      <c r="CL139" s="755">
        <f t="shared" si="67"/>
        <v>0</v>
      </c>
      <c r="CM139" s="755">
        <f t="shared" si="67"/>
        <v>0</v>
      </c>
      <c r="CN139" s="755">
        <f t="shared" si="67"/>
        <v>0</v>
      </c>
      <c r="CO139" s="755">
        <f t="shared" si="67"/>
        <v>0</v>
      </c>
      <c r="CP139" s="755">
        <f t="shared" si="67"/>
        <v>0</v>
      </c>
      <c r="CQ139" s="755">
        <f t="shared" si="67"/>
        <v>0</v>
      </c>
      <c r="CR139" s="755">
        <f t="shared" si="67"/>
        <v>0</v>
      </c>
      <c r="CS139" s="755">
        <f t="shared" si="67"/>
        <v>0</v>
      </c>
      <c r="CT139" s="755">
        <f t="shared" si="67"/>
        <v>0</v>
      </c>
      <c r="CU139" s="755">
        <f t="shared" si="67"/>
        <v>0</v>
      </c>
      <c r="CV139" s="755">
        <f t="shared" si="67"/>
        <v>0</v>
      </c>
      <c r="CW139" s="755">
        <f t="shared" si="67"/>
        <v>0</v>
      </c>
      <c r="CX139" s="755">
        <f t="shared" si="67"/>
        <v>0</v>
      </c>
      <c r="CY139" s="755">
        <f t="shared" si="67"/>
        <v>0</v>
      </c>
      <c r="CZ139" s="755">
        <f t="shared" si="67"/>
        <v>0</v>
      </c>
      <c r="DA139" s="755">
        <f t="shared" si="67"/>
        <v>0</v>
      </c>
      <c r="DB139" s="755">
        <f t="shared" si="67"/>
        <v>0</v>
      </c>
      <c r="DC139" s="755">
        <f t="shared" si="67"/>
        <v>0</v>
      </c>
      <c r="DD139" s="755">
        <f t="shared" si="67"/>
        <v>0</v>
      </c>
      <c r="DE139" s="755">
        <f t="shared" si="67"/>
        <v>0</v>
      </c>
      <c r="DF139" s="755">
        <f t="shared" si="67"/>
        <v>0</v>
      </c>
      <c r="DG139" s="755">
        <f t="shared" si="67"/>
        <v>0</v>
      </c>
      <c r="DH139" s="755">
        <f t="shared" si="67"/>
        <v>0</v>
      </c>
      <c r="DI139" s="755">
        <f t="shared" si="67"/>
        <v>0</v>
      </c>
      <c r="DJ139" s="755">
        <f t="shared" si="67"/>
        <v>0</v>
      </c>
      <c r="DK139" s="755">
        <f t="shared" si="67"/>
        <v>0</v>
      </c>
      <c r="DL139" s="756">
        <f t="shared" si="67"/>
        <v>0</v>
      </c>
    </row>
    <row r="140" spans="1:129" s="332" customFormat="1" ht="32.25" customHeight="1">
      <c r="A140" s="333"/>
      <c r="B140" s="333"/>
      <c r="C140" s="76"/>
      <c r="D140" s="1060"/>
      <c r="E140" s="1076">
        <v>3</v>
      </c>
      <c r="F140" s="1095" t="s">
        <v>214</v>
      </c>
      <c r="G140" s="1179" t="str">
        <f>G$13</f>
        <v>Weight - open</v>
      </c>
      <c r="H140" s="1181" t="str">
        <f>H$13</f>
        <v>Weight - term</v>
      </c>
      <c r="I140" s="1183" t="s">
        <v>35</v>
      </c>
      <c r="J140" s="1194" t="str">
        <f>J$13</f>
        <v>Open</v>
      </c>
      <c r="K140" s="1194" t="str">
        <f>K$13</f>
        <v>Overnight (excl. open)</v>
      </c>
      <c r="L140" s="1185" t="s">
        <v>37</v>
      </c>
      <c r="M140" s="1185" t="s">
        <v>38</v>
      </c>
      <c r="N140" s="1185" t="s">
        <v>39</v>
      </c>
      <c r="O140" s="1185" t="s">
        <v>40</v>
      </c>
      <c r="P140" s="1185" t="s">
        <v>41</v>
      </c>
      <c r="Q140" s="1185" t="s">
        <v>42</v>
      </c>
      <c r="R140" s="1189"/>
      <c r="S140" s="1189"/>
      <c r="T140" s="1189"/>
      <c r="U140" s="1189"/>
      <c r="V140" s="1189"/>
      <c r="W140" s="1189"/>
      <c r="X140" s="1190"/>
      <c r="Y140" s="1189"/>
      <c r="Z140" s="1189"/>
      <c r="AA140" s="1189"/>
      <c r="AB140" s="1189"/>
      <c r="AC140" s="1189"/>
      <c r="AD140" s="1189"/>
      <c r="AE140" s="1190"/>
      <c r="AF140" s="1189"/>
      <c r="AG140" s="1189"/>
      <c r="AH140" s="1189"/>
      <c r="AI140" s="1189"/>
      <c r="AJ140" s="1189"/>
      <c r="AK140" s="1189"/>
      <c r="AL140" s="1190"/>
      <c r="AM140" s="1189"/>
      <c r="AN140" s="1189"/>
      <c r="AO140" s="1189"/>
      <c r="AP140" s="1189"/>
      <c r="AQ140" s="1189"/>
      <c r="AR140" s="1189"/>
      <c r="AS140" s="1190"/>
      <c r="AT140" s="1189"/>
      <c r="AU140" s="1189"/>
      <c r="AV140" s="1189"/>
      <c r="AW140" s="1189"/>
      <c r="AX140" s="1189"/>
      <c r="AY140" s="1189"/>
      <c r="AZ140" s="1189"/>
      <c r="BA140" s="1189"/>
      <c r="BB140" s="1189"/>
      <c r="BC140" s="1189"/>
      <c r="BD140" s="1189"/>
      <c r="BE140" s="1189"/>
      <c r="BF140" s="1189"/>
      <c r="BG140" s="1189"/>
      <c r="BH140" s="1189"/>
      <c r="BI140" s="1189"/>
      <c r="BJ140" s="1189"/>
      <c r="BK140" s="1189"/>
      <c r="BL140" s="1189"/>
      <c r="BM140" s="1189"/>
      <c r="BN140" s="1189"/>
      <c r="BO140" s="1189"/>
      <c r="BP140" s="1189"/>
      <c r="BQ140" s="1189"/>
      <c r="BR140" s="1189"/>
      <c r="BS140" s="1189"/>
      <c r="BT140" s="1190"/>
      <c r="BU140" s="1189"/>
      <c r="BV140" s="1189"/>
      <c r="BW140" s="1189"/>
      <c r="BX140" s="1189"/>
      <c r="BY140" s="1189"/>
      <c r="BZ140" s="1189"/>
      <c r="CA140" s="1189"/>
      <c r="CB140" s="1189"/>
      <c r="CC140" s="1189"/>
      <c r="CD140" s="1189"/>
      <c r="CE140" s="1189"/>
      <c r="CF140" s="1189"/>
      <c r="CG140" s="1189"/>
      <c r="CH140" s="1189"/>
      <c r="CI140" s="1189"/>
      <c r="CJ140" s="1189"/>
      <c r="CK140" s="1189"/>
      <c r="CL140" s="1189"/>
      <c r="CM140" s="1189"/>
      <c r="CN140" s="1189"/>
      <c r="CO140" s="1189"/>
      <c r="CP140" s="1189"/>
      <c r="CQ140" s="1189"/>
      <c r="CR140" s="1189"/>
      <c r="CS140" s="1189"/>
      <c r="CT140" s="1189"/>
      <c r="CU140" s="1189"/>
      <c r="CV140" s="1189"/>
      <c r="CW140" s="1189"/>
      <c r="CX140" s="1190"/>
      <c r="CY140" s="1201" t="s">
        <v>43</v>
      </c>
      <c r="CZ140" s="1201" t="s">
        <v>44</v>
      </c>
      <c r="DA140" s="1201" t="s">
        <v>763</v>
      </c>
      <c r="DB140" s="1201" t="s">
        <v>764</v>
      </c>
      <c r="DC140" s="1201" t="s">
        <v>45</v>
      </c>
      <c r="DD140" s="1201" t="s">
        <v>46</v>
      </c>
      <c r="DE140" s="1185" t="s">
        <v>47</v>
      </c>
      <c r="DF140" s="1185" t="s">
        <v>48</v>
      </c>
      <c r="DG140" s="1185" t="s">
        <v>49</v>
      </c>
      <c r="DH140" s="1185" t="s">
        <v>50</v>
      </c>
      <c r="DI140" s="1185" t="s">
        <v>51</v>
      </c>
      <c r="DJ140" s="1185" t="s">
        <v>52</v>
      </c>
      <c r="DK140" s="1185" t="s">
        <v>53</v>
      </c>
      <c r="DL140" s="1199" t="s">
        <v>54</v>
      </c>
    </row>
    <row r="141" spans="1:129" s="332" customFormat="1" ht="24.75" customHeight="1">
      <c r="A141" s="333"/>
      <c r="B141" s="333"/>
      <c r="C141" s="76"/>
      <c r="D141" s="1061"/>
      <c r="E141" s="1077"/>
      <c r="F141" s="1178"/>
      <c r="G141" s="1180"/>
      <c r="H141" s="1182"/>
      <c r="I141" s="1184"/>
      <c r="J141" s="1193"/>
      <c r="K141" s="1193"/>
      <c r="L141" s="1186"/>
      <c r="M141" s="1186"/>
      <c r="N141" s="1186"/>
      <c r="O141" s="1186"/>
      <c r="P141" s="1186"/>
      <c r="Q141" s="1186"/>
      <c r="R141" s="99" t="s">
        <v>373</v>
      </c>
      <c r="S141" s="99" t="s">
        <v>374</v>
      </c>
      <c r="T141" s="99" t="s">
        <v>375</v>
      </c>
      <c r="U141" s="99" t="s">
        <v>376</v>
      </c>
      <c r="V141" s="99" t="s">
        <v>377</v>
      </c>
      <c r="W141" s="99" t="s">
        <v>378</v>
      </c>
      <c r="X141" s="99" t="s">
        <v>379</v>
      </c>
      <c r="Y141" s="99" t="s">
        <v>380</v>
      </c>
      <c r="Z141" s="99" t="s">
        <v>381</v>
      </c>
      <c r="AA141" s="99" t="s">
        <v>382</v>
      </c>
      <c r="AB141" s="99" t="s">
        <v>383</v>
      </c>
      <c r="AC141" s="99" t="s">
        <v>384</v>
      </c>
      <c r="AD141" s="99" t="s">
        <v>385</v>
      </c>
      <c r="AE141" s="99" t="s">
        <v>386</v>
      </c>
      <c r="AF141" s="99" t="s">
        <v>387</v>
      </c>
      <c r="AG141" s="99" t="s">
        <v>388</v>
      </c>
      <c r="AH141" s="99" t="s">
        <v>389</v>
      </c>
      <c r="AI141" s="99" t="s">
        <v>390</v>
      </c>
      <c r="AJ141" s="99" t="s">
        <v>391</v>
      </c>
      <c r="AK141" s="99" t="s">
        <v>392</v>
      </c>
      <c r="AL141" s="99" t="s">
        <v>393</v>
      </c>
      <c r="AM141" s="99" t="s">
        <v>394</v>
      </c>
      <c r="AN141" s="99" t="s">
        <v>395</v>
      </c>
      <c r="AO141" s="99" t="s">
        <v>396</v>
      </c>
      <c r="AP141" s="99" t="s">
        <v>397</v>
      </c>
      <c r="AQ141" s="99" t="s">
        <v>398</v>
      </c>
      <c r="AR141" s="99" t="s">
        <v>399</v>
      </c>
      <c r="AS141" s="99" t="s">
        <v>400</v>
      </c>
      <c r="AT141" s="99" t="s">
        <v>401</v>
      </c>
      <c r="AU141" s="99" t="s">
        <v>402</v>
      </c>
      <c r="AV141" s="99" t="s">
        <v>403</v>
      </c>
      <c r="AW141" s="99" t="s">
        <v>404</v>
      </c>
      <c r="AX141" s="99" t="s">
        <v>405</v>
      </c>
      <c r="AY141" s="99" t="s">
        <v>406</v>
      </c>
      <c r="AZ141" s="99" t="s">
        <v>407</v>
      </c>
      <c r="BA141" s="99" t="s">
        <v>408</v>
      </c>
      <c r="BB141" s="99" t="s">
        <v>409</v>
      </c>
      <c r="BC141" s="99" t="s">
        <v>410</v>
      </c>
      <c r="BD141" s="99" t="s">
        <v>411</v>
      </c>
      <c r="BE141" s="99" t="s">
        <v>412</v>
      </c>
      <c r="BF141" s="99" t="s">
        <v>413</v>
      </c>
      <c r="BG141" s="99" t="s">
        <v>414</v>
      </c>
      <c r="BH141" s="99" t="s">
        <v>415</v>
      </c>
      <c r="BI141" s="99" t="s">
        <v>416</v>
      </c>
      <c r="BJ141" s="99" t="s">
        <v>417</v>
      </c>
      <c r="BK141" s="99" t="s">
        <v>418</v>
      </c>
      <c r="BL141" s="99" t="s">
        <v>419</v>
      </c>
      <c r="BM141" s="99" t="s">
        <v>420</v>
      </c>
      <c r="BN141" s="99" t="s">
        <v>421</v>
      </c>
      <c r="BO141" s="99" t="s">
        <v>422</v>
      </c>
      <c r="BP141" s="99" t="s">
        <v>423</v>
      </c>
      <c r="BQ141" s="99" t="s">
        <v>424</v>
      </c>
      <c r="BR141" s="99" t="s">
        <v>425</v>
      </c>
      <c r="BS141" s="99" t="s">
        <v>426</v>
      </c>
      <c r="BT141" s="99" t="s">
        <v>427</v>
      </c>
      <c r="BU141" s="99" t="s">
        <v>428</v>
      </c>
      <c r="BV141" s="99" t="s">
        <v>429</v>
      </c>
      <c r="BW141" s="99" t="s">
        <v>430</v>
      </c>
      <c r="BX141" s="99" t="s">
        <v>431</v>
      </c>
      <c r="BY141" s="99" t="s">
        <v>432</v>
      </c>
      <c r="BZ141" s="99" t="s">
        <v>433</v>
      </c>
      <c r="CA141" s="99" t="s">
        <v>434</v>
      </c>
      <c r="CB141" s="99" t="s">
        <v>435</v>
      </c>
      <c r="CC141" s="99" t="s">
        <v>436</v>
      </c>
      <c r="CD141" s="99" t="s">
        <v>437</v>
      </c>
      <c r="CE141" s="99" t="s">
        <v>438</v>
      </c>
      <c r="CF141" s="99" t="s">
        <v>439</v>
      </c>
      <c r="CG141" s="99" t="s">
        <v>440</v>
      </c>
      <c r="CH141" s="99" t="s">
        <v>441</v>
      </c>
      <c r="CI141" s="99" t="s">
        <v>442</v>
      </c>
      <c r="CJ141" s="99" t="s">
        <v>443</v>
      </c>
      <c r="CK141" s="99" t="s">
        <v>444</v>
      </c>
      <c r="CL141" s="99" t="s">
        <v>445</v>
      </c>
      <c r="CM141" s="99" t="s">
        <v>446</v>
      </c>
      <c r="CN141" s="99" t="s">
        <v>447</v>
      </c>
      <c r="CO141" s="99" t="s">
        <v>448</v>
      </c>
      <c r="CP141" s="99" t="s">
        <v>449</v>
      </c>
      <c r="CQ141" s="99" t="s">
        <v>450</v>
      </c>
      <c r="CR141" s="99" t="s">
        <v>451</v>
      </c>
      <c r="CS141" s="99" t="s">
        <v>452</v>
      </c>
      <c r="CT141" s="99" t="s">
        <v>453</v>
      </c>
      <c r="CU141" s="99" t="s">
        <v>454</v>
      </c>
      <c r="CV141" s="99" t="s">
        <v>455</v>
      </c>
      <c r="CW141" s="99" t="s">
        <v>456</v>
      </c>
      <c r="CX141" s="99" t="s">
        <v>457</v>
      </c>
      <c r="CY141" s="1186"/>
      <c r="CZ141" s="1186"/>
      <c r="DA141" s="1186"/>
      <c r="DB141" s="1186"/>
      <c r="DC141" s="1186"/>
      <c r="DD141" s="1186"/>
      <c r="DE141" s="1186"/>
      <c r="DF141" s="1186"/>
      <c r="DG141" s="1186"/>
      <c r="DH141" s="1186"/>
      <c r="DI141" s="1186"/>
      <c r="DJ141" s="1186"/>
      <c r="DK141" s="1186"/>
      <c r="DL141" s="1200"/>
    </row>
    <row r="142" spans="1:129" s="384" customFormat="1" ht="22.15" customHeight="1">
      <c r="A142" s="333"/>
      <c r="B142" s="333"/>
      <c r="C142" s="76"/>
      <c r="D142" s="87" t="s">
        <v>215</v>
      </c>
      <c r="E142" s="88" t="s">
        <v>216</v>
      </c>
      <c r="F142" s="382" t="s">
        <v>614</v>
      </c>
      <c r="G142" s="762">
        <f>'LCR Weights'!M142</f>
        <v>1</v>
      </c>
      <c r="H142" s="763">
        <f>'LCR Weights'!H142</f>
        <v>1</v>
      </c>
      <c r="I142" s="764">
        <f>$H142*'Base Data'!I142</f>
        <v>0</v>
      </c>
      <c r="J142" s="102"/>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c r="CC142" s="103"/>
      <c r="CD142" s="103"/>
      <c r="CE142" s="103"/>
      <c r="CF142" s="103"/>
      <c r="CG142" s="103"/>
      <c r="CH142" s="103"/>
      <c r="CI142" s="103"/>
      <c r="CJ142" s="103"/>
      <c r="CK142" s="103"/>
      <c r="CL142" s="103"/>
      <c r="CM142" s="103"/>
      <c r="CN142" s="103"/>
      <c r="CO142" s="103"/>
      <c r="CP142" s="103"/>
      <c r="CQ142" s="103"/>
      <c r="CR142" s="103"/>
      <c r="CS142" s="103"/>
      <c r="CT142" s="103"/>
      <c r="CU142" s="103"/>
      <c r="CV142" s="103"/>
      <c r="CW142" s="103"/>
      <c r="CX142" s="103"/>
      <c r="CY142" s="103"/>
      <c r="CZ142" s="103"/>
      <c r="DA142" s="103"/>
      <c r="DB142" s="103"/>
      <c r="DC142" s="103"/>
      <c r="DD142" s="103"/>
      <c r="DE142" s="103"/>
      <c r="DF142" s="103"/>
      <c r="DG142" s="103"/>
      <c r="DH142" s="103"/>
      <c r="DI142" s="103"/>
      <c r="DJ142" s="103"/>
      <c r="DK142" s="103"/>
      <c r="DL142" s="104"/>
      <c r="DM142" s="105"/>
      <c r="DN142" s="105"/>
      <c r="DO142" s="105"/>
      <c r="DP142" s="105"/>
      <c r="DQ142" s="105"/>
      <c r="DR142" s="105"/>
      <c r="DS142" s="105"/>
      <c r="DT142" s="105"/>
      <c r="DU142" s="105"/>
      <c r="DV142" s="105"/>
      <c r="DW142" s="105"/>
      <c r="DX142" s="105"/>
      <c r="DY142" s="105"/>
    </row>
    <row r="143" spans="1:129" s="384" customFormat="1" ht="22.15" customHeight="1">
      <c r="A143" s="333"/>
      <c r="B143" s="333"/>
      <c r="C143" s="76"/>
      <c r="D143" s="87" t="s">
        <v>217</v>
      </c>
      <c r="E143" s="88" t="s">
        <v>218</v>
      </c>
      <c r="F143" s="382" t="s">
        <v>219</v>
      </c>
      <c r="G143" s="726">
        <f>'LCR Weights'!M143</f>
        <v>1</v>
      </c>
      <c r="H143" s="765">
        <f>'LCR Weights'!H143</f>
        <v>1</v>
      </c>
      <c r="I143" s="766">
        <f>$H143*'Base Data'!I143</f>
        <v>0</v>
      </c>
      <c r="J143" s="102"/>
      <c r="K143" s="34">
        <f>$H143*'Base Data'!K143</f>
        <v>0</v>
      </c>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c r="AG143" s="103"/>
      <c r="AH143" s="103"/>
      <c r="AI143" s="103"/>
      <c r="AJ143" s="103"/>
      <c r="AK143" s="103"/>
      <c r="AL143" s="103"/>
      <c r="AM143" s="103"/>
      <c r="AN143" s="103"/>
      <c r="AO143" s="103"/>
      <c r="AP143" s="103"/>
      <c r="AQ143" s="103"/>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c r="CR143" s="103"/>
      <c r="CS143" s="103"/>
      <c r="CT143" s="103"/>
      <c r="CU143" s="103"/>
      <c r="CV143" s="103"/>
      <c r="CW143" s="103"/>
      <c r="CX143" s="103"/>
      <c r="CY143" s="103"/>
      <c r="CZ143" s="103"/>
      <c r="DA143" s="103"/>
      <c r="DB143" s="103"/>
      <c r="DC143" s="103"/>
      <c r="DD143" s="103"/>
      <c r="DE143" s="103"/>
      <c r="DF143" s="103"/>
      <c r="DG143" s="103"/>
      <c r="DH143" s="103"/>
      <c r="DI143" s="103"/>
      <c r="DJ143" s="103"/>
      <c r="DK143" s="103"/>
      <c r="DL143" s="104"/>
      <c r="DM143" s="105"/>
      <c r="DN143" s="105"/>
      <c r="DO143" s="105"/>
      <c r="DP143" s="105"/>
      <c r="DQ143" s="105"/>
      <c r="DR143" s="105"/>
      <c r="DS143" s="105"/>
      <c r="DT143" s="105"/>
      <c r="DU143" s="105"/>
      <c r="DV143" s="105"/>
      <c r="DW143" s="105"/>
      <c r="DX143" s="105"/>
      <c r="DY143" s="105"/>
    </row>
    <row r="144" spans="1:129" s="384" customFormat="1" ht="22.15" customHeight="1">
      <c r="A144" s="333"/>
      <c r="B144" s="333"/>
      <c r="C144" s="76"/>
      <c r="D144" s="87" t="s">
        <v>220</v>
      </c>
      <c r="E144" s="88" t="s">
        <v>221</v>
      </c>
      <c r="F144" s="385" t="s">
        <v>67</v>
      </c>
      <c r="G144" s="721"/>
      <c r="H144" s="722"/>
      <c r="I144" s="766">
        <f>SUM(I145,I151)</f>
        <v>0</v>
      </c>
      <c r="J144" s="34">
        <f t="shared" ref="J144" si="68">SUM(J145,J151)</f>
        <v>0</v>
      </c>
      <c r="K144" s="34">
        <f t="shared" ref="K144" si="69">SUM(K145,K151)</f>
        <v>0</v>
      </c>
      <c r="L144" s="34">
        <f t="shared" ref="L144" si="70">SUM(L145,L151)</f>
        <v>0</v>
      </c>
      <c r="M144" s="34">
        <f t="shared" ref="M144" si="71">SUM(M145,M151)</f>
        <v>0</v>
      </c>
      <c r="N144" s="34">
        <f t="shared" ref="N144" si="72">SUM(N145,N151)</f>
        <v>0</v>
      </c>
      <c r="O144" s="34">
        <f t="shared" ref="O144" si="73">SUM(O145,O151)</f>
        <v>0</v>
      </c>
      <c r="P144" s="34">
        <f t="shared" ref="P144" si="74">SUM(P145,P151)</f>
        <v>0</v>
      </c>
      <c r="Q144" s="34">
        <f t="shared" ref="Q144" si="75">SUM(Q145,Q151)</f>
        <v>0</v>
      </c>
      <c r="R144" s="34">
        <f t="shared" ref="R144" si="76">SUM(R145,R151)</f>
        <v>0</v>
      </c>
      <c r="S144" s="34">
        <f t="shared" ref="S144" si="77">SUM(S145,S151)</f>
        <v>0</v>
      </c>
      <c r="T144" s="34">
        <f t="shared" ref="T144" si="78">SUM(T145,T151)</f>
        <v>0</v>
      </c>
      <c r="U144" s="34">
        <f t="shared" ref="U144" si="79">SUM(U145,U151)</f>
        <v>0</v>
      </c>
      <c r="V144" s="34">
        <f t="shared" ref="V144" si="80">SUM(V145,V151)</f>
        <v>0</v>
      </c>
      <c r="W144" s="34">
        <f t="shared" ref="W144" si="81">SUM(W145,W151)</f>
        <v>0</v>
      </c>
      <c r="X144" s="34">
        <f t="shared" ref="X144" si="82">SUM(X145,X151)</f>
        <v>0</v>
      </c>
      <c r="Y144" s="34">
        <f t="shared" ref="Y144" si="83">SUM(Y145,Y151)</f>
        <v>0</v>
      </c>
      <c r="Z144" s="34">
        <f t="shared" ref="Z144" si="84">SUM(Z145,Z151)</f>
        <v>0</v>
      </c>
      <c r="AA144" s="34">
        <f t="shared" ref="AA144" si="85">SUM(AA145,AA151)</f>
        <v>0</v>
      </c>
      <c r="AB144" s="34">
        <f t="shared" ref="AB144" si="86">SUM(AB145,AB151)</f>
        <v>0</v>
      </c>
      <c r="AC144" s="34">
        <f t="shared" ref="AC144" si="87">SUM(AC145,AC151)</f>
        <v>0</v>
      </c>
      <c r="AD144" s="34">
        <f t="shared" ref="AD144" si="88">SUM(AD145,AD151)</f>
        <v>0</v>
      </c>
      <c r="AE144" s="34">
        <f t="shared" ref="AE144" si="89">SUM(AE145,AE151)</f>
        <v>0</v>
      </c>
      <c r="AF144" s="34">
        <f t="shared" ref="AF144" si="90">SUM(AF145,AF151)</f>
        <v>0</v>
      </c>
      <c r="AG144" s="34">
        <f t="shared" ref="AG144" si="91">SUM(AG145,AG151)</f>
        <v>0</v>
      </c>
      <c r="AH144" s="34">
        <f t="shared" ref="AH144" si="92">SUM(AH145,AH151)</f>
        <v>0</v>
      </c>
      <c r="AI144" s="34">
        <f t="shared" ref="AI144" si="93">SUM(AI145,AI151)</f>
        <v>0</v>
      </c>
      <c r="AJ144" s="34">
        <f t="shared" ref="AJ144" si="94">SUM(AJ145,AJ151)</f>
        <v>0</v>
      </c>
      <c r="AK144" s="34">
        <f t="shared" ref="AK144" si="95">SUM(AK145,AK151)</f>
        <v>0</v>
      </c>
      <c r="AL144" s="34">
        <f t="shared" ref="AL144" si="96">SUM(AL145,AL151)</f>
        <v>0</v>
      </c>
      <c r="AM144" s="34">
        <f t="shared" ref="AM144" si="97">SUM(AM145,AM151)</f>
        <v>0</v>
      </c>
      <c r="AN144" s="34">
        <f t="shared" ref="AN144" si="98">SUM(AN145,AN151)</f>
        <v>0</v>
      </c>
      <c r="AO144" s="34">
        <f t="shared" ref="AO144" si="99">SUM(AO145,AO151)</f>
        <v>0</v>
      </c>
      <c r="AP144" s="34">
        <f t="shared" ref="AP144" si="100">SUM(AP145,AP151)</f>
        <v>0</v>
      </c>
      <c r="AQ144" s="34">
        <f t="shared" ref="AQ144" si="101">SUM(AQ145,AQ151)</f>
        <v>0</v>
      </c>
      <c r="AR144" s="34">
        <f t="shared" ref="AR144" si="102">SUM(AR145,AR151)</f>
        <v>0</v>
      </c>
      <c r="AS144" s="34">
        <f t="shared" ref="AS144" si="103">SUM(AS145,AS151)</f>
        <v>0</v>
      </c>
      <c r="AT144" s="34">
        <f t="shared" ref="AT144" si="104">SUM(AT145,AT151)</f>
        <v>0</v>
      </c>
      <c r="AU144" s="34">
        <f t="shared" ref="AU144" si="105">SUM(AU145,AU151)</f>
        <v>0</v>
      </c>
      <c r="AV144" s="34">
        <f t="shared" ref="AV144" si="106">SUM(AV145,AV151)</f>
        <v>0</v>
      </c>
      <c r="AW144" s="34">
        <f t="shared" ref="AW144" si="107">SUM(AW145,AW151)</f>
        <v>0</v>
      </c>
      <c r="AX144" s="34">
        <f t="shared" ref="AX144" si="108">SUM(AX145,AX151)</f>
        <v>0</v>
      </c>
      <c r="AY144" s="34">
        <f t="shared" ref="AY144" si="109">SUM(AY145,AY151)</f>
        <v>0</v>
      </c>
      <c r="AZ144" s="34">
        <f t="shared" ref="AZ144" si="110">SUM(AZ145,AZ151)</f>
        <v>0</v>
      </c>
      <c r="BA144" s="34">
        <f t="shared" ref="BA144" si="111">SUM(BA145,BA151)</f>
        <v>0</v>
      </c>
      <c r="BB144" s="34">
        <f t="shared" ref="BB144" si="112">SUM(BB145,BB151)</f>
        <v>0</v>
      </c>
      <c r="BC144" s="34">
        <f t="shared" ref="BC144" si="113">SUM(BC145,BC151)</f>
        <v>0</v>
      </c>
      <c r="BD144" s="34">
        <f t="shared" ref="BD144" si="114">SUM(BD145,BD151)</f>
        <v>0</v>
      </c>
      <c r="BE144" s="34">
        <f t="shared" ref="BE144" si="115">SUM(BE145,BE151)</f>
        <v>0</v>
      </c>
      <c r="BF144" s="34">
        <f t="shared" ref="BF144" si="116">SUM(BF145,BF151)</f>
        <v>0</v>
      </c>
      <c r="BG144" s="34">
        <f t="shared" ref="BG144" si="117">SUM(BG145,BG151)</f>
        <v>0</v>
      </c>
      <c r="BH144" s="34">
        <f t="shared" ref="BH144" si="118">SUM(BH145,BH151)</f>
        <v>0</v>
      </c>
      <c r="BI144" s="34">
        <f t="shared" ref="BI144" si="119">SUM(BI145,BI151)</f>
        <v>0</v>
      </c>
      <c r="BJ144" s="34">
        <f t="shared" ref="BJ144" si="120">SUM(BJ145,BJ151)</f>
        <v>0</v>
      </c>
      <c r="BK144" s="34">
        <f t="shared" ref="BK144" si="121">SUM(BK145,BK151)</f>
        <v>0</v>
      </c>
      <c r="BL144" s="34">
        <f t="shared" ref="BL144" si="122">SUM(BL145,BL151)</f>
        <v>0</v>
      </c>
      <c r="BM144" s="34">
        <f t="shared" ref="BM144" si="123">SUM(BM145,BM151)</f>
        <v>0</v>
      </c>
      <c r="BN144" s="34">
        <f t="shared" ref="BN144" si="124">SUM(BN145,BN151)</f>
        <v>0</v>
      </c>
      <c r="BO144" s="34">
        <f t="shared" ref="BO144" si="125">SUM(BO145,BO151)</f>
        <v>0</v>
      </c>
      <c r="BP144" s="34">
        <f t="shared" ref="BP144" si="126">SUM(BP145,BP151)</f>
        <v>0</v>
      </c>
      <c r="BQ144" s="34">
        <f t="shared" ref="BQ144" si="127">SUM(BQ145,BQ151)</f>
        <v>0</v>
      </c>
      <c r="BR144" s="34">
        <f t="shared" ref="BR144" si="128">SUM(BR145,BR151)</f>
        <v>0</v>
      </c>
      <c r="BS144" s="34">
        <f t="shared" ref="BS144" si="129">SUM(BS145,BS151)</f>
        <v>0</v>
      </c>
      <c r="BT144" s="34">
        <f t="shared" ref="BT144" si="130">SUM(BT145,BT151)</f>
        <v>0</v>
      </c>
      <c r="BU144" s="34">
        <f t="shared" ref="BU144" si="131">SUM(BU145,BU151)</f>
        <v>0</v>
      </c>
      <c r="BV144" s="34">
        <f t="shared" ref="BV144" si="132">SUM(BV145,BV151)</f>
        <v>0</v>
      </c>
      <c r="BW144" s="34">
        <f t="shared" ref="BW144" si="133">SUM(BW145,BW151)</f>
        <v>0</v>
      </c>
      <c r="BX144" s="34">
        <f t="shared" ref="BX144" si="134">SUM(BX145,BX151)</f>
        <v>0</v>
      </c>
      <c r="BY144" s="34">
        <f t="shared" ref="BY144" si="135">SUM(BY145,BY151)</f>
        <v>0</v>
      </c>
      <c r="BZ144" s="34">
        <f t="shared" ref="BZ144" si="136">SUM(BZ145,BZ151)</f>
        <v>0</v>
      </c>
      <c r="CA144" s="34">
        <f t="shared" ref="CA144" si="137">SUM(CA145,CA151)</f>
        <v>0</v>
      </c>
      <c r="CB144" s="34">
        <f t="shared" ref="CB144" si="138">SUM(CB145,CB151)</f>
        <v>0</v>
      </c>
      <c r="CC144" s="34">
        <f t="shared" ref="CC144" si="139">SUM(CC145,CC151)</f>
        <v>0</v>
      </c>
      <c r="CD144" s="34">
        <f t="shared" ref="CD144" si="140">SUM(CD145,CD151)</f>
        <v>0</v>
      </c>
      <c r="CE144" s="34">
        <f t="shared" ref="CE144" si="141">SUM(CE145,CE151)</f>
        <v>0</v>
      </c>
      <c r="CF144" s="34">
        <f t="shared" ref="CF144" si="142">SUM(CF145,CF151)</f>
        <v>0</v>
      </c>
      <c r="CG144" s="34">
        <f t="shared" ref="CG144" si="143">SUM(CG145,CG151)</f>
        <v>0</v>
      </c>
      <c r="CH144" s="34">
        <f t="shared" ref="CH144" si="144">SUM(CH145,CH151)</f>
        <v>0</v>
      </c>
      <c r="CI144" s="34">
        <f t="shared" ref="CI144" si="145">SUM(CI145,CI151)</f>
        <v>0</v>
      </c>
      <c r="CJ144" s="34">
        <f t="shared" ref="CJ144" si="146">SUM(CJ145,CJ151)</f>
        <v>0</v>
      </c>
      <c r="CK144" s="34">
        <f t="shared" ref="CK144" si="147">SUM(CK145,CK151)</f>
        <v>0</v>
      </c>
      <c r="CL144" s="34">
        <f t="shared" ref="CL144" si="148">SUM(CL145,CL151)</f>
        <v>0</v>
      </c>
      <c r="CM144" s="34">
        <f t="shared" ref="CM144" si="149">SUM(CM145,CM151)</f>
        <v>0</v>
      </c>
      <c r="CN144" s="34">
        <f t="shared" ref="CN144" si="150">SUM(CN145,CN151)</f>
        <v>0</v>
      </c>
      <c r="CO144" s="34">
        <f t="shared" ref="CO144" si="151">SUM(CO145,CO151)</f>
        <v>0</v>
      </c>
      <c r="CP144" s="34">
        <f t="shared" ref="CP144" si="152">SUM(CP145,CP151)</f>
        <v>0</v>
      </c>
      <c r="CQ144" s="34">
        <f t="shared" ref="CQ144" si="153">SUM(CQ145,CQ151)</f>
        <v>0</v>
      </c>
      <c r="CR144" s="34">
        <f t="shared" ref="CR144" si="154">SUM(CR145,CR151)</f>
        <v>0</v>
      </c>
      <c r="CS144" s="34">
        <f t="shared" ref="CS144" si="155">SUM(CS145,CS151)</f>
        <v>0</v>
      </c>
      <c r="CT144" s="34">
        <f t="shared" ref="CT144" si="156">SUM(CT145,CT151)</f>
        <v>0</v>
      </c>
      <c r="CU144" s="34">
        <f t="shared" ref="CU144" si="157">SUM(CU145,CU151)</f>
        <v>0</v>
      </c>
      <c r="CV144" s="34">
        <f t="shared" ref="CV144" si="158">SUM(CV145,CV151)</f>
        <v>0</v>
      </c>
      <c r="CW144" s="34">
        <f t="shared" ref="CW144" si="159">SUM(CW145,CW151)</f>
        <v>0</v>
      </c>
      <c r="CX144" s="34">
        <f t="shared" ref="CX144" si="160">SUM(CX145,CX151)</f>
        <v>0</v>
      </c>
      <c r="CY144" s="34">
        <f t="shared" ref="CY144" si="161">SUM(CY145,CY151)</f>
        <v>0</v>
      </c>
      <c r="CZ144" s="34">
        <f t="shared" ref="CZ144" si="162">SUM(CZ145,CZ151)</f>
        <v>0</v>
      </c>
      <c r="DA144" s="34">
        <f t="shared" ref="DA144" si="163">SUM(DA145,DA151)</f>
        <v>0</v>
      </c>
      <c r="DB144" s="34">
        <f t="shared" ref="DB144" si="164">SUM(DB145,DB151)</f>
        <v>0</v>
      </c>
      <c r="DC144" s="34">
        <f t="shared" ref="DC144" si="165">SUM(DC145,DC151)</f>
        <v>0</v>
      </c>
      <c r="DD144" s="34">
        <f t="shared" ref="DD144" si="166">SUM(DD145,DD151)</f>
        <v>0</v>
      </c>
      <c r="DE144" s="34">
        <f t="shared" ref="DE144" si="167">SUM(DE145,DE151)</f>
        <v>0</v>
      </c>
      <c r="DF144" s="34">
        <f t="shared" ref="DF144" si="168">SUM(DF145,DF151)</f>
        <v>0</v>
      </c>
      <c r="DG144" s="34">
        <f t="shared" ref="DG144" si="169">SUM(DG145,DG151)</f>
        <v>0</v>
      </c>
      <c r="DH144" s="34">
        <f t="shared" ref="DH144" si="170">SUM(DH145,DH151)</f>
        <v>0</v>
      </c>
      <c r="DI144" s="34">
        <f t="shared" ref="DI144" si="171">SUM(DI145,DI151)</f>
        <v>0</v>
      </c>
      <c r="DJ144" s="34">
        <f t="shared" ref="DJ144" si="172">SUM(DJ145,DJ151)</f>
        <v>0</v>
      </c>
      <c r="DK144" s="34">
        <f t="shared" ref="DK144" si="173">SUM(DK145,DK151)</f>
        <v>0</v>
      </c>
      <c r="DL144" s="729">
        <f t="shared" ref="DL144" si="174">SUM(DL145,DL151)</f>
        <v>0</v>
      </c>
      <c r="DM144" s="105"/>
      <c r="DN144" s="105"/>
      <c r="DO144" s="105"/>
      <c r="DP144" s="105"/>
      <c r="DQ144" s="105"/>
      <c r="DR144" s="105"/>
      <c r="DS144" s="105"/>
      <c r="DT144" s="105"/>
      <c r="DU144" s="105"/>
      <c r="DV144" s="105"/>
      <c r="DW144" s="105"/>
      <c r="DX144" s="105"/>
      <c r="DY144" s="105"/>
    </row>
    <row r="145" spans="1:129" s="384" customFormat="1" ht="19.149999999999999" customHeight="1">
      <c r="A145" s="333"/>
      <c r="B145" s="333"/>
      <c r="C145" s="76"/>
      <c r="D145" s="87" t="s">
        <v>222</v>
      </c>
      <c r="E145" s="93" t="s">
        <v>223</v>
      </c>
      <c r="F145" s="730" t="s">
        <v>69</v>
      </c>
      <c r="G145" s="721"/>
      <c r="H145" s="722"/>
      <c r="I145" s="766">
        <f>SUM(I146:I150)</f>
        <v>0</v>
      </c>
      <c r="J145" s="34">
        <f t="shared" ref="J145" si="175">SUM(J146:J150)</f>
        <v>0</v>
      </c>
      <c r="K145" s="34">
        <f t="shared" ref="K145" si="176">SUM(K146:K150)</f>
        <v>0</v>
      </c>
      <c r="L145" s="34">
        <f t="shared" ref="L145" si="177">SUM(L146:L150)</f>
        <v>0</v>
      </c>
      <c r="M145" s="34">
        <f t="shared" ref="M145" si="178">SUM(M146:M150)</f>
        <v>0</v>
      </c>
      <c r="N145" s="34">
        <f t="shared" ref="N145" si="179">SUM(N146:N150)</f>
        <v>0</v>
      </c>
      <c r="O145" s="34">
        <f t="shared" ref="O145" si="180">SUM(O146:O150)</f>
        <v>0</v>
      </c>
      <c r="P145" s="34">
        <f t="shared" ref="P145" si="181">SUM(P146:P150)</f>
        <v>0</v>
      </c>
      <c r="Q145" s="34">
        <f t="shared" ref="Q145" si="182">SUM(Q146:Q150)</f>
        <v>0</v>
      </c>
      <c r="R145" s="34">
        <f t="shared" ref="R145" si="183">SUM(R146:R150)</f>
        <v>0</v>
      </c>
      <c r="S145" s="34">
        <f t="shared" ref="S145" si="184">SUM(S146:S150)</f>
        <v>0</v>
      </c>
      <c r="T145" s="34">
        <f t="shared" ref="T145" si="185">SUM(T146:T150)</f>
        <v>0</v>
      </c>
      <c r="U145" s="34">
        <f t="shared" ref="U145" si="186">SUM(U146:U150)</f>
        <v>0</v>
      </c>
      <c r="V145" s="34">
        <f t="shared" ref="V145" si="187">SUM(V146:V150)</f>
        <v>0</v>
      </c>
      <c r="W145" s="34">
        <f t="shared" ref="W145" si="188">SUM(W146:W150)</f>
        <v>0</v>
      </c>
      <c r="X145" s="34">
        <f t="shared" ref="X145" si="189">SUM(X146:X150)</f>
        <v>0</v>
      </c>
      <c r="Y145" s="34">
        <f t="shared" ref="Y145" si="190">SUM(Y146:Y150)</f>
        <v>0</v>
      </c>
      <c r="Z145" s="34">
        <f t="shared" ref="Z145" si="191">SUM(Z146:Z150)</f>
        <v>0</v>
      </c>
      <c r="AA145" s="34">
        <f t="shared" ref="AA145" si="192">SUM(AA146:AA150)</f>
        <v>0</v>
      </c>
      <c r="AB145" s="34">
        <f t="shared" ref="AB145" si="193">SUM(AB146:AB150)</f>
        <v>0</v>
      </c>
      <c r="AC145" s="34">
        <f t="shared" ref="AC145" si="194">SUM(AC146:AC150)</f>
        <v>0</v>
      </c>
      <c r="AD145" s="34">
        <f t="shared" ref="AD145" si="195">SUM(AD146:AD150)</f>
        <v>0</v>
      </c>
      <c r="AE145" s="34">
        <f t="shared" ref="AE145" si="196">SUM(AE146:AE150)</f>
        <v>0</v>
      </c>
      <c r="AF145" s="34">
        <f t="shared" ref="AF145" si="197">SUM(AF146:AF150)</f>
        <v>0</v>
      </c>
      <c r="AG145" s="34">
        <f t="shared" ref="AG145" si="198">SUM(AG146:AG150)</f>
        <v>0</v>
      </c>
      <c r="AH145" s="34">
        <f t="shared" ref="AH145" si="199">SUM(AH146:AH150)</f>
        <v>0</v>
      </c>
      <c r="AI145" s="34">
        <f t="shared" ref="AI145" si="200">SUM(AI146:AI150)</f>
        <v>0</v>
      </c>
      <c r="AJ145" s="34">
        <f t="shared" ref="AJ145" si="201">SUM(AJ146:AJ150)</f>
        <v>0</v>
      </c>
      <c r="AK145" s="34">
        <f t="shared" ref="AK145" si="202">SUM(AK146:AK150)</f>
        <v>0</v>
      </c>
      <c r="AL145" s="34">
        <f t="shared" ref="AL145" si="203">SUM(AL146:AL150)</f>
        <v>0</v>
      </c>
      <c r="AM145" s="34">
        <f t="shared" ref="AM145" si="204">SUM(AM146:AM150)</f>
        <v>0</v>
      </c>
      <c r="AN145" s="34">
        <f t="shared" ref="AN145" si="205">SUM(AN146:AN150)</f>
        <v>0</v>
      </c>
      <c r="AO145" s="34">
        <f t="shared" ref="AO145" si="206">SUM(AO146:AO150)</f>
        <v>0</v>
      </c>
      <c r="AP145" s="34">
        <f t="shared" ref="AP145" si="207">SUM(AP146:AP150)</f>
        <v>0</v>
      </c>
      <c r="AQ145" s="34">
        <f t="shared" ref="AQ145" si="208">SUM(AQ146:AQ150)</f>
        <v>0</v>
      </c>
      <c r="AR145" s="34">
        <f t="shared" ref="AR145" si="209">SUM(AR146:AR150)</f>
        <v>0</v>
      </c>
      <c r="AS145" s="34">
        <f t="shared" ref="AS145" si="210">SUM(AS146:AS150)</f>
        <v>0</v>
      </c>
      <c r="AT145" s="34">
        <f t="shared" ref="AT145" si="211">SUM(AT146:AT150)</f>
        <v>0</v>
      </c>
      <c r="AU145" s="34">
        <f t="shared" ref="AU145" si="212">SUM(AU146:AU150)</f>
        <v>0</v>
      </c>
      <c r="AV145" s="34">
        <f t="shared" ref="AV145" si="213">SUM(AV146:AV150)</f>
        <v>0</v>
      </c>
      <c r="AW145" s="34">
        <f t="shared" ref="AW145" si="214">SUM(AW146:AW150)</f>
        <v>0</v>
      </c>
      <c r="AX145" s="34">
        <f t="shared" ref="AX145" si="215">SUM(AX146:AX150)</f>
        <v>0</v>
      </c>
      <c r="AY145" s="34">
        <f t="shared" ref="AY145" si="216">SUM(AY146:AY150)</f>
        <v>0</v>
      </c>
      <c r="AZ145" s="34">
        <f t="shared" ref="AZ145" si="217">SUM(AZ146:AZ150)</f>
        <v>0</v>
      </c>
      <c r="BA145" s="34">
        <f t="shared" ref="BA145" si="218">SUM(BA146:BA150)</f>
        <v>0</v>
      </c>
      <c r="BB145" s="34">
        <f t="shared" ref="BB145" si="219">SUM(BB146:BB150)</f>
        <v>0</v>
      </c>
      <c r="BC145" s="34">
        <f t="shared" ref="BC145" si="220">SUM(BC146:BC150)</f>
        <v>0</v>
      </c>
      <c r="BD145" s="34">
        <f t="shared" ref="BD145" si="221">SUM(BD146:BD150)</f>
        <v>0</v>
      </c>
      <c r="BE145" s="34">
        <f t="shared" ref="BE145" si="222">SUM(BE146:BE150)</f>
        <v>0</v>
      </c>
      <c r="BF145" s="34">
        <f t="shared" ref="BF145" si="223">SUM(BF146:BF150)</f>
        <v>0</v>
      </c>
      <c r="BG145" s="34">
        <f t="shared" ref="BG145" si="224">SUM(BG146:BG150)</f>
        <v>0</v>
      </c>
      <c r="BH145" s="34">
        <f t="shared" ref="BH145" si="225">SUM(BH146:BH150)</f>
        <v>0</v>
      </c>
      <c r="BI145" s="34">
        <f t="shared" ref="BI145" si="226">SUM(BI146:BI150)</f>
        <v>0</v>
      </c>
      <c r="BJ145" s="34">
        <f t="shared" ref="BJ145" si="227">SUM(BJ146:BJ150)</f>
        <v>0</v>
      </c>
      <c r="BK145" s="34">
        <f t="shared" ref="BK145" si="228">SUM(BK146:BK150)</f>
        <v>0</v>
      </c>
      <c r="BL145" s="34">
        <f t="shared" ref="BL145" si="229">SUM(BL146:BL150)</f>
        <v>0</v>
      </c>
      <c r="BM145" s="34">
        <f t="shared" ref="BM145" si="230">SUM(BM146:BM150)</f>
        <v>0</v>
      </c>
      <c r="BN145" s="34">
        <f t="shared" ref="BN145" si="231">SUM(BN146:BN150)</f>
        <v>0</v>
      </c>
      <c r="BO145" s="34">
        <f t="shared" ref="BO145" si="232">SUM(BO146:BO150)</f>
        <v>0</v>
      </c>
      <c r="BP145" s="34">
        <f t="shared" ref="BP145" si="233">SUM(BP146:BP150)</f>
        <v>0</v>
      </c>
      <c r="BQ145" s="34">
        <f t="shared" ref="BQ145" si="234">SUM(BQ146:BQ150)</f>
        <v>0</v>
      </c>
      <c r="BR145" s="34">
        <f t="shared" ref="BR145" si="235">SUM(BR146:BR150)</f>
        <v>0</v>
      </c>
      <c r="BS145" s="34">
        <f t="shared" ref="BS145" si="236">SUM(BS146:BS150)</f>
        <v>0</v>
      </c>
      <c r="BT145" s="34">
        <f t="shared" ref="BT145" si="237">SUM(BT146:BT150)</f>
        <v>0</v>
      </c>
      <c r="BU145" s="34">
        <f t="shared" ref="BU145" si="238">SUM(BU146:BU150)</f>
        <v>0</v>
      </c>
      <c r="BV145" s="34">
        <f t="shared" ref="BV145" si="239">SUM(BV146:BV150)</f>
        <v>0</v>
      </c>
      <c r="BW145" s="34">
        <f t="shared" ref="BW145" si="240">SUM(BW146:BW150)</f>
        <v>0</v>
      </c>
      <c r="BX145" s="34">
        <f t="shared" ref="BX145" si="241">SUM(BX146:BX150)</f>
        <v>0</v>
      </c>
      <c r="BY145" s="34">
        <f t="shared" ref="BY145" si="242">SUM(BY146:BY150)</f>
        <v>0</v>
      </c>
      <c r="BZ145" s="34">
        <f t="shared" ref="BZ145" si="243">SUM(BZ146:BZ150)</f>
        <v>0</v>
      </c>
      <c r="CA145" s="34">
        <f t="shared" ref="CA145" si="244">SUM(CA146:CA150)</f>
        <v>0</v>
      </c>
      <c r="CB145" s="34">
        <f t="shared" ref="CB145" si="245">SUM(CB146:CB150)</f>
        <v>0</v>
      </c>
      <c r="CC145" s="34">
        <f t="shared" ref="CC145" si="246">SUM(CC146:CC150)</f>
        <v>0</v>
      </c>
      <c r="CD145" s="34">
        <f t="shared" ref="CD145" si="247">SUM(CD146:CD150)</f>
        <v>0</v>
      </c>
      <c r="CE145" s="34">
        <f t="shared" ref="CE145" si="248">SUM(CE146:CE150)</f>
        <v>0</v>
      </c>
      <c r="CF145" s="34">
        <f t="shared" ref="CF145" si="249">SUM(CF146:CF150)</f>
        <v>0</v>
      </c>
      <c r="CG145" s="34">
        <f t="shared" ref="CG145" si="250">SUM(CG146:CG150)</f>
        <v>0</v>
      </c>
      <c r="CH145" s="34">
        <f t="shared" ref="CH145" si="251">SUM(CH146:CH150)</f>
        <v>0</v>
      </c>
      <c r="CI145" s="34">
        <f t="shared" ref="CI145" si="252">SUM(CI146:CI150)</f>
        <v>0</v>
      </c>
      <c r="CJ145" s="34">
        <f t="shared" ref="CJ145" si="253">SUM(CJ146:CJ150)</f>
        <v>0</v>
      </c>
      <c r="CK145" s="34">
        <f t="shared" ref="CK145" si="254">SUM(CK146:CK150)</f>
        <v>0</v>
      </c>
      <c r="CL145" s="34">
        <f t="shared" ref="CL145" si="255">SUM(CL146:CL150)</f>
        <v>0</v>
      </c>
      <c r="CM145" s="34">
        <f t="shared" ref="CM145" si="256">SUM(CM146:CM150)</f>
        <v>0</v>
      </c>
      <c r="CN145" s="34">
        <f t="shared" ref="CN145" si="257">SUM(CN146:CN150)</f>
        <v>0</v>
      </c>
      <c r="CO145" s="34">
        <f t="shared" ref="CO145" si="258">SUM(CO146:CO150)</f>
        <v>0</v>
      </c>
      <c r="CP145" s="34">
        <f t="shared" ref="CP145" si="259">SUM(CP146:CP150)</f>
        <v>0</v>
      </c>
      <c r="CQ145" s="34">
        <f t="shared" ref="CQ145" si="260">SUM(CQ146:CQ150)</f>
        <v>0</v>
      </c>
      <c r="CR145" s="34">
        <f t="shared" ref="CR145" si="261">SUM(CR146:CR150)</f>
        <v>0</v>
      </c>
      <c r="CS145" s="34">
        <f t="shared" ref="CS145" si="262">SUM(CS146:CS150)</f>
        <v>0</v>
      </c>
      <c r="CT145" s="34">
        <f t="shared" ref="CT145" si="263">SUM(CT146:CT150)</f>
        <v>0</v>
      </c>
      <c r="CU145" s="34">
        <f t="shared" ref="CU145" si="264">SUM(CU146:CU150)</f>
        <v>0</v>
      </c>
      <c r="CV145" s="34">
        <f t="shared" ref="CV145" si="265">SUM(CV146:CV150)</f>
        <v>0</v>
      </c>
      <c r="CW145" s="34">
        <f t="shared" ref="CW145" si="266">SUM(CW146:CW150)</f>
        <v>0</v>
      </c>
      <c r="CX145" s="34">
        <f t="shared" ref="CX145" si="267">SUM(CX146:CX150)</f>
        <v>0</v>
      </c>
      <c r="CY145" s="34">
        <f t="shared" ref="CY145" si="268">SUM(CY146:CY150)</f>
        <v>0</v>
      </c>
      <c r="CZ145" s="34">
        <f t="shared" ref="CZ145" si="269">SUM(CZ146:CZ150)</f>
        <v>0</v>
      </c>
      <c r="DA145" s="34">
        <f t="shared" ref="DA145" si="270">SUM(DA146:DA150)</f>
        <v>0</v>
      </c>
      <c r="DB145" s="34">
        <f t="shared" ref="DB145" si="271">SUM(DB146:DB150)</f>
        <v>0</v>
      </c>
      <c r="DC145" s="34">
        <f t="shared" ref="DC145" si="272">SUM(DC146:DC150)</f>
        <v>0</v>
      </c>
      <c r="DD145" s="34">
        <f t="shared" ref="DD145" si="273">SUM(DD146:DD150)</f>
        <v>0</v>
      </c>
      <c r="DE145" s="34">
        <f t="shared" ref="DE145" si="274">SUM(DE146:DE150)</f>
        <v>0</v>
      </c>
      <c r="DF145" s="34">
        <f t="shared" ref="DF145" si="275">SUM(DF146:DF150)</f>
        <v>0</v>
      </c>
      <c r="DG145" s="34">
        <f t="shared" ref="DG145" si="276">SUM(DG146:DG150)</f>
        <v>0</v>
      </c>
      <c r="DH145" s="34">
        <f t="shared" ref="DH145" si="277">SUM(DH146:DH150)</f>
        <v>0</v>
      </c>
      <c r="DI145" s="34">
        <f t="shared" ref="DI145" si="278">SUM(DI146:DI150)</f>
        <v>0</v>
      </c>
      <c r="DJ145" s="34">
        <f t="shared" ref="DJ145" si="279">SUM(DJ146:DJ150)</f>
        <v>0</v>
      </c>
      <c r="DK145" s="34">
        <f t="shared" ref="DK145" si="280">SUM(DK146:DK150)</f>
        <v>0</v>
      </c>
      <c r="DL145" s="729">
        <f t="shared" ref="DL145" si="281">SUM(DL146:DL150)</f>
        <v>0</v>
      </c>
      <c r="DM145" s="105"/>
      <c r="DN145" s="105"/>
      <c r="DO145" s="105"/>
      <c r="DP145" s="105"/>
      <c r="DQ145" s="105"/>
      <c r="DR145" s="105"/>
      <c r="DS145" s="105"/>
      <c r="DT145" s="105"/>
      <c r="DU145" s="105"/>
      <c r="DV145" s="105"/>
      <c r="DW145" s="105"/>
      <c r="DX145" s="105"/>
      <c r="DY145" s="105"/>
    </row>
    <row r="146" spans="1:129" s="384" customFormat="1" ht="21" customHeight="1">
      <c r="A146" s="333"/>
      <c r="B146" s="333"/>
      <c r="C146" s="76"/>
      <c r="D146" s="87" t="s">
        <v>615</v>
      </c>
      <c r="E146" s="93" t="s">
        <v>814</v>
      </c>
      <c r="F146" s="767" t="s">
        <v>616</v>
      </c>
      <c r="G146" s="726">
        <f>'LCR Weights'!M146</f>
        <v>0.8</v>
      </c>
      <c r="H146" s="765">
        <f>'LCR Weights'!H146</f>
        <v>0.8</v>
      </c>
      <c r="I146" s="766">
        <f>$H146*'Base Data'!I146</f>
        <v>0</v>
      </c>
      <c r="J146" s="34">
        <f>$H146*'Base Data'!J146</f>
        <v>0</v>
      </c>
      <c r="K146" s="34">
        <f>$H146*'Base Data'!K146</f>
        <v>0</v>
      </c>
      <c r="L146" s="34">
        <f>$H146*'Base Data'!L146</f>
        <v>0</v>
      </c>
      <c r="M146" s="34">
        <f>$H146*'Base Data'!M146</f>
        <v>0</v>
      </c>
      <c r="N146" s="34">
        <f>$H146*'Base Data'!N146</f>
        <v>0</v>
      </c>
      <c r="O146" s="34">
        <f>$H146*'Base Data'!O146</f>
        <v>0</v>
      </c>
      <c r="P146" s="34">
        <f>$H146*'Base Data'!P146</f>
        <v>0</v>
      </c>
      <c r="Q146" s="34">
        <f>$H146*'Base Data'!Q146</f>
        <v>0</v>
      </c>
      <c r="R146" s="34">
        <f>$H146*'Base Data'!R146</f>
        <v>0</v>
      </c>
      <c r="S146" s="34">
        <f>$H146*'Base Data'!S146</f>
        <v>0</v>
      </c>
      <c r="T146" s="34">
        <f>$H146*'Base Data'!T146</f>
        <v>0</v>
      </c>
      <c r="U146" s="34">
        <f>$H146*'Base Data'!U146</f>
        <v>0</v>
      </c>
      <c r="V146" s="34">
        <f>$H146*'Base Data'!V146</f>
        <v>0</v>
      </c>
      <c r="W146" s="34">
        <f>$H146*'Base Data'!W146</f>
        <v>0</v>
      </c>
      <c r="X146" s="34">
        <f>$H146*'Base Data'!X146</f>
        <v>0</v>
      </c>
      <c r="Y146" s="34">
        <f>$H146*'Base Data'!Y146</f>
        <v>0</v>
      </c>
      <c r="Z146" s="34">
        <f>$H146*'Base Data'!Z146</f>
        <v>0</v>
      </c>
      <c r="AA146" s="34">
        <f>$H146*'Base Data'!AA146</f>
        <v>0</v>
      </c>
      <c r="AB146" s="34">
        <f>$H146*'Base Data'!AB146</f>
        <v>0</v>
      </c>
      <c r="AC146" s="34">
        <f>$H146*'Base Data'!AC146</f>
        <v>0</v>
      </c>
      <c r="AD146" s="34">
        <f>$H146*'Base Data'!AD146</f>
        <v>0</v>
      </c>
      <c r="AE146" s="34">
        <f>$H146*'Base Data'!AE146</f>
        <v>0</v>
      </c>
      <c r="AF146" s="34">
        <f>$H146*'Base Data'!AF146</f>
        <v>0</v>
      </c>
      <c r="AG146" s="34">
        <f>$H146*'Base Data'!AG146</f>
        <v>0</v>
      </c>
      <c r="AH146" s="34">
        <f>$H146*'Base Data'!AH146</f>
        <v>0</v>
      </c>
      <c r="AI146" s="34">
        <f>$H146*'Base Data'!AI146</f>
        <v>0</v>
      </c>
      <c r="AJ146" s="34">
        <f>$H146*'Base Data'!AJ146</f>
        <v>0</v>
      </c>
      <c r="AK146" s="34">
        <f>$H146*'Base Data'!AK146</f>
        <v>0</v>
      </c>
      <c r="AL146" s="34">
        <f>$H146*'Base Data'!AL146</f>
        <v>0</v>
      </c>
      <c r="AM146" s="34">
        <f>$H146*'Base Data'!AM146</f>
        <v>0</v>
      </c>
      <c r="AN146" s="34">
        <f>$H146*'Base Data'!AN146</f>
        <v>0</v>
      </c>
      <c r="AO146" s="34">
        <f>$H146*'Base Data'!AO146</f>
        <v>0</v>
      </c>
      <c r="AP146" s="34">
        <f>$H146*'Base Data'!AP146</f>
        <v>0</v>
      </c>
      <c r="AQ146" s="34">
        <f>$H146*'Base Data'!AQ146</f>
        <v>0</v>
      </c>
      <c r="AR146" s="34">
        <f>$H146*'Base Data'!AR146</f>
        <v>0</v>
      </c>
      <c r="AS146" s="34">
        <f>$H146*'Base Data'!AS146</f>
        <v>0</v>
      </c>
      <c r="AT146" s="34">
        <f>$H146*'Base Data'!AT146</f>
        <v>0</v>
      </c>
      <c r="AU146" s="34">
        <f>$H146*'Base Data'!AU146</f>
        <v>0</v>
      </c>
      <c r="AV146" s="34">
        <f>$H146*'Base Data'!AV146</f>
        <v>0</v>
      </c>
      <c r="AW146" s="34">
        <f>$H146*'Base Data'!AW146</f>
        <v>0</v>
      </c>
      <c r="AX146" s="34">
        <f>$H146*'Base Data'!AX146</f>
        <v>0</v>
      </c>
      <c r="AY146" s="34">
        <f>$H146*'Base Data'!AY146</f>
        <v>0</v>
      </c>
      <c r="AZ146" s="34">
        <f>$H146*'Base Data'!AZ146</f>
        <v>0</v>
      </c>
      <c r="BA146" s="34">
        <f>$H146*'Base Data'!BA146</f>
        <v>0</v>
      </c>
      <c r="BB146" s="34">
        <f>$H146*'Base Data'!BB146</f>
        <v>0</v>
      </c>
      <c r="BC146" s="34">
        <f>$H146*'Base Data'!BC146</f>
        <v>0</v>
      </c>
      <c r="BD146" s="34">
        <f>$H146*'Base Data'!BD146</f>
        <v>0</v>
      </c>
      <c r="BE146" s="34">
        <f>$H146*'Base Data'!BE146</f>
        <v>0</v>
      </c>
      <c r="BF146" s="34">
        <f>$H146*'Base Data'!BF146</f>
        <v>0</v>
      </c>
      <c r="BG146" s="34">
        <f>$H146*'Base Data'!BG146</f>
        <v>0</v>
      </c>
      <c r="BH146" s="34">
        <f>$H146*'Base Data'!BH146</f>
        <v>0</v>
      </c>
      <c r="BI146" s="34">
        <f>$H146*'Base Data'!BI146</f>
        <v>0</v>
      </c>
      <c r="BJ146" s="34">
        <f>$H146*'Base Data'!BJ146</f>
        <v>0</v>
      </c>
      <c r="BK146" s="34">
        <f>$H146*'Base Data'!BK146</f>
        <v>0</v>
      </c>
      <c r="BL146" s="34">
        <f>$H146*'Base Data'!BL146</f>
        <v>0</v>
      </c>
      <c r="BM146" s="34">
        <f>$H146*'Base Data'!BM146</f>
        <v>0</v>
      </c>
      <c r="BN146" s="34">
        <f>$H146*'Base Data'!BN146</f>
        <v>0</v>
      </c>
      <c r="BO146" s="34">
        <f>$H146*'Base Data'!BO146</f>
        <v>0</v>
      </c>
      <c r="BP146" s="34">
        <f>$H146*'Base Data'!BP146</f>
        <v>0</v>
      </c>
      <c r="BQ146" s="34">
        <f>$H146*'Base Data'!BQ146</f>
        <v>0</v>
      </c>
      <c r="BR146" s="34">
        <f>$H146*'Base Data'!BR146</f>
        <v>0</v>
      </c>
      <c r="BS146" s="34">
        <f>$H146*'Base Data'!BS146</f>
        <v>0</v>
      </c>
      <c r="BT146" s="34">
        <f>$H146*'Base Data'!BT146</f>
        <v>0</v>
      </c>
      <c r="BU146" s="34">
        <f>$H146*'Base Data'!BU146</f>
        <v>0</v>
      </c>
      <c r="BV146" s="34">
        <f>$H146*'Base Data'!BV146</f>
        <v>0</v>
      </c>
      <c r="BW146" s="34">
        <f>$H146*'Base Data'!BW146</f>
        <v>0</v>
      </c>
      <c r="BX146" s="34">
        <f>$H146*'Base Data'!BX146</f>
        <v>0</v>
      </c>
      <c r="BY146" s="34">
        <f>$H146*'Base Data'!BY146</f>
        <v>0</v>
      </c>
      <c r="BZ146" s="34">
        <f>$H146*'Base Data'!BZ146</f>
        <v>0</v>
      </c>
      <c r="CA146" s="34">
        <f>$H146*'Base Data'!CA146</f>
        <v>0</v>
      </c>
      <c r="CB146" s="34">
        <f>$H146*'Base Data'!CB146</f>
        <v>0</v>
      </c>
      <c r="CC146" s="34">
        <f>$H146*'Base Data'!CC146</f>
        <v>0</v>
      </c>
      <c r="CD146" s="34">
        <f>$H146*'Base Data'!CD146</f>
        <v>0</v>
      </c>
      <c r="CE146" s="34">
        <f>$H146*'Base Data'!CE146</f>
        <v>0</v>
      </c>
      <c r="CF146" s="34">
        <f>$H146*'Base Data'!CF146</f>
        <v>0</v>
      </c>
      <c r="CG146" s="34">
        <f>$H146*'Base Data'!CG146</f>
        <v>0</v>
      </c>
      <c r="CH146" s="34">
        <f>$H146*'Base Data'!CH146</f>
        <v>0</v>
      </c>
      <c r="CI146" s="34">
        <f>$H146*'Base Data'!CI146</f>
        <v>0</v>
      </c>
      <c r="CJ146" s="34">
        <f>$H146*'Base Data'!CJ146</f>
        <v>0</v>
      </c>
      <c r="CK146" s="34">
        <f>$H146*'Base Data'!CK146</f>
        <v>0</v>
      </c>
      <c r="CL146" s="34">
        <f>$H146*'Base Data'!CL146</f>
        <v>0</v>
      </c>
      <c r="CM146" s="34">
        <f>$H146*'Base Data'!CM146</f>
        <v>0</v>
      </c>
      <c r="CN146" s="34">
        <f>$H146*'Base Data'!CN146</f>
        <v>0</v>
      </c>
      <c r="CO146" s="34">
        <f>$H146*'Base Data'!CO146</f>
        <v>0</v>
      </c>
      <c r="CP146" s="34">
        <f>$H146*'Base Data'!CP146</f>
        <v>0</v>
      </c>
      <c r="CQ146" s="34">
        <f>$H146*'Base Data'!CQ146</f>
        <v>0</v>
      </c>
      <c r="CR146" s="34">
        <f>$H146*'Base Data'!CR146</f>
        <v>0</v>
      </c>
      <c r="CS146" s="34">
        <f>$H146*'Base Data'!CS146</f>
        <v>0</v>
      </c>
      <c r="CT146" s="34">
        <f>$H146*'Base Data'!CT146</f>
        <v>0</v>
      </c>
      <c r="CU146" s="34">
        <f>$H146*'Base Data'!CU146</f>
        <v>0</v>
      </c>
      <c r="CV146" s="34">
        <f>$H146*'Base Data'!CV146</f>
        <v>0</v>
      </c>
      <c r="CW146" s="34">
        <f>$H146*'Base Data'!CW146</f>
        <v>0</v>
      </c>
      <c r="CX146" s="34">
        <f>$H146*'Base Data'!CX146</f>
        <v>0</v>
      </c>
      <c r="CY146" s="34">
        <f>$H146*'Base Data'!CY146</f>
        <v>0</v>
      </c>
      <c r="CZ146" s="34">
        <f>$H146*'Base Data'!CZ146</f>
        <v>0</v>
      </c>
      <c r="DA146" s="34">
        <f>$H146*'Base Data'!DA146</f>
        <v>0</v>
      </c>
      <c r="DB146" s="34">
        <f>$H146*'Base Data'!DB146</f>
        <v>0</v>
      </c>
      <c r="DC146" s="34">
        <f>$H146*'Base Data'!DC146</f>
        <v>0</v>
      </c>
      <c r="DD146" s="34">
        <f>$H146*'Base Data'!DD146</f>
        <v>0</v>
      </c>
      <c r="DE146" s="34">
        <f>$H146*'Base Data'!DE146</f>
        <v>0</v>
      </c>
      <c r="DF146" s="34">
        <f>$H146*'Base Data'!DF146</f>
        <v>0</v>
      </c>
      <c r="DG146" s="34">
        <f>$H146*'Base Data'!DG146</f>
        <v>0</v>
      </c>
      <c r="DH146" s="34">
        <f>$H146*'Base Data'!DH146</f>
        <v>0</v>
      </c>
      <c r="DI146" s="34">
        <f>$H146*'Base Data'!DI146</f>
        <v>0</v>
      </c>
      <c r="DJ146" s="34">
        <f>$H146*'Base Data'!DJ146</f>
        <v>0</v>
      </c>
      <c r="DK146" s="34">
        <f>$H146*'Base Data'!DK146</f>
        <v>0</v>
      </c>
      <c r="DL146" s="729">
        <f>$H146*'Base Data'!DL146</f>
        <v>0</v>
      </c>
      <c r="DM146" s="105"/>
      <c r="DN146" s="105"/>
      <c r="DO146" s="105"/>
      <c r="DP146" s="105"/>
      <c r="DQ146" s="105"/>
      <c r="DR146" s="105"/>
      <c r="DS146" s="105"/>
      <c r="DT146" s="105"/>
      <c r="DU146" s="105"/>
      <c r="DV146" s="105"/>
      <c r="DW146" s="105"/>
      <c r="DX146" s="105"/>
      <c r="DY146" s="105"/>
    </row>
    <row r="147" spans="1:129" s="384" customFormat="1" ht="19.899999999999999" customHeight="1">
      <c r="A147" s="333"/>
      <c r="B147" s="333"/>
      <c r="C147" s="76"/>
      <c r="D147" s="87" t="s">
        <v>224</v>
      </c>
      <c r="E147" s="93" t="s">
        <v>225</v>
      </c>
      <c r="F147" s="750" t="s">
        <v>71</v>
      </c>
      <c r="G147" s="726">
        <f>'LCR Weights'!M147</f>
        <v>1</v>
      </c>
      <c r="H147" s="765">
        <f>'LCR Weights'!H147</f>
        <v>1</v>
      </c>
      <c r="I147" s="766">
        <f>$H147*'Base Data'!I147</f>
        <v>0</v>
      </c>
      <c r="J147" s="34">
        <f>$H147*'Base Data'!J147</f>
        <v>0</v>
      </c>
      <c r="K147" s="34">
        <f>$H147*'Base Data'!K147</f>
        <v>0</v>
      </c>
      <c r="L147" s="34">
        <f>$H147*'Base Data'!L147</f>
        <v>0</v>
      </c>
      <c r="M147" s="34">
        <f>$H147*'Base Data'!M147</f>
        <v>0</v>
      </c>
      <c r="N147" s="34">
        <f>$H147*'Base Data'!N147</f>
        <v>0</v>
      </c>
      <c r="O147" s="34">
        <f>$H147*'Base Data'!O147</f>
        <v>0</v>
      </c>
      <c r="P147" s="34">
        <f>$H147*'Base Data'!P147</f>
        <v>0</v>
      </c>
      <c r="Q147" s="34">
        <f>$H147*'Base Data'!Q147</f>
        <v>0</v>
      </c>
      <c r="R147" s="34">
        <f>$H147*'Base Data'!R147</f>
        <v>0</v>
      </c>
      <c r="S147" s="34">
        <f>$H147*'Base Data'!S147</f>
        <v>0</v>
      </c>
      <c r="T147" s="34">
        <f>$H147*'Base Data'!T147</f>
        <v>0</v>
      </c>
      <c r="U147" s="34">
        <f>$H147*'Base Data'!U147</f>
        <v>0</v>
      </c>
      <c r="V147" s="34">
        <f>$H147*'Base Data'!V147</f>
        <v>0</v>
      </c>
      <c r="W147" s="34">
        <f>$H147*'Base Data'!W147</f>
        <v>0</v>
      </c>
      <c r="X147" s="34">
        <f>$H147*'Base Data'!X147</f>
        <v>0</v>
      </c>
      <c r="Y147" s="34">
        <f>$H147*'Base Data'!Y147</f>
        <v>0</v>
      </c>
      <c r="Z147" s="34">
        <f>$H147*'Base Data'!Z147</f>
        <v>0</v>
      </c>
      <c r="AA147" s="34">
        <f>$H147*'Base Data'!AA147</f>
        <v>0</v>
      </c>
      <c r="AB147" s="34">
        <f>$H147*'Base Data'!AB147</f>
        <v>0</v>
      </c>
      <c r="AC147" s="34">
        <f>$H147*'Base Data'!AC147</f>
        <v>0</v>
      </c>
      <c r="AD147" s="34">
        <f>$H147*'Base Data'!AD147</f>
        <v>0</v>
      </c>
      <c r="AE147" s="34">
        <f>$H147*'Base Data'!AE147</f>
        <v>0</v>
      </c>
      <c r="AF147" s="34">
        <f>$H147*'Base Data'!AF147</f>
        <v>0</v>
      </c>
      <c r="AG147" s="34">
        <f>$H147*'Base Data'!AG147</f>
        <v>0</v>
      </c>
      <c r="AH147" s="34">
        <f>$H147*'Base Data'!AH147</f>
        <v>0</v>
      </c>
      <c r="AI147" s="34">
        <f>$H147*'Base Data'!AI147</f>
        <v>0</v>
      </c>
      <c r="AJ147" s="34">
        <f>$H147*'Base Data'!AJ147</f>
        <v>0</v>
      </c>
      <c r="AK147" s="34">
        <f>$H147*'Base Data'!AK147</f>
        <v>0</v>
      </c>
      <c r="AL147" s="34">
        <f>$H147*'Base Data'!AL147</f>
        <v>0</v>
      </c>
      <c r="AM147" s="34">
        <f>$H147*'Base Data'!AM147</f>
        <v>0</v>
      </c>
      <c r="AN147" s="34">
        <f>$H147*'Base Data'!AN147</f>
        <v>0</v>
      </c>
      <c r="AO147" s="34">
        <f>$H147*'Base Data'!AO147</f>
        <v>0</v>
      </c>
      <c r="AP147" s="34">
        <f>$H147*'Base Data'!AP147</f>
        <v>0</v>
      </c>
      <c r="AQ147" s="34">
        <f>$H147*'Base Data'!AQ147</f>
        <v>0</v>
      </c>
      <c r="AR147" s="34">
        <f>$H147*'Base Data'!AR147</f>
        <v>0</v>
      </c>
      <c r="AS147" s="34">
        <f>$H147*'Base Data'!AS147</f>
        <v>0</v>
      </c>
      <c r="AT147" s="34">
        <f>$H147*'Base Data'!AT147</f>
        <v>0</v>
      </c>
      <c r="AU147" s="34">
        <f>$H147*'Base Data'!AU147</f>
        <v>0</v>
      </c>
      <c r="AV147" s="34">
        <f>$H147*'Base Data'!AV147</f>
        <v>0</v>
      </c>
      <c r="AW147" s="34">
        <f>$H147*'Base Data'!AW147</f>
        <v>0</v>
      </c>
      <c r="AX147" s="34">
        <f>$H147*'Base Data'!AX147</f>
        <v>0</v>
      </c>
      <c r="AY147" s="34">
        <f>$H147*'Base Data'!AY147</f>
        <v>0</v>
      </c>
      <c r="AZ147" s="34">
        <f>$H147*'Base Data'!AZ147</f>
        <v>0</v>
      </c>
      <c r="BA147" s="34">
        <f>$H147*'Base Data'!BA147</f>
        <v>0</v>
      </c>
      <c r="BB147" s="34">
        <f>$H147*'Base Data'!BB147</f>
        <v>0</v>
      </c>
      <c r="BC147" s="34">
        <f>$H147*'Base Data'!BC147</f>
        <v>0</v>
      </c>
      <c r="BD147" s="34">
        <f>$H147*'Base Data'!BD147</f>
        <v>0</v>
      </c>
      <c r="BE147" s="34">
        <f>$H147*'Base Data'!BE147</f>
        <v>0</v>
      </c>
      <c r="BF147" s="34">
        <f>$H147*'Base Data'!BF147</f>
        <v>0</v>
      </c>
      <c r="BG147" s="34">
        <f>$H147*'Base Data'!BG147</f>
        <v>0</v>
      </c>
      <c r="BH147" s="34">
        <f>$H147*'Base Data'!BH147</f>
        <v>0</v>
      </c>
      <c r="BI147" s="34">
        <f>$H147*'Base Data'!BI147</f>
        <v>0</v>
      </c>
      <c r="BJ147" s="34">
        <f>$H147*'Base Data'!BJ147</f>
        <v>0</v>
      </c>
      <c r="BK147" s="34">
        <f>$H147*'Base Data'!BK147</f>
        <v>0</v>
      </c>
      <c r="BL147" s="34">
        <f>$H147*'Base Data'!BL147</f>
        <v>0</v>
      </c>
      <c r="BM147" s="34">
        <f>$H147*'Base Data'!BM147</f>
        <v>0</v>
      </c>
      <c r="BN147" s="34">
        <f>$H147*'Base Data'!BN147</f>
        <v>0</v>
      </c>
      <c r="BO147" s="34">
        <f>$H147*'Base Data'!BO147</f>
        <v>0</v>
      </c>
      <c r="BP147" s="34">
        <f>$H147*'Base Data'!BP147</f>
        <v>0</v>
      </c>
      <c r="BQ147" s="34">
        <f>$H147*'Base Data'!BQ147</f>
        <v>0</v>
      </c>
      <c r="BR147" s="34">
        <f>$H147*'Base Data'!BR147</f>
        <v>0</v>
      </c>
      <c r="BS147" s="34">
        <f>$H147*'Base Data'!BS147</f>
        <v>0</v>
      </c>
      <c r="BT147" s="34">
        <f>$H147*'Base Data'!BT147</f>
        <v>0</v>
      </c>
      <c r="BU147" s="34">
        <f>$H147*'Base Data'!BU147</f>
        <v>0</v>
      </c>
      <c r="BV147" s="34">
        <f>$H147*'Base Data'!BV147</f>
        <v>0</v>
      </c>
      <c r="BW147" s="34">
        <f>$H147*'Base Data'!BW147</f>
        <v>0</v>
      </c>
      <c r="BX147" s="34">
        <f>$H147*'Base Data'!BX147</f>
        <v>0</v>
      </c>
      <c r="BY147" s="34">
        <f>$H147*'Base Data'!BY147</f>
        <v>0</v>
      </c>
      <c r="BZ147" s="34">
        <f>$H147*'Base Data'!BZ147</f>
        <v>0</v>
      </c>
      <c r="CA147" s="34">
        <f>$H147*'Base Data'!CA147</f>
        <v>0</v>
      </c>
      <c r="CB147" s="34">
        <f>$H147*'Base Data'!CB147</f>
        <v>0</v>
      </c>
      <c r="CC147" s="34">
        <f>$H147*'Base Data'!CC147</f>
        <v>0</v>
      </c>
      <c r="CD147" s="34">
        <f>$H147*'Base Data'!CD147</f>
        <v>0</v>
      </c>
      <c r="CE147" s="34">
        <f>$H147*'Base Data'!CE147</f>
        <v>0</v>
      </c>
      <c r="CF147" s="34">
        <f>$H147*'Base Data'!CF147</f>
        <v>0</v>
      </c>
      <c r="CG147" s="34">
        <f>$H147*'Base Data'!CG147</f>
        <v>0</v>
      </c>
      <c r="CH147" s="34">
        <f>$H147*'Base Data'!CH147</f>
        <v>0</v>
      </c>
      <c r="CI147" s="34">
        <f>$H147*'Base Data'!CI147</f>
        <v>0</v>
      </c>
      <c r="CJ147" s="34">
        <f>$H147*'Base Data'!CJ147</f>
        <v>0</v>
      </c>
      <c r="CK147" s="34">
        <f>$H147*'Base Data'!CK147</f>
        <v>0</v>
      </c>
      <c r="CL147" s="34">
        <f>$H147*'Base Data'!CL147</f>
        <v>0</v>
      </c>
      <c r="CM147" s="34">
        <f>$H147*'Base Data'!CM147</f>
        <v>0</v>
      </c>
      <c r="CN147" s="34">
        <f>$H147*'Base Data'!CN147</f>
        <v>0</v>
      </c>
      <c r="CO147" s="34">
        <f>$H147*'Base Data'!CO147</f>
        <v>0</v>
      </c>
      <c r="CP147" s="34">
        <f>$H147*'Base Data'!CP147</f>
        <v>0</v>
      </c>
      <c r="CQ147" s="34">
        <f>$H147*'Base Data'!CQ147</f>
        <v>0</v>
      </c>
      <c r="CR147" s="34">
        <f>$H147*'Base Data'!CR147</f>
        <v>0</v>
      </c>
      <c r="CS147" s="34">
        <f>$H147*'Base Data'!CS147</f>
        <v>0</v>
      </c>
      <c r="CT147" s="34">
        <f>$H147*'Base Data'!CT147</f>
        <v>0</v>
      </c>
      <c r="CU147" s="34">
        <f>$H147*'Base Data'!CU147</f>
        <v>0</v>
      </c>
      <c r="CV147" s="34">
        <f>$H147*'Base Data'!CV147</f>
        <v>0</v>
      </c>
      <c r="CW147" s="34">
        <f>$H147*'Base Data'!CW147</f>
        <v>0</v>
      </c>
      <c r="CX147" s="34">
        <f>$H147*'Base Data'!CX147</f>
        <v>0</v>
      </c>
      <c r="CY147" s="34">
        <f>$H147*'Base Data'!CY147</f>
        <v>0</v>
      </c>
      <c r="CZ147" s="34">
        <f>$H147*'Base Data'!CZ147</f>
        <v>0</v>
      </c>
      <c r="DA147" s="34">
        <f>$H147*'Base Data'!DA147</f>
        <v>0</v>
      </c>
      <c r="DB147" s="34">
        <f>$H147*'Base Data'!DB147</f>
        <v>0</v>
      </c>
      <c r="DC147" s="34">
        <f>$H147*'Base Data'!DC147</f>
        <v>0</v>
      </c>
      <c r="DD147" s="34">
        <f>$H147*'Base Data'!DD147</f>
        <v>0</v>
      </c>
      <c r="DE147" s="34">
        <f>$H147*'Base Data'!DE147</f>
        <v>0</v>
      </c>
      <c r="DF147" s="34">
        <f>$H147*'Base Data'!DF147</f>
        <v>0</v>
      </c>
      <c r="DG147" s="34">
        <f>$H147*'Base Data'!DG147</f>
        <v>0</v>
      </c>
      <c r="DH147" s="34">
        <f>$H147*'Base Data'!DH147</f>
        <v>0</v>
      </c>
      <c r="DI147" s="34">
        <f>$H147*'Base Data'!DI147</f>
        <v>0</v>
      </c>
      <c r="DJ147" s="34">
        <f>$H147*'Base Data'!DJ147</f>
        <v>0</v>
      </c>
      <c r="DK147" s="34">
        <f>$H147*'Base Data'!DK147</f>
        <v>0</v>
      </c>
      <c r="DL147" s="729">
        <f>$H147*'Base Data'!DL147</f>
        <v>0</v>
      </c>
      <c r="DM147" s="105"/>
      <c r="DN147" s="105"/>
      <c r="DO147" s="105"/>
      <c r="DP147" s="105"/>
      <c r="DQ147" s="105"/>
      <c r="DR147" s="105"/>
      <c r="DS147" s="105"/>
      <c r="DT147" s="105"/>
      <c r="DU147" s="105"/>
      <c r="DV147" s="105"/>
      <c r="DW147" s="105"/>
      <c r="DX147" s="105"/>
      <c r="DY147" s="105"/>
    </row>
    <row r="148" spans="1:129" s="384" customFormat="1" ht="19.899999999999999" customHeight="1">
      <c r="A148" s="333"/>
      <c r="B148" s="333"/>
      <c r="C148" s="76"/>
      <c r="D148" s="87" t="s">
        <v>226</v>
      </c>
      <c r="E148" s="93" t="s">
        <v>227</v>
      </c>
      <c r="F148" s="750" t="s">
        <v>73</v>
      </c>
      <c r="G148" s="726">
        <f>'LCR Weights'!M148</f>
        <v>1</v>
      </c>
      <c r="H148" s="765">
        <f>'LCR Weights'!H148</f>
        <v>1</v>
      </c>
      <c r="I148" s="766">
        <f>$H148*'Base Data'!I148</f>
        <v>0</v>
      </c>
      <c r="J148" s="34">
        <f>$H148*'Base Data'!J148</f>
        <v>0</v>
      </c>
      <c r="K148" s="34">
        <f>$H148*'Base Data'!K148</f>
        <v>0</v>
      </c>
      <c r="L148" s="34">
        <f>$H148*'Base Data'!L148</f>
        <v>0</v>
      </c>
      <c r="M148" s="34">
        <f>$H148*'Base Data'!M148</f>
        <v>0</v>
      </c>
      <c r="N148" s="34">
        <f>$H148*'Base Data'!N148</f>
        <v>0</v>
      </c>
      <c r="O148" s="34">
        <f>$H148*'Base Data'!O148</f>
        <v>0</v>
      </c>
      <c r="P148" s="34">
        <f>$H148*'Base Data'!P148</f>
        <v>0</v>
      </c>
      <c r="Q148" s="34">
        <f>$H148*'Base Data'!Q148</f>
        <v>0</v>
      </c>
      <c r="R148" s="34">
        <f>$H148*'Base Data'!R148</f>
        <v>0</v>
      </c>
      <c r="S148" s="34">
        <f>$H148*'Base Data'!S148</f>
        <v>0</v>
      </c>
      <c r="T148" s="34">
        <f>$H148*'Base Data'!T148</f>
        <v>0</v>
      </c>
      <c r="U148" s="34">
        <f>$H148*'Base Data'!U148</f>
        <v>0</v>
      </c>
      <c r="V148" s="34">
        <f>$H148*'Base Data'!V148</f>
        <v>0</v>
      </c>
      <c r="W148" s="34">
        <f>$H148*'Base Data'!W148</f>
        <v>0</v>
      </c>
      <c r="X148" s="34">
        <f>$H148*'Base Data'!X148</f>
        <v>0</v>
      </c>
      <c r="Y148" s="34">
        <f>$H148*'Base Data'!Y148</f>
        <v>0</v>
      </c>
      <c r="Z148" s="34">
        <f>$H148*'Base Data'!Z148</f>
        <v>0</v>
      </c>
      <c r="AA148" s="34">
        <f>$H148*'Base Data'!AA148</f>
        <v>0</v>
      </c>
      <c r="AB148" s="34">
        <f>$H148*'Base Data'!AB148</f>
        <v>0</v>
      </c>
      <c r="AC148" s="34">
        <f>$H148*'Base Data'!AC148</f>
        <v>0</v>
      </c>
      <c r="AD148" s="34">
        <f>$H148*'Base Data'!AD148</f>
        <v>0</v>
      </c>
      <c r="AE148" s="34">
        <f>$H148*'Base Data'!AE148</f>
        <v>0</v>
      </c>
      <c r="AF148" s="34">
        <f>$H148*'Base Data'!AF148</f>
        <v>0</v>
      </c>
      <c r="AG148" s="34">
        <f>$H148*'Base Data'!AG148</f>
        <v>0</v>
      </c>
      <c r="AH148" s="34">
        <f>$H148*'Base Data'!AH148</f>
        <v>0</v>
      </c>
      <c r="AI148" s="34">
        <f>$H148*'Base Data'!AI148</f>
        <v>0</v>
      </c>
      <c r="AJ148" s="34">
        <f>$H148*'Base Data'!AJ148</f>
        <v>0</v>
      </c>
      <c r="AK148" s="34">
        <f>$H148*'Base Data'!AK148</f>
        <v>0</v>
      </c>
      <c r="AL148" s="34">
        <f>$H148*'Base Data'!AL148</f>
        <v>0</v>
      </c>
      <c r="AM148" s="34">
        <f>$H148*'Base Data'!AM148</f>
        <v>0</v>
      </c>
      <c r="AN148" s="34">
        <f>$H148*'Base Data'!AN148</f>
        <v>0</v>
      </c>
      <c r="AO148" s="34">
        <f>$H148*'Base Data'!AO148</f>
        <v>0</v>
      </c>
      <c r="AP148" s="34">
        <f>$H148*'Base Data'!AP148</f>
        <v>0</v>
      </c>
      <c r="AQ148" s="34">
        <f>$H148*'Base Data'!AQ148</f>
        <v>0</v>
      </c>
      <c r="AR148" s="34">
        <f>$H148*'Base Data'!AR148</f>
        <v>0</v>
      </c>
      <c r="AS148" s="34">
        <f>$H148*'Base Data'!AS148</f>
        <v>0</v>
      </c>
      <c r="AT148" s="34">
        <f>$H148*'Base Data'!AT148</f>
        <v>0</v>
      </c>
      <c r="AU148" s="34">
        <f>$H148*'Base Data'!AU148</f>
        <v>0</v>
      </c>
      <c r="AV148" s="34">
        <f>$H148*'Base Data'!AV148</f>
        <v>0</v>
      </c>
      <c r="AW148" s="34">
        <f>$H148*'Base Data'!AW148</f>
        <v>0</v>
      </c>
      <c r="AX148" s="34">
        <f>$H148*'Base Data'!AX148</f>
        <v>0</v>
      </c>
      <c r="AY148" s="34">
        <f>$H148*'Base Data'!AY148</f>
        <v>0</v>
      </c>
      <c r="AZ148" s="34">
        <f>$H148*'Base Data'!AZ148</f>
        <v>0</v>
      </c>
      <c r="BA148" s="34">
        <f>$H148*'Base Data'!BA148</f>
        <v>0</v>
      </c>
      <c r="BB148" s="34">
        <f>$H148*'Base Data'!BB148</f>
        <v>0</v>
      </c>
      <c r="BC148" s="34">
        <f>$H148*'Base Data'!BC148</f>
        <v>0</v>
      </c>
      <c r="BD148" s="34">
        <f>$H148*'Base Data'!BD148</f>
        <v>0</v>
      </c>
      <c r="BE148" s="34">
        <f>$H148*'Base Data'!BE148</f>
        <v>0</v>
      </c>
      <c r="BF148" s="34">
        <f>$H148*'Base Data'!BF148</f>
        <v>0</v>
      </c>
      <c r="BG148" s="34">
        <f>$H148*'Base Data'!BG148</f>
        <v>0</v>
      </c>
      <c r="BH148" s="34">
        <f>$H148*'Base Data'!BH148</f>
        <v>0</v>
      </c>
      <c r="BI148" s="34">
        <f>$H148*'Base Data'!BI148</f>
        <v>0</v>
      </c>
      <c r="BJ148" s="34">
        <f>$H148*'Base Data'!BJ148</f>
        <v>0</v>
      </c>
      <c r="BK148" s="34">
        <f>$H148*'Base Data'!BK148</f>
        <v>0</v>
      </c>
      <c r="BL148" s="34">
        <f>$H148*'Base Data'!BL148</f>
        <v>0</v>
      </c>
      <c r="BM148" s="34">
        <f>$H148*'Base Data'!BM148</f>
        <v>0</v>
      </c>
      <c r="BN148" s="34">
        <f>$H148*'Base Data'!BN148</f>
        <v>0</v>
      </c>
      <c r="BO148" s="34">
        <f>$H148*'Base Data'!BO148</f>
        <v>0</v>
      </c>
      <c r="BP148" s="34">
        <f>$H148*'Base Data'!BP148</f>
        <v>0</v>
      </c>
      <c r="BQ148" s="34">
        <f>$H148*'Base Data'!BQ148</f>
        <v>0</v>
      </c>
      <c r="BR148" s="34">
        <f>$H148*'Base Data'!BR148</f>
        <v>0</v>
      </c>
      <c r="BS148" s="34">
        <f>$H148*'Base Data'!BS148</f>
        <v>0</v>
      </c>
      <c r="BT148" s="34">
        <f>$H148*'Base Data'!BT148</f>
        <v>0</v>
      </c>
      <c r="BU148" s="34">
        <f>$H148*'Base Data'!BU148</f>
        <v>0</v>
      </c>
      <c r="BV148" s="34">
        <f>$H148*'Base Data'!BV148</f>
        <v>0</v>
      </c>
      <c r="BW148" s="34">
        <f>$H148*'Base Data'!BW148</f>
        <v>0</v>
      </c>
      <c r="BX148" s="34">
        <f>$H148*'Base Data'!BX148</f>
        <v>0</v>
      </c>
      <c r="BY148" s="34">
        <f>$H148*'Base Data'!BY148</f>
        <v>0</v>
      </c>
      <c r="BZ148" s="34">
        <f>$H148*'Base Data'!BZ148</f>
        <v>0</v>
      </c>
      <c r="CA148" s="34">
        <f>$H148*'Base Data'!CA148</f>
        <v>0</v>
      </c>
      <c r="CB148" s="34">
        <f>$H148*'Base Data'!CB148</f>
        <v>0</v>
      </c>
      <c r="CC148" s="34">
        <f>$H148*'Base Data'!CC148</f>
        <v>0</v>
      </c>
      <c r="CD148" s="34">
        <f>$H148*'Base Data'!CD148</f>
        <v>0</v>
      </c>
      <c r="CE148" s="34">
        <f>$H148*'Base Data'!CE148</f>
        <v>0</v>
      </c>
      <c r="CF148" s="34">
        <f>$H148*'Base Data'!CF148</f>
        <v>0</v>
      </c>
      <c r="CG148" s="34">
        <f>$H148*'Base Data'!CG148</f>
        <v>0</v>
      </c>
      <c r="CH148" s="34">
        <f>$H148*'Base Data'!CH148</f>
        <v>0</v>
      </c>
      <c r="CI148" s="34">
        <f>$H148*'Base Data'!CI148</f>
        <v>0</v>
      </c>
      <c r="CJ148" s="34">
        <f>$H148*'Base Data'!CJ148</f>
        <v>0</v>
      </c>
      <c r="CK148" s="34">
        <f>$H148*'Base Data'!CK148</f>
        <v>0</v>
      </c>
      <c r="CL148" s="34">
        <f>$H148*'Base Data'!CL148</f>
        <v>0</v>
      </c>
      <c r="CM148" s="34">
        <f>$H148*'Base Data'!CM148</f>
        <v>0</v>
      </c>
      <c r="CN148" s="34">
        <f>$H148*'Base Data'!CN148</f>
        <v>0</v>
      </c>
      <c r="CO148" s="34">
        <f>$H148*'Base Data'!CO148</f>
        <v>0</v>
      </c>
      <c r="CP148" s="34">
        <f>$H148*'Base Data'!CP148</f>
        <v>0</v>
      </c>
      <c r="CQ148" s="34">
        <f>$H148*'Base Data'!CQ148</f>
        <v>0</v>
      </c>
      <c r="CR148" s="34">
        <f>$H148*'Base Data'!CR148</f>
        <v>0</v>
      </c>
      <c r="CS148" s="34">
        <f>$H148*'Base Data'!CS148</f>
        <v>0</v>
      </c>
      <c r="CT148" s="34">
        <f>$H148*'Base Data'!CT148</f>
        <v>0</v>
      </c>
      <c r="CU148" s="34">
        <f>$H148*'Base Data'!CU148</f>
        <v>0</v>
      </c>
      <c r="CV148" s="34">
        <f>$H148*'Base Data'!CV148</f>
        <v>0</v>
      </c>
      <c r="CW148" s="34">
        <f>$H148*'Base Data'!CW148</f>
        <v>0</v>
      </c>
      <c r="CX148" s="34">
        <f>$H148*'Base Data'!CX148</f>
        <v>0</v>
      </c>
      <c r="CY148" s="34">
        <f>$H148*'Base Data'!CY148</f>
        <v>0</v>
      </c>
      <c r="CZ148" s="34">
        <f>$H148*'Base Data'!CZ148</f>
        <v>0</v>
      </c>
      <c r="DA148" s="34">
        <f>$H148*'Base Data'!DA148</f>
        <v>0</v>
      </c>
      <c r="DB148" s="34">
        <f>$H148*'Base Data'!DB148</f>
        <v>0</v>
      </c>
      <c r="DC148" s="34">
        <f>$H148*'Base Data'!DC148</f>
        <v>0</v>
      </c>
      <c r="DD148" s="34">
        <f>$H148*'Base Data'!DD148</f>
        <v>0</v>
      </c>
      <c r="DE148" s="34">
        <f>$H148*'Base Data'!DE148</f>
        <v>0</v>
      </c>
      <c r="DF148" s="34">
        <f>$H148*'Base Data'!DF148</f>
        <v>0</v>
      </c>
      <c r="DG148" s="34">
        <f>$H148*'Base Data'!DG148</f>
        <v>0</v>
      </c>
      <c r="DH148" s="34">
        <f>$H148*'Base Data'!DH148</f>
        <v>0</v>
      </c>
      <c r="DI148" s="34">
        <f>$H148*'Base Data'!DI148</f>
        <v>0</v>
      </c>
      <c r="DJ148" s="34">
        <f>$H148*'Base Data'!DJ148</f>
        <v>0</v>
      </c>
      <c r="DK148" s="34">
        <f>$H148*'Base Data'!DK148</f>
        <v>0</v>
      </c>
      <c r="DL148" s="729">
        <f>$H148*'Base Data'!DL148</f>
        <v>0</v>
      </c>
      <c r="DM148" s="105"/>
      <c r="DN148" s="105"/>
      <c r="DO148" s="105"/>
      <c r="DP148" s="105"/>
      <c r="DQ148" s="105"/>
      <c r="DR148" s="105"/>
      <c r="DS148" s="105"/>
      <c r="DT148" s="105"/>
      <c r="DU148" s="105"/>
      <c r="DV148" s="105"/>
      <c r="DW148" s="105"/>
      <c r="DX148" s="105"/>
      <c r="DY148" s="105"/>
    </row>
    <row r="149" spans="1:129" s="384" customFormat="1" ht="19.899999999999999" customHeight="1">
      <c r="A149" s="333"/>
      <c r="B149" s="333"/>
      <c r="C149" s="76"/>
      <c r="D149" s="87" t="s">
        <v>228</v>
      </c>
      <c r="E149" s="93" t="s">
        <v>229</v>
      </c>
      <c r="F149" s="750" t="s">
        <v>75</v>
      </c>
      <c r="G149" s="726">
        <f>'LCR Weights'!M149</f>
        <v>1</v>
      </c>
      <c r="H149" s="765">
        <f>'LCR Weights'!H149</f>
        <v>1</v>
      </c>
      <c r="I149" s="766">
        <f>$H149*'Base Data'!I149</f>
        <v>0</v>
      </c>
      <c r="J149" s="34">
        <f>$H149*'Base Data'!J149</f>
        <v>0</v>
      </c>
      <c r="K149" s="34">
        <f>$H149*'Base Data'!K149</f>
        <v>0</v>
      </c>
      <c r="L149" s="34">
        <f>$H149*'Base Data'!L149</f>
        <v>0</v>
      </c>
      <c r="M149" s="34">
        <f>$H149*'Base Data'!M149</f>
        <v>0</v>
      </c>
      <c r="N149" s="34">
        <f>$H149*'Base Data'!N149</f>
        <v>0</v>
      </c>
      <c r="O149" s="34">
        <f>$H149*'Base Data'!O149</f>
        <v>0</v>
      </c>
      <c r="P149" s="34">
        <f>$H149*'Base Data'!P149</f>
        <v>0</v>
      </c>
      <c r="Q149" s="34">
        <f>$H149*'Base Data'!Q149</f>
        <v>0</v>
      </c>
      <c r="R149" s="34">
        <f>$H149*'Base Data'!R149</f>
        <v>0</v>
      </c>
      <c r="S149" s="34">
        <f>$H149*'Base Data'!S149</f>
        <v>0</v>
      </c>
      <c r="T149" s="34">
        <f>$H149*'Base Data'!T149</f>
        <v>0</v>
      </c>
      <c r="U149" s="34">
        <f>$H149*'Base Data'!U149</f>
        <v>0</v>
      </c>
      <c r="V149" s="34">
        <f>$H149*'Base Data'!V149</f>
        <v>0</v>
      </c>
      <c r="W149" s="34">
        <f>$H149*'Base Data'!W149</f>
        <v>0</v>
      </c>
      <c r="X149" s="34">
        <f>$H149*'Base Data'!X149</f>
        <v>0</v>
      </c>
      <c r="Y149" s="34">
        <f>$H149*'Base Data'!Y149</f>
        <v>0</v>
      </c>
      <c r="Z149" s="34">
        <f>$H149*'Base Data'!Z149</f>
        <v>0</v>
      </c>
      <c r="AA149" s="34">
        <f>$H149*'Base Data'!AA149</f>
        <v>0</v>
      </c>
      <c r="AB149" s="34">
        <f>$H149*'Base Data'!AB149</f>
        <v>0</v>
      </c>
      <c r="AC149" s="34">
        <f>$H149*'Base Data'!AC149</f>
        <v>0</v>
      </c>
      <c r="AD149" s="34">
        <f>$H149*'Base Data'!AD149</f>
        <v>0</v>
      </c>
      <c r="AE149" s="34">
        <f>$H149*'Base Data'!AE149</f>
        <v>0</v>
      </c>
      <c r="AF149" s="34">
        <f>$H149*'Base Data'!AF149</f>
        <v>0</v>
      </c>
      <c r="AG149" s="34">
        <f>$H149*'Base Data'!AG149</f>
        <v>0</v>
      </c>
      <c r="AH149" s="34">
        <f>$H149*'Base Data'!AH149</f>
        <v>0</v>
      </c>
      <c r="AI149" s="34">
        <f>$H149*'Base Data'!AI149</f>
        <v>0</v>
      </c>
      <c r="AJ149" s="34">
        <f>$H149*'Base Data'!AJ149</f>
        <v>0</v>
      </c>
      <c r="AK149" s="34">
        <f>$H149*'Base Data'!AK149</f>
        <v>0</v>
      </c>
      <c r="AL149" s="34">
        <f>$H149*'Base Data'!AL149</f>
        <v>0</v>
      </c>
      <c r="AM149" s="34">
        <f>$H149*'Base Data'!AM149</f>
        <v>0</v>
      </c>
      <c r="AN149" s="34">
        <f>$H149*'Base Data'!AN149</f>
        <v>0</v>
      </c>
      <c r="AO149" s="34">
        <f>$H149*'Base Data'!AO149</f>
        <v>0</v>
      </c>
      <c r="AP149" s="34">
        <f>$H149*'Base Data'!AP149</f>
        <v>0</v>
      </c>
      <c r="AQ149" s="34">
        <f>$H149*'Base Data'!AQ149</f>
        <v>0</v>
      </c>
      <c r="AR149" s="34">
        <f>$H149*'Base Data'!AR149</f>
        <v>0</v>
      </c>
      <c r="AS149" s="34">
        <f>$H149*'Base Data'!AS149</f>
        <v>0</v>
      </c>
      <c r="AT149" s="34">
        <f>$H149*'Base Data'!AT149</f>
        <v>0</v>
      </c>
      <c r="AU149" s="34">
        <f>$H149*'Base Data'!AU149</f>
        <v>0</v>
      </c>
      <c r="AV149" s="34">
        <f>$H149*'Base Data'!AV149</f>
        <v>0</v>
      </c>
      <c r="AW149" s="34">
        <f>$H149*'Base Data'!AW149</f>
        <v>0</v>
      </c>
      <c r="AX149" s="34">
        <f>$H149*'Base Data'!AX149</f>
        <v>0</v>
      </c>
      <c r="AY149" s="34">
        <f>$H149*'Base Data'!AY149</f>
        <v>0</v>
      </c>
      <c r="AZ149" s="34">
        <f>$H149*'Base Data'!AZ149</f>
        <v>0</v>
      </c>
      <c r="BA149" s="34">
        <f>$H149*'Base Data'!BA149</f>
        <v>0</v>
      </c>
      <c r="BB149" s="34">
        <f>$H149*'Base Data'!BB149</f>
        <v>0</v>
      </c>
      <c r="BC149" s="34">
        <f>$H149*'Base Data'!BC149</f>
        <v>0</v>
      </c>
      <c r="BD149" s="34">
        <f>$H149*'Base Data'!BD149</f>
        <v>0</v>
      </c>
      <c r="BE149" s="34">
        <f>$H149*'Base Data'!BE149</f>
        <v>0</v>
      </c>
      <c r="BF149" s="34">
        <f>$H149*'Base Data'!BF149</f>
        <v>0</v>
      </c>
      <c r="BG149" s="34">
        <f>$H149*'Base Data'!BG149</f>
        <v>0</v>
      </c>
      <c r="BH149" s="34">
        <f>$H149*'Base Data'!BH149</f>
        <v>0</v>
      </c>
      <c r="BI149" s="34">
        <f>$H149*'Base Data'!BI149</f>
        <v>0</v>
      </c>
      <c r="BJ149" s="34">
        <f>$H149*'Base Data'!BJ149</f>
        <v>0</v>
      </c>
      <c r="BK149" s="34">
        <f>$H149*'Base Data'!BK149</f>
        <v>0</v>
      </c>
      <c r="BL149" s="34">
        <f>$H149*'Base Data'!BL149</f>
        <v>0</v>
      </c>
      <c r="BM149" s="34">
        <f>$H149*'Base Data'!BM149</f>
        <v>0</v>
      </c>
      <c r="BN149" s="34">
        <f>$H149*'Base Data'!BN149</f>
        <v>0</v>
      </c>
      <c r="BO149" s="34">
        <f>$H149*'Base Data'!BO149</f>
        <v>0</v>
      </c>
      <c r="BP149" s="34">
        <f>$H149*'Base Data'!BP149</f>
        <v>0</v>
      </c>
      <c r="BQ149" s="34">
        <f>$H149*'Base Data'!BQ149</f>
        <v>0</v>
      </c>
      <c r="BR149" s="34">
        <f>$H149*'Base Data'!BR149</f>
        <v>0</v>
      </c>
      <c r="BS149" s="34">
        <f>$H149*'Base Data'!BS149</f>
        <v>0</v>
      </c>
      <c r="BT149" s="34">
        <f>$H149*'Base Data'!BT149</f>
        <v>0</v>
      </c>
      <c r="BU149" s="34">
        <f>$H149*'Base Data'!BU149</f>
        <v>0</v>
      </c>
      <c r="BV149" s="34">
        <f>$H149*'Base Data'!BV149</f>
        <v>0</v>
      </c>
      <c r="BW149" s="34">
        <f>$H149*'Base Data'!BW149</f>
        <v>0</v>
      </c>
      <c r="BX149" s="34">
        <f>$H149*'Base Data'!BX149</f>
        <v>0</v>
      </c>
      <c r="BY149" s="34">
        <f>$H149*'Base Data'!BY149</f>
        <v>0</v>
      </c>
      <c r="BZ149" s="34">
        <f>$H149*'Base Data'!BZ149</f>
        <v>0</v>
      </c>
      <c r="CA149" s="34">
        <f>$H149*'Base Data'!CA149</f>
        <v>0</v>
      </c>
      <c r="CB149" s="34">
        <f>$H149*'Base Data'!CB149</f>
        <v>0</v>
      </c>
      <c r="CC149" s="34">
        <f>$H149*'Base Data'!CC149</f>
        <v>0</v>
      </c>
      <c r="CD149" s="34">
        <f>$H149*'Base Data'!CD149</f>
        <v>0</v>
      </c>
      <c r="CE149" s="34">
        <f>$H149*'Base Data'!CE149</f>
        <v>0</v>
      </c>
      <c r="CF149" s="34">
        <f>$H149*'Base Data'!CF149</f>
        <v>0</v>
      </c>
      <c r="CG149" s="34">
        <f>$H149*'Base Data'!CG149</f>
        <v>0</v>
      </c>
      <c r="CH149" s="34">
        <f>$H149*'Base Data'!CH149</f>
        <v>0</v>
      </c>
      <c r="CI149" s="34">
        <f>$H149*'Base Data'!CI149</f>
        <v>0</v>
      </c>
      <c r="CJ149" s="34">
        <f>$H149*'Base Data'!CJ149</f>
        <v>0</v>
      </c>
      <c r="CK149" s="34">
        <f>$H149*'Base Data'!CK149</f>
        <v>0</v>
      </c>
      <c r="CL149" s="34">
        <f>$H149*'Base Data'!CL149</f>
        <v>0</v>
      </c>
      <c r="CM149" s="34">
        <f>$H149*'Base Data'!CM149</f>
        <v>0</v>
      </c>
      <c r="CN149" s="34">
        <f>$H149*'Base Data'!CN149</f>
        <v>0</v>
      </c>
      <c r="CO149" s="34">
        <f>$H149*'Base Data'!CO149</f>
        <v>0</v>
      </c>
      <c r="CP149" s="34">
        <f>$H149*'Base Data'!CP149</f>
        <v>0</v>
      </c>
      <c r="CQ149" s="34">
        <f>$H149*'Base Data'!CQ149</f>
        <v>0</v>
      </c>
      <c r="CR149" s="34">
        <f>$H149*'Base Data'!CR149</f>
        <v>0</v>
      </c>
      <c r="CS149" s="34">
        <f>$H149*'Base Data'!CS149</f>
        <v>0</v>
      </c>
      <c r="CT149" s="34">
        <f>$H149*'Base Data'!CT149</f>
        <v>0</v>
      </c>
      <c r="CU149" s="34">
        <f>$H149*'Base Data'!CU149</f>
        <v>0</v>
      </c>
      <c r="CV149" s="34">
        <f>$H149*'Base Data'!CV149</f>
        <v>0</v>
      </c>
      <c r="CW149" s="34">
        <f>$H149*'Base Data'!CW149</f>
        <v>0</v>
      </c>
      <c r="CX149" s="34">
        <f>$H149*'Base Data'!CX149</f>
        <v>0</v>
      </c>
      <c r="CY149" s="34">
        <f>$H149*'Base Data'!CY149</f>
        <v>0</v>
      </c>
      <c r="CZ149" s="34">
        <f>$H149*'Base Data'!CZ149</f>
        <v>0</v>
      </c>
      <c r="DA149" s="34">
        <f>$H149*'Base Data'!DA149</f>
        <v>0</v>
      </c>
      <c r="DB149" s="34">
        <f>$H149*'Base Data'!DB149</f>
        <v>0</v>
      </c>
      <c r="DC149" s="34">
        <f>$H149*'Base Data'!DC149</f>
        <v>0</v>
      </c>
      <c r="DD149" s="34">
        <f>$H149*'Base Data'!DD149</f>
        <v>0</v>
      </c>
      <c r="DE149" s="34">
        <f>$H149*'Base Data'!DE149</f>
        <v>0</v>
      </c>
      <c r="DF149" s="34">
        <f>$H149*'Base Data'!DF149</f>
        <v>0</v>
      </c>
      <c r="DG149" s="34">
        <f>$H149*'Base Data'!DG149</f>
        <v>0</v>
      </c>
      <c r="DH149" s="34">
        <f>$H149*'Base Data'!DH149</f>
        <v>0</v>
      </c>
      <c r="DI149" s="34">
        <f>$H149*'Base Data'!DI149</f>
        <v>0</v>
      </c>
      <c r="DJ149" s="34">
        <f>$H149*'Base Data'!DJ149</f>
        <v>0</v>
      </c>
      <c r="DK149" s="34">
        <f>$H149*'Base Data'!DK149</f>
        <v>0</v>
      </c>
      <c r="DL149" s="729">
        <f>$H149*'Base Data'!DL149</f>
        <v>0</v>
      </c>
      <c r="DM149" s="105"/>
      <c r="DN149" s="105"/>
      <c r="DO149" s="105"/>
      <c r="DP149" s="105"/>
      <c r="DQ149" s="105"/>
      <c r="DR149" s="105"/>
      <c r="DS149" s="105"/>
      <c r="DT149" s="105"/>
      <c r="DU149" s="105"/>
      <c r="DV149" s="105"/>
      <c r="DW149" s="105"/>
      <c r="DX149" s="105"/>
      <c r="DY149" s="105"/>
    </row>
    <row r="150" spans="1:129" s="384" customFormat="1" ht="19.899999999999999" customHeight="1">
      <c r="A150" s="333"/>
      <c r="B150" s="333"/>
      <c r="C150" s="76"/>
      <c r="D150" s="87" t="s">
        <v>230</v>
      </c>
      <c r="E150" s="93" t="s">
        <v>231</v>
      </c>
      <c r="F150" s="750" t="s">
        <v>77</v>
      </c>
      <c r="G150" s="726">
        <f>'LCR Weights'!M150</f>
        <v>1</v>
      </c>
      <c r="H150" s="765">
        <f>'LCR Weights'!H150</f>
        <v>1</v>
      </c>
      <c r="I150" s="766">
        <f>$H150*'Base Data'!I150</f>
        <v>0</v>
      </c>
      <c r="J150" s="34">
        <f>$H150*'Base Data'!J150</f>
        <v>0</v>
      </c>
      <c r="K150" s="34">
        <f>$H150*'Base Data'!K150</f>
        <v>0</v>
      </c>
      <c r="L150" s="34">
        <f>$H150*'Base Data'!L150</f>
        <v>0</v>
      </c>
      <c r="M150" s="34">
        <f>$H150*'Base Data'!M150</f>
        <v>0</v>
      </c>
      <c r="N150" s="34">
        <f>$H150*'Base Data'!N150</f>
        <v>0</v>
      </c>
      <c r="O150" s="34">
        <f>$H150*'Base Data'!O150</f>
        <v>0</v>
      </c>
      <c r="P150" s="34">
        <f>$H150*'Base Data'!P150</f>
        <v>0</v>
      </c>
      <c r="Q150" s="34">
        <f>$H150*'Base Data'!Q150</f>
        <v>0</v>
      </c>
      <c r="R150" s="34">
        <f>$H150*'Base Data'!R150</f>
        <v>0</v>
      </c>
      <c r="S150" s="34">
        <f>$H150*'Base Data'!S150</f>
        <v>0</v>
      </c>
      <c r="T150" s="34">
        <f>$H150*'Base Data'!T150</f>
        <v>0</v>
      </c>
      <c r="U150" s="34">
        <f>$H150*'Base Data'!U150</f>
        <v>0</v>
      </c>
      <c r="V150" s="34">
        <f>$H150*'Base Data'!V150</f>
        <v>0</v>
      </c>
      <c r="W150" s="34">
        <f>$H150*'Base Data'!W150</f>
        <v>0</v>
      </c>
      <c r="X150" s="34">
        <f>$H150*'Base Data'!X150</f>
        <v>0</v>
      </c>
      <c r="Y150" s="34">
        <f>$H150*'Base Data'!Y150</f>
        <v>0</v>
      </c>
      <c r="Z150" s="34">
        <f>$H150*'Base Data'!Z150</f>
        <v>0</v>
      </c>
      <c r="AA150" s="34">
        <f>$H150*'Base Data'!AA150</f>
        <v>0</v>
      </c>
      <c r="AB150" s="34">
        <f>$H150*'Base Data'!AB150</f>
        <v>0</v>
      </c>
      <c r="AC150" s="34">
        <f>$H150*'Base Data'!AC150</f>
        <v>0</v>
      </c>
      <c r="AD150" s="34">
        <f>$H150*'Base Data'!AD150</f>
        <v>0</v>
      </c>
      <c r="AE150" s="34">
        <f>$H150*'Base Data'!AE150</f>
        <v>0</v>
      </c>
      <c r="AF150" s="34">
        <f>$H150*'Base Data'!AF150</f>
        <v>0</v>
      </c>
      <c r="AG150" s="34">
        <f>$H150*'Base Data'!AG150</f>
        <v>0</v>
      </c>
      <c r="AH150" s="34">
        <f>$H150*'Base Data'!AH150</f>
        <v>0</v>
      </c>
      <c r="AI150" s="34">
        <f>$H150*'Base Data'!AI150</f>
        <v>0</v>
      </c>
      <c r="AJ150" s="34">
        <f>$H150*'Base Data'!AJ150</f>
        <v>0</v>
      </c>
      <c r="AK150" s="34">
        <f>$H150*'Base Data'!AK150</f>
        <v>0</v>
      </c>
      <c r="AL150" s="34">
        <f>$H150*'Base Data'!AL150</f>
        <v>0</v>
      </c>
      <c r="AM150" s="34">
        <f>$H150*'Base Data'!AM150</f>
        <v>0</v>
      </c>
      <c r="AN150" s="34">
        <f>$H150*'Base Data'!AN150</f>
        <v>0</v>
      </c>
      <c r="AO150" s="34">
        <f>$H150*'Base Data'!AO150</f>
        <v>0</v>
      </c>
      <c r="AP150" s="34">
        <f>$H150*'Base Data'!AP150</f>
        <v>0</v>
      </c>
      <c r="AQ150" s="34">
        <f>$H150*'Base Data'!AQ150</f>
        <v>0</v>
      </c>
      <c r="AR150" s="34">
        <f>$H150*'Base Data'!AR150</f>
        <v>0</v>
      </c>
      <c r="AS150" s="34">
        <f>$H150*'Base Data'!AS150</f>
        <v>0</v>
      </c>
      <c r="AT150" s="34">
        <f>$H150*'Base Data'!AT150</f>
        <v>0</v>
      </c>
      <c r="AU150" s="34">
        <f>$H150*'Base Data'!AU150</f>
        <v>0</v>
      </c>
      <c r="AV150" s="34">
        <f>$H150*'Base Data'!AV150</f>
        <v>0</v>
      </c>
      <c r="AW150" s="34">
        <f>$H150*'Base Data'!AW150</f>
        <v>0</v>
      </c>
      <c r="AX150" s="34">
        <f>$H150*'Base Data'!AX150</f>
        <v>0</v>
      </c>
      <c r="AY150" s="34">
        <f>$H150*'Base Data'!AY150</f>
        <v>0</v>
      </c>
      <c r="AZ150" s="34">
        <f>$H150*'Base Data'!AZ150</f>
        <v>0</v>
      </c>
      <c r="BA150" s="34">
        <f>$H150*'Base Data'!BA150</f>
        <v>0</v>
      </c>
      <c r="BB150" s="34">
        <f>$H150*'Base Data'!BB150</f>
        <v>0</v>
      </c>
      <c r="BC150" s="34">
        <f>$H150*'Base Data'!BC150</f>
        <v>0</v>
      </c>
      <c r="BD150" s="34">
        <f>$H150*'Base Data'!BD150</f>
        <v>0</v>
      </c>
      <c r="BE150" s="34">
        <f>$H150*'Base Data'!BE150</f>
        <v>0</v>
      </c>
      <c r="BF150" s="34">
        <f>$H150*'Base Data'!BF150</f>
        <v>0</v>
      </c>
      <c r="BG150" s="34">
        <f>$H150*'Base Data'!BG150</f>
        <v>0</v>
      </c>
      <c r="BH150" s="34">
        <f>$H150*'Base Data'!BH150</f>
        <v>0</v>
      </c>
      <c r="BI150" s="34">
        <f>$H150*'Base Data'!BI150</f>
        <v>0</v>
      </c>
      <c r="BJ150" s="34">
        <f>$H150*'Base Data'!BJ150</f>
        <v>0</v>
      </c>
      <c r="BK150" s="34">
        <f>$H150*'Base Data'!BK150</f>
        <v>0</v>
      </c>
      <c r="BL150" s="34">
        <f>$H150*'Base Data'!BL150</f>
        <v>0</v>
      </c>
      <c r="BM150" s="34">
        <f>$H150*'Base Data'!BM150</f>
        <v>0</v>
      </c>
      <c r="BN150" s="34">
        <f>$H150*'Base Data'!BN150</f>
        <v>0</v>
      </c>
      <c r="BO150" s="34">
        <f>$H150*'Base Data'!BO150</f>
        <v>0</v>
      </c>
      <c r="BP150" s="34">
        <f>$H150*'Base Data'!BP150</f>
        <v>0</v>
      </c>
      <c r="BQ150" s="34">
        <f>$H150*'Base Data'!BQ150</f>
        <v>0</v>
      </c>
      <c r="BR150" s="34">
        <f>$H150*'Base Data'!BR150</f>
        <v>0</v>
      </c>
      <c r="BS150" s="34">
        <f>$H150*'Base Data'!BS150</f>
        <v>0</v>
      </c>
      <c r="BT150" s="34">
        <f>$H150*'Base Data'!BT150</f>
        <v>0</v>
      </c>
      <c r="BU150" s="34">
        <f>$H150*'Base Data'!BU150</f>
        <v>0</v>
      </c>
      <c r="BV150" s="34">
        <f>$H150*'Base Data'!BV150</f>
        <v>0</v>
      </c>
      <c r="BW150" s="34">
        <f>$H150*'Base Data'!BW150</f>
        <v>0</v>
      </c>
      <c r="BX150" s="34">
        <f>$H150*'Base Data'!BX150</f>
        <v>0</v>
      </c>
      <c r="BY150" s="34">
        <f>$H150*'Base Data'!BY150</f>
        <v>0</v>
      </c>
      <c r="BZ150" s="34">
        <f>$H150*'Base Data'!BZ150</f>
        <v>0</v>
      </c>
      <c r="CA150" s="34">
        <f>$H150*'Base Data'!CA150</f>
        <v>0</v>
      </c>
      <c r="CB150" s="34">
        <f>$H150*'Base Data'!CB150</f>
        <v>0</v>
      </c>
      <c r="CC150" s="34">
        <f>$H150*'Base Data'!CC150</f>
        <v>0</v>
      </c>
      <c r="CD150" s="34">
        <f>$H150*'Base Data'!CD150</f>
        <v>0</v>
      </c>
      <c r="CE150" s="34">
        <f>$H150*'Base Data'!CE150</f>
        <v>0</v>
      </c>
      <c r="CF150" s="34">
        <f>$H150*'Base Data'!CF150</f>
        <v>0</v>
      </c>
      <c r="CG150" s="34">
        <f>$H150*'Base Data'!CG150</f>
        <v>0</v>
      </c>
      <c r="CH150" s="34">
        <f>$H150*'Base Data'!CH150</f>
        <v>0</v>
      </c>
      <c r="CI150" s="34">
        <f>$H150*'Base Data'!CI150</f>
        <v>0</v>
      </c>
      <c r="CJ150" s="34">
        <f>$H150*'Base Data'!CJ150</f>
        <v>0</v>
      </c>
      <c r="CK150" s="34">
        <f>$H150*'Base Data'!CK150</f>
        <v>0</v>
      </c>
      <c r="CL150" s="34">
        <f>$H150*'Base Data'!CL150</f>
        <v>0</v>
      </c>
      <c r="CM150" s="34">
        <f>$H150*'Base Data'!CM150</f>
        <v>0</v>
      </c>
      <c r="CN150" s="34">
        <f>$H150*'Base Data'!CN150</f>
        <v>0</v>
      </c>
      <c r="CO150" s="34">
        <f>$H150*'Base Data'!CO150</f>
        <v>0</v>
      </c>
      <c r="CP150" s="34">
        <f>$H150*'Base Data'!CP150</f>
        <v>0</v>
      </c>
      <c r="CQ150" s="34">
        <f>$H150*'Base Data'!CQ150</f>
        <v>0</v>
      </c>
      <c r="CR150" s="34">
        <f>$H150*'Base Data'!CR150</f>
        <v>0</v>
      </c>
      <c r="CS150" s="34">
        <f>$H150*'Base Data'!CS150</f>
        <v>0</v>
      </c>
      <c r="CT150" s="34">
        <f>$H150*'Base Data'!CT150</f>
        <v>0</v>
      </c>
      <c r="CU150" s="34">
        <f>$H150*'Base Data'!CU150</f>
        <v>0</v>
      </c>
      <c r="CV150" s="34">
        <f>$H150*'Base Data'!CV150</f>
        <v>0</v>
      </c>
      <c r="CW150" s="34">
        <f>$H150*'Base Data'!CW150</f>
        <v>0</v>
      </c>
      <c r="CX150" s="34">
        <f>$H150*'Base Data'!CX150</f>
        <v>0</v>
      </c>
      <c r="CY150" s="34">
        <f>$H150*'Base Data'!CY150</f>
        <v>0</v>
      </c>
      <c r="CZ150" s="34">
        <f>$H150*'Base Data'!CZ150</f>
        <v>0</v>
      </c>
      <c r="DA150" s="34">
        <f>$H150*'Base Data'!DA150</f>
        <v>0</v>
      </c>
      <c r="DB150" s="34">
        <f>$H150*'Base Data'!DB150</f>
        <v>0</v>
      </c>
      <c r="DC150" s="34">
        <f>$H150*'Base Data'!DC150</f>
        <v>0</v>
      </c>
      <c r="DD150" s="34">
        <f>$H150*'Base Data'!DD150</f>
        <v>0</v>
      </c>
      <c r="DE150" s="34">
        <f>$H150*'Base Data'!DE150</f>
        <v>0</v>
      </c>
      <c r="DF150" s="34">
        <f>$H150*'Base Data'!DF150</f>
        <v>0</v>
      </c>
      <c r="DG150" s="34">
        <f>$H150*'Base Data'!DG150</f>
        <v>0</v>
      </c>
      <c r="DH150" s="34">
        <f>$H150*'Base Data'!DH150</f>
        <v>0</v>
      </c>
      <c r="DI150" s="34">
        <f>$H150*'Base Data'!DI150</f>
        <v>0</v>
      </c>
      <c r="DJ150" s="34">
        <f>$H150*'Base Data'!DJ150</f>
        <v>0</v>
      </c>
      <c r="DK150" s="34">
        <f>$H150*'Base Data'!DK150</f>
        <v>0</v>
      </c>
      <c r="DL150" s="729">
        <f>$H150*'Base Data'!DL150</f>
        <v>0</v>
      </c>
      <c r="DM150" s="105"/>
      <c r="DN150" s="105"/>
      <c r="DO150" s="105"/>
      <c r="DP150" s="105"/>
      <c r="DQ150" s="105"/>
      <c r="DR150" s="105"/>
      <c r="DS150" s="105"/>
      <c r="DT150" s="105"/>
      <c r="DU150" s="105"/>
      <c r="DV150" s="105"/>
      <c r="DW150" s="105"/>
      <c r="DX150" s="105"/>
      <c r="DY150" s="105"/>
    </row>
    <row r="151" spans="1:129" s="384" customFormat="1" ht="18.75" customHeight="1">
      <c r="A151" s="333"/>
      <c r="B151" s="333"/>
      <c r="C151" s="76"/>
      <c r="D151" s="87" t="s">
        <v>232</v>
      </c>
      <c r="E151" s="93" t="s">
        <v>233</v>
      </c>
      <c r="F151" s="730" t="s">
        <v>79</v>
      </c>
      <c r="G151" s="726">
        <f>'LCR Weights'!M151</f>
        <v>0.93</v>
      </c>
      <c r="H151" s="765">
        <f>'LCR Weights'!H151</f>
        <v>0.93</v>
      </c>
      <c r="I151" s="766">
        <f>$H151*'Base Data'!I151</f>
        <v>0</v>
      </c>
      <c r="J151" s="34">
        <f>$H151*'Base Data'!J151</f>
        <v>0</v>
      </c>
      <c r="K151" s="34">
        <f>$H151*'Base Data'!K151</f>
        <v>0</v>
      </c>
      <c r="L151" s="34">
        <f>$H151*'Base Data'!L151</f>
        <v>0</v>
      </c>
      <c r="M151" s="34">
        <f>$H151*'Base Data'!M151</f>
        <v>0</v>
      </c>
      <c r="N151" s="34">
        <f>$H151*'Base Data'!N151</f>
        <v>0</v>
      </c>
      <c r="O151" s="34">
        <f>$H151*'Base Data'!O151</f>
        <v>0</v>
      </c>
      <c r="P151" s="34">
        <f>$H151*'Base Data'!P151</f>
        <v>0</v>
      </c>
      <c r="Q151" s="34">
        <f>$H151*'Base Data'!Q151</f>
        <v>0</v>
      </c>
      <c r="R151" s="34">
        <f>$H151*'Base Data'!R151</f>
        <v>0</v>
      </c>
      <c r="S151" s="34">
        <f>$H151*'Base Data'!S151</f>
        <v>0</v>
      </c>
      <c r="T151" s="34">
        <f>$H151*'Base Data'!T151</f>
        <v>0</v>
      </c>
      <c r="U151" s="34">
        <f>$H151*'Base Data'!U151</f>
        <v>0</v>
      </c>
      <c r="V151" s="34">
        <f>$H151*'Base Data'!V151</f>
        <v>0</v>
      </c>
      <c r="W151" s="34">
        <f>$H151*'Base Data'!W151</f>
        <v>0</v>
      </c>
      <c r="X151" s="34">
        <f>$H151*'Base Data'!X151</f>
        <v>0</v>
      </c>
      <c r="Y151" s="34">
        <f>$H151*'Base Data'!Y151</f>
        <v>0</v>
      </c>
      <c r="Z151" s="34">
        <f>$H151*'Base Data'!Z151</f>
        <v>0</v>
      </c>
      <c r="AA151" s="34">
        <f>$H151*'Base Data'!AA151</f>
        <v>0</v>
      </c>
      <c r="AB151" s="34">
        <f>$H151*'Base Data'!AB151</f>
        <v>0</v>
      </c>
      <c r="AC151" s="34">
        <f>$H151*'Base Data'!AC151</f>
        <v>0</v>
      </c>
      <c r="AD151" s="34">
        <f>$H151*'Base Data'!AD151</f>
        <v>0</v>
      </c>
      <c r="AE151" s="34">
        <f>$H151*'Base Data'!AE151</f>
        <v>0</v>
      </c>
      <c r="AF151" s="34">
        <f>$H151*'Base Data'!AF151</f>
        <v>0</v>
      </c>
      <c r="AG151" s="34">
        <f>$H151*'Base Data'!AG151</f>
        <v>0</v>
      </c>
      <c r="AH151" s="34">
        <f>$H151*'Base Data'!AH151</f>
        <v>0</v>
      </c>
      <c r="AI151" s="34">
        <f>$H151*'Base Data'!AI151</f>
        <v>0</v>
      </c>
      <c r="AJ151" s="34">
        <f>$H151*'Base Data'!AJ151</f>
        <v>0</v>
      </c>
      <c r="AK151" s="34">
        <f>$H151*'Base Data'!AK151</f>
        <v>0</v>
      </c>
      <c r="AL151" s="34">
        <f>$H151*'Base Data'!AL151</f>
        <v>0</v>
      </c>
      <c r="AM151" s="34">
        <f>$H151*'Base Data'!AM151</f>
        <v>0</v>
      </c>
      <c r="AN151" s="34">
        <f>$H151*'Base Data'!AN151</f>
        <v>0</v>
      </c>
      <c r="AO151" s="34">
        <f>$H151*'Base Data'!AO151</f>
        <v>0</v>
      </c>
      <c r="AP151" s="34">
        <f>$H151*'Base Data'!AP151</f>
        <v>0</v>
      </c>
      <c r="AQ151" s="34">
        <f>$H151*'Base Data'!AQ151</f>
        <v>0</v>
      </c>
      <c r="AR151" s="34">
        <f>$H151*'Base Data'!AR151</f>
        <v>0</v>
      </c>
      <c r="AS151" s="34">
        <f>$H151*'Base Data'!AS151</f>
        <v>0</v>
      </c>
      <c r="AT151" s="34">
        <f>$H151*'Base Data'!AT151</f>
        <v>0</v>
      </c>
      <c r="AU151" s="34">
        <f>$H151*'Base Data'!AU151</f>
        <v>0</v>
      </c>
      <c r="AV151" s="34">
        <f>$H151*'Base Data'!AV151</f>
        <v>0</v>
      </c>
      <c r="AW151" s="34">
        <f>$H151*'Base Data'!AW151</f>
        <v>0</v>
      </c>
      <c r="AX151" s="34">
        <f>$H151*'Base Data'!AX151</f>
        <v>0</v>
      </c>
      <c r="AY151" s="34">
        <f>$H151*'Base Data'!AY151</f>
        <v>0</v>
      </c>
      <c r="AZ151" s="34">
        <f>$H151*'Base Data'!AZ151</f>
        <v>0</v>
      </c>
      <c r="BA151" s="34">
        <f>$H151*'Base Data'!BA151</f>
        <v>0</v>
      </c>
      <c r="BB151" s="34">
        <f>$H151*'Base Data'!BB151</f>
        <v>0</v>
      </c>
      <c r="BC151" s="34">
        <f>$H151*'Base Data'!BC151</f>
        <v>0</v>
      </c>
      <c r="BD151" s="34">
        <f>$H151*'Base Data'!BD151</f>
        <v>0</v>
      </c>
      <c r="BE151" s="34">
        <f>$H151*'Base Data'!BE151</f>
        <v>0</v>
      </c>
      <c r="BF151" s="34">
        <f>$H151*'Base Data'!BF151</f>
        <v>0</v>
      </c>
      <c r="BG151" s="34">
        <f>$H151*'Base Data'!BG151</f>
        <v>0</v>
      </c>
      <c r="BH151" s="34">
        <f>$H151*'Base Data'!BH151</f>
        <v>0</v>
      </c>
      <c r="BI151" s="34">
        <f>$H151*'Base Data'!BI151</f>
        <v>0</v>
      </c>
      <c r="BJ151" s="34">
        <f>$H151*'Base Data'!BJ151</f>
        <v>0</v>
      </c>
      <c r="BK151" s="34">
        <f>$H151*'Base Data'!BK151</f>
        <v>0</v>
      </c>
      <c r="BL151" s="34">
        <f>$H151*'Base Data'!BL151</f>
        <v>0</v>
      </c>
      <c r="BM151" s="34">
        <f>$H151*'Base Data'!BM151</f>
        <v>0</v>
      </c>
      <c r="BN151" s="34">
        <f>$H151*'Base Data'!BN151</f>
        <v>0</v>
      </c>
      <c r="BO151" s="34">
        <f>$H151*'Base Data'!BO151</f>
        <v>0</v>
      </c>
      <c r="BP151" s="34">
        <f>$H151*'Base Data'!BP151</f>
        <v>0</v>
      </c>
      <c r="BQ151" s="34">
        <f>$H151*'Base Data'!BQ151</f>
        <v>0</v>
      </c>
      <c r="BR151" s="34">
        <f>$H151*'Base Data'!BR151</f>
        <v>0</v>
      </c>
      <c r="BS151" s="34">
        <f>$H151*'Base Data'!BS151</f>
        <v>0</v>
      </c>
      <c r="BT151" s="34">
        <f>$H151*'Base Data'!BT151</f>
        <v>0</v>
      </c>
      <c r="BU151" s="34">
        <f>$H151*'Base Data'!BU151</f>
        <v>0</v>
      </c>
      <c r="BV151" s="34">
        <f>$H151*'Base Data'!BV151</f>
        <v>0</v>
      </c>
      <c r="BW151" s="34">
        <f>$H151*'Base Data'!BW151</f>
        <v>0</v>
      </c>
      <c r="BX151" s="34">
        <f>$H151*'Base Data'!BX151</f>
        <v>0</v>
      </c>
      <c r="BY151" s="34">
        <f>$H151*'Base Data'!BY151</f>
        <v>0</v>
      </c>
      <c r="BZ151" s="34">
        <f>$H151*'Base Data'!BZ151</f>
        <v>0</v>
      </c>
      <c r="CA151" s="34">
        <f>$H151*'Base Data'!CA151</f>
        <v>0</v>
      </c>
      <c r="CB151" s="34">
        <f>$H151*'Base Data'!CB151</f>
        <v>0</v>
      </c>
      <c r="CC151" s="34">
        <f>$H151*'Base Data'!CC151</f>
        <v>0</v>
      </c>
      <c r="CD151" s="34">
        <f>$H151*'Base Data'!CD151</f>
        <v>0</v>
      </c>
      <c r="CE151" s="34">
        <f>$H151*'Base Data'!CE151</f>
        <v>0</v>
      </c>
      <c r="CF151" s="34">
        <f>$H151*'Base Data'!CF151</f>
        <v>0</v>
      </c>
      <c r="CG151" s="34">
        <f>$H151*'Base Data'!CG151</f>
        <v>0</v>
      </c>
      <c r="CH151" s="34">
        <f>$H151*'Base Data'!CH151</f>
        <v>0</v>
      </c>
      <c r="CI151" s="34">
        <f>$H151*'Base Data'!CI151</f>
        <v>0</v>
      </c>
      <c r="CJ151" s="34">
        <f>$H151*'Base Data'!CJ151</f>
        <v>0</v>
      </c>
      <c r="CK151" s="34">
        <f>$H151*'Base Data'!CK151</f>
        <v>0</v>
      </c>
      <c r="CL151" s="34">
        <f>$H151*'Base Data'!CL151</f>
        <v>0</v>
      </c>
      <c r="CM151" s="34">
        <f>$H151*'Base Data'!CM151</f>
        <v>0</v>
      </c>
      <c r="CN151" s="34">
        <f>$H151*'Base Data'!CN151</f>
        <v>0</v>
      </c>
      <c r="CO151" s="34">
        <f>$H151*'Base Data'!CO151</f>
        <v>0</v>
      </c>
      <c r="CP151" s="34">
        <f>$H151*'Base Data'!CP151</f>
        <v>0</v>
      </c>
      <c r="CQ151" s="34">
        <f>$H151*'Base Data'!CQ151</f>
        <v>0</v>
      </c>
      <c r="CR151" s="34">
        <f>$H151*'Base Data'!CR151</f>
        <v>0</v>
      </c>
      <c r="CS151" s="34">
        <f>$H151*'Base Data'!CS151</f>
        <v>0</v>
      </c>
      <c r="CT151" s="34">
        <f>$H151*'Base Data'!CT151</f>
        <v>0</v>
      </c>
      <c r="CU151" s="34">
        <f>$H151*'Base Data'!CU151</f>
        <v>0</v>
      </c>
      <c r="CV151" s="34">
        <f>$H151*'Base Data'!CV151</f>
        <v>0</v>
      </c>
      <c r="CW151" s="34">
        <f>$H151*'Base Data'!CW151</f>
        <v>0</v>
      </c>
      <c r="CX151" s="34">
        <f>$H151*'Base Data'!CX151</f>
        <v>0</v>
      </c>
      <c r="CY151" s="34">
        <f>$H151*'Base Data'!CY151</f>
        <v>0</v>
      </c>
      <c r="CZ151" s="34">
        <f>$H151*'Base Data'!CZ151</f>
        <v>0</v>
      </c>
      <c r="DA151" s="34">
        <f>$H151*'Base Data'!DA151</f>
        <v>0</v>
      </c>
      <c r="DB151" s="34">
        <f>$H151*'Base Data'!DB151</f>
        <v>0</v>
      </c>
      <c r="DC151" s="34">
        <f>$H151*'Base Data'!DC151</f>
        <v>0</v>
      </c>
      <c r="DD151" s="34">
        <f>$H151*'Base Data'!DD151</f>
        <v>0</v>
      </c>
      <c r="DE151" s="34">
        <f>$H151*'Base Data'!DE151</f>
        <v>0</v>
      </c>
      <c r="DF151" s="34">
        <f>$H151*'Base Data'!DF151</f>
        <v>0</v>
      </c>
      <c r="DG151" s="34">
        <f>$H151*'Base Data'!DG151</f>
        <v>0</v>
      </c>
      <c r="DH151" s="34">
        <f>$H151*'Base Data'!DH151</f>
        <v>0</v>
      </c>
      <c r="DI151" s="34">
        <f>$H151*'Base Data'!DI151</f>
        <v>0</v>
      </c>
      <c r="DJ151" s="34">
        <f>$H151*'Base Data'!DJ151</f>
        <v>0</v>
      </c>
      <c r="DK151" s="34">
        <f>$H151*'Base Data'!DK151</f>
        <v>0</v>
      </c>
      <c r="DL151" s="729">
        <f>$H151*'Base Data'!DL151</f>
        <v>0</v>
      </c>
      <c r="DM151" s="105"/>
      <c r="DN151" s="105"/>
      <c r="DO151" s="105"/>
      <c r="DP151" s="105"/>
      <c r="DQ151" s="105"/>
      <c r="DR151" s="105"/>
      <c r="DS151" s="105"/>
      <c r="DT151" s="105"/>
      <c r="DU151" s="105"/>
      <c r="DV151" s="105"/>
      <c r="DW151" s="105"/>
      <c r="DX151" s="105"/>
      <c r="DY151" s="105"/>
    </row>
    <row r="152" spans="1:129" s="384" customFormat="1" ht="21.6" customHeight="1">
      <c r="A152" s="333"/>
      <c r="B152" s="333"/>
      <c r="C152" s="76"/>
      <c r="D152" s="87" t="s">
        <v>234</v>
      </c>
      <c r="E152" s="88" t="s">
        <v>235</v>
      </c>
      <c r="F152" s="386" t="s">
        <v>81</v>
      </c>
      <c r="G152" s="721"/>
      <c r="H152" s="722"/>
      <c r="I152" s="766">
        <f>SUM(I153:I155)</f>
        <v>0</v>
      </c>
      <c r="J152" s="34">
        <f t="shared" ref="J152" si="282">SUM(J153:J155)</f>
        <v>0</v>
      </c>
      <c r="K152" s="34">
        <f t="shared" ref="K152" si="283">SUM(K153:K155)</f>
        <v>0</v>
      </c>
      <c r="L152" s="34">
        <f t="shared" ref="L152" si="284">SUM(L153:L155)</f>
        <v>0</v>
      </c>
      <c r="M152" s="34">
        <f t="shared" ref="M152" si="285">SUM(M153:M155)</f>
        <v>0</v>
      </c>
      <c r="N152" s="34">
        <f t="shared" ref="N152" si="286">SUM(N153:N155)</f>
        <v>0</v>
      </c>
      <c r="O152" s="34">
        <f t="shared" ref="O152" si="287">SUM(O153:O155)</f>
        <v>0</v>
      </c>
      <c r="P152" s="34">
        <f t="shared" ref="P152" si="288">SUM(P153:P155)</f>
        <v>0</v>
      </c>
      <c r="Q152" s="34">
        <f t="shared" ref="Q152" si="289">SUM(Q153:Q155)</f>
        <v>0</v>
      </c>
      <c r="R152" s="34">
        <f t="shared" ref="R152" si="290">SUM(R153:R155)</f>
        <v>0</v>
      </c>
      <c r="S152" s="34">
        <f t="shared" ref="S152" si="291">SUM(S153:S155)</f>
        <v>0</v>
      </c>
      <c r="T152" s="34">
        <f t="shared" ref="T152" si="292">SUM(T153:T155)</f>
        <v>0</v>
      </c>
      <c r="U152" s="34">
        <f t="shared" ref="U152" si="293">SUM(U153:U155)</f>
        <v>0</v>
      </c>
      <c r="V152" s="34">
        <f t="shared" ref="V152" si="294">SUM(V153:V155)</f>
        <v>0</v>
      </c>
      <c r="W152" s="34">
        <f t="shared" ref="W152" si="295">SUM(W153:W155)</f>
        <v>0</v>
      </c>
      <c r="X152" s="34">
        <f t="shared" ref="X152" si="296">SUM(X153:X155)</f>
        <v>0</v>
      </c>
      <c r="Y152" s="34">
        <f t="shared" ref="Y152" si="297">SUM(Y153:Y155)</f>
        <v>0</v>
      </c>
      <c r="Z152" s="34">
        <f t="shared" ref="Z152" si="298">SUM(Z153:Z155)</f>
        <v>0</v>
      </c>
      <c r="AA152" s="34">
        <f t="shared" ref="AA152" si="299">SUM(AA153:AA155)</f>
        <v>0</v>
      </c>
      <c r="AB152" s="34">
        <f t="shared" ref="AB152" si="300">SUM(AB153:AB155)</f>
        <v>0</v>
      </c>
      <c r="AC152" s="34">
        <f t="shared" ref="AC152" si="301">SUM(AC153:AC155)</f>
        <v>0</v>
      </c>
      <c r="AD152" s="34">
        <f t="shared" ref="AD152" si="302">SUM(AD153:AD155)</f>
        <v>0</v>
      </c>
      <c r="AE152" s="34">
        <f t="shared" ref="AE152" si="303">SUM(AE153:AE155)</f>
        <v>0</v>
      </c>
      <c r="AF152" s="34">
        <f t="shared" ref="AF152" si="304">SUM(AF153:AF155)</f>
        <v>0</v>
      </c>
      <c r="AG152" s="34">
        <f t="shared" ref="AG152" si="305">SUM(AG153:AG155)</f>
        <v>0</v>
      </c>
      <c r="AH152" s="34">
        <f t="shared" ref="AH152" si="306">SUM(AH153:AH155)</f>
        <v>0</v>
      </c>
      <c r="AI152" s="34">
        <f t="shared" ref="AI152" si="307">SUM(AI153:AI155)</f>
        <v>0</v>
      </c>
      <c r="AJ152" s="34">
        <f t="shared" ref="AJ152" si="308">SUM(AJ153:AJ155)</f>
        <v>0</v>
      </c>
      <c r="AK152" s="34">
        <f t="shared" ref="AK152" si="309">SUM(AK153:AK155)</f>
        <v>0</v>
      </c>
      <c r="AL152" s="34">
        <f t="shared" ref="AL152" si="310">SUM(AL153:AL155)</f>
        <v>0</v>
      </c>
      <c r="AM152" s="34">
        <f t="shared" ref="AM152" si="311">SUM(AM153:AM155)</f>
        <v>0</v>
      </c>
      <c r="AN152" s="34">
        <f t="shared" ref="AN152" si="312">SUM(AN153:AN155)</f>
        <v>0</v>
      </c>
      <c r="AO152" s="34">
        <f t="shared" ref="AO152" si="313">SUM(AO153:AO155)</f>
        <v>0</v>
      </c>
      <c r="AP152" s="34">
        <f t="shared" ref="AP152" si="314">SUM(AP153:AP155)</f>
        <v>0</v>
      </c>
      <c r="AQ152" s="34">
        <f t="shared" ref="AQ152" si="315">SUM(AQ153:AQ155)</f>
        <v>0</v>
      </c>
      <c r="AR152" s="34">
        <f t="shared" ref="AR152" si="316">SUM(AR153:AR155)</f>
        <v>0</v>
      </c>
      <c r="AS152" s="34">
        <f t="shared" ref="AS152" si="317">SUM(AS153:AS155)</f>
        <v>0</v>
      </c>
      <c r="AT152" s="34">
        <f t="shared" ref="AT152" si="318">SUM(AT153:AT155)</f>
        <v>0</v>
      </c>
      <c r="AU152" s="34">
        <f t="shared" ref="AU152" si="319">SUM(AU153:AU155)</f>
        <v>0</v>
      </c>
      <c r="AV152" s="34">
        <f t="shared" ref="AV152" si="320">SUM(AV153:AV155)</f>
        <v>0</v>
      </c>
      <c r="AW152" s="34">
        <f t="shared" ref="AW152" si="321">SUM(AW153:AW155)</f>
        <v>0</v>
      </c>
      <c r="AX152" s="34">
        <f t="shared" ref="AX152" si="322">SUM(AX153:AX155)</f>
        <v>0</v>
      </c>
      <c r="AY152" s="34">
        <f t="shared" ref="AY152" si="323">SUM(AY153:AY155)</f>
        <v>0</v>
      </c>
      <c r="AZ152" s="34">
        <f t="shared" ref="AZ152" si="324">SUM(AZ153:AZ155)</f>
        <v>0</v>
      </c>
      <c r="BA152" s="34">
        <f t="shared" ref="BA152" si="325">SUM(BA153:BA155)</f>
        <v>0</v>
      </c>
      <c r="BB152" s="34">
        <f t="shared" ref="BB152" si="326">SUM(BB153:BB155)</f>
        <v>0</v>
      </c>
      <c r="BC152" s="34">
        <f t="shared" ref="BC152" si="327">SUM(BC153:BC155)</f>
        <v>0</v>
      </c>
      <c r="BD152" s="34">
        <f t="shared" ref="BD152" si="328">SUM(BD153:BD155)</f>
        <v>0</v>
      </c>
      <c r="BE152" s="34">
        <f t="shared" ref="BE152" si="329">SUM(BE153:BE155)</f>
        <v>0</v>
      </c>
      <c r="BF152" s="34">
        <f t="shared" ref="BF152" si="330">SUM(BF153:BF155)</f>
        <v>0</v>
      </c>
      <c r="BG152" s="34">
        <f t="shared" ref="BG152" si="331">SUM(BG153:BG155)</f>
        <v>0</v>
      </c>
      <c r="BH152" s="34">
        <f t="shared" ref="BH152" si="332">SUM(BH153:BH155)</f>
        <v>0</v>
      </c>
      <c r="BI152" s="34">
        <f t="shared" ref="BI152" si="333">SUM(BI153:BI155)</f>
        <v>0</v>
      </c>
      <c r="BJ152" s="34">
        <f t="shared" ref="BJ152" si="334">SUM(BJ153:BJ155)</f>
        <v>0</v>
      </c>
      <c r="BK152" s="34">
        <f t="shared" ref="BK152" si="335">SUM(BK153:BK155)</f>
        <v>0</v>
      </c>
      <c r="BL152" s="34">
        <f t="shared" ref="BL152" si="336">SUM(BL153:BL155)</f>
        <v>0</v>
      </c>
      <c r="BM152" s="34">
        <f t="shared" ref="BM152" si="337">SUM(BM153:BM155)</f>
        <v>0</v>
      </c>
      <c r="BN152" s="34">
        <f t="shared" ref="BN152" si="338">SUM(BN153:BN155)</f>
        <v>0</v>
      </c>
      <c r="BO152" s="34">
        <f t="shared" ref="BO152" si="339">SUM(BO153:BO155)</f>
        <v>0</v>
      </c>
      <c r="BP152" s="34">
        <f t="shared" ref="BP152" si="340">SUM(BP153:BP155)</f>
        <v>0</v>
      </c>
      <c r="BQ152" s="34">
        <f t="shared" ref="BQ152" si="341">SUM(BQ153:BQ155)</f>
        <v>0</v>
      </c>
      <c r="BR152" s="34">
        <f t="shared" ref="BR152" si="342">SUM(BR153:BR155)</f>
        <v>0</v>
      </c>
      <c r="BS152" s="34">
        <f t="shared" ref="BS152" si="343">SUM(BS153:BS155)</f>
        <v>0</v>
      </c>
      <c r="BT152" s="34">
        <f t="shared" ref="BT152" si="344">SUM(BT153:BT155)</f>
        <v>0</v>
      </c>
      <c r="BU152" s="34">
        <f t="shared" ref="BU152" si="345">SUM(BU153:BU155)</f>
        <v>0</v>
      </c>
      <c r="BV152" s="34">
        <f t="shared" ref="BV152" si="346">SUM(BV153:BV155)</f>
        <v>0</v>
      </c>
      <c r="BW152" s="34">
        <f t="shared" ref="BW152" si="347">SUM(BW153:BW155)</f>
        <v>0</v>
      </c>
      <c r="BX152" s="34">
        <f t="shared" ref="BX152" si="348">SUM(BX153:BX155)</f>
        <v>0</v>
      </c>
      <c r="BY152" s="34">
        <f t="shared" ref="BY152" si="349">SUM(BY153:BY155)</f>
        <v>0</v>
      </c>
      <c r="BZ152" s="34">
        <f t="shared" ref="BZ152" si="350">SUM(BZ153:BZ155)</f>
        <v>0</v>
      </c>
      <c r="CA152" s="34">
        <f t="shared" ref="CA152" si="351">SUM(CA153:CA155)</f>
        <v>0</v>
      </c>
      <c r="CB152" s="34">
        <f t="shared" ref="CB152" si="352">SUM(CB153:CB155)</f>
        <v>0</v>
      </c>
      <c r="CC152" s="34">
        <f t="shared" ref="CC152" si="353">SUM(CC153:CC155)</f>
        <v>0</v>
      </c>
      <c r="CD152" s="34">
        <f t="shared" ref="CD152" si="354">SUM(CD153:CD155)</f>
        <v>0</v>
      </c>
      <c r="CE152" s="34">
        <f t="shared" ref="CE152" si="355">SUM(CE153:CE155)</f>
        <v>0</v>
      </c>
      <c r="CF152" s="34">
        <f t="shared" ref="CF152" si="356">SUM(CF153:CF155)</f>
        <v>0</v>
      </c>
      <c r="CG152" s="34">
        <f t="shared" ref="CG152" si="357">SUM(CG153:CG155)</f>
        <v>0</v>
      </c>
      <c r="CH152" s="34">
        <f t="shared" ref="CH152" si="358">SUM(CH153:CH155)</f>
        <v>0</v>
      </c>
      <c r="CI152" s="34">
        <f t="shared" ref="CI152" si="359">SUM(CI153:CI155)</f>
        <v>0</v>
      </c>
      <c r="CJ152" s="34">
        <f t="shared" ref="CJ152" si="360">SUM(CJ153:CJ155)</f>
        <v>0</v>
      </c>
      <c r="CK152" s="34">
        <f t="shared" ref="CK152" si="361">SUM(CK153:CK155)</f>
        <v>0</v>
      </c>
      <c r="CL152" s="34">
        <f t="shared" ref="CL152" si="362">SUM(CL153:CL155)</f>
        <v>0</v>
      </c>
      <c r="CM152" s="34">
        <f t="shared" ref="CM152" si="363">SUM(CM153:CM155)</f>
        <v>0</v>
      </c>
      <c r="CN152" s="34">
        <f t="shared" ref="CN152" si="364">SUM(CN153:CN155)</f>
        <v>0</v>
      </c>
      <c r="CO152" s="34">
        <f t="shared" ref="CO152" si="365">SUM(CO153:CO155)</f>
        <v>0</v>
      </c>
      <c r="CP152" s="34">
        <f t="shared" ref="CP152" si="366">SUM(CP153:CP155)</f>
        <v>0</v>
      </c>
      <c r="CQ152" s="34">
        <f t="shared" ref="CQ152" si="367">SUM(CQ153:CQ155)</f>
        <v>0</v>
      </c>
      <c r="CR152" s="34">
        <f t="shared" ref="CR152" si="368">SUM(CR153:CR155)</f>
        <v>0</v>
      </c>
      <c r="CS152" s="34">
        <f t="shared" ref="CS152" si="369">SUM(CS153:CS155)</f>
        <v>0</v>
      </c>
      <c r="CT152" s="34">
        <f t="shared" ref="CT152" si="370">SUM(CT153:CT155)</f>
        <v>0</v>
      </c>
      <c r="CU152" s="34">
        <f t="shared" ref="CU152" si="371">SUM(CU153:CU155)</f>
        <v>0</v>
      </c>
      <c r="CV152" s="34">
        <f t="shared" ref="CV152" si="372">SUM(CV153:CV155)</f>
        <v>0</v>
      </c>
      <c r="CW152" s="34">
        <f t="shared" ref="CW152" si="373">SUM(CW153:CW155)</f>
        <v>0</v>
      </c>
      <c r="CX152" s="34">
        <f t="shared" ref="CX152" si="374">SUM(CX153:CX155)</f>
        <v>0</v>
      </c>
      <c r="CY152" s="34">
        <f t="shared" ref="CY152" si="375">SUM(CY153:CY155)</f>
        <v>0</v>
      </c>
      <c r="CZ152" s="34">
        <f t="shared" ref="CZ152" si="376">SUM(CZ153:CZ155)</f>
        <v>0</v>
      </c>
      <c r="DA152" s="34">
        <f t="shared" ref="DA152" si="377">SUM(DA153:DA155)</f>
        <v>0</v>
      </c>
      <c r="DB152" s="34">
        <f t="shared" ref="DB152" si="378">SUM(DB153:DB155)</f>
        <v>0</v>
      </c>
      <c r="DC152" s="34">
        <f t="shared" ref="DC152" si="379">SUM(DC153:DC155)</f>
        <v>0</v>
      </c>
      <c r="DD152" s="34">
        <f t="shared" ref="DD152" si="380">SUM(DD153:DD155)</f>
        <v>0</v>
      </c>
      <c r="DE152" s="34">
        <f t="shared" ref="DE152" si="381">SUM(DE153:DE155)</f>
        <v>0</v>
      </c>
      <c r="DF152" s="34">
        <f t="shared" ref="DF152" si="382">SUM(DF153:DF155)</f>
        <v>0</v>
      </c>
      <c r="DG152" s="34">
        <f t="shared" ref="DG152" si="383">SUM(DG153:DG155)</f>
        <v>0</v>
      </c>
      <c r="DH152" s="34">
        <f t="shared" ref="DH152" si="384">SUM(DH153:DH155)</f>
        <v>0</v>
      </c>
      <c r="DI152" s="34">
        <f t="shared" ref="DI152" si="385">SUM(DI153:DI155)</f>
        <v>0</v>
      </c>
      <c r="DJ152" s="34">
        <f t="shared" ref="DJ152" si="386">SUM(DJ153:DJ155)</f>
        <v>0</v>
      </c>
      <c r="DK152" s="34">
        <f t="shared" ref="DK152" si="387">SUM(DK153:DK155)</f>
        <v>0</v>
      </c>
      <c r="DL152" s="729">
        <f t="shared" ref="DL152" si="388">SUM(DL153:DL155)</f>
        <v>0</v>
      </c>
      <c r="DM152" s="105"/>
      <c r="DN152" s="105"/>
      <c r="DO152" s="105"/>
      <c r="DP152" s="105"/>
      <c r="DQ152" s="105"/>
      <c r="DR152" s="105"/>
      <c r="DS152" s="105"/>
      <c r="DT152" s="105"/>
      <c r="DU152" s="105"/>
      <c r="DV152" s="105"/>
      <c r="DW152" s="105"/>
      <c r="DX152" s="105"/>
      <c r="DY152" s="105"/>
    </row>
    <row r="153" spans="1:129" s="384" customFormat="1" ht="21.6" customHeight="1">
      <c r="A153" s="333"/>
      <c r="B153" s="333"/>
      <c r="C153" s="76"/>
      <c r="D153" s="87" t="s">
        <v>236</v>
      </c>
      <c r="E153" s="90" t="s">
        <v>237</v>
      </c>
      <c r="F153" s="730" t="s">
        <v>83</v>
      </c>
      <c r="G153" s="726">
        <f>'LCR Weights'!M153</f>
        <v>0.85</v>
      </c>
      <c r="H153" s="765">
        <f>'LCR Weights'!H153</f>
        <v>0.85</v>
      </c>
      <c r="I153" s="766">
        <f>$H153*'Base Data'!I153</f>
        <v>0</v>
      </c>
      <c r="J153" s="34">
        <f>$H153*'Base Data'!J153</f>
        <v>0</v>
      </c>
      <c r="K153" s="34">
        <f>$H153*'Base Data'!K153</f>
        <v>0</v>
      </c>
      <c r="L153" s="34">
        <f>$H153*'Base Data'!L153</f>
        <v>0</v>
      </c>
      <c r="M153" s="34">
        <f>$H153*'Base Data'!M153</f>
        <v>0</v>
      </c>
      <c r="N153" s="34">
        <f>$H153*'Base Data'!N153</f>
        <v>0</v>
      </c>
      <c r="O153" s="34">
        <f>$H153*'Base Data'!O153</f>
        <v>0</v>
      </c>
      <c r="P153" s="34">
        <f>$H153*'Base Data'!P153</f>
        <v>0</v>
      </c>
      <c r="Q153" s="34">
        <f>$H153*'Base Data'!Q153</f>
        <v>0</v>
      </c>
      <c r="R153" s="34">
        <f>$H153*'Base Data'!R153</f>
        <v>0</v>
      </c>
      <c r="S153" s="34">
        <f>$H153*'Base Data'!S153</f>
        <v>0</v>
      </c>
      <c r="T153" s="34">
        <f>$H153*'Base Data'!T153</f>
        <v>0</v>
      </c>
      <c r="U153" s="34">
        <f>$H153*'Base Data'!U153</f>
        <v>0</v>
      </c>
      <c r="V153" s="34">
        <f>$H153*'Base Data'!V153</f>
        <v>0</v>
      </c>
      <c r="W153" s="34">
        <f>$H153*'Base Data'!W153</f>
        <v>0</v>
      </c>
      <c r="X153" s="34">
        <f>$H153*'Base Data'!X153</f>
        <v>0</v>
      </c>
      <c r="Y153" s="34">
        <f>$H153*'Base Data'!Y153</f>
        <v>0</v>
      </c>
      <c r="Z153" s="34">
        <f>$H153*'Base Data'!Z153</f>
        <v>0</v>
      </c>
      <c r="AA153" s="34">
        <f>$H153*'Base Data'!AA153</f>
        <v>0</v>
      </c>
      <c r="AB153" s="34">
        <f>$H153*'Base Data'!AB153</f>
        <v>0</v>
      </c>
      <c r="AC153" s="34">
        <f>$H153*'Base Data'!AC153</f>
        <v>0</v>
      </c>
      <c r="AD153" s="34">
        <f>$H153*'Base Data'!AD153</f>
        <v>0</v>
      </c>
      <c r="AE153" s="34">
        <f>$H153*'Base Data'!AE153</f>
        <v>0</v>
      </c>
      <c r="AF153" s="34">
        <f>$H153*'Base Data'!AF153</f>
        <v>0</v>
      </c>
      <c r="AG153" s="34">
        <f>$H153*'Base Data'!AG153</f>
        <v>0</v>
      </c>
      <c r="AH153" s="34">
        <f>$H153*'Base Data'!AH153</f>
        <v>0</v>
      </c>
      <c r="AI153" s="34">
        <f>$H153*'Base Data'!AI153</f>
        <v>0</v>
      </c>
      <c r="AJ153" s="34">
        <f>$H153*'Base Data'!AJ153</f>
        <v>0</v>
      </c>
      <c r="AK153" s="34">
        <f>$H153*'Base Data'!AK153</f>
        <v>0</v>
      </c>
      <c r="AL153" s="34">
        <f>$H153*'Base Data'!AL153</f>
        <v>0</v>
      </c>
      <c r="AM153" s="34">
        <f>$H153*'Base Data'!AM153</f>
        <v>0</v>
      </c>
      <c r="AN153" s="34">
        <f>$H153*'Base Data'!AN153</f>
        <v>0</v>
      </c>
      <c r="AO153" s="34">
        <f>$H153*'Base Data'!AO153</f>
        <v>0</v>
      </c>
      <c r="AP153" s="34">
        <f>$H153*'Base Data'!AP153</f>
        <v>0</v>
      </c>
      <c r="AQ153" s="34">
        <f>$H153*'Base Data'!AQ153</f>
        <v>0</v>
      </c>
      <c r="AR153" s="34">
        <f>$H153*'Base Data'!AR153</f>
        <v>0</v>
      </c>
      <c r="AS153" s="34">
        <f>$H153*'Base Data'!AS153</f>
        <v>0</v>
      </c>
      <c r="AT153" s="34">
        <f>$H153*'Base Data'!AT153</f>
        <v>0</v>
      </c>
      <c r="AU153" s="34">
        <f>$H153*'Base Data'!AU153</f>
        <v>0</v>
      </c>
      <c r="AV153" s="34">
        <f>$H153*'Base Data'!AV153</f>
        <v>0</v>
      </c>
      <c r="AW153" s="34">
        <f>$H153*'Base Data'!AW153</f>
        <v>0</v>
      </c>
      <c r="AX153" s="34">
        <f>$H153*'Base Data'!AX153</f>
        <v>0</v>
      </c>
      <c r="AY153" s="34">
        <f>$H153*'Base Data'!AY153</f>
        <v>0</v>
      </c>
      <c r="AZ153" s="34">
        <f>$H153*'Base Data'!AZ153</f>
        <v>0</v>
      </c>
      <c r="BA153" s="34">
        <f>$H153*'Base Data'!BA153</f>
        <v>0</v>
      </c>
      <c r="BB153" s="34">
        <f>$H153*'Base Data'!BB153</f>
        <v>0</v>
      </c>
      <c r="BC153" s="34">
        <f>$H153*'Base Data'!BC153</f>
        <v>0</v>
      </c>
      <c r="BD153" s="34">
        <f>$H153*'Base Data'!BD153</f>
        <v>0</v>
      </c>
      <c r="BE153" s="34">
        <f>$H153*'Base Data'!BE153</f>
        <v>0</v>
      </c>
      <c r="BF153" s="34">
        <f>$H153*'Base Data'!BF153</f>
        <v>0</v>
      </c>
      <c r="BG153" s="34">
        <f>$H153*'Base Data'!BG153</f>
        <v>0</v>
      </c>
      <c r="BH153" s="34">
        <f>$H153*'Base Data'!BH153</f>
        <v>0</v>
      </c>
      <c r="BI153" s="34">
        <f>$H153*'Base Data'!BI153</f>
        <v>0</v>
      </c>
      <c r="BJ153" s="34">
        <f>$H153*'Base Data'!BJ153</f>
        <v>0</v>
      </c>
      <c r="BK153" s="34">
        <f>$H153*'Base Data'!BK153</f>
        <v>0</v>
      </c>
      <c r="BL153" s="34">
        <f>$H153*'Base Data'!BL153</f>
        <v>0</v>
      </c>
      <c r="BM153" s="34">
        <f>$H153*'Base Data'!BM153</f>
        <v>0</v>
      </c>
      <c r="BN153" s="34">
        <f>$H153*'Base Data'!BN153</f>
        <v>0</v>
      </c>
      <c r="BO153" s="34">
        <f>$H153*'Base Data'!BO153</f>
        <v>0</v>
      </c>
      <c r="BP153" s="34">
        <f>$H153*'Base Data'!BP153</f>
        <v>0</v>
      </c>
      <c r="BQ153" s="34">
        <f>$H153*'Base Data'!BQ153</f>
        <v>0</v>
      </c>
      <c r="BR153" s="34">
        <f>$H153*'Base Data'!BR153</f>
        <v>0</v>
      </c>
      <c r="BS153" s="34">
        <f>$H153*'Base Data'!BS153</f>
        <v>0</v>
      </c>
      <c r="BT153" s="34">
        <f>$H153*'Base Data'!BT153</f>
        <v>0</v>
      </c>
      <c r="BU153" s="34">
        <f>$H153*'Base Data'!BU153</f>
        <v>0</v>
      </c>
      <c r="BV153" s="34">
        <f>$H153*'Base Data'!BV153</f>
        <v>0</v>
      </c>
      <c r="BW153" s="34">
        <f>$H153*'Base Data'!BW153</f>
        <v>0</v>
      </c>
      <c r="BX153" s="34">
        <f>$H153*'Base Data'!BX153</f>
        <v>0</v>
      </c>
      <c r="BY153" s="34">
        <f>$H153*'Base Data'!BY153</f>
        <v>0</v>
      </c>
      <c r="BZ153" s="34">
        <f>$H153*'Base Data'!BZ153</f>
        <v>0</v>
      </c>
      <c r="CA153" s="34">
        <f>$H153*'Base Data'!CA153</f>
        <v>0</v>
      </c>
      <c r="CB153" s="34">
        <f>$H153*'Base Data'!CB153</f>
        <v>0</v>
      </c>
      <c r="CC153" s="34">
        <f>$H153*'Base Data'!CC153</f>
        <v>0</v>
      </c>
      <c r="CD153" s="34">
        <f>$H153*'Base Data'!CD153</f>
        <v>0</v>
      </c>
      <c r="CE153" s="34">
        <f>$H153*'Base Data'!CE153</f>
        <v>0</v>
      </c>
      <c r="CF153" s="34">
        <f>$H153*'Base Data'!CF153</f>
        <v>0</v>
      </c>
      <c r="CG153" s="34">
        <f>$H153*'Base Data'!CG153</f>
        <v>0</v>
      </c>
      <c r="CH153" s="34">
        <f>$H153*'Base Data'!CH153</f>
        <v>0</v>
      </c>
      <c r="CI153" s="34">
        <f>$H153*'Base Data'!CI153</f>
        <v>0</v>
      </c>
      <c r="CJ153" s="34">
        <f>$H153*'Base Data'!CJ153</f>
        <v>0</v>
      </c>
      <c r="CK153" s="34">
        <f>$H153*'Base Data'!CK153</f>
        <v>0</v>
      </c>
      <c r="CL153" s="34">
        <f>$H153*'Base Data'!CL153</f>
        <v>0</v>
      </c>
      <c r="CM153" s="34">
        <f>$H153*'Base Data'!CM153</f>
        <v>0</v>
      </c>
      <c r="CN153" s="34">
        <f>$H153*'Base Data'!CN153</f>
        <v>0</v>
      </c>
      <c r="CO153" s="34">
        <f>$H153*'Base Data'!CO153</f>
        <v>0</v>
      </c>
      <c r="CP153" s="34">
        <f>$H153*'Base Data'!CP153</f>
        <v>0</v>
      </c>
      <c r="CQ153" s="34">
        <f>$H153*'Base Data'!CQ153</f>
        <v>0</v>
      </c>
      <c r="CR153" s="34">
        <f>$H153*'Base Data'!CR153</f>
        <v>0</v>
      </c>
      <c r="CS153" s="34">
        <f>$H153*'Base Data'!CS153</f>
        <v>0</v>
      </c>
      <c r="CT153" s="34">
        <f>$H153*'Base Data'!CT153</f>
        <v>0</v>
      </c>
      <c r="CU153" s="34">
        <f>$H153*'Base Data'!CU153</f>
        <v>0</v>
      </c>
      <c r="CV153" s="34">
        <f>$H153*'Base Data'!CV153</f>
        <v>0</v>
      </c>
      <c r="CW153" s="34">
        <f>$H153*'Base Data'!CW153</f>
        <v>0</v>
      </c>
      <c r="CX153" s="34">
        <f>$H153*'Base Data'!CX153</f>
        <v>0</v>
      </c>
      <c r="CY153" s="34">
        <f>$H153*'Base Data'!CY153</f>
        <v>0</v>
      </c>
      <c r="CZ153" s="34">
        <f>$H153*'Base Data'!CZ153</f>
        <v>0</v>
      </c>
      <c r="DA153" s="34">
        <f>$H153*'Base Data'!DA153</f>
        <v>0</v>
      </c>
      <c r="DB153" s="34">
        <f>$H153*'Base Data'!DB153</f>
        <v>0</v>
      </c>
      <c r="DC153" s="34">
        <f>$H153*'Base Data'!DC153</f>
        <v>0</v>
      </c>
      <c r="DD153" s="34">
        <f>$H153*'Base Data'!DD153</f>
        <v>0</v>
      </c>
      <c r="DE153" s="34">
        <f>$H153*'Base Data'!DE153</f>
        <v>0</v>
      </c>
      <c r="DF153" s="34">
        <f>$H153*'Base Data'!DF153</f>
        <v>0</v>
      </c>
      <c r="DG153" s="34">
        <f>$H153*'Base Data'!DG153</f>
        <v>0</v>
      </c>
      <c r="DH153" s="34">
        <f>$H153*'Base Data'!DH153</f>
        <v>0</v>
      </c>
      <c r="DI153" s="34">
        <f>$H153*'Base Data'!DI153</f>
        <v>0</v>
      </c>
      <c r="DJ153" s="34">
        <f>$H153*'Base Data'!DJ153</f>
        <v>0</v>
      </c>
      <c r="DK153" s="34">
        <f>$H153*'Base Data'!DK153</f>
        <v>0</v>
      </c>
      <c r="DL153" s="729">
        <f>$H153*'Base Data'!DL153</f>
        <v>0</v>
      </c>
      <c r="DM153" s="105"/>
      <c r="DN153" s="105"/>
      <c r="DO153" s="105"/>
      <c r="DP153" s="105"/>
      <c r="DQ153" s="105"/>
      <c r="DR153" s="105"/>
      <c r="DS153" s="105"/>
      <c r="DT153" s="105"/>
      <c r="DU153" s="105"/>
      <c r="DV153" s="105"/>
      <c r="DW153" s="105"/>
      <c r="DX153" s="105"/>
      <c r="DY153" s="105"/>
    </row>
    <row r="154" spans="1:129" s="384" customFormat="1" ht="19.899999999999999" customHeight="1">
      <c r="A154" s="333"/>
      <c r="B154" s="333"/>
      <c r="C154" s="76"/>
      <c r="D154" s="87" t="s">
        <v>238</v>
      </c>
      <c r="E154" s="90" t="s">
        <v>239</v>
      </c>
      <c r="F154" s="730" t="s">
        <v>240</v>
      </c>
      <c r="G154" s="726">
        <f>'LCR Weights'!M154</f>
        <v>0.85</v>
      </c>
      <c r="H154" s="765">
        <f>'LCR Weights'!H154</f>
        <v>0.85</v>
      </c>
      <c r="I154" s="766">
        <f>$H154*'Base Data'!I154</f>
        <v>0</v>
      </c>
      <c r="J154" s="34">
        <f>$H154*'Base Data'!J154</f>
        <v>0</v>
      </c>
      <c r="K154" s="34">
        <f>$H154*'Base Data'!K154</f>
        <v>0</v>
      </c>
      <c r="L154" s="34">
        <f>$H154*'Base Data'!L154</f>
        <v>0</v>
      </c>
      <c r="M154" s="34">
        <f>$H154*'Base Data'!M154</f>
        <v>0</v>
      </c>
      <c r="N154" s="34">
        <f>$H154*'Base Data'!N154</f>
        <v>0</v>
      </c>
      <c r="O154" s="34">
        <f>$H154*'Base Data'!O154</f>
        <v>0</v>
      </c>
      <c r="P154" s="34">
        <f>$H154*'Base Data'!P154</f>
        <v>0</v>
      </c>
      <c r="Q154" s="34">
        <f>$H154*'Base Data'!Q154</f>
        <v>0</v>
      </c>
      <c r="R154" s="34">
        <f>$H154*'Base Data'!R154</f>
        <v>0</v>
      </c>
      <c r="S154" s="34">
        <f>$H154*'Base Data'!S154</f>
        <v>0</v>
      </c>
      <c r="T154" s="34">
        <f>$H154*'Base Data'!T154</f>
        <v>0</v>
      </c>
      <c r="U154" s="34">
        <f>$H154*'Base Data'!U154</f>
        <v>0</v>
      </c>
      <c r="V154" s="34">
        <f>$H154*'Base Data'!V154</f>
        <v>0</v>
      </c>
      <c r="W154" s="34">
        <f>$H154*'Base Data'!W154</f>
        <v>0</v>
      </c>
      <c r="X154" s="34">
        <f>$H154*'Base Data'!X154</f>
        <v>0</v>
      </c>
      <c r="Y154" s="34">
        <f>$H154*'Base Data'!Y154</f>
        <v>0</v>
      </c>
      <c r="Z154" s="34">
        <f>$H154*'Base Data'!Z154</f>
        <v>0</v>
      </c>
      <c r="AA154" s="34">
        <f>$H154*'Base Data'!AA154</f>
        <v>0</v>
      </c>
      <c r="AB154" s="34">
        <f>$H154*'Base Data'!AB154</f>
        <v>0</v>
      </c>
      <c r="AC154" s="34">
        <f>$H154*'Base Data'!AC154</f>
        <v>0</v>
      </c>
      <c r="AD154" s="34">
        <f>$H154*'Base Data'!AD154</f>
        <v>0</v>
      </c>
      <c r="AE154" s="34">
        <f>$H154*'Base Data'!AE154</f>
        <v>0</v>
      </c>
      <c r="AF154" s="34">
        <f>$H154*'Base Data'!AF154</f>
        <v>0</v>
      </c>
      <c r="AG154" s="34">
        <f>$H154*'Base Data'!AG154</f>
        <v>0</v>
      </c>
      <c r="AH154" s="34">
        <f>$H154*'Base Data'!AH154</f>
        <v>0</v>
      </c>
      <c r="AI154" s="34">
        <f>$H154*'Base Data'!AI154</f>
        <v>0</v>
      </c>
      <c r="AJ154" s="34">
        <f>$H154*'Base Data'!AJ154</f>
        <v>0</v>
      </c>
      <c r="AK154" s="34">
        <f>$H154*'Base Data'!AK154</f>
        <v>0</v>
      </c>
      <c r="AL154" s="34">
        <f>$H154*'Base Data'!AL154</f>
        <v>0</v>
      </c>
      <c r="AM154" s="34">
        <f>$H154*'Base Data'!AM154</f>
        <v>0</v>
      </c>
      <c r="AN154" s="34">
        <f>$H154*'Base Data'!AN154</f>
        <v>0</v>
      </c>
      <c r="AO154" s="34">
        <f>$H154*'Base Data'!AO154</f>
        <v>0</v>
      </c>
      <c r="AP154" s="34">
        <f>$H154*'Base Data'!AP154</f>
        <v>0</v>
      </c>
      <c r="AQ154" s="34">
        <f>$H154*'Base Data'!AQ154</f>
        <v>0</v>
      </c>
      <c r="AR154" s="34">
        <f>$H154*'Base Data'!AR154</f>
        <v>0</v>
      </c>
      <c r="AS154" s="34">
        <f>$H154*'Base Data'!AS154</f>
        <v>0</v>
      </c>
      <c r="AT154" s="34">
        <f>$H154*'Base Data'!AT154</f>
        <v>0</v>
      </c>
      <c r="AU154" s="34">
        <f>$H154*'Base Data'!AU154</f>
        <v>0</v>
      </c>
      <c r="AV154" s="34">
        <f>$H154*'Base Data'!AV154</f>
        <v>0</v>
      </c>
      <c r="AW154" s="34">
        <f>$H154*'Base Data'!AW154</f>
        <v>0</v>
      </c>
      <c r="AX154" s="34">
        <f>$H154*'Base Data'!AX154</f>
        <v>0</v>
      </c>
      <c r="AY154" s="34">
        <f>$H154*'Base Data'!AY154</f>
        <v>0</v>
      </c>
      <c r="AZ154" s="34">
        <f>$H154*'Base Data'!AZ154</f>
        <v>0</v>
      </c>
      <c r="BA154" s="34">
        <f>$H154*'Base Data'!BA154</f>
        <v>0</v>
      </c>
      <c r="BB154" s="34">
        <f>$H154*'Base Data'!BB154</f>
        <v>0</v>
      </c>
      <c r="BC154" s="34">
        <f>$H154*'Base Data'!BC154</f>
        <v>0</v>
      </c>
      <c r="BD154" s="34">
        <f>$H154*'Base Data'!BD154</f>
        <v>0</v>
      </c>
      <c r="BE154" s="34">
        <f>$H154*'Base Data'!BE154</f>
        <v>0</v>
      </c>
      <c r="BF154" s="34">
        <f>$H154*'Base Data'!BF154</f>
        <v>0</v>
      </c>
      <c r="BG154" s="34">
        <f>$H154*'Base Data'!BG154</f>
        <v>0</v>
      </c>
      <c r="BH154" s="34">
        <f>$H154*'Base Data'!BH154</f>
        <v>0</v>
      </c>
      <c r="BI154" s="34">
        <f>$H154*'Base Data'!BI154</f>
        <v>0</v>
      </c>
      <c r="BJ154" s="34">
        <f>$H154*'Base Data'!BJ154</f>
        <v>0</v>
      </c>
      <c r="BK154" s="34">
        <f>$H154*'Base Data'!BK154</f>
        <v>0</v>
      </c>
      <c r="BL154" s="34">
        <f>$H154*'Base Data'!BL154</f>
        <v>0</v>
      </c>
      <c r="BM154" s="34">
        <f>$H154*'Base Data'!BM154</f>
        <v>0</v>
      </c>
      <c r="BN154" s="34">
        <f>$H154*'Base Data'!BN154</f>
        <v>0</v>
      </c>
      <c r="BO154" s="34">
        <f>$H154*'Base Data'!BO154</f>
        <v>0</v>
      </c>
      <c r="BP154" s="34">
        <f>$H154*'Base Data'!BP154</f>
        <v>0</v>
      </c>
      <c r="BQ154" s="34">
        <f>$H154*'Base Data'!BQ154</f>
        <v>0</v>
      </c>
      <c r="BR154" s="34">
        <f>$H154*'Base Data'!BR154</f>
        <v>0</v>
      </c>
      <c r="BS154" s="34">
        <f>$H154*'Base Data'!BS154</f>
        <v>0</v>
      </c>
      <c r="BT154" s="34">
        <f>$H154*'Base Data'!BT154</f>
        <v>0</v>
      </c>
      <c r="BU154" s="34">
        <f>$H154*'Base Data'!BU154</f>
        <v>0</v>
      </c>
      <c r="BV154" s="34">
        <f>$H154*'Base Data'!BV154</f>
        <v>0</v>
      </c>
      <c r="BW154" s="34">
        <f>$H154*'Base Data'!BW154</f>
        <v>0</v>
      </c>
      <c r="BX154" s="34">
        <f>$H154*'Base Data'!BX154</f>
        <v>0</v>
      </c>
      <c r="BY154" s="34">
        <f>$H154*'Base Data'!BY154</f>
        <v>0</v>
      </c>
      <c r="BZ154" s="34">
        <f>$H154*'Base Data'!BZ154</f>
        <v>0</v>
      </c>
      <c r="CA154" s="34">
        <f>$H154*'Base Data'!CA154</f>
        <v>0</v>
      </c>
      <c r="CB154" s="34">
        <f>$H154*'Base Data'!CB154</f>
        <v>0</v>
      </c>
      <c r="CC154" s="34">
        <f>$H154*'Base Data'!CC154</f>
        <v>0</v>
      </c>
      <c r="CD154" s="34">
        <f>$H154*'Base Data'!CD154</f>
        <v>0</v>
      </c>
      <c r="CE154" s="34">
        <f>$H154*'Base Data'!CE154</f>
        <v>0</v>
      </c>
      <c r="CF154" s="34">
        <f>$H154*'Base Data'!CF154</f>
        <v>0</v>
      </c>
      <c r="CG154" s="34">
        <f>$H154*'Base Data'!CG154</f>
        <v>0</v>
      </c>
      <c r="CH154" s="34">
        <f>$H154*'Base Data'!CH154</f>
        <v>0</v>
      </c>
      <c r="CI154" s="34">
        <f>$H154*'Base Data'!CI154</f>
        <v>0</v>
      </c>
      <c r="CJ154" s="34">
        <f>$H154*'Base Data'!CJ154</f>
        <v>0</v>
      </c>
      <c r="CK154" s="34">
        <f>$H154*'Base Data'!CK154</f>
        <v>0</v>
      </c>
      <c r="CL154" s="34">
        <f>$H154*'Base Data'!CL154</f>
        <v>0</v>
      </c>
      <c r="CM154" s="34">
        <f>$H154*'Base Data'!CM154</f>
        <v>0</v>
      </c>
      <c r="CN154" s="34">
        <f>$H154*'Base Data'!CN154</f>
        <v>0</v>
      </c>
      <c r="CO154" s="34">
        <f>$H154*'Base Data'!CO154</f>
        <v>0</v>
      </c>
      <c r="CP154" s="34">
        <f>$H154*'Base Data'!CP154</f>
        <v>0</v>
      </c>
      <c r="CQ154" s="34">
        <f>$H154*'Base Data'!CQ154</f>
        <v>0</v>
      </c>
      <c r="CR154" s="34">
        <f>$H154*'Base Data'!CR154</f>
        <v>0</v>
      </c>
      <c r="CS154" s="34">
        <f>$H154*'Base Data'!CS154</f>
        <v>0</v>
      </c>
      <c r="CT154" s="34">
        <f>$H154*'Base Data'!CT154</f>
        <v>0</v>
      </c>
      <c r="CU154" s="34">
        <f>$H154*'Base Data'!CU154</f>
        <v>0</v>
      </c>
      <c r="CV154" s="34">
        <f>$H154*'Base Data'!CV154</f>
        <v>0</v>
      </c>
      <c r="CW154" s="34">
        <f>$H154*'Base Data'!CW154</f>
        <v>0</v>
      </c>
      <c r="CX154" s="34">
        <f>$H154*'Base Data'!CX154</f>
        <v>0</v>
      </c>
      <c r="CY154" s="34">
        <f>$H154*'Base Data'!CY154</f>
        <v>0</v>
      </c>
      <c r="CZ154" s="34">
        <f>$H154*'Base Data'!CZ154</f>
        <v>0</v>
      </c>
      <c r="DA154" s="34">
        <f>$H154*'Base Data'!DA154</f>
        <v>0</v>
      </c>
      <c r="DB154" s="34">
        <f>$H154*'Base Data'!DB154</f>
        <v>0</v>
      </c>
      <c r="DC154" s="34">
        <f>$H154*'Base Data'!DC154</f>
        <v>0</v>
      </c>
      <c r="DD154" s="34">
        <f>$H154*'Base Data'!DD154</f>
        <v>0</v>
      </c>
      <c r="DE154" s="34">
        <f>$H154*'Base Data'!DE154</f>
        <v>0</v>
      </c>
      <c r="DF154" s="34">
        <f>$H154*'Base Data'!DF154</f>
        <v>0</v>
      </c>
      <c r="DG154" s="34">
        <f>$H154*'Base Data'!DG154</f>
        <v>0</v>
      </c>
      <c r="DH154" s="34">
        <f>$H154*'Base Data'!DH154</f>
        <v>0</v>
      </c>
      <c r="DI154" s="34">
        <f>$H154*'Base Data'!DI154</f>
        <v>0</v>
      </c>
      <c r="DJ154" s="34">
        <f>$H154*'Base Data'!DJ154</f>
        <v>0</v>
      </c>
      <c r="DK154" s="34">
        <f>$H154*'Base Data'!DK154</f>
        <v>0</v>
      </c>
      <c r="DL154" s="729">
        <f>$H154*'Base Data'!DL154</f>
        <v>0</v>
      </c>
      <c r="DM154" s="105"/>
      <c r="DN154" s="105"/>
      <c r="DO154" s="105"/>
      <c r="DP154" s="105"/>
      <c r="DQ154" s="105"/>
      <c r="DR154" s="105"/>
      <c r="DS154" s="105"/>
      <c r="DT154" s="105"/>
      <c r="DU154" s="105"/>
      <c r="DV154" s="105"/>
      <c r="DW154" s="105"/>
      <c r="DX154" s="105"/>
      <c r="DY154" s="105"/>
    </row>
    <row r="155" spans="1:129" s="384" customFormat="1" ht="19.899999999999999" customHeight="1">
      <c r="A155" s="333"/>
      <c r="B155" s="333"/>
      <c r="C155" s="76"/>
      <c r="D155" s="87" t="s">
        <v>241</v>
      </c>
      <c r="E155" s="90" t="s">
        <v>242</v>
      </c>
      <c r="F155" s="730" t="s">
        <v>87</v>
      </c>
      <c r="G155" s="726">
        <f>'LCR Weights'!M155</f>
        <v>0.85</v>
      </c>
      <c r="H155" s="765">
        <f>'LCR Weights'!H155</f>
        <v>0.85</v>
      </c>
      <c r="I155" s="766">
        <f>$H155*'Base Data'!I155</f>
        <v>0</v>
      </c>
      <c r="J155" s="34">
        <f>$H155*'Base Data'!J155</f>
        <v>0</v>
      </c>
      <c r="K155" s="34">
        <f>$H155*'Base Data'!K155</f>
        <v>0</v>
      </c>
      <c r="L155" s="34">
        <f>$H155*'Base Data'!L155</f>
        <v>0</v>
      </c>
      <c r="M155" s="34">
        <f>$H155*'Base Data'!M155</f>
        <v>0</v>
      </c>
      <c r="N155" s="34">
        <f>$H155*'Base Data'!N155</f>
        <v>0</v>
      </c>
      <c r="O155" s="34">
        <f>$H155*'Base Data'!O155</f>
        <v>0</v>
      </c>
      <c r="P155" s="34">
        <f>$H155*'Base Data'!P155</f>
        <v>0</v>
      </c>
      <c r="Q155" s="34">
        <f>$H155*'Base Data'!Q155</f>
        <v>0</v>
      </c>
      <c r="R155" s="34">
        <f>$H155*'Base Data'!R155</f>
        <v>0</v>
      </c>
      <c r="S155" s="34">
        <f>$H155*'Base Data'!S155</f>
        <v>0</v>
      </c>
      <c r="T155" s="34">
        <f>$H155*'Base Data'!T155</f>
        <v>0</v>
      </c>
      <c r="U155" s="34">
        <f>$H155*'Base Data'!U155</f>
        <v>0</v>
      </c>
      <c r="V155" s="34">
        <f>$H155*'Base Data'!V155</f>
        <v>0</v>
      </c>
      <c r="W155" s="34">
        <f>$H155*'Base Data'!W155</f>
        <v>0</v>
      </c>
      <c r="X155" s="34">
        <f>$H155*'Base Data'!X155</f>
        <v>0</v>
      </c>
      <c r="Y155" s="34">
        <f>$H155*'Base Data'!Y155</f>
        <v>0</v>
      </c>
      <c r="Z155" s="34">
        <f>$H155*'Base Data'!Z155</f>
        <v>0</v>
      </c>
      <c r="AA155" s="34">
        <f>$H155*'Base Data'!AA155</f>
        <v>0</v>
      </c>
      <c r="AB155" s="34">
        <f>$H155*'Base Data'!AB155</f>
        <v>0</v>
      </c>
      <c r="AC155" s="34">
        <f>$H155*'Base Data'!AC155</f>
        <v>0</v>
      </c>
      <c r="AD155" s="34">
        <f>$H155*'Base Data'!AD155</f>
        <v>0</v>
      </c>
      <c r="AE155" s="34">
        <f>$H155*'Base Data'!AE155</f>
        <v>0</v>
      </c>
      <c r="AF155" s="34">
        <f>$H155*'Base Data'!AF155</f>
        <v>0</v>
      </c>
      <c r="AG155" s="34">
        <f>$H155*'Base Data'!AG155</f>
        <v>0</v>
      </c>
      <c r="AH155" s="34">
        <f>$H155*'Base Data'!AH155</f>
        <v>0</v>
      </c>
      <c r="AI155" s="34">
        <f>$H155*'Base Data'!AI155</f>
        <v>0</v>
      </c>
      <c r="AJ155" s="34">
        <f>$H155*'Base Data'!AJ155</f>
        <v>0</v>
      </c>
      <c r="AK155" s="34">
        <f>$H155*'Base Data'!AK155</f>
        <v>0</v>
      </c>
      <c r="AL155" s="34">
        <f>$H155*'Base Data'!AL155</f>
        <v>0</v>
      </c>
      <c r="AM155" s="34">
        <f>$H155*'Base Data'!AM155</f>
        <v>0</v>
      </c>
      <c r="AN155" s="34">
        <f>$H155*'Base Data'!AN155</f>
        <v>0</v>
      </c>
      <c r="AO155" s="34">
        <f>$H155*'Base Data'!AO155</f>
        <v>0</v>
      </c>
      <c r="AP155" s="34">
        <f>$H155*'Base Data'!AP155</f>
        <v>0</v>
      </c>
      <c r="AQ155" s="34">
        <f>$H155*'Base Data'!AQ155</f>
        <v>0</v>
      </c>
      <c r="AR155" s="34">
        <f>$H155*'Base Data'!AR155</f>
        <v>0</v>
      </c>
      <c r="AS155" s="34">
        <f>$H155*'Base Data'!AS155</f>
        <v>0</v>
      </c>
      <c r="AT155" s="34">
        <f>$H155*'Base Data'!AT155</f>
        <v>0</v>
      </c>
      <c r="AU155" s="34">
        <f>$H155*'Base Data'!AU155</f>
        <v>0</v>
      </c>
      <c r="AV155" s="34">
        <f>$H155*'Base Data'!AV155</f>
        <v>0</v>
      </c>
      <c r="AW155" s="34">
        <f>$H155*'Base Data'!AW155</f>
        <v>0</v>
      </c>
      <c r="AX155" s="34">
        <f>$H155*'Base Data'!AX155</f>
        <v>0</v>
      </c>
      <c r="AY155" s="34">
        <f>$H155*'Base Data'!AY155</f>
        <v>0</v>
      </c>
      <c r="AZ155" s="34">
        <f>$H155*'Base Data'!AZ155</f>
        <v>0</v>
      </c>
      <c r="BA155" s="34">
        <f>$H155*'Base Data'!BA155</f>
        <v>0</v>
      </c>
      <c r="BB155" s="34">
        <f>$H155*'Base Data'!BB155</f>
        <v>0</v>
      </c>
      <c r="BC155" s="34">
        <f>$H155*'Base Data'!BC155</f>
        <v>0</v>
      </c>
      <c r="BD155" s="34">
        <f>$H155*'Base Data'!BD155</f>
        <v>0</v>
      </c>
      <c r="BE155" s="34">
        <f>$H155*'Base Data'!BE155</f>
        <v>0</v>
      </c>
      <c r="BF155" s="34">
        <f>$H155*'Base Data'!BF155</f>
        <v>0</v>
      </c>
      <c r="BG155" s="34">
        <f>$H155*'Base Data'!BG155</f>
        <v>0</v>
      </c>
      <c r="BH155" s="34">
        <f>$H155*'Base Data'!BH155</f>
        <v>0</v>
      </c>
      <c r="BI155" s="34">
        <f>$H155*'Base Data'!BI155</f>
        <v>0</v>
      </c>
      <c r="BJ155" s="34">
        <f>$H155*'Base Data'!BJ155</f>
        <v>0</v>
      </c>
      <c r="BK155" s="34">
        <f>$H155*'Base Data'!BK155</f>
        <v>0</v>
      </c>
      <c r="BL155" s="34">
        <f>$H155*'Base Data'!BL155</f>
        <v>0</v>
      </c>
      <c r="BM155" s="34">
        <f>$H155*'Base Data'!BM155</f>
        <v>0</v>
      </c>
      <c r="BN155" s="34">
        <f>$H155*'Base Data'!BN155</f>
        <v>0</v>
      </c>
      <c r="BO155" s="34">
        <f>$H155*'Base Data'!BO155</f>
        <v>0</v>
      </c>
      <c r="BP155" s="34">
        <f>$H155*'Base Data'!BP155</f>
        <v>0</v>
      </c>
      <c r="BQ155" s="34">
        <f>$H155*'Base Data'!BQ155</f>
        <v>0</v>
      </c>
      <c r="BR155" s="34">
        <f>$H155*'Base Data'!BR155</f>
        <v>0</v>
      </c>
      <c r="BS155" s="34">
        <f>$H155*'Base Data'!BS155</f>
        <v>0</v>
      </c>
      <c r="BT155" s="34">
        <f>$H155*'Base Data'!BT155</f>
        <v>0</v>
      </c>
      <c r="BU155" s="34">
        <f>$H155*'Base Data'!BU155</f>
        <v>0</v>
      </c>
      <c r="BV155" s="34">
        <f>$H155*'Base Data'!BV155</f>
        <v>0</v>
      </c>
      <c r="BW155" s="34">
        <f>$H155*'Base Data'!BW155</f>
        <v>0</v>
      </c>
      <c r="BX155" s="34">
        <f>$H155*'Base Data'!BX155</f>
        <v>0</v>
      </c>
      <c r="BY155" s="34">
        <f>$H155*'Base Data'!BY155</f>
        <v>0</v>
      </c>
      <c r="BZ155" s="34">
        <f>$H155*'Base Data'!BZ155</f>
        <v>0</v>
      </c>
      <c r="CA155" s="34">
        <f>$H155*'Base Data'!CA155</f>
        <v>0</v>
      </c>
      <c r="CB155" s="34">
        <f>$H155*'Base Data'!CB155</f>
        <v>0</v>
      </c>
      <c r="CC155" s="34">
        <f>$H155*'Base Data'!CC155</f>
        <v>0</v>
      </c>
      <c r="CD155" s="34">
        <f>$H155*'Base Data'!CD155</f>
        <v>0</v>
      </c>
      <c r="CE155" s="34">
        <f>$H155*'Base Data'!CE155</f>
        <v>0</v>
      </c>
      <c r="CF155" s="34">
        <f>$H155*'Base Data'!CF155</f>
        <v>0</v>
      </c>
      <c r="CG155" s="34">
        <f>$H155*'Base Data'!CG155</f>
        <v>0</v>
      </c>
      <c r="CH155" s="34">
        <f>$H155*'Base Data'!CH155</f>
        <v>0</v>
      </c>
      <c r="CI155" s="34">
        <f>$H155*'Base Data'!CI155</f>
        <v>0</v>
      </c>
      <c r="CJ155" s="34">
        <f>$H155*'Base Data'!CJ155</f>
        <v>0</v>
      </c>
      <c r="CK155" s="34">
        <f>$H155*'Base Data'!CK155</f>
        <v>0</v>
      </c>
      <c r="CL155" s="34">
        <f>$H155*'Base Data'!CL155</f>
        <v>0</v>
      </c>
      <c r="CM155" s="34">
        <f>$H155*'Base Data'!CM155</f>
        <v>0</v>
      </c>
      <c r="CN155" s="34">
        <f>$H155*'Base Data'!CN155</f>
        <v>0</v>
      </c>
      <c r="CO155" s="34">
        <f>$H155*'Base Data'!CO155</f>
        <v>0</v>
      </c>
      <c r="CP155" s="34">
        <f>$H155*'Base Data'!CP155</f>
        <v>0</v>
      </c>
      <c r="CQ155" s="34">
        <f>$H155*'Base Data'!CQ155</f>
        <v>0</v>
      </c>
      <c r="CR155" s="34">
        <f>$H155*'Base Data'!CR155</f>
        <v>0</v>
      </c>
      <c r="CS155" s="34">
        <f>$H155*'Base Data'!CS155</f>
        <v>0</v>
      </c>
      <c r="CT155" s="34">
        <f>$H155*'Base Data'!CT155</f>
        <v>0</v>
      </c>
      <c r="CU155" s="34">
        <f>$H155*'Base Data'!CU155</f>
        <v>0</v>
      </c>
      <c r="CV155" s="34">
        <f>$H155*'Base Data'!CV155</f>
        <v>0</v>
      </c>
      <c r="CW155" s="34">
        <f>$H155*'Base Data'!CW155</f>
        <v>0</v>
      </c>
      <c r="CX155" s="34">
        <f>$H155*'Base Data'!CX155</f>
        <v>0</v>
      </c>
      <c r="CY155" s="34">
        <f>$H155*'Base Data'!CY155</f>
        <v>0</v>
      </c>
      <c r="CZ155" s="34">
        <f>$H155*'Base Data'!CZ155</f>
        <v>0</v>
      </c>
      <c r="DA155" s="34">
        <f>$H155*'Base Data'!DA155</f>
        <v>0</v>
      </c>
      <c r="DB155" s="34">
        <f>$H155*'Base Data'!DB155</f>
        <v>0</v>
      </c>
      <c r="DC155" s="34">
        <f>$H155*'Base Data'!DC155</f>
        <v>0</v>
      </c>
      <c r="DD155" s="34">
        <f>$H155*'Base Data'!DD155</f>
        <v>0</v>
      </c>
      <c r="DE155" s="34">
        <f>$H155*'Base Data'!DE155</f>
        <v>0</v>
      </c>
      <c r="DF155" s="34">
        <f>$H155*'Base Data'!DF155</f>
        <v>0</v>
      </c>
      <c r="DG155" s="34">
        <f>$H155*'Base Data'!DG155</f>
        <v>0</v>
      </c>
      <c r="DH155" s="34">
        <f>$H155*'Base Data'!DH155</f>
        <v>0</v>
      </c>
      <c r="DI155" s="34">
        <f>$H155*'Base Data'!DI155</f>
        <v>0</v>
      </c>
      <c r="DJ155" s="34">
        <f>$H155*'Base Data'!DJ155</f>
        <v>0</v>
      </c>
      <c r="DK155" s="34">
        <f>$H155*'Base Data'!DK155</f>
        <v>0</v>
      </c>
      <c r="DL155" s="729">
        <f>$H155*'Base Data'!DL155</f>
        <v>0</v>
      </c>
      <c r="DM155" s="105"/>
      <c r="DN155" s="105"/>
      <c r="DO155" s="105"/>
      <c r="DP155" s="105"/>
      <c r="DQ155" s="105"/>
      <c r="DR155" s="105"/>
      <c r="DS155" s="105"/>
      <c r="DT155" s="105"/>
      <c r="DU155" s="105"/>
      <c r="DV155" s="105"/>
      <c r="DW155" s="105"/>
      <c r="DX155" s="105"/>
      <c r="DY155" s="105"/>
    </row>
    <row r="156" spans="1:129" s="384" customFormat="1" ht="22.15" customHeight="1">
      <c r="A156" s="333"/>
      <c r="B156" s="333"/>
      <c r="C156" s="76"/>
      <c r="D156" s="87" t="s">
        <v>243</v>
      </c>
      <c r="E156" s="88" t="s">
        <v>244</v>
      </c>
      <c r="F156" s="386" t="s">
        <v>89</v>
      </c>
      <c r="G156" s="721"/>
      <c r="H156" s="722"/>
      <c r="I156" s="766">
        <f>SUM(I157:I162)</f>
        <v>0</v>
      </c>
      <c r="J156" s="34">
        <f t="shared" ref="J156" si="389">SUM(J157:J162)</f>
        <v>0</v>
      </c>
      <c r="K156" s="34">
        <f t="shared" ref="K156:BU156" si="390">SUM(K157:K162)</f>
        <v>0</v>
      </c>
      <c r="L156" s="34">
        <f t="shared" si="390"/>
        <v>0</v>
      </c>
      <c r="M156" s="34">
        <f t="shared" si="390"/>
        <v>0</v>
      </c>
      <c r="N156" s="34">
        <f t="shared" si="390"/>
        <v>0</v>
      </c>
      <c r="O156" s="34">
        <f t="shared" si="390"/>
        <v>0</v>
      </c>
      <c r="P156" s="34">
        <f t="shared" si="390"/>
        <v>0</v>
      </c>
      <c r="Q156" s="34">
        <f t="shared" si="390"/>
        <v>0</v>
      </c>
      <c r="R156" s="34">
        <f t="shared" si="390"/>
        <v>0</v>
      </c>
      <c r="S156" s="34">
        <f t="shared" si="390"/>
        <v>0</v>
      </c>
      <c r="T156" s="34">
        <f t="shared" si="390"/>
        <v>0</v>
      </c>
      <c r="U156" s="34">
        <f t="shared" si="390"/>
        <v>0</v>
      </c>
      <c r="V156" s="34">
        <f t="shared" si="390"/>
        <v>0</v>
      </c>
      <c r="W156" s="34">
        <f t="shared" si="390"/>
        <v>0</v>
      </c>
      <c r="X156" s="34">
        <f t="shared" si="390"/>
        <v>0</v>
      </c>
      <c r="Y156" s="34">
        <f t="shared" si="390"/>
        <v>0</v>
      </c>
      <c r="Z156" s="34">
        <f t="shared" si="390"/>
        <v>0</v>
      </c>
      <c r="AA156" s="34">
        <f t="shared" si="390"/>
        <v>0</v>
      </c>
      <c r="AB156" s="34">
        <f t="shared" si="390"/>
        <v>0</v>
      </c>
      <c r="AC156" s="34">
        <f t="shared" si="390"/>
        <v>0</v>
      </c>
      <c r="AD156" s="34">
        <f t="shared" si="390"/>
        <v>0</v>
      </c>
      <c r="AE156" s="34">
        <f t="shared" si="390"/>
        <v>0</v>
      </c>
      <c r="AF156" s="34">
        <f t="shared" si="390"/>
        <v>0</v>
      </c>
      <c r="AG156" s="34">
        <f t="shared" si="390"/>
        <v>0</v>
      </c>
      <c r="AH156" s="34">
        <f t="shared" si="390"/>
        <v>0</v>
      </c>
      <c r="AI156" s="34">
        <f t="shared" si="390"/>
        <v>0</v>
      </c>
      <c r="AJ156" s="34">
        <f t="shared" si="390"/>
        <v>0</v>
      </c>
      <c r="AK156" s="34">
        <f t="shared" si="390"/>
        <v>0</v>
      </c>
      <c r="AL156" s="34">
        <f t="shared" si="390"/>
        <v>0</v>
      </c>
      <c r="AM156" s="34">
        <f t="shared" si="390"/>
        <v>0</v>
      </c>
      <c r="AN156" s="34">
        <f t="shared" si="390"/>
        <v>0</v>
      </c>
      <c r="AO156" s="34">
        <f t="shared" si="390"/>
        <v>0</v>
      </c>
      <c r="AP156" s="34">
        <f t="shared" si="390"/>
        <v>0</v>
      </c>
      <c r="AQ156" s="34">
        <f t="shared" si="390"/>
        <v>0</v>
      </c>
      <c r="AR156" s="34">
        <f t="shared" si="390"/>
        <v>0</v>
      </c>
      <c r="AS156" s="34">
        <f t="shared" si="390"/>
        <v>0</v>
      </c>
      <c r="AT156" s="34">
        <f t="shared" si="390"/>
        <v>0</v>
      </c>
      <c r="AU156" s="34">
        <f t="shared" si="390"/>
        <v>0</v>
      </c>
      <c r="AV156" s="34">
        <f t="shared" si="390"/>
        <v>0</v>
      </c>
      <c r="AW156" s="34">
        <f t="shared" si="390"/>
        <v>0</v>
      </c>
      <c r="AX156" s="34">
        <f t="shared" si="390"/>
        <v>0</v>
      </c>
      <c r="AY156" s="34">
        <f t="shared" si="390"/>
        <v>0</v>
      </c>
      <c r="AZ156" s="34">
        <f t="shared" si="390"/>
        <v>0</v>
      </c>
      <c r="BA156" s="34">
        <f t="shared" si="390"/>
        <v>0</v>
      </c>
      <c r="BB156" s="34">
        <f t="shared" si="390"/>
        <v>0</v>
      </c>
      <c r="BC156" s="34">
        <f t="shared" si="390"/>
        <v>0</v>
      </c>
      <c r="BD156" s="34">
        <f t="shared" si="390"/>
        <v>0</v>
      </c>
      <c r="BE156" s="34">
        <f t="shared" si="390"/>
        <v>0</v>
      </c>
      <c r="BF156" s="34">
        <f t="shared" si="390"/>
        <v>0</v>
      </c>
      <c r="BG156" s="34">
        <f t="shared" si="390"/>
        <v>0</v>
      </c>
      <c r="BH156" s="34">
        <f t="shared" si="390"/>
        <v>0</v>
      </c>
      <c r="BI156" s="34">
        <f t="shared" si="390"/>
        <v>0</v>
      </c>
      <c r="BJ156" s="34">
        <f t="shared" si="390"/>
        <v>0</v>
      </c>
      <c r="BK156" s="34">
        <f t="shared" si="390"/>
        <v>0</v>
      </c>
      <c r="BL156" s="34">
        <f t="shared" si="390"/>
        <v>0</v>
      </c>
      <c r="BM156" s="34">
        <f t="shared" si="390"/>
        <v>0</v>
      </c>
      <c r="BN156" s="34">
        <f t="shared" si="390"/>
        <v>0</v>
      </c>
      <c r="BO156" s="34">
        <f t="shared" si="390"/>
        <v>0</v>
      </c>
      <c r="BP156" s="34">
        <f t="shared" si="390"/>
        <v>0</v>
      </c>
      <c r="BQ156" s="34">
        <f t="shared" si="390"/>
        <v>0</v>
      </c>
      <c r="BR156" s="34">
        <f t="shared" si="390"/>
        <v>0</v>
      </c>
      <c r="BS156" s="34">
        <f t="shared" si="390"/>
        <v>0</v>
      </c>
      <c r="BT156" s="34">
        <f t="shared" si="390"/>
        <v>0</v>
      </c>
      <c r="BU156" s="34">
        <f t="shared" si="390"/>
        <v>0</v>
      </c>
      <c r="BV156" s="34">
        <f t="shared" ref="BV156:DL156" si="391">SUM(BV157:BV162)</f>
        <v>0</v>
      </c>
      <c r="BW156" s="34">
        <f t="shared" si="391"/>
        <v>0</v>
      </c>
      <c r="BX156" s="34">
        <f t="shared" si="391"/>
        <v>0</v>
      </c>
      <c r="BY156" s="34">
        <f t="shared" si="391"/>
        <v>0</v>
      </c>
      <c r="BZ156" s="34">
        <f t="shared" si="391"/>
        <v>0</v>
      </c>
      <c r="CA156" s="34">
        <f t="shared" si="391"/>
        <v>0</v>
      </c>
      <c r="CB156" s="34">
        <f t="shared" si="391"/>
        <v>0</v>
      </c>
      <c r="CC156" s="34">
        <f t="shared" si="391"/>
        <v>0</v>
      </c>
      <c r="CD156" s="34">
        <f t="shared" si="391"/>
        <v>0</v>
      </c>
      <c r="CE156" s="34">
        <f t="shared" si="391"/>
        <v>0</v>
      </c>
      <c r="CF156" s="34">
        <f t="shared" si="391"/>
        <v>0</v>
      </c>
      <c r="CG156" s="34">
        <f t="shared" si="391"/>
        <v>0</v>
      </c>
      <c r="CH156" s="34">
        <f t="shared" si="391"/>
        <v>0</v>
      </c>
      <c r="CI156" s="34">
        <f t="shared" si="391"/>
        <v>0</v>
      </c>
      <c r="CJ156" s="34">
        <f t="shared" si="391"/>
        <v>0</v>
      </c>
      <c r="CK156" s="34">
        <f t="shared" si="391"/>
        <v>0</v>
      </c>
      <c r="CL156" s="34">
        <f t="shared" si="391"/>
        <v>0</v>
      </c>
      <c r="CM156" s="34">
        <f t="shared" si="391"/>
        <v>0</v>
      </c>
      <c r="CN156" s="34">
        <f t="shared" si="391"/>
        <v>0</v>
      </c>
      <c r="CO156" s="34">
        <f t="shared" si="391"/>
        <v>0</v>
      </c>
      <c r="CP156" s="34">
        <f t="shared" si="391"/>
        <v>0</v>
      </c>
      <c r="CQ156" s="34">
        <f t="shared" si="391"/>
        <v>0</v>
      </c>
      <c r="CR156" s="34">
        <f t="shared" si="391"/>
        <v>0</v>
      </c>
      <c r="CS156" s="34">
        <f t="shared" si="391"/>
        <v>0</v>
      </c>
      <c r="CT156" s="34">
        <f t="shared" si="391"/>
        <v>0</v>
      </c>
      <c r="CU156" s="34">
        <f t="shared" si="391"/>
        <v>0</v>
      </c>
      <c r="CV156" s="34">
        <f t="shared" si="391"/>
        <v>0</v>
      </c>
      <c r="CW156" s="34">
        <f t="shared" si="391"/>
        <v>0</v>
      </c>
      <c r="CX156" s="34">
        <f t="shared" si="391"/>
        <v>0</v>
      </c>
      <c r="CY156" s="34">
        <f t="shared" si="391"/>
        <v>0</v>
      </c>
      <c r="CZ156" s="34">
        <f t="shared" si="391"/>
        <v>0</v>
      </c>
      <c r="DA156" s="34">
        <f t="shared" si="391"/>
        <v>0</v>
      </c>
      <c r="DB156" s="34">
        <f t="shared" si="391"/>
        <v>0</v>
      </c>
      <c r="DC156" s="34">
        <f t="shared" si="391"/>
        <v>0</v>
      </c>
      <c r="DD156" s="34">
        <f t="shared" si="391"/>
        <v>0</v>
      </c>
      <c r="DE156" s="34">
        <f t="shared" si="391"/>
        <v>0</v>
      </c>
      <c r="DF156" s="34">
        <f t="shared" si="391"/>
        <v>0</v>
      </c>
      <c r="DG156" s="34">
        <f t="shared" si="391"/>
        <v>0</v>
      </c>
      <c r="DH156" s="34">
        <f t="shared" si="391"/>
        <v>0</v>
      </c>
      <c r="DI156" s="34">
        <f t="shared" si="391"/>
        <v>0</v>
      </c>
      <c r="DJ156" s="34">
        <f t="shared" si="391"/>
        <v>0</v>
      </c>
      <c r="DK156" s="34">
        <f t="shared" si="391"/>
        <v>0</v>
      </c>
      <c r="DL156" s="729">
        <f t="shared" si="391"/>
        <v>0</v>
      </c>
      <c r="DM156" s="105"/>
      <c r="DN156" s="105"/>
      <c r="DO156" s="105"/>
      <c r="DP156" s="105"/>
      <c r="DQ156" s="105"/>
      <c r="DR156" s="105"/>
      <c r="DS156" s="105"/>
      <c r="DT156" s="105"/>
      <c r="DU156" s="105"/>
      <c r="DV156" s="105"/>
      <c r="DW156" s="105"/>
      <c r="DX156" s="105"/>
      <c r="DY156" s="105"/>
    </row>
    <row r="157" spans="1:129" s="384" customFormat="1" ht="19.149999999999999" customHeight="1">
      <c r="A157" s="333"/>
      <c r="B157" s="333"/>
      <c r="C157" s="76"/>
      <c r="D157" s="87" t="s">
        <v>245</v>
      </c>
      <c r="E157" s="90" t="s">
        <v>246</v>
      </c>
      <c r="F157" s="740" t="s">
        <v>91</v>
      </c>
      <c r="G157" s="726">
        <f>'LCR Weights'!M157</f>
        <v>0.7</v>
      </c>
      <c r="H157" s="765">
        <f>'LCR Weights'!H157</f>
        <v>0.7</v>
      </c>
      <c r="I157" s="766">
        <f>$H157*'Base Data'!I157</f>
        <v>0</v>
      </c>
      <c r="J157" s="34">
        <f>$H157*'Base Data'!J157</f>
        <v>0</v>
      </c>
      <c r="K157" s="34">
        <f>$H157*'Base Data'!K157</f>
        <v>0</v>
      </c>
      <c r="L157" s="34">
        <f>$H157*'Base Data'!L157</f>
        <v>0</v>
      </c>
      <c r="M157" s="34">
        <f>$H157*'Base Data'!M157</f>
        <v>0</v>
      </c>
      <c r="N157" s="34">
        <f>$H157*'Base Data'!N157</f>
        <v>0</v>
      </c>
      <c r="O157" s="34">
        <f>$H157*'Base Data'!O157</f>
        <v>0</v>
      </c>
      <c r="P157" s="34">
        <f>$H157*'Base Data'!P157</f>
        <v>0</v>
      </c>
      <c r="Q157" s="34">
        <f>$H157*'Base Data'!Q157</f>
        <v>0</v>
      </c>
      <c r="R157" s="34">
        <f>$H157*'Base Data'!R157</f>
        <v>0</v>
      </c>
      <c r="S157" s="34">
        <f>$H157*'Base Data'!S157</f>
        <v>0</v>
      </c>
      <c r="T157" s="34">
        <f>$H157*'Base Data'!T157</f>
        <v>0</v>
      </c>
      <c r="U157" s="34">
        <f>$H157*'Base Data'!U157</f>
        <v>0</v>
      </c>
      <c r="V157" s="34">
        <f>$H157*'Base Data'!V157</f>
        <v>0</v>
      </c>
      <c r="W157" s="34">
        <f>$H157*'Base Data'!W157</f>
        <v>0</v>
      </c>
      <c r="X157" s="34">
        <f>$H157*'Base Data'!X157</f>
        <v>0</v>
      </c>
      <c r="Y157" s="34">
        <f>$H157*'Base Data'!Y157</f>
        <v>0</v>
      </c>
      <c r="Z157" s="34">
        <f>$H157*'Base Data'!Z157</f>
        <v>0</v>
      </c>
      <c r="AA157" s="34">
        <f>$H157*'Base Data'!AA157</f>
        <v>0</v>
      </c>
      <c r="AB157" s="34">
        <f>$H157*'Base Data'!AB157</f>
        <v>0</v>
      </c>
      <c r="AC157" s="34">
        <f>$H157*'Base Data'!AC157</f>
        <v>0</v>
      </c>
      <c r="AD157" s="34">
        <f>$H157*'Base Data'!AD157</f>
        <v>0</v>
      </c>
      <c r="AE157" s="34">
        <f>$H157*'Base Data'!AE157</f>
        <v>0</v>
      </c>
      <c r="AF157" s="34">
        <f>$H157*'Base Data'!AF157</f>
        <v>0</v>
      </c>
      <c r="AG157" s="34">
        <f>$H157*'Base Data'!AG157</f>
        <v>0</v>
      </c>
      <c r="AH157" s="34">
        <f>$H157*'Base Data'!AH157</f>
        <v>0</v>
      </c>
      <c r="AI157" s="34">
        <f>$H157*'Base Data'!AI157</f>
        <v>0</v>
      </c>
      <c r="AJ157" s="34">
        <f>$H157*'Base Data'!AJ157</f>
        <v>0</v>
      </c>
      <c r="AK157" s="34">
        <f>$H157*'Base Data'!AK157</f>
        <v>0</v>
      </c>
      <c r="AL157" s="34">
        <f>$H157*'Base Data'!AL157</f>
        <v>0</v>
      </c>
      <c r="AM157" s="34">
        <f>$H157*'Base Data'!AM157</f>
        <v>0</v>
      </c>
      <c r="AN157" s="34">
        <f>$H157*'Base Data'!AN157</f>
        <v>0</v>
      </c>
      <c r="AO157" s="34">
        <f>$H157*'Base Data'!AO157</f>
        <v>0</v>
      </c>
      <c r="AP157" s="34">
        <f>$H157*'Base Data'!AP157</f>
        <v>0</v>
      </c>
      <c r="AQ157" s="34">
        <f>$H157*'Base Data'!AQ157</f>
        <v>0</v>
      </c>
      <c r="AR157" s="34">
        <f>$H157*'Base Data'!AR157</f>
        <v>0</v>
      </c>
      <c r="AS157" s="34">
        <f>$H157*'Base Data'!AS157</f>
        <v>0</v>
      </c>
      <c r="AT157" s="34">
        <f>$H157*'Base Data'!AT157</f>
        <v>0</v>
      </c>
      <c r="AU157" s="34">
        <f>$H157*'Base Data'!AU157</f>
        <v>0</v>
      </c>
      <c r="AV157" s="34">
        <f>$H157*'Base Data'!AV157</f>
        <v>0</v>
      </c>
      <c r="AW157" s="34">
        <f>$H157*'Base Data'!AW157</f>
        <v>0</v>
      </c>
      <c r="AX157" s="34">
        <f>$H157*'Base Data'!AX157</f>
        <v>0</v>
      </c>
      <c r="AY157" s="34">
        <f>$H157*'Base Data'!AY157</f>
        <v>0</v>
      </c>
      <c r="AZ157" s="34">
        <f>$H157*'Base Data'!AZ157</f>
        <v>0</v>
      </c>
      <c r="BA157" s="34">
        <f>$H157*'Base Data'!BA157</f>
        <v>0</v>
      </c>
      <c r="BB157" s="34">
        <f>$H157*'Base Data'!BB157</f>
        <v>0</v>
      </c>
      <c r="BC157" s="34">
        <f>$H157*'Base Data'!BC157</f>
        <v>0</v>
      </c>
      <c r="BD157" s="34">
        <f>$H157*'Base Data'!BD157</f>
        <v>0</v>
      </c>
      <c r="BE157" s="34">
        <f>$H157*'Base Data'!BE157</f>
        <v>0</v>
      </c>
      <c r="BF157" s="34">
        <f>$H157*'Base Data'!BF157</f>
        <v>0</v>
      </c>
      <c r="BG157" s="34">
        <f>$H157*'Base Data'!BG157</f>
        <v>0</v>
      </c>
      <c r="BH157" s="34">
        <f>$H157*'Base Data'!BH157</f>
        <v>0</v>
      </c>
      <c r="BI157" s="34">
        <f>$H157*'Base Data'!BI157</f>
        <v>0</v>
      </c>
      <c r="BJ157" s="34">
        <f>$H157*'Base Data'!BJ157</f>
        <v>0</v>
      </c>
      <c r="BK157" s="34">
        <f>$H157*'Base Data'!BK157</f>
        <v>0</v>
      </c>
      <c r="BL157" s="34">
        <f>$H157*'Base Data'!BL157</f>
        <v>0</v>
      </c>
      <c r="BM157" s="34">
        <f>$H157*'Base Data'!BM157</f>
        <v>0</v>
      </c>
      <c r="BN157" s="34">
        <f>$H157*'Base Data'!BN157</f>
        <v>0</v>
      </c>
      <c r="BO157" s="34">
        <f>$H157*'Base Data'!BO157</f>
        <v>0</v>
      </c>
      <c r="BP157" s="34">
        <f>$H157*'Base Data'!BP157</f>
        <v>0</v>
      </c>
      <c r="BQ157" s="34">
        <f>$H157*'Base Data'!BQ157</f>
        <v>0</v>
      </c>
      <c r="BR157" s="34">
        <f>$H157*'Base Data'!BR157</f>
        <v>0</v>
      </c>
      <c r="BS157" s="34">
        <f>$H157*'Base Data'!BS157</f>
        <v>0</v>
      </c>
      <c r="BT157" s="34">
        <f>$H157*'Base Data'!BT157</f>
        <v>0</v>
      </c>
      <c r="BU157" s="34">
        <f>$H157*'Base Data'!BU157</f>
        <v>0</v>
      </c>
      <c r="BV157" s="34">
        <f>$H157*'Base Data'!BV157</f>
        <v>0</v>
      </c>
      <c r="BW157" s="34">
        <f>$H157*'Base Data'!BW157</f>
        <v>0</v>
      </c>
      <c r="BX157" s="34">
        <f>$H157*'Base Data'!BX157</f>
        <v>0</v>
      </c>
      <c r="BY157" s="34">
        <f>$H157*'Base Data'!BY157</f>
        <v>0</v>
      </c>
      <c r="BZ157" s="34">
        <f>$H157*'Base Data'!BZ157</f>
        <v>0</v>
      </c>
      <c r="CA157" s="34">
        <f>$H157*'Base Data'!CA157</f>
        <v>0</v>
      </c>
      <c r="CB157" s="34">
        <f>$H157*'Base Data'!CB157</f>
        <v>0</v>
      </c>
      <c r="CC157" s="34">
        <f>$H157*'Base Data'!CC157</f>
        <v>0</v>
      </c>
      <c r="CD157" s="34">
        <f>$H157*'Base Data'!CD157</f>
        <v>0</v>
      </c>
      <c r="CE157" s="34">
        <f>$H157*'Base Data'!CE157</f>
        <v>0</v>
      </c>
      <c r="CF157" s="34">
        <f>$H157*'Base Data'!CF157</f>
        <v>0</v>
      </c>
      <c r="CG157" s="34">
        <f>$H157*'Base Data'!CG157</f>
        <v>0</v>
      </c>
      <c r="CH157" s="34">
        <f>$H157*'Base Data'!CH157</f>
        <v>0</v>
      </c>
      <c r="CI157" s="34">
        <f>$H157*'Base Data'!CI157</f>
        <v>0</v>
      </c>
      <c r="CJ157" s="34">
        <f>$H157*'Base Data'!CJ157</f>
        <v>0</v>
      </c>
      <c r="CK157" s="34">
        <f>$H157*'Base Data'!CK157</f>
        <v>0</v>
      </c>
      <c r="CL157" s="34">
        <f>$H157*'Base Data'!CL157</f>
        <v>0</v>
      </c>
      <c r="CM157" s="34">
        <f>$H157*'Base Data'!CM157</f>
        <v>0</v>
      </c>
      <c r="CN157" s="34">
        <f>$H157*'Base Data'!CN157</f>
        <v>0</v>
      </c>
      <c r="CO157" s="34">
        <f>$H157*'Base Data'!CO157</f>
        <v>0</v>
      </c>
      <c r="CP157" s="34">
        <f>$H157*'Base Data'!CP157</f>
        <v>0</v>
      </c>
      <c r="CQ157" s="34">
        <f>$H157*'Base Data'!CQ157</f>
        <v>0</v>
      </c>
      <c r="CR157" s="34">
        <f>$H157*'Base Data'!CR157</f>
        <v>0</v>
      </c>
      <c r="CS157" s="34">
        <f>$H157*'Base Data'!CS157</f>
        <v>0</v>
      </c>
      <c r="CT157" s="34">
        <f>$H157*'Base Data'!CT157</f>
        <v>0</v>
      </c>
      <c r="CU157" s="34">
        <f>$H157*'Base Data'!CU157</f>
        <v>0</v>
      </c>
      <c r="CV157" s="34">
        <f>$H157*'Base Data'!CV157</f>
        <v>0</v>
      </c>
      <c r="CW157" s="34">
        <f>$H157*'Base Data'!CW157</f>
        <v>0</v>
      </c>
      <c r="CX157" s="34">
        <f>$H157*'Base Data'!CX157</f>
        <v>0</v>
      </c>
      <c r="CY157" s="34">
        <f>$H157*'Base Data'!CY157</f>
        <v>0</v>
      </c>
      <c r="CZ157" s="34">
        <f>$H157*'Base Data'!CZ157</f>
        <v>0</v>
      </c>
      <c r="DA157" s="34">
        <f>$H157*'Base Data'!DA157</f>
        <v>0</v>
      </c>
      <c r="DB157" s="34">
        <f>$H157*'Base Data'!DB157</f>
        <v>0</v>
      </c>
      <c r="DC157" s="34">
        <f>$H157*'Base Data'!DC157</f>
        <v>0</v>
      </c>
      <c r="DD157" s="34">
        <f>$H157*'Base Data'!DD157</f>
        <v>0</v>
      </c>
      <c r="DE157" s="34">
        <f>$H157*'Base Data'!DE157</f>
        <v>0</v>
      </c>
      <c r="DF157" s="34">
        <f>$H157*'Base Data'!DF157</f>
        <v>0</v>
      </c>
      <c r="DG157" s="34">
        <f>$H157*'Base Data'!DG157</f>
        <v>0</v>
      </c>
      <c r="DH157" s="34">
        <f>$H157*'Base Data'!DH157</f>
        <v>0</v>
      </c>
      <c r="DI157" s="34">
        <f>$H157*'Base Data'!DI157</f>
        <v>0</v>
      </c>
      <c r="DJ157" s="34">
        <f>$H157*'Base Data'!DJ157</f>
        <v>0</v>
      </c>
      <c r="DK157" s="34">
        <f>$H157*'Base Data'!DK157</f>
        <v>0</v>
      </c>
      <c r="DL157" s="729">
        <f>$H157*'Base Data'!DL157</f>
        <v>0</v>
      </c>
      <c r="DM157" s="105"/>
      <c r="DN157" s="105"/>
      <c r="DO157" s="105"/>
      <c r="DP157" s="105"/>
      <c r="DQ157" s="105"/>
      <c r="DR157" s="105"/>
      <c r="DS157" s="105"/>
      <c r="DT157" s="105"/>
      <c r="DU157" s="105"/>
      <c r="DV157" s="105"/>
      <c r="DW157" s="105"/>
      <c r="DX157" s="105"/>
      <c r="DY157" s="105"/>
    </row>
    <row r="158" spans="1:129" s="384" customFormat="1" ht="19.149999999999999" customHeight="1">
      <c r="A158" s="333"/>
      <c r="B158" s="333"/>
      <c r="C158" s="76"/>
      <c r="D158" s="87" t="s">
        <v>247</v>
      </c>
      <c r="E158" s="90" t="s">
        <v>248</v>
      </c>
      <c r="F158" s="740" t="s">
        <v>93</v>
      </c>
      <c r="G158" s="726">
        <f>'LCR Weights'!M158</f>
        <v>0.7</v>
      </c>
      <c r="H158" s="765">
        <f>'LCR Weights'!H158</f>
        <v>0.7</v>
      </c>
      <c r="I158" s="766">
        <f>$H158*'Base Data'!I158</f>
        <v>0</v>
      </c>
      <c r="J158" s="34">
        <f>$H158*'Base Data'!J158</f>
        <v>0</v>
      </c>
      <c r="K158" s="34">
        <f>$H158*'Base Data'!K158</f>
        <v>0</v>
      </c>
      <c r="L158" s="34">
        <f>$H158*'Base Data'!L158</f>
        <v>0</v>
      </c>
      <c r="M158" s="34">
        <f>$H158*'Base Data'!M158</f>
        <v>0</v>
      </c>
      <c r="N158" s="34">
        <f>$H158*'Base Data'!N158</f>
        <v>0</v>
      </c>
      <c r="O158" s="34">
        <f>$H158*'Base Data'!O158</f>
        <v>0</v>
      </c>
      <c r="P158" s="34">
        <f>$H158*'Base Data'!P158</f>
        <v>0</v>
      </c>
      <c r="Q158" s="34">
        <f>$H158*'Base Data'!Q158</f>
        <v>0</v>
      </c>
      <c r="R158" s="34">
        <f>$H158*'Base Data'!R158</f>
        <v>0</v>
      </c>
      <c r="S158" s="34">
        <f>$H158*'Base Data'!S158</f>
        <v>0</v>
      </c>
      <c r="T158" s="34">
        <f>$H158*'Base Data'!T158</f>
        <v>0</v>
      </c>
      <c r="U158" s="34">
        <f>$H158*'Base Data'!U158</f>
        <v>0</v>
      </c>
      <c r="V158" s="34">
        <f>$H158*'Base Data'!V158</f>
        <v>0</v>
      </c>
      <c r="W158" s="34">
        <f>$H158*'Base Data'!W158</f>
        <v>0</v>
      </c>
      <c r="X158" s="34">
        <f>$H158*'Base Data'!X158</f>
        <v>0</v>
      </c>
      <c r="Y158" s="34">
        <f>$H158*'Base Data'!Y158</f>
        <v>0</v>
      </c>
      <c r="Z158" s="34">
        <f>$H158*'Base Data'!Z158</f>
        <v>0</v>
      </c>
      <c r="AA158" s="34">
        <f>$H158*'Base Data'!AA158</f>
        <v>0</v>
      </c>
      <c r="AB158" s="34">
        <f>$H158*'Base Data'!AB158</f>
        <v>0</v>
      </c>
      <c r="AC158" s="34">
        <f>$H158*'Base Data'!AC158</f>
        <v>0</v>
      </c>
      <c r="AD158" s="34">
        <f>$H158*'Base Data'!AD158</f>
        <v>0</v>
      </c>
      <c r="AE158" s="34">
        <f>$H158*'Base Data'!AE158</f>
        <v>0</v>
      </c>
      <c r="AF158" s="34">
        <f>$H158*'Base Data'!AF158</f>
        <v>0</v>
      </c>
      <c r="AG158" s="34">
        <f>$H158*'Base Data'!AG158</f>
        <v>0</v>
      </c>
      <c r="AH158" s="34">
        <f>$H158*'Base Data'!AH158</f>
        <v>0</v>
      </c>
      <c r="AI158" s="34">
        <f>$H158*'Base Data'!AI158</f>
        <v>0</v>
      </c>
      <c r="AJ158" s="34">
        <f>$H158*'Base Data'!AJ158</f>
        <v>0</v>
      </c>
      <c r="AK158" s="34">
        <f>$H158*'Base Data'!AK158</f>
        <v>0</v>
      </c>
      <c r="AL158" s="34">
        <f>$H158*'Base Data'!AL158</f>
        <v>0</v>
      </c>
      <c r="AM158" s="34">
        <f>$H158*'Base Data'!AM158</f>
        <v>0</v>
      </c>
      <c r="AN158" s="34">
        <f>$H158*'Base Data'!AN158</f>
        <v>0</v>
      </c>
      <c r="AO158" s="34">
        <f>$H158*'Base Data'!AO158</f>
        <v>0</v>
      </c>
      <c r="AP158" s="34">
        <f>$H158*'Base Data'!AP158</f>
        <v>0</v>
      </c>
      <c r="AQ158" s="34">
        <f>$H158*'Base Data'!AQ158</f>
        <v>0</v>
      </c>
      <c r="AR158" s="34">
        <f>$H158*'Base Data'!AR158</f>
        <v>0</v>
      </c>
      <c r="AS158" s="34">
        <f>$H158*'Base Data'!AS158</f>
        <v>0</v>
      </c>
      <c r="AT158" s="34">
        <f>$H158*'Base Data'!AT158</f>
        <v>0</v>
      </c>
      <c r="AU158" s="34">
        <f>$H158*'Base Data'!AU158</f>
        <v>0</v>
      </c>
      <c r="AV158" s="34">
        <f>$H158*'Base Data'!AV158</f>
        <v>0</v>
      </c>
      <c r="AW158" s="34">
        <f>$H158*'Base Data'!AW158</f>
        <v>0</v>
      </c>
      <c r="AX158" s="34">
        <f>$H158*'Base Data'!AX158</f>
        <v>0</v>
      </c>
      <c r="AY158" s="34">
        <f>$H158*'Base Data'!AY158</f>
        <v>0</v>
      </c>
      <c r="AZ158" s="34">
        <f>$H158*'Base Data'!AZ158</f>
        <v>0</v>
      </c>
      <c r="BA158" s="34">
        <f>$H158*'Base Data'!BA158</f>
        <v>0</v>
      </c>
      <c r="BB158" s="34">
        <f>$H158*'Base Data'!BB158</f>
        <v>0</v>
      </c>
      <c r="BC158" s="34">
        <f>$H158*'Base Data'!BC158</f>
        <v>0</v>
      </c>
      <c r="BD158" s="34">
        <f>$H158*'Base Data'!BD158</f>
        <v>0</v>
      </c>
      <c r="BE158" s="34">
        <f>$H158*'Base Data'!BE158</f>
        <v>0</v>
      </c>
      <c r="BF158" s="34">
        <f>$H158*'Base Data'!BF158</f>
        <v>0</v>
      </c>
      <c r="BG158" s="34">
        <f>$H158*'Base Data'!BG158</f>
        <v>0</v>
      </c>
      <c r="BH158" s="34">
        <f>$H158*'Base Data'!BH158</f>
        <v>0</v>
      </c>
      <c r="BI158" s="34">
        <f>$H158*'Base Data'!BI158</f>
        <v>0</v>
      </c>
      <c r="BJ158" s="34">
        <f>$H158*'Base Data'!BJ158</f>
        <v>0</v>
      </c>
      <c r="BK158" s="34">
        <f>$H158*'Base Data'!BK158</f>
        <v>0</v>
      </c>
      <c r="BL158" s="34">
        <f>$H158*'Base Data'!BL158</f>
        <v>0</v>
      </c>
      <c r="BM158" s="34">
        <f>$H158*'Base Data'!BM158</f>
        <v>0</v>
      </c>
      <c r="BN158" s="34">
        <f>$H158*'Base Data'!BN158</f>
        <v>0</v>
      </c>
      <c r="BO158" s="34">
        <f>$H158*'Base Data'!BO158</f>
        <v>0</v>
      </c>
      <c r="BP158" s="34">
        <f>$H158*'Base Data'!BP158</f>
        <v>0</v>
      </c>
      <c r="BQ158" s="34">
        <f>$H158*'Base Data'!BQ158</f>
        <v>0</v>
      </c>
      <c r="BR158" s="34">
        <f>$H158*'Base Data'!BR158</f>
        <v>0</v>
      </c>
      <c r="BS158" s="34">
        <f>$H158*'Base Data'!BS158</f>
        <v>0</v>
      </c>
      <c r="BT158" s="34">
        <f>$H158*'Base Data'!BT158</f>
        <v>0</v>
      </c>
      <c r="BU158" s="34">
        <f>$H158*'Base Data'!BU158</f>
        <v>0</v>
      </c>
      <c r="BV158" s="34">
        <f>$H158*'Base Data'!BV158</f>
        <v>0</v>
      </c>
      <c r="BW158" s="34">
        <f>$H158*'Base Data'!BW158</f>
        <v>0</v>
      </c>
      <c r="BX158" s="34">
        <f>$H158*'Base Data'!BX158</f>
        <v>0</v>
      </c>
      <c r="BY158" s="34">
        <f>$H158*'Base Data'!BY158</f>
        <v>0</v>
      </c>
      <c r="BZ158" s="34">
        <f>$H158*'Base Data'!BZ158</f>
        <v>0</v>
      </c>
      <c r="CA158" s="34">
        <f>$H158*'Base Data'!CA158</f>
        <v>0</v>
      </c>
      <c r="CB158" s="34">
        <f>$H158*'Base Data'!CB158</f>
        <v>0</v>
      </c>
      <c r="CC158" s="34">
        <f>$H158*'Base Data'!CC158</f>
        <v>0</v>
      </c>
      <c r="CD158" s="34">
        <f>$H158*'Base Data'!CD158</f>
        <v>0</v>
      </c>
      <c r="CE158" s="34">
        <f>$H158*'Base Data'!CE158</f>
        <v>0</v>
      </c>
      <c r="CF158" s="34">
        <f>$H158*'Base Data'!CF158</f>
        <v>0</v>
      </c>
      <c r="CG158" s="34">
        <f>$H158*'Base Data'!CG158</f>
        <v>0</v>
      </c>
      <c r="CH158" s="34">
        <f>$H158*'Base Data'!CH158</f>
        <v>0</v>
      </c>
      <c r="CI158" s="34">
        <f>$H158*'Base Data'!CI158</f>
        <v>0</v>
      </c>
      <c r="CJ158" s="34">
        <f>$H158*'Base Data'!CJ158</f>
        <v>0</v>
      </c>
      <c r="CK158" s="34">
        <f>$H158*'Base Data'!CK158</f>
        <v>0</v>
      </c>
      <c r="CL158" s="34">
        <f>$H158*'Base Data'!CL158</f>
        <v>0</v>
      </c>
      <c r="CM158" s="34">
        <f>$H158*'Base Data'!CM158</f>
        <v>0</v>
      </c>
      <c r="CN158" s="34">
        <f>$H158*'Base Data'!CN158</f>
        <v>0</v>
      </c>
      <c r="CO158" s="34">
        <f>$H158*'Base Data'!CO158</f>
        <v>0</v>
      </c>
      <c r="CP158" s="34">
        <f>$H158*'Base Data'!CP158</f>
        <v>0</v>
      </c>
      <c r="CQ158" s="34">
        <f>$H158*'Base Data'!CQ158</f>
        <v>0</v>
      </c>
      <c r="CR158" s="34">
        <f>$H158*'Base Data'!CR158</f>
        <v>0</v>
      </c>
      <c r="CS158" s="34">
        <f>$H158*'Base Data'!CS158</f>
        <v>0</v>
      </c>
      <c r="CT158" s="34">
        <f>$H158*'Base Data'!CT158</f>
        <v>0</v>
      </c>
      <c r="CU158" s="34">
        <f>$H158*'Base Data'!CU158</f>
        <v>0</v>
      </c>
      <c r="CV158" s="34">
        <f>$H158*'Base Data'!CV158</f>
        <v>0</v>
      </c>
      <c r="CW158" s="34">
        <f>$H158*'Base Data'!CW158</f>
        <v>0</v>
      </c>
      <c r="CX158" s="34">
        <f>$H158*'Base Data'!CX158</f>
        <v>0</v>
      </c>
      <c r="CY158" s="34">
        <f>$H158*'Base Data'!CY158</f>
        <v>0</v>
      </c>
      <c r="CZ158" s="34">
        <f>$H158*'Base Data'!CZ158</f>
        <v>0</v>
      </c>
      <c r="DA158" s="34">
        <f>$H158*'Base Data'!DA158</f>
        <v>0</v>
      </c>
      <c r="DB158" s="34">
        <f>$H158*'Base Data'!DB158</f>
        <v>0</v>
      </c>
      <c r="DC158" s="34">
        <f>$H158*'Base Data'!DC158</f>
        <v>0</v>
      </c>
      <c r="DD158" s="34">
        <f>$H158*'Base Data'!DD158</f>
        <v>0</v>
      </c>
      <c r="DE158" s="34">
        <f>$H158*'Base Data'!DE158</f>
        <v>0</v>
      </c>
      <c r="DF158" s="34">
        <f>$H158*'Base Data'!DF158</f>
        <v>0</v>
      </c>
      <c r="DG158" s="34">
        <f>$H158*'Base Data'!DG158</f>
        <v>0</v>
      </c>
      <c r="DH158" s="34">
        <f>$H158*'Base Data'!DH158</f>
        <v>0</v>
      </c>
      <c r="DI158" s="34">
        <f>$H158*'Base Data'!DI158</f>
        <v>0</v>
      </c>
      <c r="DJ158" s="34">
        <f>$H158*'Base Data'!DJ158</f>
        <v>0</v>
      </c>
      <c r="DK158" s="34">
        <f>$H158*'Base Data'!DK158</f>
        <v>0</v>
      </c>
      <c r="DL158" s="729">
        <f>$H158*'Base Data'!DL158</f>
        <v>0</v>
      </c>
      <c r="DM158" s="105"/>
      <c r="DN158" s="105"/>
      <c r="DO158" s="105"/>
      <c r="DP158" s="105"/>
      <c r="DQ158" s="105"/>
      <c r="DR158" s="105"/>
      <c r="DS158" s="105"/>
      <c r="DT158" s="105"/>
      <c r="DU158" s="105"/>
      <c r="DV158" s="105"/>
      <c r="DW158" s="105"/>
      <c r="DX158" s="105"/>
      <c r="DY158" s="105"/>
    </row>
    <row r="159" spans="1:129" s="384" customFormat="1" ht="19.899999999999999" customHeight="1">
      <c r="A159" s="333"/>
      <c r="B159" s="333"/>
      <c r="C159" s="76"/>
      <c r="D159" s="87" t="s">
        <v>249</v>
      </c>
      <c r="E159" s="90" t="s">
        <v>250</v>
      </c>
      <c r="F159" s="740" t="s">
        <v>251</v>
      </c>
      <c r="G159" s="726">
        <f>'LCR Weights'!M159</f>
        <v>0.5</v>
      </c>
      <c r="H159" s="765">
        <f>'LCR Weights'!H159</f>
        <v>0.5</v>
      </c>
      <c r="I159" s="766">
        <f>$H159*'Base Data'!I159</f>
        <v>0</v>
      </c>
      <c r="J159" s="34">
        <f>$H159*'Base Data'!J159</f>
        <v>0</v>
      </c>
      <c r="K159" s="34">
        <f>$H159*'Base Data'!K159</f>
        <v>0</v>
      </c>
      <c r="L159" s="34">
        <f>$H159*'Base Data'!L159</f>
        <v>0</v>
      </c>
      <c r="M159" s="34">
        <f>$H159*'Base Data'!M159</f>
        <v>0</v>
      </c>
      <c r="N159" s="34">
        <f>$H159*'Base Data'!N159</f>
        <v>0</v>
      </c>
      <c r="O159" s="34">
        <f>$H159*'Base Data'!O159</f>
        <v>0</v>
      </c>
      <c r="P159" s="34">
        <f>$H159*'Base Data'!P159</f>
        <v>0</v>
      </c>
      <c r="Q159" s="34">
        <f>$H159*'Base Data'!Q159</f>
        <v>0</v>
      </c>
      <c r="R159" s="34">
        <f>$H159*'Base Data'!R159</f>
        <v>0</v>
      </c>
      <c r="S159" s="34">
        <f>$H159*'Base Data'!S159</f>
        <v>0</v>
      </c>
      <c r="T159" s="34">
        <f>$H159*'Base Data'!T159</f>
        <v>0</v>
      </c>
      <c r="U159" s="34">
        <f>$H159*'Base Data'!U159</f>
        <v>0</v>
      </c>
      <c r="V159" s="34">
        <f>$H159*'Base Data'!V159</f>
        <v>0</v>
      </c>
      <c r="W159" s="34">
        <f>$H159*'Base Data'!W159</f>
        <v>0</v>
      </c>
      <c r="X159" s="34">
        <f>$H159*'Base Data'!X159</f>
        <v>0</v>
      </c>
      <c r="Y159" s="34">
        <f>$H159*'Base Data'!Y159</f>
        <v>0</v>
      </c>
      <c r="Z159" s="34">
        <f>$H159*'Base Data'!Z159</f>
        <v>0</v>
      </c>
      <c r="AA159" s="34">
        <f>$H159*'Base Data'!AA159</f>
        <v>0</v>
      </c>
      <c r="AB159" s="34">
        <f>$H159*'Base Data'!AB159</f>
        <v>0</v>
      </c>
      <c r="AC159" s="34">
        <f>$H159*'Base Data'!AC159</f>
        <v>0</v>
      </c>
      <c r="AD159" s="34">
        <f>$H159*'Base Data'!AD159</f>
        <v>0</v>
      </c>
      <c r="AE159" s="34">
        <f>$H159*'Base Data'!AE159</f>
        <v>0</v>
      </c>
      <c r="AF159" s="34">
        <f>$H159*'Base Data'!AF159</f>
        <v>0</v>
      </c>
      <c r="AG159" s="34">
        <f>$H159*'Base Data'!AG159</f>
        <v>0</v>
      </c>
      <c r="AH159" s="34">
        <f>$H159*'Base Data'!AH159</f>
        <v>0</v>
      </c>
      <c r="AI159" s="34">
        <f>$H159*'Base Data'!AI159</f>
        <v>0</v>
      </c>
      <c r="AJ159" s="34">
        <f>$H159*'Base Data'!AJ159</f>
        <v>0</v>
      </c>
      <c r="AK159" s="34">
        <f>$H159*'Base Data'!AK159</f>
        <v>0</v>
      </c>
      <c r="AL159" s="34">
        <f>$H159*'Base Data'!AL159</f>
        <v>0</v>
      </c>
      <c r="AM159" s="34">
        <f>$H159*'Base Data'!AM159</f>
        <v>0</v>
      </c>
      <c r="AN159" s="34">
        <f>$H159*'Base Data'!AN159</f>
        <v>0</v>
      </c>
      <c r="AO159" s="34">
        <f>$H159*'Base Data'!AO159</f>
        <v>0</v>
      </c>
      <c r="AP159" s="34">
        <f>$H159*'Base Data'!AP159</f>
        <v>0</v>
      </c>
      <c r="AQ159" s="34">
        <f>$H159*'Base Data'!AQ159</f>
        <v>0</v>
      </c>
      <c r="AR159" s="34">
        <f>$H159*'Base Data'!AR159</f>
        <v>0</v>
      </c>
      <c r="AS159" s="34">
        <f>$H159*'Base Data'!AS159</f>
        <v>0</v>
      </c>
      <c r="AT159" s="34">
        <f>$H159*'Base Data'!AT159</f>
        <v>0</v>
      </c>
      <c r="AU159" s="34">
        <f>$H159*'Base Data'!AU159</f>
        <v>0</v>
      </c>
      <c r="AV159" s="34">
        <f>$H159*'Base Data'!AV159</f>
        <v>0</v>
      </c>
      <c r="AW159" s="34">
        <f>$H159*'Base Data'!AW159</f>
        <v>0</v>
      </c>
      <c r="AX159" s="34">
        <f>$H159*'Base Data'!AX159</f>
        <v>0</v>
      </c>
      <c r="AY159" s="34">
        <f>$H159*'Base Data'!AY159</f>
        <v>0</v>
      </c>
      <c r="AZ159" s="34">
        <f>$H159*'Base Data'!AZ159</f>
        <v>0</v>
      </c>
      <c r="BA159" s="34">
        <f>$H159*'Base Data'!BA159</f>
        <v>0</v>
      </c>
      <c r="BB159" s="34">
        <f>$H159*'Base Data'!BB159</f>
        <v>0</v>
      </c>
      <c r="BC159" s="34">
        <f>$H159*'Base Data'!BC159</f>
        <v>0</v>
      </c>
      <c r="BD159" s="34">
        <f>$H159*'Base Data'!BD159</f>
        <v>0</v>
      </c>
      <c r="BE159" s="34">
        <f>$H159*'Base Data'!BE159</f>
        <v>0</v>
      </c>
      <c r="BF159" s="34">
        <f>$H159*'Base Data'!BF159</f>
        <v>0</v>
      </c>
      <c r="BG159" s="34">
        <f>$H159*'Base Data'!BG159</f>
        <v>0</v>
      </c>
      <c r="BH159" s="34">
        <f>$H159*'Base Data'!BH159</f>
        <v>0</v>
      </c>
      <c r="BI159" s="34">
        <f>$H159*'Base Data'!BI159</f>
        <v>0</v>
      </c>
      <c r="BJ159" s="34">
        <f>$H159*'Base Data'!BJ159</f>
        <v>0</v>
      </c>
      <c r="BK159" s="34">
        <f>$H159*'Base Data'!BK159</f>
        <v>0</v>
      </c>
      <c r="BL159" s="34">
        <f>$H159*'Base Data'!BL159</f>
        <v>0</v>
      </c>
      <c r="BM159" s="34">
        <f>$H159*'Base Data'!BM159</f>
        <v>0</v>
      </c>
      <c r="BN159" s="34">
        <f>$H159*'Base Data'!BN159</f>
        <v>0</v>
      </c>
      <c r="BO159" s="34">
        <f>$H159*'Base Data'!BO159</f>
        <v>0</v>
      </c>
      <c r="BP159" s="34">
        <f>$H159*'Base Data'!BP159</f>
        <v>0</v>
      </c>
      <c r="BQ159" s="34">
        <f>$H159*'Base Data'!BQ159</f>
        <v>0</v>
      </c>
      <c r="BR159" s="34">
        <f>$H159*'Base Data'!BR159</f>
        <v>0</v>
      </c>
      <c r="BS159" s="34">
        <f>$H159*'Base Data'!BS159</f>
        <v>0</v>
      </c>
      <c r="BT159" s="34">
        <f>$H159*'Base Data'!BT159</f>
        <v>0</v>
      </c>
      <c r="BU159" s="34">
        <f>$H159*'Base Data'!BU159</f>
        <v>0</v>
      </c>
      <c r="BV159" s="34">
        <f>$H159*'Base Data'!BV159</f>
        <v>0</v>
      </c>
      <c r="BW159" s="34">
        <f>$H159*'Base Data'!BW159</f>
        <v>0</v>
      </c>
      <c r="BX159" s="34">
        <f>$H159*'Base Data'!BX159</f>
        <v>0</v>
      </c>
      <c r="BY159" s="34">
        <f>$H159*'Base Data'!BY159</f>
        <v>0</v>
      </c>
      <c r="BZ159" s="34">
        <f>$H159*'Base Data'!BZ159</f>
        <v>0</v>
      </c>
      <c r="CA159" s="34">
        <f>$H159*'Base Data'!CA159</f>
        <v>0</v>
      </c>
      <c r="CB159" s="34">
        <f>$H159*'Base Data'!CB159</f>
        <v>0</v>
      </c>
      <c r="CC159" s="34">
        <f>$H159*'Base Data'!CC159</f>
        <v>0</v>
      </c>
      <c r="CD159" s="34">
        <f>$H159*'Base Data'!CD159</f>
        <v>0</v>
      </c>
      <c r="CE159" s="34">
        <f>$H159*'Base Data'!CE159</f>
        <v>0</v>
      </c>
      <c r="CF159" s="34">
        <f>$H159*'Base Data'!CF159</f>
        <v>0</v>
      </c>
      <c r="CG159" s="34">
        <f>$H159*'Base Data'!CG159</f>
        <v>0</v>
      </c>
      <c r="CH159" s="34">
        <f>$H159*'Base Data'!CH159</f>
        <v>0</v>
      </c>
      <c r="CI159" s="34">
        <f>$H159*'Base Data'!CI159</f>
        <v>0</v>
      </c>
      <c r="CJ159" s="34">
        <f>$H159*'Base Data'!CJ159</f>
        <v>0</v>
      </c>
      <c r="CK159" s="34">
        <f>$H159*'Base Data'!CK159</f>
        <v>0</v>
      </c>
      <c r="CL159" s="34">
        <f>$H159*'Base Data'!CL159</f>
        <v>0</v>
      </c>
      <c r="CM159" s="34">
        <f>$H159*'Base Data'!CM159</f>
        <v>0</v>
      </c>
      <c r="CN159" s="34">
        <f>$H159*'Base Data'!CN159</f>
        <v>0</v>
      </c>
      <c r="CO159" s="34">
        <f>$H159*'Base Data'!CO159</f>
        <v>0</v>
      </c>
      <c r="CP159" s="34">
        <f>$H159*'Base Data'!CP159</f>
        <v>0</v>
      </c>
      <c r="CQ159" s="34">
        <f>$H159*'Base Data'!CQ159</f>
        <v>0</v>
      </c>
      <c r="CR159" s="34">
        <f>$H159*'Base Data'!CR159</f>
        <v>0</v>
      </c>
      <c r="CS159" s="34">
        <f>$H159*'Base Data'!CS159</f>
        <v>0</v>
      </c>
      <c r="CT159" s="34">
        <f>$H159*'Base Data'!CT159</f>
        <v>0</v>
      </c>
      <c r="CU159" s="34">
        <f>$H159*'Base Data'!CU159</f>
        <v>0</v>
      </c>
      <c r="CV159" s="34">
        <f>$H159*'Base Data'!CV159</f>
        <v>0</v>
      </c>
      <c r="CW159" s="34">
        <f>$H159*'Base Data'!CW159</f>
        <v>0</v>
      </c>
      <c r="CX159" s="34">
        <f>$H159*'Base Data'!CX159</f>
        <v>0</v>
      </c>
      <c r="CY159" s="34">
        <f>$H159*'Base Data'!CY159</f>
        <v>0</v>
      </c>
      <c r="CZ159" s="34">
        <f>$H159*'Base Data'!CZ159</f>
        <v>0</v>
      </c>
      <c r="DA159" s="34">
        <f>$H159*'Base Data'!DA159</f>
        <v>0</v>
      </c>
      <c r="DB159" s="34">
        <f>$H159*'Base Data'!DB159</f>
        <v>0</v>
      </c>
      <c r="DC159" s="34">
        <f>$H159*'Base Data'!DC159</f>
        <v>0</v>
      </c>
      <c r="DD159" s="34">
        <f>$H159*'Base Data'!DD159</f>
        <v>0</v>
      </c>
      <c r="DE159" s="34">
        <f>$H159*'Base Data'!DE159</f>
        <v>0</v>
      </c>
      <c r="DF159" s="34">
        <f>$H159*'Base Data'!DF159</f>
        <v>0</v>
      </c>
      <c r="DG159" s="34">
        <f>$H159*'Base Data'!DG159</f>
        <v>0</v>
      </c>
      <c r="DH159" s="34">
        <f>$H159*'Base Data'!DH159</f>
        <v>0</v>
      </c>
      <c r="DI159" s="34">
        <f>$H159*'Base Data'!DI159</f>
        <v>0</v>
      </c>
      <c r="DJ159" s="34">
        <f>$H159*'Base Data'!DJ159</f>
        <v>0</v>
      </c>
      <c r="DK159" s="34">
        <f>$H159*'Base Data'!DK159</f>
        <v>0</v>
      </c>
      <c r="DL159" s="729">
        <f>$H159*'Base Data'!DL159</f>
        <v>0</v>
      </c>
      <c r="DM159" s="105"/>
      <c r="DN159" s="105"/>
      <c r="DO159" s="105"/>
      <c r="DP159" s="105"/>
      <c r="DQ159" s="105"/>
      <c r="DR159" s="105"/>
      <c r="DS159" s="105"/>
      <c r="DT159" s="105"/>
      <c r="DU159" s="105"/>
      <c r="DV159" s="105"/>
      <c r="DW159" s="105"/>
      <c r="DX159" s="105"/>
      <c r="DY159" s="105"/>
    </row>
    <row r="160" spans="1:129" s="384" customFormat="1" ht="19.899999999999999" customHeight="1">
      <c r="A160" s="333"/>
      <c r="B160" s="333"/>
      <c r="C160" s="76"/>
      <c r="D160" s="87" t="s">
        <v>252</v>
      </c>
      <c r="E160" s="90" t="s">
        <v>253</v>
      </c>
      <c r="F160" s="740" t="s">
        <v>97</v>
      </c>
      <c r="G160" s="726">
        <f>'LCR Weights'!M160</f>
        <v>0.5</v>
      </c>
      <c r="H160" s="765">
        <f>'LCR Weights'!H160</f>
        <v>0.5</v>
      </c>
      <c r="I160" s="766">
        <f>$H160*'Base Data'!I160</f>
        <v>0</v>
      </c>
      <c r="J160" s="34">
        <f>$H160*'Base Data'!J160</f>
        <v>0</v>
      </c>
      <c r="K160" s="34">
        <f>$H160*'Base Data'!K160</f>
        <v>0</v>
      </c>
      <c r="L160" s="34">
        <f>$H160*'Base Data'!L160</f>
        <v>0</v>
      </c>
      <c r="M160" s="34">
        <f>$H160*'Base Data'!M160</f>
        <v>0</v>
      </c>
      <c r="N160" s="34">
        <f>$H160*'Base Data'!N160</f>
        <v>0</v>
      </c>
      <c r="O160" s="34">
        <f>$H160*'Base Data'!O160</f>
        <v>0</v>
      </c>
      <c r="P160" s="34">
        <f>$H160*'Base Data'!P160</f>
        <v>0</v>
      </c>
      <c r="Q160" s="34">
        <f>$H160*'Base Data'!Q160</f>
        <v>0</v>
      </c>
      <c r="R160" s="34">
        <f>$H160*'Base Data'!R160</f>
        <v>0</v>
      </c>
      <c r="S160" s="34">
        <f>$H160*'Base Data'!S160</f>
        <v>0</v>
      </c>
      <c r="T160" s="34">
        <f>$H160*'Base Data'!T160</f>
        <v>0</v>
      </c>
      <c r="U160" s="34">
        <f>$H160*'Base Data'!U160</f>
        <v>0</v>
      </c>
      <c r="V160" s="34">
        <f>$H160*'Base Data'!V160</f>
        <v>0</v>
      </c>
      <c r="W160" s="34">
        <f>$H160*'Base Data'!W160</f>
        <v>0</v>
      </c>
      <c r="X160" s="34">
        <f>$H160*'Base Data'!X160</f>
        <v>0</v>
      </c>
      <c r="Y160" s="34">
        <f>$H160*'Base Data'!Y160</f>
        <v>0</v>
      </c>
      <c r="Z160" s="34">
        <f>$H160*'Base Data'!Z160</f>
        <v>0</v>
      </c>
      <c r="AA160" s="34">
        <f>$H160*'Base Data'!AA160</f>
        <v>0</v>
      </c>
      <c r="AB160" s="34">
        <f>$H160*'Base Data'!AB160</f>
        <v>0</v>
      </c>
      <c r="AC160" s="34">
        <f>$H160*'Base Data'!AC160</f>
        <v>0</v>
      </c>
      <c r="AD160" s="34">
        <f>$H160*'Base Data'!AD160</f>
        <v>0</v>
      </c>
      <c r="AE160" s="34">
        <f>$H160*'Base Data'!AE160</f>
        <v>0</v>
      </c>
      <c r="AF160" s="34">
        <f>$H160*'Base Data'!AF160</f>
        <v>0</v>
      </c>
      <c r="AG160" s="34">
        <f>$H160*'Base Data'!AG160</f>
        <v>0</v>
      </c>
      <c r="AH160" s="34">
        <f>$H160*'Base Data'!AH160</f>
        <v>0</v>
      </c>
      <c r="AI160" s="34">
        <f>$H160*'Base Data'!AI160</f>
        <v>0</v>
      </c>
      <c r="AJ160" s="34">
        <f>$H160*'Base Data'!AJ160</f>
        <v>0</v>
      </c>
      <c r="AK160" s="34">
        <f>$H160*'Base Data'!AK160</f>
        <v>0</v>
      </c>
      <c r="AL160" s="34">
        <f>$H160*'Base Data'!AL160</f>
        <v>0</v>
      </c>
      <c r="AM160" s="34">
        <f>$H160*'Base Data'!AM160</f>
        <v>0</v>
      </c>
      <c r="AN160" s="34">
        <f>$H160*'Base Data'!AN160</f>
        <v>0</v>
      </c>
      <c r="AO160" s="34">
        <f>$H160*'Base Data'!AO160</f>
        <v>0</v>
      </c>
      <c r="AP160" s="34">
        <f>$H160*'Base Data'!AP160</f>
        <v>0</v>
      </c>
      <c r="AQ160" s="34">
        <f>$H160*'Base Data'!AQ160</f>
        <v>0</v>
      </c>
      <c r="AR160" s="34">
        <f>$H160*'Base Data'!AR160</f>
        <v>0</v>
      </c>
      <c r="AS160" s="34">
        <f>$H160*'Base Data'!AS160</f>
        <v>0</v>
      </c>
      <c r="AT160" s="34">
        <f>$H160*'Base Data'!AT160</f>
        <v>0</v>
      </c>
      <c r="AU160" s="34">
        <f>$H160*'Base Data'!AU160</f>
        <v>0</v>
      </c>
      <c r="AV160" s="34">
        <f>$H160*'Base Data'!AV160</f>
        <v>0</v>
      </c>
      <c r="AW160" s="34">
        <f>$H160*'Base Data'!AW160</f>
        <v>0</v>
      </c>
      <c r="AX160" s="34">
        <f>$H160*'Base Data'!AX160</f>
        <v>0</v>
      </c>
      <c r="AY160" s="34">
        <f>$H160*'Base Data'!AY160</f>
        <v>0</v>
      </c>
      <c r="AZ160" s="34">
        <f>$H160*'Base Data'!AZ160</f>
        <v>0</v>
      </c>
      <c r="BA160" s="34">
        <f>$H160*'Base Data'!BA160</f>
        <v>0</v>
      </c>
      <c r="BB160" s="34">
        <f>$H160*'Base Data'!BB160</f>
        <v>0</v>
      </c>
      <c r="BC160" s="34">
        <f>$H160*'Base Data'!BC160</f>
        <v>0</v>
      </c>
      <c r="BD160" s="34">
        <f>$H160*'Base Data'!BD160</f>
        <v>0</v>
      </c>
      <c r="BE160" s="34">
        <f>$H160*'Base Data'!BE160</f>
        <v>0</v>
      </c>
      <c r="BF160" s="34">
        <f>$H160*'Base Data'!BF160</f>
        <v>0</v>
      </c>
      <c r="BG160" s="34">
        <f>$H160*'Base Data'!BG160</f>
        <v>0</v>
      </c>
      <c r="BH160" s="34">
        <f>$H160*'Base Data'!BH160</f>
        <v>0</v>
      </c>
      <c r="BI160" s="34">
        <f>$H160*'Base Data'!BI160</f>
        <v>0</v>
      </c>
      <c r="BJ160" s="34">
        <f>$H160*'Base Data'!BJ160</f>
        <v>0</v>
      </c>
      <c r="BK160" s="34">
        <f>$H160*'Base Data'!BK160</f>
        <v>0</v>
      </c>
      <c r="BL160" s="34">
        <f>$H160*'Base Data'!BL160</f>
        <v>0</v>
      </c>
      <c r="BM160" s="34">
        <f>$H160*'Base Data'!BM160</f>
        <v>0</v>
      </c>
      <c r="BN160" s="34">
        <f>$H160*'Base Data'!BN160</f>
        <v>0</v>
      </c>
      <c r="BO160" s="34">
        <f>$H160*'Base Data'!BO160</f>
        <v>0</v>
      </c>
      <c r="BP160" s="34">
        <f>$H160*'Base Data'!BP160</f>
        <v>0</v>
      </c>
      <c r="BQ160" s="34">
        <f>$H160*'Base Data'!BQ160</f>
        <v>0</v>
      </c>
      <c r="BR160" s="34">
        <f>$H160*'Base Data'!BR160</f>
        <v>0</v>
      </c>
      <c r="BS160" s="34">
        <f>$H160*'Base Data'!BS160</f>
        <v>0</v>
      </c>
      <c r="BT160" s="34">
        <f>$H160*'Base Data'!BT160</f>
        <v>0</v>
      </c>
      <c r="BU160" s="34">
        <f>$H160*'Base Data'!BU160</f>
        <v>0</v>
      </c>
      <c r="BV160" s="34">
        <f>$H160*'Base Data'!BV160</f>
        <v>0</v>
      </c>
      <c r="BW160" s="34">
        <f>$H160*'Base Data'!BW160</f>
        <v>0</v>
      </c>
      <c r="BX160" s="34">
        <f>$H160*'Base Data'!BX160</f>
        <v>0</v>
      </c>
      <c r="BY160" s="34">
        <f>$H160*'Base Data'!BY160</f>
        <v>0</v>
      </c>
      <c r="BZ160" s="34">
        <f>$H160*'Base Data'!BZ160</f>
        <v>0</v>
      </c>
      <c r="CA160" s="34">
        <f>$H160*'Base Data'!CA160</f>
        <v>0</v>
      </c>
      <c r="CB160" s="34">
        <f>$H160*'Base Data'!CB160</f>
        <v>0</v>
      </c>
      <c r="CC160" s="34">
        <f>$H160*'Base Data'!CC160</f>
        <v>0</v>
      </c>
      <c r="CD160" s="34">
        <f>$H160*'Base Data'!CD160</f>
        <v>0</v>
      </c>
      <c r="CE160" s="34">
        <f>$H160*'Base Data'!CE160</f>
        <v>0</v>
      </c>
      <c r="CF160" s="34">
        <f>$H160*'Base Data'!CF160</f>
        <v>0</v>
      </c>
      <c r="CG160" s="34">
        <f>$H160*'Base Data'!CG160</f>
        <v>0</v>
      </c>
      <c r="CH160" s="34">
        <f>$H160*'Base Data'!CH160</f>
        <v>0</v>
      </c>
      <c r="CI160" s="34">
        <f>$H160*'Base Data'!CI160</f>
        <v>0</v>
      </c>
      <c r="CJ160" s="34">
        <f>$H160*'Base Data'!CJ160</f>
        <v>0</v>
      </c>
      <c r="CK160" s="34">
        <f>$H160*'Base Data'!CK160</f>
        <v>0</v>
      </c>
      <c r="CL160" s="34">
        <f>$H160*'Base Data'!CL160</f>
        <v>0</v>
      </c>
      <c r="CM160" s="34">
        <f>$H160*'Base Data'!CM160</f>
        <v>0</v>
      </c>
      <c r="CN160" s="34">
        <f>$H160*'Base Data'!CN160</f>
        <v>0</v>
      </c>
      <c r="CO160" s="34">
        <f>$H160*'Base Data'!CO160</f>
        <v>0</v>
      </c>
      <c r="CP160" s="34">
        <f>$H160*'Base Data'!CP160</f>
        <v>0</v>
      </c>
      <c r="CQ160" s="34">
        <f>$H160*'Base Data'!CQ160</f>
        <v>0</v>
      </c>
      <c r="CR160" s="34">
        <f>$H160*'Base Data'!CR160</f>
        <v>0</v>
      </c>
      <c r="CS160" s="34">
        <f>$H160*'Base Data'!CS160</f>
        <v>0</v>
      </c>
      <c r="CT160" s="34">
        <f>$H160*'Base Data'!CT160</f>
        <v>0</v>
      </c>
      <c r="CU160" s="34">
        <f>$H160*'Base Data'!CU160</f>
        <v>0</v>
      </c>
      <c r="CV160" s="34">
        <f>$H160*'Base Data'!CV160</f>
        <v>0</v>
      </c>
      <c r="CW160" s="34">
        <f>$H160*'Base Data'!CW160</f>
        <v>0</v>
      </c>
      <c r="CX160" s="34">
        <f>$H160*'Base Data'!CX160</f>
        <v>0</v>
      </c>
      <c r="CY160" s="34">
        <f>$H160*'Base Data'!CY160</f>
        <v>0</v>
      </c>
      <c r="CZ160" s="34">
        <f>$H160*'Base Data'!CZ160</f>
        <v>0</v>
      </c>
      <c r="DA160" s="34">
        <f>$H160*'Base Data'!DA160</f>
        <v>0</v>
      </c>
      <c r="DB160" s="34">
        <f>$H160*'Base Data'!DB160</f>
        <v>0</v>
      </c>
      <c r="DC160" s="34">
        <f>$H160*'Base Data'!DC160</f>
        <v>0</v>
      </c>
      <c r="DD160" s="34">
        <f>$H160*'Base Data'!DD160</f>
        <v>0</v>
      </c>
      <c r="DE160" s="34">
        <f>$H160*'Base Data'!DE160</f>
        <v>0</v>
      </c>
      <c r="DF160" s="34">
        <f>$H160*'Base Data'!DF160</f>
        <v>0</v>
      </c>
      <c r="DG160" s="34">
        <f>$H160*'Base Data'!DG160</f>
        <v>0</v>
      </c>
      <c r="DH160" s="34">
        <f>$H160*'Base Data'!DH160</f>
        <v>0</v>
      </c>
      <c r="DI160" s="34">
        <f>$H160*'Base Data'!DI160</f>
        <v>0</v>
      </c>
      <c r="DJ160" s="34">
        <f>$H160*'Base Data'!DJ160</f>
        <v>0</v>
      </c>
      <c r="DK160" s="34">
        <f>$H160*'Base Data'!DK160</f>
        <v>0</v>
      </c>
      <c r="DL160" s="729">
        <f>$H160*'Base Data'!DL160</f>
        <v>0</v>
      </c>
      <c r="DM160" s="105"/>
      <c r="DN160" s="105"/>
      <c r="DO160" s="105"/>
      <c r="DP160" s="105"/>
      <c r="DQ160" s="105"/>
      <c r="DR160" s="105"/>
      <c r="DS160" s="105"/>
      <c r="DT160" s="105"/>
      <c r="DU160" s="105"/>
      <c r="DV160" s="105"/>
      <c r="DW160" s="105"/>
      <c r="DX160" s="105"/>
      <c r="DY160" s="105"/>
    </row>
    <row r="161" spans="1:129" s="384" customFormat="1" ht="19.899999999999999" customHeight="1">
      <c r="A161" s="333"/>
      <c r="B161" s="333"/>
      <c r="C161" s="76"/>
      <c r="D161" s="87" t="s">
        <v>254</v>
      </c>
      <c r="E161" s="93" t="s">
        <v>255</v>
      </c>
      <c r="F161" s="740" t="s">
        <v>100</v>
      </c>
      <c r="G161" s="726">
        <f>'LCR Weights'!M161</f>
        <v>0.5</v>
      </c>
      <c r="H161" s="765">
        <f>'LCR Weights'!H161</f>
        <v>0.5</v>
      </c>
      <c r="I161" s="766">
        <f>$H161*'Base Data'!I161</f>
        <v>0</v>
      </c>
      <c r="J161" s="34">
        <f>$H161*'Base Data'!J161</f>
        <v>0</v>
      </c>
      <c r="K161" s="34">
        <f>$H161*'Base Data'!K161</f>
        <v>0</v>
      </c>
      <c r="L161" s="34">
        <f>$H161*'Base Data'!L161</f>
        <v>0</v>
      </c>
      <c r="M161" s="34">
        <f>$H161*'Base Data'!M161</f>
        <v>0</v>
      </c>
      <c r="N161" s="34">
        <f>$H161*'Base Data'!N161</f>
        <v>0</v>
      </c>
      <c r="O161" s="34">
        <f>$H161*'Base Data'!O161</f>
        <v>0</v>
      </c>
      <c r="P161" s="34">
        <f>$H161*'Base Data'!P161</f>
        <v>0</v>
      </c>
      <c r="Q161" s="34">
        <f>$H161*'Base Data'!Q161</f>
        <v>0</v>
      </c>
      <c r="R161" s="34">
        <f>$H161*'Base Data'!R161</f>
        <v>0</v>
      </c>
      <c r="S161" s="34">
        <f>$H161*'Base Data'!S161</f>
        <v>0</v>
      </c>
      <c r="T161" s="34">
        <f>$H161*'Base Data'!T161</f>
        <v>0</v>
      </c>
      <c r="U161" s="34">
        <f>$H161*'Base Data'!U161</f>
        <v>0</v>
      </c>
      <c r="V161" s="34">
        <f>$H161*'Base Data'!V161</f>
        <v>0</v>
      </c>
      <c r="W161" s="34">
        <f>$H161*'Base Data'!W161</f>
        <v>0</v>
      </c>
      <c r="X161" s="34">
        <f>$H161*'Base Data'!X161</f>
        <v>0</v>
      </c>
      <c r="Y161" s="34">
        <f>$H161*'Base Data'!Y161</f>
        <v>0</v>
      </c>
      <c r="Z161" s="34">
        <f>$H161*'Base Data'!Z161</f>
        <v>0</v>
      </c>
      <c r="AA161" s="34">
        <f>$H161*'Base Data'!AA161</f>
        <v>0</v>
      </c>
      <c r="AB161" s="34">
        <f>$H161*'Base Data'!AB161</f>
        <v>0</v>
      </c>
      <c r="AC161" s="34">
        <f>$H161*'Base Data'!AC161</f>
        <v>0</v>
      </c>
      <c r="AD161" s="34">
        <f>$H161*'Base Data'!AD161</f>
        <v>0</v>
      </c>
      <c r="AE161" s="34">
        <f>$H161*'Base Data'!AE161</f>
        <v>0</v>
      </c>
      <c r="AF161" s="34">
        <f>$H161*'Base Data'!AF161</f>
        <v>0</v>
      </c>
      <c r="AG161" s="34">
        <f>$H161*'Base Data'!AG161</f>
        <v>0</v>
      </c>
      <c r="AH161" s="34">
        <f>$H161*'Base Data'!AH161</f>
        <v>0</v>
      </c>
      <c r="AI161" s="34">
        <f>$H161*'Base Data'!AI161</f>
        <v>0</v>
      </c>
      <c r="AJ161" s="34">
        <f>$H161*'Base Data'!AJ161</f>
        <v>0</v>
      </c>
      <c r="AK161" s="34">
        <f>$H161*'Base Data'!AK161</f>
        <v>0</v>
      </c>
      <c r="AL161" s="34">
        <f>$H161*'Base Data'!AL161</f>
        <v>0</v>
      </c>
      <c r="AM161" s="34">
        <f>$H161*'Base Data'!AM161</f>
        <v>0</v>
      </c>
      <c r="AN161" s="34">
        <f>$H161*'Base Data'!AN161</f>
        <v>0</v>
      </c>
      <c r="AO161" s="34">
        <f>$H161*'Base Data'!AO161</f>
        <v>0</v>
      </c>
      <c r="AP161" s="34">
        <f>$H161*'Base Data'!AP161</f>
        <v>0</v>
      </c>
      <c r="AQ161" s="34">
        <f>$H161*'Base Data'!AQ161</f>
        <v>0</v>
      </c>
      <c r="AR161" s="34">
        <f>$H161*'Base Data'!AR161</f>
        <v>0</v>
      </c>
      <c r="AS161" s="34">
        <f>$H161*'Base Data'!AS161</f>
        <v>0</v>
      </c>
      <c r="AT161" s="34">
        <f>$H161*'Base Data'!AT161</f>
        <v>0</v>
      </c>
      <c r="AU161" s="34">
        <f>$H161*'Base Data'!AU161</f>
        <v>0</v>
      </c>
      <c r="AV161" s="34">
        <f>$H161*'Base Data'!AV161</f>
        <v>0</v>
      </c>
      <c r="AW161" s="34">
        <f>$H161*'Base Data'!AW161</f>
        <v>0</v>
      </c>
      <c r="AX161" s="34">
        <f>$H161*'Base Data'!AX161</f>
        <v>0</v>
      </c>
      <c r="AY161" s="34">
        <f>$H161*'Base Data'!AY161</f>
        <v>0</v>
      </c>
      <c r="AZ161" s="34">
        <f>$H161*'Base Data'!AZ161</f>
        <v>0</v>
      </c>
      <c r="BA161" s="34">
        <f>$H161*'Base Data'!BA161</f>
        <v>0</v>
      </c>
      <c r="BB161" s="34">
        <f>$H161*'Base Data'!BB161</f>
        <v>0</v>
      </c>
      <c r="BC161" s="34">
        <f>$H161*'Base Data'!BC161</f>
        <v>0</v>
      </c>
      <c r="BD161" s="34">
        <f>$H161*'Base Data'!BD161</f>
        <v>0</v>
      </c>
      <c r="BE161" s="34">
        <f>$H161*'Base Data'!BE161</f>
        <v>0</v>
      </c>
      <c r="BF161" s="34">
        <f>$H161*'Base Data'!BF161</f>
        <v>0</v>
      </c>
      <c r="BG161" s="34">
        <f>$H161*'Base Data'!BG161</f>
        <v>0</v>
      </c>
      <c r="BH161" s="34">
        <f>$H161*'Base Data'!BH161</f>
        <v>0</v>
      </c>
      <c r="BI161" s="34">
        <f>$H161*'Base Data'!BI161</f>
        <v>0</v>
      </c>
      <c r="BJ161" s="34">
        <f>$H161*'Base Data'!BJ161</f>
        <v>0</v>
      </c>
      <c r="BK161" s="34">
        <f>$H161*'Base Data'!BK161</f>
        <v>0</v>
      </c>
      <c r="BL161" s="34">
        <f>$H161*'Base Data'!BL161</f>
        <v>0</v>
      </c>
      <c r="BM161" s="34">
        <f>$H161*'Base Data'!BM161</f>
        <v>0</v>
      </c>
      <c r="BN161" s="34">
        <f>$H161*'Base Data'!BN161</f>
        <v>0</v>
      </c>
      <c r="BO161" s="34">
        <f>$H161*'Base Data'!BO161</f>
        <v>0</v>
      </c>
      <c r="BP161" s="34">
        <f>$H161*'Base Data'!BP161</f>
        <v>0</v>
      </c>
      <c r="BQ161" s="34">
        <f>$H161*'Base Data'!BQ161</f>
        <v>0</v>
      </c>
      <c r="BR161" s="34">
        <f>$H161*'Base Data'!BR161</f>
        <v>0</v>
      </c>
      <c r="BS161" s="34">
        <f>$H161*'Base Data'!BS161</f>
        <v>0</v>
      </c>
      <c r="BT161" s="34">
        <f>$H161*'Base Data'!BT161</f>
        <v>0</v>
      </c>
      <c r="BU161" s="34">
        <f>$H161*'Base Data'!BU161</f>
        <v>0</v>
      </c>
      <c r="BV161" s="34">
        <f>$H161*'Base Data'!BV161</f>
        <v>0</v>
      </c>
      <c r="BW161" s="34">
        <f>$H161*'Base Data'!BW161</f>
        <v>0</v>
      </c>
      <c r="BX161" s="34">
        <f>$H161*'Base Data'!BX161</f>
        <v>0</v>
      </c>
      <c r="BY161" s="34">
        <f>$H161*'Base Data'!BY161</f>
        <v>0</v>
      </c>
      <c r="BZ161" s="34">
        <f>$H161*'Base Data'!BZ161</f>
        <v>0</v>
      </c>
      <c r="CA161" s="34">
        <f>$H161*'Base Data'!CA161</f>
        <v>0</v>
      </c>
      <c r="CB161" s="34">
        <f>$H161*'Base Data'!CB161</f>
        <v>0</v>
      </c>
      <c r="CC161" s="34">
        <f>$H161*'Base Data'!CC161</f>
        <v>0</v>
      </c>
      <c r="CD161" s="34">
        <f>$H161*'Base Data'!CD161</f>
        <v>0</v>
      </c>
      <c r="CE161" s="34">
        <f>$H161*'Base Data'!CE161</f>
        <v>0</v>
      </c>
      <c r="CF161" s="34">
        <f>$H161*'Base Data'!CF161</f>
        <v>0</v>
      </c>
      <c r="CG161" s="34">
        <f>$H161*'Base Data'!CG161</f>
        <v>0</v>
      </c>
      <c r="CH161" s="34">
        <f>$H161*'Base Data'!CH161</f>
        <v>0</v>
      </c>
      <c r="CI161" s="34">
        <f>$H161*'Base Data'!CI161</f>
        <v>0</v>
      </c>
      <c r="CJ161" s="34">
        <f>$H161*'Base Data'!CJ161</f>
        <v>0</v>
      </c>
      <c r="CK161" s="34">
        <f>$H161*'Base Data'!CK161</f>
        <v>0</v>
      </c>
      <c r="CL161" s="34">
        <f>$H161*'Base Data'!CL161</f>
        <v>0</v>
      </c>
      <c r="CM161" s="34">
        <f>$H161*'Base Data'!CM161</f>
        <v>0</v>
      </c>
      <c r="CN161" s="34">
        <f>$H161*'Base Data'!CN161</f>
        <v>0</v>
      </c>
      <c r="CO161" s="34">
        <f>$H161*'Base Data'!CO161</f>
        <v>0</v>
      </c>
      <c r="CP161" s="34">
        <f>$H161*'Base Data'!CP161</f>
        <v>0</v>
      </c>
      <c r="CQ161" s="34">
        <f>$H161*'Base Data'!CQ161</f>
        <v>0</v>
      </c>
      <c r="CR161" s="34">
        <f>$H161*'Base Data'!CR161</f>
        <v>0</v>
      </c>
      <c r="CS161" s="34">
        <f>$H161*'Base Data'!CS161</f>
        <v>0</v>
      </c>
      <c r="CT161" s="34">
        <f>$H161*'Base Data'!CT161</f>
        <v>0</v>
      </c>
      <c r="CU161" s="34">
        <f>$H161*'Base Data'!CU161</f>
        <v>0</v>
      </c>
      <c r="CV161" s="34">
        <f>$H161*'Base Data'!CV161</f>
        <v>0</v>
      </c>
      <c r="CW161" s="34">
        <f>$H161*'Base Data'!CW161</f>
        <v>0</v>
      </c>
      <c r="CX161" s="34">
        <f>$H161*'Base Data'!CX161</f>
        <v>0</v>
      </c>
      <c r="CY161" s="34">
        <f>$H161*'Base Data'!CY161</f>
        <v>0</v>
      </c>
      <c r="CZ161" s="34">
        <f>$H161*'Base Data'!CZ161</f>
        <v>0</v>
      </c>
      <c r="DA161" s="34">
        <f>$H161*'Base Data'!DA161</f>
        <v>0</v>
      </c>
      <c r="DB161" s="34">
        <f>$H161*'Base Data'!DB161</f>
        <v>0</v>
      </c>
      <c r="DC161" s="34">
        <f>$H161*'Base Data'!DC161</f>
        <v>0</v>
      </c>
      <c r="DD161" s="34">
        <f>$H161*'Base Data'!DD161</f>
        <v>0</v>
      </c>
      <c r="DE161" s="34">
        <f>$H161*'Base Data'!DE161</f>
        <v>0</v>
      </c>
      <c r="DF161" s="34">
        <f>$H161*'Base Data'!DF161</f>
        <v>0</v>
      </c>
      <c r="DG161" s="34">
        <f>$H161*'Base Data'!DG161</f>
        <v>0</v>
      </c>
      <c r="DH161" s="34">
        <f>$H161*'Base Data'!DH161</f>
        <v>0</v>
      </c>
      <c r="DI161" s="34">
        <f>$H161*'Base Data'!DI161</f>
        <v>0</v>
      </c>
      <c r="DJ161" s="34">
        <f>$H161*'Base Data'!DJ161</f>
        <v>0</v>
      </c>
      <c r="DK161" s="34">
        <f>$H161*'Base Data'!DK161</f>
        <v>0</v>
      </c>
      <c r="DL161" s="729">
        <f>$H161*'Base Data'!DL161</f>
        <v>0</v>
      </c>
      <c r="DM161" s="105"/>
      <c r="DN161" s="105"/>
      <c r="DO161" s="105"/>
      <c r="DP161" s="105"/>
      <c r="DQ161" s="105"/>
      <c r="DR161" s="105"/>
      <c r="DS161" s="105"/>
      <c r="DT161" s="105"/>
      <c r="DU161" s="105"/>
      <c r="DV161" s="105"/>
      <c r="DW161" s="105"/>
      <c r="DX161" s="105"/>
      <c r="DY161" s="105"/>
    </row>
    <row r="162" spans="1:129" s="384" customFormat="1" ht="24.75">
      <c r="A162" s="333"/>
      <c r="B162" s="333"/>
      <c r="C162" s="76"/>
      <c r="D162" s="87" t="s">
        <v>617</v>
      </c>
      <c r="E162" s="93" t="s">
        <v>815</v>
      </c>
      <c r="F162" s="740" t="s">
        <v>256</v>
      </c>
      <c r="G162" s="726">
        <f>'LCR Weights'!M162</f>
        <v>0.75</v>
      </c>
      <c r="H162" s="765">
        <f>'LCR Weights'!H162</f>
        <v>0.75</v>
      </c>
      <c r="I162" s="766">
        <f>$H162*'Base Data'!I162</f>
        <v>0</v>
      </c>
      <c r="J162" s="34">
        <f>$H162*'Base Data'!J162</f>
        <v>0</v>
      </c>
      <c r="K162" s="34">
        <f>$H162*'Base Data'!K162</f>
        <v>0</v>
      </c>
      <c r="L162" s="34">
        <f>$H162*'Base Data'!L162</f>
        <v>0</v>
      </c>
      <c r="M162" s="34">
        <f>$H162*'Base Data'!M162</f>
        <v>0</v>
      </c>
      <c r="N162" s="34">
        <f>$H162*'Base Data'!N162</f>
        <v>0</v>
      </c>
      <c r="O162" s="34">
        <f>$H162*'Base Data'!O162</f>
        <v>0</v>
      </c>
      <c r="P162" s="34">
        <f>$H162*'Base Data'!P162</f>
        <v>0</v>
      </c>
      <c r="Q162" s="34">
        <f>$H162*'Base Data'!Q162</f>
        <v>0</v>
      </c>
      <c r="R162" s="34">
        <f>$H162*'Base Data'!R162</f>
        <v>0</v>
      </c>
      <c r="S162" s="34">
        <f>$H162*'Base Data'!S162</f>
        <v>0</v>
      </c>
      <c r="T162" s="34">
        <f>$H162*'Base Data'!T162</f>
        <v>0</v>
      </c>
      <c r="U162" s="34">
        <f>$H162*'Base Data'!U162</f>
        <v>0</v>
      </c>
      <c r="V162" s="34">
        <f>$H162*'Base Data'!V162</f>
        <v>0</v>
      </c>
      <c r="W162" s="34">
        <f>$H162*'Base Data'!W162</f>
        <v>0</v>
      </c>
      <c r="X162" s="34">
        <f>$H162*'Base Data'!X162</f>
        <v>0</v>
      </c>
      <c r="Y162" s="34">
        <f>$H162*'Base Data'!Y162</f>
        <v>0</v>
      </c>
      <c r="Z162" s="34">
        <f>$H162*'Base Data'!Z162</f>
        <v>0</v>
      </c>
      <c r="AA162" s="34">
        <f>$H162*'Base Data'!AA162</f>
        <v>0</v>
      </c>
      <c r="AB162" s="34">
        <f>$H162*'Base Data'!AB162</f>
        <v>0</v>
      </c>
      <c r="AC162" s="34">
        <f>$H162*'Base Data'!AC162</f>
        <v>0</v>
      </c>
      <c r="AD162" s="34">
        <f>$H162*'Base Data'!AD162</f>
        <v>0</v>
      </c>
      <c r="AE162" s="34">
        <f>$H162*'Base Data'!AE162</f>
        <v>0</v>
      </c>
      <c r="AF162" s="34">
        <f>$H162*'Base Data'!AF162</f>
        <v>0</v>
      </c>
      <c r="AG162" s="34">
        <f>$H162*'Base Data'!AG162</f>
        <v>0</v>
      </c>
      <c r="AH162" s="34">
        <f>$H162*'Base Data'!AH162</f>
        <v>0</v>
      </c>
      <c r="AI162" s="34">
        <f>$H162*'Base Data'!AI162</f>
        <v>0</v>
      </c>
      <c r="AJ162" s="34">
        <f>$H162*'Base Data'!AJ162</f>
        <v>0</v>
      </c>
      <c r="AK162" s="34">
        <f>$H162*'Base Data'!AK162</f>
        <v>0</v>
      </c>
      <c r="AL162" s="34">
        <f>$H162*'Base Data'!AL162</f>
        <v>0</v>
      </c>
      <c r="AM162" s="34">
        <f>$H162*'Base Data'!AM162</f>
        <v>0</v>
      </c>
      <c r="AN162" s="34">
        <f>$H162*'Base Data'!AN162</f>
        <v>0</v>
      </c>
      <c r="AO162" s="34">
        <f>$H162*'Base Data'!AO162</f>
        <v>0</v>
      </c>
      <c r="AP162" s="34">
        <f>$H162*'Base Data'!AP162</f>
        <v>0</v>
      </c>
      <c r="AQ162" s="34">
        <f>$H162*'Base Data'!AQ162</f>
        <v>0</v>
      </c>
      <c r="AR162" s="34">
        <f>$H162*'Base Data'!AR162</f>
        <v>0</v>
      </c>
      <c r="AS162" s="34">
        <f>$H162*'Base Data'!AS162</f>
        <v>0</v>
      </c>
      <c r="AT162" s="34">
        <f>$H162*'Base Data'!AT162</f>
        <v>0</v>
      </c>
      <c r="AU162" s="34">
        <f>$H162*'Base Data'!AU162</f>
        <v>0</v>
      </c>
      <c r="AV162" s="34">
        <f>$H162*'Base Data'!AV162</f>
        <v>0</v>
      </c>
      <c r="AW162" s="34">
        <f>$H162*'Base Data'!AW162</f>
        <v>0</v>
      </c>
      <c r="AX162" s="34">
        <f>$H162*'Base Data'!AX162</f>
        <v>0</v>
      </c>
      <c r="AY162" s="34">
        <f>$H162*'Base Data'!AY162</f>
        <v>0</v>
      </c>
      <c r="AZ162" s="34">
        <f>$H162*'Base Data'!AZ162</f>
        <v>0</v>
      </c>
      <c r="BA162" s="34">
        <f>$H162*'Base Data'!BA162</f>
        <v>0</v>
      </c>
      <c r="BB162" s="34">
        <f>$H162*'Base Data'!BB162</f>
        <v>0</v>
      </c>
      <c r="BC162" s="34">
        <f>$H162*'Base Data'!BC162</f>
        <v>0</v>
      </c>
      <c r="BD162" s="34">
        <f>$H162*'Base Data'!BD162</f>
        <v>0</v>
      </c>
      <c r="BE162" s="34">
        <f>$H162*'Base Data'!BE162</f>
        <v>0</v>
      </c>
      <c r="BF162" s="34">
        <f>$H162*'Base Data'!BF162</f>
        <v>0</v>
      </c>
      <c r="BG162" s="34">
        <f>$H162*'Base Data'!BG162</f>
        <v>0</v>
      </c>
      <c r="BH162" s="34">
        <f>$H162*'Base Data'!BH162</f>
        <v>0</v>
      </c>
      <c r="BI162" s="34">
        <f>$H162*'Base Data'!BI162</f>
        <v>0</v>
      </c>
      <c r="BJ162" s="34">
        <f>$H162*'Base Data'!BJ162</f>
        <v>0</v>
      </c>
      <c r="BK162" s="34">
        <f>$H162*'Base Data'!BK162</f>
        <v>0</v>
      </c>
      <c r="BL162" s="34">
        <f>$H162*'Base Data'!BL162</f>
        <v>0</v>
      </c>
      <c r="BM162" s="34">
        <f>$H162*'Base Data'!BM162</f>
        <v>0</v>
      </c>
      <c r="BN162" s="34">
        <f>$H162*'Base Data'!BN162</f>
        <v>0</v>
      </c>
      <c r="BO162" s="34">
        <f>$H162*'Base Data'!BO162</f>
        <v>0</v>
      </c>
      <c r="BP162" s="34">
        <f>$H162*'Base Data'!BP162</f>
        <v>0</v>
      </c>
      <c r="BQ162" s="34">
        <f>$H162*'Base Data'!BQ162</f>
        <v>0</v>
      </c>
      <c r="BR162" s="34">
        <f>$H162*'Base Data'!BR162</f>
        <v>0</v>
      </c>
      <c r="BS162" s="34">
        <f>$H162*'Base Data'!BS162</f>
        <v>0</v>
      </c>
      <c r="BT162" s="34">
        <f>$H162*'Base Data'!BT162</f>
        <v>0</v>
      </c>
      <c r="BU162" s="34">
        <f>$H162*'Base Data'!BU162</f>
        <v>0</v>
      </c>
      <c r="BV162" s="34">
        <f>$H162*'Base Data'!BV162</f>
        <v>0</v>
      </c>
      <c r="BW162" s="34">
        <f>$H162*'Base Data'!BW162</f>
        <v>0</v>
      </c>
      <c r="BX162" s="34">
        <f>$H162*'Base Data'!BX162</f>
        <v>0</v>
      </c>
      <c r="BY162" s="34">
        <f>$H162*'Base Data'!BY162</f>
        <v>0</v>
      </c>
      <c r="BZ162" s="34">
        <f>$H162*'Base Data'!BZ162</f>
        <v>0</v>
      </c>
      <c r="CA162" s="34">
        <f>$H162*'Base Data'!CA162</f>
        <v>0</v>
      </c>
      <c r="CB162" s="34">
        <f>$H162*'Base Data'!CB162</f>
        <v>0</v>
      </c>
      <c r="CC162" s="34">
        <f>$H162*'Base Data'!CC162</f>
        <v>0</v>
      </c>
      <c r="CD162" s="34">
        <f>$H162*'Base Data'!CD162</f>
        <v>0</v>
      </c>
      <c r="CE162" s="34">
        <f>$H162*'Base Data'!CE162</f>
        <v>0</v>
      </c>
      <c r="CF162" s="34">
        <f>$H162*'Base Data'!CF162</f>
        <v>0</v>
      </c>
      <c r="CG162" s="34">
        <f>$H162*'Base Data'!CG162</f>
        <v>0</v>
      </c>
      <c r="CH162" s="34">
        <f>$H162*'Base Data'!CH162</f>
        <v>0</v>
      </c>
      <c r="CI162" s="34">
        <f>$H162*'Base Data'!CI162</f>
        <v>0</v>
      </c>
      <c r="CJ162" s="34">
        <f>$H162*'Base Data'!CJ162</f>
        <v>0</v>
      </c>
      <c r="CK162" s="34">
        <f>$H162*'Base Data'!CK162</f>
        <v>0</v>
      </c>
      <c r="CL162" s="34">
        <f>$H162*'Base Data'!CL162</f>
        <v>0</v>
      </c>
      <c r="CM162" s="34">
        <f>$H162*'Base Data'!CM162</f>
        <v>0</v>
      </c>
      <c r="CN162" s="34">
        <f>$H162*'Base Data'!CN162</f>
        <v>0</v>
      </c>
      <c r="CO162" s="34">
        <f>$H162*'Base Data'!CO162</f>
        <v>0</v>
      </c>
      <c r="CP162" s="34">
        <f>$H162*'Base Data'!CP162</f>
        <v>0</v>
      </c>
      <c r="CQ162" s="34">
        <f>$H162*'Base Data'!CQ162</f>
        <v>0</v>
      </c>
      <c r="CR162" s="34">
        <f>$H162*'Base Data'!CR162</f>
        <v>0</v>
      </c>
      <c r="CS162" s="34">
        <f>$H162*'Base Data'!CS162</f>
        <v>0</v>
      </c>
      <c r="CT162" s="34">
        <f>$H162*'Base Data'!CT162</f>
        <v>0</v>
      </c>
      <c r="CU162" s="34">
        <f>$H162*'Base Data'!CU162</f>
        <v>0</v>
      </c>
      <c r="CV162" s="34">
        <f>$H162*'Base Data'!CV162</f>
        <v>0</v>
      </c>
      <c r="CW162" s="34">
        <f>$H162*'Base Data'!CW162</f>
        <v>0</v>
      </c>
      <c r="CX162" s="34">
        <f>$H162*'Base Data'!CX162</f>
        <v>0</v>
      </c>
      <c r="CY162" s="34">
        <f>$H162*'Base Data'!CY162</f>
        <v>0</v>
      </c>
      <c r="CZ162" s="34">
        <f>$H162*'Base Data'!CZ162</f>
        <v>0</v>
      </c>
      <c r="DA162" s="34">
        <f>$H162*'Base Data'!DA162</f>
        <v>0</v>
      </c>
      <c r="DB162" s="34">
        <f>$H162*'Base Data'!DB162</f>
        <v>0</v>
      </c>
      <c r="DC162" s="34">
        <f>$H162*'Base Data'!DC162</f>
        <v>0</v>
      </c>
      <c r="DD162" s="34">
        <f>$H162*'Base Data'!DD162</f>
        <v>0</v>
      </c>
      <c r="DE162" s="34">
        <f>$H162*'Base Data'!DE162</f>
        <v>0</v>
      </c>
      <c r="DF162" s="34">
        <f>$H162*'Base Data'!DF162</f>
        <v>0</v>
      </c>
      <c r="DG162" s="34">
        <f>$H162*'Base Data'!DG162</f>
        <v>0</v>
      </c>
      <c r="DH162" s="34">
        <f>$H162*'Base Data'!DH162</f>
        <v>0</v>
      </c>
      <c r="DI162" s="34">
        <f>$H162*'Base Data'!DI162</f>
        <v>0</v>
      </c>
      <c r="DJ162" s="34">
        <f>$H162*'Base Data'!DJ162</f>
        <v>0</v>
      </c>
      <c r="DK162" s="34">
        <f>$H162*'Base Data'!DK162</f>
        <v>0</v>
      </c>
      <c r="DL162" s="729">
        <f>$H162*'Base Data'!DL162</f>
        <v>0</v>
      </c>
      <c r="DM162" s="105"/>
      <c r="DN162" s="105"/>
      <c r="DO162" s="105"/>
      <c r="DP162" s="105"/>
      <c r="DQ162" s="105"/>
      <c r="DR162" s="105"/>
      <c r="DS162" s="105"/>
      <c r="DT162" s="105"/>
      <c r="DU162" s="105"/>
      <c r="DV162" s="105"/>
      <c r="DW162" s="105"/>
      <c r="DX162" s="105"/>
      <c r="DY162" s="105"/>
    </row>
    <row r="163" spans="1:129" s="384" customFormat="1" ht="21.6" customHeight="1">
      <c r="A163" s="333"/>
      <c r="B163" s="333"/>
      <c r="C163" s="76"/>
      <c r="D163" s="87" t="s">
        <v>257</v>
      </c>
      <c r="E163" s="88" t="s">
        <v>258</v>
      </c>
      <c r="F163" s="385" t="s">
        <v>618</v>
      </c>
      <c r="G163" s="721"/>
      <c r="H163" s="722"/>
      <c r="I163" s="768">
        <f>SUM(I164:I169)</f>
        <v>0</v>
      </c>
      <c r="J163" s="106">
        <f t="shared" ref="J163" si="392">SUM(J164:J169)</f>
        <v>0</v>
      </c>
      <c r="K163" s="106">
        <f t="shared" ref="K163:BU163" si="393">SUM(K164:K169)</f>
        <v>0</v>
      </c>
      <c r="L163" s="106">
        <f t="shared" si="393"/>
        <v>0</v>
      </c>
      <c r="M163" s="106">
        <f t="shared" si="393"/>
        <v>0</v>
      </c>
      <c r="N163" s="106">
        <f t="shared" si="393"/>
        <v>0</v>
      </c>
      <c r="O163" s="106">
        <f t="shared" si="393"/>
        <v>0</v>
      </c>
      <c r="P163" s="106">
        <f t="shared" si="393"/>
        <v>0</v>
      </c>
      <c r="Q163" s="106">
        <f t="shared" si="393"/>
        <v>0</v>
      </c>
      <c r="R163" s="106">
        <f t="shared" si="393"/>
        <v>0</v>
      </c>
      <c r="S163" s="106">
        <f t="shared" si="393"/>
        <v>0</v>
      </c>
      <c r="T163" s="106">
        <f t="shared" si="393"/>
        <v>0</v>
      </c>
      <c r="U163" s="106">
        <f t="shared" si="393"/>
        <v>0</v>
      </c>
      <c r="V163" s="106">
        <f t="shared" si="393"/>
        <v>0</v>
      </c>
      <c r="W163" s="106">
        <f t="shared" si="393"/>
        <v>0</v>
      </c>
      <c r="X163" s="106">
        <f t="shared" si="393"/>
        <v>0</v>
      </c>
      <c r="Y163" s="106">
        <f t="shared" si="393"/>
        <v>0</v>
      </c>
      <c r="Z163" s="106">
        <f t="shared" si="393"/>
        <v>0</v>
      </c>
      <c r="AA163" s="106">
        <f t="shared" si="393"/>
        <v>0</v>
      </c>
      <c r="AB163" s="106">
        <f t="shared" si="393"/>
        <v>0</v>
      </c>
      <c r="AC163" s="106">
        <f t="shared" si="393"/>
        <v>0</v>
      </c>
      <c r="AD163" s="106">
        <f t="shared" si="393"/>
        <v>0</v>
      </c>
      <c r="AE163" s="106">
        <f t="shared" si="393"/>
        <v>0</v>
      </c>
      <c r="AF163" s="106">
        <f t="shared" si="393"/>
        <v>0</v>
      </c>
      <c r="AG163" s="106">
        <f t="shared" si="393"/>
        <v>0</v>
      </c>
      <c r="AH163" s="106">
        <f t="shared" si="393"/>
        <v>0</v>
      </c>
      <c r="AI163" s="106">
        <f t="shared" si="393"/>
        <v>0</v>
      </c>
      <c r="AJ163" s="106">
        <f t="shared" si="393"/>
        <v>0</v>
      </c>
      <c r="AK163" s="106">
        <f t="shared" si="393"/>
        <v>0</v>
      </c>
      <c r="AL163" s="106">
        <f t="shared" si="393"/>
        <v>0</v>
      </c>
      <c r="AM163" s="106">
        <f t="shared" si="393"/>
        <v>0</v>
      </c>
      <c r="AN163" s="106">
        <f t="shared" si="393"/>
        <v>0</v>
      </c>
      <c r="AO163" s="106">
        <f t="shared" si="393"/>
        <v>0</v>
      </c>
      <c r="AP163" s="106">
        <f t="shared" si="393"/>
        <v>0</v>
      </c>
      <c r="AQ163" s="106">
        <f t="shared" si="393"/>
        <v>0</v>
      </c>
      <c r="AR163" s="106">
        <f t="shared" si="393"/>
        <v>0</v>
      </c>
      <c r="AS163" s="106">
        <f t="shared" si="393"/>
        <v>0</v>
      </c>
      <c r="AT163" s="106">
        <f t="shared" si="393"/>
        <v>0</v>
      </c>
      <c r="AU163" s="106">
        <f t="shared" si="393"/>
        <v>0</v>
      </c>
      <c r="AV163" s="106">
        <f t="shared" si="393"/>
        <v>0</v>
      </c>
      <c r="AW163" s="106">
        <f t="shared" si="393"/>
        <v>0</v>
      </c>
      <c r="AX163" s="106">
        <f t="shared" si="393"/>
        <v>0</v>
      </c>
      <c r="AY163" s="106">
        <f t="shared" si="393"/>
        <v>0</v>
      </c>
      <c r="AZ163" s="106">
        <f t="shared" si="393"/>
        <v>0</v>
      </c>
      <c r="BA163" s="106">
        <f t="shared" si="393"/>
        <v>0</v>
      </c>
      <c r="BB163" s="106">
        <f t="shared" si="393"/>
        <v>0</v>
      </c>
      <c r="BC163" s="106">
        <f t="shared" si="393"/>
        <v>0</v>
      </c>
      <c r="BD163" s="106">
        <f t="shared" si="393"/>
        <v>0</v>
      </c>
      <c r="BE163" s="106">
        <f t="shared" si="393"/>
        <v>0</v>
      </c>
      <c r="BF163" s="106">
        <f t="shared" si="393"/>
        <v>0</v>
      </c>
      <c r="BG163" s="106">
        <f t="shared" si="393"/>
        <v>0</v>
      </c>
      <c r="BH163" s="106">
        <f t="shared" si="393"/>
        <v>0</v>
      </c>
      <c r="BI163" s="106">
        <f t="shared" si="393"/>
        <v>0</v>
      </c>
      <c r="BJ163" s="106">
        <f t="shared" si="393"/>
        <v>0</v>
      </c>
      <c r="BK163" s="106">
        <f t="shared" si="393"/>
        <v>0</v>
      </c>
      <c r="BL163" s="106">
        <f t="shared" si="393"/>
        <v>0</v>
      </c>
      <c r="BM163" s="106">
        <f t="shared" si="393"/>
        <v>0</v>
      </c>
      <c r="BN163" s="106">
        <f t="shared" si="393"/>
        <v>0</v>
      </c>
      <c r="BO163" s="106">
        <f t="shared" si="393"/>
        <v>0</v>
      </c>
      <c r="BP163" s="106">
        <f t="shared" si="393"/>
        <v>0</v>
      </c>
      <c r="BQ163" s="106">
        <f t="shared" si="393"/>
        <v>0</v>
      </c>
      <c r="BR163" s="106">
        <f t="shared" si="393"/>
        <v>0</v>
      </c>
      <c r="BS163" s="106">
        <f t="shared" si="393"/>
        <v>0</v>
      </c>
      <c r="BT163" s="106">
        <f t="shared" si="393"/>
        <v>0</v>
      </c>
      <c r="BU163" s="106">
        <f t="shared" si="393"/>
        <v>0</v>
      </c>
      <c r="BV163" s="106">
        <f t="shared" ref="BV163:DL163" si="394">SUM(BV164:BV169)</f>
        <v>0</v>
      </c>
      <c r="BW163" s="106">
        <f t="shared" si="394"/>
        <v>0</v>
      </c>
      <c r="BX163" s="106">
        <f t="shared" si="394"/>
        <v>0</v>
      </c>
      <c r="BY163" s="106">
        <f t="shared" si="394"/>
        <v>0</v>
      </c>
      <c r="BZ163" s="106">
        <f t="shared" si="394"/>
        <v>0</v>
      </c>
      <c r="CA163" s="106">
        <f t="shared" si="394"/>
        <v>0</v>
      </c>
      <c r="CB163" s="106">
        <f t="shared" si="394"/>
        <v>0</v>
      </c>
      <c r="CC163" s="106">
        <f t="shared" si="394"/>
        <v>0</v>
      </c>
      <c r="CD163" s="106">
        <f t="shared" si="394"/>
        <v>0</v>
      </c>
      <c r="CE163" s="106">
        <f t="shared" si="394"/>
        <v>0</v>
      </c>
      <c r="CF163" s="106">
        <f t="shared" si="394"/>
        <v>0</v>
      </c>
      <c r="CG163" s="106">
        <f t="shared" si="394"/>
        <v>0</v>
      </c>
      <c r="CH163" s="106">
        <f t="shared" si="394"/>
        <v>0</v>
      </c>
      <c r="CI163" s="106">
        <f t="shared" si="394"/>
        <v>0</v>
      </c>
      <c r="CJ163" s="106">
        <f t="shared" si="394"/>
        <v>0</v>
      </c>
      <c r="CK163" s="106">
        <f t="shared" si="394"/>
        <v>0</v>
      </c>
      <c r="CL163" s="106">
        <f t="shared" si="394"/>
        <v>0</v>
      </c>
      <c r="CM163" s="106">
        <f t="shared" si="394"/>
        <v>0</v>
      </c>
      <c r="CN163" s="106">
        <f t="shared" si="394"/>
        <v>0</v>
      </c>
      <c r="CO163" s="106">
        <f t="shared" si="394"/>
        <v>0</v>
      </c>
      <c r="CP163" s="106">
        <f t="shared" si="394"/>
        <v>0</v>
      </c>
      <c r="CQ163" s="106">
        <f t="shared" si="394"/>
        <v>0</v>
      </c>
      <c r="CR163" s="106">
        <f t="shared" si="394"/>
        <v>0</v>
      </c>
      <c r="CS163" s="106">
        <f t="shared" si="394"/>
        <v>0</v>
      </c>
      <c r="CT163" s="106">
        <f t="shared" si="394"/>
        <v>0</v>
      </c>
      <c r="CU163" s="106">
        <f t="shared" si="394"/>
        <v>0</v>
      </c>
      <c r="CV163" s="106">
        <f t="shared" si="394"/>
        <v>0</v>
      </c>
      <c r="CW163" s="106">
        <f t="shared" si="394"/>
        <v>0</v>
      </c>
      <c r="CX163" s="106">
        <f t="shared" si="394"/>
        <v>0</v>
      </c>
      <c r="CY163" s="106">
        <f t="shared" si="394"/>
        <v>0</v>
      </c>
      <c r="CZ163" s="106">
        <f t="shared" si="394"/>
        <v>0</v>
      </c>
      <c r="DA163" s="106">
        <f t="shared" si="394"/>
        <v>0</v>
      </c>
      <c r="DB163" s="106">
        <f t="shared" si="394"/>
        <v>0</v>
      </c>
      <c r="DC163" s="106">
        <f t="shared" si="394"/>
        <v>0</v>
      </c>
      <c r="DD163" s="106">
        <f t="shared" si="394"/>
        <v>0</v>
      </c>
      <c r="DE163" s="106">
        <f t="shared" si="394"/>
        <v>0</v>
      </c>
      <c r="DF163" s="106">
        <f t="shared" si="394"/>
        <v>0</v>
      </c>
      <c r="DG163" s="106">
        <f t="shared" si="394"/>
        <v>0</v>
      </c>
      <c r="DH163" s="106">
        <f t="shared" si="394"/>
        <v>0</v>
      </c>
      <c r="DI163" s="106">
        <f t="shared" si="394"/>
        <v>0</v>
      </c>
      <c r="DJ163" s="106">
        <f t="shared" si="394"/>
        <v>0</v>
      </c>
      <c r="DK163" s="106">
        <f t="shared" si="394"/>
        <v>0</v>
      </c>
      <c r="DL163" s="769">
        <f t="shared" si="394"/>
        <v>0</v>
      </c>
      <c r="DM163" s="105"/>
      <c r="DN163" s="105"/>
      <c r="DO163" s="105"/>
      <c r="DP163" s="105"/>
      <c r="DQ163" s="105"/>
      <c r="DR163" s="105"/>
      <c r="DS163" s="105"/>
      <c r="DT163" s="105"/>
      <c r="DU163" s="105"/>
      <c r="DV163" s="105"/>
      <c r="DW163" s="105"/>
      <c r="DX163" s="105"/>
      <c r="DY163" s="105"/>
    </row>
    <row r="164" spans="1:129" s="384" customFormat="1" ht="19.899999999999999" customHeight="1">
      <c r="A164" s="333"/>
      <c r="B164" s="333"/>
      <c r="C164" s="76"/>
      <c r="D164" s="87" t="s">
        <v>259</v>
      </c>
      <c r="E164" s="90" t="s">
        <v>260</v>
      </c>
      <c r="F164" s="740" t="s">
        <v>619</v>
      </c>
      <c r="G164" s="726">
        <f>'LCR Weights'!M164</f>
        <v>0</v>
      </c>
      <c r="H164" s="765">
        <f>'LCR Weights'!H164</f>
        <v>0</v>
      </c>
      <c r="I164" s="768">
        <f>$H164*'Base Data'!I164</f>
        <v>0</v>
      </c>
      <c r="J164" s="106">
        <f>$H164*'Base Data'!J164</f>
        <v>0</v>
      </c>
      <c r="K164" s="106">
        <f>$H164*'Base Data'!K164</f>
        <v>0</v>
      </c>
      <c r="L164" s="106">
        <f>$H164*'Base Data'!L164</f>
        <v>0</v>
      </c>
      <c r="M164" s="106">
        <f>$H164*'Base Data'!M164</f>
        <v>0</v>
      </c>
      <c r="N164" s="106">
        <f>$H164*'Base Data'!N164</f>
        <v>0</v>
      </c>
      <c r="O164" s="106">
        <f>$H164*'Base Data'!O164</f>
        <v>0</v>
      </c>
      <c r="P164" s="106">
        <f>$H164*'Base Data'!P164</f>
        <v>0</v>
      </c>
      <c r="Q164" s="106">
        <f>$H164*'Base Data'!Q164</f>
        <v>0</v>
      </c>
      <c r="R164" s="106">
        <f>$H164*'Base Data'!R164</f>
        <v>0</v>
      </c>
      <c r="S164" s="106">
        <f>$H164*'Base Data'!S164</f>
        <v>0</v>
      </c>
      <c r="T164" s="106">
        <f>$H164*'Base Data'!T164</f>
        <v>0</v>
      </c>
      <c r="U164" s="106">
        <f>$H164*'Base Data'!U164</f>
        <v>0</v>
      </c>
      <c r="V164" s="106">
        <f>$H164*'Base Data'!V164</f>
        <v>0</v>
      </c>
      <c r="W164" s="106">
        <f>$H164*'Base Data'!W164</f>
        <v>0</v>
      </c>
      <c r="X164" s="106">
        <f>$H164*'Base Data'!X164</f>
        <v>0</v>
      </c>
      <c r="Y164" s="106">
        <f>$H164*'Base Data'!Y164</f>
        <v>0</v>
      </c>
      <c r="Z164" s="106">
        <f>$H164*'Base Data'!Z164</f>
        <v>0</v>
      </c>
      <c r="AA164" s="106">
        <f>$H164*'Base Data'!AA164</f>
        <v>0</v>
      </c>
      <c r="AB164" s="106">
        <f>$H164*'Base Data'!AB164</f>
        <v>0</v>
      </c>
      <c r="AC164" s="106">
        <f>$H164*'Base Data'!AC164</f>
        <v>0</v>
      </c>
      <c r="AD164" s="106">
        <f>$H164*'Base Data'!AD164</f>
        <v>0</v>
      </c>
      <c r="AE164" s="106">
        <f>$H164*'Base Data'!AE164</f>
        <v>0</v>
      </c>
      <c r="AF164" s="106">
        <f>$H164*'Base Data'!AF164</f>
        <v>0</v>
      </c>
      <c r="AG164" s="106">
        <f>$H164*'Base Data'!AG164</f>
        <v>0</v>
      </c>
      <c r="AH164" s="106">
        <f>$H164*'Base Data'!AH164</f>
        <v>0</v>
      </c>
      <c r="AI164" s="106">
        <f>$H164*'Base Data'!AI164</f>
        <v>0</v>
      </c>
      <c r="AJ164" s="106">
        <f>$H164*'Base Data'!AJ164</f>
        <v>0</v>
      </c>
      <c r="AK164" s="106">
        <f>$H164*'Base Data'!AK164</f>
        <v>0</v>
      </c>
      <c r="AL164" s="106">
        <f>$H164*'Base Data'!AL164</f>
        <v>0</v>
      </c>
      <c r="AM164" s="106">
        <f>$H164*'Base Data'!AM164</f>
        <v>0</v>
      </c>
      <c r="AN164" s="106">
        <f>$H164*'Base Data'!AN164</f>
        <v>0</v>
      </c>
      <c r="AO164" s="106">
        <f>$H164*'Base Data'!AO164</f>
        <v>0</v>
      </c>
      <c r="AP164" s="106">
        <f>$H164*'Base Data'!AP164</f>
        <v>0</v>
      </c>
      <c r="AQ164" s="106">
        <f>$H164*'Base Data'!AQ164</f>
        <v>0</v>
      </c>
      <c r="AR164" s="106">
        <f>$H164*'Base Data'!AR164</f>
        <v>0</v>
      </c>
      <c r="AS164" s="106">
        <f>$H164*'Base Data'!AS164</f>
        <v>0</v>
      </c>
      <c r="AT164" s="106">
        <f>$H164*'Base Data'!AT164</f>
        <v>0</v>
      </c>
      <c r="AU164" s="106">
        <f>$H164*'Base Data'!AU164</f>
        <v>0</v>
      </c>
      <c r="AV164" s="106">
        <f>$H164*'Base Data'!AV164</f>
        <v>0</v>
      </c>
      <c r="AW164" s="106">
        <f>$H164*'Base Data'!AW164</f>
        <v>0</v>
      </c>
      <c r="AX164" s="106">
        <f>$H164*'Base Data'!AX164</f>
        <v>0</v>
      </c>
      <c r="AY164" s="106">
        <f>$H164*'Base Data'!AY164</f>
        <v>0</v>
      </c>
      <c r="AZ164" s="106">
        <f>$H164*'Base Data'!AZ164</f>
        <v>0</v>
      </c>
      <c r="BA164" s="106">
        <f>$H164*'Base Data'!BA164</f>
        <v>0</v>
      </c>
      <c r="BB164" s="106">
        <f>$H164*'Base Data'!BB164</f>
        <v>0</v>
      </c>
      <c r="BC164" s="106">
        <f>$H164*'Base Data'!BC164</f>
        <v>0</v>
      </c>
      <c r="BD164" s="106">
        <f>$H164*'Base Data'!BD164</f>
        <v>0</v>
      </c>
      <c r="BE164" s="106">
        <f>$H164*'Base Data'!BE164</f>
        <v>0</v>
      </c>
      <c r="BF164" s="106">
        <f>$H164*'Base Data'!BF164</f>
        <v>0</v>
      </c>
      <c r="BG164" s="106">
        <f>$H164*'Base Data'!BG164</f>
        <v>0</v>
      </c>
      <c r="BH164" s="106">
        <f>$H164*'Base Data'!BH164</f>
        <v>0</v>
      </c>
      <c r="BI164" s="106">
        <f>$H164*'Base Data'!BI164</f>
        <v>0</v>
      </c>
      <c r="BJ164" s="106">
        <f>$H164*'Base Data'!BJ164</f>
        <v>0</v>
      </c>
      <c r="BK164" s="106">
        <f>$H164*'Base Data'!BK164</f>
        <v>0</v>
      </c>
      <c r="BL164" s="106">
        <f>$H164*'Base Data'!BL164</f>
        <v>0</v>
      </c>
      <c r="BM164" s="106">
        <f>$H164*'Base Data'!BM164</f>
        <v>0</v>
      </c>
      <c r="BN164" s="106">
        <f>$H164*'Base Data'!BN164</f>
        <v>0</v>
      </c>
      <c r="BO164" s="106">
        <f>$H164*'Base Data'!BO164</f>
        <v>0</v>
      </c>
      <c r="BP164" s="106">
        <f>$H164*'Base Data'!BP164</f>
        <v>0</v>
      </c>
      <c r="BQ164" s="106">
        <f>$H164*'Base Data'!BQ164</f>
        <v>0</v>
      </c>
      <c r="BR164" s="106">
        <f>$H164*'Base Data'!BR164</f>
        <v>0</v>
      </c>
      <c r="BS164" s="106">
        <f>$H164*'Base Data'!BS164</f>
        <v>0</v>
      </c>
      <c r="BT164" s="106">
        <f>$H164*'Base Data'!BT164</f>
        <v>0</v>
      </c>
      <c r="BU164" s="106">
        <f>$H164*'Base Data'!BU164</f>
        <v>0</v>
      </c>
      <c r="BV164" s="106">
        <f>$H164*'Base Data'!BV164</f>
        <v>0</v>
      </c>
      <c r="BW164" s="106">
        <f>$H164*'Base Data'!BW164</f>
        <v>0</v>
      </c>
      <c r="BX164" s="106">
        <f>$H164*'Base Data'!BX164</f>
        <v>0</v>
      </c>
      <c r="BY164" s="106">
        <f>$H164*'Base Data'!BY164</f>
        <v>0</v>
      </c>
      <c r="BZ164" s="106">
        <f>$H164*'Base Data'!BZ164</f>
        <v>0</v>
      </c>
      <c r="CA164" s="106">
        <f>$H164*'Base Data'!CA164</f>
        <v>0</v>
      </c>
      <c r="CB164" s="106">
        <f>$H164*'Base Data'!CB164</f>
        <v>0</v>
      </c>
      <c r="CC164" s="106">
        <f>$H164*'Base Data'!CC164</f>
        <v>0</v>
      </c>
      <c r="CD164" s="106">
        <f>$H164*'Base Data'!CD164</f>
        <v>0</v>
      </c>
      <c r="CE164" s="106">
        <f>$H164*'Base Data'!CE164</f>
        <v>0</v>
      </c>
      <c r="CF164" s="106">
        <f>$H164*'Base Data'!CF164</f>
        <v>0</v>
      </c>
      <c r="CG164" s="106">
        <f>$H164*'Base Data'!CG164</f>
        <v>0</v>
      </c>
      <c r="CH164" s="106">
        <f>$H164*'Base Data'!CH164</f>
        <v>0</v>
      </c>
      <c r="CI164" s="106">
        <f>$H164*'Base Data'!CI164</f>
        <v>0</v>
      </c>
      <c r="CJ164" s="106">
        <f>$H164*'Base Data'!CJ164</f>
        <v>0</v>
      </c>
      <c r="CK164" s="106">
        <f>$H164*'Base Data'!CK164</f>
        <v>0</v>
      </c>
      <c r="CL164" s="106">
        <f>$H164*'Base Data'!CL164</f>
        <v>0</v>
      </c>
      <c r="CM164" s="106">
        <f>$H164*'Base Data'!CM164</f>
        <v>0</v>
      </c>
      <c r="CN164" s="106">
        <f>$H164*'Base Data'!CN164</f>
        <v>0</v>
      </c>
      <c r="CO164" s="106">
        <f>$H164*'Base Data'!CO164</f>
        <v>0</v>
      </c>
      <c r="CP164" s="106">
        <f>$H164*'Base Data'!CP164</f>
        <v>0</v>
      </c>
      <c r="CQ164" s="106">
        <f>$H164*'Base Data'!CQ164</f>
        <v>0</v>
      </c>
      <c r="CR164" s="106">
        <f>$H164*'Base Data'!CR164</f>
        <v>0</v>
      </c>
      <c r="CS164" s="106">
        <f>$H164*'Base Data'!CS164</f>
        <v>0</v>
      </c>
      <c r="CT164" s="106">
        <f>$H164*'Base Data'!CT164</f>
        <v>0</v>
      </c>
      <c r="CU164" s="106">
        <f>$H164*'Base Data'!CU164</f>
        <v>0</v>
      </c>
      <c r="CV164" s="106">
        <f>$H164*'Base Data'!CV164</f>
        <v>0</v>
      </c>
      <c r="CW164" s="106">
        <f>$H164*'Base Data'!CW164</f>
        <v>0</v>
      </c>
      <c r="CX164" s="106">
        <f>$H164*'Base Data'!CX164</f>
        <v>0</v>
      </c>
      <c r="CY164" s="106">
        <f>$H164*'Base Data'!CY164</f>
        <v>0</v>
      </c>
      <c r="CZ164" s="106">
        <f>$H164*'Base Data'!CZ164</f>
        <v>0</v>
      </c>
      <c r="DA164" s="106">
        <f>$H164*'Base Data'!DA164</f>
        <v>0</v>
      </c>
      <c r="DB164" s="106">
        <f>$H164*'Base Data'!DB164</f>
        <v>0</v>
      </c>
      <c r="DC164" s="106">
        <f>$H164*'Base Data'!DC164</f>
        <v>0</v>
      </c>
      <c r="DD164" s="106">
        <f>$H164*'Base Data'!DD164</f>
        <v>0</v>
      </c>
      <c r="DE164" s="106">
        <f>$H164*'Base Data'!DE164</f>
        <v>0</v>
      </c>
      <c r="DF164" s="106">
        <f>$H164*'Base Data'!DF164</f>
        <v>0</v>
      </c>
      <c r="DG164" s="106">
        <f>$H164*'Base Data'!DG164</f>
        <v>0</v>
      </c>
      <c r="DH164" s="106">
        <f>$H164*'Base Data'!DH164</f>
        <v>0</v>
      </c>
      <c r="DI164" s="106">
        <f>$H164*'Base Data'!DI164</f>
        <v>0</v>
      </c>
      <c r="DJ164" s="106">
        <f>$H164*'Base Data'!DJ164</f>
        <v>0</v>
      </c>
      <c r="DK164" s="106">
        <f>$H164*'Base Data'!DK164</f>
        <v>0</v>
      </c>
      <c r="DL164" s="769">
        <f>$H164*'Base Data'!DL164</f>
        <v>0</v>
      </c>
      <c r="DM164" s="105"/>
      <c r="DN164" s="105"/>
      <c r="DO164" s="105"/>
      <c r="DP164" s="105"/>
      <c r="DQ164" s="105"/>
      <c r="DR164" s="105"/>
      <c r="DS164" s="105"/>
      <c r="DT164" s="105"/>
      <c r="DU164" s="105"/>
      <c r="DV164" s="105"/>
      <c r="DW164" s="105"/>
      <c r="DX164" s="105"/>
      <c r="DY164" s="105"/>
    </row>
    <row r="165" spans="1:129" s="384" customFormat="1" ht="19.899999999999999" customHeight="1">
      <c r="A165" s="333"/>
      <c r="B165" s="333"/>
      <c r="C165" s="76"/>
      <c r="D165" s="87" t="s">
        <v>261</v>
      </c>
      <c r="E165" s="90" t="s">
        <v>262</v>
      </c>
      <c r="F165" s="740" t="s">
        <v>620</v>
      </c>
      <c r="G165" s="726">
        <f>'LCR Weights'!M165</f>
        <v>0</v>
      </c>
      <c r="H165" s="765">
        <f>'LCR Weights'!H165</f>
        <v>0</v>
      </c>
      <c r="I165" s="768">
        <f>$H165*'Base Data'!I165</f>
        <v>0</v>
      </c>
      <c r="J165" s="106">
        <f>$H165*'Base Data'!J165</f>
        <v>0</v>
      </c>
      <c r="K165" s="106">
        <f>$H165*'Base Data'!K165</f>
        <v>0</v>
      </c>
      <c r="L165" s="106">
        <f>$H165*'Base Data'!L165</f>
        <v>0</v>
      </c>
      <c r="M165" s="106">
        <f>$H165*'Base Data'!M165</f>
        <v>0</v>
      </c>
      <c r="N165" s="106">
        <f>$H165*'Base Data'!N165</f>
        <v>0</v>
      </c>
      <c r="O165" s="106">
        <f>$H165*'Base Data'!O165</f>
        <v>0</v>
      </c>
      <c r="P165" s="106">
        <f>$H165*'Base Data'!P165</f>
        <v>0</v>
      </c>
      <c r="Q165" s="106">
        <f>$H165*'Base Data'!Q165</f>
        <v>0</v>
      </c>
      <c r="R165" s="106">
        <f>$H165*'Base Data'!R165</f>
        <v>0</v>
      </c>
      <c r="S165" s="106">
        <f>$H165*'Base Data'!S165</f>
        <v>0</v>
      </c>
      <c r="T165" s="106">
        <f>$H165*'Base Data'!T165</f>
        <v>0</v>
      </c>
      <c r="U165" s="106">
        <f>$H165*'Base Data'!U165</f>
        <v>0</v>
      </c>
      <c r="V165" s="106">
        <f>$H165*'Base Data'!V165</f>
        <v>0</v>
      </c>
      <c r="W165" s="106">
        <f>$H165*'Base Data'!W165</f>
        <v>0</v>
      </c>
      <c r="X165" s="106">
        <f>$H165*'Base Data'!X165</f>
        <v>0</v>
      </c>
      <c r="Y165" s="106">
        <f>$H165*'Base Data'!Y165</f>
        <v>0</v>
      </c>
      <c r="Z165" s="106">
        <f>$H165*'Base Data'!Z165</f>
        <v>0</v>
      </c>
      <c r="AA165" s="106">
        <f>$H165*'Base Data'!AA165</f>
        <v>0</v>
      </c>
      <c r="AB165" s="106">
        <f>$H165*'Base Data'!AB165</f>
        <v>0</v>
      </c>
      <c r="AC165" s="106">
        <f>$H165*'Base Data'!AC165</f>
        <v>0</v>
      </c>
      <c r="AD165" s="106">
        <f>$H165*'Base Data'!AD165</f>
        <v>0</v>
      </c>
      <c r="AE165" s="106">
        <f>$H165*'Base Data'!AE165</f>
        <v>0</v>
      </c>
      <c r="AF165" s="106">
        <f>$H165*'Base Data'!AF165</f>
        <v>0</v>
      </c>
      <c r="AG165" s="106">
        <f>$H165*'Base Data'!AG165</f>
        <v>0</v>
      </c>
      <c r="AH165" s="106">
        <f>$H165*'Base Data'!AH165</f>
        <v>0</v>
      </c>
      <c r="AI165" s="106">
        <f>$H165*'Base Data'!AI165</f>
        <v>0</v>
      </c>
      <c r="AJ165" s="106">
        <f>$H165*'Base Data'!AJ165</f>
        <v>0</v>
      </c>
      <c r="AK165" s="106">
        <f>$H165*'Base Data'!AK165</f>
        <v>0</v>
      </c>
      <c r="AL165" s="106">
        <f>$H165*'Base Data'!AL165</f>
        <v>0</v>
      </c>
      <c r="AM165" s="106">
        <f>$H165*'Base Data'!AM165</f>
        <v>0</v>
      </c>
      <c r="AN165" s="106">
        <f>$H165*'Base Data'!AN165</f>
        <v>0</v>
      </c>
      <c r="AO165" s="106">
        <f>$H165*'Base Data'!AO165</f>
        <v>0</v>
      </c>
      <c r="AP165" s="106">
        <f>$H165*'Base Data'!AP165</f>
        <v>0</v>
      </c>
      <c r="AQ165" s="106">
        <f>$H165*'Base Data'!AQ165</f>
        <v>0</v>
      </c>
      <c r="AR165" s="106">
        <f>$H165*'Base Data'!AR165</f>
        <v>0</v>
      </c>
      <c r="AS165" s="106">
        <f>$H165*'Base Data'!AS165</f>
        <v>0</v>
      </c>
      <c r="AT165" s="106">
        <f>$H165*'Base Data'!AT165</f>
        <v>0</v>
      </c>
      <c r="AU165" s="106">
        <f>$H165*'Base Data'!AU165</f>
        <v>0</v>
      </c>
      <c r="AV165" s="106">
        <f>$H165*'Base Data'!AV165</f>
        <v>0</v>
      </c>
      <c r="AW165" s="106">
        <f>$H165*'Base Data'!AW165</f>
        <v>0</v>
      </c>
      <c r="AX165" s="106">
        <f>$H165*'Base Data'!AX165</f>
        <v>0</v>
      </c>
      <c r="AY165" s="106">
        <f>$H165*'Base Data'!AY165</f>
        <v>0</v>
      </c>
      <c r="AZ165" s="106">
        <f>$H165*'Base Data'!AZ165</f>
        <v>0</v>
      </c>
      <c r="BA165" s="106">
        <f>$H165*'Base Data'!BA165</f>
        <v>0</v>
      </c>
      <c r="BB165" s="106">
        <f>$H165*'Base Data'!BB165</f>
        <v>0</v>
      </c>
      <c r="BC165" s="106">
        <f>$H165*'Base Data'!BC165</f>
        <v>0</v>
      </c>
      <c r="BD165" s="106">
        <f>$H165*'Base Data'!BD165</f>
        <v>0</v>
      </c>
      <c r="BE165" s="106">
        <f>$H165*'Base Data'!BE165</f>
        <v>0</v>
      </c>
      <c r="BF165" s="106">
        <f>$H165*'Base Data'!BF165</f>
        <v>0</v>
      </c>
      <c r="BG165" s="106">
        <f>$H165*'Base Data'!BG165</f>
        <v>0</v>
      </c>
      <c r="BH165" s="106">
        <f>$H165*'Base Data'!BH165</f>
        <v>0</v>
      </c>
      <c r="BI165" s="106">
        <f>$H165*'Base Data'!BI165</f>
        <v>0</v>
      </c>
      <c r="BJ165" s="106">
        <f>$H165*'Base Data'!BJ165</f>
        <v>0</v>
      </c>
      <c r="BK165" s="106">
        <f>$H165*'Base Data'!BK165</f>
        <v>0</v>
      </c>
      <c r="BL165" s="106">
        <f>$H165*'Base Data'!BL165</f>
        <v>0</v>
      </c>
      <c r="BM165" s="106">
        <f>$H165*'Base Data'!BM165</f>
        <v>0</v>
      </c>
      <c r="BN165" s="106">
        <f>$H165*'Base Data'!BN165</f>
        <v>0</v>
      </c>
      <c r="BO165" s="106">
        <f>$H165*'Base Data'!BO165</f>
        <v>0</v>
      </c>
      <c r="BP165" s="106">
        <f>$H165*'Base Data'!BP165</f>
        <v>0</v>
      </c>
      <c r="BQ165" s="106">
        <f>$H165*'Base Data'!BQ165</f>
        <v>0</v>
      </c>
      <c r="BR165" s="106">
        <f>$H165*'Base Data'!BR165</f>
        <v>0</v>
      </c>
      <c r="BS165" s="106">
        <f>$H165*'Base Data'!BS165</f>
        <v>0</v>
      </c>
      <c r="BT165" s="106">
        <f>$H165*'Base Data'!BT165</f>
        <v>0</v>
      </c>
      <c r="BU165" s="106">
        <f>$H165*'Base Data'!BU165</f>
        <v>0</v>
      </c>
      <c r="BV165" s="106">
        <f>$H165*'Base Data'!BV165</f>
        <v>0</v>
      </c>
      <c r="BW165" s="106">
        <f>$H165*'Base Data'!BW165</f>
        <v>0</v>
      </c>
      <c r="BX165" s="106">
        <f>$H165*'Base Data'!BX165</f>
        <v>0</v>
      </c>
      <c r="BY165" s="106">
        <f>$H165*'Base Data'!BY165</f>
        <v>0</v>
      </c>
      <c r="BZ165" s="106">
        <f>$H165*'Base Data'!BZ165</f>
        <v>0</v>
      </c>
      <c r="CA165" s="106">
        <f>$H165*'Base Data'!CA165</f>
        <v>0</v>
      </c>
      <c r="CB165" s="106">
        <f>$H165*'Base Data'!CB165</f>
        <v>0</v>
      </c>
      <c r="CC165" s="106">
        <f>$H165*'Base Data'!CC165</f>
        <v>0</v>
      </c>
      <c r="CD165" s="106">
        <f>$H165*'Base Data'!CD165</f>
        <v>0</v>
      </c>
      <c r="CE165" s="106">
        <f>$H165*'Base Data'!CE165</f>
        <v>0</v>
      </c>
      <c r="CF165" s="106">
        <f>$H165*'Base Data'!CF165</f>
        <v>0</v>
      </c>
      <c r="CG165" s="106">
        <f>$H165*'Base Data'!CG165</f>
        <v>0</v>
      </c>
      <c r="CH165" s="106">
        <f>$H165*'Base Data'!CH165</f>
        <v>0</v>
      </c>
      <c r="CI165" s="106">
        <f>$H165*'Base Data'!CI165</f>
        <v>0</v>
      </c>
      <c r="CJ165" s="106">
        <f>$H165*'Base Data'!CJ165</f>
        <v>0</v>
      </c>
      <c r="CK165" s="106">
        <f>$H165*'Base Data'!CK165</f>
        <v>0</v>
      </c>
      <c r="CL165" s="106">
        <f>$H165*'Base Data'!CL165</f>
        <v>0</v>
      </c>
      <c r="CM165" s="106">
        <f>$H165*'Base Data'!CM165</f>
        <v>0</v>
      </c>
      <c r="CN165" s="106">
        <f>$H165*'Base Data'!CN165</f>
        <v>0</v>
      </c>
      <c r="CO165" s="106">
        <f>$H165*'Base Data'!CO165</f>
        <v>0</v>
      </c>
      <c r="CP165" s="106">
        <f>$H165*'Base Data'!CP165</f>
        <v>0</v>
      </c>
      <c r="CQ165" s="106">
        <f>$H165*'Base Data'!CQ165</f>
        <v>0</v>
      </c>
      <c r="CR165" s="106">
        <f>$H165*'Base Data'!CR165</f>
        <v>0</v>
      </c>
      <c r="CS165" s="106">
        <f>$H165*'Base Data'!CS165</f>
        <v>0</v>
      </c>
      <c r="CT165" s="106">
        <f>$H165*'Base Data'!CT165</f>
        <v>0</v>
      </c>
      <c r="CU165" s="106">
        <f>$H165*'Base Data'!CU165</f>
        <v>0</v>
      </c>
      <c r="CV165" s="106">
        <f>$H165*'Base Data'!CV165</f>
        <v>0</v>
      </c>
      <c r="CW165" s="106">
        <f>$H165*'Base Data'!CW165</f>
        <v>0</v>
      </c>
      <c r="CX165" s="106">
        <f>$H165*'Base Data'!CX165</f>
        <v>0</v>
      </c>
      <c r="CY165" s="106">
        <f>$H165*'Base Data'!CY165</f>
        <v>0</v>
      </c>
      <c r="CZ165" s="106">
        <f>$H165*'Base Data'!CZ165</f>
        <v>0</v>
      </c>
      <c r="DA165" s="106">
        <f>$H165*'Base Data'!DA165</f>
        <v>0</v>
      </c>
      <c r="DB165" s="106">
        <f>$H165*'Base Data'!DB165</f>
        <v>0</v>
      </c>
      <c r="DC165" s="106">
        <f>$H165*'Base Data'!DC165</f>
        <v>0</v>
      </c>
      <c r="DD165" s="106">
        <f>$H165*'Base Data'!DD165</f>
        <v>0</v>
      </c>
      <c r="DE165" s="106">
        <f>$H165*'Base Data'!DE165</f>
        <v>0</v>
      </c>
      <c r="DF165" s="106">
        <f>$H165*'Base Data'!DF165</f>
        <v>0</v>
      </c>
      <c r="DG165" s="106">
        <f>$H165*'Base Data'!DG165</f>
        <v>0</v>
      </c>
      <c r="DH165" s="106">
        <f>$H165*'Base Data'!DH165</f>
        <v>0</v>
      </c>
      <c r="DI165" s="106">
        <f>$H165*'Base Data'!DI165</f>
        <v>0</v>
      </c>
      <c r="DJ165" s="106">
        <f>$H165*'Base Data'!DJ165</f>
        <v>0</v>
      </c>
      <c r="DK165" s="106">
        <f>$H165*'Base Data'!DK165</f>
        <v>0</v>
      </c>
      <c r="DL165" s="769">
        <f>$H165*'Base Data'!DL165</f>
        <v>0</v>
      </c>
      <c r="DM165" s="105"/>
      <c r="DN165" s="105"/>
      <c r="DO165" s="105"/>
      <c r="DP165" s="105"/>
      <c r="DQ165" s="105"/>
      <c r="DR165" s="105"/>
      <c r="DS165" s="105"/>
      <c r="DT165" s="105"/>
      <c r="DU165" s="105"/>
      <c r="DV165" s="105"/>
      <c r="DW165" s="105"/>
      <c r="DX165" s="105"/>
      <c r="DY165" s="105"/>
    </row>
    <row r="166" spans="1:129" s="384" customFormat="1" ht="19.899999999999999" customHeight="1">
      <c r="A166" s="333"/>
      <c r="B166" s="333"/>
      <c r="C166" s="76"/>
      <c r="D166" s="87" t="s">
        <v>263</v>
      </c>
      <c r="E166" s="90" t="s">
        <v>264</v>
      </c>
      <c r="F166" s="740" t="s">
        <v>621</v>
      </c>
      <c r="G166" s="726">
        <f>'LCR Weights'!M166</f>
        <v>0</v>
      </c>
      <c r="H166" s="765">
        <f>'LCR Weights'!H166</f>
        <v>0</v>
      </c>
      <c r="I166" s="768">
        <f>$H166*'Base Data'!I166</f>
        <v>0</v>
      </c>
      <c r="J166" s="106">
        <f>$H166*'Base Data'!J166</f>
        <v>0</v>
      </c>
      <c r="K166" s="106">
        <f>$H166*'Base Data'!K166</f>
        <v>0</v>
      </c>
      <c r="L166" s="106">
        <f>$H166*'Base Data'!L166</f>
        <v>0</v>
      </c>
      <c r="M166" s="106">
        <f>$H166*'Base Data'!M166</f>
        <v>0</v>
      </c>
      <c r="N166" s="106">
        <f>$H166*'Base Data'!N166</f>
        <v>0</v>
      </c>
      <c r="O166" s="106">
        <f>$H166*'Base Data'!O166</f>
        <v>0</v>
      </c>
      <c r="P166" s="106">
        <f>$H166*'Base Data'!P166</f>
        <v>0</v>
      </c>
      <c r="Q166" s="106">
        <f>$H166*'Base Data'!Q166</f>
        <v>0</v>
      </c>
      <c r="R166" s="106">
        <f>$H166*'Base Data'!R166</f>
        <v>0</v>
      </c>
      <c r="S166" s="106">
        <f>$H166*'Base Data'!S166</f>
        <v>0</v>
      </c>
      <c r="T166" s="106">
        <f>$H166*'Base Data'!T166</f>
        <v>0</v>
      </c>
      <c r="U166" s="106">
        <f>$H166*'Base Data'!U166</f>
        <v>0</v>
      </c>
      <c r="V166" s="106">
        <f>$H166*'Base Data'!V166</f>
        <v>0</v>
      </c>
      <c r="W166" s="106">
        <f>$H166*'Base Data'!W166</f>
        <v>0</v>
      </c>
      <c r="X166" s="106">
        <f>$H166*'Base Data'!X166</f>
        <v>0</v>
      </c>
      <c r="Y166" s="106">
        <f>$H166*'Base Data'!Y166</f>
        <v>0</v>
      </c>
      <c r="Z166" s="106">
        <f>$H166*'Base Data'!Z166</f>
        <v>0</v>
      </c>
      <c r="AA166" s="106">
        <f>$H166*'Base Data'!AA166</f>
        <v>0</v>
      </c>
      <c r="AB166" s="106">
        <f>$H166*'Base Data'!AB166</f>
        <v>0</v>
      </c>
      <c r="AC166" s="106">
        <f>$H166*'Base Data'!AC166</f>
        <v>0</v>
      </c>
      <c r="AD166" s="106">
        <f>$H166*'Base Data'!AD166</f>
        <v>0</v>
      </c>
      <c r="AE166" s="106">
        <f>$H166*'Base Data'!AE166</f>
        <v>0</v>
      </c>
      <c r="AF166" s="106">
        <f>$H166*'Base Data'!AF166</f>
        <v>0</v>
      </c>
      <c r="AG166" s="106">
        <f>$H166*'Base Data'!AG166</f>
        <v>0</v>
      </c>
      <c r="AH166" s="106">
        <f>$H166*'Base Data'!AH166</f>
        <v>0</v>
      </c>
      <c r="AI166" s="106">
        <f>$H166*'Base Data'!AI166</f>
        <v>0</v>
      </c>
      <c r="AJ166" s="106">
        <f>$H166*'Base Data'!AJ166</f>
        <v>0</v>
      </c>
      <c r="AK166" s="106">
        <f>$H166*'Base Data'!AK166</f>
        <v>0</v>
      </c>
      <c r="AL166" s="106">
        <f>$H166*'Base Data'!AL166</f>
        <v>0</v>
      </c>
      <c r="AM166" s="106">
        <f>$H166*'Base Data'!AM166</f>
        <v>0</v>
      </c>
      <c r="AN166" s="106">
        <f>$H166*'Base Data'!AN166</f>
        <v>0</v>
      </c>
      <c r="AO166" s="106">
        <f>$H166*'Base Data'!AO166</f>
        <v>0</v>
      </c>
      <c r="AP166" s="106">
        <f>$H166*'Base Data'!AP166</f>
        <v>0</v>
      </c>
      <c r="AQ166" s="106">
        <f>$H166*'Base Data'!AQ166</f>
        <v>0</v>
      </c>
      <c r="AR166" s="106">
        <f>$H166*'Base Data'!AR166</f>
        <v>0</v>
      </c>
      <c r="AS166" s="106">
        <f>$H166*'Base Data'!AS166</f>
        <v>0</v>
      </c>
      <c r="AT166" s="106">
        <f>$H166*'Base Data'!AT166</f>
        <v>0</v>
      </c>
      <c r="AU166" s="106">
        <f>$H166*'Base Data'!AU166</f>
        <v>0</v>
      </c>
      <c r="AV166" s="106">
        <f>$H166*'Base Data'!AV166</f>
        <v>0</v>
      </c>
      <c r="AW166" s="106">
        <f>$H166*'Base Data'!AW166</f>
        <v>0</v>
      </c>
      <c r="AX166" s="106">
        <f>$H166*'Base Data'!AX166</f>
        <v>0</v>
      </c>
      <c r="AY166" s="106">
        <f>$H166*'Base Data'!AY166</f>
        <v>0</v>
      </c>
      <c r="AZ166" s="106">
        <f>$H166*'Base Data'!AZ166</f>
        <v>0</v>
      </c>
      <c r="BA166" s="106">
        <f>$H166*'Base Data'!BA166</f>
        <v>0</v>
      </c>
      <c r="BB166" s="106">
        <f>$H166*'Base Data'!BB166</f>
        <v>0</v>
      </c>
      <c r="BC166" s="106">
        <f>$H166*'Base Data'!BC166</f>
        <v>0</v>
      </c>
      <c r="BD166" s="106">
        <f>$H166*'Base Data'!BD166</f>
        <v>0</v>
      </c>
      <c r="BE166" s="106">
        <f>$H166*'Base Data'!BE166</f>
        <v>0</v>
      </c>
      <c r="BF166" s="106">
        <f>$H166*'Base Data'!BF166</f>
        <v>0</v>
      </c>
      <c r="BG166" s="106">
        <f>$H166*'Base Data'!BG166</f>
        <v>0</v>
      </c>
      <c r="BH166" s="106">
        <f>$H166*'Base Data'!BH166</f>
        <v>0</v>
      </c>
      <c r="BI166" s="106">
        <f>$H166*'Base Data'!BI166</f>
        <v>0</v>
      </c>
      <c r="BJ166" s="106">
        <f>$H166*'Base Data'!BJ166</f>
        <v>0</v>
      </c>
      <c r="BK166" s="106">
        <f>$H166*'Base Data'!BK166</f>
        <v>0</v>
      </c>
      <c r="BL166" s="106">
        <f>$H166*'Base Data'!BL166</f>
        <v>0</v>
      </c>
      <c r="BM166" s="106">
        <f>$H166*'Base Data'!BM166</f>
        <v>0</v>
      </c>
      <c r="BN166" s="106">
        <f>$H166*'Base Data'!BN166</f>
        <v>0</v>
      </c>
      <c r="BO166" s="106">
        <f>$H166*'Base Data'!BO166</f>
        <v>0</v>
      </c>
      <c r="BP166" s="106">
        <f>$H166*'Base Data'!BP166</f>
        <v>0</v>
      </c>
      <c r="BQ166" s="106">
        <f>$H166*'Base Data'!BQ166</f>
        <v>0</v>
      </c>
      <c r="BR166" s="106">
        <f>$H166*'Base Data'!BR166</f>
        <v>0</v>
      </c>
      <c r="BS166" s="106">
        <f>$H166*'Base Data'!BS166</f>
        <v>0</v>
      </c>
      <c r="BT166" s="106">
        <f>$H166*'Base Data'!BT166</f>
        <v>0</v>
      </c>
      <c r="BU166" s="106">
        <f>$H166*'Base Data'!BU166</f>
        <v>0</v>
      </c>
      <c r="BV166" s="106">
        <f>$H166*'Base Data'!BV166</f>
        <v>0</v>
      </c>
      <c r="BW166" s="106">
        <f>$H166*'Base Data'!BW166</f>
        <v>0</v>
      </c>
      <c r="BX166" s="106">
        <f>$H166*'Base Data'!BX166</f>
        <v>0</v>
      </c>
      <c r="BY166" s="106">
        <f>$H166*'Base Data'!BY166</f>
        <v>0</v>
      </c>
      <c r="BZ166" s="106">
        <f>$H166*'Base Data'!BZ166</f>
        <v>0</v>
      </c>
      <c r="CA166" s="106">
        <f>$H166*'Base Data'!CA166</f>
        <v>0</v>
      </c>
      <c r="CB166" s="106">
        <f>$H166*'Base Data'!CB166</f>
        <v>0</v>
      </c>
      <c r="CC166" s="106">
        <f>$H166*'Base Data'!CC166</f>
        <v>0</v>
      </c>
      <c r="CD166" s="106">
        <f>$H166*'Base Data'!CD166</f>
        <v>0</v>
      </c>
      <c r="CE166" s="106">
        <f>$H166*'Base Data'!CE166</f>
        <v>0</v>
      </c>
      <c r="CF166" s="106">
        <f>$H166*'Base Data'!CF166</f>
        <v>0</v>
      </c>
      <c r="CG166" s="106">
        <f>$H166*'Base Data'!CG166</f>
        <v>0</v>
      </c>
      <c r="CH166" s="106">
        <f>$H166*'Base Data'!CH166</f>
        <v>0</v>
      </c>
      <c r="CI166" s="106">
        <f>$H166*'Base Data'!CI166</f>
        <v>0</v>
      </c>
      <c r="CJ166" s="106">
        <f>$H166*'Base Data'!CJ166</f>
        <v>0</v>
      </c>
      <c r="CK166" s="106">
        <f>$H166*'Base Data'!CK166</f>
        <v>0</v>
      </c>
      <c r="CL166" s="106">
        <f>$H166*'Base Data'!CL166</f>
        <v>0</v>
      </c>
      <c r="CM166" s="106">
        <f>$H166*'Base Data'!CM166</f>
        <v>0</v>
      </c>
      <c r="CN166" s="106">
        <f>$H166*'Base Data'!CN166</f>
        <v>0</v>
      </c>
      <c r="CO166" s="106">
        <f>$H166*'Base Data'!CO166</f>
        <v>0</v>
      </c>
      <c r="CP166" s="106">
        <f>$H166*'Base Data'!CP166</f>
        <v>0</v>
      </c>
      <c r="CQ166" s="106">
        <f>$H166*'Base Data'!CQ166</f>
        <v>0</v>
      </c>
      <c r="CR166" s="106">
        <f>$H166*'Base Data'!CR166</f>
        <v>0</v>
      </c>
      <c r="CS166" s="106">
        <f>$H166*'Base Data'!CS166</f>
        <v>0</v>
      </c>
      <c r="CT166" s="106">
        <f>$H166*'Base Data'!CT166</f>
        <v>0</v>
      </c>
      <c r="CU166" s="106">
        <f>$H166*'Base Data'!CU166</f>
        <v>0</v>
      </c>
      <c r="CV166" s="106">
        <f>$H166*'Base Data'!CV166</f>
        <v>0</v>
      </c>
      <c r="CW166" s="106">
        <f>$H166*'Base Data'!CW166</f>
        <v>0</v>
      </c>
      <c r="CX166" s="106">
        <f>$H166*'Base Data'!CX166</f>
        <v>0</v>
      </c>
      <c r="CY166" s="106">
        <f>$H166*'Base Data'!CY166</f>
        <v>0</v>
      </c>
      <c r="CZ166" s="106">
        <f>$H166*'Base Data'!CZ166</f>
        <v>0</v>
      </c>
      <c r="DA166" s="106">
        <f>$H166*'Base Data'!DA166</f>
        <v>0</v>
      </c>
      <c r="DB166" s="106">
        <f>$H166*'Base Data'!DB166</f>
        <v>0</v>
      </c>
      <c r="DC166" s="106">
        <f>$H166*'Base Data'!DC166</f>
        <v>0</v>
      </c>
      <c r="DD166" s="106">
        <f>$H166*'Base Data'!DD166</f>
        <v>0</v>
      </c>
      <c r="DE166" s="106">
        <f>$H166*'Base Data'!DE166</f>
        <v>0</v>
      </c>
      <c r="DF166" s="106">
        <f>$H166*'Base Data'!DF166</f>
        <v>0</v>
      </c>
      <c r="DG166" s="106">
        <f>$H166*'Base Data'!DG166</f>
        <v>0</v>
      </c>
      <c r="DH166" s="106">
        <f>$H166*'Base Data'!DH166</f>
        <v>0</v>
      </c>
      <c r="DI166" s="106">
        <f>$H166*'Base Data'!DI166</f>
        <v>0</v>
      </c>
      <c r="DJ166" s="106">
        <f>$H166*'Base Data'!DJ166</f>
        <v>0</v>
      </c>
      <c r="DK166" s="106">
        <f>$H166*'Base Data'!DK166</f>
        <v>0</v>
      </c>
      <c r="DL166" s="769">
        <f>$H166*'Base Data'!DL166</f>
        <v>0</v>
      </c>
      <c r="DM166" s="105"/>
      <c r="DN166" s="105"/>
      <c r="DO166" s="105"/>
      <c r="DP166" s="105"/>
      <c r="DQ166" s="105"/>
      <c r="DR166" s="105"/>
      <c r="DS166" s="105"/>
      <c r="DT166" s="105"/>
      <c r="DU166" s="105"/>
      <c r="DV166" s="105"/>
      <c r="DW166" s="105"/>
      <c r="DX166" s="105"/>
      <c r="DY166" s="105"/>
    </row>
    <row r="167" spans="1:129" s="384" customFormat="1" ht="19.899999999999999" customHeight="1">
      <c r="A167" s="333"/>
      <c r="B167" s="333"/>
      <c r="C167" s="76"/>
      <c r="D167" s="87" t="s">
        <v>265</v>
      </c>
      <c r="E167" s="93" t="s">
        <v>266</v>
      </c>
      <c r="F167" s="730" t="s">
        <v>267</v>
      </c>
      <c r="G167" s="726">
        <f>'LCR Weights'!M167</f>
        <v>0</v>
      </c>
      <c r="H167" s="765">
        <f>'LCR Weights'!H167</f>
        <v>0</v>
      </c>
      <c r="I167" s="768">
        <f>$H167*'Base Data'!I167</f>
        <v>0</v>
      </c>
      <c r="J167" s="106">
        <f>$H167*'Base Data'!J167</f>
        <v>0</v>
      </c>
      <c r="K167" s="106">
        <f>$H167*'Base Data'!K167</f>
        <v>0</v>
      </c>
      <c r="L167" s="106">
        <f>$H167*'Base Data'!L167</f>
        <v>0</v>
      </c>
      <c r="M167" s="106">
        <f>$H167*'Base Data'!M167</f>
        <v>0</v>
      </c>
      <c r="N167" s="106">
        <f>$H167*'Base Data'!N167</f>
        <v>0</v>
      </c>
      <c r="O167" s="106">
        <f>$H167*'Base Data'!O167</f>
        <v>0</v>
      </c>
      <c r="P167" s="106">
        <f>$H167*'Base Data'!P167</f>
        <v>0</v>
      </c>
      <c r="Q167" s="106">
        <f>$H167*'Base Data'!Q167</f>
        <v>0</v>
      </c>
      <c r="R167" s="106">
        <f>$H167*'Base Data'!R167</f>
        <v>0</v>
      </c>
      <c r="S167" s="106">
        <f>$H167*'Base Data'!S167</f>
        <v>0</v>
      </c>
      <c r="T167" s="106">
        <f>$H167*'Base Data'!T167</f>
        <v>0</v>
      </c>
      <c r="U167" s="106">
        <f>$H167*'Base Data'!U167</f>
        <v>0</v>
      </c>
      <c r="V167" s="106">
        <f>$H167*'Base Data'!V167</f>
        <v>0</v>
      </c>
      <c r="W167" s="106">
        <f>$H167*'Base Data'!W167</f>
        <v>0</v>
      </c>
      <c r="X167" s="106">
        <f>$H167*'Base Data'!X167</f>
        <v>0</v>
      </c>
      <c r="Y167" s="106">
        <f>$H167*'Base Data'!Y167</f>
        <v>0</v>
      </c>
      <c r="Z167" s="106">
        <f>$H167*'Base Data'!Z167</f>
        <v>0</v>
      </c>
      <c r="AA167" s="106">
        <f>$H167*'Base Data'!AA167</f>
        <v>0</v>
      </c>
      <c r="AB167" s="106">
        <f>$H167*'Base Data'!AB167</f>
        <v>0</v>
      </c>
      <c r="AC167" s="106">
        <f>$H167*'Base Data'!AC167</f>
        <v>0</v>
      </c>
      <c r="AD167" s="106">
        <f>$H167*'Base Data'!AD167</f>
        <v>0</v>
      </c>
      <c r="AE167" s="106">
        <f>$H167*'Base Data'!AE167</f>
        <v>0</v>
      </c>
      <c r="AF167" s="106">
        <f>$H167*'Base Data'!AF167</f>
        <v>0</v>
      </c>
      <c r="AG167" s="106">
        <f>$H167*'Base Data'!AG167</f>
        <v>0</v>
      </c>
      <c r="AH167" s="106">
        <f>$H167*'Base Data'!AH167</f>
        <v>0</v>
      </c>
      <c r="AI167" s="106">
        <f>$H167*'Base Data'!AI167</f>
        <v>0</v>
      </c>
      <c r="AJ167" s="106">
        <f>$H167*'Base Data'!AJ167</f>
        <v>0</v>
      </c>
      <c r="AK167" s="106">
        <f>$H167*'Base Data'!AK167</f>
        <v>0</v>
      </c>
      <c r="AL167" s="106">
        <f>$H167*'Base Data'!AL167</f>
        <v>0</v>
      </c>
      <c r="AM167" s="106">
        <f>$H167*'Base Data'!AM167</f>
        <v>0</v>
      </c>
      <c r="AN167" s="106">
        <f>$H167*'Base Data'!AN167</f>
        <v>0</v>
      </c>
      <c r="AO167" s="106">
        <f>$H167*'Base Data'!AO167</f>
        <v>0</v>
      </c>
      <c r="AP167" s="106">
        <f>$H167*'Base Data'!AP167</f>
        <v>0</v>
      </c>
      <c r="AQ167" s="106">
        <f>$H167*'Base Data'!AQ167</f>
        <v>0</v>
      </c>
      <c r="AR167" s="106">
        <f>$H167*'Base Data'!AR167</f>
        <v>0</v>
      </c>
      <c r="AS167" s="106">
        <f>$H167*'Base Data'!AS167</f>
        <v>0</v>
      </c>
      <c r="AT167" s="106">
        <f>$H167*'Base Data'!AT167</f>
        <v>0</v>
      </c>
      <c r="AU167" s="106">
        <f>$H167*'Base Data'!AU167</f>
        <v>0</v>
      </c>
      <c r="AV167" s="106">
        <f>$H167*'Base Data'!AV167</f>
        <v>0</v>
      </c>
      <c r="AW167" s="106">
        <f>$H167*'Base Data'!AW167</f>
        <v>0</v>
      </c>
      <c r="AX167" s="106">
        <f>$H167*'Base Data'!AX167</f>
        <v>0</v>
      </c>
      <c r="AY167" s="106">
        <f>$H167*'Base Data'!AY167</f>
        <v>0</v>
      </c>
      <c r="AZ167" s="106">
        <f>$H167*'Base Data'!AZ167</f>
        <v>0</v>
      </c>
      <c r="BA167" s="106">
        <f>$H167*'Base Data'!BA167</f>
        <v>0</v>
      </c>
      <c r="BB167" s="106">
        <f>$H167*'Base Data'!BB167</f>
        <v>0</v>
      </c>
      <c r="BC167" s="106">
        <f>$H167*'Base Data'!BC167</f>
        <v>0</v>
      </c>
      <c r="BD167" s="106">
        <f>$H167*'Base Data'!BD167</f>
        <v>0</v>
      </c>
      <c r="BE167" s="106">
        <f>$H167*'Base Data'!BE167</f>
        <v>0</v>
      </c>
      <c r="BF167" s="106">
        <f>$H167*'Base Data'!BF167</f>
        <v>0</v>
      </c>
      <c r="BG167" s="106">
        <f>$H167*'Base Data'!BG167</f>
        <v>0</v>
      </c>
      <c r="BH167" s="106">
        <f>$H167*'Base Data'!BH167</f>
        <v>0</v>
      </c>
      <c r="BI167" s="106">
        <f>$H167*'Base Data'!BI167</f>
        <v>0</v>
      </c>
      <c r="BJ167" s="106">
        <f>$H167*'Base Data'!BJ167</f>
        <v>0</v>
      </c>
      <c r="BK167" s="106">
        <f>$H167*'Base Data'!BK167</f>
        <v>0</v>
      </c>
      <c r="BL167" s="106">
        <f>$H167*'Base Data'!BL167</f>
        <v>0</v>
      </c>
      <c r="BM167" s="106">
        <f>$H167*'Base Data'!BM167</f>
        <v>0</v>
      </c>
      <c r="BN167" s="106">
        <f>$H167*'Base Data'!BN167</f>
        <v>0</v>
      </c>
      <c r="BO167" s="106">
        <f>$H167*'Base Data'!BO167</f>
        <v>0</v>
      </c>
      <c r="BP167" s="106">
        <f>$H167*'Base Data'!BP167</f>
        <v>0</v>
      </c>
      <c r="BQ167" s="106">
        <f>$H167*'Base Data'!BQ167</f>
        <v>0</v>
      </c>
      <c r="BR167" s="106">
        <f>$H167*'Base Data'!BR167</f>
        <v>0</v>
      </c>
      <c r="BS167" s="106">
        <f>$H167*'Base Data'!BS167</f>
        <v>0</v>
      </c>
      <c r="BT167" s="106">
        <f>$H167*'Base Data'!BT167</f>
        <v>0</v>
      </c>
      <c r="BU167" s="106">
        <f>$H167*'Base Data'!BU167</f>
        <v>0</v>
      </c>
      <c r="BV167" s="106">
        <f>$H167*'Base Data'!BV167</f>
        <v>0</v>
      </c>
      <c r="BW167" s="106">
        <f>$H167*'Base Data'!BW167</f>
        <v>0</v>
      </c>
      <c r="BX167" s="106">
        <f>$H167*'Base Data'!BX167</f>
        <v>0</v>
      </c>
      <c r="BY167" s="106">
        <f>$H167*'Base Data'!BY167</f>
        <v>0</v>
      </c>
      <c r="BZ167" s="106">
        <f>$H167*'Base Data'!BZ167</f>
        <v>0</v>
      </c>
      <c r="CA167" s="106">
        <f>$H167*'Base Data'!CA167</f>
        <v>0</v>
      </c>
      <c r="CB167" s="106">
        <f>$H167*'Base Data'!CB167</f>
        <v>0</v>
      </c>
      <c r="CC167" s="106">
        <f>$H167*'Base Data'!CC167</f>
        <v>0</v>
      </c>
      <c r="CD167" s="106">
        <f>$H167*'Base Data'!CD167</f>
        <v>0</v>
      </c>
      <c r="CE167" s="106">
        <f>$H167*'Base Data'!CE167</f>
        <v>0</v>
      </c>
      <c r="CF167" s="106">
        <f>$H167*'Base Data'!CF167</f>
        <v>0</v>
      </c>
      <c r="CG167" s="106">
        <f>$H167*'Base Data'!CG167</f>
        <v>0</v>
      </c>
      <c r="CH167" s="106">
        <f>$H167*'Base Data'!CH167</f>
        <v>0</v>
      </c>
      <c r="CI167" s="106">
        <f>$H167*'Base Data'!CI167</f>
        <v>0</v>
      </c>
      <c r="CJ167" s="106">
        <f>$H167*'Base Data'!CJ167</f>
        <v>0</v>
      </c>
      <c r="CK167" s="106">
        <f>$H167*'Base Data'!CK167</f>
        <v>0</v>
      </c>
      <c r="CL167" s="106">
        <f>$H167*'Base Data'!CL167</f>
        <v>0</v>
      </c>
      <c r="CM167" s="106">
        <f>$H167*'Base Data'!CM167</f>
        <v>0</v>
      </c>
      <c r="CN167" s="106">
        <f>$H167*'Base Data'!CN167</f>
        <v>0</v>
      </c>
      <c r="CO167" s="106">
        <f>$H167*'Base Data'!CO167</f>
        <v>0</v>
      </c>
      <c r="CP167" s="106">
        <f>$H167*'Base Data'!CP167</f>
        <v>0</v>
      </c>
      <c r="CQ167" s="106">
        <f>$H167*'Base Data'!CQ167</f>
        <v>0</v>
      </c>
      <c r="CR167" s="106">
        <f>$H167*'Base Data'!CR167</f>
        <v>0</v>
      </c>
      <c r="CS167" s="106">
        <f>$H167*'Base Data'!CS167</f>
        <v>0</v>
      </c>
      <c r="CT167" s="106">
        <f>$H167*'Base Data'!CT167</f>
        <v>0</v>
      </c>
      <c r="CU167" s="106">
        <f>$H167*'Base Data'!CU167</f>
        <v>0</v>
      </c>
      <c r="CV167" s="106">
        <f>$H167*'Base Data'!CV167</f>
        <v>0</v>
      </c>
      <c r="CW167" s="106">
        <f>$H167*'Base Data'!CW167</f>
        <v>0</v>
      </c>
      <c r="CX167" s="106">
        <f>$H167*'Base Data'!CX167</f>
        <v>0</v>
      </c>
      <c r="CY167" s="106">
        <f>$H167*'Base Data'!CY167</f>
        <v>0</v>
      </c>
      <c r="CZ167" s="106">
        <f>$H167*'Base Data'!CZ167</f>
        <v>0</v>
      </c>
      <c r="DA167" s="106">
        <f>$H167*'Base Data'!DA167</f>
        <v>0</v>
      </c>
      <c r="DB167" s="106">
        <f>$H167*'Base Data'!DB167</f>
        <v>0</v>
      </c>
      <c r="DC167" s="106">
        <f>$H167*'Base Data'!DC167</f>
        <v>0</v>
      </c>
      <c r="DD167" s="106">
        <f>$H167*'Base Data'!DD167</f>
        <v>0</v>
      </c>
      <c r="DE167" s="106">
        <f>$H167*'Base Data'!DE167</f>
        <v>0</v>
      </c>
      <c r="DF167" s="106">
        <f>$H167*'Base Data'!DF167</f>
        <v>0</v>
      </c>
      <c r="DG167" s="106">
        <f>$H167*'Base Data'!DG167</f>
        <v>0</v>
      </c>
      <c r="DH167" s="106">
        <f>$H167*'Base Data'!DH167</f>
        <v>0</v>
      </c>
      <c r="DI167" s="106">
        <f>$H167*'Base Data'!DI167</f>
        <v>0</v>
      </c>
      <c r="DJ167" s="106">
        <f>$H167*'Base Data'!DJ167</f>
        <v>0</v>
      </c>
      <c r="DK167" s="106">
        <f>$H167*'Base Data'!DK167</f>
        <v>0</v>
      </c>
      <c r="DL167" s="769">
        <f>$H167*'Base Data'!DL167</f>
        <v>0</v>
      </c>
      <c r="DM167" s="105"/>
      <c r="DN167" s="105"/>
      <c r="DO167" s="105"/>
      <c r="DP167" s="105"/>
      <c r="DQ167" s="105"/>
      <c r="DR167" s="105"/>
      <c r="DS167" s="105"/>
      <c r="DT167" s="105"/>
      <c r="DU167" s="105"/>
      <c r="DV167" s="105"/>
      <c r="DW167" s="105"/>
      <c r="DX167" s="105"/>
      <c r="DY167" s="105"/>
    </row>
    <row r="168" spans="1:129" s="384" customFormat="1" ht="19.899999999999999" customHeight="1">
      <c r="A168" s="333"/>
      <c r="B168" s="333"/>
      <c r="C168" s="76"/>
      <c r="D168" s="87" t="s">
        <v>268</v>
      </c>
      <c r="E168" s="93" t="s">
        <v>269</v>
      </c>
      <c r="F168" s="730" t="s">
        <v>270</v>
      </c>
      <c r="G168" s="726">
        <f>'LCR Weights'!M168</f>
        <v>0</v>
      </c>
      <c r="H168" s="765">
        <f>'LCR Weights'!H168</f>
        <v>0</v>
      </c>
      <c r="I168" s="768">
        <f>$H168*'Base Data'!I168</f>
        <v>0</v>
      </c>
      <c r="J168" s="106">
        <f>$H168*'Base Data'!J168</f>
        <v>0</v>
      </c>
      <c r="K168" s="106">
        <f>$H168*'Base Data'!K168</f>
        <v>0</v>
      </c>
      <c r="L168" s="106">
        <f>$H168*'Base Data'!L168</f>
        <v>0</v>
      </c>
      <c r="M168" s="106">
        <f>$H168*'Base Data'!M168</f>
        <v>0</v>
      </c>
      <c r="N168" s="106">
        <f>$H168*'Base Data'!N168</f>
        <v>0</v>
      </c>
      <c r="O168" s="106">
        <f>$H168*'Base Data'!O168</f>
        <v>0</v>
      </c>
      <c r="P168" s="106">
        <f>$H168*'Base Data'!P168</f>
        <v>0</v>
      </c>
      <c r="Q168" s="106">
        <f>$H168*'Base Data'!Q168</f>
        <v>0</v>
      </c>
      <c r="R168" s="106">
        <f>$H168*'Base Data'!R168</f>
        <v>0</v>
      </c>
      <c r="S168" s="106">
        <f>$H168*'Base Data'!S168</f>
        <v>0</v>
      </c>
      <c r="T168" s="106">
        <f>$H168*'Base Data'!T168</f>
        <v>0</v>
      </c>
      <c r="U168" s="106">
        <f>$H168*'Base Data'!U168</f>
        <v>0</v>
      </c>
      <c r="V168" s="106">
        <f>$H168*'Base Data'!V168</f>
        <v>0</v>
      </c>
      <c r="W168" s="106">
        <f>$H168*'Base Data'!W168</f>
        <v>0</v>
      </c>
      <c r="X168" s="106">
        <f>$H168*'Base Data'!X168</f>
        <v>0</v>
      </c>
      <c r="Y168" s="106">
        <f>$H168*'Base Data'!Y168</f>
        <v>0</v>
      </c>
      <c r="Z168" s="106">
        <f>$H168*'Base Data'!Z168</f>
        <v>0</v>
      </c>
      <c r="AA168" s="106">
        <f>$H168*'Base Data'!AA168</f>
        <v>0</v>
      </c>
      <c r="AB168" s="106">
        <f>$H168*'Base Data'!AB168</f>
        <v>0</v>
      </c>
      <c r="AC168" s="106">
        <f>$H168*'Base Data'!AC168</f>
        <v>0</v>
      </c>
      <c r="AD168" s="106">
        <f>$H168*'Base Data'!AD168</f>
        <v>0</v>
      </c>
      <c r="AE168" s="106">
        <f>$H168*'Base Data'!AE168</f>
        <v>0</v>
      </c>
      <c r="AF168" s="106">
        <f>$H168*'Base Data'!AF168</f>
        <v>0</v>
      </c>
      <c r="AG168" s="106">
        <f>$H168*'Base Data'!AG168</f>
        <v>0</v>
      </c>
      <c r="AH168" s="106">
        <f>$H168*'Base Data'!AH168</f>
        <v>0</v>
      </c>
      <c r="AI168" s="106">
        <f>$H168*'Base Data'!AI168</f>
        <v>0</v>
      </c>
      <c r="AJ168" s="106">
        <f>$H168*'Base Data'!AJ168</f>
        <v>0</v>
      </c>
      <c r="AK168" s="106">
        <f>$H168*'Base Data'!AK168</f>
        <v>0</v>
      </c>
      <c r="AL168" s="106">
        <f>$H168*'Base Data'!AL168</f>
        <v>0</v>
      </c>
      <c r="AM168" s="106">
        <f>$H168*'Base Data'!AM168</f>
        <v>0</v>
      </c>
      <c r="AN168" s="106">
        <f>$H168*'Base Data'!AN168</f>
        <v>0</v>
      </c>
      <c r="AO168" s="106">
        <f>$H168*'Base Data'!AO168</f>
        <v>0</v>
      </c>
      <c r="AP168" s="106">
        <f>$H168*'Base Data'!AP168</f>
        <v>0</v>
      </c>
      <c r="AQ168" s="106">
        <f>$H168*'Base Data'!AQ168</f>
        <v>0</v>
      </c>
      <c r="AR168" s="106">
        <f>$H168*'Base Data'!AR168</f>
        <v>0</v>
      </c>
      <c r="AS168" s="106">
        <f>$H168*'Base Data'!AS168</f>
        <v>0</v>
      </c>
      <c r="AT168" s="106">
        <f>$H168*'Base Data'!AT168</f>
        <v>0</v>
      </c>
      <c r="AU168" s="106">
        <f>$H168*'Base Data'!AU168</f>
        <v>0</v>
      </c>
      <c r="AV168" s="106">
        <f>$H168*'Base Data'!AV168</f>
        <v>0</v>
      </c>
      <c r="AW168" s="106">
        <f>$H168*'Base Data'!AW168</f>
        <v>0</v>
      </c>
      <c r="AX168" s="106">
        <f>$H168*'Base Data'!AX168</f>
        <v>0</v>
      </c>
      <c r="AY168" s="106">
        <f>$H168*'Base Data'!AY168</f>
        <v>0</v>
      </c>
      <c r="AZ168" s="106">
        <f>$H168*'Base Data'!AZ168</f>
        <v>0</v>
      </c>
      <c r="BA168" s="106">
        <f>$H168*'Base Data'!BA168</f>
        <v>0</v>
      </c>
      <c r="BB168" s="106">
        <f>$H168*'Base Data'!BB168</f>
        <v>0</v>
      </c>
      <c r="BC168" s="106">
        <f>$H168*'Base Data'!BC168</f>
        <v>0</v>
      </c>
      <c r="BD168" s="106">
        <f>$H168*'Base Data'!BD168</f>
        <v>0</v>
      </c>
      <c r="BE168" s="106">
        <f>$H168*'Base Data'!BE168</f>
        <v>0</v>
      </c>
      <c r="BF168" s="106">
        <f>$H168*'Base Data'!BF168</f>
        <v>0</v>
      </c>
      <c r="BG168" s="106">
        <f>$H168*'Base Data'!BG168</f>
        <v>0</v>
      </c>
      <c r="BH168" s="106">
        <f>$H168*'Base Data'!BH168</f>
        <v>0</v>
      </c>
      <c r="BI168" s="106">
        <f>$H168*'Base Data'!BI168</f>
        <v>0</v>
      </c>
      <c r="BJ168" s="106">
        <f>$H168*'Base Data'!BJ168</f>
        <v>0</v>
      </c>
      <c r="BK168" s="106">
        <f>$H168*'Base Data'!BK168</f>
        <v>0</v>
      </c>
      <c r="BL168" s="106">
        <f>$H168*'Base Data'!BL168</f>
        <v>0</v>
      </c>
      <c r="BM168" s="106">
        <f>$H168*'Base Data'!BM168</f>
        <v>0</v>
      </c>
      <c r="BN168" s="106">
        <f>$H168*'Base Data'!BN168</f>
        <v>0</v>
      </c>
      <c r="BO168" s="106">
        <f>$H168*'Base Data'!BO168</f>
        <v>0</v>
      </c>
      <c r="BP168" s="106">
        <f>$H168*'Base Data'!BP168</f>
        <v>0</v>
      </c>
      <c r="BQ168" s="106">
        <f>$H168*'Base Data'!BQ168</f>
        <v>0</v>
      </c>
      <c r="BR168" s="106">
        <f>$H168*'Base Data'!BR168</f>
        <v>0</v>
      </c>
      <c r="BS168" s="106">
        <f>$H168*'Base Data'!BS168</f>
        <v>0</v>
      </c>
      <c r="BT168" s="106">
        <f>$H168*'Base Data'!BT168</f>
        <v>0</v>
      </c>
      <c r="BU168" s="106">
        <f>$H168*'Base Data'!BU168</f>
        <v>0</v>
      </c>
      <c r="BV168" s="106">
        <f>$H168*'Base Data'!BV168</f>
        <v>0</v>
      </c>
      <c r="BW168" s="106">
        <f>$H168*'Base Data'!BW168</f>
        <v>0</v>
      </c>
      <c r="BX168" s="106">
        <f>$H168*'Base Data'!BX168</f>
        <v>0</v>
      </c>
      <c r="BY168" s="106">
        <f>$H168*'Base Data'!BY168</f>
        <v>0</v>
      </c>
      <c r="BZ168" s="106">
        <f>$H168*'Base Data'!BZ168</f>
        <v>0</v>
      </c>
      <c r="CA168" s="106">
        <f>$H168*'Base Data'!CA168</f>
        <v>0</v>
      </c>
      <c r="CB168" s="106">
        <f>$H168*'Base Data'!CB168</f>
        <v>0</v>
      </c>
      <c r="CC168" s="106">
        <f>$H168*'Base Data'!CC168</f>
        <v>0</v>
      </c>
      <c r="CD168" s="106">
        <f>$H168*'Base Data'!CD168</f>
        <v>0</v>
      </c>
      <c r="CE168" s="106">
        <f>$H168*'Base Data'!CE168</f>
        <v>0</v>
      </c>
      <c r="CF168" s="106">
        <f>$H168*'Base Data'!CF168</f>
        <v>0</v>
      </c>
      <c r="CG168" s="106">
        <f>$H168*'Base Data'!CG168</f>
        <v>0</v>
      </c>
      <c r="CH168" s="106">
        <f>$H168*'Base Data'!CH168</f>
        <v>0</v>
      </c>
      <c r="CI168" s="106">
        <f>$H168*'Base Data'!CI168</f>
        <v>0</v>
      </c>
      <c r="CJ168" s="106">
        <f>$H168*'Base Data'!CJ168</f>
        <v>0</v>
      </c>
      <c r="CK168" s="106">
        <f>$H168*'Base Data'!CK168</f>
        <v>0</v>
      </c>
      <c r="CL168" s="106">
        <f>$H168*'Base Data'!CL168</f>
        <v>0</v>
      </c>
      <c r="CM168" s="106">
        <f>$H168*'Base Data'!CM168</f>
        <v>0</v>
      </c>
      <c r="CN168" s="106">
        <f>$H168*'Base Data'!CN168</f>
        <v>0</v>
      </c>
      <c r="CO168" s="106">
        <f>$H168*'Base Data'!CO168</f>
        <v>0</v>
      </c>
      <c r="CP168" s="106">
        <f>$H168*'Base Data'!CP168</f>
        <v>0</v>
      </c>
      <c r="CQ168" s="106">
        <f>$H168*'Base Data'!CQ168</f>
        <v>0</v>
      </c>
      <c r="CR168" s="106">
        <f>$H168*'Base Data'!CR168</f>
        <v>0</v>
      </c>
      <c r="CS168" s="106">
        <f>$H168*'Base Data'!CS168</f>
        <v>0</v>
      </c>
      <c r="CT168" s="106">
        <f>$H168*'Base Data'!CT168</f>
        <v>0</v>
      </c>
      <c r="CU168" s="106">
        <f>$H168*'Base Data'!CU168</f>
        <v>0</v>
      </c>
      <c r="CV168" s="106">
        <f>$H168*'Base Data'!CV168</f>
        <v>0</v>
      </c>
      <c r="CW168" s="106">
        <f>$H168*'Base Data'!CW168</f>
        <v>0</v>
      </c>
      <c r="CX168" s="106">
        <f>$H168*'Base Data'!CX168</f>
        <v>0</v>
      </c>
      <c r="CY168" s="106">
        <f>$H168*'Base Data'!CY168</f>
        <v>0</v>
      </c>
      <c r="CZ168" s="106">
        <f>$H168*'Base Data'!CZ168</f>
        <v>0</v>
      </c>
      <c r="DA168" s="106">
        <f>$H168*'Base Data'!DA168</f>
        <v>0</v>
      </c>
      <c r="DB168" s="106">
        <f>$H168*'Base Data'!DB168</f>
        <v>0</v>
      </c>
      <c r="DC168" s="106">
        <f>$H168*'Base Data'!DC168</f>
        <v>0</v>
      </c>
      <c r="DD168" s="106">
        <f>$H168*'Base Data'!DD168</f>
        <v>0</v>
      </c>
      <c r="DE168" s="106">
        <f>$H168*'Base Data'!DE168</f>
        <v>0</v>
      </c>
      <c r="DF168" s="106">
        <f>$H168*'Base Data'!DF168</f>
        <v>0</v>
      </c>
      <c r="DG168" s="106">
        <f>$H168*'Base Data'!DG168</f>
        <v>0</v>
      </c>
      <c r="DH168" s="106">
        <f>$H168*'Base Data'!DH168</f>
        <v>0</v>
      </c>
      <c r="DI168" s="106">
        <f>$H168*'Base Data'!DI168</f>
        <v>0</v>
      </c>
      <c r="DJ168" s="106">
        <f>$H168*'Base Data'!DJ168</f>
        <v>0</v>
      </c>
      <c r="DK168" s="106">
        <f>$H168*'Base Data'!DK168</f>
        <v>0</v>
      </c>
      <c r="DL168" s="769">
        <f>$H168*'Base Data'!DL168</f>
        <v>0</v>
      </c>
      <c r="DM168" s="105"/>
      <c r="DN168" s="105"/>
      <c r="DO168" s="105"/>
      <c r="DP168" s="105"/>
      <c r="DQ168" s="105"/>
      <c r="DR168" s="105"/>
      <c r="DS168" s="105"/>
      <c r="DT168" s="105"/>
      <c r="DU168" s="105"/>
      <c r="DV168" s="105"/>
      <c r="DW168" s="105"/>
      <c r="DX168" s="105"/>
      <c r="DY168" s="105"/>
    </row>
    <row r="169" spans="1:129" s="384" customFormat="1" ht="19.899999999999999" customHeight="1">
      <c r="A169" s="333"/>
      <c r="B169" s="333"/>
      <c r="C169" s="76"/>
      <c r="D169" s="87" t="s">
        <v>271</v>
      </c>
      <c r="E169" s="93" t="s">
        <v>272</v>
      </c>
      <c r="F169" s="730" t="s">
        <v>618</v>
      </c>
      <c r="G169" s="726">
        <f>'LCR Weights'!M169</f>
        <v>0</v>
      </c>
      <c r="H169" s="765">
        <f>'LCR Weights'!H169</f>
        <v>0</v>
      </c>
      <c r="I169" s="768">
        <f>$H169*'Base Data'!I169</f>
        <v>0</v>
      </c>
      <c r="J169" s="106">
        <f>$H169*'Base Data'!J169</f>
        <v>0</v>
      </c>
      <c r="K169" s="106">
        <f>$H169*'Base Data'!K169</f>
        <v>0</v>
      </c>
      <c r="L169" s="106">
        <f>$H169*'Base Data'!L169</f>
        <v>0</v>
      </c>
      <c r="M169" s="106">
        <f>$H169*'Base Data'!M169</f>
        <v>0</v>
      </c>
      <c r="N169" s="106">
        <f>$H169*'Base Data'!N169</f>
        <v>0</v>
      </c>
      <c r="O169" s="106">
        <f>$H169*'Base Data'!O169</f>
        <v>0</v>
      </c>
      <c r="P169" s="106">
        <f>$H169*'Base Data'!P169</f>
        <v>0</v>
      </c>
      <c r="Q169" s="106">
        <f>$H169*'Base Data'!Q169</f>
        <v>0</v>
      </c>
      <c r="R169" s="106">
        <f>$H169*'Base Data'!R169</f>
        <v>0</v>
      </c>
      <c r="S169" s="106">
        <f>$H169*'Base Data'!S169</f>
        <v>0</v>
      </c>
      <c r="T169" s="106">
        <f>$H169*'Base Data'!T169</f>
        <v>0</v>
      </c>
      <c r="U169" s="106">
        <f>$H169*'Base Data'!U169</f>
        <v>0</v>
      </c>
      <c r="V169" s="106">
        <f>$H169*'Base Data'!V169</f>
        <v>0</v>
      </c>
      <c r="W169" s="106">
        <f>$H169*'Base Data'!W169</f>
        <v>0</v>
      </c>
      <c r="X169" s="106">
        <f>$H169*'Base Data'!X169</f>
        <v>0</v>
      </c>
      <c r="Y169" s="106">
        <f>$H169*'Base Data'!Y169</f>
        <v>0</v>
      </c>
      <c r="Z169" s="106">
        <f>$H169*'Base Data'!Z169</f>
        <v>0</v>
      </c>
      <c r="AA169" s="106">
        <f>$H169*'Base Data'!AA169</f>
        <v>0</v>
      </c>
      <c r="AB169" s="106">
        <f>$H169*'Base Data'!AB169</f>
        <v>0</v>
      </c>
      <c r="AC169" s="106">
        <f>$H169*'Base Data'!AC169</f>
        <v>0</v>
      </c>
      <c r="AD169" s="106">
        <f>$H169*'Base Data'!AD169</f>
        <v>0</v>
      </c>
      <c r="AE169" s="106">
        <f>$H169*'Base Data'!AE169</f>
        <v>0</v>
      </c>
      <c r="AF169" s="106">
        <f>$H169*'Base Data'!AF169</f>
        <v>0</v>
      </c>
      <c r="AG169" s="106">
        <f>$H169*'Base Data'!AG169</f>
        <v>0</v>
      </c>
      <c r="AH169" s="106">
        <f>$H169*'Base Data'!AH169</f>
        <v>0</v>
      </c>
      <c r="AI169" s="106">
        <f>$H169*'Base Data'!AI169</f>
        <v>0</v>
      </c>
      <c r="AJ169" s="106">
        <f>$H169*'Base Data'!AJ169</f>
        <v>0</v>
      </c>
      <c r="AK169" s="106">
        <f>$H169*'Base Data'!AK169</f>
        <v>0</v>
      </c>
      <c r="AL169" s="106">
        <f>$H169*'Base Data'!AL169</f>
        <v>0</v>
      </c>
      <c r="AM169" s="106">
        <f>$H169*'Base Data'!AM169</f>
        <v>0</v>
      </c>
      <c r="AN169" s="106">
        <f>$H169*'Base Data'!AN169</f>
        <v>0</v>
      </c>
      <c r="AO169" s="106">
        <f>$H169*'Base Data'!AO169</f>
        <v>0</v>
      </c>
      <c r="AP169" s="106">
        <f>$H169*'Base Data'!AP169</f>
        <v>0</v>
      </c>
      <c r="AQ169" s="106">
        <f>$H169*'Base Data'!AQ169</f>
        <v>0</v>
      </c>
      <c r="AR169" s="106">
        <f>$H169*'Base Data'!AR169</f>
        <v>0</v>
      </c>
      <c r="AS169" s="106">
        <f>$H169*'Base Data'!AS169</f>
        <v>0</v>
      </c>
      <c r="AT169" s="106">
        <f>$H169*'Base Data'!AT169</f>
        <v>0</v>
      </c>
      <c r="AU169" s="106">
        <f>$H169*'Base Data'!AU169</f>
        <v>0</v>
      </c>
      <c r="AV169" s="106">
        <f>$H169*'Base Data'!AV169</f>
        <v>0</v>
      </c>
      <c r="AW169" s="106">
        <f>$H169*'Base Data'!AW169</f>
        <v>0</v>
      </c>
      <c r="AX169" s="106">
        <f>$H169*'Base Data'!AX169</f>
        <v>0</v>
      </c>
      <c r="AY169" s="106">
        <f>$H169*'Base Data'!AY169</f>
        <v>0</v>
      </c>
      <c r="AZ169" s="106">
        <f>$H169*'Base Data'!AZ169</f>
        <v>0</v>
      </c>
      <c r="BA169" s="106">
        <f>$H169*'Base Data'!BA169</f>
        <v>0</v>
      </c>
      <c r="BB169" s="106">
        <f>$H169*'Base Data'!BB169</f>
        <v>0</v>
      </c>
      <c r="BC169" s="106">
        <f>$H169*'Base Data'!BC169</f>
        <v>0</v>
      </c>
      <c r="BD169" s="106">
        <f>$H169*'Base Data'!BD169</f>
        <v>0</v>
      </c>
      <c r="BE169" s="106">
        <f>$H169*'Base Data'!BE169</f>
        <v>0</v>
      </c>
      <c r="BF169" s="106">
        <f>$H169*'Base Data'!BF169</f>
        <v>0</v>
      </c>
      <c r="BG169" s="106">
        <f>$H169*'Base Data'!BG169</f>
        <v>0</v>
      </c>
      <c r="BH169" s="106">
        <f>$H169*'Base Data'!BH169</f>
        <v>0</v>
      </c>
      <c r="BI169" s="106">
        <f>$H169*'Base Data'!BI169</f>
        <v>0</v>
      </c>
      <c r="BJ169" s="106">
        <f>$H169*'Base Data'!BJ169</f>
        <v>0</v>
      </c>
      <c r="BK169" s="106">
        <f>$H169*'Base Data'!BK169</f>
        <v>0</v>
      </c>
      <c r="BL169" s="106">
        <f>$H169*'Base Data'!BL169</f>
        <v>0</v>
      </c>
      <c r="BM169" s="106">
        <f>$H169*'Base Data'!BM169</f>
        <v>0</v>
      </c>
      <c r="BN169" s="106">
        <f>$H169*'Base Data'!BN169</f>
        <v>0</v>
      </c>
      <c r="BO169" s="106">
        <f>$H169*'Base Data'!BO169</f>
        <v>0</v>
      </c>
      <c r="BP169" s="106">
        <f>$H169*'Base Data'!BP169</f>
        <v>0</v>
      </c>
      <c r="BQ169" s="106">
        <f>$H169*'Base Data'!BQ169</f>
        <v>0</v>
      </c>
      <c r="BR169" s="106">
        <f>$H169*'Base Data'!BR169</f>
        <v>0</v>
      </c>
      <c r="BS169" s="106">
        <f>$H169*'Base Data'!BS169</f>
        <v>0</v>
      </c>
      <c r="BT169" s="106">
        <f>$H169*'Base Data'!BT169</f>
        <v>0</v>
      </c>
      <c r="BU169" s="106">
        <f>$H169*'Base Data'!BU169</f>
        <v>0</v>
      </c>
      <c r="BV169" s="106">
        <f>$H169*'Base Data'!BV169</f>
        <v>0</v>
      </c>
      <c r="BW169" s="106">
        <f>$H169*'Base Data'!BW169</f>
        <v>0</v>
      </c>
      <c r="BX169" s="106">
        <f>$H169*'Base Data'!BX169</f>
        <v>0</v>
      </c>
      <c r="BY169" s="106">
        <f>$H169*'Base Data'!BY169</f>
        <v>0</v>
      </c>
      <c r="BZ169" s="106">
        <f>$H169*'Base Data'!BZ169</f>
        <v>0</v>
      </c>
      <c r="CA169" s="106">
        <f>$H169*'Base Data'!CA169</f>
        <v>0</v>
      </c>
      <c r="CB169" s="106">
        <f>$H169*'Base Data'!CB169</f>
        <v>0</v>
      </c>
      <c r="CC169" s="106">
        <f>$H169*'Base Data'!CC169</f>
        <v>0</v>
      </c>
      <c r="CD169" s="106">
        <f>$H169*'Base Data'!CD169</f>
        <v>0</v>
      </c>
      <c r="CE169" s="106">
        <f>$H169*'Base Data'!CE169</f>
        <v>0</v>
      </c>
      <c r="CF169" s="106">
        <f>$H169*'Base Data'!CF169</f>
        <v>0</v>
      </c>
      <c r="CG169" s="106">
        <f>$H169*'Base Data'!CG169</f>
        <v>0</v>
      </c>
      <c r="CH169" s="106">
        <f>$H169*'Base Data'!CH169</f>
        <v>0</v>
      </c>
      <c r="CI169" s="106">
        <f>$H169*'Base Data'!CI169</f>
        <v>0</v>
      </c>
      <c r="CJ169" s="106">
        <f>$H169*'Base Data'!CJ169</f>
        <v>0</v>
      </c>
      <c r="CK169" s="106">
        <f>$H169*'Base Data'!CK169</f>
        <v>0</v>
      </c>
      <c r="CL169" s="106">
        <f>$H169*'Base Data'!CL169</f>
        <v>0</v>
      </c>
      <c r="CM169" s="106">
        <f>$H169*'Base Data'!CM169</f>
        <v>0</v>
      </c>
      <c r="CN169" s="106">
        <f>$H169*'Base Data'!CN169</f>
        <v>0</v>
      </c>
      <c r="CO169" s="106">
        <f>$H169*'Base Data'!CO169</f>
        <v>0</v>
      </c>
      <c r="CP169" s="106">
        <f>$H169*'Base Data'!CP169</f>
        <v>0</v>
      </c>
      <c r="CQ169" s="106">
        <f>$H169*'Base Data'!CQ169</f>
        <v>0</v>
      </c>
      <c r="CR169" s="106">
        <f>$H169*'Base Data'!CR169</f>
        <v>0</v>
      </c>
      <c r="CS169" s="106">
        <f>$H169*'Base Data'!CS169</f>
        <v>0</v>
      </c>
      <c r="CT169" s="106">
        <f>$H169*'Base Data'!CT169</f>
        <v>0</v>
      </c>
      <c r="CU169" s="106">
        <f>$H169*'Base Data'!CU169</f>
        <v>0</v>
      </c>
      <c r="CV169" s="106">
        <f>$H169*'Base Data'!CV169</f>
        <v>0</v>
      </c>
      <c r="CW169" s="106">
        <f>$H169*'Base Data'!CW169</f>
        <v>0</v>
      </c>
      <c r="CX169" s="106">
        <f>$H169*'Base Data'!CX169</f>
        <v>0</v>
      </c>
      <c r="CY169" s="106">
        <f>$H169*'Base Data'!CY169</f>
        <v>0</v>
      </c>
      <c r="CZ169" s="106">
        <f>$H169*'Base Data'!CZ169</f>
        <v>0</v>
      </c>
      <c r="DA169" s="106">
        <f>$H169*'Base Data'!DA169</f>
        <v>0</v>
      </c>
      <c r="DB169" s="106">
        <f>$H169*'Base Data'!DB169</f>
        <v>0</v>
      </c>
      <c r="DC169" s="106">
        <f>$H169*'Base Data'!DC169</f>
        <v>0</v>
      </c>
      <c r="DD169" s="106">
        <f>$H169*'Base Data'!DD169</f>
        <v>0</v>
      </c>
      <c r="DE169" s="106">
        <f>$H169*'Base Data'!DE169</f>
        <v>0</v>
      </c>
      <c r="DF169" s="106">
        <f>$H169*'Base Data'!DF169</f>
        <v>0</v>
      </c>
      <c r="DG169" s="106">
        <f>$H169*'Base Data'!DG169</f>
        <v>0</v>
      </c>
      <c r="DH169" s="106">
        <f>$H169*'Base Data'!DH169</f>
        <v>0</v>
      </c>
      <c r="DI169" s="106">
        <f>$H169*'Base Data'!DI169</f>
        <v>0</v>
      </c>
      <c r="DJ169" s="106">
        <f>$H169*'Base Data'!DJ169</f>
        <v>0</v>
      </c>
      <c r="DK169" s="106">
        <f>$H169*'Base Data'!DK169</f>
        <v>0</v>
      </c>
      <c r="DL169" s="769">
        <f>$H169*'Base Data'!DL169</f>
        <v>0</v>
      </c>
      <c r="DM169" s="105"/>
      <c r="DN169" s="105"/>
      <c r="DO169" s="105"/>
      <c r="DP169" s="105"/>
      <c r="DQ169" s="105"/>
      <c r="DR169" s="105"/>
      <c r="DS169" s="105"/>
      <c r="DT169" s="105"/>
      <c r="DU169" s="105"/>
      <c r="DV169" s="105"/>
      <c r="DW169" s="105"/>
      <c r="DX169" s="105"/>
      <c r="DY169" s="105"/>
    </row>
    <row r="170" spans="1:129" s="384" customFormat="1" ht="22.15" customHeight="1">
      <c r="A170" s="333"/>
      <c r="B170" s="333"/>
      <c r="C170" s="76"/>
      <c r="D170" s="87" t="s">
        <v>273</v>
      </c>
      <c r="E170" s="88" t="s">
        <v>274</v>
      </c>
      <c r="F170" s="385" t="s">
        <v>622</v>
      </c>
      <c r="G170" s="726">
        <f>'LCR Weights'!M170</f>
        <v>0</v>
      </c>
      <c r="H170" s="765">
        <f>'LCR Weights'!H170</f>
        <v>0</v>
      </c>
      <c r="I170" s="768">
        <f>$H170*'Base Data'!I170</f>
        <v>0</v>
      </c>
      <c r="J170" s="106">
        <f>$H170*'Base Data'!J170</f>
        <v>0</v>
      </c>
      <c r="K170" s="106">
        <f>$H170*'Base Data'!K170</f>
        <v>0</v>
      </c>
      <c r="L170" s="106">
        <f>$H170*'Base Data'!L170</f>
        <v>0</v>
      </c>
      <c r="M170" s="106">
        <f>$H170*'Base Data'!M170</f>
        <v>0</v>
      </c>
      <c r="N170" s="106">
        <f>$H170*'Base Data'!N170</f>
        <v>0</v>
      </c>
      <c r="O170" s="106">
        <f>$H170*'Base Data'!O170</f>
        <v>0</v>
      </c>
      <c r="P170" s="106">
        <f>$H170*'Base Data'!P170</f>
        <v>0</v>
      </c>
      <c r="Q170" s="106">
        <f>$H170*'Base Data'!Q170</f>
        <v>0</v>
      </c>
      <c r="R170" s="106">
        <f>$H170*'Base Data'!R170</f>
        <v>0</v>
      </c>
      <c r="S170" s="106">
        <f>$H170*'Base Data'!S170</f>
        <v>0</v>
      </c>
      <c r="T170" s="106">
        <f>$H170*'Base Data'!T170</f>
        <v>0</v>
      </c>
      <c r="U170" s="106">
        <f>$H170*'Base Data'!U170</f>
        <v>0</v>
      </c>
      <c r="V170" s="106">
        <f>$H170*'Base Data'!V170</f>
        <v>0</v>
      </c>
      <c r="W170" s="106">
        <f>$H170*'Base Data'!W170</f>
        <v>0</v>
      </c>
      <c r="X170" s="106">
        <f>$H170*'Base Data'!X170</f>
        <v>0</v>
      </c>
      <c r="Y170" s="106">
        <f>$H170*'Base Data'!Y170</f>
        <v>0</v>
      </c>
      <c r="Z170" s="106">
        <f>$H170*'Base Data'!Z170</f>
        <v>0</v>
      </c>
      <c r="AA170" s="106">
        <f>$H170*'Base Data'!AA170</f>
        <v>0</v>
      </c>
      <c r="AB170" s="106">
        <f>$H170*'Base Data'!AB170</f>
        <v>0</v>
      </c>
      <c r="AC170" s="106">
        <f>$H170*'Base Data'!AC170</f>
        <v>0</v>
      </c>
      <c r="AD170" s="106">
        <f>$H170*'Base Data'!AD170</f>
        <v>0</v>
      </c>
      <c r="AE170" s="106">
        <f>$H170*'Base Data'!AE170</f>
        <v>0</v>
      </c>
      <c r="AF170" s="106">
        <f>$H170*'Base Data'!AF170</f>
        <v>0</v>
      </c>
      <c r="AG170" s="106">
        <f>$H170*'Base Data'!AG170</f>
        <v>0</v>
      </c>
      <c r="AH170" s="106">
        <f>$H170*'Base Data'!AH170</f>
        <v>0</v>
      </c>
      <c r="AI170" s="106">
        <f>$H170*'Base Data'!AI170</f>
        <v>0</v>
      </c>
      <c r="AJ170" s="106">
        <f>$H170*'Base Data'!AJ170</f>
        <v>0</v>
      </c>
      <c r="AK170" s="106">
        <f>$H170*'Base Data'!AK170</f>
        <v>0</v>
      </c>
      <c r="AL170" s="106">
        <f>$H170*'Base Data'!AL170</f>
        <v>0</v>
      </c>
      <c r="AM170" s="106">
        <f>$H170*'Base Data'!AM170</f>
        <v>0</v>
      </c>
      <c r="AN170" s="106">
        <f>$H170*'Base Data'!AN170</f>
        <v>0</v>
      </c>
      <c r="AO170" s="106">
        <f>$H170*'Base Data'!AO170</f>
        <v>0</v>
      </c>
      <c r="AP170" s="106">
        <f>$H170*'Base Data'!AP170</f>
        <v>0</v>
      </c>
      <c r="AQ170" s="106">
        <f>$H170*'Base Data'!AQ170</f>
        <v>0</v>
      </c>
      <c r="AR170" s="106">
        <f>$H170*'Base Data'!AR170</f>
        <v>0</v>
      </c>
      <c r="AS170" s="106">
        <f>$H170*'Base Data'!AS170</f>
        <v>0</v>
      </c>
      <c r="AT170" s="106">
        <f>$H170*'Base Data'!AT170</f>
        <v>0</v>
      </c>
      <c r="AU170" s="106">
        <f>$H170*'Base Data'!AU170</f>
        <v>0</v>
      </c>
      <c r="AV170" s="106">
        <f>$H170*'Base Data'!AV170</f>
        <v>0</v>
      </c>
      <c r="AW170" s="106">
        <f>$H170*'Base Data'!AW170</f>
        <v>0</v>
      </c>
      <c r="AX170" s="106">
        <f>$H170*'Base Data'!AX170</f>
        <v>0</v>
      </c>
      <c r="AY170" s="106">
        <f>$H170*'Base Data'!AY170</f>
        <v>0</v>
      </c>
      <c r="AZ170" s="106">
        <f>$H170*'Base Data'!AZ170</f>
        <v>0</v>
      </c>
      <c r="BA170" s="106">
        <f>$H170*'Base Data'!BA170</f>
        <v>0</v>
      </c>
      <c r="BB170" s="106">
        <f>$H170*'Base Data'!BB170</f>
        <v>0</v>
      </c>
      <c r="BC170" s="106">
        <f>$H170*'Base Data'!BC170</f>
        <v>0</v>
      </c>
      <c r="BD170" s="106">
        <f>$H170*'Base Data'!BD170</f>
        <v>0</v>
      </c>
      <c r="BE170" s="106">
        <f>$H170*'Base Data'!BE170</f>
        <v>0</v>
      </c>
      <c r="BF170" s="106">
        <f>$H170*'Base Data'!BF170</f>
        <v>0</v>
      </c>
      <c r="BG170" s="106">
        <f>$H170*'Base Data'!BG170</f>
        <v>0</v>
      </c>
      <c r="BH170" s="106">
        <f>$H170*'Base Data'!BH170</f>
        <v>0</v>
      </c>
      <c r="BI170" s="106">
        <f>$H170*'Base Data'!BI170</f>
        <v>0</v>
      </c>
      <c r="BJ170" s="106">
        <f>$H170*'Base Data'!BJ170</f>
        <v>0</v>
      </c>
      <c r="BK170" s="106">
        <f>$H170*'Base Data'!BK170</f>
        <v>0</v>
      </c>
      <c r="BL170" s="106">
        <f>$H170*'Base Data'!BL170</f>
        <v>0</v>
      </c>
      <c r="BM170" s="106">
        <f>$H170*'Base Data'!BM170</f>
        <v>0</v>
      </c>
      <c r="BN170" s="106">
        <f>$H170*'Base Data'!BN170</f>
        <v>0</v>
      </c>
      <c r="BO170" s="106">
        <f>$H170*'Base Data'!BO170</f>
        <v>0</v>
      </c>
      <c r="BP170" s="106">
        <f>$H170*'Base Data'!BP170</f>
        <v>0</v>
      </c>
      <c r="BQ170" s="106">
        <f>$H170*'Base Data'!BQ170</f>
        <v>0</v>
      </c>
      <c r="BR170" s="106">
        <f>$H170*'Base Data'!BR170</f>
        <v>0</v>
      </c>
      <c r="BS170" s="106">
        <f>$H170*'Base Data'!BS170</f>
        <v>0</v>
      </c>
      <c r="BT170" s="106">
        <f>$H170*'Base Data'!BT170</f>
        <v>0</v>
      </c>
      <c r="BU170" s="106">
        <f>$H170*'Base Data'!BU170</f>
        <v>0</v>
      </c>
      <c r="BV170" s="106">
        <f>$H170*'Base Data'!BV170</f>
        <v>0</v>
      </c>
      <c r="BW170" s="106">
        <f>$H170*'Base Data'!BW170</f>
        <v>0</v>
      </c>
      <c r="BX170" s="106">
        <f>$H170*'Base Data'!BX170</f>
        <v>0</v>
      </c>
      <c r="BY170" s="106">
        <f>$H170*'Base Data'!BY170</f>
        <v>0</v>
      </c>
      <c r="BZ170" s="106">
        <f>$H170*'Base Data'!BZ170</f>
        <v>0</v>
      </c>
      <c r="CA170" s="106">
        <f>$H170*'Base Data'!CA170</f>
        <v>0</v>
      </c>
      <c r="CB170" s="106">
        <f>$H170*'Base Data'!CB170</f>
        <v>0</v>
      </c>
      <c r="CC170" s="106">
        <f>$H170*'Base Data'!CC170</f>
        <v>0</v>
      </c>
      <c r="CD170" s="106">
        <f>$H170*'Base Data'!CD170</f>
        <v>0</v>
      </c>
      <c r="CE170" s="106">
        <f>$H170*'Base Data'!CE170</f>
        <v>0</v>
      </c>
      <c r="CF170" s="106">
        <f>$H170*'Base Data'!CF170</f>
        <v>0</v>
      </c>
      <c r="CG170" s="106">
        <f>$H170*'Base Data'!CG170</f>
        <v>0</v>
      </c>
      <c r="CH170" s="106">
        <f>$H170*'Base Data'!CH170</f>
        <v>0</v>
      </c>
      <c r="CI170" s="106">
        <f>$H170*'Base Data'!CI170</f>
        <v>0</v>
      </c>
      <c r="CJ170" s="106">
        <f>$H170*'Base Data'!CJ170</f>
        <v>0</v>
      </c>
      <c r="CK170" s="106">
        <f>$H170*'Base Data'!CK170</f>
        <v>0</v>
      </c>
      <c r="CL170" s="106">
        <f>$H170*'Base Data'!CL170</f>
        <v>0</v>
      </c>
      <c r="CM170" s="106">
        <f>$H170*'Base Data'!CM170</f>
        <v>0</v>
      </c>
      <c r="CN170" s="106">
        <f>$H170*'Base Data'!CN170</f>
        <v>0</v>
      </c>
      <c r="CO170" s="106">
        <f>$H170*'Base Data'!CO170</f>
        <v>0</v>
      </c>
      <c r="CP170" s="106">
        <f>$H170*'Base Data'!CP170</f>
        <v>0</v>
      </c>
      <c r="CQ170" s="106">
        <f>$H170*'Base Data'!CQ170</f>
        <v>0</v>
      </c>
      <c r="CR170" s="106">
        <f>$H170*'Base Data'!CR170</f>
        <v>0</v>
      </c>
      <c r="CS170" s="106">
        <f>$H170*'Base Data'!CS170</f>
        <v>0</v>
      </c>
      <c r="CT170" s="106">
        <f>$H170*'Base Data'!CT170</f>
        <v>0</v>
      </c>
      <c r="CU170" s="106">
        <f>$H170*'Base Data'!CU170</f>
        <v>0</v>
      </c>
      <c r="CV170" s="106">
        <f>$H170*'Base Data'!CV170</f>
        <v>0</v>
      </c>
      <c r="CW170" s="106">
        <f>$H170*'Base Data'!CW170</f>
        <v>0</v>
      </c>
      <c r="CX170" s="106">
        <f>$H170*'Base Data'!CX170</f>
        <v>0</v>
      </c>
      <c r="CY170" s="106">
        <f>$H170*'Base Data'!CY170</f>
        <v>0</v>
      </c>
      <c r="CZ170" s="106">
        <f>$H170*'Base Data'!CZ170</f>
        <v>0</v>
      </c>
      <c r="DA170" s="106">
        <f>$H170*'Base Data'!DA170</f>
        <v>0</v>
      </c>
      <c r="DB170" s="106">
        <f>$H170*'Base Data'!DB170</f>
        <v>0</v>
      </c>
      <c r="DC170" s="106">
        <f>$H170*'Base Data'!DC170</f>
        <v>0</v>
      </c>
      <c r="DD170" s="106">
        <f>$H170*'Base Data'!DD170</f>
        <v>0</v>
      </c>
      <c r="DE170" s="106">
        <f>$H170*'Base Data'!DE170</f>
        <v>0</v>
      </c>
      <c r="DF170" s="106">
        <f>$H170*'Base Data'!DF170</f>
        <v>0</v>
      </c>
      <c r="DG170" s="106">
        <f>$H170*'Base Data'!DG170</f>
        <v>0</v>
      </c>
      <c r="DH170" s="106">
        <f>$H170*'Base Data'!DH170</f>
        <v>0</v>
      </c>
      <c r="DI170" s="106">
        <f>$H170*'Base Data'!DI170</f>
        <v>0</v>
      </c>
      <c r="DJ170" s="106">
        <f>$H170*'Base Data'!DJ170</f>
        <v>0</v>
      </c>
      <c r="DK170" s="106">
        <f>$H170*'Base Data'!DK170</f>
        <v>0</v>
      </c>
      <c r="DL170" s="769">
        <f>$H170*'Base Data'!DL170</f>
        <v>0</v>
      </c>
      <c r="DM170" s="105"/>
      <c r="DN170" s="105"/>
      <c r="DO170" s="105"/>
      <c r="DP170" s="105"/>
      <c r="DQ170" s="105"/>
      <c r="DR170" s="105"/>
      <c r="DS170" s="105"/>
      <c r="DT170" s="105"/>
      <c r="DU170" s="105"/>
      <c r="DV170" s="105"/>
      <c r="DW170" s="105"/>
      <c r="DX170" s="105"/>
      <c r="DY170" s="105"/>
    </row>
    <row r="171" spans="1:129" s="384" customFormat="1" ht="21.6" customHeight="1">
      <c r="A171" s="333"/>
      <c r="B171" s="333"/>
      <c r="C171" s="76"/>
      <c r="D171" s="87" t="s">
        <v>275</v>
      </c>
      <c r="E171" s="88" t="s">
        <v>276</v>
      </c>
      <c r="F171" s="387" t="s">
        <v>623</v>
      </c>
      <c r="G171" s="721"/>
      <c r="H171" s="722"/>
      <c r="I171" s="768">
        <f>SUM(I172:I175)</f>
        <v>0</v>
      </c>
      <c r="J171" s="106">
        <f t="shared" ref="J171" si="395">SUM(J172:J175)</f>
        <v>0</v>
      </c>
      <c r="K171" s="106">
        <f t="shared" ref="K171:BU171" si="396">SUM(K172:K175)</f>
        <v>0</v>
      </c>
      <c r="L171" s="106">
        <f t="shared" si="396"/>
        <v>0</v>
      </c>
      <c r="M171" s="106">
        <f t="shared" si="396"/>
        <v>0</v>
      </c>
      <c r="N171" s="106">
        <f t="shared" si="396"/>
        <v>0</v>
      </c>
      <c r="O171" s="106">
        <f t="shared" si="396"/>
        <v>0</v>
      </c>
      <c r="P171" s="106">
        <f t="shared" si="396"/>
        <v>0</v>
      </c>
      <c r="Q171" s="106">
        <f t="shared" si="396"/>
        <v>0</v>
      </c>
      <c r="R171" s="106">
        <f t="shared" si="396"/>
        <v>0</v>
      </c>
      <c r="S171" s="106">
        <f t="shared" si="396"/>
        <v>0</v>
      </c>
      <c r="T171" s="106">
        <f t="shared" si="396"/>
        <v>0</v>
      </c>
      <c r="U171" s="106">
        <f t="shared" si="396"/>
        <v>0</v>
      </c>
      <c r="V171" s="106">
        <f t="shared" si="396"/>
        <v>0</v>
      </c>
      <c r="W171" s="106">
        <f t="shared" si="396"/>
        <v>0</v>
      </c>
      <c r="X171" s="106">
        <f t="shared" si="396"/>
        <v>0</v>
      </c>
      <c r="Y171" s="106">
        <f t="shared" si="396"/>
        <v>0</v>
      </c>
      <c r="Z171" s="106">
        <f t="shared" si="396"/>
        <v>0</v>
      </c>
      <c r="AA171" s="106">
        <f t="shared" si="396"/>
        <v>0</v>
      </c>
      <c r="AB171" s="106">
        <f t="shared" si="396"/>
        <v>0</v>
      </c>
      <c r="AC171" s="106">
        <f t="shared" si="396"/>
        <v>0</v>
      </c>
      <c r="AD171" s="106">
        <f t="shared" si="396"/>
        <v>0</v>
      </c>
      <c r="AE171" s="106">
        <f t="shared" si="396"/>
        <v>0</v>
      </c>
      <c r="AF171" s="106">
        <f t="shared" si="396"/>
        <v>0</v>
      </c>
      <c r="AG171" s="106">
        <f t="shared" si="396"/>
        <v>0</v>
      </c>
      <c r="AH171" s="106">
        <f t="shared" si="396"/>
        <v>0</v>
      </c>
      <c r="AI171" s="106">
        <f t="shared" si="396"/>
        <v>0</v>
      </c>
      <c r="AJ171" s="106">
        <f t="shared" si="396"/>
        <v>0</v>
      </c>
      <c r="AK171" s="106">
        <f t="shared" si="396"/>
        <v>0</v>
      </c>
      <c r="AL171" s="106">
        <f t="shared" si="396"/>
        <v>0</v>
      </c>
      <c r="AM171" s="106">
        <f t="shared" si="396"/>
        <v>0</v>
      </c>
      <c r="AN171" s="106">
        <f t="shared" si="396"/>
        <v>0</v>
      </c>
      <c r="AO171" s="106">
        <f t="shared" si="396"/>
        <v>0</v>
      </c>
      <c r="AP171" s="106">
        <f t="shared" si="396"/>
        <v>0</v>
      </c>
      <c r="AQ171" s="106">
        <f t="shared" si="396"/>
        <v>0</v>
      </c>
      <c r="AR171" s="106">
        <f t="shared" si="396"/>
        <v>0</v>
      </c>
      <c r="AS171" s="106">
        <f t="shared" si="396"/>
        <v>0</v>
      </c>
      <c r="AT171" s="106">
        <f t="shared" si="396"/>
        <v>0</v>
      </c>
      <c r="AU171" s="106">
        <f t="shared" si="396"/>
        <v>0</v>
      </c>
      <c r="AV171" s="106">
        <f t="shared" si="396"/>
        <v>0</v>
      </c>
      <c r="AW171" s="106">
        <f t="shared" si="396"/>
        <v>0</v>
      </c>
      <c r="AX171" s="106">
        <f t="shared" si="396"/>
        <v>0</v>
      </c>
      <c r="AY171" s="106">
        <f t="shared" si="396"/>
        <v>0</v>
      </c>
      <c r="AZ171" s="106">
        <f t="shared" si="396"/>
        <v>0</v>
      </c>
      <c r="BA171" s="106">
        <f t="shared" si="396"/>
        <v>0</v>
      </c>
      <c r="BB171" s="106">
        <f t="shared" si="396"/>
        <v>0</v>
      </c>
      <c r="BC171" s="106">
        <f t="shared" si="396"/>
        <v>0</v>
      </c>
      <c r="BD171" s="106">
        <f t="shared" si="396"/>
        <v>0</v>
      </c>
      <c r="BE171" s="106">
        <f t="shared" si="396"/>
        <v>0</v>
      </c>
      <c r="BF171" s="106">
        <f t="shared" si="396"/>
        <v>0</v>
      </c>
      <c r="BG171" s="106">
        <f t="shared" si="396"/>
        <v>0</v>
      </c>
      <c r="BH171" s="106">
        <f t="shared" si="396"/>
        <v>0</v>
      </c>
      <c r="BI171" s="106">
        <f t="shared" si="396"/>
        <v>0</v>
      </c>
      <c r="BJ171" s="106">
        <f t="shared" si="396"/>
        <v>0</v>
      </c>
      <c r="BK171" s="106">
        <f t="shared" si="396"/>
        <v>0</v>
      </c>
      <c r="BL171" s="106">
        <f t="shared" si="396"/>
        <v>0</v>
      </c>
      <c r="BM171" s="106">
        <f t="shared" si="396"/>
        <v>0</v>
      </c>
      <c r="BN171" s="106">
        <f t="shared" si="396"/>
        <v>0</v>
      </c>
      <c r="BO171" s="106">
        <f t="shared" si="396"/>
        <v>0</v>
      </c>
      <c r="BP171" s="106">
        <f t="shared" si="396"/>
        <v>0</v>
      </c>
      <c r="BQ171" s="106">
        <f t="shared" si="396"/>
        <v>0</v>
      </c>
      <c r="BR171" s="106">
        <f t="shared" si="396"/>
        <v>0</v>
      </c>
      <c r="BS171" s="106">
        <f t="shared" si="396"/>
        <v>0</v>
      </c>
      <c r="BT171" s="106">
        <f t="shared" si="396"/>
        <v>0</v>
      </c>
      <c r="BU171" s="106">
        <f t="shared" si="396"/>
        <v>0</v>
      </c>
      <c r="BV171" s="106">
        <f t="shared" ref="BV171:DL171" si="397">SUM(BV172:BV175)</f>
        <v>0</v>
      </c>
      <c r="BW171" s="106">
        <f t="shared" si="397"/>
        <v>0</v>
      </c>
      <c r="BX171" s="106">
        <f t="shared" si="397"/>
        <v>0</v>
      </c>
      <c r="BY171" s="106">
        <f t="shared" si="397"/>
        <v>0</v>
      </c>
      <c r="BZ171" s="106">
        <f t="shared" si="397"/>
        <v>0</v>
      </c>
      <c r="CA171" s="106">
        <f t="shared" si="397"/>
        <v>0</v>
      </c>
      <c r="CB171" s="106">
        <f t="shared" si="397"/>
        <v>0</v>
      </c>
      <c r="CC171" s="106">
        <f t="shared" si="397"/>
        <v>0</v>
      </c>
      <c r="CD171" s="106">
        <f t="shared" si="397"/>
        <v>0</v>
      </c>
      <c r="CE171" s="106">
        <f t="shared" si="397"/>
        <v>0</v>
      </c>
      <c r="CF171" s="106">
        <f t="shared" si="397"/>
        <v>0</v>
      </c>
      <c r="CG171" s="106">
        <f t="shared" si="397"/>
        <v>0</v>
      </c>
      <c r="CH171" s="106">
        <f t="shared" si="397"/>
        <v>0</v>
      </c>
      <c r="CI171" s="106">
        <f t="shared" si="397"/>
        <v>0</v>
      </c>
      <c r="CJ171" s="106">
        <f t="shared" si="397"/>
        <v>0</v>
      </c>
      <c r="CK171" s="106">
        <f t="shared" si="397"/>
        <v>0</v>
      </c>
      <c r="CL171" s="106">
        <f t="shared" si="397"/>
        <v>0</v>
      </c>
      <c r="CM171" s="106">
        <f t="shared" si="397"/>
        <v>0</v>
      </c>
      <c r="CN171" s="106">
        <f t="shared" si="397"/>
        <v>0</v>
      </c>
      <c r="CO171" s="106">
        <f t="shared" si="397"/>
        <v>0</v>
      </c>
      <c r="CP171" s="106">
        <f t="shared" si="397"/>
        <v>0</v>
      </c>
      <c r="CQ171" s="106">
        <f t="shared" si="397"/>
        <v>0</v>
      </c>
      <c r="CR171" s="106">
        <f t="shared" si="397"/>
        <v>0</v>
      </c>
      <c r="CS171" s="106">
        <f t="shared" si="397"/>
        <v>0</v>
      </c>
      <c r="CT171" s="106">
        <f t="shared" si="397"/>
        <v>0</v>
      </c>
      <c r="CU171" s="106">
        <f t="shared" si="397"/>
        <v>0</v>
      </c>
      <c r="CV171" s="106">
        <f t="shared" si="397"/>
        <v>0</v>
      </c>
      <c r="CW171" s="106">
        <f t="shared" si="397"/>
        <v>0</v>
      </c>
      <c r="CX171" s="106">
        <f t="shared" si="397"/>
        <v>0</v>
      </c>
      <c r="CY171" s="106">
        <f t="shared" si="397"/>
        <v>0</v>
      </c>
      <c r="CZ171" s="106">
        <f t="shared" si="397"/>
        <v>0</v>
      </c>
      <c r="DA171" s="106">
        <f t="shared" si="397"/>
        <v>0</v>
      </c>
      <c r="DB171" s="106">
        <f t="shared" si="397"/>
        <v>0</v>
      </c>
      <c r="DC171" s="106">
        <f t="shared" si="397"/>
        <v>0</v>
      </c>
      <c r="DD171" s="106">
        <f t="shared" si="397"/>
        <v>0</v>
      </c>
      <c r="DE171" s="106">
        <f t="shared" si="397"/>
        <v>0</v>
      </c>
      <c r="DF171" s="106">
        <f t="shared" si="397"/>
        <v>0</v>
      </c>
      <c r="DG171" s="106">
        <f t="shared" si="397"/>
        <v>0</v>
      </c>
      <c r="DH171" s="106">
        <f t="shared" si="397"/>
        <v>0</v>
      </c>
      <c r="DI171" s="106">
        <f t="shared" si="397"/>
        <v>0</v>
      </c>
      <c r="DJ171" s="106">
        <f t="shared" si="397"/>
        <v>0</v>
      </c>
      <c r="DK171" s="106">
        <f t="shared" si="397"/>
        <v>0</v>
      </c>
      <c r="DL171" s="769">
        <f t="shared" si="397"/>
        <v>0</v>
      </c>
      <c r="DM171" s="105"/>
      <c r="DN171" s="105"/>
      <c r="DO171" s="105"/>
      <c r="DP171" s="105"/>
      <c r="DQ171" s="105"/>
      <c r="DR171" s="105"/>
      <c r="DS171" s="105"/>
      <c r="DT171" s="105"/>
      <c r="DU171" s="105"/>
      <c r="DV171" s="105"/>
      <c r="DW171" s="105"/>
      <c r="DX171" s="105"/>
      <c r="DY171" s="105"/>
    </row>
    <row r="172" spans="1:129" s="384" customFormat="1" ht="19.899999999999999" customHeight="1">
      <c r="A172" s="333"/>
      <c r="B172" s="333"/>
      <c r="C172" s="76"/>
      <c r="D172" s="87" t="s">
        <v>277</v>
      </c>
      <c r="E172" s="90" t="s">
        <v>278</v>
      </c>
      <c r="F172" s="740" t="s">
        <v>279</v>
      </c>
      <c r="G172" s="726">
        <f>'LCR Weights'!M172</f>
        <v>1</v>
      </c>
      <c r="H172" s="765">
        <f>'LCR Weights'!H172</f>
        <v>1</v>
      </c>
      <c r="I172" s="768">
        <f>$H172*'Base Data'!I172</f>
        <v>0</v>
      </c>
      <c r="J172" s="106">
        <f>$H172*'Base Data'!J172</f>
        <v>0</v>
      </c>
      <c r="K172" s="106">
        <f>$H172*'Base Data'!K172</f>
        <v>0</v>
      </c>
      <c r="L172" s="106">
        <f>$H172*'Base Data'!L172</f>
        <v>0</v>
      </c>
      <c r="M172" s="106">
        <f>$H172*'Base Data'!M172</f>
        <v>0</v>
      </c>
      <c r="N172" s="106">
        <f>$H172*'Base Data'!N172</f>
        <v>0</v>
      </c>
      <c r="O172" s="106">
        <f>$H172*'Base Data'!O172</f>
        <v>0</v>
      </c>
      <c r="P172" s="106">
        <f>$H172*'Base Data'!P172</f>
        <v>0</v>
      </c>
      <c r="Q172" s="106">
        <f>$H172*'Base Data'!Q172</f>
        <v>0</v>
      </c>
      <c r="R172" s="106">
        <f>$H172*'Base Data'!R172</f>
        <v>0</v>
      </c>
      <c r="S172" s="106">
        <f>$H172*'Base Data'!S172</f>
        <v>0</v>
      </c>
      <c r="T172" s="106">
        <f>$H172*'Base Data'!T172</f>
        <v>0</v>
      </c>
      <c r="U172" s="106">
        <f>$H172*'Base Data'!U172</f>
        <v>0</v>
      </c>
      <c r="V172" s="106">
        <f>$H172*'Base Data'!V172</f>
        <v>0</v>
      </c>
      <c r="W172" s="106">
        <f>$H172*'Base Data'!W172</f>
        <v>0</v>
      </c>
      <c r="X172" s="106">
        <f>$H172*'Base Data'!X172</f>
        <v>0</v>
      </c>
      <c r="Y172" s="106">
        <f>$H172*'Base Data'!Y172</f>
        <v>0</v>
      </c>
      <c r="Z172" s="106">
        <f>$H172*'Base Data'!Z172</f>
        <v>0</v>
      </c>
      <c r="AA172" s="106">
        <f>$H172*'Base Data'!AA172</f>
        <v>0</v>
      </c>
      <c r="AB172" s="106">
        <f>$H172*'Base Data'!AB172</f>
        <v>0</v>
      </c>
      <c r="AC172" s="106">
        <f>$H172*'Base Data'!AC172</f>
        <v>0</v>
      </c>
      <c r="AD172" s="106">
        <f>$H172*'Base Data'!AD172</f>
        <v>0</v>
      </c>
      <c r="AE172" s="106">
        <f>$H172*'Base Data'!AE172</f>
        <v>0</v>
      </c>
      <c r="AF172" s="106">
        <f>$H172*'Base Data'!AF172</f>
        <v>0</v>
      </c>
      <c r="AG172" s="106">
        <f>$H172*'Base Data'!AG172</f>
        <v>0</v>
      </c>
      <c r="AH172" s="106">
        <f>$H172*'Base Data'!AH172</f>
        <v>0</v>
      </c>
      <c r="AI172" s="106">
        <f>$H172*'Base Data'!AI172</f>
        <v>0</v>
      </c>
      <c r="AJ172" s="106">
        <f>$H172*'Base Data'!AJ172</f>
        <v>0</v>
      </c>
      <c r="AK172" s="106">
        <f>$H172*'Base Data'!AK172</f>
        <v>0</v>
      </c>
      <c r="AL172" s="106">
        <f>$H172*'Base Data'!AL172</f>
        <v>0</v>
      </c>
      <c r="AM172" s="106">
        <f>$H172*'Base Data'!AM172</f>
        <v>0</v>
      </c>
      <c r="AN172" s="106">
        <f>$H172*'Base Data'!AN172</f>
        <v>0</v>
      </c>
      <c r="AO172" s="106">
        <f>$H172*'Base Data'!AO172</f>
        <v>0</v>
      </c>
      <c r="AP172" s="106">
        <f>$H172*'Base Data'!AP172</f>
        <v>0</v>
      </c>
      <c r="AQ172" s="106">
        <f>$H172*'Base Data'!AQ172</f>
        <v>0</v>
      </c>
      <c r="AR172" s="106">
        <f>$H172*'Base Data'!AR172</f>
        <v>0</v>
      </c>
      <c r="AS172" s="106">
        <f>$H172*'Base Data'!AS172</f>
        <v>0</v>
      </c>
      <c r="AT172" s="106">
        <f>$H172*'Base Data'!AT172</f>
        <v>0</v>
      </c>
      <c r="AU172" s="106">
        <f>$H172*'Base Data'!AU172</f>
        <v>0</v>
      </c>
      <c r="AV172" s="106">
        <f>$H172*'Base Data'!AV172</f>
        <v>0</v>
      </c>
      <c r="AW172" s="106">
        <f>$H172*'Base Data'!AW172</f>
        <v>0</v>
      </c>
      <c r="AX172" s="106">
        <f>$H172*'Base Data'!AX172</f>
        <v>0</v>
      </c>
      <c r="AY172" s="106">
        <f>$H172*'Base Data'!AY172</f>
        <v>0</v>
      </c>
      <c r="AZ172" s="106">
        <f>$H172*'Base Data'!AZ172</f>
        <v>0</v>
      </c>
      <c r="BA172" s="106">
        <f>$H172*'Base Data'!BA172</f>
        <v>0</v>
      </c>
      <c r="BB172" s="106">
        <f>$H172*'Base Data'!BB172</f>
        <v>0</v>
      </c>
      <c r="BC172" s="106">
        <f>$H172*'Base Data'!BC172</f>
        <v>0</v>
      </c>
      <c r="BD172" s="106">
        <f>$H172*'Base Data'!BD172</f>
        <v>0</v>
      </c>
      <c r="BE172" s="106">
        <f>$H172*'Base Data'!BE172</f>
        <v>0</v>
      </c>
      <c r="BF172" s="106">
        <f>$H172*'Base Data'!BF172</f>
        <v>0</v>
      </c>
      <c r="BG172" s="106">
        <f>$H172*'Base Data'!BG172</f>
        <v>0</v>
      </c>
      <c r="BH172" s="106">
        <f>$H172*'Base Data'!BH172</f>
        <v>0</v>
      </c>
      <c r="BI172" s="106">
        <f>$H172*'Base Data'!BI172</f>
        <v>0</v>
      </c>
      <c r="BJ172" s="106">
        <f>$H172*'Base Data'!BJ172</f>
        <v>0</v>
      </c>
      <c r="BK172" s="106">
        <f>$H172*'Base Data'!BK172</f>
        <v>0</v>
      </c>
      <c r="BL172" s="106">
        <f>$H172*'Base Data'!BL172</f>
        <v>0</v>
      </c>
      <c r="BM172" s="106">
        <f>$H172*'Base Data'!BM172</f>
        <v>0</v>
      </c>
      <c r="BN172" s="106">
        <f>$H172*'Base Data'!BN172</f>
        <v>0</v>
      </c>
      <c r="BO172" s="106">
        <f>$H172*'Base Data'!BO172</f>
        <v>0</v>
      </c>
      <c r="BP172" s="106">
        <f>$H172*'Base Data'!BP172</f>
        <v>0</v>
      </c>
      <c r="BQ172" s="106">
        <f>$H172*'Base Data'!BQ172</f>
        <v>0</v>
      </c>
      <c r="BR172" s="106">
        <f>$H172*'Base Data'!BR172</f>
        <v>0</v>
      </c>
      <c r="BS172" s="106">
        <f>$H172*'Base Data'!BS172</f>
        <v>0</v>
      </c>
      <c r="BT172" s="106">
        <f>$H172*'Base Data'!BT172</f>
        <v>0</v>
      </c>
      <c r="BU172" s="106">
        <f>$H172*'Base Data'!BU172</f>
        <v>0</v>
      </c>
      <c r="BV172" s="106">
        <f>$H172*'Base Data'!BV172</f>
        <v>0</v>
      </c>
      <c r="BW172" s="106">
        <f>$H172*'Base Data'!BW172</f>
        <v>0</v>
      </c>
      <c r="BX172" s="106">
        <f>$H172*'Base Data'!BX172</f>
        <v>0</v>
      </c>
      <c r="BY172" s="106">
        <f>$H172*'Base Data'!BY172</f>
        <v>0</v>
      </c>
      <c r="BZ172" s="106">
        <f>$H172*'Base Data'!BZ172</f>
        <v>0</v>
      </c>
      <c r="CA172" s="106">
        <f>$H172*'Base Data'!CA172</f>
        <v>0</v>
      </c>
      <c r="CB172" s="106">
        <f>$H172*'Base Data'!CB172</f>
        <v>0</v>
      </c>
      <c r="CC172" s="106">
        <f>$H172*'Base Data'!CC172</f>
        <v>0</v>
      </c>
      <c r="CD172" s="106">
        <f>$H172*'Base Data'!CD172</f>
        <v>0</v>
      </c>
      <c r="CE172" s="106">
        <f>$H172*'Base Data'!CE172</f>
        <v>0</v>
      </c>
      <c r="CF172" s="106">
        <f>$H172*'Base Data'!CF172</f>
        <v>0</v>
      </c>
      <c r="CG172" s="106">
        <f>$H172*'Base Data'!CG172</f>
        <v>0</v>
      </c>
      <c r="CH172" s="106">
        <f>$H172*'Base Data'!CH172</f>
        <v>0</v>
      </c>
      <c r="CI172" s="106">
        <f>$H172*'Base Data'!CI172</f>
        <v>0</v>
      </c>
      <c r="CJ172" s="106">
        <f>$H172*'Base Data'!CJ172</f>
        <v>0</v>
      </c>
      <c r="CK172" s="106">
        <f>$H172*'Base Data'!CK172</f>
        <v>0</v>
      </c>
      <c r="CL172" s="106">
        <f>$H172*'Base Data'!CL172</f>
        <v>0</v>
      </c>
      <c r="CM172" s="106">
        <f>$H172*'Base Data'!CM172</f>
        <v>0</v>
      </c>
      <c r="CN172" s="106">
        <f>$H172*'Base Data'!CN172</f>
        <v>0</v>
      </c>
      <c r="CO172" s="106">
        <f>$H172*'Base Data'!CO172</f>
        <v>0</v>
      </c>
      <c r="CP172" s="106">
        <f>$H172*'Base Data'!CP172</f>
        <v>0</v>
      </c>
      <c r="CQ172" s="106">
        <f>$H172*'Base Data'!CQ172</f>
        <v>0</v>
      </c>
      <c r="CR172" s="106">
        <f>$H172*'Base Data'!CR172</f>
        <v>0</v>
      </c>
      <c r="CS172" s="106">
        <f>$H172*'Base Data'!CS172</f>
        <v>0</v>
      </c>
      <c r="CT172" s="106">
        <f>$H172*'Base Data'!CT172</f>
        <v>0</v>
      </c>
      <c r="CU172" s="106">
        <f>$H172*'Base Data'!CU172</f>
        <v>0</v>
      </c>
      <c r="CV172" s="106">
        <f>$H172*'Base Data'!CV172</f>
        <v>0</v>
      </c>
      <c r="CW172" s="106">
        <f>$H172*'Base Data'!CW172</f>
        <v>0</v>
      </c>
      <c r="CX172" s="106">
        <f>$H172*'Base Data'!CX172</f>
        <v>0</v>
      </c>
      <c r="CY172" s="106">
        <f>$H172*'Base Data'!CY172</f>
        <v>0</v>
      </c>
      <c r="CZ172" s="106">
        <f>$H172*'Base Data'!CZ172</f>
        <v>0</v>
      </c>
      <c r="DA172" s="106">
        <f>$H172*'Base Data'!DA172</f>
        <v>0</v>
      </c>
      <c r="DB172" s="106">
        <f>$H172*'Base Data'!DB172</f>
        <v>0</v>
      </c>
      <c r="DC172" s="106">
        <f>$H172*'Base Data'!DC172</f>
        <v>0</v>
      </c>
      <c r="DD172" s="106">
        <f>$H172*'Base Data'!DD172</f>
        <v>0</v>
      </c>
      <c r="DE172" s="106">
        <f>$H172*'Base Data'!DE172</f>
        <v>0</v>
      </c>
      <c r="DF172" s="106">
        <f>$H172*'Base Data'!DF172</f>
        <v>0</v>
      </c>
      <c r="DG172" s="106">
        <f>$H172*'Base Data'!DG172</f>
        <v>0</v>
      </c>
      <c r="DH172" s="106">
        <f>$H172*'Base Data'!DH172</f>
        <v>0</v>
      </c>
      <c r="DI172" s="106">
        <f>$H172*'Base Data'!DI172</f>
        <v>0</v>
      </c>
      <c r="DJ172" s="106">
        <f>$H172*'Base Data'!DJ172</f>
        <v>0</v>
      </c>
      <c r="DK172" s="106">
        <f>$H172*'Base Data'!DK172</f>
        <v>0</v>
      </c>
      <c r="DL172" s="769">
        <f>$H172*'Base Data'!DL172</f>
        <v>0</v>
      </c>
      <c r="DM172" s="105"/>
      <c r="DN172" s="105"/>
      <c r="DO172" s="105"/>
      <c r="DP172" s="105"/>
      <c r="DQ172" s="105"/>
      <c r="DR172" s="105"/>
      <c r="DS172" s="105"/>
      <c r="DT172" s="105"/>
      <c r="DU172" s="105"/>
      <c r="DV172" s="105"/>
      <c r="DW172" s="105"/>
      <c r="DX172" s="105"/>
      <c r="DY172" s="105"/>
    </row>
    <row r="173" spans="1:129" s="384" customFormat="1" ht="19.899999999999999" customHeight="1">
      <c r="A173" s="333"/>
      <c r="B173" s="333"/>
      <c r="C173" s="76"/>
      <c r="D173" s="87" t="s">
        <v>280</v>
      </c>
      <c r="E173" s="90" t="s">
        <v>281</v>
      </c>
      <c r="F173" s="740" t="s">
        <v>282</v>
      </c>
      <c r="G173" s="726">
        <f>'LCR Weights'!M173</f>
        <v>1</v>
      </c>
      <c r="H173" s="765">
        <f>'LCR Weights'!H173</f>
        <v>1</v>
      </c>
      <c r="I173" s="768">
        <f>$H173*'Base Data'!I173</f>
        <v>0</v>
      </c>
      <c r="J173" s="106">
        <f>$H173*'Base Data'!J173</f>
        <v>0</v>
      </c>
      <c r="K173" s="106">
        <f>$H173*'Base Data'!K173</f>
        <v>0</v>
      </c>
      <c r="L173" s="106">
        <f>$H173*'Base Data'!L173</f>
        <v>0</v>
      </c>
      <c r="M173" s="106">
        <f>$H173*'Base Data'!M173</f>
        <v>0</v>
      </c>
      <c r="N173" s="106">
        <f>$H173*'Base Data'!N173</f>
        <v>0</v>
      </c>
      <c r="O173" s="106">
        <f>$H173*'Base Data'!O173</f>
        <v>0</v>
      </c>
      <c r="P173" s="106">
        <f>$H173*'Base Data'!P173</f>
        <v>0</v>
      </c>
      <c r="Q173" s="106">
        <f>$H173*'Base Data'!Q173</f>
        <v>0</v>
      </c>
      <c r="R173" s="106">
        <f>$H173*'Base Data'!R173</f>
        <v>0</v>
      </c>
      <c r="S173" s="106">
        <f>$H173*'Base Data'!S173</f>
        <v>0</v>
      </c>
      <c r="T173" s="106">
        <f>$H173*'Base Data'!T173</f>
        <v>0</v>
      </c>
      <c r="U173" s="106">
        <f>$H173*'Base Data'!U173</f>
        <v>0</v>
      </c>
      <c r="V173" s="106">
        <f>$H173*'Base Data'!V173</f>
        <v>0</v>
      </c>
      <c r="W173" s="106">
        <f>$H173*'Base Data'!W173</f>
        <v>0</v>
      </c>
      <c r="X173" s="106">
        <f>$H173*'Base Data'!X173</f>
        <v>0</v>
      </c>
      <c r="Y173" s="106">
        <f>$H173*'Base Data'!Y173</f>
        <v>0</v>
      </c>
      <c r="Z173" s="106">
        <f>$H173*'Base Data'!Z173</f>
        <v>0</v>
      </c>
      <c r="AA173" s="106">
        <f>$H173*'Base Data'!AA173</f>
        <v>0</v>
      </c>
      <c r="AB173" s="106">
        <f>$H173*'Base Data'!AB173</f>
        <v>0</v>
      </c>
      <c r="AC173" s="106">
        <f>$H173*'Base Data'!AC173</f>
        <v>0</v>
      </c>
      <c r="AD173" s="106">
        <f>$H173*'Base Data'!AD173</f>
        <v>0</v>
      </c>
      <c r="AE173" s="106">
        <f>$H173*'Base Data'!AE173</f>
        <v>0</v>
      </c>
      <c r="AF173" s="106">
        <f>$H173*'Base Data'!AF173</f>
        <v>0</v>
      </c>
      <c r="AG173" s="106">
        <f>$H173*'Base Data'!AG173</f>
        <v>0</v>
      </c>
      <c r="AH173" s="106">
        <f>$H173*'Base Data'!AH173</f>
        <v>0</v>
      </c>
      <c r="AI173" s="106">
        <f>$H173*'Base Data'!AI173</f>
        <v>0</v>
      </c>
      <c r="AJ173" s="106">
        <f>$H173*'Base Data'!AJ173</f>
        <v>0</v>
      </c>
      <c r="AK173" s="106">
        <f>$H173*'Base Data'!AK173</f>
        <v>0</v>
      </c>
      <c r="AL173" s="106">
        <f>$H173*'Base Data'!AL173</f>
        <v>0</v>
      </c>
      <c r="AM173" s="106">
        <f>$H173*'Base Data'!AM173</f>
        <v>0</v>
      </c>
      <c r="AN173" s="106">
        <f>$H173*'Base Data'!AN173</f>
        <v>0</v>
      </c>
      <c r="AO173" s="106">
        <f>$H173*'Base Data'!AO173</f>
        <v>0</v>
      </c>
      <c r="AP173" s="106">
        <f>$H173*'Base Data'!AP173</f>
        <v>0</v>
      </c>
      <c r="AQ173" s="106">
        <f>$H173*'Base Data'!AQ173</f>
        <v>0</v>
      </c>
      <c r="AR173" s="106">
        <f>$H173*'Base Data'!AR173</f>
        <v>0</v>
      </c>
      <c r="AS173" s="106">
        <f>$H173*'Base Data'!AS173</f>
        <v>0</v>
      </c>
      <c r="AT173" s="106">
        <f>$H173*'Base Data'!AT173</f>
        <v>0</v>
      </c>
      <c r="AU173" s="106">
        <f>$H173*'Base Data'!AU173</f>
        <v>0</v>
      </c>
      <c r="AV173" s="106">
        <f>$H173*'Base Data'!AV173</f>
        <v>0</v>
      </c>
      <c r="AW173" s="106">
        <f>$H173*'Base Data'!AW173</f>
        <v>0</v>
      </c>
      <c r="AX173" s="106">
        <f>$H173*'Base Data'!AX173</f>
        <v>0</v>
      </c>
      <c r="AY173" s="106">
        <f>$H173*'Base Data'!AY173</f>
        <v>0</v>
      </c>
      <c r="AZ173" s="106">
        <f>$H173*'Base Data'!AZ173</f>
        <v>0</v>
      </c>
      <c r="BA173" s="106">
        <f>$H173*'Base Data'!BA173</f>
        <v>0</v>
      </c>
      <c r="BB173" s="106">
        <f>$H173*'Base Data'!BB173</f>
        <v>0</v>
      </c>
      <c r="BC173" s="106">
        <f>$H173*'Base Data'!BC173</f>
        <v>0</v>
      </c>
      <c r="BD173" s="106">
        <f>$H173*'Base Data'!BD173</f>
        <v>0</v>
      </c>
      <c r="BE173" s="106">
        <f>$H173*'Base Data'!BE173</f>
        <v>0</v>
      </c>
      <c r="BF173" s="106">
        <f>$H173*'Base Data'!BF173</f>
        <v>0</v>
      </c>
      <c r="BG173" s="106">
        <f>$H173*'Base Data'!BG173</f>
        <v>0</v>
      </c>
      <c r="BH173" s="106">
        <f>$H173*'Base Data'!BH173</f>
        <v>0</v>
      </c>
      <c r="BI173" s="106">
        <f>$H173*'Base Data'!BI173</f>
        <v>0</v>
      </c>
      <c r="BJ173" s="106">
        <f>$H173*'Base Data'!BJ173</f>
        <v>0</v>
      </c>
      <c r="BK173" s="106">
        <f>$H173*'Base Data'!BK173</f>
        <v>0</v>
      </c>
      <c r="BL173" s="106">
        <f>$H173*'Base Data'!BL173</f>
        <v>0</v>
      </c>
      <c r="BM173" s="106">
        <f>$H173*'Base Data'!BM173</f>
        <v>0</v>
      </c>
      <c r="BN173" s="106">
        <f>$H173*'Base Data'!BN173</f>
        <v>0</v>
      </c>
      <c r="BO173" s="106">
        <f>$H173*'Base Data'!BO173</f>
        <v>0</v>
      </c>
      <c r="BP173" s="106">
        <f>$H173*'Base Data'!BP173</f>
        <v>0</v>
      </c>
      <c r="BQ173" s="106">
        <f>$H173*'Base Data'!BQ173</f>
        <v>0</v>
      </c>
      <c r="BR173" s="106">
        <f>$H173*'Base Data'!BR173</f>
        <v>0</v>
      </c>
      <c r="BS173" s="106">
        <f>$H173*'Base Data'!BS173</f>
        <v>0</v>
      </c>
      <c r="BT173" s="106">
        <f>$H173*'Base Data'!BT173</f>
        <v>0</v>
      </c>
      <c r="BU173" s="106">
        <f>$H173*'Base Data'!BU173</f>
        <v>0</v>
      </c>
      <c r="BV173" s="106">
        <f>$H173*'Base Data'!BV173</f>
        <v>0</v>
      </c>
      <c r="BW173" s="106">
        <f>$H173*'Base Data'!BW173</f>
        <v>0</v>
      </c>
      <c r="BX173" s="106">
        <f>$H173*'Base Data'!BX173</f>
        <v>0</v>
      </c>
      <c r="BY173" s="106">
        <f>$H173*'Base Data'!BY173</f>
        <v>0</v>
      </c>
      <c r="BZ173" s="106">
        <f>$H173*'Base Data'!BZ173</f>
        <v>0</v>
      </c>
      <c r="CA173" s="106">
        <f>$H173*'Base Data'!CA173</f>
        <v>0</v>
      </c>
      <c r="CB173" s="106">
        <f>$H173*'Base Data'!CB173</f>
        <v>0</v>
      </c>
      <c r="CC173" s="106">
        <f>$H173*'Base Data'!CC173</f>
        <v>0</v>
      </c>
      <c r="CD173" s="106">
        <f>$H173*'Base Data'!CD173</f>
        <v>0</v>
      </c>
      <c r="CE173" s="106">
        <f>$H173*'Base Data'!CE173</f>
        <v>0</v>
      </c>
      <c r="CF173" s="106">
        <f>$H173*'Base Data'!CF173</f>
        <v>0</v>
      </c>
      <c r="CG173" s="106">
        <f>$H173*'Base Data'!CG173</f>
        <v>0</v>
      </c>
      <c r="CH173" s="106">
        <f>$H173*'Base Data'!CH173</f>
        <v>0</v>
      </c>
      <c r="CI173" s="106">
        <f>$H173*'Base Data'!CI173</f>
        <v>0</v>
      </c>
      <c r="CJ173" s="106">
        <f>$H173*'Base Data'!CJ173</f>
        <v>0</v>
      </c>
      <c r="CK173" s="106">
        <f>$H173*'Base Data'!CK173</f>
        <v>0</v>
      </c>
      <c r="CL173" s="106">
        <f>$H173*'Base Data'!CL173</f>
        <v>0</v>
      </c>
      <c r="CM173" s="106">
        <f>$H173*'Base Data'!CM173</f>
        <v>0</v>
      </c>
      <c r="CN173" s="106">
        <f>$H173*'Base Data'!CN173</f>
        <v>0</v>
      </c>
      <c r="CO173" s="106">
        <f>$H173*'Base Data'!CO173</f>
        <v>0</v>
      </c>
      <c r="CP173" s="106">
        <f>$H173*'Base Data'!CP173</f>
        <v>0</v>
      </c>
      <c r="CQ173" s="106">
        <f>$H173*'Base Data'!CQ173</f>
        <v>0</v>
      </c>
      <c r="CR173" s="106">
        <f>$H173*'Base Data'!CR173</f>
        <v>0</v>
      </c>
      <c r="CS173" s="106">
        <f>$H173*'Base Data'!CS173</f>
        <v>0</v>
      </c>
      <c r="CT173" s="106">
        <f>$H173*'Base Data'!CT173</f>
        <v>0</v>
      </c>
      <c r="CU173" s="106">
        <f>$H173*'Base Data'!CU173</f>
        <v>0</v>
      </c>
      <c r="CV173" s="106">
        <f>$H173*'Base Data'!CV173</f>
        <v>0</v>
      </c>
      <c r="CW173" s="106">
        <f>$H173*'Base Data'!CW173</f>
        <v>0</v>
      </c>
      <c r="CX173" s="106">
        <f>$H173*'Base Data'!CX173</f>
        <v>0</v>
      </c>
      <c r="CY173" s="106">
        <f>$H173*'Base Data'!CY173</f>
        <v>0</v>
      </c>
      <c r="CZ173" s="106">
        <f>$H173*'Base Data'!CZ173</f>
        <v>0</v>
      </c>
      <c r="DA173" s="106">
        <f>$H173*'Base Data'!DA173</f>
        <v>0</v>
      </c>
      <c r="DB173" s="106">
        <f>$H173*'Base Data'!DB173</f>
        <v>0</v>
      </c>
      <c r="DC173" s="106">
        <f>$H173*'Base Data'!DC173</f>
        <v>0</v>
      </c>
      <c r="DD173" s="106">
        <f>$H173*'Base Data'!DD173</f>
        <v>0</v>
      </c>
      <c r="DE173" s="106">
        <f>$H173*'Base Data'!DE173</f>
        <v>0</v>
      </c>
      <c r="DF173" s="106">
        <f>$H173*'Base Data'!DF173</f>
        <v>0</v>
      </c>
      <c r="DG173" s="106">
        <f>$H173*'Base Data'!DG173</f>
        <v>0</v>
      </c>
      <c r="DH173" s="106">
        <f>$H173*'Base Data'!DH173</f>
        <v>0</v>
      </c>
      <c r="DI173" s="106">
        <f>$H173*'Base Data'!DI173</f>
        <v>0</v>
      </c>
      <c r="DJ173" s="106">
        <f>$H173*'Base Data'!DJ173</f>
        <v>0</v>
      </c>
      <c r="DK173" s="106">
        <f>$H173*'Base Data'!DK173</f>
        <v>0</v>
      </c>
      <c r="DL173" s="769">
        <f>$H173*'Base Data'!DL173</f>
        <v>0</v>
      </c>
      <c r="DM173" s="105"/>
      <c r="DN173" s="105"/>
      <c r="DO173" s="105"/>
      <c r="DP173" s="105"/>
      <c r="DQ173" s="105"/>
      <c r="DR173" s="105"/>
      <c r="DS173" s="105"/>
      <c r="DT173" s="105"/>
      <c r="DU173" s="105"/>
      <c r="DV173" s="105"/>
      <c r="DW173" s="105"/>
      <c r="DX173" s="105"/>
      <c r="DY173" s="105"/>
    </row>
    <row r="174" spans="1:129" s="384" customFormat="1" ht="19.899999999999999" customHeight="1">
      <c r="A174" s="333"/>
      <c r="B174" s="333"/>
      <c r="C174" s="76"/>
      <c r="D174" s="87" t="s">
        <v>283</v>
      </c>
      <c r="E174" s="90" t="s">
        <v>284</v>
      </c>
      <c r="F174" s="740" t="s">
        <v>285</v>
      </c>
      <c r="G174" s="726">
        <f>'LCR Weights'!M174</f>
        <v>0.75</v>
      </c>
      <c r="H174" s="765">
        <f>'LCR Weights'!H174</f>
        <v>0.75</v>
      </c>
      <c r="I174" s="768">
        <f>$H174*'Base Data'!I174</f>
        <v>0</v>
      </c>
      <c r="J174" s="106">
        <f>$H174*'Base Data'!J174</f>
        <v>0</v>
      </c>
      <c r="K174" s="106">
        <f>$H174*'Base Data'!K174</f>
        <v>0</v>
      </c>
      <c r="L174" s="106">
        <f>$H174*'Base Data'!L174</f>
        <v>0</v>
      </c>
      <c r="M174" s="106">
        <f>$H174*'Base Data'!M174</f>
        <v>0</v>
      </c>
      <c r="N174" s="106">
        <f>$H174*'Base Data'!N174</f>
        <v>0</v>
      </c>
      <c r="O174" s="106">
        <f>$H174*'Base Data'!O174</f>
        <v>0</v>
      </c>
      <c r="P174" s="106">
        <f>$H174*'Base Data'!P174</f>
        <v>0</v>
      </c>
      <c r="Q174" s="106">
        <f>$H174*'Base Data'!Q174</f>
        <v>0</v>
      </c>
      <c r="R174" s="106">
        <f>$H174*'Base Data'!R174</f>
        <v>0</v>
      </c>
      <c r="S174" s="106">
        <f>$H174*'Base Data'!S174</f>
        <v>0</v>
      </c>
      <c r="T174" s="106">
        <f>$H174*'Base Data'!T174</f>
        <v>0</v>
      </c>
      <c r="U174" s="106">
        <f>$H174*'Base Data'!U174</f>
        <v>0</v>
      </c>
      <c r="V174" s="106">
        <f>$H174*'Base Data'!V174</f>
        <v>0</v>
      </c>
      <c r="W174" s="106">
        <f>$H174*'Base Data'!W174</f>
        <v>0</v>
      </c>
      <c r="X174" s="106">
        <f>$H174*'Base Data'!X174</f>
        <v>0</v>
      </c>
      <c r="Y174" s="106">
        <f>$H174*'Base Data'!Y174</f>
        <v>0</v>
      </c>
      <c r="Z174" s="106">
        <f>$H174*'Base Data'!Z174</f>
        <v>0</v>
      </c>
      <c r="AA174" s="106">
        <f>$H174*'Base Data'!AA174</f>
        <v>0</v>
      </c>
      <c r="AB174" s="106">
        <f>$H174*'Base Data'!AB174</f>
        <v>0</v>
      </c>
      <c r="AC174" s="106">
        <f>$H174*'Base Data'!AC174</f>
        <v>0</v>
      </c>
      <c r="AD174" s="106">
        <f>$H174*'Base Data'!AD174</f>
        <v>0</v>
      </c>
      <c r="AE174" s="106">
        <f>$H174*'Base Data'!AE174</f>
        <v>0</v>
      </c>
      <c r="AF174" s="106">
        <f>$H174*'Base Data'!AF174</f>
        <v>0</v>
      </c>
      <c r="AG174" s="106">
        <f>$H174*'Base Data'!AG174</f>
        <v>0</v>
      </c>
      <c r="AH174" s="106">
        <f>$H174*'Base Data'!AH174</f>
        <v>0</v>
      </c>
      <c r="AI174" s="106">
        <f>$H174*'Base Data'!AI174</f>
        <v>0</v>
      </c>
      <c r="AJ174" s="106">
        <f>$H174*'Base Data'!AJ174</f>
        <v>0</v>
      </c>
      <c r="AK174" s="106">
        <f>$H174*'Base Data'!AK174</f>
        <v>0</v>
      </c>
      <c r="AL174" s="106">
        <f>$H174*'Base Data'!AL174</f>
        <v>0</v>
      </c>
      <c r="AM174" s="106">
        <f>$H174*'Base Data'!AM174</f>
        <v>0</v>
      </c>
      <c r="AN174" s="106">
        <f>$H174*'Base Data'!AN174</f>
        <v>0</v>
      </c>
      <c r="AO174" s="106">
        <f>$H174*'Base Data'!AO174</f>
        <v>0</v>
      </c>
      <c r="AP174" s="106">
        <f>$H174*'Base Data'!AP174</f>
        <v>0</v>
      </c>
      <c r="AQ174" s="106">
        <f>$H174*'Base Data'!AQ174</f>
        <v>0</v>
      </c>
      <c r="AR174" s="106">
        <f>$H174*'Base Data'!AR174</f>
        <v>0</v>
      </c>
      <c r="AS174" s="106">
        <f>$H174*'Base Data'!AS174</f>
        <v>0</v>
      </c>
      <c r="AT174" s="106">
        <f>$H174*'Base Data'!AT174</f>
        <v>0</v>
      </c>
      <c r="AU174" s="106">
        <f>$H174*'Base Data'!AU174</f>
        <v>0</v>
      </c>
      <c r="AV174" s="106">
        <f>$H174*'Base Data'!AV174</f>
        <v>0</v>
      </c>
      <c r="AW174" s="106">
        <f>$H174*'Base Data'!AW174</f>
        <v>0</v>
      </c>
      <c r="AX174" s="106">
        <f>$H174*'Base Data'!AX174</f>
        <v>0</v>
      </c>
      <c r="AY174" s="106">
        <f>$H174*'Base Data'!AY174</f>
        <v>0</v>
      </c>
      <c r="AZ174" s="106">
        <f>$H174*'Base Data'!AZ174</f>
        <v>0</v>
      </c>
      <c r="BA174" s="106">
        <f>$H174*'Base Data'!BA174</f>
        <v>0</v>
      </c>
      <c r="BB174" s="106">
        <f>$H174*'Base Data'!BB174</f>
        <v>0</v>
      </c>
      <c r="BC174" s="106">
        <f>$H174*'Base Data'!BC174</f>
        <v>0</v>
      </c>
      <c r="BD174" s="106">
        <f>$H174*'Base Data'!BD174</f>
        <v>0</v>
      </c>
      <c r="BE174" s="106">
        <f>$H174*'Base Data'!BE174</f>
        <v>0</v>
      </c>
      <c r="BF174" s="106">
        <f>$H174*'Base Data'!BF174</f>
        <v>0</v>
      </c>
      <c r="BG174" s="106">
        <f>$H174*'Base Data'!BG174</f>
        <v>0</v>
      </c>
      <c r="BH174" s="106">
        <f>$H174*'Base Data'!BH174</f>
        <v>0</v>
      </c>
      <c r="BI174" s="106">
        <f>$H174*'Base Data'!BI174</f>
        <v>0</v>
      </c>
      <c r="BJ174" s="106">
        <f>$H174*'Base Data'!BJ174</f>
        <v>0</v>
      </c>
      <c r="BK174" s="106">
        <f>$H174*'Base Data'!BK174</f>
        <v>0</v>
      </c>
      <c r="BL174" s="106">
        <f>$H174*'Base Data'!BL174</f>
        <v>0</v>
      </c>
      <c r="BM174" s="106">
        <f>$H174*'Base Data'!BM174</f>
        <v>0</v>
      </c>
      <c r="BN174" s="106">
        <f>$H174*'Base Data'!BN174</f>
        <v>0</v>
      </c>
      <c r="BO174" s="106">
        <f>$H174*'Base Data'!BO174</f>
        <v>0</v>
      </c>
      <c r="BP174" s="106">
        <f>$H174*'Base Data'!BP174</f>
        <v>0</v>
      </c>
      <c r="BQ174" s="106">
        <f>$H174*'Base Data'!BQ174</f>
        <v>0</v>
      </c>
      <c r="BR174" s="106">
        <f>$H174*'Base Data'!BR174</f>
        <v>0</v>
      </c>
      <c r="BS174" s="106">
        <f>$H174*'Base Data'!BS174</f>
        <v>0</v>
      </c>
      <c r="BT174" s="106">
        <f>$H174*'Base Data'!BT174</f>
        <v>0</v>
      </c>
      <c r="BU174" s="106">
        <f>$H174*'Base Data'!BU174</f>
        <v>0</v>
      </c>
      <c r="BV174" s="106">
        <f>$H174*'Base Data'!BV174</f>
        <v>0</v>
      </c>
      <c r="BW174" s="106">
        <f>$H174*'Base Data'!BW174</f>
        <v>0</v>
      </c>
      <c r="BX174" s="106">
        <f>$H174*'Base Data'!BX174</f>
        <v>0</v>
      </c>
      <c r="BY174" s="106">
        <f>$H174*'Base Data'!BY174</f>
        <v>0</v>
      </c>
      <c r="BZ174" s="106">
        <f>$H174*'Base Data'!BZ174</f>
        <v>0</v>
      </c>
      <c r="CA174" s="106">
        <f>$H174*'Base Data'!CA174</f>
        <v>0</v>
      </c>
      <c r="CB174" s="106">
        <f>$H174*'Base Data'!CB174</f>
        <v>0</v>
      </c>
      <c r="CC174" s="106">
        <f>$H174*'Base Data'!CC174</f>
        <v>0</v>
      </c>
      <c r="CD174" s="106">
        <f>$H174*'Base Data'!CD174</f>
        <v>0</v>
      </c>
      <c r="CE174" s="106">
        <f>$H174*'Base Data'!CE174</f>
        <v>0</v>
      </c>
      <c r="CF174" s="106">
        <f>$H174*'Base Data'!CF174</f>
        <v>0</v>
      </c>
      <c r="CG174" s="106">
        <f>$H174*'Base Data'!CG174</f>
        <v>0</v>
      </c>
      <c r="CH174" s="106">
        <f>$H174*'Base Data'!CH174</f>
        <v>0</v>
      </c>
      <c r="CI174" s="106">
        <f>$H174*'Base Data'!CI174</f>
        <v>0</v>
      </c>
      <c r="CJ174" s="106">
        <f>$H174*'Base Data'!CJ174</f>
        <v>0</v>
      </c>
      <c r="CK174" s="106">
        <f>$H174*'Base Data'!CK174</f>
        <v>0</v>
      </c>
      <c r="CL174" s="106">
        <f>$H174*'Base Data'!CL174</f>
        <v>0</v>
      </c>
      <c r="CM174" s="106">
        <f>$H174*'Base Data'!CM174</f>
        <v>0</v>
      </c>
      <c r="CN174" s="106">
        <f>$H174*'Base Data'!CN174</f>
        <v>0</v>
      </c>
      <c r="CO174" s="106">
        <f>$H174*'Base Data'!CO174</f>
        <v>0</v>
      </c>
      <c r="CP174" s="106">
        <f>$H174*'Base Data'!CP174</f>
        <v>0</v>
      </c>
      <c r="CQ174" s="106">
        <f>$H174*'Base Data'!CQ174</f>
        <v>0</v>
      </c>
      <c r="CR174" s="106">
        <f>$H174*'Base Data'!CR174</f>
        <v>0</v>
      </c>
      <c r="CS174" s="106">
        <f>$H174*'Base Data'!CS174</f>
        <v>0</v>
      </c>
      <c r="CT174" s="106">
        <f>$H174*'Base Data'!CT174</f>
        <v>0</v>
      </c>
      <c r="CU174" s="106">
        <f>$H174*'Base Data'!CU174</f>
        <v>0</v>
      </c>
      <c r="CV174" s="106">
        <f>$H174*'Base Data'!CV174</f>
        <v>0</v>
      </c>
      <c r="CW174" s="106">
        <f>$H174*'Base Data'!CW174</f>
        <v>0</v>
      </c>
      <c r="CX174" s="106">
        <f>$H174*'Base Data'!CX174</f>
        <v>0</v>
      </c>
      <c r="CY174" s="106">
        <f>$H174*'Base Data'!CY174</f>
        <v>0</v>
      </c>
      <c r="CZ174" s="106">
        <f>$H174*'Base Data'!CZ174</f>
        <v>0</v>
      </c>
      <c r="DA174" s="106">
        <f>$H174*'Base Data'!DA174</f>
        <v>0</v>
      </c>
      <c r="DB174" s="106">
        <f>$H174*'Base Data'!DB174</f>
        <v>0</v>
      </c>
      <c r="DC174" s="106">
        <f>$H174*'Base Data'!DC174</f>
        <v>0</v>
      </c>
      <c r="DD174" s="106">
        <f>$H174*'Base Data'!DD174</f>
        <v>0</v>
      </c>
      <c r="DE174" s="106">
        <f>$H174*'Base Data'!DE174</f>
        <v>0</v>
      </c>
      <c r="DF174" s="106">
        <f>$H174*'Base Data'!DF174</f>
        <v>0</v>
      </c>
      <c r="DG174" s="106">
        <f>$H174*'Base Data'!DG174</f>
        <v>0</v>
      </c>
      <c r="DH174" s="106">
        <f>$H174*'Base Data'!DH174</f>
        <v>0</v>
      </c>
      <c r="DI174" s="106">
        <f>$H174*'Base Data'!DI174</f>
        <v>0</v>
      </c>
      <c r="DJ174" s="106">
        <f>$H174*'Base Data'!DJ174</f>
        <v>0</v>
      </c>
      <c r="DK174" s="106">
        <f>$H174*'Base Data'!DK174</f>
        <v>0</v>
      </c>
      <c r="DL174" s="769">
        <f>$H174*'Base Data'!DL174</f>
        <v>0</v>
      </c>
      <c r="DM174" s="105"/>
      <c r="DN174" s="105"/>
      <c r="DO174" s="105"/>
      <c r="DP174" s="105"/>
      <c r="DQ174" s="105"/>
      <c r="DR174" s="105"/>
      <c r="DS174" s="105"/>
      <c r="DT174" s="105"/>
      <c r="DU174" s="105"/>
      <c r="DV174" s="105"/>
      <c r="DW174" s="105"/>
      <c r="DX174" s="105"/>
      <c r="DY174" s="105"/>
    </row>
    <row r="175" spans="1:129" s="384" customFormat="1" ht="19.899999999999999" customHeight="1">
      <c r="A175" s="333"/>
      <c r="B175" s="333"/>
      <c r="C175" s="76"/>
      <c r="D175" s="87" t="s">
        <v>286</v>
      </c>
      <c r="E175" s="90" t="s">
        <v>287</v>
      </c>
      <c r="F175" s="740" t="s">
        <v>624</v>
      </c>
      <c r="G175" s="721"/>
      <c r="H175" s="722"/>
      <c r="I175" s="768">
        <f>SUM(I176:I179)</f>
        <v>0</v>
      </c>
      <c r="J175" s="106">
        <f t="shared" ref="J175" si="398">SUM(J176:J179)</f>
        <v>0</v>
      </c>
      <c r="K175" s="106">
        <f t="shared" ref="K175:BU175" si="399">SUM(K176:K179)</f>
        <v>0</v>
      </c>
      <c r="L175" s="106">
        <f t="shared" si="399"/>
        <v>0</v>
      </c>
      <c r="M175" s="106">
        <f t="shared" si="399"/>
        <v>0</v>
      </c>
      <c r="N175" s="106">
        <f t="shared" si="399"/>
        <v>0</v>
      </c>
      <c r="O175" s="106">
        <f t="shared" si="399"/>
        <v>0</v>
      </c>
      <c r="P175" s="106">
        <f t="shared" si="399"/>
        <v>0</v>
      </c>
      <c r="Q175" s="106">
        <f t="shared" si="399"/>
        <v>0</v>
      </c>
      <c r="R175" s="106">
        <f t="shared" si="399"/>
        <v>0</v>
      </c>
      <c r="S175" s="106">
        <f t="shared" si="399"/>
        <v>0</v>
      </c>
      <c r="T175" s="106">
        <f t="shared" si="399"/>
        <v>0</v>
      </c>
      <c r="U175" s="106">
        <f t="shared" si="399"/>
        <v>0</v>
      </c>
      <c r="V175" s="106">
        <f t="shared" si="399"/>
        <v>0</v>
      </c>
      <c r="W175" s="106">
        <f t="shared" si="399"/>
        <v>0</v>
      </c>
      <c r="X175" s="106">
        <f t="shared" si="399"/>
        <v>0</v>
      </c>
      <c r="Y175" s="106">
        <f t="shared" si="399"/>
        <v>0</v>
      </c>
      <c r="Z175" s="106">
        <f t="shared" si="399"/>
        <v>0</v>
      </c>
      <c r="AA175" s="106">
        <f t="shared" si="399"/>
        <v>0</v>
      </c>
      <c r="AB175" s="106">
        <f t="shared" si="399"/>
        <v>0</v>
      </c>
      <c r="AC175" s="106">
        <f t="shared" si="399"/>
        <v>0</v>
      </c>
      <c r="AD175" s="106">
        <f t="shared" si="399"/>
        <v>0</v>
      </c>
      <c r="AE175" s="106">
        <f t="shared" si="399"/>
        <v>0</v>
      </c>
      <c r="AF175" s="106">
        <f t="shared" si="399"/>
        <v>0</v>
      </c>
      <c r="AG175" s="106">
        <f t="shared" si="399"/>
        <v>0</v>
      </c>
      <c r="AH175" s="106">
        <f t="shared" si="399"/>
        <v>0</v>
      </c>
      <c r="AI175" s="106">
        <f t="shared" si="399"/>
        <v>0</v>
      </c>
      <c r="AJ175" s="106">
        <f t="shared" si="399"/>
        <v>0</v>
      </c>
      <c r="AK175" s="106">
        <f t="shared" si="399"/>
        <v>0</v>
      </c>
      <c r="AL175" s="106">
        <f t="shared" si="399"/>
        <v>0</v>
      </c>
      <c r="AM175" s="106">
        <f t="shared" si="399"/>
        <v>0</v>
      </c>
      <c r="AN175" s="106">
        <f t="shared" si="399"/>
        <v>0</v>
      </c>
      <c r="AO175" s="106">
        <f t="shared" si="399"/>
        <v>0</v>
      </c>
      <c r="AP175" s="106">
        <f t="shared" si="399"/>
        <v>0</v>
      </c>
      <c r="AQ175" s="106">
        <f t="shared" si="399"/>
        <v>0</v>
      </c>
      <c r="AR175" s="106">
        <f t="shared" si="399"/>
        <v>0</v>
      </c>
      <c r="AS175" s="106">
        <f t="shared" si="399"/>
        <v>0</v>
      </c>
      <c r="AT175" s="106">
        <f t="shared" si="399"/>
        <v>0</v>
      </c>
      <c r="AU175" s="106">
        <f t="shared" si="399"/>
        <v>0</v>
      </c>
      <c r="AV175" s="106">
        <f t="shared" si="399"/>
        <v>0</v>
      </c>
      <c r="AW175" s="106">
        <f t="shared" si="399"/>
        <v>0</v>
      </c>
      <c r="AX175" s="106">
        <f t="shared" si="399"/>
        <v>0</v>
      </c>
      <c r="AY175" s="106">
        <f t="shared" si="399"/>
        <v>0</v>
      </c>
      <c r="AZ175" s="106">
        <f t="shared" si="399"/>
        <v>0</v>
      </c>
      <c r="BA175" s="106">
        <f t="shared" si="399"/>
        <v>0</v>
      </c>
      <c r="BB175" s="106">
        <f t="shared" si="399"/>
        <v>0</v>
      </c>
      <c r="BC175" s="106">
        <f t="shared" si="399"/>
        <v>0</v>
      </c>
      <c r="BD175" s="106">
        <f t="shared" si="399"/>
        <v>0</v>
      </c>
      <c r="BE175" s="106">
        <f t="shared" si="399"/>
        <v>0</v>
      </c>
      <c r="BF175" s="106">
        <f t="shared" si="399"/>
        <v>0</v>
      </c>
      <c r="BG175" s="106">
        <f t="shared" si="399"/>
        <v>0</v>
      </c>
      <c r="BH175" s="106">
        <f t="shared" si="399"/>
        <v>0</v>
      </c>
      <c r="BI175" s="106">
        <f t="shared" si="399"/>
        <v>0</v>
      </c>
      <c r="BJ175" s="106">
        <f t="shared" si="399"/>
        <v>0</v>
      </c>
      <c r="BK175" s="106">
        <f t="shared" si="399"/>
        <v>0</v>
      </c>
      <c r="BL175" s="106">
        <f t="shared" si="399"/>
        <v>0</v>
      </c>
      <c r="BM175" s="106">
        <f t="shared" si="399"/>
        <v>0</v>
      </c>
      <c r="BN175" s="106">
        <f t="shared" si="399"/>
        <v>0</v>
      </c>
      <c r="BO175" s="106">
        <f t="shared" si="399"/>
        <v>0</v>
      </c>
      <c r="BP175" s="106">
        <f t="shared" si="399"/>
        <v>0</v>
      </c>
      <c r="BQ175" s="106">
        <f t="shared" si="399"/>
        <v>0</v>
      </c>
      <c r="BR175" s="106">
        <f t="shared" si="399"/>
        <v>0</v>
      </c>
      <c r="BS175" s="106">
        <f t="shared" si="399"/>
        <v>0</v>
      </c>
      <c r="BT175" s="106">
        <f t="shared" si="399"/>
        <v>0</v>
      </c>
      <c r="BU175" s="106">
        <f t="shared" si="399"/>
        <v>0</v>
      </c>
      <c r="BV175" s="106">
        <f t="shared" ref="BV175:DL175" si="400">SUM(BV176:BV179)</f>
        <v>0</v>
      </c>
      <c r="BW175" s="106">
        <f t="shared" si="400"/>
        <v>0</v>
      </c>
      <c r="BX175" s="106">
        <f t="shared" si="400"/>
        <v>0</v>
      </c>
      <c r="BY175" s="106">
        <f t="shared" si="400"/>
        <v>0</v>
      </c>
      <c r="BZ175" s="106">
        <f t="shared" si="400"/>
        <v>0</v>
      </c>
      <c r="CA175" s="106">
        <f t="shared" si="400"/>
        <v>0</v>
      </c>
      <c r="CB175" s="106">
        <f t="shared" si="400"/>
        <v>0</v>
      </c>
      <c r="CC175" s="106">
        <f t="shared" si="400"/>
        <v>0</v>
      </c>
      <c r="CD175" s="106">
        <f t="shared" si="400"/>
        <v>0</v>
      </c>
      <c r="CE175" s="106">
        <f t="shared" si="400"/>
        <v>0</v>
      </c>
      <c r="CF175" s="106">
        <f t="shared" si="400"/>
        <v>0</v>
      </c>
      <c r="CG175" s="106">
        <f t="shared" si="400"/>
        <v>0</v>
      </c>
      <c r="CH175" s="106">
        <f t="shared" si="400"/>
        <v>0</v>
      </c>
      <c r="CI175" s="106">
        <f t="shared" si="400"/>
        <v>0</v>
      </c>
      <c r="CJ175" s="106">
        <f t="shared" si="400"/>
        <v>0</v>
      </c>
      <c r="CK175" s="106">
        <f t="shared" si="400"/>
        <v>0</v>
      </c>
      <c r="CL175" s="106">
        <f t="shared" si="400"/>
        <v>0</v>
      </c>
      <c r="CM175" s="106">
        <f t="shared" si="400"/>
        <v>0</v>
      </c>
      <c r="CN175" s="106">
        <f t="shared" si="400"/>
        <v>0</v>
      </c>
      <c r="CO175" s="106">
        <f t="shared" si="400"/>
        <v>0</v>
      </c>
      <c r="CP175" s="106">
        <f t="shared" si="400"/>
        <v>0</v>
      </c>
      <c r="CQ175" s="106">
        <f t="shared" si="400"/>
        <v>0</v>
      </c>
      <c r="CR175" s="106">
        <f t="shared" si="400"/>
        <v>0</v>
      </c>
      <c r="CS175" s="106">
        <f t="shared" si="400"/>
        <v>0</v>
      </c>
      <c r="CT175" s="106">
        <f t="shared" si="400"/>
        <v>0</v>
      </c>
      <c r="CU175" s="106">
        <f t="shared" si="400"/>
        <v>0</v>
      </c>
      <c r="CV175" s="106">
        <f t="shared" si="400"/>
        <v>0</v>
      </c>
      <c r="CW175" s="106">
        <f t="shared" si="400"/>
        <v>0</v>
      </c>
      <c r="CX175" s="106">
        <f t="shared" si="400"/>
        <v>0</v>
      </c>
      <c r="CY175" s="106">
        <f t="shared" si="400"/>
        <v>0</v>
      </c>
      <c r="CZ175" s="106">
        <f t="shared" si="400"/>
        <v>0</v>
      </c>
      <c r="DA175" s="106">
        <f t="shared" si="400"/>
        <v>0</v>
      </c>
      <c r="DB175" s="106">
        <f t="shared" si="400"/>
        <v>0</v>
      </c>
      <c r="DC175" s="106">
        <f t="shared" si="400"/>
        <v>0</v>
      </c>
      <c r="DD175" s="106">
        <f t="shared" si="400"/>
        <v>0</v>
      </c>
      <c r="DE175" s="106">
        <f t="shared" si="400"/>
        <v>0</v>
      </c>
      <c r="DF175" s="106">
        <f t="shared" si="400"/>
        <v>0</v>
      </c>
      <c r="DG175" s="106">
        <f t="shared" si="400"/>
        <v>0</v>
      </c>
      <c r="DH175" s="106">
        <f t="shared" si="400"/>
        <v>0</v>
      </c>
      <c r="DI175" s="106">
        <f t="shared" si="400"/>
        <v>0</v>
      </c>
      <c r="DJ175" s="106">
        <f t="shared" si="400"/>
        <v>0</v>
      </c>
      <c r="DK175" s="106">
        <f t="shared" si="400"/>
        <v>0</v>
      </c>
      <c r="DL175" s="769">
        <f t="shared" si="400"/>
        <v>0</v>
      </c>
      <c r="DM175" s="105"/>
      <c r="DN175" s="105"/>
      <c r="DO175" s="105"/>
      <c r="DP175" s="105"/>
      <c r="DQ175" s="105"/>
      <c r="DR175" s="105"/>
      <c r="DS175" s="105"/>
      <c r="DT175" s="105"/>
      <c r="DU175" s="105"/>
      <c r="DV175" s="105"/>
      <c r="DW175" s="105"/>
      <c r="DX175" s="105"/>
      <c r="DY175" s="105"/>
    </row>
    <row r="176" spans="1:129" s="384" customFormat="1" ht="19.899999999999999" customHeight="1">
      <c r="A176" s="333"/>
      <c r="B176" s="333"/>
      <c r="C176" s="76"/>
      <c r="D176" s="87"/>
      <c r="E176" s="93"/>
      <c r="F176" s="770" t="s">
        <v>967</v>
      </c>
      <c r="G176" s="726">
        <f>'LCR Weights'!M176</f>
        <v>0</v>
      </c>
      <c r="H176" s="765">
        <f>'LCR Weights'!H176</f>
        <v>0</v>
      </c>
      <c r="I176" s="768">
        <f>$H176*'Base Data'!I176</f>
        <v>0</v>
      </c>
      <c r="J176" s="106">
        <f>$H176*'Base Data'!J176</f>
        <v>0</v>
      </c>
      <c r="K176" s="106">
        <f>$H176*'Base Data'!K176</f>
        <v>0</v>
      </c>
      <c r="L176" s="106">
        <f>$H176*'Base Data'!L176</f>
        <v>0</v>
      </c>
      <c r="M176" s="106">
        <f>$H176*'Base Data'!M176</f>
        <v>0</v>
      </c>
      <c r="N176" s="106">
        <f>$H176*'Base Data'!N176</f>
        <v>0</v>
      </c>
      <c r="O176" s="106">
        <f>$H176*'Base Data'!O176</f>
        <v>0</v>
      </c>
      <c r="P176" s="106">
        <f>$H176*'Base Data'!P176</f>
        <v>0</v>
      </c>
      <c r="Q176" s="106">
        <f>$H176*'Base Data'!Q176</f>
        <v>0</v>
      </c>
      <c r="R176" s="106">
        <f>$H176*'Base Data'!R176</f>
        <v>0</v>
      </c>
      <c r="S176" s="106">
        <f>$H176*'Base Data'!S176</f>
        <v>0</v>
      </c>
      <c r="T176" s="106">
        <f>$H176*'Base Data'!T176</f>
        <v>0</v>
      </c>
      <c r="U176" s="106">
        <f>$H176*'Base Data'!U176</f>
        <v>0</v>
      </c>
      <c r="V176" s="106">
        <f>$H176*'Base Data'!V176</f>
        <v>0</v>
      </c>
      <c r="W176" s="106">
        <f>$H176*'Base Data'!W176</f>
        <v>0</v>
      </c>
      <c r="X176" s="106">
        <f>$H176*'Base Data'!X176</f>
        <v>0</v>
      </c>
      <c r="Y176" s="106">
        <f>$H176*'Base Data'!Y176</f>
        <v>0</v>
      </c>
      <c r="Z176" s="106">
        <f>$H176*'Base Data'!Z176</f>
        <v>0</v>
      </c>
      <c r="AA176" s="106">
        <f>$H176*'Base Data'!AA176</f>
        <v>0</v>
      </c>
      <c r="AB176" s="106">
        <f>$H176*'Base Data'!AB176</f>
        <v>0</v>
      </c>
      <c r="AC176" s="106">
        <f>$H176*'Base Data'!AC176</f>
        <v>0</v>
      </c>
      <c r="AD176" s="106">
        <f>$H176*'Base Data'!AD176</f>
        <v>0</v>
      </c>
      <c r="AE176" s="106">
        <f>$H176*'Base Data'!AE176</f>
        <v>0</v>
      </c>
      <c r="AF176" s="106">
        <f>$H176*'Base Data'!AF176</f>
        <v>0</v>
      </c>
      <c r="AG176" s="106">
        <f>$H176*'Base Data'!AG176</f>
        <v>0</v>
      </c>
      <c r="AH176" s="106">
        <f>$H176*'Base Data'!AH176</f>
        <v>0</v>
      </c>
      <c r="AI176" s="106">
        <f>$H176*'Base Data'!AI176</f>
        <v>0</v>
      </c>
      <c r="AJ176" s="106">
        <f>$H176*'Base Data'!AJ176</f>
        <v>0</v>
      </c>
      <c r="AK176" s="106">
        <f>$H176*'Base Data'!AK176</f>
        <v>0</v>
      </c>
      <c r="AL176" s="106">
        <f>$H176*'Base Data'!AL176</f>
        <v>0</v>
      </c>
      <c r="AM176" s="106">
        <f>$H176*'Base Data'!AM176</f>
        <v>0</v>
      </c>
      <c r="AN176" s="106">
        <f>$H176*'Base Data'!AN176</f>
        <v>0</v>
      </c>
      <c r="AO176" s="106">
        <f>$H176*'Base Data'!AO176</f>
        <v>0</v>
      </c>
      <c r="AP176" s="106">
        <f>$H176*'Base Data'!AP176</f>
        <v>0</v>
      </c>
      <c r="AQ176" s="106">
        <f>$H176*'Base Data'!AQ176</f>
        <v>0</v>
      </c>
      <c r="AR176" s="106">
        <f>$H176*'Base Data'!AR176</f>
        <v>0</v>
      </c>
      <c r="AS176" s="106">
        <f>$H176*'Base Data'!AS176</f>
        <v>0</v>
      </c>
      <c r="AT176" s="106">
        <f>$H176*'Base Data'!AT176</f>
        <v>0</v>
      </c>
      <c r="AU176" s="106">
        <f>$H176*'Base Data'!AU176</f>
        <v>0</v>
      </c>
      <c r="AV176" s="106">
        <f>$H176*'Base Data'!AV176</f>
        <v>0</v>
      </c>
      <c r="AW176" s="106">
        <f>$H176*'Base Data'!AW176</f>
        <v>0</v>
      </c>
      <c r="AX176" s="106">
        <f>$H176*'Base Data'!AX176</f>
        <v>0</v>
      </c>
      <c r="AY176" s="106">
        <f>$H176*'Base Data'!AY176</f>
        <v>0</v>
      </c>
      <c r="AZ176" s="106">
        <f>$H176*'Base Data'!AZ176</f>
        <v>0</v>
      </c>
      <c r="BA176" s="106">
        <f>$H176*'Base Data'!BA176</f>
        <v>0</v>
      </c>
      <c r="BB176" s="106">
        <f>$H176*'Base Data'!BB176</f>
        <v>0</v>
      </c>
      <c r="BC176" s="106">
        <f>$H176*'Base Data'!BC176</f>
        <v>0</v>
      </c>
      <c r="BD176" s="106">
        <f>$H176*'Base Data'!BD176</f>
        <v>0</v>
      </c>
      <c r="BE176" s="106">
        <f>$H176*'Base Data'!BE176</f>
        <v>0</v>
      </c>
      <c r="BF176" s="106">
        <f>$H176*'Base Data'!BF176</f>
        <v>0</v>
      </c>
      <c r="BG176" s="106">
        <f>$H176*'Base Data'!BG176</f>
        <v>0</v>
      </c>
      <c r="BH176" s="106">
        <f>$H176*'Base Data'!BH176</f>
        <v>0</v>
      </c>
      <c r="BI176" s="106">
        <f>$H176*'Base Data'!BI176</f>
        <v>0</v>
      </c>
      <c r="BJ176" s="106">
        <f>$H176*'Base Data'!BJ176</f>
        <v>0</v>
      </c>
      <c r="BK176" s="106">
        <f>$H176*'Base Data'!BK176</f>
        <v>0</v>
      </c>
      <c r="BL176" s="106">
        <f>$H176*'Base Data'!BL176</f>
        <v>0</v>
      </c>
      <c r="BM176" s="106">
        <f>$H176*'Base Data'!BM176</f>
        <v>0</v>
      </c>
      <c r="BN176" s="106">
        <f>$H176*'Base Data'!BN176</f>
        <v>0</v>
      </c>
      <c r="BO176" s="106">
        <f>$H176*'Base Data'!BO176</f>
        <v>0</v>
      </c>
      <c r="BP176" s="106">
        <f>$H176*'Base Data'!BP176</f>
        <v>0</v>
      </c>
      <c r="BQ176" s="106">
        <f>$H176*'Base Data'!BQ176</f>
        <v>0</v>
      </c>
      <c r="BR176" s="106">
        <f>$H176*'Base Data'!BR176</f>
        <v>0</v>
      </c>
      <c r="BS176" s="106">
        <f>$H176*'Base Data'!BS176</f>
        <v>0</v>
      </c>
      <c r="BT176" s="106">
        <f>$H176*'Base Data'!BT176</f>
        <v>0</v>
      </c>
      <c r="BU176" s="106">
        <f>$H176*'Base Data'!BU176</f>
        <v>0</v>
      </c>
      <c r="BV176" s="106">
        <f>$H176*'Base Data'!BV176</f>
        <v>0</v>
      </c>
      <c r="BW176" s="106">
        <f>$H176*'Base Data'!BW176</f>
        <v>0</v>
      </c>
      <c r="BX176" s="106">
        <f>$H176*'Base Data'!BX176</f>
        <v>0</v>
      </c>
      <c r="BY176" s="106">
        <f>$H176*'Base Data'!BY176</f>
        <v>0</v>
      </c>
      <c r="BZ176" s="106">
        <f>$H176*'Base Data'!BZ176</f>
        <v>0</v>
      </c>
      <c r="CA176" s="106">
        <f>$H176*'Base Data'!CA176</f>
        <v>0</v>
      </c>
      <c r="CB176" s="106">
        <f>$H176*'Base Data'!CB176</f>
        <v>0</v>
      </c>
      <c r="CC176" s="106">
        <f>$H176*'Base Data'!CC176</f>
        <v>0</v>
      </c>
      <c r="CD176" s="106">
        <f>$H176*'Base Data'!CD176</f>
        <v>0</v>
      </c>
      <c r="CE176" s="106">
        <f>$H176*'Base Data'!CE176</f>
        <v>0</v>
      </c>
      <c r="CF176" s="106">
        <f>$H176*'Base Data'!CF176</f>
        <v>0</v>
      </c>
      <c r="CG176" s="106">
        <f>$H176*'Base Data'!CG176</f>
        <v>0</v>
      </c>
      <c r="CH176" s="106">
        <f>$H176*'Base Data'!CH176</f>
        <v>0</v>
      </c>
      <c r="CI176" s="106">
        <f>$H176*'Base Data'!CI176</f>
        <v>0</v>
      </c>
      <c r="CJ176" s="106">
        <f>$H176*'Base Data'!CJ176</f>
        <v>0</v>
      </c>
      <c r="CK176" s="106">
        <f>$H176*'Base Data'!CK176</f>
        <v>0</v>
      </c>
      <c r="CL176" s="106">
        <f>$H176*'Base Data'!CL176</f>
        <v>0</v>
      </c>
      <c r="CM176" s="106">
        <f>$H176*'Base Data'!CM176</f>
        <v>0</v>
      </c>
      <c r="CN176" s="106">
        <f>$H176*'Base Data'!CN176</f>
        <v>0</v>
      </c>
      <c r="CO176" s="106">
        <f>$H176*'Base Data'!CO176</f>
        <v>0</v>
      </c>
      <c r="CP176" s="106">
        <f>$H176*'Base Data'!CP176</f>
        <v>0</v>
      </c>
      <c r="CQ176" s="106">
        <f>$H176*'Base Data'!CQ176</f>
        <v>0</v>
      </c>
      <c r="CR176" s="106">
        <f>$H176*'Base Data'!CR176</f>
        <v>0</v>
      </c>
      <c r="CS176" s="106">
        <f>$H176*'Base Data'!CS176</f>
        <v>0</v>
      </c>
      <c r="CT176" s="106">
        <f>$H176*'Base Data'!CT176</f>
        <v>0</v>
      </c>
      <c r="CU176" s="106">
        <f>$H176*'Base Data'!CU176</f>
        <v>0</v>
      </c>
      <c r="CV176" s="106">
        <f>$H176*'Base Data'!CV176</f>
        <v>0</v>
      </c>
      <c r="CW176" s="106">
        <f>$H176*'Base Data'!CW176</f>
        <v>0</v>
      </c>
      <c r="CX176" s="106">
        <f>$H176*'Base Data'!CX176</f>
        <v>0</v>
      </c>
      <c r="CY176" s="106">
        <f>$H176*'Base Data'!CY176</f>
        <v>0</v>
      </c>
      <c r="CZ176" s="106">
        <f>$H176*'Base Data'!CZ176</f>
        <v>0</v>
      </c>
      <c r="DA176" s="106">
        <f>$H176*'Base Data'!DA176</f>
        <v>0</v>
      </c>
      <c r="DB176" s="106">
        <f>$H176*'Base Data'!DB176</f>
        <v>0</v>
      </c>
      <c r="DC176" s="106">
        <f>$H176*'Base Data'!DC176</f>
        <v>0</v>
      </c>
      <c r="DD176" s="106">
        <f>$H176*'Base Data'!DD176</f>
        <v>0</v>
      </c>
      <c r="DE176" s="106">
        <f>$H176*'Base Data'!DE176</f>
        <v>0</v>
      </c>
      <c r="DF176" s="106">
        <f>$H176*'Base Data'!DF176</f>
        <v>0</v>
      </c>
      <c r="DG176" s="106">
        <f>$H176*'Base Data'!DG176</f>
        <v>0</v>
      </c>
      <c r="DH176" s="106">
        <f>$H176*'Base Data'!DH176</f>
        <v>0</v>
      </c>
      <c r="DI176" s="106">
        <f>$H176*'Base Data'!DI176</f>
        <v>0</v>
      </c>
      <c r="DJ176" s="106">
        <f>$H176*'Base Data'!DJ176</f>
        <v>0</v>
      </c>
      <c r="DK176" s="106">
        <f>$H176*'Base Data'!DK176</f>
        <v>0</v>
      </c>
      <c r="DL176" s="769">
        <f>$H176*'Base Data'!DL176</f>
        <v>0</v>
      </c>
      <c r="DM176" s="105"/>
      <c r="DN176" s="105"/>
      <c r="DO176" s="105"/>
      <c r="DP176" s="105"/>
      <c r="DQ176" s="105"/>
      <c r="DR176" s="105"/>
      <c r="DS176" s="105"/>
      <c r="DT176" s="105"/>
      <c r="DU176" s="105"/>
      <c r="DV176" s="105"/>
      <c r="DW176" s="105"/>
      <c r="DX176" s="105"/>
      <c r="DY176" s="105"/>
    </row>
    <row r="177" spans="1:129" s="384" customFormat="1" ht="37.15">
      <c r="A177" s="333"/>
      <c r="B177" s="333"/>
      <c r="C177" s="76"/>
      <c r="D177" s="87" t="s">
        <v>625</v>
      </c>
      <c r="E177" s="93" t="s">
        <v>816</v>
      </c>
      <c r="F177" s="739" t="s">
        <v>968</v>
      </c>
      <c r="G177" s="726">
        <f>'LCR Weights'!M177</f>
        <v>1</v>
      </c>
      <c r="H177" s="765">
        <f>'LCR Weights'!H177</f>
        <v>1</v>
      </c>
      <c r="I177" s="768">
        <f>$H177*'Base Data'!I177</f>
        <v>0</v>
      </c>
      <c r="J177" s="106">
        <f>$H177*'Base Data'!J177</f>
        <v>0</v>
      </c>
      <c r="K177" s="106">
        <f>$H177*'Base Data'!K177</f>
        <v>0</v>
      </c>
      <c r="L177" s="106">
        <f>$H177*'Base Data'!L177</f>
        <v>0</v>
      </c>
      <c r="M177" s="106">
        <f>$H177*'Base Data'!M177</f>
        <v>0</v>
      </c>
      <c r="N177" s="106">
        <f>$H177*'Base Data'!N177</f>
        <v>0</v>
      </c>
      <c r="O177" s="106">
        <f>$H177*'Base Data'!O177</f>
        <v>0</v>
      </c>
      <c r="P177" s="106">
        <f>$H177*'Base Data'!P177</f>
        <v>0</v>
      </c>
      <c r="Q177" s="106">
        <f>$H177*'Base Data'!Q177</f>
        <v>0</v>
      </c>
      <c r="R177" s="106">
        <f>$H177*'Base Data'!R177</f>
        <v>0</v>
      </c>
      <c r="S177" s="106">
        <f>$H177*'Base Data'!S177</f>
        <v>0</v>
      </c>
      <c r="T177" s="106">
        <f>$H177*'Base Data'!T177</f>
        <v>0</v>
      </c>
      <c r="U177" s="106">
        <f>$H177*'Base Data'!U177</f>
        <v>0</v>
      </c>
      <c r="V177" s="106">
        <f>$H177*'Base Data'!V177</f>
        <v>0</v>
      </c>
      <c r="W177" s="106">
        <f>$H177*'Base Data'!W177</f>
        <v>0</v>
      </c>
      <c r="X177" s="106">
        <f>$H177*'Base Data'!X177</f>
        <v>0</v>
      </c>
      <c r="Y177" s="106">
        <f>$H177*'Base Data'!Y177</f>
        <v>0</v>
      </c>
      <c r="Z177" s="106">
        <f>$H177*'Base Data'!Z177</f>
        <v>0</v>
      </c>
      <c r="AA177" s="106">
        <f>$H177*'Base Data'!AA177</f>
        <v>0</v>
      </c>
      <c r="AB177" s="106">
        <f>$H177*'Base Data'!AB177</f>
        <v>0</v>
      </c>
      <c r="AC177" s="106">
        <f>$H177*'Base Data'!AC177</f>
        <v>0</v>
      </c>
      <c r="AD177" s="106">
        <f>$H177*'Base Data'!AD177</f>
        <v>0</v>
      </c>
      <c r="AE177" s="106">
        <f>$H177*'Base Data'!AE177</f>
        <v>0</v>
      </c>
      <c r="AF177" s="106">
        <f>$H177*'Base Data'!AF177</f>
        <v>0</v>
      </c>
      <c r="AG177" s="106">
        <f>$H177*'Base Data'!AG177</f>
        <v>0</v>
      </c>
      <c r="AH177" s="106">
        <f>$H177*'Base Data'!AH177</f>
        <v>0</v>
      </c>
      <c r="AI177" s="106">
        <f>$H177*'Base Data'!AI177</f>
        <v>0</v>
      </c>
      <c r="AJ177" s="106">
        <f>$H177*'Base Data'!AJ177</f>
        <v>0</v>
      </c>
      <c r="AK177" s="106">
        <f>$H177*'Base Data'!AK177</f>
        <v>0</v>
      </c>
      <c r="AL177" s="106">
        <f>$H177*'Base Data'!AL177</f>
        <v>0</v>
      </c>
      <c r="AM177" s="106">
        <f>$H177*'Base Data'!AM177</f>
        <v>0</v>
      </c>
      <c r="AN177" s="106">
        <f>$H177*'Base Data'!AN177</f>
        <v>0</v>
      </c>
      <c r="AO177" s="106">
        <f>$H177*'Base Data'!AO177</f>
        <v>0</v>
      </c>
      <c r="AP177" s="106">
        <f>$H177*'Base Data'!AP177</f>
        <v>0</v>
      </c>
      <c r="AQ177" s="106">
        <f>$H177*'Base Data'!AQ177</f>
        <v>0</v>
      </c>
      <c r="AR177" s="106">
        <f>$H177*'Base Data'!AR177</f>
        <v>0</v>
      </c>
      <c r="AS177" s="106">
        <f>$H177*'Base Data'!AS177</f>
        <v>0</v>
      </c>
      <c r="AT177" s="106">
        <f>$H177*'Base Data'!AT177</f>
        <v>0</v>
      </c>
      <c r="AU177" s="106">
        <f>$H177*'Base Data'!AU177</f>
        <v>0</v>
      </c>
      <c r="AV177" s="106">
        <f>$H177*'Base Data'!AV177</f>
        <v>0</v>
      </c>
      <c r="AW177" s="106">
        <f>$H177*'Base Data'!AW177</f>
        <v>0</v>
      </c>
      <c r="AX177" s="106">
        <f>$H177*'Base Data'!AX177</f>
        <v>0</v>
      </c>
      <c r="AY177" s="106">
        <f>$H177*'Base Data'!AY177</f>
        <v>0</v>
      </c>
      <c r="AZ177" s="106">
        <f>$H177*'Base Data'!AZ177</f>
        <v>0</v>
      </c>
      <c r="BA177" s="106">
        <f>$H177*'Base Data'!BA177</f>
        <v>0</v>
      </c>
      <c r="BB177" s="106">
        <f>$H177*'Base Data'!BB177</f>
        <v>0</v>
      </c>
      <c r="BC177" s="106">
        <f>$H177*'Base Data'!BC177</f>
        <v>0</v>
      </c>
      <c r="BD177" s="106">
        <f>$H177*'Base Data'!BD177</f>
        <v>0</v>
      </c>
      <c r="BE177" s="106">
        <f>$H177*'Base Data'!BE177</f>
        <v>0</v>
      </c>
      <c r="BF177" s="106">
        <f>$H177*'Base Data'!BF177</f>
        <v>0</v>
      </c>
      <c r="BG177" s="106">
        <f>$H177*'Base Data'!BG177</f>
        <v>0</v>
      </c>
      <c r="BH177" s="106">
        <f>$H177*'Base Data'!BH177</f>
        <v>0</v>
      </c>
      <c r="BI177" s="106">
        <f>$H177*'Base Data'!BI177</f>
        <v>0</v>
      </c>
      <c r="BJ177" s="106">
        <f>$H177*'Base Data'!BJ177</f>
        <v>0</v>
      </c>
      <c r="BK177" s="106">
        <f>$H177*'Base Data'!BK177</f>
        <v>0</v>
      </c>
      <c r="BL177" s="106">
        <f>$H177*'Base Data'!BL177</f>
        <v>0</v>
      </c>
      <c r="BM177" s="106">
        <f>$H177*'Base Data'!BM177</f>
        <v>0</v>
      </c>
      <c r="BN177" s="106">
        <f>$H177*'Base Data'!BN177</f>
        <v>0</v>
      </c>
      <c r="BO177" s="106">
        <f>$H177*'Base Data'!BO177</f>
        <v>0</v>
      </c>
      <c r="BP177" s="106">
        <f>$H177*'Base Data'!BP177</f>
        <v>0</v>
      </c>
      <c r="BQ177" s="106">
        <f>$H177*'Base Data'!BQ177</f>
        <v>0</v>
      </c>
      <c r="BR177" s="106">
        <f>$H177*'Base Data'!BR177</f>
        <v>0</v>
      </c>
      <c r="BS177" s="106">
        <f>$H177*'Base Data'!BS177</f>
        <v>0</v>
      </c>
      <c r="BT177" s="106">
        <f>$H177*'Base Data'!BT177</f>
        <v>0</v>
      </c>
      <c r="BU177" s="106">
        <f>$H177*'Base Data'!BU177</f>
        <v>0</v>
      </c>
      <c r="BV177" s="106">
        <f>$H177*'Base Data'!BV177</f>
        <v>0</v>
      </c>
      <c r="BW177" s="106">
        <f>$H177*'Base Data'!BW177</f>
        <v>0</v>
      </c>
      <c r="BX177" s="106">
        <f>$H177*'Base Data'!BX177</f>
        <v>0</v>
      </c>
      <c r="BY177" s="106">
        <f>$H177*'Base Data'!BY177</f>
        <v>0</v>
      </c>
      <c r="BZ177" s="106">
        <f>$H177*'Base Data'!BZ177</f>
        <v>0</v>
      </c>
      <c r="CA177" s="106">
        <f>$H177*'Base Data'!CA177</f>
        <v>0</v>
      </c>
      <c r="CB177" s="106">
        <f>$H177*'Base Data'!CB177</f>
        <v>0</v>
      </c>
      <c r="CC177" s="106">
        <f>$H177*'Base Data'!CC177</f>
        <v>0</v>
      </c>
      <c r="CD177" s="106">
        <f>$H177*'Base Data'!CD177</f>
        <v>0</v>
      </c>
      <c r="CE177" s="106">
        <f>$H177*'Base Data'!CE177</f>
        <v>0</v>
      </c>
      <c r="CF177" s="106">
        <f>$H177*'Base Data'!CF177</f>
        <v>0</v>
      </c>
      <c r="CG177" s="106">
        <f>$H177*'Base Data'!CG177</f>
        <v>0</v>
      </c>
      <c r="CH177" s="106">
        <f>$H177*'Base Data'!CH177</f>
        <v>0</v>
      </c>
      <c r="CI177" s="106">
        <f>$H177*'Base Data'!CI177</f>
        <v>0</v>
      </c>
      <c r="CJ177" s="106">
        <f>$H177*'Base Data'!CJ177</f>
        <v>0</v>
      </c>
      <c r="CK177" s="106">
        <f>$H177*'Base Data'!CK177</f>
        <v>0</v>
      </c>
      <c r="CL177" s="106">
        <f>$H177*'Base Data'!CL177</f>
        <v>0</v>
      </c>
      <c r="CM177" s="106">
        <f>$H177*'Base Data'!CM177</f>
        <v>0</v>
      </c>
      <c r="CN177" s="106">
        <f>$H177*'Base Data'!CN177</f>
        <v>0</v>
      </c>
      <c r="CO177" s="106">
        <f>$H177*'Base Data'!CO177</f>
        <v>0</v>
      </c>
      <c r="CP177" s="106">
        <f>$H177*'Base Data'!CP177</f>
        <v>0</v>
      </c>
      <c r="CQ177" s="106">
        <f>$H177*'Base Data'!CQ177</f>
        <v>0</v>
      </c>
      <c r="CR177" s="106">
        <f>$H177*'Base Data'!CR177</f>
        <v>0</v>
      </c>
      <c r="CS177" s="106">
        <f>$H177*'Base Data'!CS177</f>
        <v>0</v>
      </c>
      <c r="CT177" s="106">
        <f>$H177*'Base Data'!CT177</f>
        <v>0</v>
      </c>
      <c r="CU177" s="106">
        <f>$H177*'Base Data'!CU177</f>
        <v>0</v>
      </c>
      <c r="CV177" s="106">
        <f>$H177*'Base Data'!CV177</f>
        <v>0</v>
      </c>
      <c r="CW177" s="106">
        <f>$H177*'Base Data'!CW177</f>
        <v>0</v>
      </c>
      <c r="CX177" s="106">
        <f>$H177*'Base Data'!CX177</f>
        <v>0</v>
      </c>
      <c r="CY177" s="106">
        <f>$H177*'Base Data'!CY177</f>
        <v>0</v>
      </c>
      <c r="CZ177" s="106">
        <f>$H177*'Base Data'!CZ177</f>
        <v>0</v>
      </c>
      <c r="DA177" s="106">
        <f>$H177*'Base Data'!DA177</f>
        <v>0</v>
      </c>
      <c r="DB177" s="106">
        <f>$H177*'Base Data'!DB177</f>
        <v>0</v>
      </c>
      <c r="DC177" s="106">
        <f>$H177*'Base Data'!DC177</f>
        <v>0</v>
      </c>
      <c r="DD177" s="106">
        <f>$H177*'Base Data'!DD177</f>
        <v>0</v>
      </c>
      <c r="DE177" s="106">
        <f>$H177*'Base Data'!DE177</f>
        <v>0</v>
      </c>
      <c r="DF177" s="106">
        <f>$H177*'Base Data'!DF177</f>
        <v>0</v>
      </c>
      <c r="DG177" s="106">
        <f>$H177*'Base Data'!DG177</f>
        <v>0</v>
      </c>
      <c r="DH177" s="106">
        <f>$H177*'Base Data'!DH177</f>
        <v>0</v>
      </c>
      <c r="DI177" s="106">
        <f>$H177*'Base Data'!DI177</f>
        <v>0</v>
      </c>
      <c r="DJ177" s="106">
        <f>$H177*'Base Data'!DJ177</f>
        <v>0</v>
      </c>
      <c r="DK177" s="106">
        <f>$H177*'Base Data'!DK177</f>
        <v>0</v>
      </c>
      <c r="DL177" s="769">
        <f>$H177*'Base Data'!DL177</f>
        <v>0</v>
      </c>
      <c r="DM177" s="105"/>
      <c r="DN177" s="105"/>
      <c r="DO177" s="105"/>
      <c r="DP177" s="105"/>
      <c r="DQ177" s="105"/>
      <c r="DR177" s="105"/>
      <c r="DS177" s="105"/>
      <c r="DT177" s="105"/>
      <c r="DU177" s="105"/>
      <c r="DV177" s="105"/>
      <c r="DW177" s="105"/>
      <c r="DX177" s="105"/>
      <c r="DY177" s="105"/>
    </row>
    <row r="178" spans="1:129" s="384" customFormat="1" ht="19.899999999999999" customHeight="1">
      <c r="A178" s="333"/>
      <c r="B178" s="333"/>
      <c r="C178" s="76"/>
      <c r="D178" s="87"/>
      <c r="E178" s="93"/>
      <c r="F178" s="750" t="s">
        <v>1002</v>
      </c>
      <c r="G178" s="726">
        <f>'LCR Weights'!M178</f>
        <v>0</v>
      </c>
      <c r="H178" s="765">
        <f>'LCR Weights'!H178</f>
        <v>0</v>
      </c>
      <c r="I178" s="768">
        <f>$H178*'Base Data'!I178</f>
        <v>0</v>
      </c>
      <c r="J178" s="106">
        <f>$H178*'Base Data'!J178</f>
        <v>0</v>
      </c>
      <c r="K178" s="106">
        <f>$H178*'Base Data'!K178</f>
        <v>0</v>
      </c>
      <c r="L178" s="106">
        <f>$H178*'Base Data'!L178</f>
        <v>0</v>
      </c>
      <c r="M178" s="106">
        <f>$H178*'Base Data'!M178</f>
        <v>0</v>
      </c>
      <c r="N178" s="106">
        <f>$H178*'Base Data'!N178</f>
        <v>0</v>
      </c>
      <c r="O178" s="106">
        <f>$H178*'Base Data'!O178</f>
        <v>0</v>
      </c>
      <c r="P178" s="106">
        <f>$H178*'Base Data'!P178</f>
        <v>0</v>
      </c>
      <c r="Q178" s="106">
        <f>$H178*'Base Data'!Q178</f>
        <v>0</v>
      </c>
      <c r="R178" s="106">
        <f>$H178*'Base Data'!R178</f>
        <v>0</v>
      </c>
      <c r="S178" s="106">
        <f>$H178*'Base Data'!S178</f>
        <v>0</v>
      </c>
      <c r="T178" s="106">
        <f>$H178*'Base Data'!T178</f>
        <v>0</v>
      </c>
      <c r="U178" s="106">
        <f>$H178*'Base Data'!U178</f>
        <v>0</v>
      </c>
      <c r="V178" s="106">
        <f>$H178*'Base Data'!V178</f>
        <v>0</v>
      </c>
      <c r="W178" s="106">
        <f>$H178*'Base Data'!W178</f>
        <v>0</v>
      </c>
      <c r="X178" s="106">
        <f>$H178*'Base Data'!X178</f>
        <v>0</v>
      </c>
      <c r="Y178" s="106">
        <f>$H178*'Base Data'!Y178</f>
        <v>0</v>
      </c>
      <c r="Z178" s="106">
        <f>$H178*'Base Data'!Z178</f>
        <v>0</v>
      </c>
      <c r="AA178" s="106">
        <f>$H178*'Base Data'!AA178</f>
        <v>0</v>
      </c>
      <c r="AB178" s="106">
        <f>$H178*'Base Data'!AB178</f>
        <v>0</v>
      </c>
      <c r="AC178" s="106">
        <f>$H178*'Base Data'!AC178</f>
        <v>0</v>
      </c>
      <c r="AD178" s="106">
        <f>$H178*'Base Data'!AD178</f>
        <v>0</v>
      </c>
      <c r="AE178" s="106">
        <f>$H178*'Base Data'!AE178</f>
        <v>0</v>
      </c>
      <c r="AF178" s="106">
        <f>$H178*'Base Data'!AF178</f>
        <v>0</v>
      </c>
      <c r="AG178" s="106">
        <f>$H178*'Base Data'!AG178</f>
        <v>0</v>
      </c>
      <c r="AH178" s="106">
        <f>$H178*'Base Data'!AH178</f>
        <v>0</v>
      </c>
      <c r="AI178" s="106">
        <f>$H178*'Base Data'!AI178</f>
        <v>0</v>
      </c>
      <c r="AJ178" s="106">
        <f>$H178*'Base Data'!AJ178</f>
        <v>0</v>
      </c>
      <c r="AK178" s="106">
        <f>$H178*'Base Data'!AK178</f>
        <v>0</v>
      </c>
      <c r="AL178" s="106">
        <f>$H178*'Base Data'!AL178</f>
        <v>0</v>
      </c>
      <c r="AM178" s="106">
        <f>$H178*'Base Data'!AM178</f>
        <v>0</v>
      </c>
      <c r="AN178" s="106">
        <f>$H178*'Base Data'!AN178</f>
        <v>0</v>
      </c>
      <c r="AO178" s="106">
        <f>$H178*'Base Data'!AO178</f>
        <v>0</v>
      </c>
      <c r="AP178" s="106">
        <f>$H178*'Base Data'!AP178</f>
        <v>0</v>
      </c>
      <c r="AQ178" s="106">
        <f>$H178*'Base Data'!AQ178</f>
        <v>0</v>
      </c>
      <c r="AR178" s="106">
        <f>$H178*'Base Data'!AR178</f>
        <v>0</v>
      </c>
      <c r="AS178" s="106">
        <f>$H178*'Base Data'!AS178</f>
        <v>0</v>
      </c>
      <c r="AT178" s="106">
        <f>$H178*'Base Data'!AT178</f>
        <v>0</v>
      </c>
      <c r="AU178" s="106">
        <f>$H178*'Base Data'!AU178</f>
        <v>0</v>
      </c>
      <c r="AV178" s="106">
        <f>$H178*'Base Data'!AV178</f>
        <v>0</v>
      </c>
      <c r="AW178" s="106">
        <f>$H178*'Base Data'!AW178</f>
        <v>0</v>
      </c>
      <c r="AX178" s="106">
        <f>$H178*'Base Data'!AX178</f>
        <v>0</v>
      </c>
      <c r="AY178" s="106">
        <f>$H178*'Base Data'!AY178</f>
        <v>0</v>
      </c>
      <c r="AZ178" s="106">
        <f>$H178*'Base Data'!AZ178</f>
        <v>0</v>
      </c>
      <c r="BA178" s="106">
        <f>$H178*'Base Data'!BA178</f>
        <v>0</v>
      </c>
      <c r="BB178" s="106">
        <f>$H178*'Base Data'!BB178</f>
        <v>0</v>
      </c>
      <c r="BC178" s="106">
        <f>$H178*'Base Data'!BC178</f>
        <v>0</v>
      </c>
      <c r="BD178" s="106">
        <f>$H178*'Base Data'!BD178</f>
        <v>0</v>
      </c>
      <c r="BE178" s="106">
        <f>$H178*'Base Data'!BE178</f>
        <v>0</v>
      </c>
      <c r="BF178" s="106">
        <f>$H178*'Base Data'!BF178</f>
        <v>0</v>
      </c>
      <c r="BG178" s="106">
        <f>$H178*'Base Data'!BG178</f>
        <v>0</v>
      </c>
      <c r="BH178" s="106">
        <f>$H178*'Base Data'!BH178</f>
        <v>0</v>
      </c>
      <c r="BI178" s="106">
        <f>$H178*'Base Data'!BI178</f>
        <v>0</v>
      </c>
      <c r="BJ178" s="106">
        <f>$H178*'Base Data'!BJ178</f>
        <v>0</v>
      </c>
      <c r="BK178" s="106">
        <f>$H178*'Base Data'!BK178</f>
        <v>0</v>
      </c>
      <c r="BL178" s="106">
        <f>$H178*'Base Data'!BL178</f>
        <v>0</v>
      </c>
      <c r="BM178" s="106">
        <f>$H178*'Base Data'!BM178</f>
        <v>0</v>
      </c>
      <c r="BN178" s="106">
        <f>$H178*'Base Data'!BN178</f>
        <v>0</v>
      </c>
      <c r="BO178" s="106">
        <f>$H178*'Base Data'!BO178</f>
        <v>0</v>
      </c>
      <c r="BP178" s="106">
        <f>$H178*'Base Data'!BP178</f>
        <v>0</v>
      </c>
      <c r="BQ178" s="106">
        <f>$H178*'Base Data'!BQ178</f>
        <v>0</v>
      </c>
      <c r="BR178" s="106">
        <f>$H178*'Base Data'!BR178</f>
        <v>0</v>
      </c>
      <c r="BS178" s="106">
        <f>$H178*'Base Data'!BS178</f>
        <v>0</v>
      </c>
      <c r="BT178" s="106">
        <f>$H178*'Base Data'!BT178</f>
        <v>0</v>
      </c>
      <c r="BU178" s="106">
        <f>$H178*'Base Data'!BU178</f>
        <v>0</v>
      </c>
      <c r="BV178" s="106">
        <f>$H178*'Base Data'!BV178</f>
        <v>0</v>
      </c>
      <c r="BW178" s="106">
        <f>$H178*'Base Data'!BW178</f>
        <v>0</v>
      </c>
      <c r="BX178" s="106">
        <f>$H178*'Base Data'!BX178</f>
        <v>0</v>
      </c>
      <c r="BY178" s="106">
        <f>$H178*'Base Data'!BY178</f>
        <v>0</v>
      </c>
      <c r="BZ178" s="106">
        <f>$H178*'Base Data'!BZ178</f>
        <v>0</v>
      </c>
      <c r="CA178" s="106">
        <f>$H178*'Base Data'!CA178</f>
        <v>0</v>
      </c>
      <c r="CB178" s="106">
        <f>$H178*'Base Data'!CB178</f>
        <v>0</v>
      </c>
      <c r="CC178" s="106">
        <f>$H178*'Base Data'!CC178</f>
        <v>0</v>
      </c>
      <c r="CD178" s="106">
        <f>$H178*'Base Data'!CD178</f>
        <v>0</v>
      </c>
      <c r="CE178" s="106">
        <f>$H178*'Base Data'!CE178</f>
        <v>0</v>
      </c>
      <c r="CF178" s="106">
        <f>$H178*'Base Data'!CF178</f>
        <v>0</v>
      </c>
      <c r="CG178" s="106">
        <f>$H178*'Base Data'!CG178</f>
        <v>0</v>
      </c>
      <c r="CH178" s="106">
        <f>$H178*'Base Data'!CH178</f>
        <v>0</v>
      </c>
      <c r="CI178" s="106">
        <f>$H178*'Base Data'!CI178</f>
        <v>0</v>
      </c>
      <c r="CJ178" s="106">
        <f>$H178*'Base Data'!CJ178</f>
        <v>0</v>
      </c>
      <c r="CK178" s="106">
        <f>$H178*'Base Data'!CK178</f>
        <v>0</v>
      </c>
      <c r="CL178" s="106">
        <f>$H178*'Base Data'!CL178</f>
        <v>0</v>
      </c>
      <c r="CM178" s="106">
        <f>$H178*'Base Data'!CM178</f>
        <v>0</v>
      </c>
      <c r="CN178" s="106">
        <f>$H178*'Base Data'!CN178</f>
        <v>0</v>
      </c>
      <c r="CO178" s="106">
        <f>$H178*'Base Data'!CO178</f>
        <v>0</v>
      </c>
      <c r="CP178" s="106">
        <f>$H178*'Base Data'!CP178</f>
        <v>0</v>
      </c>
      <c r="CQ178" s="106">
        <f>$H178*'Base Data'!CQ178</f>
        <v>0</v>
      </c>
      <c r="CR178" s="106">
        <f>$H178*'Base Data'!CR178</f>
        <v>0</v>
      </c>
      <c r="CS178" s="106">
        <f>$H178*'Base Data'!CS178</f>
        <v>0</v>
      </c>
      <c r="CT178" s="106">
        <f>$H178*'Base Data'!CT178</f>
        <v>0</v>
      </c>
      <c r="CU178" s="106">
        <f>$H178*'Base Data'!CU178</f>
        <v>0</v>
      </c>
      <c r="CV178" s="106">
        <f>$H178*'Base Data'!CV178</f>
        <v>0</v>
      </c>
      <c r="CW178" s="106">
        <f>$H178*'Base Data'!CW178</f>
        <v>0</v>
      </c>
      <c r="CX178" s="106">
        <f>$H178*'Base Data'!CX178</f>
        <v>0</v>
      </c>
      <c r="CY178" s="106">
        <f>$H178*'Base Data'!CY178</f>
        <v>0</v>
      </c>
      <c r="CZ178" s="106">
        <f>$H178*'Base Data'!CZ178</f>
        <v>0</v>
      </c>
      <c r="DA178" s="106">
        <f>$H178*'Base Data'!DA178</f>
        <v>0</v>
      </c>
      <c r="DB178" s="106">
        <f>$H178*'Base Data'!DB178</f>
        <v>0</v>
      </c>
      <c r="DC178" s="106">
        <f>$H178*'Base Data'!DC178</f>
        <v>0</v>
      </c>
      <c r="DD178" s="106">
        <f>$H178*'Base Data'!DD178</f>
        <v>0</v>
      </c>
      <c r="DE178" s="106">
        <f>$H178*'Base Data'!DE178</f>
        <v>0</v>
      </c>
      <c r="DF178" s="106">
        <f>$H178*'Base Data'!DF178</f>
        <v>0</v>
      </c>
      <c r="DG178" s="106">
        <f>$H178*'Base Data'!DG178</f>
        <v>0</v>
      </c>
      <c r="DH178" s="106">
        <f>$H178*'Base Data'!DH178</f>
        <v>0</v>
      </c>
      <c r="DI178" s="106">
        <f>$H178*'Base Data'!DI178</f>
        <v>0</v>
      </c>
      <c r="DJ178" s="106">
        <f>$H178*'Base Data'!DJ178</f>
        <v>0</v>
      </c>
      <c r="DK178" s="106">
        <f>$H178*'Base Data'!DK178</f>
        <v>0</v>
      </c>
      <c r="DL178" s="769">
        <f>$H178*'Base Data'!DL178</f>
        <v>0</v>
      </c>
      <c r="DM178" s="105"/>
      <c r="DN178" s="105"/>
      <c r="DO178" s="105"/>
      <c r="DP178" s="105"/>
      <c r="DQ178" s="105"/>
      <c r="DR178" s="105"/>
      <c r="DS178" s="105"/>
      <c r="DT178" s="105"/>
      <c r="DU178" s="105"/>
      <c r="DV178" s="105"/>
      <c r="DW178" s="105"/>
      <c r="DX178" s="105"/>
      <c r="DY178" s="105"/>
    </row>
    <row r="179" spans="1:129" s="384" customFormat="1" ht="50.25" customHeight="1">
      <c r="A179" s="333"/>
      <c r="B179" s="333"/>
      <c r="C179" s="76"/>
      <c r="D179" s="87" t="s">
        <v>627</v>
      </c>
      <c r="E179" s="93" t="s">
        <v>817</v>
      </c>
      <c r="F179" s="739" t="s">
        <v>1001</v>
      </c>
      <c r="G179" s="726">
        <f>'LCR Weights'!M179</f>
        <v>1</v>
      </c>
      <c r="H179" s="765">
        <f>'LCR Weights'!H179</f>
        <v>1</v>
      </c>
      <c r="I179" s="768">
        <f>$H179*'Base Data'!I179</f>
        <v>0</v>
      </c>
      <c r="J179" s="106">
        <f>$H179*'Base Data'!J179</f>
        <v>0</v>
      </c>
      <c r="K179" s="106">
        <f>$H179*'Base Data'!K179</f>
        <v>0</v>
      </c>
      <c r="L179" s="106">
        <f>$H179*'Base Data'!L179</f>
        <v>0</v>
      </c>
      <c r="M179" s="106">
        <f>$H179*'Base Data'!M179</f>
        <v>0</v>
      </c>
      <c r="N179" s="106">
        <f>$H179*'Base Data'!N179</f>
        <v>0</v>
      </c>
      <c r="O179" s="106">
        <f>$H179*'Base Data'!O179</f>
        <v>0</v>
      </c>
      <c r="P179" s="106">
        <f>$H179*'Base Data'!P179</f>
        <v>0</v>
      </c>
      <c r="Q179" s="106">
        <f>$H179*'Base Data'!Q179</f>
        <v>0</v>
      </c>
      <c r="R179" s="106">
        <f>$H179*'Base Data'!R179</f>
        <v>0</v>
      </c>
      <c r="S179" s="106">
        <f>$H179*'Base Data'!S179</f>
        <v>0</v>
      </c>
      <c r="T179" s="106">
        <f>$H179*'Base Data'!T179</f>
        <v>0</v>
      </c>
      <c r="U179" s="106">
        <f>$H179*'Base Data'!U179</f>
        <v>0</v>
      </c>
      <c r="V179" s="106">
        <f>$H179*'Base Data'!V179</f>
        <v>0</v>
      </c>
      <c r="W179" s="106">
        <f>$H179*'Base Data'!W179</f>
        <v>0</v>
      </c>
      <c r="X179" s="106">
        <f>$H179*'Base Data'!X179</f>
        <v>0</v>
      </c>
      <c r="Y179" s="106">
        <f>$H179*'Base Data'!Y179</f>
        <v>0</v>
      </c>
      <c r="Z179" s="106">
        <f>$H179*'Base Data'!Z179</f>
        <v>0</v>
      </c>
      <c r="AA179" s="106">
        <f>$H179*'Base Data'!AA179</f>
        <v>0</v>
      </c>
      <c r="AB179" s="106">
        <f>$H179*'Base Data'!AB179</f>
        <v>0</v>
      </c>
      <c r="AC179" s="106">
        <f>$H179*'Base Data'!AC179</f>
        <v>0</v>
      </c>
      <c r="AD179" s="106">
        <f>$H179*'Base Data'!AD179</f>
        <v>0</v>
      </c>
      <c r="AE179" s="106">
        <f>$H179*'Base Data'!AE179</f>
        <v>0</v>
      </c>
      <c r="AF179" s="106">
        <f>$H179*'Base Data'!AF179</f>
        <v>0</v>
      </c>
      <c r="AG179" s="106">
        <f>$H179*'Base Data'!AG179</f>
        <v>0</v>
      </c>
      <c r="AH179" s="106">
        <f>$H179*'Base Data'!AH179</f>
        <v>0</v>
      </c>
      <c r="AI179" s="106">
        <f>$H179*'Base Data'!AI179</f>
        <v>0</v>
      </c>
      <c r="AJ179" s="106">
        <f>$H179*'Base Data'!AJ179</f>
        <v>0</v>
      </c>
      <c r="AK179" s="106">
        <f>$H179*'Base Data'!AK179</f>
        <v>0</v>
      </c>
      <c r="AL179" s="106">
        <f>$H179*'Base Data'!AL179</f>
        <v>0</v>
      </c>
      <c r="AM179" s="106">
        <f>$H179*'Base Data'!AM179</f>
        <v>0</v>
      </c>
      <c r="AN179" s="106">
        <f>$H179*'Base Data'!AN179</f>
        <v>0</v>
      </c>
      <c r="AO179" s="106">
        <f>$H179*'Base Data'!AO179</f>
        <v>0</v>
      </c>
      <c r="AP179" s="106">
        <f>$H179*'Base Data'!AP179</f>
        <v>0</v>
      </c>
      <c r="AQ179" s="106">
        <f>$H179*'Base Data'!AQ179</f>
        <v>0</v>
      </c>
      <c r="AR179" s="106">
        <f>$H179*'Base Data'!AR179</f>
        <v>0</v>
      </c>
      <c r="AS179" s="106">
        <f>$H179*'Base Data'!AS179</f>
        <v>0</v>
      </c>
      <c r="AT179" s="106">
        <f>$H179*'Base Data'!AT179</f>
        <v>0</v>
      </c>
      <c r="AU179" s="106">
        <f>$H179*'Base Data'!AU179</f>
        <v>0</v>
      </c>
      <c r="AV179" s="106">
        <f>$H179*'Base Data'!AV179</f>
        <v>0</v>
      </c>
      <c r="AW179" s="106">
        <f>$H179*'Base Data'!AW179</f>
        <v>0</v>
      </c>
      <c r="AX179" s="106">
        <f>$H179*'Base Data'!AX179</f>
        <v>0</v>
      </c>
      <c r="AY179" s="106">
        <f>$H179*'Base Data'!AY179</f>
        <v>0</v>
      </c>
      <c r="AZ179" s="106">
        <f>$H179*'Base Data'!AZ179</f>
        <v>0</v>
      </c>
      <c r="BA179" s="106">
        <f>$H179*'Base Data'!BA179</f>
        <v>0</v>
      </c>
      <c r="BB179" s="106">
        <f>$H179*'Base Data'!BB179</f>
        <v>0</v>
      </c>
      <c r="BC179" s="106">
        <f>$H179*'Base Data'!BC179</f>
        <v>0</v>
      </c>
      <c r="BD179" s="106">
        <f>$H179*'Base Data'!BD179</f>
        <v>0</v>
      </c>
      <c r="BE179" s="106">
        <f>$H179*'Base Data'!BE179</f>
        <v>0</v>
      </c>
      <c r="BF179" s="106">
        <f>$H179*'Base Data'!BF179</f>
        <v>0</v>
      </c>
      <c r="BG179" s="106">
        <f>$H179*'Base Data'!BG179</f>
        <v>0</v>
      </c>
      <c r="BH179" s="106">
        <f>$H179*'Base Data'!BH179</f>
        <v>0</v>
      </c>
      <c r="BI179" s="106">
        <f>$H179*'Base Data'!BI179</f>
        <v>0</v>
      </c>
      <c r="BJ179" s="106">
        <f>$H179*'Base Data'!BJ179</f>
        <v>0</v>
      </c>
      <c r="BK179" s="106">
        <f>$H179*'Base Data'!BK179</f>
        <v>0</v>
      </c>
      <c r="BL179" s="106">
        <f>$H179*'Base Data'!BL179</f>
        <v>0</v>
      </c>
      <c r="BM179" s="106">
        <f>$H179*'Base Data'!BM179</f>
        <v>0</v>
      </c>
      <c r="BN179" s="106">
        <f>$H179*'Base Data'!BN179</f>
        <v>0</v>
      </c>
      <c r="BO179" s="106">
        <f>$H179*'Base Data'!BO179</f>
        <v>0</v>
      </c>
      <c r="BP179" s="106">
        <f>$H179*'Base Data'!BP179</f>
        <v>0</v>
      </c>
      <c r="BQ179" s="106">
        <f>$H179*'Base Data'!BQ179</f>
        <v>0</v>
      </c>
      <c r="BR179" s="106">
        <f>$H179*'Base Data'!BR179</f>
        <v>0</v>
      </c>
      <c r="BS179" s="106">
        <f>$H179*'Base Data'!BS179</f>
        <v>0</v>
      </c>
      <c r="BT179" s="106">
        <f>$H179*'Base Data'!BT179</f>
        <v>0</v>
      </c>
      <c r="BU179" s="106">
        <f>$H179*'Base Data'!BU179</f>
        <v>0</v>
      </c>
      <c r="BV179" s="106">
        <f>$H179*'Base Data'!BV179</f>
        <v>0</v>
      </c>
      <c r="BW179" s="106">
        <f>$H179*'Base Data'!BW179</f>
        <v>0</v>
      </c>
      <c r="BX179" s="106">
        <f>$H179*'Base Data'!BX179</f>
        <v>0</v>
      </c>
      <c r="BY179" s="106">
        <f>$H179*'Base Data'!BY179</f>
        <v>0</v>
      </c>
      <c r="BZ179" s="106">
        <f>$H179*'Base Data'!BZ179</f>
        <v>0</v>
      </c>
      <c r="CA179" s="106">
        <f>$H179*'Base Data'!CA179</f>
        <v>0</v>
      </c>
      <c r="CB179" s="106">
        <f>$H179*'Base Data'!CB179</f>
        <v>0</v>
      </c>
      <c r="CC179" s="106">
        <f>$H179*'Base Data'!CC179</f>
        <v>0</v>
      </c>
      <c r="CD179" s="106">
        <f>$H179*'Base Data'!CD179</f>
        <v>0</v>
      </c>
      <c r="CE179" s="106">
        <f>$H179*'Base Data'!CE179</f>
        <v>0</v>
      </c>
      <c r="CF179" s="106">
        <f>$H179*'Base Data'!CF179</f>
        <v>0</v>
      </c>
      <c r="CG179" s="106">
        <f>$H179*'Base Data'!CG179</f>
        <v>0</v>
      </c>
      <c r="CH179" s="106">
        <f>$H179*'Base Data'!CH179</f>
        <v>0</v>
      </c>
      <c r="CI179" s="106">
        <f>$H179*'Base Data'!CI179</f>
        <v>0</v>
      </c>
      <c r="CJ179" s="106">
        <f>$H179*'Base Data'!CJ179</f>
        <v>0</v>
      </c>
      <c r="CK179" s="106">
        <f>$H179*'Base Data'!CK179</f>
        <v>0</v>
      </c>
      <c r="CL179" s="106">
        <f>$H179*'Base Data'!CL179</f>
        <v>0</v>
      </c>
      <c r="CM179" s="106">
        <f>$H179*'Base Data'!CM179</f>
        <v>0</v>
      </c>
      <c r="CN179" s="106">
        <f>$H179*'Base Data'!CN179</f>
        <v>0</v>
      </c>
      <c r="CO179" s="106">
        <f>$H179*'Base Data'!CO179</f>
        <v>0</v>
      </c>
      <c r="CP179" s="106">
        <f>$H179*'Base Data'!CP179</f>
        <v>0</v>
      </c>
      <c r="CQ179" s="106">
        <f>$H179*'Base Data'!CQ179</f>
        <v>0</v>
      </c>
      <c r="CR179" s="106">
        <f>$H179*'Base Data'!CR179</f>
        <v>0</v>
      </c>
      <c r="CS179" s="106">
        <f>$H179*'Base Data'!CS179</f>
        <v>0</v>
      </c>
      <c r="CT179" s="106">
        <f>$H179*'Base Data'!CT179</f>
        <v>0</v>
      </c>
      <c r="CU179" s="106">
        <f>$H179*'Base Data'!CU179</f>
        <v>0</v>
      </c>
      <c r="CV179" s="106">
        <f>$H179*'Base Data'!CV179</f>
        <v>0</v>
      </c>
      <c r="CW179" s="106">
        <f>$H179*'Base Data'!CW179</f>
        <v>0</v>
      </c>
      <c r="CX179" s="106">
        <f>$H179*'Base Data'!CX179</f>
        <v>0</v>
      </c>
      <c r="CY179" s="106">
        <f>$H179*'Base Data'!CY179</f>
        <v>0</v>
      </c>
      <c r="CZ179" s="106">
        <f>$H179*'Base Data'!CZ179</f>
        <v>0</v>
      </c>
      <c r="DA179" s="106">
        <f>$H179*'Base Data'!DA179</f>
        <v>0</v>
      </c>
      <c r="DB179" s="106">
        <f>$H179*'Base Data'!DB179</f>
        <v>0</v>
      </c>
      <c r="DC179" s="106">
        <f>$H179*'Base Data'!DC179</f>
        <v>0</v>
      </c>
      <c r="DD179" s="106">
        <f>$H179*'Base Data'!DD179</f>
        <v>0</v>
      </c>
      <c r="DE179" s="106">
        <f>$H179*'Base Data'!DE179</f>
        <v>0</v>
      </c>
      <c r="DF179" s="106">
        <f>$H179*'Base Data'!DF179</f>
        <v>0</v>
      </c>
      <c r="DG179" s="106">
        <f>$H179*'Base Data'!DG179</f>
        <v>0</v>
      </c>
      <c r="DH179" s="106">
        <f>$H179*'Base Data'!DH179</f>
        <v>0</v>
      </c>
      <c r="DI179" s="106">
        <f>$H179*'Base Data'!DI179</f>
        <v>0</v>
      </c>
      <c r="DJ179" s="106">
        <f>$H179*'Base Data'!DJ179</f>
        <v>0</v>
      </c>
      <c r="DK179" s="106">
        <f>$H179*'Base Data'!DK179</f>
        <v>0</v>
      </c>
      <c r="DL179" s="769">
        <f>$H179*'Base Data'!DL179</f>
        <v>0</v>
      </c>
      <c r="DM179" s="105"/>
      <c r="DN179" s="105"/>
      <c r="DO179" s="105"/>
      <c r="DP179" s="105"/>
      <c r="DQ179" s="105"/>
      <c r="DR179" s="105"/>
      <c r="DS179" s="105"/>
      <c r="DT179" s="105"/>
      <c r="DU179" s="105"/>
      <c r="DV179" s="105"/>
      <c r="DW179" s="105"/>
      <c r="DX179" s="105"/>
      <c r="DY179" s="105"/>
    </row>
    <row r="180" spans="1:129" s="384" customFormat="1" ht="22.15" customHeight="1">
      <c r="A180" s="333"/>
      <c r="B180" s="333"/>
      <c r="C180" s="76"/>
      <c r="D180" s="87" t="s">
        <v>294</v>
      </c>
      <c r="E180" s="88" t="s">
        <v>295</v>
      </c>
      <c r="F180" s="389" t="s">
        <v>296</v>
      </c>
      <c r="G180" s="721"/>
      <c r="H180" s="722"/>
      <c r="I180" s="771"/>
      <c r="J180" s="106">
        <f t="shared" ref="J180" si="401">J142+J143+J144+J152+J156+J163+J170+J171</f>
        <v>0</v>
      </c>
      <c r="K180" s="106">
        <f t="shared" ref="K180:BV180" si="402">K142+K143+K144+K152+K156+K163+K170+K171</f>
        <v>0</v>
      </c>
      <c r="L180" s="106">
        <f t="shared" si="402"/>
        <v>0</v>
      </c>
      <c r="M180" s="106">
        <f t="shared" si="402"/>
        <v>0</v>
      </c>
      <c r="N180" s="106">
        <f t="shared" si="402"/>
        <v>0</v>
      </c>
      <c r="O180" s="106">
        <f t="shared" si="402"/>
        <v>0</v>
      </c>
      <c r="P180" s="106">
        <f t="shared" si="402"/>
        <v>0</v>
      </c>
      <c r="Q180" s="106">
        <f t="shared" si="402"/>
        <v>0</v>
      </c>
      <c r="R180" s="106">
        <f t="shared" si="402"/>
        <v>0</v>
      </c>
      <c r="S180" s="106">
        <f t="shared" si="402"/>
        <v>0</v>
      </c>
      <c r="T180" s="106">
        <f t="shared" si="402"/>
        <v>0</v>
      </c>
      <c r="U180" s="106">
        <f t="shared" si="402"/>
        <v>0</v>
      </c>
      <c r="V180" s="106">
        <f t="shared" si="402"/>
        <v>0</v>
      </c>
      <c r="W180" s="106">
        <f t="shared" si="402"/>
        <v>0</v>
      </c>
      <c r="X180" s="106">
        <f t="shared" si="402"/>
        <v>0</v>
      </c>
      <c r="Y180" s="106">
        <f t="shared" si="402"/>
        <v>0</v>
      </c>
      <c r="Z180" s="106">
        <f t="shared" si="402"/>
        <v>0</v>
      </c>
      <c r="AA180" s="106">
        <f t="shared" si="402"/>
        <v>0</v>
      </c>
      <c r="AB180" s="106">
        <f t="shared" si="402"/>
        <v>0</v>
      </c>
      <c r="AC180" s="106">
        <f t="shared" si="402"/>
        <v>0</v>
      </c>
      <c r="AD180" s="106">
        <f t="shared" si="402"/>
        <v>0</v>
      </c>
      <c r="AE180" s="106">
        <f t="shared" si="402"/>
        <v>0</v>
      </c>
      <c r="AF180" s="106">
        <f t="shared" si="402"/>
        <v>0</v>
      </c>
      <c r="AG180" s="106">
        <f t="shared" si="402"/>
        <v>0</v>
      </c>
      <c r="AH180" s="106">
        <f t="shared" si="402"/>
        <v>0</v>
      </c>
      <c r="AI180" s="106">
        <f t="shared" si="402"/>
        <v>0</v>
      </c>
      <c r="AJ180" s="106">
        <f t="shared" si="402"/>
        <v>0</v>
      </c>
      <c r="AK180" s="106">
        <f t="shared" si="402"/>
        <v>0</v>
      </c>
      <c r="AL180" s="106">
        <f t="shared" si="402"/>
        <v>0</v>
      </c>
      <c r="AM180" s="106">
        <f t="shared" si="402"/>
        <v>0</v>
      </c>
      <c r="AN180" s="106">
        <f t="shared" si="402"/>
        <v>0</v>
      </c>
      <c r="AO180" s="106">
        <f t="shared" si="402"/>
        <v>0</v>
      </c>
      <c r="AP180" s="106">
        <f t="shared" si="402"/>
        <v>0</v>
      </c>
      <c r="AQ180" s="106">
        <f t="shared" si="402"/>
        <v>0</v>
      </c>
      <c r="AR180" s="106">
        <f t="shared" si="402"/>
        <v>0</v>
      </c>
      <c r="AS180" s="106">
        <f t="shared" si="402"/>
        <v>0</v>
      </c>
      <c r="AT180" s="106">
        <f t="shared" si="402"/>
        <v>0</v>
      </c>
      <c r="AU180" s="106">
        <f t="shared" si="402"/>
        <v>0</v>
      </c>
      <c r="AV180" s="106">
        <f t="shared" si="402"/>
        <v>0</v>
      </c>
      <c r="AW180" s="106">
        <f t="shared" si="402"/>
        <v>0</v>
      </c>
      <c r="AX180" s="106">
        <f t="shared" si="402"/>
        <v>0</v>
      </c>
      <c r="AY180" s="106">
        <f t="shared" si="402"/>
        <v>0</v>
      </c>
      <c r="AZ180" s="106">
        <f t="shared" si="402"/>
        <v>0</v>
      </c>
      <c r="BA180" s="106">
        <f t="shared" si="402"/>
        <v>0</v>
      </c>
      <c r="BB180" s="106">
        <f t="shared" si="402"/>
        <v>0</v>
      </c>
      <c r="BC180" s="106">
        <f t="shared" si="402"/>
        <v>0</v>
      </c>
      <c r="BD180" s="106">
        <f t="shared" si="402"/>
        <v>0</v>
      </c>
      <c r="BE180" s="106">
        <f t="shared" si="402"/>
        <v>0</v>
      </c>
      <c r="BF180" s="106">
        <f t="shared" si="402"/>
        <v>0</v>
      </c>
      <c r="BG180" s="106">
        <f t="shared" si="402"/>
        <v>0</v>
      </c>
      <c r="BH180" s="106">
        <f t="shared" si="402"/>
        <v>0</v>
      </c>
      <c r="BI180" s="106">
        <f t="shared" si="402"/>
        <v>0</v>
      </c>
      <c r="BJ180" s="106">
        <f t="shared" si="402"/>
        <v>0</v>
      </c>
      <c r="BK180" s="106">
        <f t="shared" si="402"/>
        <v>0</v>
      </c>
      <c r="BL180" s="106">
        <f t="shared" si="402"/>
        <v>0</v>
      </c>
      <c r="BM180" s="106">
        <f t="shared" si="402"/>
        <v>0</v>
      </c>
      <c r="BN180" s="106">
        <f t="shared" si="402"/>
        <v>0</v>
      </c>
      <c r="BO180" s="106">
        <f t="shared" si="402"/>
        <v>0</v>
      </c>
      <c r="BP180" s="106">
        <f t="shared" si="402"/>
        <v>0</v>
      </c>
      <c r="BQ180" s="106">
        <f t="shared" si="402"/>
        <v>0</v>
      </c>
      <c r="BR180" s="106">
        <f t="shared" si="402"/>
        <v>0</v>
      </c>
      <c r="BS180" s="106">
        <f t="shared" si="402"/>
        <v>0</v>
      </c>
      <c r="BT180" s="106">
        <f t="shared" si="402"/>
        <v>0</v>
      </c>
      <c r="BU180" s="106">
        <f t="shared" si="402"/>
        <v>0</v>
      </c>
      <c r="BV180" s="106">
        <f t="shared" si="402"/>
        <v>0</v>
      </c>
      <c r="BW180" s="106">
        <f t="shared" ref="BW180:DL180" si="403">BW142+BW143+BW144+BW152+BW156+BW163+BW170+BW171</f>
        <v>0</v>
      </c>
      <c r="BX180" s="106">
        <f t="shared" si="403"/>
        <v>0</v>
      </c>
      <c r="BY180" s="106">
        <f t="shared" si="403"/>
        <v>0</v>
      </c>
      <c r="BZ180" s="106">
        <f t="shared" si="403"/>
        <v>0</v>
      </c>
      <c r="CA180" s="106">
        <f t="shared" si="403"/>
        <v>0</v>
      </c>
      <c r="CB180" s="106">
        <f t="shared" si="403"/>
        <v>0</v>
      </c>
      <c r="CC180" s="106">
        <f t="shared" si="403"/>
        <v>0</v>
      </c>
      <c r="CD180" s="106">
        <f t="shared" si="403"/>
        <v>0</v>
      </c>
      <c r="CE180" s="106">
        <f t="shared" si="403"/>
        <v>0</v>
      </c>
      <c r="CF180" s="106">
        <f t="shared" si="403"/>
        <v>0</v>
      </c>
      <c r="CG180" s="106">
        <f t="shared" si="403"/>
        <v>0</v>
      </c>
      <c r="CH180" s="106">
        <f t="shared" si="403"/>
        <v>0</v>
      </c>
      <c r="CI180" s="106">
        <f t="shared" si="403"/>
        <v>0</v>
      </c>
      <c r="CJ180" s="106">
        <f t="shared" si="403"/>
        <v>0</v>
      </c>
      <c r="CK180" s="106">
        <f t="shared" si="403"/>
        <v>0</v>
      </c>
      <c r="CL180" s="106">
        <f t="shared" si="403"/>
        <v>0</v>
      </c>
      <c r="CM180" s="106">
        <f t="shared" si="403"/>
        <v>0</v>
      </c>
      <c r="CN180" s="106">
        <f t="shared" si="403"/>
        <v>0</v>
      </c>
      <c r="CO180" s="106">
        <f t="shared" si="403"/>
        <v>0</v>
      </c>
      <c r="CP180" s="106">
        <f t="shared" si="403"/>
        <v>0</v>
      </c>
      <c r="CQ180" s="106">
        <f t="shared" si="403"/>
        <v>0</v>
      </c>
      <c r="CR180" s="106">
        <f t="shared" si="403"/>
        <v>0</v>
      </c>
      <c r="CS180" s="106">
        <f t="shared" si="403"/>
        <v>0</v>
      </c>
      <c r="CT180" s="106">
        <f t="shared" si="403"/>
        <v>0</v>
      </c>
      <c r="CU180" s="106">
        <f t="shared" si="403"/>
        <v>0</v>
      </c>
      <c r="CV180" s="106">
        <f t="shared" si="403"/>
        <v>0</v>
      </c>
      <c r="CW180" s="106">
        <f t="shared" si="403"/>
        <v>0</v>
      </c>
      <c r="CX180" s="106">
        <f t="shared" si="403"/>
        <v>0</v>
      </c>
      <c r="CY180" s="106">
        <f t="shared" si="403"/>
        <v>0</v>
      </c>
      <c r="CZ180" s="106">
        <f t="shared" si="403"/>
        <v>0</v>
      </c>
      <c r="DA180" s="106">
        <f t="shared" si="403"/>
        <v>0</v>
      </c>
      <c r="DB180" s="106">
        <f t="shared" si="403"/>
        <v>0</v>
      </c>
      <c r="DC180" s="106">
        <f t="shared" si="403"/>
        <v>0</v>
      </c>
      <c r="DD180" s="106">
        <f t="shared" si="403"/>
        <v>0</v>
      </c>
      <c r="DE180" s="106">
        <f t="shared" si="403"/>
        <v>0</v>
      </c>
      <c r="DF180" s="106">
        <f t="shared" si="403"/>
        <v>0</v>
      </c>
      <c r="DG180" s="106">
        <f t="shared" si="403"/>
        <v>0</v>
      </c>
      <c r="DH180" s="106">
        <f t="shared" si="403"/>
        <v>0</v>
      </c>
      <c r="DI180" s="106">
        <f t="shared" si="403"/>
        <v>0</v>
      </c>
      <c r="DJ180" s="106">
        <f t="shared" si="403"/>
        <v>0</v>
      </c>
      <c r="DK180" s="106">
        <f t="shared" si="403"/>
        <v>0</v>
      </c>
      <c r="DL180" s="769">
        <f t="shared" si="403"/>
        <v>0</v>
      </c>
      <c r="DM180" s="105"/>
      <c r="DN180" s="105"/>
      <c r="DO180" s="105"/>
      <c r="DP180" s="105"/>
      <c r="DQ180" s="105"/>
      <c r="DR180" s="105"/>
      <c r="DS180" s="105"/>
      <c r="DT180" s="105"/>
      <c r="DU180" s="105"/>
      <c r="DV180" s="105"/>
      <c r="DW180" s="105"/>
      <c r="DX180" s="105"/>
      <c r="DY180" s="105"/>
    </row>
    <row r="181" spans="1:129" s="384" customFormat="1" ht="22.15" customHeight="1" thickBot="1">
      <c r="A181" s="333"/>
      <c r="B181" s="333"/>
      <c r="C181" s="76"/>
      <c r="D181" s="87">
        <v>1080</v>
      </c>
      <c r="E181" s="88" t="s">
        <v>297</v>
      </c>
      <c r="F181" s="111" t="s">
        <v>298</v>
      </c>
      <c r="G181" s="721"/>
      <c r="H181" s="722"/>
      <c r="I181" s="772">
        <f>I142+I143+I144+I152+I156+I163+I170+I171</f>
        <v>0</v>
      </c>
      <c r="J181" s="773">
        <f>I181+J180</f>
        <v>0</v>
      </c>
      <c r="K181" s="774">
        <f t="shared" ref="K181:BV181" si="404">J181+K180</f>
        <v>0</v>
      </c>
      <c r="L181" s="774">
        <f t="shared" si="404"/>
        <v>0</v>
      </c>
      <c r="M181" s="774">
        <f t="shared" si="404"/>
        <v>0</v>
      </c>
      <c r="N181" s="774">
        <f t="shared" si="404"/>
        <v>0</v>
      </c>
      <c r="O181" s="774">
        <f t="shared" si="404"/>
        <v>0</v>
      </c>
      <c r="P181" s="774">
        <f t="shared" si="404"/>
        <v>0</v>
      </c>
      <c r="Q181" s="774">
        <f t="shared" si="404"/>
        <v>0</v>
      </c>
      <c r="R181" s="774">
        <f t="shared" si="404"/>
        <v>0</v>
      </c>
      <c r="S181" s="774">
        <f t="shared" si="404"/>
        <v>0</v>
      </c>
      <c r="T181" s="774">
        <f t="shared" si="404"/>
        <v>0</v>
      </c>
      <c r="U181" s="774">
        <f t="shared" si="404"/>
        <v>0</v>
      </c>
      <c r="V181" s="774">
        <f t="shared" si="404"/>
        <v>0</v>
      </c>
      <c r="W181" s="774">
        <f t="shared" si="404"/>
        <v>0</v>
      </c>
      <c r="X181" s="774">
        <f t="shared" si="404"/>
        <v>0</v>
      </c>
      <c r="Y181" s="774">
        <f t="shared" si="404"/>
        <v>0</v>
      </c>
      <c r="Z181" s="774">
        <f t="shared" si="404"/>
        <v>0</v>
      </c>
      <c r="AA181" s="774">
        <f t="shared" si="404"/>
        <v>0</v>
      </c>
      <c r="AB181" s="774">
        <f t="shared" si="404"/>
        <v>0</v>
      </c>
      <c r="AC181" s="774">
        <f t="shared" si="404"/>
        <v>0</v>
      </c>
      <c r="AD181" s="774">
        <f t="shared" si="404"/>
        <v>0</v>
      </c>
      <c r="AE181" s="774">
        <f t="shared" si="404"/>
        <v>0</v>
      </c>
      <c r="AF181" s="774">
        <f t="shared" si="404"/>
        <v>0</v>
      </c>
      <c r="AG181" s="774">
        <f t="shared" si="404"/>
        <v>0</v>
      </c>
      <c r="AH181" s="774">
        <f t="shared" si="404"/>
        <v>0</v>
      </c>
      <c r="AI181" s="774">
        <f t="shared" si="404"/>
        <v>0</v>
      </c>
      <c r="AJ181" s="774">
        <f t="shared" si="404"/>
        <v>0</v>
      </c>
      <c r="AK181" s="774">
        <f t="shared" si="404"/>
        <v>0</v>
      </c>
      <c r="AL181" s="774">
        <f t="shared" si="404"/>
        <v>0</v>
      </c>
      <c r="AM181" s="774">
        <f t="shared" si="404"/>
        <v>0</v>
      </c>
      <c r="AN181" s="774">
        <f t="shared" si="404"/>
        <v>0</v>
      </c>
      <c r="AO181" s="774">
        <f t="shared" si="404"/>
        <v>0</v>
      </c>
      <c r="AP181" s="774">
        <f t="shared" si="404"/>
        <v>0</v>
      </c>
      <c r="AQ181" s="774">
        <f t="shared" si="404"/>
        <v>0</v>
      </c>
      <c r="AR181" s="774">
        <f t="shared" si="404"/>
        <v>0</v>
      </c>
      <c r="AS181" s="774">
        <f t="shared" si="404"/>
        <v>0</v>
      </c>
      <c r="AT181" s="774">
        <f t="shared" si="404"/>
        <v>0</v>
      </c>
      <c r="AU181" s="774">
        <f t="shared" si="404"/>
        <v>0</v>
      </c>
      <c r="AV181" s="774">
        <f t="shared" si="404"/>
        <v>0</v>
      </c>
      <c r="AW181" s="774">
        <f t="shared" si="404"/>
        <v>0</v>
      </c>
      <c r="AX181" s="774">
        <f t="shared" si="404"/>
        <v>0</v>
      </c>
      <c r="AY181" s="774">
        <f t="shared" si="404"/>
        <v>0</v>
      </c>
      <c r="AZ181" s="774">
        <f t="shared" si="404"/>
        <v>0</v>
      </c>
      <c r="BA181" s="774">
        <f t="shared" si="404"/>
        <v>0</v>
      </c>
      <c r="BB181" s="774">
        <f t="shared" si="404"/>
        <v>0</v>
      </c>
      <c r="BC181" s="774">
        <f t="shared" si="404"/>
        <v>0</v>
      </c>
      <c r="BD181" s="774">
        <f t="shared" si="404"/>
        <v>0</v>
      </c>
      <c r="BE181" s="774">
        <f t="shared" si="404"/>
        <v>0</v>
      </c>
      <c r="BF181" s="774">
        <f t="shared" si="404"/>
        <v>0</v>
      </c>
      <c r="BG181" s="774">
        <f t="shared" si="404"/>
        <v>0</v>
      </c>
      <c r="BH181" s="774">
        <f t="shared" si="404"/>
        <v>0</v>
      </c>
      <c r="BI181" s="774">
        <f t="shared" si="404"/>
        <v>0</v>
      </c>
      <c r="BJ181" s="774">
        <f t="shared" si="404"/>
        <v>0</v>
      </c>
      <c r="BK181" s="774">
        <f t="shared" si="404"/>
        <v>0</v>
      </c>
      <c r="BL181" s="774">
        <f t="shared" si="404"/>
        <v>0</v>
      </c>
      <c r="BM181" s="774">
        <f t="shared" si="404"/>
        <v>0</v>
      </c>
      <c r="BN181" s="774">
        <f t="shared" si="404"/>
        <v>0</v>
      </c>
      <c r="BO181" s="774">
        <f t="shared" si="404"/>
        <v>0</v>
      </c>
      <c r="BP181" s="774">
        <f t="shared" si="404"/>
        <v>0</v>
      </c>
      <c r="BQ181" s="774">
        <f t="shared" si="404"/>
        <v>0</v>
      </c>
      <c r="BR181" s="774">
        <f t="shared" si="404"/>
        <v>0</v>
      </c>
      <c r="BS181" s="774">
        <f t="shared" si="404"/>
        <v>0</v>
      </c>
      <c r="BT181" s="774">
        <f t="shared" si="404"/>
        <v>0</v>
      </c>
      <c r="BU181" s="774">
        <f t="shared" si="404"/>
        <v>0</v>
      </c>
      <c r="BV181" s="774">
        <f t="shared" si="404"/>
        <v>0</v>
      </c>
      <c r="BW181" s="774">
        <f t="shared" ref="BW181:DL181" si="405">BV181+BW180</f>
        <v>0</v>
      </c>
      <c r="BX181" s="774">
        <f t="shared" si="405"/>
        <v>0</v>
      </c>
      <c r="BY181" s="774">
        <f t="shared" si="405"/>
        <v>0</v>
      </c>
      <c r="BZ181" s="774">
        <f t="shared" si="405"/>
        <v>0</v>
      </c>
      <c r="CA181" s="774">
        <f t="shared" si="405"/>
        <v>0</v>
      </c>
      <c r="CB181" s="774">
        <f t="shared" si="405"/>
        <v>0</v>
      </c>
      <c r="CC181" s="774">
        <f t="shared" si="405"/>
        <v>0</v>
      </c>
      <c r="CD181" s="774">
        <f t="shared" si="405"/>
        <v>0</v>
      </c>
      <c r="CE181" s="774">
        <f t="shared" si="405"/>
        <v>0</v>
      </c>
      <c r="CF181" s="774">
        <f t="shared" si="405"/>
        <v>0</v>
      </c>
      <c r="CG181" s="774">
        <f t="shared" si="405"/>
        <v>0</v>
      </c>
      <c r="CH181" s="774">
        <f t="shared" si="405"/>
        <v>0</v>
      </c>
      <c r="CI181" s="774">
        <f t="shared" si="405"/>
        <v>0</v>
      </c>
      <c r="CJ181" s="774">
        <f t="shared" si="405"/>
        <v>0</v>
      </c>
      <c r="CK181" s="774">
        <f t="shared" si="405"/>
        <v>0</v>
      </c>
      <c r="CL181" s="774">
        <f t="shared" si="405"/>
        <v>0</v>
      </c>
      <c r="CM181" s="774">
        <f t="shared" si="405"/>
        <v>0</v>
      </c>
      <c r="CN181" s="774">
        <f t="shared" si="405"/>
        <v>0</v>
      </c>
      <c r="CO181" s="774">
        <f t="shared" si="405"/>
        <v>0</v>
      </c>
      <c r="CP181" s="774">
        <f t="shared" si="405"/>
        <v>0</v>
      </c>
      <c r="CQ181" s="774">
        <f t="shared" si="405"/>
        <v>0</v>
      </c>
      <c r="CR181" s="774">
        <f t="shared" si="405"/>
        <v>0</v>
      </c>
      <c r="CS181" s="774">
        <f t="shared" si="405"/>
        <v>0</v>
      </c>
      <c r="CT181" s="774">
        <f t="shared" si="405"/>
        <v>0</v>
      </c>
      <c r="CU181" s="774">
        <f t="shared" si="405"/>
        <v>0</v>
      </c>
      <c r="CV181" s="774">
        <f t="shared" si="405"/>
        <v>0</v>
      </c>
      <c r="CW181" s="774">
        <f t="shared" si="405"/>
        <v>0</v>
      </c>
      <c r="CX181" s="774">
        <f t="shared" si="405"/>
        <v>0</v>
      </c>
      <c r="CY181" s="774">
        <f t="shared" si="405"/>
        <v>0</v>
      </c>
      <c r="CZ181" s="774">
        <f t="shared" si="405"/>
        <v>0</v>
      </c>
      <c r="DA181" s="774">
        <f t="shared" si="405"/>
        <v>0</v>
      </c>
      <c r="DB181" s="774">
        <f t="shared" si="405"/>
        <v>0</v>
      </c>
      <c r="DC181" s="774">
        <f t="shared" si="405"/>
        <v>0</v>
      </c>
      <c r="DD181" s="774">
        <f t="shared" si="405"/>
        <v>0</v>
      </c>
      <c r="DE181" s="774">
        <f t="shared" si="405"/>
        <v>0</v>
      </c>
      <c r="DF181" s="774">
        <f t="shared" si="405"/>
        <v>0</v>
      </c>
      <c r="DG181" s="774">
        <f t="shared" si="405"/>
        <v>0</v>
      </c>
      <c r="DH181" s="774">
        <f t="shared" si="405"/>
        <v>0</v>
      </c>
      <c r="DI181" s="774">
        <f t="shared" si="405"/>
        <v>0</v>
      </c>
      <c r="DJ181" s="774">
        <f t="shared" si="405"/>
        <v>0</v>
      </c>
      <c r="DK181" s="774">
        <f t="shared" si="405"/>
        <v>0</v>
      </c>
      <c r="DL181" s="775">
        <f t="shared" si="405"/>
        <v>0</v>
      </c>
      <c r="DM181" s="105"/>
      <c r="DN181" s="105"/>
      <c r="DO181" s="105"/>
      <c r="DP181" s="105"/>
      <c r="DQ181" s="105"/>
      <c r="DR181" s="105"/>
      <c r="DS181" s="105"/>
      <c r="DT181" s="105"/>
      <c r="DU181" s="105"/>
      <c r="DV181" s="105"/>
      <c r="DW181" s="105"/>
      <c r="DX181" s="105"/>
      <c r="DY181" s="105"/>
    </row>
    <row r="182" spans="1:129" s="332" customFormat="1" ht="27.75" customHeight="1">
      <c r="A182" s="333"/>
      <c r="B182" s="333"/>
      <c r="C182" s="76"/>
      <c r="D182" s="1060"/>
      <c r="E182" s="1079">
        <v>4</v>
      </c>
      <c r="F182" s="1202" t="s">
        <v>299</v>
      </c>
      <c r="G182" s="1179" t="str">
        <f>G$13</f>
        <v>Weight - open</v>
      </c>
      <c r="H182" s="1181" t="str">
        <f>H$13</f>
        <v>Weight - term</v>
      </c>
      <c r="I182" s="1183" t="s">
        <v>35</v>
      </c>
      <c r="J182" s="1194" t="str">
        <f>J$13</f>
        <v>Open</v>
      </c>
      <c r="K182" s="1194" t="str">
        <f>K$13</f>
        <v>Overnight (excl. open)</v>
      </c>
      <c r="L182" s="1185" t="s">
        <v>37</v>
      </c>
      <c r="M182" s="1185" t="s">
        <v>38</v>
      </c>
      <c r="N182" s="1185" t="s">
        <v>39</v>
      </c>
      <c r="O182" s="1185" t="s">
        <v>40</v>
      </c>
      <c r="P182" s="1185" t="s">
        <v>41</v>
      </c>
      <c r="Q182" s="1185" t="s">
        <v>42</v>
      </c>
      <c r="R182" s="1189"/>
      <c r="S182" s="1189"/>
      <c r="T182" s="1189"/>
      <c r="U182" s="1189"/>
      <c r="V182" s="1189"/>
      <c r="W182" s="1189"/>
      <c r="X182" s="1190"/>
      <c r="Y182" s="1189"/>
      <c r="Z182" s="1189"/>
      <c r="AA182" s="1189"/>
      <c r="AB182" s="1189"/>
      <c r="AC182" s="1189"/>
      <c r="AD182" s="1189"/>
      <c r="AE182" s="1190"/>
      <c r="AF182" s="1189"/>
      <c r="AG182" s="1189"/>
      <c r="AH182" s="1189"/>
      <c r="AI182" s="1189"/>
      <c r="AJ182" s="1189"/>
      <c r="AK182" s="1189"/>
      <c r="AL182" s="1190"/>
      <c r="AM182" s="1189"/>
      <c r="AN182" s="1189"/>
      <c r="AO182" s="1189"/>
      <c r="AP182" s="1189"/>
      <c r="AQ182" s="1189"/>
      <c r="AR182" s="1189"/>
      <c r="AS182" s="1190"/>
      <c r="AT182" s="1189"/>
      <c r="AU182" s="1189"/>
      <c r="AV182" s="1189"/>
      <c r="AW182" s="1189"/>
      <c r="AX182" s="1189"/>
      <c r="AY182" s="1189"/>
      <c r="AZ182" s="1189"/>
      <c r="BA182" s="1189"/>
      <c r="BB182" s="1189"/>
      <c r="BC182" s="1189"/>
      <c r="BD182" s="1189"/>
      <c r="BE182" s="1189"/>
      <c r="BF182" s="1189"/>
      <c r="BG182" s="1189"/>
      <c r="BH182" s="1189"/>
      <c r="BI182" s="1189"/>
      <c r="BJ182" s="1189"/>
      <c r="BK182" s="1189"/>
      <c r="BL182" s="1189"/>
      <c r="BM182" s="1189"/>
      <c r="BN182" s="1189"/>
      <c r="BO182" s="1189"/>
      <c r="BP182" s="1189"/>
      <c r="BQ182" s="1189"/>
      <c r="BR182" s="1189"/>
      <c r="BS182" s="1189"/>
      <c r="BT182" s="1190"/>
      <c r="BU182" s="1189"/>
      <c r="BV182" s="1189"/>
      <c r="BW182" s="1189"/>
      <c r="BX182" s="1189"/>
      <c r="BY182" s="1189"/>
      <c r="BZ182" s="1189"/>
      <c r="CA182" s="1189"/>
      <c r="CB182" s="1189"/>
      <c r="CC182" s="1189"/>
      <c r="CD182" s="1189"/>
      <c r="CE182" s="1189"/>
      <c r="CF182" s="1189"/>
      <c r="CG182" s="1189"/>
      <c r="CH182" s="1189"/>
      <c r="CI182" s="1189"/>
      <c r="CJ182" s="1189"/>
      <c r="CK182" s="1189"/>
      <c r="CL182" s="1189"/>
      <c r="CM182" s="1189"/>
      <c r="CN182" s="1189"/>
      <c r="CO182" s="1189"/>
      <c r="CP182" s="1189"/>
      <c r="CQ182" s="1189"/>
      <c r="CR182" s="1189"/>
      <c r="CS182" s="1189"/>
      <c r="CT182" s="1189"/>
      <c r="CU182" s="1189"/>
      <c r="CV182" s="1189"/>
      <c r="CW182" s="1189"/>
      <c r="CX182" s="1190"/>
      <c r="CY182" s="1191" t="s">
        <v>43</v>
      </c>
      <c r="CZ182" s="1191" t="s">
        <v>44</v>
      </c>
      <c r="DA182" s="1191" t="s">
        <v>763</v>
      </c>
      <c r="DB182" s="1191" t="s">
        <v>764</v>
      </c>
      <c r="DC182" s="1191" t="s">
        <v>45</v>
      </c>
      <c r="DD182" s="1191" t="s">
        <v>46</v>
      </c>
      <c r="DE182" s="1185" t="s">
        <v>47</v>
      </c>
      <c r="DF182" s="1185" t="s">
        <v>48</v>
      </c>
      <c r="DG182" s="1185" t="s">
        <v>49</v>
      </c>
      <c r="DH182" s="1185" t="s">
        <v>50</v>
      </c>
      <c r="DI182" s="1185" t="s">
        <v>51</v>
      </c>
      <c r="DJ182" s="1185" t="s">
        <v>52</v>
      </c>
      <c r="DK182" s="1185" t="s">
        <v>53</v>
      </c>
      <c r="DL182" s="1199" t="s">
        <v>54</v>
      </c>
    </row>
    <row r="183" spans="1:129" s="332" customFormat="1" ht="27.75" customHeight="1">
      <c r="A183" s="333"/>
      <c r="B183" s="333"/>
      <c r="C183" s="76"/>
      <c r="D183" s="1061"/>
      <c r="E183" s="1077"/>
      <c r="F183" s="1064"/>
      <c r="G183" s="1180"/>
      <c r="H183" s="1182"/>
      <c r="I183" s="1184"/>
      <c r="J183" s="1193"/>
      <c r="K183" s="1193"/>
      <c r="L183" s="1186"/>
      <c r="M183" s="1186"/>
      <c r="N183" s="1186"/>
      <c r="O183" s="1186"/>
      <c r="P183" s="1186"/>
      <c r="Q183" s="1186"/>
      <c r="R183" s="99" t="s">
        <v>373</v>
      </c>
      <c r="S183" s="99" t="s">
        <v>374</v>
      </c>
      <c r="T183" s="99" t="s">
        <v>375</v>
      </c>
      <c r="U183" s="99" t="s">
        <v>376</v>
      </c>
      <c r="V183" s="99" t="s">
        <v>377</v>
      </c>
      <c r="W183" s="99" t="s">
        <v>378</v>
      </c>
      <c r="X183" s="99" t="s">
        <v>379</v>
      </c>
      <c r="Y183" s="99" t="s">
        <v>380</v>
      </c>
      <c r="Z183" s="99" t="s">
        <v>381</v>
      </c>
      <c r="AA183" s="99" t="s">
        <v>382</v>
      </c>
      <c r="AB183" s="99" t="s">
        <v>383</v>
      </c>
      <c r="AC183" s="99" t="s">
        <v>384</v>
      </c>
      <c r="AD183" s="99" t="s">
        <v>385</v>
      </c>
      <c r="AE183" s="99" t="s">
        <v>386</v>
      </c>
      <c r="AF183" s="99" t="s">
        <v>387</v>
      </c>
      <c r="AG183" s="99" t="s">
        <v>388</v>
      </c>
      <c r="AH183" s="99" t="s">
        <v>389</v>
      </c>
      <c r="AI183" s="99" t="s">
        <v>390</v>
      </c>
      <c r="AJ183" s="99" t="s">
        <v>391</v>
      </c>
      <c r="AK183" s="99" t="s">
        <v>392</v>
      </c>
      <c r="AL183" s="99" t="s">
        <v>393</v>
      </c>
      <c r="AM183" s="99" t="s">
        <v>394</v>
      </c>
      <c r="AN183" s="99" t="s">
        <v>395</v>
      </c>
      <c r="AO183" s="99" t="s">
        <v>396</v>
      </c>
      <c r="AP183" s="99" t="s">
        <v>397</v>
      </c>
      <c r="AQ183" s="99" t="s">
        <v>398</v>
      </c>
      <c r="AR183" s="99" t="s">
        <v>399</v>
      </c>
      <c r="AS183" s="99" t="s">
        <v>400</v>
      </c>
      <c r="AT183" s="99" t="s">
        <v>401</v>
      </c>
      <c r="AU183" s="99" t="s">
        <v>402</v>
      </c>
      <c r="AV183" s="99" t="s">
        <v>403</v>
      </c>
      <c r="AW183" s="99" t="s">
        <v>404</v>
      </c>
      <c r="AX183" s="99" t="s">
        <v>405</v>
      </c>
      <c r="AY183" s="99" t="s">
        <v>406</v>
      </c>
      <c r="AZ183" s="99" t="s">
        <v>407</v>
      </c>
      <c r="BA183" s="99" t="s">
        <v>408</v>
      </c>
      <c r="BB183" s="99" t="s">
        <v>409</v>
      </c>
      <c r="BC183" s="99" t="s">
        <v>410</v>
      </c>
      <c r="BD183" s="99" t="s">
        <v>411</v>
      </c>
      <c r="BE183" s="99" t="s">
        <v>412</v>
      </c>
      <c r="BF183" s="99" t="s">
        <v>413</v>
      </c>
      <c r="BG183" s="99" t="s">
        <v>414</v>
      </c>
      <c r="BH183" s="99" t="s">
        <v>415</v>
      </c>
      <c r="BI183" s="99" t="s">
        <v>416</v>
      </c>
      <c r="BJ183" s="99" t="s">
        <v>417</v>
      </c>
      <c r="BK183" s="99" t="s">
        <v>418</v>
      </c>
      <c r="BL183" s="99" t="s">
        <v>419</v>
      </c>
      <c r="BM183" s="99" t="s">
        <v>420</v>
      </c>
      <c r="BN183" s="99" t="s">
        <v>421</v>
      </c>
      <c r="BO183" s="99" t="s">
        <v>422</v>
      </c>
      <c r="BP183" s="99" t="s">
        <v>423</v>
      </c>
      <c r="BQ183" s="99" t="s">
        <v>424</v>
      </c>
      <c r="BR183" s="99" t="s">
        <v>425</v>
      </c>
      <c r="BS183" s="99" t="s">
        <v>426</v>
      </c>
      <c r="BT183" s="99" t="s">
        <v>427</v>
      </c>
      <c r="BU183" s="99" t="s">
        <v>428</v>
      </c>
      <c r="BV183" s="99" t="s">
        <v>429</v>
      </c>
      <c r="BW183" s="99" t="s">
        <v>430</v>
      </c>
      <c r="BX183" s="99" t="s">
        <v>431</v>
      </c>
      <c r="BY183" s="99" t="s">
        <v>432</v>
      </c>
      <c r="BZ183" s="99" t="s">
        <v>433</v>
      </c>
      <c r="CA183" s="99" t="s">
        <v>434</v>
      </c>
      <c r="CB183" s="99" t="s">
        <v>435</v>
      </c>
      <c r="CC183" s="99" t="s">
        <v>436</v>
      </c>
      <c r="CD183" s="99" t="s">
        <v>437</v>
      </c>
      <c r="CE183" s="99" t="s">
        <v>438</v>
      </c>
      <c r="CF183" s="99" t="s">
        <v>439</v>
      </c>
      <c r="CG183" s="99" t="s">
        <v>440</v>
      </c>
      <c r="CH183" s="99" t="s">
        <v>441</v>
      </c>
      <c r="CI183" s="99" t="s">
        <v>442</v>
      </c>
      <c r="CJ183" s="99" t="s">
        <v>443</v>
      </c>
      <c r="CK183" s="99" t="s">
        <v>444</v>
      </c>
      <c r="CL183" s="99" t="s">
        <v>445</v>
      </c>
      <c r="CM183" s="99" t="s">
        <v>446</v>
      </c>
      <c r="CN183" s="99" t="s">
        <v>447</v>
      </c>
      <c r="CO183" s="99" t="s">
        <v>448</v>
      </c>
      <c r="CP183" s="99" t="s">
        <v>449</v>
      </c>
      <c r="CQ183" s="99" t="s">
        <v>450</v>
      </c>
      <c r="CR183" s="99" t="s">
        <v>451</v>
      </c>
      <c r="CS183" s="99" t="s">
        <v>452</v>
      </c>
      <c r="CT183" s="99" t="s">
        <v>453</v>
      </c>
      <c r="CU183" s="99" t="s">
        <v>454</v>
      </c>
      <c r="CV183" s="99" t="s">
        <v>455</v>
      </c>
      <c r="CW183" s="99" t="s">
        <v>456</v>
      </c>
      <c r="CX183" s="99" t="s">
        <v>457</v>
      </c>
      <c r="CY183" s="1186"/>
      <c r="CZ183" s="1186"/>
      <c r="DA183" s="1186"/>
      <c r="DB183" s="1186"/>
      <c r="DC183" s="1186"/>
      <c r="DD183" s="1186"/>
      <c r="DE183" s="1186"/>
      <c r="DF183" s="1186"/>
      <c r="DG183" s="1186"/>
      <c r="DH183" s="1186"/>
      <c r="DI183" s="1186"/>
      <c r="DJ183" s="1186"/>
      <c r="DK183" s="1186"/>
      <c r="DL183" s="1200"/>
    </row>
    <row r="184" spans="1:129" s="332" customFormat="1" ht="19.899999999999999" customHeight="1">
      <c r="A184" s="333"/>
      <c r="B184" s="333"/>
      <c r="C184" s="76"/>
      <c r="D184" s="87" t="s">
        <v>300</v>
      </c>
      <c r="E184" s="88" t="s">
        <v>301</v>
      </c>
      <c r="F184" s="334" t="s">
        <v>302</v>
      </c>
      <c r="G184" s="721"/>
      <c r="H184" s="782"/>
      <c r="I184" s="777"/>
      <c r="J184" s="34">
        <f>SUM(J185,J192:J200,J201)</f>
        <v>0</v>
      </c>
      <c r="K184" s="34">
        <f>SUM(K185,K192:K200,K201)</f>
        <v>0</v>
      </c>
      <c r="L184" s="34">
        <f t="shared" ref="L184:BW184" si="406">SUM(L185,L192:L200,L201)</f>
        <v>0</v>
      </c>
      <c r="M184" s="34">
        <f>SUM(M185,M192:M200,M201)</f>
        <v>0</v>
      </c>
      <c r="N184" s="34">
        <f t="shared" si="406"/>
        <v>0</v>
      </c>
      <c r="O184" s="34">
        <f t="shared" si="406"/>
        <v>0</v>
      </c>
      <c r="P184" s="34">
        <f t="shared" si="406"/>
        <v>0</v>
      </c>
      <c r="Q184" s="34">
        <f t="shared" si="406"/>
        <v>0</v>
      </c>
      <c r="R184" s="34">
        <f t="shared" si="406"/>
        <v>0</v>
      </c>
      <c r="S184" s="34">
        <f t="shared" si="406"/>
        <v>0</v>
      </c>
      <c r="T184" s="34">
        <f t="shared" si="406"/>
        <v>0</v>
      </c>
      <c r="U184" s="34">
        <f t="shared" si="406"/>
        <v>0</v>
      </c>
      <c r="V184" s="34">
        <f t="shared" si="406"/>
        <v>0</v>
      </c>
      <c r="W184" s="34">
        <f t="shared" si="406"/>
        <v>0</v>
      </c>
      <c r="X184" s="34">
        <f t="shared" si="406"/>
        <v>0</v>
      </c>
      <c r="Y184" s="34">
        <f t="shared" si="406"/>
        <v>0</v>
      </c>
      <c r="Z184" s="34">
        <f t="shared" si="406"/>
        <v>0</v>
      </c>
      <c r="AA184" s="34">
        <f t="shared" si="406"/>
        <v>0</v>
      </c>
      <c r="AB184" s="34">
        <f t="shared" si="406"/>
        <v>0</v>
      </c>
      <c r="AC184" s="34">
        <f t="shared" si="406"/>
        <v>0</v>
      </c>
      <c r="AD184" s="34">
        <f t="shared" si="406"/>
        <v>0</v>
      </c>
      <c r="AE184" s="34">
        <f t="shared" si="406"/>
        <v>0</v>
      </c>
      <c r="AF184" s="34">
        <f t="shared" si="406"/>
        <v>0</v>
      </c>
      <c r="AG184" s="34">
        <f t="shared" si="406"/>
        <v>0</v>
      </c>
      <c r="AH184" s="34">
        <f t="shared" si="406"/>
        <v>0</v>
      </c>
      <c r="AI184" s="34">
        <f t="shared" si="406"/>
        <v>0</v>
      </c>
      <c r="AJ184" s="34">
        <f t="shared" si="406"/>
        <v>0</v>
      </c>
      <c r="AK184" s="34">
        <f t="shared" si="406"/>
        <v>0</v>
      </c>
      <c r="AL184" s="34">
        <f t="shared" si="406"/>
        <v>0</v>
      </c>
      <c r="AM184" s="34">
        <f t="shared" si="406"/>
        <v>0</v>
      </c>
      <c r="AN184" s="34">
        <f t="shared" si="406"/>
        <v>0</v>
      </c>
      <c r="AO184" s="34">
        <f t="shared" si="406"/>
        <v>0</v>
      </c>
      <c r="AP184" s="34">
        <f t="shared" si="406"/>
        <v>0</v>
      </c>
      <c r="AQ184" s="34">
        <f t="shared" si="406"/>
        <v>0</v>
      </c>
      <c r="AR184" s="34">
        <f t="shared" si="406"/>
        <v>0</v>
      </c>
      <c r="AS184" s="34">
        <f t="shared" si="406"/>
        <v>0</v>
      </c>
      <c r="AT184" s="34">
        <f t="shared" si="406"/>
        <v>0</v>
      </c>
      <c r="AU184" s="34">
        <f t="shared" si="406"/>
        <v>0</v>
      </c>
      <c r="AV184" s="34">
        <f t="shared" si="406"/>
        <v>0</v>
      </c>
      <c r="AW184" s="34">
        <f t="shared" si="406"/>
        <v>0</v>
      </c>
      <c r="AX184" s="34">
        <f t="shared" si="406"/>
        <v>0</v>
      </c>
      <c r="AY184" s="34">
        <f t="shared" si="406"/>
        <v>0</v>
      </c>
      <c r="AZ184" s="34">
        <f t="shared" si="406"/>
        <v>0</v>
      </c>
      <c r="BA184" s="34">
        <f t="shared" si="406"/>
        <v>0</v>
      </c>
      <c r="BB184" s="34">
        <f t="shared" si="406"/>
        <v>0</v>
      </c>
      <c r="BC184" s="34">
        <f t="shared" si="406"/>
        <v>0</v>
      </c>
      <c r="BD184" s="34">
        <f t="shared" si="406"/>
        <v>0</v>
      </c>
      <c r="BE184" s="34">
        <f t="shared" si="406"/>
        <v>0</v>
      </c>
      <c r="BF184" s="34">
        <f t="shared" si="406"/>
        <v>0</v>
      </c>
      <c r="BG184" s="34">
        <f t="shared" si="406"/>
        <v>0</v>
      </c>
      <c r="BH184" s="34">
        <f t="shared" si="406"/>
        <v>0</v>
      </c>
      <c r="BI184" s="34">
        <f t="shared" si="406"/>
        <v>0</v>
      </c>
      <c r="BJ184" s="34">
        <f t="shared" si="406"/>
        <v>0</v>
      </c>
      <c r="BK184" s="34">
        <f t="shared" si="406"/>
        <v>0</v>
      </c>
      <c r="BL184" s="34">
        <f t="shared" si="406"/>
        <v>0</v>
      </c>
      <c r="BM184" s="34">
        <f t="shared" si="406"/>
        <v>0</v>
      </c>
      <c r="BN184" s="34">
        <f t="shared" si="406"/>
        <v>0</v>
      </c>
      <c r="BO184" s="34">
        <f t="shared" si="406"/>
        <v>0</v>
      </c>
      <c r="BP184" s="34">
        <f t="shared" si="406"/>
        <v>0</v>
      </c>
      <c r="BQ184" s="34">
        <f t="shared" si="406"/>
        <v>0</v>
      </c>
      <c r="BR184" s="34">
        <f t="shared" si="406"/>
        <v>0</v>
      </c>
      <c r="BS184" s="34">
        <f t="shared" si="406"/>
        <v>0</v>
      </c>
      <c r="BT184" s="34">
        <f t="shared" si="406"/>
        <v>0</v>
      </c>
      <c r="BU184" s="34">
        <f t="shared" si="406"/>
        <v>0</v>
      </c>
      <c r="BV184" s="34">
        <f t="shared" si="406"/>
        <v>0</v>
      </c>
      <c r="BW184" s="34">
        <f t="shared" si="406"/>
        <v>0</v>
      </c>
      <c r="BX184" s="34">
        <f t="shared" ref="BX184:DL184" si="407">SUM(BX185,BX192:BX200,BX201)</f>
        <v>0</v>
      </c>
      <c r="BY184" s="34">
        <f t="shared" si="407"/>
        <v>0</v>
      </c>
      <c r="BZ184" s="34">
        <f t="shared" si="407"/>
        <v>0</v>
      </c>
      <c r="CA184" s="34">
        <f t="shared" si="407"/>
        <v>0</v>
      </c>
      <c r="CB184" s="34">
        <f t="shared" si="407"/>
        <v>0</v>
      </c>
      <c r="CC184" s="34">
        <f t="shared" si="407"/>
        <v>0</v>
      </c>
      <c r="CD184" s="34">
        <f t="shared" si="407"/>
        <v>0</v>
      </c>
      <c r="CE184" s="34">
        <f t="shared" si="407"/>
        <v>0</v>
      </c>
      <c r="CF184" s="34">
        <f t="shared" si="407"/>
        <v>0</v>
      </c>
      <c r="CG184" s="34">
        <f t="shared" si="407"/>
        <v>0</v>
      </c>
      <c r="CH184" s="34">
        <f t="shared" si="407"/>
        <v>0</v>
      </c>
      <c r="CI184" s="34">
        <f t="shared" si="407"/>
        <v>0</v>
      </c>
      <c r="CJ184" s="34">
        <f t="shared" si="407"/>
        <v>0</v>
      </c>
      <c r="CK184" s="34">
        <f t="shared" si="407"/>
        <v>0</v>
      </c>
      <c r="CL184" s="34">
        <f t="shared" si="407"/>
        <v>0</v>
      </c>
      <c r="CM184" s="34">
        <f t="shared" si="407"/>
        <v>0</v>
      </c>
      <c r="CN184" s="34">
        <f t="shared" si="407"/>
        <v>0</v>
      </c>
      <c r="CO184" s="34">
        <f t="shared" si="407"/>
        <v>0</v>
      </c>
      <c r="CP184" s="34">
        <f t="shared" si="407"/>
        <v>0</v>
      </c>
      <c r="CQ184" s="34">
        <f t="shared" si="407"/>
        <v>0</v>
      </c>
      <c r="CR184" s="34">
        <f t="shared" si="407"/>
        <v>0</v>
      </c>
      <c r="CS184" s="34">
        <f t="shared" si="407"/>
        <v>0</v>
      </c>
      <c r="CT184" s="34">
        <f t="shared" si="407"/>
        <v>0</v>
      </c>
      <c r="CU184" s="34">
        <f t="shared" si="407"/>
        <v>0</v>
      </c>
      <c r="CV184" s="34">
        <f t="shared" si="407"/>
        <v>0</v>
      </c>
      <c r="CW184" s="34">
        <f t="shared" si="407"/>
        <v>0</v>
      </c>
      <c r="CX184" s="34">
        <f t="shared" si="407"/>
        <v>0</v>
      </c>
      <c r="CY184" s="34">
        <f t="shared" si="407"/>
        <v>0</v>
      </c>
      <c r="CZ184" s="34">
        <f t="shared" si="407"/>
        <v>0</v>
      </c>
      <c r="DA184" s="34">
        <f t="shared" si="407"/>
        <v>0</v>
      </c>
      <c r="DB184" s="34">
        <f t="shared" si="407"/>
        <v>0</v>
      </c>
      <c r="DC184" s="34">
        <f t="shared" si="407"/>
        <v>0</v>
      </c>
      <c r="DD184" s="34">
        <f t="shared" si="407"/>
        <v>0</v>
      </c>
      <c r="DE184" s="34">
        <f t="shared" si="407"/>
        <v>0</v>
      </c>
      <c r="DF184" s="34">
        <f t="shared" si="407"/>
        <v>0</v>
      </c>
      <c r="DG184" s="34">
        <f t="shared" si="407"/>
        <v>0</v>
      </c>
      <c r="DH184" s="34">
        <f t="shared" si="407"/>
        <v>0</v>
      </c>
      <c r="DI184" s="34">
        <f t="shared" si="407"/>
        <v>0</v>
      </c>
      <c r="DJ184" s="34">
        <f t="shared" si="407"/>
        <v>0</v>
      </c>
      <c r="DK184" s="34">
        <f t="shared" si="407"/>
        <v>0</v>
      </c>
      <c r="DL184" s="35">
        <f t="shared" si="407"/>
        <v>0</v>
      </c>
    </row>
    <row r="185" spans="1:129" s="396" customFormat="1" ht="19.899999999999999" customHeight="1">
      <c r="A185" s="333"/>
      <c r="B185" s="333"/>
      <c r="C185" s="76"/>
      <c r="D185" s="87" t="s">
        <v>303</v>
      </c>
      <c r="E185" s="90" t="s">
        <v>304</v>
      </c>
      <c r="F185" s="725" t="s">
        <v>305</v>
      </c>
      <c r="G185" s="721"/>
      <c r="H185" s="782"/>
      <c r="I185" s="771"/>
      <c r="J185" s="34">
        <f>SUM(J186:J191)</f>
        <v>0</v>
      </c>
      <c r="K185" s="34">
        <f t="shared" ref="K185:BV185" si="408">SUM(K186:K191)</f>
        <v>0</v>
      </c>
      <c r="L185" s="34">
        <f t="shared" si="408"/>
        <v>0</v>
      </c>
      <c r="M185" s="34">
        <f t="shared" si="408"/>
        <v>0</v>
      </c>
      <c r="N185" s="34">
        <f t="shared" si="408"/>
        <v>0</v>
      </c>
      <c r="O185" s="34">
        <f t="shared" si="408"/>
        <v>0</v>
      </c>
      <c r="P185" s="34">
        <f t="shared" si="408"/>
        <v>0</v>
      </c>
      <c r="Q185" s="34">
        <f t="shared" si="408"/>
        <v>0</v>
      </c>
      <c r="R185" s="34">
        <f t="shared" si="408"/>
        <v>0</v>
      </c>
      <c r="S185" s="34">
        <f t="shared" si="408"/>
        <v>0</v>
      </c>
      <c r="T185" s="34">
        <f t="shared" si="408"/>
        <v>0</v>
      </c>
      <c r="U185" s="34">
        <f t="shared" si="408"/>
        <v>0</v>
      </c>
      <c r="V185" s="34">
        <f t="shared" si="408"/>
        <v>0</v>
      </c>
      <c r="W185" s="34">
        <f t="shared" si="408"/>
        <v>0</v>
      </c>
      <c r="X185" s="34">
        <f t="shared" si="408"/>
        <v>0</v>
      </c>
      <c r="Y185" s="34">
        <f t="shared" si="408"/>
        <v>0</v>
      </c>
      <c r="Z185" s="34">
        <f t="shared" si="408"/>
        <v>0</v>
      </c>
      <c r="AA185" s="34">
        <f t="shared" si="408"/>
        <v>0</v>
      </c>
      <c r="AB185" s="34">
        <f t="shared" si="408"/>
        <v>0</v>
      </c>
      <c r="AC185" s="34">
        <f t="shared" si="408"/>
        <v>0</v>
      </c>
      <c r="AD185" s="34">
        <f t="shared" si="408"/>
        <v>0</v>
      </c>
      <c r="AE185" s="34">
        <f t="shared" si="408"/>
        <v>0</v>
      </c>
      <c r="AF185" s="34">
        <f t="shared" si="408"/>
        <v>0</v>
      </c>
      <c r="AG185" s="34">
        <f t="shared" si="408"/>
        <v>0</v>
      </c>
      <c r="AH185" s="34">
        <f t="shared" si="408"/>
        <v>0</v>
      </c>
      <c r="AI185" s="34">
        <f t="shared" si="408"/>
        <v>0</v>
      </c>
      <c r="AJ185" s="34">
        <f t="shared" si="408"/>
        <v>0</v>
      </c>
      <c r="AK185" s="34">
        <f t="shared" si="408"/>
        <v>0</v>
      </c>
      <c r="AL185" s="34">
        <f t="shared" si="408"/>
        <v>0</v>
      </c>
      <c r="AM185" s="34">
        <f t="shared" si="408"/>
        <v>0</v>
      </c>
      <c r="AN185" s="34">
        <f t="shared" si="408"/>
        <v>0</v>
      </c>
      <c r="AO185" s="34">
        <f t="shared" si="408"/>
        <v>0</v>
      </c>
      <c r="AP185" s="34">
        <f t="shared" si="408"/>
        <v>0</v>
      </c>
      <c r="AQ185" s="34">
        <f t="shared" si="408"/>
        <v>0</v>
      </c>
      <c r="AR185" s="34">
        <f t="shared" si="408"/>
        <v>0</v>
      </c>
      <c r="AS185" s="34">
        <f t="shared" si="408"/>
        <v>0</v>
      </c>
      <c r="AT185" s="34">
        <f t="shared" si="408"/>
        <v>0</v>
      </c>
      <c r="AU185" s="34">
        <f t="shared" si="408"/>
        <v>0</v>
      </c>
      <c r="AV185" s="34">
        <f t="shared" si="408"/>
        <v>0</v>
      </c>
      <c r="AW185" s="34">
        <f t="shared" si="408"/>
        <v>0</v>
      </c>
      <c r="AX185" s="34">
        <f t="shared" si="408"/>
        <v>0</v>
      </c>
      <c r="AY185" s="34">
        <f t="shared" si="408"/>
        <v>0</v>
      </c>
      <c r="AZ185" s="34">
        <f t="shared" si="408"/>
        <v>0</v>
      </c>
      <c r="BA185" s="34">
        <f t="shared" si="408"/>
        <v>0</v>
      </c>
      <c r="BB185" s="34">
        <f t="shared" si="408"/>
        <v>0</v>
      </c>
      <c r="BC185" s="34">
        <f t="shared" si="408"/>
        <v>0</v>
      </c>
      <c r="BD185" s="34">
        <f t="shared" si="408"/>
        <v>0</v>
      </c>
      <c r="BE185" s="34">
        <f t="shared" si="408"/>
        <v>0</v>
      </c>
      <c r="BF185" s="34">
        <f t="shared" si="408"/>
        <v>0</v>
      </c>
      <c r="BG185" s="34">
        <f t="shared" si="408"/>
        <v>0</v>
      </c>
      <c r="BH185" s="34">
        <f t="shared" si="408"/>
        <v>0</v>
      </c>
      <c r="BI185" s="34">
        <f t="shared" si="408"/>
        <v>0</v>
      </c>
      <c r="BJ185" s="34">
        <f t="shared" si="408"/>
        <v>0</v>
      </c>
      <c r="BK185" s="34">
        <f t="shared" si="408"/>
        <v>0</v>
      </c>
      <c r="BL185" s="34">
        <f t="shared" si="408"/>
        <v>0</v>
      </c>
      <c r="BM185" s="34">
        <f t="shared" si="408"/>
        <v>0</v>
      </c>
      <c r="BN185" s="34">
        <f t="shared" si="408"/>
        <v>0</v>
      </c>
      <c r="BO185" s="34">
        <f t="shared" si="408"/>
        <v>0</v>
      </c>
      <c r="BP185" s="34">
        <f t="shared" si="408"/>
        <v>0</v>
      </c>
      <c r="BQ185" s="34">
        <f t="shared" si="408"/>
        <v>0</v>
      </c>
      <c r="BR185" s="34">
        <f t="shared" si="408"/>
        <v>0</v>
      </c>
      <c r="BS185" s="34">
        <f t="shared" si="408"/>
        <v>0</v>
      </c>
      <c r="BT185" s="34">
        <f t="shared" si="408"/>
        <v>0</v>
      </c>
      <c r="BU185" s="34">
        <f t="shared" si="408"/>
        <v>0</v>
      </c>
      <c r="BV185" s="34">
        <f t="shared" si="408"/>
        <v>0</v>
      </c>
      <c r="BW185" s="34">
        <f t="shared" ref="BW185:DL185" si="409">SUM(BW186:BW191)</f>
        <v>0</v>
      </c>
      <c r="BX185" s="34">
        <f t="shared" si="409"/>
        <v>0</v>
      </c>
      <c r="BY185" s="34">
        <f t="shared" si="409"/>
        <v>0</v>
      </c>
      <c r="BZ185" s="34">
        <f t="shared" si="409"/>
        <v>0</v>
      </c>
      <c r="CA185" s="34">
        <f t="shared" si="409"/>
        <v>0</v>
      </c>
      <c r="CB185" s="34">
        <f t="shared" si="409"/>
        <v>0</v>
      </c>
      <c r="CC185" s="34">
        <f t="shared" si="409"/>
        <v>0</v>
      </c>
      <c r="CD185" s="34">
        <f t="shared" si="409"/>
        <v>0</v>
      </c>
      <c r="CE185" s="34">
        <f t="shared" si="409"/>
        <v>0</v>
      </c>
      <c r="CF185" s="34">
        <f t="shared" si="409"/>
        <v>0</v>
      </c>
      <c r="CG185" s="34">
        <f t="shared" si="409"/>
        <v>0</v>
      </c>
      <c r="CH185" s="34">
        <f t="shared" si="409"/>
        <v>0</v>
      </c>
      <c r="CI185" s="34">
        <f t="shared" si="409"/>
        <v>0</v>
      </c>
      <c r="CJ185" s="34">
        <f t="shared" si="409"/>
        <v>0</v>
      </c>
      <c r="CK185" s="34">
        <f t="shared" si="409"/>
        <v>0</v>
      </c>
      <c r="CL185" s="34">
        <f t="shared" si="409"/>
        <v>0</v>
      </c>
      <c r="CM185" s="34">
        <f t="shared" si="409"/>
        <v>0</v>
      </c>
      <c r="CN185" s="34">
        <f t="shared" si="409"/>
        <v>0</v>
      </c>
      <c r="CO185" s="34">
        <f t="shared" si="409"/>
        <v>0</v>
      </c>
      <c r="CP185" s="34">
        <f t="shared" si="409"/>
        <v>0</v>
      </c>
      <c r="CQ185" s="34">
        <f t="shared" si="409"/>
        <v>0</v>
      </c>
      <c r="CR185" s="34">
        <f t="shared" si="409"/>
        <v>0</v>
      </c>
      <c r="CS185" s="34">
        <f t="shared" si="409"/>
        <v>0</v>
      </c>
      <c r="CT185" s="34">
        <f t="shared" si="409"/>
        <v>0</v>
      </c>
      <c r="CU185" s="34">
        <f t="shared" si="409"/>
        <v>0</v>
      </c>
      <c r="CV185" s="34">
        <f t="shared" si="409"/>
        <v>0</v>
      </c>
      <c r="CW185" s="34">
        <f t="shared" si="409"/>
        <v>0</v>
      </c>
      <c r="CX185" s="34">
        <f t="shared" si="409"/>
        <v>0</v>
      </c>
      <c r="CY185" s="34">
        <f t="shared" si="409"/>
        <v>0</v>
      </c>
      <c r="CZ185" s="34">
        <f t="shared" si="409"/>
        <v>0</v>
      </c>
      <c r="DA185" s="34">
        <f t="shared" si="409"/>
        <v>0</v>
      </c>
      <c r="DB185" s="34">
        <f t="shared" si="409"/>
        <v>0</v>
      </c>
      <c r="DC185" s="34">
        <f t="shared" si="409"/>
        <v>0</v>
      </c>
      <c r="DD185" s="34">
        <f t="shared" si="409"/>
        <v>0</v>
      </c>
      <c r="DE185" s="34">
        <f t="shared" si="409"/>
        <v>0</v>
      </c>
      <c r="DF185" s="34">
        <f t="shared" si="409"/>
        <v>0</v>
      </c>
      <c r="DG185" s="34">
        <f t="shared" si="409"/>
        <v>0</v>
      </c>
      <c r="DH185" s="34">
        <f t="shared" si="409"/>
        <v>0</v>
      </c>
      <c r="DI185" s="34">
        <f t="shared" si="409"/>
        <v>0</v>
      </c>
      <c r="DJ185" s="34">
        <f t="shared" si="409"/>
        <v>0</v>
      </c>
      <c r="DK185" s="34">
        <f t="shared" si="409"/>
        <v>0</v>
      </c>
      <c r="DL185" s="729">
        <f t="shared" si="409"/>
        <v>0</v>
      </c>
    </row>
    <row r="186" spans="1:129" s="398" customFormat="1" ht="20.45" customHeight="1">
      <c r="A186" s="333">
        <f>'LCR Weights'!N186</f>
        <v>0</v>
      </c>
      <c r="B186" s="333"/>
      <c r="C186" s="76"/>
      <c r="D186" s="87" t="s">
        <v>306</v>
      </c>
      <c r="E186" s="90" t="s">
        <v>307</v>
      </c>
      <c r="F186" s="778" t="s">
        <v>308</v>
      </c>
      <c r="G186" s="726">
        <f>'LCR Weights'!M186</f>
        <v>0.75</v>
      </c>
      <c r="H186" s="776">
        <f>'LCR Weights'!H186</f>
        <v>0.75</v>
      </c>
      <c r="I186" s="771"/>
      <c r="J186" s="34">
        <f>IF('LCR Weights'!$N186=0,1,0)*('Base Data'!J186+'Base Data'!I186)*G186</f>
        <v>0</v>
      </c>
      <c r="K186" s="33">
        <f>'LCR Weights'!$N186*($G186*('Base Data'!$I186+'Base Data'!$J186)/30)+($H186*'Base Data'!K186)</f>
        <v>0</v>
      </c>
      <c r="L186" s="33">
        <f>'LCR Weights'!$N186*($G186*('Base Data'!$I186+'Base Data'!$J186)/30)+($H186*'Base Data'!L186)</f>
        <v>0</v>
      </c>
      <c r="M186" s="33">
        <f>'LCR Weights'!$N186*($G186*('Base Data'!$I186+'Base Data'!$J186)/30)+($H186*'Base Data'!M186)</f>
        <v>0</v>
      </c>
      <c r="N186" s="33">
        <f>'LCR Weights'!$N186*($G186*('Base Data'!$I186+'Base Data'!$J186)/30)+($H186*'Base Data'!N186)</f>
        <v>0</v>
      </c>
      <c r="O186" s="33">
        <f>'LCR Weights'!$N186*($G186*('Base Data'!$I186+'Base Data'!$J186)/30)+($H186*'Base Data'!O186)</f>
        <v>0</v>
      </c>
      <c r="P186" s="33">
        <f>'LCR Weights'!$N186*($G186*('Base Data'!$I186+'Base Data'!$J186)/30)+($H186*'Base Data'!P186)</f>
        <v>0</v>
      </c>
      <c r="Q186" s="33">
        <f>'LCR Weights'!$N186*($G186*('Base Data'!$I186+'Base Data'!$J186)/30)+($H186*'Base Data'!Q186)</f>
        <v>0</v>
      </c>
      <c r="R186" s="33">
        <f>'LCR Weights'!$N186*($G186*('Base Data'!$I186+'Base Data'!$J186)/30)+($H186*'Base Data'!R186)</f>
        <v>0</v>
      </c>
      <c r="S186" s="33">
        <f>'LCR Weights'!$N186*($G186*('Base Data'!$I186+'Base Data'!$J186)/30)+($H186*'Base Data'!S186)</f>
        <v>0</v>
      </c>
      <c r="T186" s="33">
        <f>'LCR Weights'!$N186*($G186*('Base Data'!$I186+'Base Data'!$J186)/30)+($H186*'Base Data'!T186)</f>
        <v>0</v>
      </c>
      <c r="U186" s="33">
        <f>'LCR Weights'!$N186*($G186*('Base Data'!$I186+'Base Data'!$J186)/30)+($H186*'Base Data'!U186)</f>
        <v>0</v>
      </c>
      <c r="V186" s="33">
        <f>'LCR Weights'!$N186*($G186*('Base Data'!$I186+'Base Data'!$J186)/30)+($H186*'Base Data'!V186)</f>
        <v>0</v>
      </c>
      <c r="W186" s="33">
        <f>'LCR Weights'!$N186*($G186*('Base Data'!$I186+'Base Data'!$J186)/30)+($H186*'Base Data'!W186)</f>
        <v>0</v>
      </c>
      <c r="X186" s="33">
        <f>'LCR Weights'!$N186*($G186*('Base Data'!$I186+'Base Data'!$J186)/30)+($H186*'Base Data'!X186)</f>
        <v>0</v>
      </c>
      <c r="Y186" s="33">
        <f>'LCR Weights'!$N186*($G186*('Base Data'!$I186+'Base Data'!$J186)/30)+($H186*'Base Data'!Y186)</f>
        <v>0</v>
      </c>
      <c r="Z186" s="33">
        <f>'LCR Weights'!$N186*($G186*('Base Data'!$I186+'Base Data'!$J186)/30)+($H186*'Base Data'!Z186)</f>
        <v>0</v>
      </c>
      <c r="AA186" s="33">
        <f>'LCR Weights'!$N186*($G186*('Base Data'!$I186+'Base Data'!$J186)/30)+($H186*'Base Data'!AA186)</f>
        <v>0</v>
      </c>
      <c r="AB186" s="33">
        <f>'LCR Weights'!$N186*($G186*('Base Data'!$I186+'Base Data'!$J186)/30)+($H186*'Base Data'!AB186)</f>
        <v>0</v>
      </c>
      <c r="AC186" s="33">
        <f>'LCR Weights'!$N186*($G186*('Base Data'!$I186+'Base Data'!$J186)/30)+($H186*'Base Data'!AC186)</f>
        <v>0</v>
      </c>
      <c r="AD186" s="33">
        <f>'LCR Weights'!$N186*($G186*('Base Data'!$I186+'Base Data'!$J186)/30)+($H186*'Base Data'!AD186)</f>
        <v>0</v>
      </c>
      <c r="AE186" s="33">
        <f>'LCR Weights'!$N186*($G186*('Base Data'!$I186+'Base Data'!$J186)/30)+($H186*'Base Data'!AE186)</f>
        <v>0</v>
      </c>
      <c r="AF186" s="33">
        <f>'LCR Weights'!$N186*($G186*('Base Data'!$I186+'Base Data'!$J186)/30)+($H186*'Base Data'!AF186)</f>
        <v>0</v>
      </c>
      <c r="AG186" s="33">
        <f>'LCR Weights'!$N186*($G186*('Base Data'!$I186+'Base Data'!$J186)/30)+($H186*'Base Data'!AG186)</f>
        <v>0</v>
      </c>
      <c r="AH186" s="33">
        <f>'LCR Weights'!$N186*($G186*('Base Data'!$I186+'Base Data'!$J186)/30)+($H186*'Base Data'!AH186)</f>
        <v>0</v>
      </c>
      <c r="AI186" s="33">
        <f>'LCR Weights'!$N186*($G186*('Base Data'!$I186+'Base Data'!$J186)/30)+($H186*'Base Data'!AI186)</f>
        <v>0</v>
      </c>
      <c r="AJ186" s="33">
        <f>'LCR Weights'!$N186*($G186*('Base Data'!$I186+'Base Data'!$J186)/30)+($H186*'Base Data'!AJ186)</f>
        <v>0</v>
      </c>
      <c r="AK186" s="33">
        <f>'LCR Weights'!$N186*($G186*('Base Data'!$I186+'Base Data'!$J186)/30)+($H186*'Base Data'!AK186)</f>
        <v>0</v>
      </c>
      <c r="AL186" s="33">
        <f>'LCR Weights'!$N186*($G186*('Base Data'!$I186+'Base Data'!$J186)/30)+($H186*'Base Data'!AL186)</f>
        <v>0</v>
      </c>
      <c r="AM186" s="33">
        <f>'LCR Weights'!$N186*($G186*('Base Data'!$I186+'Base Data'!$J186)/30)+($H186*'Base Data'!AM186)</f>
        <v>0</v>
      </c>
      <c r="AN186" s="33">
        <f>'LCR Weights'!$N186*($G186*('Base Data'!$I186+'Base Data'!$J186)/30)+($H186*'Base Data'!AN186)</f>
        <v>0</v>
      </c>
      <c r="AO186" s="34">
        <f>$H186*'Base Data'!AO186</f>
        <v>0</v>
      </c>
      <c r="AP186" s="34">
        <f>$H186*'Base Data'!AP186</f>
        <v>0</v>
      </c>
      <c r="AQ186" s="34">
        <f>$H186*'Base Data'!AQ186</f>
        <v>0</v>
      </c>
      <c r="AR186" s="34">
        <f>$H186*'Base Data'!AR186</f>
        <v>0</v>
      </c>
      <c r="AS186" s="34">
        <f>$H186*'Base Data'!AS186</f>
        <v>0</v>
      </c>
      <c r="AT186" s="34">
        <f>$H186*'Base Data'!AT186</f>
        <v>0</v>
      </c>
      <c r="AU186" s="34">
        <f>$H186*'Base Data'!AU186</f>
        <v>0</v>
      </c>
      <c r="AV186" s="34">
        <f>$H186*'Base Data'!AV186</f>
        <v>0</v>
      </c>
      <c r="AW186" s="34">
        <f>$H186*'Base Data'!AW186</f>
        <v>0</v>
      </c>
      <c r="AX186" s="34">
        <f>$H186*'Base Data'!AX186</f>
        <v>0</v>
      </c>
      <c r="AY186" s="34">
        <f>$H186*'Base Data'!AY186</f>
        <v>0</v>
      </c>
      <c r="AZ186" s="34">
        <f>$H186*'Base Data'!AZ186</f>
        <v>0</v>
      </c>
      <c r="BA186" s="34">
        <f>$H186*'Base Data'!BA186</f>
        <v>0</v>
      </c>
      <c r="BB186" s="34">
        <f>$H186*'Base Data'!BB186</f>
        <v>0</v>
      </c>
      <c r="BC186" s="34">
        <f>$H186*'Base Data'!BC186</f>
        <v>0</v>
      </c>
      <c r="BD186" s="34">
        <f>$H186*'Base Data'!BD186</f>
        <v>0</v>
      </c>
      <c r="BE186" s="34">
        <f>$H186*'Base Data'!BE186</f>
        <v>0</v>
      </c>
      <c r="BF186" s="34">
        <f>$H186*'Base Data'!BF186</f>
        <v>0</v>
      </c>
      <c r="BG186" s="34">
        <f>$H186*'Base Data'!BG186</f>
        <v>0</v>
      </c>
      <c r="BH186" s="34">
        <f>$H186*'Base Data'!BH186</f>
        <v>0</v>
      </c>
      <c r="BI186" s="34">
        <f>$H186*'Base Data'!BI186</f>
        <v>0</v>
      </c>
      <c r="BJ186" s="34">
        <f>$H186*'Base Data'!BJ186</f>
        <v>0</v>
      </c>
      <c r="BK186" s="34">
        <f>$H186*'Base Data'!BK186</f>
        <v>0</v>
      </c>
      <c r="BL186" s="34">
        <f>$H186*'Base Data'!BL186</f>
        <v>0</v>
      </c>
      <c r="BM186" s="34">
        <f>$H186*'Base Data'!BM186</f>
        <v>0</v>
      </c>
      <c r="BN186" s="34">
        <f>$H186*'Base Data'!BN186</f>
        <v>0</v>
      </c>
      <c r="BO186" s="34">
        <f>$H186*'Base Data'!BO186</f>
        <v>0</v>
      </c>
      <c r="BP186" s="34">
        <f>$H186*'Base Data'!BP186</f>
        <v>0</v>
      </c>
      <c r="BQ186" s="34">
        <f>$H186*'Base Data'!BQ186</f>
        <v>0</v>
      </c>
      <c r="BR186" s="34">
        <f>$H186*'Base Data'!BR186</f>
        <v>0</v>
      </c>
      <c r="BS186" s="34">
        <f>$H186*'Base Data'!BS186</f>
        <v>0</v>
      </c>
      <c r="BT186" s="34">
        <f>$H186*'Base Data'!BT186</f>
        <v>0</v>
      </c>
      <c r="BU186" s="34">
        <f>$H186*'Base Data'!BU186</f>
        <v>0</v>
      </c>
      <c r="BV186" s="34">
        <f>$H186*'Base Data'!BV186</f>
        <v>0</v>
      </c>
      <c r="BW186" s="34">
        <f>$H186*'Base Data'!BW186</f>
        <v>0</v>
      </c>
      <c r="BX186" s="34">
        <f>$H186*'Base Data'!BX186</f>
        <v>0</v>
      </c>
      <c r="BY186" s="34">
        <f>$H186*'Base Data'!BY186</f>
        <v>0</v>
      </c>
      <c r="BZ186" s="34">
        <f>$H186*'Base Data'!BZ186</f>
        <v>0</v>
      </c>
      <c r="CA186" s="34">
        <f>$H186*'Base Data'!CA186</f>
        <v>0</v>
      </c>
      <c r="CB186" s="34">
        <f>$H186*'Base Data'!CB186</f>
        <v>0</v>
      </c>
      <c r="CC186" s="34">
        <f>$H186*'Base Data'!CC186</f>
        <v>0</v>
      </c>
      <c r="CD186" s="34">
        <f>$H186*'Base Data'!CD186</f>
        <v>0</v>
      </c>
      <c r="CE186" s="34">
        <f>$H186*'Base Data'!CE186</f>
        <v>0</v>
      </c>
      <c r="CF186" s="34">
        <f>$H186*'Base Data'!CF186</f>
        <v>0</v>
      </c>
      <c r="CG186" s="34">
        <f>$H186*'Base Data'!CG186</f>
        <v>0</v>
      </c>
      <c r="CH186" s="34">
        <f>$H186*'Base Data'!CH186</f>
        <v>0</v>
      </c>
      <c r="CI186" s="34">
        <f>$H186*'Base Data'!CI186</f>
        <v>0</v>
      </c>
      <c r="CJ186" s="34">
        <f>$H186*'Base Data'!CJ186</f>
        <v>0</v>
      </c>
      <c r="CK186" s="34">
        <f>$H186*'Base Data'!CK186</f>
        <v>0</v>
      </c>
      <c r="CL186" s="34">
        <f>$H186*'Base Data'!CL186</f>
        <v>0</v>
      </c>
      <c r="CM186" s="34">
        <f>$H186*'Base Data'!CM186</f>
        <v>0</v>
      </c>
      <c r="CN186" s="34">
        <f>$H186*'Base Data'!CN186</f>
        <v>0</v>
      </c>
      <c r="CO186" s="34">
        <f>$H186*'Base Data'!CO186</f>
        <v>0</v>
      </c>
      <c r="CP186" s="34">
        <f>$H186*'Base Data'!CP186</f>
        <v>0</v>
      </c>
      <c r="CQ186" s="34">
        <f>$H186*'Base Data'!CQ186</f>
        <v>0</v>
      </c>
      <c r="CR186" s="34">
        <f>$H186*'Base Data'!CR186</f>
        <v>0</v>
      </c>
      <c r="CS186" s="34">
        <f>$H186*'Base Data'!CS186</f>
        <v>0</v>
      </c>
      <c r="CT186" s="34">
        <f>$H186*'Base Data'!CT186</f>
        <v>0</v>
      </c>
      <c r="CU186" s="34">
        <f>$H186*'Base Data'!CU186</f>
        <v>0</v>
      </c>
      <c r="CV186" s="34">
        <f>$H186*'Base Data'!CV186</f>
        <v>0</v>
      </c>
      <c r="CW186" s="34">
        <f>$H186*'Base Data'!CW186</f>
        <v>0</v>
      </c>
      <c r="CX186" s="34">
        <f>$H186*'Base Data'!CX186</f>
        <v>0</v>
      </c>
      <c r="CY186" s="34">
        <f>$H186*'Base Data'!CY186</f>
        <v>0</v>
      </c>
      <c r="CZ186" s="34">
        <f>$H186*'Base Data'!CZ186</f>
        <v>0</v>
      </c>
      <c r="DA186" s="34">
        <f>$H186*'Base Data'!DA186</f>
        <v>0</v>
      </c>
      <c r="DB186" s="34">
        <f>$H186*'Base Data'!DB186</f>
        <v>0</v>
      </c>
      <c r="DC186" s="34">
        <f>$H186*'Base Data'!DC186</f>
        <v>0</v>
      </c>
      <c r="DD186" s="34">
        <f>$H186*'Base Data'!DD186</f>
        <v>0</v>
      </c>
      <c r="DE186" s="34">
        <f>$H186*'Base Data'!DE186</f>
        <v>0</v>
      </c>
      <c r="DF186" s="34">
        <f>$H186*'Base Data'!DF186</f>
        <v>0</v>
      </c>
      <c r="DG186" s="34">
        <f>$H186*'Base Data'!DG186</f>
        <v>0</v>
      </c>
      <c r="DH186" s="34">
        <f>$H186*'Base Data'!DH186</f>
        <v>0</v>
      </c>
      <c r="DI186" s="34">
        <f>$H186*'Base Data'!DI186</f>
        <v>0</v>
      </c>
      <c r="DJ186" s="34">
        <f>$H186*'Base Data'!DJ186</f>
        <v>0</v>
      </c>
      <c r="DK186" s="34">
        <f>$H186*'Base Data'!DK186</f>
        <v>0</v>
      </c>
      <c r="DL186" s="729">
        <f>$H186*'Base Data'!DL186</f>
        <v>0</v>
      </c>
    </row>
    <row r="187" spans="1:129" s="398" customFormat="1" ht="19.899999999999999" customHeight="1">
      <c r="A187" s="333">
        <f>'LCR Weights'!N187</f>
        <v>1</v>
      </c>
      <c r="B187" s="333"/>
      <c r="C187" s="76"/>
      <c r="D187" s="87"/>
      <c r="E187" s="90"/>
      <c r="F187" s="778" t="s">
        <v>972</v>
      </c>
      <c r="G187" s="726">
        <f>'LCR Weights'!M187</f>
        <v>1</v>
      </c>
      <c r="H187" s="776">
        <f>'LCR Weights'!H187</f>
        <v>1</v>
      </c>
      <c r="I187" s="779"/>
      <c r="J187" s="34">
        <f>IF('LCR Weights'!$N187=0,1,0)*('Base Data'!J187+'Base Data'!I187)*G187</f>
        <v>0</v>
      </c>
      <c r="K187" s="33">
        <f>'LCR Weights'!$N187*($G187*('Base Data'!$I187+'Base Data'!$J187)/30)+($H187*'Base Data'!K187)</f>
        <v>0</v>
      </c>
      <c r="L187" s="33">
        <f>'LCR Weights'!$N187*($G187*('Base Data'!$I187+'Base Data'!$J187)/30)+($H187*'Base Data'!L187)</f>
        <v>0</v>
      </c>
      <c r="M187" s="33">
        <f>'LCR Weights'!$N187*($G187*('Base Data'!$I187+'Base Data'!$J187)/30)+($H187*'Base Data'!M187)</f>
        <v>0</v>
      </c>
      <c r="N187" s="33">
        <f>'LCR Weights'!$N187*($G187*('Base Data'!$I187+'Base Data'!$J187)/30)+($H187*'Base Data'!N187)</f>
        <v>0</v>
      </c>
      <c r="O187" s="33">
        <f>'LCR Weights'!$N187*($G187*('Base Data'!$I187+'Base Data'!$J187)/30)+($H187*'Base Data'!O187)</f>
        <v>0</v>
      </c>
      <c r="P187" s="33">
        <f>'LCR Weights'!$N187*($G187*('Base Data'!$I187+'Base Data'!$J187)/30)+($H187*'Base Data'!P187)</f>
        <v>0</v>
      </c>
      <c r="Q187" s="33">
        <f>'LCR Weights'!$N187*($G187*('Base Data'!$I187+'Base Data'!$J187)/30)+($H187*'Base Data'!Q187)</f>
        <v>0</v>
      </c>
      <c r="R187" s="33">
        <f>'LCR Weights'!$N187*($G187*('Base Data'!$I187+'Base Data'!$J187)/30)+($H187*'Base Data'!R187)</f>
        <v>0</v>
      </c>
      <c r="S187" s="33">
        <f>'LCR Weights'!$N187*($G187*('Base Data'!$I187+'Base Data'!$J187)/30)+($H187*'Base Data'!S187)</f>
        <v>0</v>
      </c>
      <c r="T187" s="33">
        <f>'LCR Weights'!$N187*($G187*('Base Data'!$I187+'Base Data'!$J187)/30)+($H187*'Base Data'!T187)</f>
        <v>0</v>
      </c>
      <c r="U187" s="33">
        <f>'LCR Weights'!$N187*($G187*('Base Data'!$I187+'Base Data'!$J187)/30)+($H187*'Base Data'!U187)</f>
        <v>0</v>
      </c>
      <c r="V187" s="33">
        <f>'LCR Weights'!$N187*($G187*('Base Data'!$I187+'Base Data'!$J187)/30)+($H187*'Base Data'!V187)</f>
        <v>0</v>
      </c>
      <c r="W187" s="33">
        <f>'LCR Weights'!$N187*($G187*('Base Data'!$I187+'Base Data'!$J187)/30)+($H187*'Base Data'!W187)</f>
        <v>0</v>
      </c>
      <c r="X187" s="33">
        <f>'LCR Weights'!$N187*($G187*('Base Data'!$I187+'Base Data'!$J187)/30)+($H187*'Base Data'!X187)</f>
        <v>0</v>
      </c>
      <c r="Y187" s="33">
        <f>'LCR Weights'!$N187*($G187*('Base Data'!$I187+'Base Data'!$J187)/30)+($H187*'Base Data'!Y187)</f>
        <v>0</v>
      </c>
      <c r="Z187" s="33">
        <f>'LCR Weights'!$N187*($G187*('Base Data'!$I187+'Base Data'!$J187)/30)+($H187*'Base Data'!Z187)</f>
        <v>0</v>
      </c>
      <c r="AA187" s="33">
        <f>'LCR Weights'!$N187*($G187*('Base Data'!$I187+'Base Data'!$J187)/30)+($H187*'Base Data'!AA187)</f>
        <v>0</v>
      </c>
      <c r="AB187" s="33">
        <f>'LCR Weights'!$N187*($G187*('Base Data'!$I187+'Base Data'!$J187)/30)+($H187*'Base Data'!AB187)</f>
        <v>0</v>
      </c>
      <c r="AC187" s="33">
        <f>'LCR Weights'!$N187*($G187*('Base Data'!$I187+'Base Data'!$J187)/30)+($H187*'Base Data'!AC187)</f>
        <v>0</v>
      </c>
      <c r="AD187" s="33">
        <f>'LCR Weights'!$N187*($G187*('Base Data'!$I187+'Base Data'!$J187)/30)+($H187*'Base Data'!AD187)</f>
        <v>0</v>
      </c>
      <c r="AE187" s="33">
        <f>'LCR Weights'!$N187*($G187*('Base Data'!$I187+'Base Data'!$J187)/30)+($H187*'Base Data'!AE187)</f>
        <v>0</v>
      </c>
      <c r="AF187" s="33">
        <f>'LCR Weights'!$N187*($G187*('Base Data'!$I187+'Base Data'!$J187)/30)+($H187*'Base Data'!AF187)</f>
        <v>0</v>
      </c>
      <c r="AG187" s="33">
        <f>'LCR Weights'!$N187*($G187*('Base Data'!$I187+'Base Data'!$J187)/30)+($H187*'Base Data'!AG187)</f>
        <v>0</v>
      </c>
      <c r="AH187" s="33">
        <f>'LCR Weights'!$N187*($G187*('Base Data'!$I187+'Base Data'!$J187)/30)+($H187*'Base Data'!AH187)</f>
        <v>0</v>
      </c>
      <c r="AI187" s="33">
        <f>'LCR Weights'!$N187*($G187*('Base Data'!$I187+'Base Data'!$J187)/30)+($H187*'Base Data'!AI187)</f>
        <v>0</v>
      </c>
      <c r="AJ187" s="33">
        <f>'LCR Weights'!$N187*($G187*('Base Data'!$I187+'Base Data'!$J187)/30)+($H187*'Base Data'!AJ187)</f>
        <v>0</v>
      </c>
      <c r="AK187" s="33">
        <f>'LCR Weights'!$N187*($G187*('Base Data'!$I187+'Base Data'!$J187)/30)+($H187*'Base Data'!AK187)</f>
        <v>0</v>
      </c>
      <c r="AL187" s="33">
        <f>'LCR Weights'!$N187*($G187*('Base Data'!$I187+'Base Data'!$J187)/30)+($H187*'Base Data'!AL187)</f>
        <v>0</v>
      </c>
      <c r="AM187" s="33">
        <f>'LCR Weights'!$N187*($G187*('Base Data'!$I187+'Base Data'!$J187)/30)+($H187*'Base Data'!AM187)</f>
        <v>0</v>
      </c>
      <c r="AN187" s="33">
        <f>'LCR Weights'!$N187*($G187*('Base Data'!$I187+'Base Data'!$J187)/30)+($H187*'Base Data'!AN187)</f>
        <v>0</v>
      </c>
      <c r="AO187" s="34">
        <f>$H187*'Base Data'!AO187</f>
        <v>0</v>
      </c>
      <c r="AP187" s="34">
        <f>$H187*'Base Data'!AP187</f>
        <v>0</v>
      </c>
      <c r="AQ187" s="34">
        <f>$H187*'Base Data'!AQ187</f>
        <v>0</v>
      </c>
      <c r="AR187" s="34">
        <f>$H187*'Base Data'!AR187</f>
        <v>0</v>
      </c>
      <c r="AS187" s="34">
        <f>$H187*'Base Data'!AS187</f>
        <v>0</v>
      </c>
      <c r="AT187" s="34">
        <f>$H187*'Base Data'!AT187</f>
        <v>0</v>
      </c>
      <c r="AU187" s="34">
        <f>$H187*'Base Data'!AU187</f>
        <v>0</v>
      </c>
      <c r="AV187" s="34">
        <f>$H187*'Base Data'!AV187</f>
        <v>0</v>
      </c>
      <c r="AW187" s="34">
        <f>$H187*'Base Data'!AW187</f>
        <v>0</v>
      </c>
      <c r="AX187" s="34">
        <f>$H187*'Base Data'!AX187</f>
        <v>0</v>
      </c>
      <c r="AY187" s="34">
        <f>$H187*'Base Data'!AY187</f>
        <v>0</v>
      </c>
      <c r="AZ187" s="34">
        <f>$H187*'Base Data'!AZ187</f>
        <v>0</v>
      </c>
      <c r="BA187" s="34">
        <f>$H187*'Base Data'!BA187</f>
        <v>0</v>
      </c>
      <c r="BB187" s="34">
        <f>$H187*'Base Data'!BB187</f>
        <v>0</v>
      </c>
      <c r="BC187" s="34">
        <f>$H187*'Base Data'!BC187</f>
        <v>0</v>
      </c>
      <c r="BD187" s="34">
        <f>$H187*'Base Data'!BD187</f>
        <v>0</v>
      </c>
      <c r="BE187" s="34">
        <f>$H187*'Base Data'!BE187</f>
        <v>0</v>
      </c>
      <c r="BF187" s="34">
        <f>$H187*'Base Data'!BF187</f>
        <v>0</v>
      </c>
      <c r="BG187" s="34">
        <f>$H187*'Base Data'!BG187</f>
        <v>0</v>
      </c>
      <c r="BH187" s="34">
        <f>$H187*'Base Data'!BH187</f>
        <v>0</v>
      </c>
      <c r="BI187" s="34">
        <f>$H187*'Base Data'!BI187</f>
        <v>0</v>
      </c>
      <c r="BJ187" s="34">
        <f>$H187*'Base Data'!BJ187</f>
        <v>0</v>
      </c>
      <c r="BK187" s="34">
        <f>$H187*'Base Data'!BK187</f>
        <v>0</v>
      </c>
      <c r="BL187" s="34">
        <f>$H187*'Base Data'!BL187</f>
        <v>0</v>
      </c>
      <c r="BM187" s="34">
        <f>$H187*'Base Data'!BM187</f>
        <v>0</v>
      </c>
      <c r="BN187" s="34">
        <f>$H187*'Base Data'!BN187</f>
        <v>0</v>
      </c>
      <c r="BO187" s="34">
        <f>$H187*'Base Data'!BO187</f>
        <v>0</v>
      </c>
      <c r="BP187" s="34">
        <f>$H187*'Base Data'!BP187</f>
        <v>0</v>
      </c>
      <c r="BQ187" s="34">
        <f>$H187*'Base Data'!BQ187</f>
        <v>0</v>
      </c>
      <c r="BR187" s="34">
        <f>$H187*'Base Data'!BR187</f>
        <v>0</v>
      </c>
      <c r="BS187" s="34">
        <f>$H187*'Base Data'!BS187</f>
        <v>0</v>
      </c>
      <c r="BT187" s="34">
        <f>$H187*'Base Data'!BT187</f>
        <v>0</v>
      </c>
      <c r="BU187" s="34">
        <f>$H187*'Base Data'!BU187</f>
        <v>0</v>
      </c>
      <c r="BV187" s="34">
        <f>$H187*'Base Data'!BV187</f>
        <v>0</v>
      </c>
      <c r="BW187" s="34">
        <f>$H187*'Base Data'!BW187</f>
        <v>0</v>
      </c>
      <c r="BX187" s="34">
        <f>$H187*'Base Data'!BX187</f>
        <v>0</v>
      </c>
      <c r="BY187" s="34">
        <f>$H187*'Base Data'!BY187</f>
        <v>0</v>
      </c>
      <c r="BZ187" s="34">
        <f>$H187*'Base Data'!BZ187</f>
        <v>0</v>
      </c>
      <c r="CA187" s="34">
        <f>$H187*'Base Data'!CA187</f>
        <v>0</v>
      </c>
      <c r="CB187" s="34">
        <f>$H187*'Base Data'!CB187</f>
        <v>0</v>
      </c>
      <c r="CC187" s="34">
        <f>$H187*'Base Data'!CC187</f>
        <v>0</v>
      </c>
      <c r="CD187" s="34">
        <f>$H187*'Base Data'!CD187</f>
        <v>0</v>
      </c>
      <c r="CE187" s="34">
        <f>$H187*'Base Data'!CE187</f>
        <v>0</v>
      </c>
      <c r="CF187" s="34">
        <f>$H187*'Base Data'!CF187</f>
        <v>0</v>
      </c>
      <c r="CG187" s="34">
        <f>$H187*'Base Data'!CG187</f>
        <v>0</v>
      </c>
      <c r="CH187" s="34">
        <f>$H187*'Base Data'!CH187</f>
        <v>0</v>
      </c>
      <c r="CI187" s="34">
        <f>$H187*'Base Data'!CI187</f>
        <v>0</v>
      </c>
      <c r="CJ187" s="34">
        <f>$H187*'Base Data'!CJ187</f>
        <v>0</v>
      </c>
      <c r="CK187" s="34">
        <f>$H187*'Base Data'!CK187</f>
        <v>0</v>
      </c>
      <c r="CL187" s="34">
        <f>$H187*'Base Data'!CL187</f>
        <v>0</v>
      </c>
      <c r="CM187" s="34">
        <f>$H187*'Base Data'!CM187</f>
        <v>0</v>
      </c>
      <c r="CN187" s="34">
        <f>$H187*'Base Data'!CN187</f>
        <v>0</v>
      </c>
      <c r="CO187" s="34">
        <f>$H187*'Base Data'!CO187</f>
        <v>0</v>
      </c>
      <c r="CP187" s="34">
        <f>$H187*'Base Data'!CP187</f>
        <v>0</v>
      </c>
      <c r="CQ187" s="34">
        <f>$H187*'Base Data'!CQ187</f>
        <v>0</v>
      </c>
      <c r="CR187" s="34">
        <f>$H187*'Base Data'!CR187</f>
        <v>0</v>
      </c>
      <c r="CS187" s="34">
        <f>$H187*'Base Data'!CS187</f>
        <v>0</v>
      </c>
      <c r="CT187" s="34">
        <f>$H187*'Base Data'!CT187</f>
        <v>0</v>
      </c>
      <c r="CU187" s="34">
        <f>$H187*'Base Data'!CU187</f>
        <v>0</v>
      </c>
      <c r="CV187" s="34">
        <f>$H187*'Base Data'!CV187</f>
        <v>0</v>
      </c>
      <c r="CW187" s="34">
        <f>$H187*'Base Data'!CW187</f>
        <v>0</v>
      </c>
      <c r="CX187" s="34">
        <f>$H187*'Base Data'!CX187</f>
        <v>0</v>
      </c>
      <c r="CY187" s="34">
        <f>$H187*'Base Data'!CY187</f>
        <v>0</v>
      </c>
      <c r="CZ187" s="34">
        <f>$H187*'Base Data'!CZ187</f>
        <v>0</v>
      </c>
      <c r="DA187" s="34">
        <f>$H187*'Base Data'!DA187</f>
        <v>0</v>
      </c>
      <c r="DB187" s="34">
        <f>$H187*'Base Data'!DB187</f>
        <v>0</v>
      </c>
      <c r="DC187" s="34">
        <f>$H187*'Base Data'!DC187</f>
        <v>0</v>
      </c>
      <c r="DD187" s="34">
        <f>$H187*'Base Data'!DD187</f>
        <v>0</v>
      </c>
      <c r="DE187" s="34">
        <f>$H187*'Base Data'!DE187</f>
        <v>0</v>
      </c>
      <c r="DF187" s="34">
        <f>$H187*'Base Data'!DF187</f>
        <v>0</v>
      </c>
      <c r="DG187" s="34">
        <f>$H187*'Base Data'!DG187</f>
        <v>0</v>
      </c>
      <c r="DH187" s="34">
        <f>$H187*'Base Data'!DH187</f>
        <v>0</v>
      </c>
      <c r="DI187" s="34">
        <f>$H187*'Base Data'!DI187</f>
        <v>0</v>
      </c>
      <c r="DJ187" s="34">
        <f>$H187*'Base Data'!DJ187</f>
        <v>0</v>
      </c>
      <c r="DK187" s="34">
        <f>$H187*'Base Data'!DK187</f>
        <v>0</v>
      </c>
      <c r="DL187" s="729">
        <f>$H187*'Base Data'!DL187</f>
        <v>0</v>
      </c>
    </row>
    <row r="188" spans="1:129" s="396" customFormat="1" ht="24.75">
      <c r="A188" s="333">
        <f>'LCR Weights'!N188</f>
        <v>1</v>
      </c>
      <c r="B188" s="333"/>
      <c r="C188" s="76"/>
      <c r="D188" s="87" t="s">
        <v>629</v>
      </c>
      <c r="E188" s="90" t="s">
        <v>818</v>
      </c>
      <c r="F188" s="739" t="s">
        <v>957</v>
      </c>
      <c r="G188" s="726">
        <f>'LCR Weights'!M188</f>
        <v>0.05</v>
      </c>
      <c r="H188" s="776">
        <f>'LCR Weights'!H188</f>
        <v>0.05</v>
      </c>
      <c r="I188" s="771"/>
      <c r="J188" s="34">
        <f>IF('LCR Weights'!$N188=0,1,0)*('Base Data'!J188+'Base Data'!I188)*G188</f>
        <v>0</v>
      </c>
      <c r="K188" s="33">
        <f>'LCR Weights'!$N188*($G188*('Base Data'!$I188+'Base Data'!$J188)/30)+($H188*'Base Data'!K188)</f>
        <v>0</v>
      </c>
      <c r="L188" s="33">
        <f>'LCR Weights'!$N188*($G188*('Base Data'!$I188+'Base Data'!$J188)/30)+($H188*'Base Data'!L188)</f>
        <v>0</v>
      </c>
      <c r="M188" s="33">
        <f>'LCR Weights'!$N188*($G188*('Base Data'!$I188+'Base Data'!$J188)/30)+($H188*'Base Data'!M188)</f>
        <v>0</v>
      </c>
      <c r="N188" s="33">
        <f>'LCR Weights'!$N188*($G188*('Base Data'!$I188+'Base Data'!$J188)/30)+($H188*'Base Data'!N188)</f>
        <v>0</v>
      </c>
      <c r="O188" s="33">
        <f>'LCR Weights'!$N188*($G188*('Base Data'!$I188+'Base Data'!$J188)/30)+($H188*'Base Data'!O188)</f>
        <v>0</v>
      </c>
      <c r="P188" s="33">
        <f>'LCR Weights'!$N188*($G188*('Base Data'!$I188+'Base Data'!$J188)/30)+($H188*'Base Data'!P188)</f>
        <v>0</v>
      </c>
      <c r="Q188" s="33">
        <f>'LCR Weights'!$N188*($G188*('Base Data'!$I188+'Base Data'!$J188)/30)+($H188*'Base Data'!Q188)</f>
        <v>0</v>
      </c>
      <c r="R188" s="33">
        <f>'LCR Weights'!$N188*($G188*('Base Data'!$I188+'Base Data'!$J188)/30)+($H188*'Base Data'!R188)</f>
        <v>0</v>
      </c>
      <c r="S188" s="33">
        <f>'LCR Weights'!$N188*($G188*('Base Data'!$I188+'Base Data'!$J188)/30)+($H188*'Base Data'!S188)</f>
        <v>0</v>
      </c>
      <c r="T188" s="33">
        <f>'LCR Weights'!$N188*($G188*('Base Data'!$I188+'Base Data'!$J188)/30)+($H188*'Base Data'!T188)</f>
        <v>0</v>
      </c>
      <c r="U188" s="33">
        <f>'LCR Weights'!$N188*($G188*('Base Data'!$I188+'Base Data'!$J188)/30)+($H188*'Base Data'!U188)</f>
        <v>0</v>
      </c>
      <c r="V188" s="33">
        <f>'LCR Weights'!$N188*($G188*('Base Data'!$I188+'Base Data'!$J188)/30)+($H188*'Base Data'!V188)</f>
        <v>0</v>
      </c>
      <c r="W188" s="33">
        <f>'LCR Weights'!$N188*($G188*('Base Data'!$I188+'Base Data'!$J188)/30)+($H188*'Base Data'!W188)</f>
        <v>0</v>
      </c>
      <c r="X188" s="33">
        <f>'LCR Weights'!$N188*($G188*('Base Data'!$I188+'Base Data'!$J188)/30)+($H188*'Base Data'!X188)</f>
        <v>0</v>
      </c>
      <c r="Y188" s="33">
        <f>'LCR Weights'!$N188*($G188*('Base Data'!$I188+'Base Data'!$J188)/30)+($H188*'Base Data'!Y188)</f>
        <v>0</v>
      </c>
      <c r="Z188" s="33">
        <f>'LCR Weights'!$N188*($G188*('Base Data'!$I188+'Base Data'!$J188)/30)+($H188*'Base Data'!Z188)</f>
        <v>0</v>
      </c>
      <c r="AA188" s="33">
        <f>'LCR Weights'!$N188*($G188*('Base Data'!$I188+'Base Data'!$J188)/30)+($H188*'Base Data'!AA188)</f>
        <v>0</v>
      </c>
      <c r="AB188" s="33">
        <f>'LCR Weights'!$N188*($G188*('Base Data'!$I188+'Base Data'!$J188)/30)+($H188*'Base Data'!AB188)</f>
        <v>0</v>
      </c>
      <c r="AC188" s="33">
        <f>'LCR Weights'!$N188*($G188*('Base Data'!$I188+'Base Data'!$J188)/30)+($H188*'Base Data'!AC188)</f>
        <v>0</v>
      </c>
      <c r="AD188" s="33">
        <f>'LCR Weights'!$N188*($G188*('Base Data'!$I188+'Base Data'!$J188)/30)+($H188*'Base Data'!AD188)</f>
        <v>0</v>
      </c>
      <c r="AE188" s="33">
        <f>'LCR Weights'!$N188*($G188*('Base Data'!$I188+'Base Data'!$J188)/30)+($H188*'Base Data'!AE188)</f>
        <v>0</v>
      </c>
      <c r="AF188" s="33">
        <f>'LCR Weights'!$N188*($G188*('Base Data'!$I188+'Base Data'!$J188)/30)+($H188*'Base Data'!AF188)</f>
        <v>0</v>
      </c>
      <c r="AG188" s="33">
        <f>'LCR Weights'!$N188*($G188*('Base Data'!$I188+'Base Data'!$J188)/30)+($H188*'Base Data'!AG188)</f>
        <v>0</v>
      </c>
      <c r="AH188" s="33">
        <f>'LCR Weights'!$N188*($G188*('Base Data'!$I188+'Base Data'!$J188)/30)+($H188*'Base Data'!AH188)</f>
        <v>0</v>
      </c>
      <c r="AI188" s="33">
        <f>'LCR Weights'!$N188*($G188*('Base Data'!$I188+'Base Data'!$J188)/30)+($H188*'Base Data'!AI188)</f>
        <v>0</v>
      </c>
      <c r="AJ188" s="33">
        <f>'LCR Weights'!$N188*($G188*('Base Data'!$I188+'Base Data'!$J188)/30)+($H188*'Base Data'!AJ188)</f>
        <v>0</v>
      </c>
      <c r="AK188" s="33">
        <f>'LCR Weights'!$N188*($G188*('Base Data'!$I188+'Base Data'!$J188)/30)+($H188*'Base Data'!AK188)</f>
        <v>0</v>
      </c>
      <c r="AL188" s="33">
        <f>'LCR Weights'!$N188*($G188*('Base Data'!$I188+'Base Data'!$J188)/30)+($H188*'Base Data'!AL188)</f>
        <v>0</v>
      </c>
      <c r="AM188" s="33">
        <f>'LCR Weights'!$N188*($G188*('Base Data'!$I188+'Base Data'!$J188)/30)+($H188*'Base Data'!AM188)</f>
        <v>0</v>
      </c>
      <c r="AN188" s="33">
        <f>'LCR Weights'!$N188*($G188*('Base Data'!$I188+'Base Data'!$J188)/30)+($H188*'Base Data'!AN188)</f>
        <v>0</v>
      </c>
      <c r="AO188" s="34">
        <f>$H188*'Base Data'!AO188</f>
        <v>0</v>
      </c>
      <c r="AP188" s="34">
        <f>$H188*'Base Data'!AP188</f>
        <v>0</v>
      </c>
      <c r="AQ188" s="34">
        <f>$H188*'Base Data'!AQ188</f>
        <v>0</v>
      </c>
      <c r="AR188" s="34">
        <f>$H188*'Base Data'!AR188</f>
        <v>0</v>
      </c>
      <c r="AS188" s="34">
        <f>$H188*'Base Data'!AS188</f>
        <v>0</v>
      </c>
      <c r="AT188" s="34">
        <f>$H188*'Base Data'!AT188</f>
        <v>0</v>
      </c>
      <c r="AU188" s="34">
        <f>$H188*'Base Data'!AU188</f>
        <v>0</v>
      </c>
      <c r="AV188" s="34">
        <f>$H188*'Base Data'!AV188</f>
        <v>0</v>
      </c>
      <c r="AW188" s="34">
        <f>$H188*'Base Data'!AW188</f>
        <v>0</v>
      </c>
      <c r="AX188" s="34">
        <f>$H188*'Base Data'!AX188</f>
        <v>0</v>
      </c>
      <c r="AY188" s="34">
        <f>$H188*'Base Data'!AY188</f>
        <v>0</v>
      </c>
      <c r="AZ188" s="34">
        <f>$H188*'Base Data'!AZ188</f>
        <v>0</v>
      </c>
      <c r="BA188" s="34">
        <f>$H188*'Base Data'!BA188</f>
        <v>0</v>
      </c>
      <c r="BB188" s="34">
        <f>$H188*'Base Data'!BB188</f>
        <v>0</v>
      </c>
      <c r="BC188" s="34">
        <f>$H188*'Base Data'!BC188</f>
        <v>0</v>
      </c>
      <c r="BD188" s="34">
        <f>$H188*'Base Data'!BD188</f>
        <v>0</v>
      </c>
      <c r="BE188" s="34">
        <f>$H188*'Base Data'!BE188</f>
        <v>0</v>
      </c>
      <c r="BF188" s="34">
        <f>$H188*'Base Data'!BF188</f>
        <v>0</v>
      </c>
      <c r="BG188" s="34">
        <f>$H188*'Base Data'!BG188</f>
        <v>0</v>
      </c>
      <c r="BH188" s="34">
        <f>$H188*'Base Data'!BH188</f>
        <v>0</v>
      </c>
      <c r="BI188" s="34">
        <f>$H188*'Base Data'!BI188</f>
        <v>0</v>
      </c>
      <c r="BJ188" s="34">
        <f>$H188*'Base Data'!BJ188</f>
        <v>0</v>
      </c>
      <c r="BK188" s="34">
        <f>$H188*'Base Data'!BK188</f>
        <v>0</v>
      </c>
      <c r="BL188" s="34">
        <f>$H188*'Base Data'!BL188</f>
        <v>0</v>
      </c>
      <c r="BM188" s="34">
        <f>$H188*'Base Data'!BM188</f>
        <v>0</v>
      </c>
      <c r="BN188" s="34">
        <f>$H188*'Base Data'!BN188</f>
        <v>0</v>
      </c>
      <c r="BO188" s="34">
        <f>$H188*'Base Data'!BO188</f>
        <v>0</v>
      </c>
      <c r="BP188" s="34">
        <f>$H188*'Base Data'!BP188</f>
        <v>0</v>
      </c>
      <c r="BQ188" s="34">
        <f>$H188*'Base Data'!BQ188</f>
        <v>0</v>
      </c>
      <c r="BR188" s="34">
        <f>$H188*'Base Data'!BR188</f>
        <v>0</v>
      </c>
      <c r="BS188" s="34">
        <f>$H188*'Base Data'!BS188</f>
        <v>0</v>
      </c>
      <c r="BT188" s="34">
        <f>$H188*'Base Data'!BT188</f>
        <v>0</v>
      </c>
      <c r="BU188" s="34">
        <f>$H188*'Base Data'!BU188</f>
        <v>0</v>
      </c>
      <c r="BV188" s="34">
        <f>$H188*'Base Data'!BV188</f>
        <v>0</v>
      </c>
      <c r="BW188" s="34">
        <f>$H188*'Base Data'!BW188</f>
        <v>0</v>
      </c>
      <c r="BX188" s="34">
        <f>$H188*'Base Data'!BX188</f>
        <v>0</v>
      </c>
      <c r="BY188" s="34">
        <f>$H188*'Base Data'!BY188</f>
        <v>0</v>
      </c>
      <c r="BZ188" s="34">
        <f>$H188*'Base Data'!BZ188</f>
        <v>0</v>
      </c>
      <c r="CA188" s="34">
        <f>$H188*'Base Data'!CA188</f>
        <v>0</v>
      </c>
      <c r="CB188" s="34">
        <f>$H188*'Base Data'!CB188</f>
        <v>0</v>
      </c>
      <c r="CC188" s="34">
        <f>$H188*'Base Data'!CC188</f>
        <v>0</v>
      </c>
      <c r="CD188" s="34">
        <f>$H188*'Base Data'!CD188</f>
        <v>0</v>
      </c>
      <c r="CE188" s="34">
        <f>$H188*'Base Data'!CE188</f>
        <v>0</v>
      </c>
      <c r="CF188" s="34">
        <f>$H188*'Base Data'!CF188</f>
        <v>0</v>
      </c>
      <c r="CG188" s="34">
        <f>$H188*'Base Data'!CG188</f>
        <v>0</v>
      </c>
      <c r="CH188" s="34">
        <f>$H188*'Base Data'!CH188</f>
        <v>0</v>
      </c>
      <c r="CI188" s="34">
        <f>$H188*'Base Data'!CI188</f>
        <v>0</v>
      </c>
      <c r="CJ188" s="34">
        <f>$H188*'Base Data'!CJ188</f>
        <v>0</v>
      </c>
      <c r="CK188" s="34">
        <f>$H188*'Base Data'!CK188</f>
        <v>0</v>
      </c>
      <c r="CL188" s="34">
        <f>$H188*'Base Data'!CL188</f>
        <v>0</v>
      </c>
      <c r="CM188" s="34">
        <f>$H188*'Base Data'!CM188</f>
        <v>0</v>
      </c>
      <c r="CN188" s="34">
        <f>$H188*'Base Data'!CN188</f>
        <v>0</v>
      </c>
      <c r="CO188" s="34">
        <f>$H188*'Base Data'!CO188</f>
        <v>0</v>
      </c>
      <c r="CP188" s="34">
        <f>$H188*'Base Data'!CP188</f>
        <v>0</v>
      </c>
      <c r="CQ188" s="34">
        <f>$H188*'Base Data'!CQ188</f>
        <v>0</v>
      </c>
      <c r="CR188" s="34">
        <f>$H188*'Base Data'!CR188</f>
        <v>0</v>
      </c>
      <c r="CS188" s="34">
        <f>$H188*'Base Data'!CS188</f>
        <v>0</v>
      </c>
      <c r="CT188" s="34">
        <f>$H188*'Base Data'!CT188</f>
        <v>0</v>
      </c>
      <c r="CU188" s="34">
        <f>$H188*'Base Data'!CU188</f>
        <v>0</v>
      </c>
      <c r="CV188" s="34">
        <f>$H188*'Base Data'!CV188</f>
        <v>0</v>
      </c>
      <c r="CW188" s="34">
        <f>$H188*'Base Data'!CW188</f>
        <v>0</v>
      </c>
      <c r="CX188" s="34">
        <f>$H188*'Base Data'!CX188</f>
        <v>0</v>
      </c>
      <c r="CY188" s="34">
        <f>$H188*'Base Data'!CY188</f>
        <v>0</v>
      </c>
      <c r="CZ188" s="34">
        <f>$H188*'Base Data'!CZ188</f>
        <v>0</v>
      </c>
      <c r="DA188" s="34">
        <f>$H188*'Base Data'!DA188</f>
        <v>0</v>
      </c>
      <c r="DB188" s="34">
        <f>$H188*'Base Data'!DB188</f>
        <v>0</v>
      </c>
      <c r="DC188" s="34">
        <f>$H188*'Base Data'!DC188</f>
        <v>0</v>
      </c>
      <c r="DD188" s="34">
        <f>$H188*'Base Data'!DD188</f>
        <v>0</v>
      </c>
      <c r="DE188" s="34">
        <f>$H188*'Base Data'!DE188</f>
        <v>0</v>
      </c>
      <c r="DF188" s="34">
        <f>$H188*'Base Data'!DF188</f>
        <v>0</v>
      </c>
      <c r="DG188" s="34">
        <f>$H188*'Base Data'!DG188</f>
        <v>0</v>
      </c>
      <c r="DH188" s="34">
        <f>$H188*'Base Data'!DH188</f>
        <v>0</v>
      </c>
      <c r="DI188" s="34">
        <f>$H188*'Base Data'!DI188</f>
        <v>0</v>
      </c>
      <c r="DJ188" s="34">
        <f>$H188*'Base Data'!DJ188</f>
        <v>0</v>
      </c>
      <c r="DK188" s="34">
        <f>$H188*'Base Data'!DK188</f>
        <v>0</v>
      </c>
      <c r="DL188" s="729">
        <f>$H188*'Base Data'!DL188</f>
        <v>0</v>
      </c>
    </row>
    <row r="189" spans="1:129" s="396" customFormat="1" ht="24.75">
      <c r="A189" s="333">
        <f>'LCR Weights'!N189</f>
        <v>1</v>
      </c>
      <c r="B189" s="333"/>
      <c r="C189" s="76"/>
      <c r="D189" s="87" t="s">
        <v>631</v>
      </c>
      <c r="E189" s="90" t="s">
        <v>819</v>
      </c>
      <c r="F189" s="739" t="s">
        <v>969</v>
      </c>
      <c r="G189" s="726">
        <f>'LCR Weights'!M189</f>
        <v>0.1</v>
      </c>
      <c r="H189" s="776">
        <f>'LCR Weights'!H189</f>
        <v>0.1</v>
      </c>
      <c r="I189" s="771"/>
      <c r="J189" s="34">
        <f>IF('LCR Weights'!$N189=0,1,0)*('Base Data'!J189+'Base Data'!I189)*G189</f>
        <v>0</v>
      </c>
      <c r="K189" s="33">
        <f>'LCR Weights'!$N189*($G189*('Base Data'!$I189+'Base Data'!$J189)/30)+($H189*'Base Data'!K189)</f>
        <v>0</v>
      </c>
      <c r="L189" s="33">
        <f>'LCR Weights'!$N189*($G189*('Base Data'!$I189+'Base Data'!$J189)/30)+($H189*'Base Data'!L189)</f>
        <v>0</v>
      </c>
      <c r="M189" s="33">
        <f>'LCR Weights'!$N189*($G189*('Base Data'!$I189+'Base Data'!$J189)/30)+($H189*'Base Data'!M189)</f>
        <v>0</v>
      </c>
      <c r="N189" s="33">
        <f>'LCR Weights'!$N189*($G189*('Base Data'!$I189+'Base Data'!$J189)/30)+($H189*'Base Data'!N189)</f>
        <v>0</v>
      </c>
      <c r="O189" s="33">
        <f>'LCR Weights'!$N189*($G189*('Base Data'!$I189+'Base Data'!$J189)/30)+($H189*'Base Data'!O189)</f>
        <v>0</v>
      </c>
      <c r="P189" s="33">
        <f>'LCR Weights'!$N189*($G189*('Base Data'!$I189+'Base Data'!$J189)/30)+($H189*'Base Data'!P189)</f>
        <v>0</v>
      </c>
      <c r="Q189" s="33">
        <f>'LCR Weights'!$N189*($G189*('Base Data'!$I189+'Base Data'!$J189)/30)+($H189*'Base Data'!Q189)</f>
        <v>0</v>
      </c>
      <c r="R189" s="33">
        <f>'LCR Weights'!$N189*($G189*('Base Data'!$I189+'Base Data'!$J189)/30)+($H189*'Base Data'!R189)</f>
        <v>0</v>
      </c>
      <c r="S189" s="33">
        <f>'LCR Weights'!$N189*($G189*('Base Data'!$I189+'Base Data'!$J189)/30)+($H189*'Base Data'!S189)</f>
        <v>0</v>
      </c>
      <c r="T189" s="33">
        <f>'LCR Weights'!$N189*($G189*('Base Data'!$I189+'Base Data'!$J189)/30)+($H189*'Base Data'!T189)</f>
        <v>0</v>
      </c>
      <c r="U189" s="33">
        <f>'LCR Weights'!$N189*($G189*('Base Data'!$I189+'Base Data'!$J189)/30)+($H189*'Base Data'!U189)</f>
        <v>0</v>
      </c>
      <c r="V189" s="33">
        <f>'LCR Weights'!$N189*($G189*('Base Data'!$I189+'Base Data'!$J189)/30)+($H189*'Base Data'!V189)</f>
        <v>0</v>
      </c>
      <c r="W189" s="33">
        <f>'LCR Weights'!$N189*($G189*('Base Data'!$I189+'Base Data'!$J189)/30)+($H189*'Base Data'!W189)</f>
        <v>0</v>
      </c>
      <c r="X189" s="33">
        <f>'LCR Weights'!$N189*($G189*('Base Data'!$I189+'Base Data'!$J189)/30)+($H189*'Base Data'!X189)</f>
        <v>0</v>
      </c>
      <c r="Y189" s="33">
        <f>'LCR Weights'!$N189*($G189*('Base Data'!$I189+'Base Data'!$J189)/30)+($H189*'Base Data'!Y189)</f>
        <v>0</v>
      </c>
      <c r="Z189" s="33">
        <f>'LCR Weights'!$N189*($G189*('Base Data'!$I189+'Base Data'!$J189)/30)+($H189*'Base Data'!Z189)</f>
        <v>0</v>
      </c>
      <c r="AA189" s="33">
        <f>'LCR Weights'!$N189*($G189*('Base Data'!$I189+'Base Data'!$J189)/30)+($H189*'Base Data'!AA189)</f>
        <v>0</v>
      </c>
      <c r="AB189" s="33">
        <f>'LCR Weights'!$N189*($G189*('Base Data'!$I189+'Base Data'!$J189)/30)+($H189*'Base Data'!AB189)</f>
        <v>0</v>
      </c>
      <c r="AC189" s="33">
        <f>'LCR Weights'!$N189*($G189*('Base Data'!$I189+'Base Data'!$J189)/30)+($H189*'Base Data'!AC189)</f>
        <v>0</v>
      </c>
      <c r="AD189" s="33">
        <f>'LCR Weights'!$N189*($G189*('Base Data'!$I189+'Base Data'!$J189)/30)+($H189*'Base Data'!AD189)</f>
        <v>0</v>
      </c>
      <c r="AE189" s="33">
        <f>'LCR Weights'!$N189*($G189*('Base Data'!$I189+'Base Data'!$J189)/30)+($H189*'Base Data'!AE189)</f>
        <v>0</v>
      </c>
      <c r="AF189" s="33">
        <f>'LCR Weights'!$N189*($G189*('Base Data'!$I189+'Base Data'!$J189)/30)+($H189*'Base Data'!AF189)</f>
        <v>0</v>
      </c>
      <c r="AG189" s="33">
        <f>'LCR Weights'!$N189*($G189*('Base Data'!$I189+'Base Data'!$J189)/30)+($H189*'Base Data'!AG189)</f>
        <v>0</v>
      </c>
      <c r="AH189" s="33">
        <f>'LCR Weights'!$N189*($G189*('Base Data'!$I189+'Base Data'!$J189)/30)+($H189*'Base Data'!AH189)</f>
        <v>0</v>
      </c>
      <c r="AI189" s="33">
        <f>'LCR Weights'!$N189*($G189*('Base Data'!$I189+'Base Data'!$J189)/30)+($H189*'Base Data'!AI189)</f>
        <v>0</v>
      </c>
      <c r="AJ189" s="33">
        <f>'LCR Weights'!$N189*($G189*('Base Data'!$I189+'Base Data'!$J189)/30)+($H189*'Base Data'!AJ189)</f>
        <v>0</v>
      </c>
      <c r="AK189" s="33">
        <f>'LCR Weights'!$N189*($G189*('Base Data'!$I189+'Base Data'!$J189)/30)+($H189*'Base Data'!AK189)</f>
        <v>0</v>
      </c>
      <c r="AL189" s="33">
        <f>'LCR Weights'!$N189*($G189*('Base Data'!$I189+'Base Data'!$J189)/30)+($H189*'Base Data'!AL189)</f>
        <v>0</v>
      </c>
      <c r="AM189" s="33">
        <f>'LCR Weights'!$N189*($G189*('Base Data'!$I189+'Base Data'!$J189)/30)+($H189*'Base Data'!AM189)</f>
        <v>0</v>
      </c>
      <c r="AN189" s="33">
        <f>'LCR Weights'!$N189*($G189*('Base Data'!$I189+'Base Data'!$J189)/30)+($H189*'Base Data'!AN189)</f>
        <v>0</v>
      </c>
      <c r="AO189" s="34">
        <f>$H189*'Base Data'!AO189</f>
        <v>0</v>
      </c>
      <c r="AP189" s="34">
        <f>$H189*'Base Data'!AP189</f>
        <v>0</v>
      </c>
      <c r="AQ189" s="34">
        <f>$H189*'Base Data'!AQ189</f>
        <v>0</v>
      </c>
      <c r="AR189" s="34">
        <f>$H189*'Base Data'!AR189</f>
        <v>0</v>
      </c>
      <c r="AS189" s="34">
        <f>$H189*'Base Data'!AS189</f>
        <v>0</v>
      </c>
      <c r="AT189" s="34">
        <f>$H189*'Base Data'!AT189</f>
        <v>0</v>
      </c>
      <c r="AU189" s="34">
        <f>$H189*'Base Data'!AU189</f>
        <v>0</v>
      </c>
      <c r="AV189" s="34">
        <f>$H189*'Base Data'!AV189</f>
        <v>0</v>
      </c>
      <c r="AW189" s="34">
        <f>$H189*'Base Data'!AW189</f>
        <v>0</v>
      </c>
      <c r="AX189" s="34">
        <f>$H189*'Base Data'!AX189</f>
        <v>0</v>
      </c>
      <c r="AY189" s="34">
        <f>$H189*'Base Data'!AY189</f>
        <v>0</v>
      </c>
      <c r="AZ189" s="34">
        <f>$H189*'Base Data'!AZ189</f>
        <v>0</v>
      </c>
      <c r="BA189" s="34">
        <f>$H189*'Base Data'!BA189</f>
        <v>0</v>
      </c>
      <c r="BB189" s="34">
        <f>$H189*'Base Data'!BB189</f>
        <v>0</v>
      </c>
      <c r="BC189" s="34">
        <f>$H189*'Base Data'!BC189</f>
        <v>0</v>
      </c>
      <c r="BD189" s="34">
        <f>$H189*'Base Data'!BD189</f>
        <v>0</v>
      </c>
      <c r="BE189" s="34">
        <f>$H189*'Base Data'!BE189</f>
        <v>0</v>
      </c>
      <c r="BF189" s="34">
        <f>$H189*'Base Data'!BF189</f>
        <v>0</v>
      </c>
      <c r="BG189" s="34">
        <f>$H189*'Base Data'!BG189</f>
        <v>0</v>
      </c>
      <c r="BH189" s="34">
        <f>$H189*'Base Data'!BH189</f>
        <v>0</v>
      </c>
      <c r="BI189" s="34">
        <f>$H189*'Base Data'!BI189</f>
        <v>0</v>
      </c>
      <c r="BJ189" s="34">
        <f>$H189*'Base Data'!BJ189</f>
        <v>0</v>
      </c>
      <c r="BK189" s="34">
        <f>$H189*'Base Data'!BK189</f>
        <v>0</v>
      </c>
      <c r="BL189" s="34">
        <f>$H189*'Base Data'!BL189</f>
        <v>0</v>
      </c>
      <c r="BM189" s="34">
        <f>$H189*'Base Data'!BM189</f>
        <v>0</v>
      </c>
      <c r="BN189" s="34">
        <f>$H189*'Base Data'!BN189</f>
        <v>0</v>
      </c>
      <c r="BO189" s="34">
        <f>$H189*'Base Data'!BO189</f>
        <v>0</v>
      </c>
      <c r="BP189" s="34">
        <f>$H189*'Base Data'!BP189</f>
        <v>0</v>
      </c>
      <c r="BQ189" s="34">
        <f>$H189*'Base Data'!BQ189</f>
        <v>0</v>
      </c>
      <c r="BR189" s="34">
        <f>$H189*'Base Data'!BR189</f>
        <v>0</v>
      </c>
      <c r="BS189" s="34">
        <f>$H189*'Base Data'!BS189</f>
        <v>0</v>
      </c>
      <c r="BT189" s="34">
        <f>$H189*'Base Data'!BT189</f>
        <v>0</v>
      </c>
      <c r="BU189" s="34">
        <f>$H189*'Base Data'!BU189</f>
        <v>0</v>
      </c>
      <c r="BV189" s="34">
        <f>$H189*'Base Data'!BV189</f>
        <v>0</v>
      </c>
      <c r="BW189" s="34">
        <f>$H189*'Base Data'!BW189</f>
        <v>0</v>
      </c>
      <c r="BX189" s="34">
        <f>$H189*'Base Data'!BX189</f>
        <v>0</v>
      </c>
      <c r="BY189" s="34">
        <f>$H189*'Base Data'!BY189</f>
        <v>0</v>
      </c>
      <c r="BZ189" s="34">
        <f>$H189*'Base Data'!BZ189</f>
        <v>0</v>
      </c>
      <c r="CA189" s="34">
        <f>$H189*'Base Data'!CA189</f>
        <v>0</v>
      </c>
      <c r="CB189" s="34">
        <f>$H189*'Base Data'!CB189</f>
        <v>0</v>
      </c>
      <c r="CC189" s="34">
        <f>$H189*'Base Data'!CC189</f>
        <v>0</v>
      </c>
      <c r="CD189" s="34">
        <f>$H189*'Base Data'!CD189</f>
        <v>0</v>
      </c>
      <c r="CE189" s="34">
        <f>$H189*'Base Data'!CE189</f>
        <v>0</v>
      </c>
      <c r="CF189" s="34">
        <f>$H189*'Base Data'!CF189</f>
        <v>0</v>
      </c>
      <c r="CG189" s="34">
        <f>$H189*'Base Data'!CG189</f>
        <v>0</v>
      </c>
      <c r="CH189" s="34">
        <f>$H189*'Base Data'!CH189</f>
        <v>0</v>
      </c>
      <c r="CI189" s="34">
        <f>$H189*'Base Data'!CI189</f>
        <v>0</v>
      </c>
      <c r="CJ189" s="34">
        <f>$H189*'Base Data'!CJ189</f>
        <v>0</v>
      </c>
      <c r="CK189" s="34">
        <f>$H189*'Base Data'!CK189</f>
        <v>0</v>
      </c>
      <c r="CL189" s="34">
        <f>$H189*'Base Data'!CL189</f>
        <v>0</v>
      </c>
      <c r="CM189" s="34">
        <f>$H189*'Base Data'!CM189</f>
        <v>0</v>
      </c>
      <c r="CN189" s="34">
        <f>$H189*'Base Data'!CN189</f>
        <v>0</v>
      </c>
      <c r="CO189" s="34">
        <f>$H189*'Base Data'!CO189</f>
        <v>0</v>
      </c>
      <c r="CP189" s="34">
        <f>$H189*'Base Data'!CP189</f>
        <v>0</v>
      </c>
      <c r="CQ189" s="34">
        <f>$H189*'Base Data'!CQ189</f>
        <v>0</v>
      </c>
      <c r="CR189" s="34">
        <f>$H189*'Base Data'!CR189</f>
        <v>0</v>
      </c>
      <c r="CS189" s="34">
        <f>$H189*'Base Data'!CS189</f>
        <v>0</v>
      </c>
      <c r="CT189" s="34">
        <f>$H189*'Base Data'!CT189</f>
        <v>0</v>
      </c>
      <c r="CU189" s="34">
        <f>$H189*'Base Data'!CU189</f>
        <v>0</v>
      </c>
      <c r="CV189" s="34">
        <f>$H189*'Base Data'!CV189</f>
        <v>0</v>
      </c>
      <c r="CW189" s="34">
        <f>$H189*'Base Data'!CW189</f>
        <v>0</v>
      </c>
      <c r="CX189" s="34">
        <f>$H189*'Base Data'!CX189</f>
        <v>0</v>
      </c>
      <c r="CY189" s="34">
        <f>$H189*'Base Data'!CY189</f>
        <v>0</v>
      </c>
      <c r="CZ189" s="34">
        <f>$H189*'Base Data'!CZ189</f>
        <v>0</v>
      </c>
      <c r="DA189" s="34">
        <f>$H189*'Base Data'!DA189</f>
        <v>0</v>
      </c>
      <c r="DB189" s="34">
        <f>$H189*'Base Data'!DB189</f>
        <v>0</v>
      </c>
      <c r="DC189" s="34">
        <f>$H189*'Base Data'!DC189</f>
        <v>0</v>
      </c>
      <c r="DD189" s="34">
        <f>$H189*'Base Data'!DD189</f>
        <v>0</v>
      </c>
      <c r="DE189" s="34">
        <f>$H189*'Base Data'!DE189</f>
        <v>0</v>
      </c>
      <c r="DF189" s="34">
        <f>$H189*'Base Data'!DF189</f>
        <v>0</v>
      </c>
      <c r="DG189" s="34">
        <f>$H189*'Base Data'!DG189</f>
        <v>0</v>
      </c>
      <c r="DH189" s="34">
        <f>$H189*'Base Data'!DH189</f>
        <v>0</v>
      </c>
      <c r="DI189" s="34">
        <f>$H189*'Base Data'!DI189</f>
        <v>0</v>
      </c>
      <c r="DJ189" s="34">
        <f>$H189*'Base Data'!DJ189</f>
        <v>0</v>
      </c>
      <c r="DK189" s="34">
        <f>$H189*'Base Data'!DK189</f>
        <v>0</v>
      </c>
      <c r="DL189" s="729">
        <f>$H189*'Base Data'!DL189</f>
        <v>0</v>
      </c>
    </row>
    <row r="190" spans="1:129" s="398" customFormat="1" ht="19.899999999999999" customHeight="1">
      <c r="A190" s="333">
        <f>'LCR Weights'!N190</f>
        <v>1</v>
      </c>
      <c r="B190" s="333"/>
      <c r="C190" s="76"/>
      <c r="D190" s="87" t="s">
        <v>633</v>
      </c>
      <c r="E190" s="90" t="s">
        <v>820</v>
      </c>
      <c r="F190" s="739" t="s">
        <v>970</v>
      </c>
      <c r="G190" s="726">
        <f>'LCR Weights'!M190</f>
        <v>0.4</v>
      </c>
      <c r="H190" s="776">
        <f>'LCR Weights'!H190</f>
        <v>0.4</v>
      </c>
      <c r="I190" s="779"/>
      <c r="J190" s="34">
        <f>IF('LCR Weights'!$N190=0,1,0)*('Base Data'!J190+'Base Data'!I190)*G190</f>
        <v>0</v>
      </c>
      <c r="K190" s="33">
        <f>'LCR Weights'!$N190*($G190*('Base Data'!$I190+'Base Data'!$J190)/30)+($H190*'Base Data'!K190)</f>
        <v>0</v>
      </c>
      <c r="L190" s="33">
        <f>'LCR Weights'!$N190*($G190*('Base Data'!$I190+'Base Data'!$J190)/30)+($H190*'Base Data'!L190)</f>
        <v>0</v>
      </c>
      <c r="M190" s="33">
        <f>'LCR Weights'!$N190*($G190*('Base Data'!$I190+'Base Data'!$J190)/30)+($H190*'Base Data'!M190)</f>
        <v>0</v>
      </c>
      <c r="N190" s="33">
        <f>'LCR Weights'!$N190*($G190*('Base Data'!$I190+'Base Data'!$J190)/30)+($H190*'Base Data'!N190)</f>
        <v>0</v>
      </c>
      <c r="O190" s="33">
        <f>'LCR Weights'!$N190*($G190*('Base Data'!$I190+'Base Data'!$J190)/30)+($H190*'Base Data'!O190)</f>
        <v>0</v>
      </c>
      <c r="P190" s="33">
        <f>'LCR Weights'!$N190*($G190*('Base Data'!$I190+'Base Data'!$J190)/30)+($H190*'Base Data'!P190)</f>
        <v>0</v>
      </c>
      <c r="Q190" s="33">
        <f>'LCR Weights'!$N190*($G190*('Base Data'!$I190+'Base Data'!$J190)/30)+($H190*'Base Data'!Q190)</f>
        <v>0</v>
      </c>
      <c r="R190" s="33">
        <f>'LCR Weights'!$N190*($G190*('Base Data'!$I190+'Base Data'!$J190)/30)+($H190*'Base Data'!R190)</f>
        <v>0</v>
      </c>
      <c r="S190" s="33">
        <f>'LCR Weights'!$N190*($G190*('Base Data'!$I190+'Base Data'!$J190)/30)+($H190*'Base Data'!S190)</f>
        <v>0</v>
      </c>
      <c r="T190" s="33">
        <f>'LCR Weights'!$N190*($G190*('Base Data'!$I190+'Base Data'!$J190)/30)+($H190*'Base Data'!T190)</f>
        <v>0</v>
      </c>
      <c r="U190" s="33">
        <f>'LCR Weights'!$N190*($G190*('Base Data'!$I190+'Base Data'!$J190)/30)+($H190*'Base Data'!U190)</f>
        <v>0</v>
      </c>
      <c r="V190" s="33">
        <f>'LCR Weights'!$N190*($G190*('Base Data'!$I190+'Base Data'!$J190)/30)+($H190*'Base Data'!V190)</f>
        <v>0</v>
      </c>
      <c r="W190" s="33">
        <f>'LCR Weights'!$N190*($G190*('Base Data'!$I190+'Base Data'!$J190)/30)+($H190*'Base Data'!W190)</f>
        <v>0</v>
      </c>
      <c r="X190" s="33">
        <f>'LCR Weights'!$N190*($G190*('Base Data'!$I190+'Base Data'!$J190)/30)+($H190*'Base Data'!X190)</f>
        <v>0</v>
      </c>
      <c r="Y190" s="33">
        <f>'LCR Weights'!$N190*($G190*('Base Data'!$I190+'Base Data'!$J190)/30)+($H190*'Base Data'!Y190)</f>
        <v>0</v>
      </c>
      <c r="Z190" s="33">
        <f>'LCR Weights'!$N190*($G190*('Base Data'!$I190+'Base Data'!$J190)/30)+($H190*'Base Data'!Z190)</f>
        <v>0</v>
      </c>
      <c r="AA190" s="33">
        <f>'LCR Weights'!$N190*($G190*('Base Data'!$I190+'Base Data'!$J190)/30)+($H190*'Base Data'!AA190)</f>
        <v>0</v>
      </c>
      <c r="AB190" s="33">
        <f>'LCR Weights'!$N190*($G190*('Base Data'!$I190+'Base Data'!$J190)/30)+($H190*'Base Data'!AB190)</f>
        <v>0</v>
      </c>
      <c r="AC190" s="33">
        <f>'LCR Weights'!$N190*($G190*('Base Data'!$I190+'Base Data'!$J190)/30)+($H190*'Base Data'!AC190)</f>
        <v>0</v>
      </c>
      <c r="AD190" s="33">
        <f>'LCR Weights'!$N190*($G190*('Base Data'!$I190+'Base Data'!$J190)/30)+($H190*'Base Data'!AD190)</f>
        <v>0</v>
      </c>
      <c r="AE190" s="33">
        <f>'LCR Weights'!$N190*($G190*('Base Data'!$I190+'Base Data'!$J190)/30)+($H190*'Base Data'!AE190)</f>
        <v>0</v>
      </c>
      <c r="AF190" s="33">
        <f>'LCR Weights'!$N190*($G190*('Base Data'!$I190+'Base Data'!$J190)/30)+($H190*'Base Data'!AF190)</f>
        <v>0</v>
      </c>
      <c r="AG190" s="33">
        <f>'LCR Weights'!$N190*($G190*('Base Data'!$I190+'Base Data'!$J190)/30)+($H190*'Base Data'!AG190)</f>
        <v>0</v>
      </c>
      <c r="AH190" s="33">
        <f>'LCR Weights'!$N190*($G190*('Base Data'!$I190+'Base Data'!$J190)/30)+($H190*'Base Data'!AH190)</f>
        <v>0</v>
      </c>
      <c r="AI190" s="33">
        <f>'LCR Weights'!$N190*($G190*('Base Data'!$I190+'Base Data'!$J190)/30)+($H190*'Base Data'!AI190)</f>
        <v>0</v>
      </c>
      <c r="AJ190" s="33">
        <f>'LCR Weights'!$N190*($G190*('Base Data'!$I190+'Base Data'!$J190)/30)+($H190*'Base Data'!AJ190)</f>
        <v>0</v>
      </c>
      <c r="AK190" s="33">
        <f>'LCR Weights'!$N190*($G190*('Base Data'!$I190+'Base Data'!$J190)/30)+($H190*'Base Data'!AK190)</f>
        <v>0</v>
      </c>
      <c r="AL190" s="33">
        <f>'LCR Weights'!$N190*($G190*('Base Data'!$I190+'Base Data'!$J190)/30)+($H190*'Base Data'!AL190)</f>
        <v>0</v>
      </c>
      <c r="AM190" s="33">
        <f>'LCR Weights'!$N190*($G190*('Base Data'!$I190+'Base Data'!$J190)/30)+($H190*'Base Data'!AM190)</f>
        <v>0</v>
      </c>
      <c r="AN190" s="33">
        <f>'LCR Weights'!$N190*($G190*('Base Data'!$I190+'Base Data'!$J190)/30)+($H190*'Base Data'!AN190)</f>
        <v>0</v>
      </c>
      <c r="AO190" s="34">
        <f>$H190*'Base Data'!AO190</f>
        <v>0</v>
      </c>
      <c r="AP190" s="34">
        <f>$H190*'Base Data'!AP190</f>
        <v>0</v>
      </c>
      <c r="AQ190" s="34">
        <f>$H190*'Base Data'!AQ190</f>
        <v>0</v>
      </c>
      <c r="AR190" s="34">
        <f>$H190*'Base Data'!AR190</f>
        <v>0</v>
      </c>
      <c r="AS190" s="34">
        <f>$H190*'Base Data'!AS190</f>
        <v>0</v>
      </c>
      <c r="AT190" s="34">
        <f>$H190*'Base Data'!AT190</f>
        <v>0</v>
      </c>
      <c r="AU190" s="34">
        <f>$H190*'Base Data'!AU190</f>
        <v>0</v>
      </c>
      <c r="AV190" s="34">
        <f>$H190*'Base Data'!AV190</f>
        <v>0</v>
      </c>
      <c r="AW190" s="34">
        <f>$H190*'Base Data'!AW190</f>
        <v>0</v>
      </c>
      <c r="AX190" s="34">
        <f>$H190*'Base Data'!AX190</f>
        <v>0</v>
      </c>
      <c r="AY190" s="34">
        <f>$H190*'Base Data'!AY190</f>
        <v>0</v>
      </c>
      <c r="AZ190" s="34">
        <f>$H190*'Base Data'!AZ190</f>
        <v>0</v>
      </c>
      <c r="BA190" s="34">
        <f>$H190*'Base Data'!BA190</f>
        <v>0</v>
      </c>
      <c r="BB190" s="34">
        <f>$H190*'Base Data'!BB190</f>
        <v>0</v>
      </c>
      <c r="BC190" s="34">
        <f>$H190*'Base Data'!BC190</f>
        <v>0</v>
      </c>
      <c r="BD190" s="34">
        <f>$H190*'Base Data'!BD190</f>
        <v>0</v>
      </c>
      <c r="BE190" s="34">
        <f>$H190*'Base Data'!BE190</f>
        <v>0</v>
      </c>
      <c r="BF190" s="34">
        <f>$H190*'Base Data'!BF190</f>
        <v>0</v>
      </c>
      <c r="BG190" s="34">
        <f>$H190*'Base Data'!BG190</f>
        <v>0</v>
      </c>
      <c r="BH190" s="34">
        <f>$H190*'Base Data'!BH190</f>
        <v>0</v>
      </c>
      <c r="BI190" s="34">
        <f>$H190*'Base Data'!BI190</f>
        <v>0</v>
      </c>
      <c r="BJ190" s="34">
        <f>$H190*'Base Data'!BJ190</f>
        <v>0</v>
      </c>
      <c r="BK190" s="34">
        <f>$H190*'Base Data'!BK190</f>
        <v>0</v>
      </c>
      <c r="BL190" s="34">
        <f>$H190*'Base Data'!BL190</f>
        <v>0</v>
      </c>
      <c r="BM190" s="34">
        <f>$H190*'Base Data'!BM190</f>
        <v>0</v>
      </c>
      <c r="BN190" s="34">
        <f>$H190*'Base Data'!BN190</f>
        <v>0</v>
      </c>
      <c r="BO190" s="34">
        <f>$H190*'Base Data'!BO190</f>
        <v>0</v>
      </c>
      <c r="BP190" s="34">
        <f>$H190*'Base Data'!BP190</f>
        <v>0</v>
      </c>
      <c r="BQ190" s="34">
        <f>$H190*'Base Data'!BQ190</f>
        <v>0</v>
      </c>
      <c r="BR190" s="34">
        <f>$H190*'Base Data'!BR190</f>
        <v>0</v>
      </c>
      <c r="BS190" s="34">
        <f>$H190*'Base Data'!BS190</f>
        <v>0</v>
      </c>
      <c r="BT190" s="34">
        <f>$H190*'Base Data'!BT190</f>
        <v>0</v>
      </c>
      <c r="BU190" s="34">
        <f>$H190*'Base Data'!BU190</f>
        <v>0</v>
      </c>
      <c r="BV190" s="34">
        <f>$H190*'Base Data'!BV190</f>
        <v>0</v>
      </c>
      <c r="BW190" s="34">
        <f>$H190*'Base Data'!BW190</f>
        <v>0</v>
      </c>
      <c r="BX190" s="34">
        <f>$H190*'Base Data'!BX190</f>
        <v>0</v>
      </c>
      <c r="BY190" s="34">
        <f>$H190*'Base Data'!BY190</f>
        <v>0</v>
      </c>
      <c r="BZ190" s="34">
        <f>$H190*'Base Data'!BZ190</f>
        <v>0</v>
      </c>
      <c r="CA190" s="34">
        <f>$H190*'Base Data'!CA190</f>
        <v>0</v>
      </c>
      <c r="CB190" s="34">
        <f>$H190*'Base Data'!CB190</f>
        <v>0</v>
      </c>
      <c r="CC190" s="34">
        <f>$H190*'Base Data'!CC190</f>
        <v>0</v>
      </c>
      <c r="CD190" s="34">
        <f>$H190*'Base Data'!CD190</f>
        <v>0</v>
      </c>
      <c r="CE190" s="34">
        <f>$H190*'Base Data'!CE190</f>
        <v>0</v>
      </c>
      <c r="CF190" s="34">
        <f>$H190*'Base Data'!CF190</f>
        <v>0</v>
      </c>
      <c r="CG190" s="34">
        <f>$H190*'Base Data'!CG190</f>
        <v>0</v>
      </c>
      <c r="CH190" s="34">
        <f>$H190*'Base Data'!CH190</f>
        <v>0</v>
      </c>
      <c r="CI190" s="34">
        <f>$H190*'Base Data'!CI190</f>
        <v>0</v>
      </c>
      <c r="CJ190" s="34">
        <f>$H190*'Base Data'!CJ190</f>
        <v>0</v>
      </c>
      <c r="CK190" s="34">
        <f>$H190*'Base Data'!CK190</f>
        <v>0</v>
      </c>
      <c r="CL190" s="34">
        <f>$H190*'Base Data'!CL190</f>
        <v>0</v>
      </c>
      <c r="CM190" s="34">
        <f>$H190*'Base Data'!CM190</f>
        <v>0</v>
      </c>
      <c r="CN190" s="34">
        <f>$H190*'Base Data'!CN190</f>
        <v>0</v>
      </c>
      <c r="CO190" s="34">
        <f>$H190*'Base Data'!CO190</f>
        <v>0</v>
      </c>
      <c r="CP190" s="34">
        <f>$H190*'Base Data'!CP190</f>
        <v>0</v>
      </c>
      <c r="CQ190" s="34">
        <f>$H190*'Base Data'!CQ190</f>
        <v>0</v>
      </c>
      <c r="CR190" s="34">
        <f>$H190*'Base Data'!CR190</f>
        <v>0</v>
      </c>
      <c r="CS190" s="34">
        <f>$H190*'Base Data'!CS190</f>
        <v>0</v>
      </c>
      <c r="CT190" s="34">
        <f>$H190*'Base Data'!CT190</f>
        <v>0</v>
      </c>
      <c r="CU190" s="34">
        <f>$H190*'Base Data'!CU190</f>
        <v>0</v>
      </c>
      <c r="CV190" s="34">
        <f>$H190*'Base Data'!CV190</f>
        <v>0</v>
      </c>
      <c r="CW190" s="34">
        <f>$H190*'Base Data'!CW190</f>
        <v>0</v>
      </c>
      <c r="CX190" s="34">
        <f>$H190*'Base Data'!CX190</f>
        <v>0</v>
      </c>
      <c r="CY190" s="34">
        <f>$H190*'Base Data'!CY190</f>
        <v>0</v>
      </c>
      <c r="CZ190" s="34">
        <f>$H190*'Base Data'!CZ190</f>
        <v>0</v>
      </c>
      <c r="DA190" s="34">
        <f>$H190*'Base Data'!DA190</f>
        <v>0</v>
      </c>
      <c r="DB190" s="34">
        <f>$H190*'Base Data'!DB190</f>
        <v>0</v>
      </c>
      <c r="DC190" s="34">
        <f>$H190*'Base Data'!DC190</f>
        <v>0</v>
      </c>
      <c r="DD190" s="34">
        <f>$H190*'Base Data'!DD190</f>
        <v>0</v>
      </c>
      <c r="DE190" s="34">
        <f>$H190*'Base Data'!DE190</f>
        <v>0</v>
      </c>
      <c r="DF190" s="34">
        <f>$H190*'Base Data'!DF190</f>
        <v>0</v>
      </c>
      <c r="DG190" s="34">
        <f>$H190*'Base Data'!DG190</f>
        <v>0</v>
      </c>
      <c r="DH190" s="34">
        <f>$H190*'Base Data'!DH190</f>
        <v>0</v>
      </c>
      <c r="DI190" s="34">
        <f>$H190*'Base Data'!DI190</f>
        <v>0</v>
      </c>
      <c r="DJ190" s="34">
        <f>$H190*'Base Data'!DJ190</f>
        <v>0</v>
      </c>
      <c r="DK190" s="34">
        <f>$H190*'Base Data'!DK190</f>
        <v>0</v>
      </c>
      <c r="DL190" s="729">
        <f>$H190*'Base Data'!DL190</f>
        <v>0</v>
      </c>
    </row>
    <row r="191" spans="1:129" s="398" customFormat="1" ht="19.899999999999999" customHeight="1">
      <c r="A191" s="333">
        <f>'LCR Weights'!N191</f>
        <v>1</v>
      </c>
      <c r="B191" s="333"/>
      <c r="C191" s="76"/>
      <c r="D191" s="87" t="s">
        <v>635</v>
      </c>
      <c r="E191" s="90" t="s">
        <v>821</v>
      </c>
      <c r="F191" s="739" t="s">
        <v>971</v>
      </c>
      <c r="G191" s="726">
        <f>'LCR Weights'!M191</f>
        <v>1</v>
      </c>
      <c r="H191" s="776">
        <f>'LCR Weights'!H191</f>
        <v>1</v>
      </c>
      <c r="I191" s="779"/>
      <c r="J191" s="34">
        <f>IF('LCR Weights'!$N191=0,1,0)*('Base Data'!J191+'Base Data'!I191)*G191</f>
        <v>0</v>
      </c>
      <c r="K191" s="33">
        <f>'LCR Weights'!$N191*($G191*('Base Data'!$I191+'Base Data'!$J191)/30)+($H191*'Base Data'!K191)</f>
        <v>0</v>
      </c>
      <c r="L191" s="33">
        <f>'LCR Weights'!$N191*($G191*('Base Data'!$I191+'Base Data'!$J191)/30)+($H191*'Base Data'!L191)</f>
        <v>0</v>
      </c>
      <c r="M191" s="33">
        <f>'LCR Weights'!$N191*($G191*('Base Data'!$I191+'Base Data'!$J191)/30)+($H191*'Base Data'!M191)</f>
        <v>0</v>
      </c>
      <c r="N191" s="33">
        <f>'LCR Weights'!$N191*($G191*('Base Data'!$I191+'Base Data'!$J191)/30)+($H191*'Base Data'!N191)</f>
        <v>0</v>
      </c>
      <c r="O191" s="33">
        <f>'LCR Weights'!$N191*($G191*('Base Data'!$I191+'Base Data'!$J191)/30)+($H191*'Base Data'!O191)</f>
        <v>0</v>
      </c>
      <c r="P191" s="33">
        <f>'LCR Weights'!$N191*($G191*('Base Data'!$I191+'Base Data'!$J191)/30)+($H191*'Base Data'!P191)</f>
        <v>0</v>
      </c>
      <c r="Q191" s="33">
        <f>'LCR Weights'!$N191*($G191*('Base Data'!$I191+'Base Data'!$J191)/30)+($H191*'Base Data'!Q191)</f>
        <v>0</v>
      </c>
      <c r="R191" s="33">
        <f>'LCR Weights'!$N191*($G191*('Base Data'!$I191+'Base Data'!$J191)/30)+($H191*'Base Data'!R191)</f>
        <v>0</v>
      </c>
      <c r="S191" s="33">
        <f>'LCR Weights'!$N191*($G191*('Base Data'!$I191+'Base Data'!$J191)/30)+($H191*'Base Data'!S191)</f>
        <v>0</v>
      </c>
      <c r="T191" s="33">
        <f>'LCR Weights'!$N191*($G191*('Base Data'!$I191+'Base Data'!$J191)/30)+($H191*'Base Data'!T191)</f>
        <v>0</v>
      </c>
      <c r="U191" s="33">
        <f>'LCR Weights'!$N191*($G191*('Base Data'!$I191+'Base Data'!$J191)/30)+($H191*'Base Data'!U191)</f>
        <v>0</v>
      </c>
      <c r="V191" s="33">
        <f>'LCR Weights'!$N191*($G191*('Base Data'!$I191+'Base Data'!$J191)/30)+($H191*'Base Data'!V191)</f>
        <v>0</v>
      </c>
      <c r="W191" s="33">
        <f>'LCR Weights'!$N191*($G191*('Base Data'!$I191+'Base Data'!$J191)/30)+($H191*'Base Data'!W191)</f>
        <v>0</v>
      </c>
      <c r="X191" s="33">
        <f>'LCR Weights'!$N191*($G191*('Base Data'!$I191+'Base Data'!$J191)/30)+($H191*'Base Data'!X191)</f>
        <v>0</v>
      </c>
      <c r="Y191" s="33">
        <f>'LCR Weights'!$N191*($G191*('Base Data'!$I191+'Base Data'!$J191)/30)+($H191*'Base Data'!Y191)</f>
        <v>0</v>
      </c>
      <c r="Z191" s="33">
        <f>'LCR Weights'!$N191*($G191*('Base Data'!$I191+'Base Data'!$J191)/30)+($H191*'Base Data'!Z191)</f>
        <v>0</v>
      </c>
      <c r="AA191" s="33">
        <f>'LCR Weights'!$N191*($G191*('Base Data'!$I191+'Base Data'!$J191)/30)+($H191*'Base Data'!AA191)</f>
        <v>0</v>
      </c>
      <c r="AB191" s="33">
        <f>'LCR Weights'!$N191*($G191*('Base Data'!$I191+'Base Data'!$J191)/30)+($H191*'Base Data'!AB191)</f>
        <v>0</v>
      </c>
      <c r="AC191" s="33">
        <f>'LCR Weights'!$N191*($G191*('Base Data'!$I191+'Base Data'!$J191)/30)+($H191*'Base Data'!AC191)</f>
        <v>0</v>
      </c>
      <c r="AD191" s="33">
        <f>'LCR Weights'!$N191*($G191*('Base Data'!$I191+'Base Data'!$J191)/30)+($H191*'Base Data'!AD191)</f>
        <v>0</v>
      </c>
      <c r="AE191" s="33">
        <f>'LCR Weights'!$N191*($G191*('Base Data'!$I191+'Base Data'!$J191)/30)+($H191*'Base Data'!AE191)</f>
        <v>0</v>
      </c>
      <c r="AF191" s="33">
        <f>'LCR Weights'!$N191*($G191*('Base Data'!$I191+'Base Data'!$J191)/30)+($H191*'Base Data'!AF191)</f>
        <v>0</v>
      </c>
      <c r="AG191" s="33">
        <f>'LCR Weights'!$N191*($G191*('Base Data'!$I191+'Base Data'!$J191)/30)+($H191*'Base Data'!AG191)</f>
        <v>0</v>
      </c>
      <c r="AH191" s="33">
        <f>'LCR Weights'!$N191*($G191*('Base Data'!$I191+'Base Data'!$J191)/30)+($H191*'Base Data'!AH191)</f>
        <v>0</v>
      </c>
      <c r="AI191" s="33">
        <f>'LCR Weights'!$N191*($G191*('Base Data'!$I191+'Base Data'!$J191)/30)+($H191*'Base Data'!AI191)</f>
        <v>0</v>
      </c>
      <c r="AJ191" s="33">
        <f>'LCR Weights'!$N191*($G191*('Base Data'!$I191+'Base Data'!$J191)/30)+($H191*'Base Data'!AJ191)</f>
        <v>0</v>
      </c>
      <c r="AK191" s="33">
        <f>'LCR Weights'!$N191*($G191*('Base Data'!$I191+'Base Data'!$J191)/30)+($H191*'Base Data'!AK191)</f>
        <v>0</v>
      </c>
      <c r="AL191" s="33">
        <f>'LCR Weights'!$N191*($G191*('Base Data'!$I191+'Base Data'!$J191)/30)+($H191*'Base Data'!AL191)</f>
        <v>0</v>
      </c>
      <c r="AM191" s="33">
        <f>'LCR Weights'!$N191*($G191*('Base Data'!$I191+'Base Data'!$J191)/30)+($H191*'Base Data'!AM191)</f>
        <v>0</v>
      </c>
      <c r="AN191" s="33">
        <f>'LCR Weights'!$N191*($G191*('Base Data'!$I191+'Base Data'!$J191)/30)+($H191*'Base Data'!AN191)</f>
        <v>0</v>
      </c>
      <c r="AO191" s="34">
        <f>$H191*'Base Data'!AO191</f>
        <v>0</v>
      </c>
      <c r="AP191" s="34">
        <f>$H191*'Base Data'!AP191</f>
        <v>0</v>
      </c>
      <c r="AQ191" s="34">
        <f>$H191*'Base Data'!AQ191</f>
        <v>0</v>
      </c>
      <c r="AR191" s="34">
        <f>$H191*'Base Data'!AR191</f>
        <v>0</v>
      </c>
      <c r="AS191" s="34">
        <f>$H191*'Base Data'!AS191</f>
        <v>0</v>
      </c>
      <c r="AT191" s="34">
        <f>$H191*'Base Data'!AT191</f>
        <v>0</v>
      </c>
      <c r="AU191" s="34">
        <f>$H191*'Base Data'!AU191</f>
        <v>0</v>
      </c>
      <c r="AV191" s="34">
        <f>$H191*'Base Data'!AV191</f>
        <v>0</v>
      </c>
      <c r="AW191" s="34">
        <f>$H191*'Base Data'!AW191</f>
        <v>0</v>
      </c>
      <c r="AX191" s="34">
        <f>$H191*'Base Data'!AX191</f>
        <v>0</v>
      </c>
      <c r="AY191" s="34">
        <f>$H191*'Base Data'!AY191</f>
        <v>0</v>
      </c>
      <c r="AZ191" s="34">
        <f>$H191*'Base Data'!AZ191</f>
        <v>0</v>
      </c>
      <c r="BA191" s="34">
        <f>$H191*'Base Data'!BA191</f>
        <v>0</v>
      </c>
      <c r="BB191" s="34">
        <f>$H191*'Base Data'!BB191</f>
        <v>0</v>
      </c>
      <c r="BC191" s="34">
        <f>$H191*'Base Data'!BC191</f>
        <v>0</v>
      </c>
      <c r="BD191" s="34">
        <f>$H191*'Base Data'!BD191</f>
        <v>0</v>
      </c>
      <c r="BE191" s="34">
        <f>$H191*'Base Data'!BE191</f>
        <v>0</v>
      </c>
      <c r="BF191" s="34">
        <f>$H191*'Base Data'!BF191</f>
        <v>0</v>
      </c>
      <c r="BG191" s="34">
        <f>$H191*'Base Data'!BG191</f>
        <v>0</v>
      </c>
      <c r="BH191" s="34">
        <f>$H191*'Base Data'!BH191</f>
        <v>0</v>
      </c>
      <c r="BI191" s="34">
        <f>$H191*'Base Data'!BI191</f>
        <v>0</v>
      </c>
      <c r="BJ191" s="34">
        <f>$H191*'Base Data'!BJ191</f>
        <v>0</v>
      </c>
      <c r="BK191" s="34">
        <f>$H191*'Base Data'!BK191</f>
        <v>0</v>
      </c>
      <c r="BL191" s="34">
        <f>$H191*'Base Data'!BL191</f>
        <v>0</v>
      </c>
      <c r="BM191" s="34">
        <f>$H191*'Base Data'!BM191</f>
        <v>0</v>
      </c>
      <c r="BN191" s="34">
        <f>$H191*'Base Data'!BN191</f>
        <v>0</v>
      </c>
      <c r="BO191" s="34">
        <f>$H191*'Base Data'!BO191</f>
        <v>0</v>
      </c>
      <c r="BP191" s="34">
        <f>$H191*'Base Data'!BP191</f>
        <v>0</v>
      </c>
      <c r="BQ191" s="34">
        <f>$H191*'Base Data'!BQ191</f>
        <v>0</v>
      </c>
      <c r="BR191" s="34">
        <f>$H191*'Base Data'!BR191</f>
        <v>0</v>
      </c>
      <c r="BS191" s="34">
        <f>$H191*'Base Data'!BS191</f>
        <v>0</v>
      </c>
      <c r="BT191" s="34">
        <f>$H191*'Base Data'!BT191</f>
        <v>0</v>
      </c>
      <c r="BU191" s="34">
        <f>$H191*'Base Data'!BU191</f>
        <v>0</v>
      </c>
      <c r="BV191" s="34">
        <f>$H191*'Base Data'!BV191</f>
        <v>0</v>
      </c>
      <c r="BW191" s="34">
        <f>$H191*'Base Data'!BW191</f>
        <v>0</v>
      </c>
      <c r="BX191" s="34">
        <f>$H191*'Base Data'!BX191</f>
        <v>0</v>
      </c>
      <c r="BY191" s="34">
        <f>$H191*'Base Data'!BY191</f>
        <v>0</v>
      </c>
      <c r="BZ191" s="34">
        <f>$H191*'Base Data'!BZ191</f>
        <v>0</v>
      </c>
      <c r="CA191" s="34">
        <f>$H191*'Base Data'!CA191</f>
        <v>0</v>
      </c>
      <c r="CB191" s="34">
        <f>$H191*'Base Data'!CB191</f>
        <v>0</v>
      </c>
      <c r="CC191" s="34">
        <f>$H191*'Base Data'!CC191</f>
        <v>0</v>
      </c>
      <c r="CD191" s="34">
        <f>$H191*'Base Data'!CD191</f>
        <v>0</v>
      </c>
      <c r="CE191" s="34">
        <f>$H191*'Base Data'!CE191</f>
        <v>0</v>
      </c>
      <c r="CF191" s="34">
        <f>$H191*'Base Data'!CF191</f>
        <v>0</v>
      </c>
      <c r="CG191" s="34">
        <f>$H191*'Base Data'!CG191</f>
        <v>0</v>
      </c>
      <c r="CH191" s="34">
        <f>$H191*'Base Data'!CH191</f>
        <v>0</v>
      </c>
      <c r="CI191" s="34">
        <f>$H191*'Base Data'!CI191</f>
        <v>0</v>
      </c>
      <c r="CJ191" s="34">
        <f>$H191*'Base Data'!CJ191</f>
        <v>0</v>
      </c>
      <c r="CK191" s="34">
        <f>$H191*'Base Data'!CK191</f>
        <v>0</v>
      </c>
      <c r="CL191" s="34">
        <f>$H191*'Base Data'!CL191</f>
        <v>0</v>
      </c>
      <c r="CM191" s="34">
        <f>$H191*'Base Data'!CM191</f>
        <v>0</v>
      </c>
      <c r="CN191" s="34">
        <f>$H191*'Base Data'!CN191</f>
        <v>0</v>
      </c>
      <c r="CO191" s="34">
        <f>$H191*'Base Data'!CO191</f>
        <v>0</v>
      </c>
      <c r="CP191" s="34">
        <f>$H191*'Base Data'!CP191</f>
        <v>0</v>
      </c>
      <c r="CQ191" s="34">
        <f>$H191*'Base Data'!CQ191</f>
        <v>0</v>
      </c>
      <c r="CR191" s="34">
        <f>$H191*'Base Data'!CR191</f>
        <v>0</v>
      </c>
      <c r="CS191" s="34">
        <f>$H191*'Base Data'!CS191</f>
        <v>0</v>
      </c>
      <c r="CT191" s="34">
        <f>$H191*'Base Data'!CT191</f>
        <v>0</v>
      </c>
      <c r="CU191" s="34">
        <f>$H191*'Base Data'!CU191</f>
        <v>0</v>
      </c>
      <c r="CV191" s="34">
        <f>$H191*'Base Data'!CV191</f>
        <v>0</v>
      </c>
      <c r="CW191" s="34">
        <f>$H191*'Base Data'!CW191</f>
        <v>0</v>
      </c>
      <c r="CX191" s="34">
        <f>$H191*'Base Data'!CX191</f>
        <v>0</v>
      </c>
      <c r="CY191" s="34">
        <f>$H191*'Base Data'!CY191</f>
        <v>0</v>
      </c>
      <c r="CZ191" s="34">
        <f>$H191*'Base Data'!CZ191</f>
        <v>0</v>
      </c>
      <c r="DA191" s="34">
        <f>$H191*'Base Data'!DA191</f>
        <v>0</v>
      </c>
      <c r="DB191" s="34">
        <f>$H191*'Base Data'!DB191</f>
        <v>0</v>
      </c>
      <c r="DC191" s="34">
        <f>$H191*'Base Data'!DC191</f>
        <v>0</v>
      </c>
      <c r="DD191" s="34">
        <f>$H191*'Base Data'!DD191</f>
        <v>0</v>
      </c>
      <c r="DE191" s="34">
        <f>$H191*'Base Data'!DE191</f>
        <v>0</v>
      </c>
      <c r="DF191" s="34">
        <f>$H191*'Base Data'!DF191</f>
        <v>0</v>
      </c>
      <c r="DG191" s="34">
        <f>$H191*'Base Data'!DG191</f>
        <v>0</v>
      </c>
      <c r="DH191" s="34">
        <f>$H191*'Base Data'!DH191</f>
        <v>0</v>
      </c>
      <c r="DI191" s="34">
        <f>$H191*'Base Data'!DI191</f>
        <v>0</v>
      </c>
      <c r="DJ191" s="34">
        <f>$H191*'Base Data'!DJ191</f>
        <v>0</v>
      </c>
      <c r="DK191" s="34">
        <f>$H191*'Base Data'!DK191</f>
        <v>0</v>
      </c>
      <c r="DL191" s="729">
        <f>$H191*'Base Data'!DL191</f>
        <v>0</v>
      </c>
    </row>
    <row r="192" spans="1:129" s="173" customFormat="1" ht="19.899999999999999" customHeight="1">
      <c r="A192" s="333">
        <f>'LCR Weights'!N192</f>
        <v>1</v>
      </c>
      <c r="B192" s="333"/>
      <c r="C192" s="76"/>
      <c r="D192" s="87"/>
      <c r="E192" s="90"/>
      <c r="F192" s="524" t="s">
        <v>1021</v>
      </c>
      <c r="G192" s="726">
        <f>'LCR Weights'!M192</f>
        <v>1</v>
      </c>
      <c r="H192" s="776">
        <f>'LCR Weights'!H192</f>
        <v>1</v>
      </c>
      <c r="I192" s="133"/>
      <c r="J192" s="780">
        <f>IF('LCR Weights'!$N192=0,1,0)*('Base Data'!J192+'Base Data'!I192)*G192</f>
        <v>0</v>
      </c>
      <c r="K192" s="33">
        <f>'LCR Weights'!$N192*($G192*('Base Data'!$I192+'Base Data'!$J192)/30)+($H192*'Base Data'!K192)</f>
        <v>0</v>
      </c>
      <c r="L192" s="33">
        <f>'LCR Weights'!$N192*($G192*('Base Data'!$I192+'Base Data'!$J192)/30)+($H192*'Base Data'!L192)</f>
        <v>0</v>
      </c>
      <c r="M192" s="33">
        <f>'LCR Weights'!$N192*($G192*('Base Data'!$I192+'Base Data'!$J192)/30)+($H192*'Base Data'!M192)</f>
        <v>0</v>
      </c>
      <c r="N192" s="33">
        <f>'LCR Weights'!$N192*($G192*('Base Data'!$I192+'Base Data'!$J192)/30)+($H192*'Base Data'!N192)</f>
        <v>0</v>
      </c>
      <c r="O192" s="33">
        <f>'LCR Weights'!$N192*($G192*('Base Data'!$I192+'Base Data'!$J192)/30)+($H192*'Base Data'!O192)</f>
        <v>0</v>
      </c>
      <c r="P192" s="33">
        <f>'LCR Weights'!$N192*($G192*('Base Data'!$I192+'Base Data'!$J192)/30)+($H192*'Base Data'!P192)</f>
        <v>0</v>
      </c>
      <c r="Q192" s="33">
        <f>'LCR Weights'!$N192*($G192*('Base Data'!$I192+'Base Data'!$J192)/30)+($H192*'Base Data'!Q192)</f>
        <v>0</v>
      </c>
      <c r="R192" s="33">
        <f>'LCR Weights'!$N192*($G192*('Base Data'!$I192+'Base Data'!$J192)/30)+($H192*'Base Data'!R192)</f>
        <v>0</v>
      </c>
      <c r="S192" s="33">
        <f>'LCR Weights'!$N192*($G192*('Base Data'!$I192+'Base Data'!$J192)/30)+($H192*'Base Data'!S192)</f>
        <v>0</v>
      </c>
      <c r="T192" s="33">
        <f>'LCR Weights'!$N192*($G192*('Base Data'!$I192+'Base Data'!$J192)/30)+($H192*'Base Data'!T192)</f>
        <v>0</v>
      </c>
      <c r="U192" s="33">
        <f>'LCR Weights'!$N192*($G192*('Base Data'!$I192+'Base Data'!$J192)/30)+($H192*'Base Data'!U192)</f>
        <v>0</v>
      </c>
      <c r="V192" s="33">
        <f>'LCR Weights'!$N192*($G192*('Base Data'!$I192+'Base Data'!$J192)/30)+($H192*'Base Data'!V192)</f>
        <v>0</v>
      </c>
      <c r="W192" s="33">
        <f>'LCR Weights'!$N192*($G192*('Base Data'!$I192+'Base Data'!$J192)/30)+($H192*'Base Data'!W192)</f>
        <v>0</v>
      </c>
      <c r="X192" s="33">
        <f>'LCR Weights'!$N192*($G192*('Base Data'!$I192+'Base Data'!$J192)/30)+($H192*'Base Data'!X192)</f>
        <v>0</v>
      </c>
      <c r="Y192" s="33">
        <f>'LCR Weights'!$N192*($G192*('Base Data'!$I192+'Base Data'!$J192)/30)+($H192*'Base Data'!Y192)</f>
        <v>0</v>
      </c>
      <c r="Z192" s="33">
        <f>'LCR Weights'!$N192*($G192*('Base Data'!$I192+'Base Data'!$J192)/30)+($H192*'Base Data'!Z192)</f>
        <v>0</v>
      </c>
      <c r="AA192" s="33">
        <f>'LCR Weights'!$N192*($G192*('Base Data'!$I192+'Base Data'!$J192)/30)+($H192*'Base Data'!AA192)</f>
        <v>0</v>
      </c>
      <c r="AB192" s="33">
        <f>'LCR Weights'!$N192*($G192*('Base Data'!$I192+'Base Data'!$J192)/30)+($H192*'Base Data'!AB192)</f>
        <v>0</v>
      </c>
      <c r="AC192" s="33">
        <f>'LCR Weights'!$N192*($G192*('Base Data'!$I192+'Base Data'!$J192)/30)+($H192*'Base Data'!AC192)</f>
        <v>0</v>
      </c>
      <c r="AD192" s="33">
        <f>'LCR Weights'!$N192*($G192*('Base Data'!$I192+'Base Data'!$J192)/30)+($H192*'Base Data'!AD192)</f>
        <v>0</v>
      </c>
      <c r="AE192" s="33">
        <f>'LCR Weights'!$N192*($G192*('Base Data'!$I192+'Base Data'!$J192)/30)+($H192*'Base Data'!AE192)</f>
        <v>0</v>
      </c>
      <c r="AF192" s="33">
        <f>'LCR Weights'!$N192*($G192*('Base Data'!$I192+'Base Data'!$J192)/30)+($H192*'Base Data'!AF192)</f>
        <v>0</v>
      </c>
      <c r="AG192" s="33">
        <f>'LCR Weights'!$N192*($G192*('Base Data'!$I192+'Base Data'!$J192)/30)+($H192*'Base Data'!AG192)</f>
        <v>0</v>
      </c>
      <c r="AH192" s="33">
        <f>'LCR Weights'!$N192*($G192*('Base Data'!$I192+'Base Data'!$J192)/30)+($H192*'Base Data'!AH192)</f>
        <v>0</v>
      </c>
      <c r="AI192" s="33">
        <f>'LCR Weights'!$N192*($G192*('Base Data'!$I192+'Base Data'!$J192)/30)+($H192*'Base Data'!AI192)</f>
        <v>0</v>
      </c>
      <c r="AJ192" s="33">
        <f>'LCR Weights'!$N192*($G192*('Base Data'!$I192+'Base Data'!$J192)/30)+($H192*'Base Data'!AJ192)</f>
        <v>0</v>
      </c>
      <c r="AK192" s="33">
        <f>'LCR Weights'!$N192*($G192*('Base Data'!$I192+'Base Data'!$J192)/30)+($H192*'Base Data'!AK192)</f>
        <v>0</v>
      </c>
      <c r="AL192" s="33">
        <f>'LCR Weights'!$N192*($G192*('Base Data'!$I192+'Base Data'!$J192)/30)+($H192*'Base Data'!AL192)</f>
        <v>0</v>
      </c>
      <c r="AM192" s="33">
        <f>'LCR Weights'!$N192*($G192*('Base Data'!$I192+'Base Data'!$J192)/30)+($H192*'Base Data'!AM192)</f>
        <v>0</v>
      </c>
      <c r="AN192" s="33">
        <f>'LCR Weights'!$N192*($G192*('Base Data'!$I192+'Base Data'!$J192)/30)+($H192*'Base Data'!AN192)</f>
        <v>0</v>
      </c>
      <c r="AO192" s="34">
        <f>$H192*'Base Data'!AO192</f>
        <v>0</v>
      </c>
      <c r="AP192" s="34">
        <f>$H192*'Base Data'!AP192</f>
        <v>0</v>
      </c>
      <c r="AQ192" s="34">
        <f>$H192*'Base Data'!AQ192</f>
        <v>0</v>
      </c>
      <c r="AR192" s="34">
        <f>$H192*'Base Data'!AR192</f>
        <v>0</v>
      </c>
      <c r="AS192" s="34">
        <f>$H192*'Base Data'!AS192</f>
        <v>0</v>
      </c>
      <c r="AT192" s="34">
        <f>$H192*'Base Data'!AT192</f>
        <v>0</v>
      </c>
      <c r="AU192" s="34">
        <f>$H192*'Base Data'!AU192</f>
        <v>0</v>
      </c>
      <c r="AV192" s="34">
        <f>$H192*'Base Data'!AV192</f>
        <v>0</v>
      </c>
      <c r="AW192" s="34">
        <f>$H192*'Base Data'!AW192</f>
        <v>0</v>
      </c>
      <c r="AX192" s="34">
        <f>$H192*'Base Data'!AX192</f>
        <v>0</v>
      </c>
      <c r="AY192" s="34">
        <f>$H192*'Base Data'!AY192</f>
        <v>0</v>
      </c>
      <c r="AZ192" s="34">
        <f>$H192*'Base Data'!AZ192</f>
        <v>0</v>
      </c>
      <c r="BA192" s="34">
        <f>$H192*'Base Data'!BA192</f>
        <v>0</v>
      </c>
      <c r="BB192" s="34">
        <f>$H192*'Base Data'!BB192</f>
        <v>0</v>
      </c>
      <c r="BC192" s="34">
        <f>$H192*'Base Data'!BC192</f>
        <v>0</v>
      </c>
      <c r="BD192" s="34">
        <f>$H192*'Base Data'!BD192</f>
        <v>0</v>
      </c>
      <c r="BE192" s="34">
        <f>$H192*'Base Data'!BE192</f>
        <v>0</v>
      </c>
      <c r="BF192" s="34">
        <f>$H192*'Base Data'!BF192</f>
        <v>0</v>
      </c>
      <c r="BG192" s="34">
        <f>$H192*'Base Data'!BG192</f>
        <v>0</v>
      </c>
      <c r="BH192" s="34">
        <f>$H192*'Base Data'!BH192</f>
        <v>0</v>
      </c>
      <c r="BI192" s="34">
        <f>$H192*'Base Data'!BI192</f>
        <v>0</v>
      </c>
      <c r="BJ192" s="34">
        <f>$H192*'Base Data'!BJ192</f>
        <v>0</v>
      </c>
      <c r="BK192" s="34">
        <f>$H192*'Base Data'!BK192</f>
        <v>0</v>
      </c>
      <c r="BL192" s="34">
        <f>$H192*'Base Data'!BL192</f>
        <v>0</v>
      </c>
      <c r="BM192" s="34">
        <f>$H192*'Base Data'!BM192</f>
        <v>0</v>
      </c>
      <c r="BN192" s="34">
        <f>$H192*'Base Data'!BN192</f>
        <v>0</v>
      </c>
      <c r="BO192" s="34">
        <f>$H192*'Base Data'!BO192</f>
        <v>0</v>
      </c>
      <c r="BP192" s="34">
        <f>$H192*'Base Data'!BP192</f>
        <v>0</v>
      </c>
      <c r="BQ192" s="34">
        <f>$H192*'Base Data'!BQ192</f>
        <v>0</v>
      </c>
      <c r="BR192" s="34">
        <f>$H192*'Base Data'!BR192</f>
        <v>0</v>
      </c>
      <c r="BS192" s="34">
        <f>$H192*'Base Data'!BS192</f>
        <v>0</v>
      </c>
      <c r="BT192" s="34">
        <f>$H192*'Base Data'!BT192</f>
        <v>0</v>
      </c>
      <c r="BU192" s="34">
        <f>$H192*'Base Data'!BU192</f>
        <v>0</v>
      </c>
      <c r="BV192" s="34">
        <f>$H192*'Base Data'!BV192</f>
        <v>0</v>
      </c>
      <c r="BW192" s="34">
        <f>$H192*'Base Data'!BW192</f>
        <v>0</v>
      </c>
      <c r="BX192" s="34">
        <f>$H192*'Base Data'!BX192</f>
        <v>0</v>
      </c>
      <c r="BY192" s="34">
        <f>$H192*'Base Data'!BY192</f>
        <v>0</v>
      </c>
      <c r="BZ192" s="34">
        <f>$H192*'Base Data'!BZ192</f>
        <v>0</v>
      </c>
      <c r="CA192" s="34">
        <f>$H192*'Base Data'!CA192</f>
        <v>0</v>
      </c>
      <c r="CB192" s="34">
        <f>$H192*'Base Data'!CB192</f>
        <v>0</v>
      </c>
      <c r="CC192" s="34">
        <f>$H192*'Base Data'!CC192</f>
        <v>0</v>
      </c>
      <c r="CD192" s="34">
        <f>$H192*'Base Data'!CD192</f>
        <v>0</v>
      </c>
      <c r="CE192" s="34">
        <f>$H192*'Base Data'!CE192</f>
        <v>0</v>
      </c>
      <c r="CF192" s="34">
        <f>$H192*'Base Data'!CF192</f>
        <v>0</v>
      </c>
      <c r="CG192" s="34">
        <f>$H192*'Base Data'!CG192</f>
        <v>0</v>
      </c>
      <c r="CH192" s="34">
        <f>$H192*'Base Data'!CH192</f>
        <v>0</v>
      </c>
      <c r="CI192" s="34">
        <f>$H192*'Base Data'!CI192</f>
        <v>0</v>
      </c>
      <c r="CJ192" s="34">
        <f>$H192*'Base Data'!CJ192</f>
        <v>0</v>
      </c>
      <c r="CK192" s="34">
        <f>$H192*'Base Data'!CK192</f>
        <v>0</v>
      </c>
      <c r="CL192" s="34">
        <f>$H192*'Base Data'!CL192</f>
        <v>0</v>
      </c>
      <c r="CM192" s="34">
        <f>$H192*'Base Data'!CM192</f>
        <v>0</v>
      </c>
      <c r="CN192" s="34">
        <f>$H192*'Base Data'!CN192</f>
        <v>0</v>
      </c>
      <c r="CO192" s="34">
        <f>$H192*'Base Data'!CO192</f>
        <v>0</v>
      </c>
      <c r="CP192" s="34">
        <f>$H192*'Base Data'!CP192</f>
        <v>0</v>
      </c>
      <c r="CQ192" s="34">
        <f>$H192*'Base Data'!CQ192</f>
        <v>0</v>
      </c>
      <c r="CR192" s="34">
        <f>$H192*'Base Data'!CR192</f>
        <v>0</v>
      </c>
      <c r="CS192" s="34">
        <f>$H192*'Base Data'!CS192</f>
        <v>0</v>
      </c>
      <c r="CT192" s="34">
        <f>$H192*'Base Data'!CT192</f>
        <v>0</v>
      </c>
      <c r="CU192" s="34">
        <f>$H192*'Base Data'!CU192</f>
        <v>0</v>
      </c>
      <c r="CV192" s="34">
        <f>$H192*'Base Data'!CV192</f>
        <v>0</v>
      </c>
      <c r="CW192" s="34">
        <f>$H192*'Base Data'!CW192</f>
        <v>0</v>
      </c>
      <c r="CX192" s="34">
        <f>$H192*'Base Data'!CX192</f>
        <v>0</v>
      </c>
      <c r="CY192" s="34">
        <f>$H192*'Base Data'!CY192</f>
        <v>0</v>
      </c>
      <c r="CZ192" s="34">
        <f>$H192*'Base Data'!CZ192</f>
        <v>0</v>
      </c>
      <c r="DA192" s="34">
        <f>$H192*'Base Data'!DA192</f>
        <v>0</v>
      </c>
      <c r="DB192" s="34">
        <f>$H192*'Base Data'!DB192</f>
        <v>0</v>
      </c>
      <c r="DC192" s="34">
        <f>$H192*'Base Data'!DC192</f>
        <v>0</v>
      </c>
      <c r="DD192" s="34">
        <f>$H192*'Base Data'!DD192</f>
        <v>0</v>
      </c>
      <c r="DE192" s="34">
        <f>$H192*'Base Data'!DE192</f>
        <v>0</v>
      </c>
      <c r="DF192" s="34">
        <f>$H192*'Base Data'!DF192</f>
        <v>0</v>
      </c>
      <c r="DG192" s="34">
        <f>$H192*'Base Data'!DG192</f>
        <v>0</v>
      </c>
      <c r="DH192" s="34">
        <f>$H192*'Base Data'!DH192</f>
        <v>0</v>
      </c>
      <c r="DI192" s="34">
        <f>$H192*'Base Data'!DI192</f>
        <v>0</v>
      </c>
      <c r="DJ192" s="34">
        <f>$H192*'Base Data'!DJ192</f>
        <v>0</v>
      </c>
      <c r="DK192" s="34">
        <f>$H192*'Base Data'!DK192</f>
        <v>0</v>
      </c>
      <c r="DL192" s="729">
        <f>$H192*'Base Data'!DL192</f>
        <v>0</v>
      </c>
      <c r="DM192" s="401"/>
    </row>
    <row r="193" spans="1:117" s="173" customFormat="1" ht="19.899999999999999" customHeight="1">
      <c r="A193" s="333">
        <f>'LCR Weights'!N193</f>
        <v>1</v>
      </c>
      <c r="B193" s="333"/>
      <c r="C193" s="76"/>
      <c r="D193" s="115" t="s">
        <v>637</v>
      </c>
      <c r="E193" s="116" t="s">
        <v>822</v>
      </c>
      <c r="F193" s="750" t="s">
        <v>958</v>
      </c>
      <c r="G193" s="726">
        <f>'LCR Weights'!M193</f>
        <v>0.75</v>
      </c>
      <c r="H193" s="776">
        <f>'LCR Weights'!H193</f>
        <v>0.75</v>
      </c>
      <c r="I193" s="133"/>
      <c r="J193" s="34">
        <f>IF('LCR Weights'!$N193=0,1,0)*('Base Data'!J193+'Base Data'!I193)*G193</f>
        <v>0</v>
      </c>
      <c r="K193" s="33">
        <f>'LCR Weights'!$N193*($G193*('Base Data'!$I193+'Base Data'!$J193)/30)+($H193*'Base Data'!K193)</f>
        <v>0</v>
      </c>
      <c r="L193" s="33">
        <f>'LCR Weights'!$N193*($G193*('Base Data'!$I193+'Base Data'!$J193)/30)+($H193*'Base Data'!L193)</f>
        <v>0</v>
      </c>
      <c r="M193" s="33">
        <f>'LCR Weights'!$N193*($G193*('Base Data'!$I193+'Base Data'!$J193)/30)+($H193*'Base Data'!M193)</f>
        <v>0</v>
      </c>
      <c r="N193" s="33">
        <f>'LCR Weights'!$N193*($G193*('Base Data'!$I193+'Base Data'!$J193)/30)+($H193*'Base Data'!N193)</f>
        <v>0</v>
      </c>
      <c r="O193" s="33">
        <f>'LCR Weights'!$N193*($G193*('Base Data'!$I193+'Base Data'!$J193)/30)+($H193*'Base Data'!O193)</f>
        <v>0</v>
      </c>
      <c r="P193" s="33">
        <f>'LCR Weights'!$N193*($G193*('Base Data'!$I193+'Base Data'!$J193)/30)+($H193*'Base Data'!P193)</f>
        <v>0</v>
      </c>
      <c r="Q193" s="33">
        <f>'LCR Weights'!$N193*($G193*('Base Data'!$I193+'Base Data'!$J193)/30)+($H193*'Base Data'!Q193)</f>
        <v>0</v>
      </c>
      <c r="R193" s="33">
        <f>'LCR Weights'!$N193*($G193*('Base Data'!$I193+'Base Data'!$J193)/30)+($H193*'Base Data'!R193)</f>
        <v>0</v>
      </c>
      <c r="S193" s="33">
        <f>'LCR Weights'!$N193*($G193*('Base Data'!$I193+'Base Data'!$J193)/30)+($H193*'Base Data'!S193)</f>
        <v>0</v>
      </c>
      <c r="T193" s="33">
        <f>'LCR Weights'!$N193*($G193*('Base Data'!$I193+'Base Data'!$J193)/30)+($H193*'Base Data'!T193)</f>
        <v>0</v>
      </c>
      <c r="U193" s="33">
        <f>'LCR Weights'!$N193*($G193*('Base Data'!$I193+'Base Data'!$J193)/30)+($H193*'Base Data'!U193)</f>
        <v>0</v>
      </c>
      <c r="V193" s="33">
        <f>'LCR Weights'!$N193*($G193*('Base Data'!$I193+'Base Data'!$J193)/30)+($H193*'Base Data'!V193)</f>
        <v>0</v>
      </c>
      <c r="W193" s="33">
        <f>'LCR Weights'!$N193*($G193*('Base Data'!$I193+'Base Data'!$J193)/30)+($H193*'Base Data'!W193)</f>
        <v>0</v>
      </c>
      <c r="X193" s="33">
        <f>'LCR Weights'!$N193*($G193*('Base Data'!$I193+'Base Data'!$J193)/30)+($H193*'Base Data'!X193)</f>
        <v>0</v>
      </c>
      <c r="Y193" s="33">
        <f>'LCR Weights'!$N193*($G193*('Base Data'!$I193+'Base Data'!$J193)/30)+($H193*'Base Data'!Y193)</f>
        <v>0</v>
      </c>
      <c r="Z193" s="33">
        <f>'LCR Weights'!$N193*($G193*('Base Data'!$I193+'Base Data'!$J193)/30)+($H193*'Base Data'!Z193)</f>
        <v>0</v>
      </c>
      <c r="AA193" s="33">
        <f>'LCR Weights'!$N193*($G193*('Base Data'!$I193+'Base Data'!$J193)/30)+($H193*'Base Data'!AA193)</f>
        <v>0</v>
      </c>
      <c r="AB193" s="33">
        <f>'LCR Weights'!$N193*($G193*('Base Data'!$I193+'Base Data'!$J193)/30)+($H193*'Base Data'!AB193)</f>
        <v>0</v>
      </c>
      <c r="AC193" s="33">
        <f>'LCR Weights'!$N193*($G193*('Base Data'!$I193+'Base Data'!$J193)/30)+($H193*'Base Data'!AC193)</f>
        <v>0</v>
      </c>
      <c r="AD193" s="33">
        <f>'LCR Weights'!$N193*($G193*('Base Data'!$I193+'Base Data'!$J193)/30)+($H193*'Base Data'!AD193)</f>
        <v>0</v>
      </c>
      <c r="AE193" s="33">
        <f>'LCR Weights'!$N193*($G193*('Base Data'!$I193+'Base Data'!$J193)/30)+($H193*'Base Data'!AE193)</f>
        <v>0</v>
      </c>
      <c r="AF193" s="33">
        <f>'LCR Weights'!$N193*($G193*('Base Data'!$I193+'Base Data'!$J193)/30)+($H193*'Base Data'!AF193)</f>
        <v>0</v>
      </c>
      <c r="AG193" s="33">
        <f>'LCR Weights'!$N193*($G193*('Base Data'!$I193+'Base Data'!$J193)/30)+($H193*'Base Data'!AG193)</f>
        <v>0</v>
      </c>
      <c r="AH193" s="33">
        <f>'LCR Weights'!$N193*($G193*('Base Data'!$I193+'Base Data'!$J193)/30)+($H193*'Base Data'!AH193)</f>
        <v>0</v>
      </c>
      <c r="AI193" s="33">
        <f>'LCR Weights'!$N193*($G193*('Base Data'!$I193+'Base Data'!$J193)/30)+($H193*'Base Data'!AI193)</f>
        <v>0</v>
      </c>
      <c r="AJ193" s="33">
        <f>'LCR Weights'!$N193*($G193*('Base Data'!$I193+'Base Data'!$J193)/30)+($H193*'Base Data'!AJ193)</f>
        <v>0</v>
      </c>
      <c r="AK193" s="33">
        <f>'LCR Weights'!$N193*($G193*('Base Data'!$I193+'Base Data'!$J193)/30)+($H193*'Base Data'!AK193)</f>
        <v>0</v>
      </c>
      <c r="AL193" s="33">
        <f>'LCR Weights'!$N193*($G193*('Base Data'!$I193+'Base Data'!$J193)/30)+($H193*'Base Data'!AL193)</f>
        <v>0</v>
      </c>
      <c r="AM193" s="33">
        <f>'LCR Weights'!$N193*($G193*('Base Data'!$I193+'Base Data'!$J193)/30)+($H193*'Base Data'!AM193)</f>
        <v>0</v>
      </c>
      <c r="AN193" s="33">
        <f>'LCR Weights'!$N193*($G193*('Base Data'!$I193+'Base Data'!$J193)/30)+($H193*'Base Data'!AN193)</f>
        <v>0</v>
      </c>
      <c r="AO193" s="34">
        <f>$H193*'Base Data'!AO193</f>
        <v>0</v>
      </c>
      <c r="AP193" s="34">
        <f>$H193*'Base Data'!AP193</f>
        <v>0</v>
      </c>
      <c r="AQ193" s="34">
        <f>$H193*'Base Data'!AQ193</f>
        <v>0</v>
      </c>
      <c r="AR193" s="34">
        <f>$H193*'Base Data'!AR193</f>
        <v>0</v>
      </c>
      <c r="AS193" s="34">
        <f>$H193*'Base Data'!AS193</f>
        <v>0</v>
      </c>
      <c r="AT193" s="34">
        <f>$H193*'Base Data'!AT193</f>
        <v>0</v>
      </c>
      <c r="AU193" s="34">
        <f>$H193*'Base Data'!AU193</f>
        <v>0</v>
      </c>
      <c r="AV193" s="34">
        <f>$H193*'Base Data'!AV193</f>
        <v>0</v>
      </c>
      <c r="AW193" s="34">
        <f>$H193*'Base Data'!AW193</f>
        <v>0</v>
      </c>
      <c r="AX193" s="34">
        <f>$H193*'Base Data'!AX193</f>
        <v>0</v>
      </c>
      <c r="AY193" s="34">
        <f>$H193*'Base Data'!AY193</f>
        <v>0</v>
      </c>
      <c r="AZ193" s="34">
        <f>$H193*'Base Data'!AZ193</f>
        <v>0</v>
      </c>
      <c r="BA193" s="34">
        <f>$H193*'Base Data'!BA193</f>
        <v>0</v>
      </c>
      <c r="BB193" s="34">
        <f>$H193*'Base Data'!BB193</f>
        <v>0</v>
      </c>
      <c r="BC193" s="34">
        <f>$H193*'Base Data'!BC193</f>
        <v>0</v>
      </c>
      <c r="BD193" s="34">
        <f>$H193*'Base Data'!BD193</f>
        <v>0</v>
      </c>
      <c r="BE193" s="34">
        <f>$H193*'Base Data'!BE193</f>
        <v>0</v>
      </c>
      <c r="BF193" s="34">
        <f>$H193*'Base Data'!BF193</f>
        <v>0</v>
      </c>
      <c r="BG193" s="34">
        <f>$H193*'Base Data'!BG193</f>
        <v>0</v>
      </c>
      <c r="BH193" s="34">
        <f>$H193*'Base Data'!BH193</f>
        <v>0</v>
      </c>
      <c r="BI193" s="34">
        <f>$H193*'Base Data'!BI193</f>
        <v>0</v>
      </c>
      <c r="BJ193" s="34">
        <f>$H193*'Base Data'!BJ193</f>
        <v>0</v>
      </c>
      <c r="BK193" s="34">
        <f>$H193*'Base Data'!BK193</f>
        <v>0</v>
      </c>
      <c r="BL193" s="34">
        <f>$H193*'Base Data'!BL193</f>
        <v>0</v>
      </c>
      <c r="BM193" s="34">
        <f>$H193*'Base Data'!BM193</f>
        <v>0</v>
      </c>
      <c r="BN193" s="34">
        <f>$H193*'Base Data'!BN193</f>
        <v>0</v>
      </c>
      <c r="BO193" s="34">
        <f>$H193*'Base Data'!BO193</f>
        <v>0</v>
      </c>
      <c r="BP193" s="34">
        <f>$H193*'Base Data'!BP193</f>
        <v>0</v>
      </c>
      <c r="BQ193" s="34">
        <f>$H193*'Base Data'!BQ193</f>
        <v>0</v>
      </c>
      <c r="BR193" s="34">
        <f>$H193*'Base Data'!BR193</f>
        <v>0</v>
      </c>
      <c r="BS193" s="34">
        <f>$H193*'Base Data'!BS193</f>
        <v>0</v>
      </c>
      <c r="BT193" s="34">
        <f>$H193*'Base Data'!BT193</f>
        <v>0</v>
      </c>
      <c r="BU193" s="34">
        <f>$H193*'Base Data'!BU193</f>
        <v>0</v>
      </c>
      <c r="BV193" s="34">
        <f>$H193*'Base Data'!BV193</f>
        <v>0</v>
      </c>
      <c r="BW193" s="34">
        <f>$H193*'Base Data'!BW193</f>
        <v>0</v>
      </c>
      <c r="BX193" s="34">
        <f>$H193*'Base Data'!BX193</f>
        <v>0</v>
      </c>
      <c r="BY193" s="34">
        <f>$H193*'Base Data'!BY193</f>
        <v>0</v>
      </c>
      <c r="BZ193" s="34">
        <f>$H193*'Base Data'!BZ193</f>
        <v>0</v>
      </c>
      <c r="CA193" s="34">
        <f>$H193*'Base Data'!CA193</f>
        <v>0</v>
      </c>
      <c r="CB193" s="34">
        <f>$H193*'Base Data'!CB193</f>
        <v>0</v>
      </c>
      <c r="CC193" s="34">
        <f>$H193*'Base Data'!CC193</f>
        <v>0</v>
      </c>
      <c r="CD193" s="34">
        <f>$H193*'Base Data'!CD193</f>
        <v>0</v>
      </c>
      <c r="CE193" s="34">
        <f>$H193*'Base Data'!CE193</f>
        <v>0</v>
      </c>
      <c r="CF193" s="34">
        <f>$H193*'Base Data'!CF193</f>
        <v>0</v>
      </c>
      <c r="CG193" s="34">
        <f>$H193*'Base Data'!CG193</f>
        <v>0</v>
      </c>
      <c r="CH193" s="34">
        <f>$H193*'Base Data'!CH193</f>
        <v>0</v>
      </c>
      <c r="CI193" s="34">
        <f>$H193*'Base Data'!CI193</f>
        <v>0</v>
      </c>
      <c r="CJ193" s="34">
        <f>$H193*'Base Data'!CJ193</f>
        <v>0</v>
      </c>
      <c r="CK193" s="34">
        <f>$H193*'Base Data'!CK193</f>
        <v>0</v>
      </c>
      <c r="CL193" s="34">
        <f>$H193*'Base Data'!CL193</f>
        <v>0</v>
      </c>
      <c r="CM193" s="34">
        <f>$H193*'Base Data'!CM193</f>
        <v>0</v>
      </c>
      <c r="CN193" s="34">
        <f>$H193*'Base Data'!CN193</f>
        <v>0</v>
      </c>
      <c r="CO193" s="34">
        <f>$H193*'Base Data'!CO193</f>
        <v>0</v>
      </c>
      <c r="CP193" s="34">
        <f>$H193*'Base Data'!CP193</f>
        <v>0</v>
      </c>
      <c r="CQ193" s="34">
        <f>$H193*'Base Data'!CQ193</f>
        <v>0</v>
      </c>
      <c r="CR193" s="34">
        <f>$H193*'Base Data'!CR193</f>
        <v>0</v>
      </c>
      <c r="CS193" s="34">
        <f>$H193*'Base Data'!CS193</f>
        <v>0</v>
      </c>
      <c r="CT193" s="34">
        <f>$H193*'Base Data'!CT193</f>
        <v>0</v>
      </c>
      <c r="CU193" s="34">
        <f>$H193*'Base Data'!CU193</f>
        <v>0</v>
      </c>
      <c r="CV193" s="34">
        <f>$H193*'Base Data'!CV193</f>
        <v>0</v>
      </c>
      <c r="CW193" s="34">
        <f>$H193*'Base Data'!CW193</f>
        <v>0</v>
      </c>
      <c r="CX193" s="34">
        <f>$H193*'Base Data'!CX193</f>
        <v>0</v>
      </c>
      <c r="CY193" s="34">
        <f>$H193*'Base Data'!CY193</f>
        <v>0</v>
      </c>
      <c r="CZ193" s="34">
        <f>$H193*'Base Data'!CZ193</f>
        <v>0</v>
      </c>
      <c r="DA193" s="34">
        <f>$H193*'Base Data'!DA193</f>
        <v>0</v>
      </c>
      <c r="DB193" s="34">
        <f>$H193*'Base Data'!DB193</f>
        <v>0</v>
      </c>
      <c r="DC193" s="34">
        <f>$H193*'Base Data'!DC193</f>
        <v>0</v>
      </c>
      <c r="DD193" s="34">
        <f>$H193*'Base Data'!DD193</f>
        <v>0</v>
      </c>
      <c r="DE193" s="34">
        <f>$H193*'Base Data'!DE193</f>
        <v>0</v>
      </c>
      <c r="DF193" s="34">
        <f>$H193*'Base Data'!DF193</f>
        <v>0</v>
      </c>
      <c r="DG193" s="34">
        <f>$H193*'Base Data'!DG193</f>
        <v>0</v>
      </c>
      <c r="DH193" s="34">
        <f>$H193*'Base Data'!DH193</f>
        <v>0</v>
      </c>
      <c r="DI193" s="34">
        <f>$H193*'Base Data'!DI193</f>
        <v>0</v>
      </c>
      <c r="DJ193" s="34">
        <f>$H193*'Base Data'!DJ193</f>
        <v>0</v>
      </c>
      <c r="DK193" s="34">
        <f>$H193*'Base Data'!DK193</f>
        <v>0</v>
      </c>
      <c r="DL193" s="729">
        <f>$H193*'Base Data'!DL193</f>
        <v>0</v>
      </c>
      <c r="DM193" s="401"/>
    </row>
    <row r="194" spans="1:117" s="173" customFormat="1" ht="25.5" customHeight="1">
      <c r="A194" s="333">
        <f>'LCR Weights'!N194</f>
        <v>1</v>
      </c>
      <c r="B194" s="333"/>
      <c r="C194" s="76"/>
      <c r="D194" s="115" t="s">
        <v>638</v>
      </c>
      <c r="E194" s="116" t="s">
        <v>823</v>
      </c>
      <c r="F194" s="750" t="s">
        <v>973</v>
      </c>
      <c r="G194" s="726">
        <f>'LCR Weights'!M194</f>
        <v>0.05</v>
      </c>
      <c r="H194" s="776">
        <f>'LCR Weights'!H194</f>
        <v>0.05</v>
      </c>
      <c r="I194" s="133"/>
      <c r="J194" s="34">
        <f>IF('LCR Weights'!$N194=0,1,0)*('Base Data'!J194+'Base Data'!I194)*G194</f>
        <v>0</v>
      </c>
      <c r="K194" s="33">
        <f>'LCR Weights'!$N194*($G194*('Base Data'!$I194+'Base Data'!$J194)/30)+($H194*'Base Data'!K194)</f>
        <v>0</v>
      </c>
      <c r="L194" s="33">
        <f>'LCR Weights'!$N194*($G194*('Base Data'!$I194+'Base Data'!$J194)/30)+($H194*'Base Data'!L194)</f>
        <v>0</v>
      </c>
      <c r="M194" s="33">
        <f>'LCR Weights'!$N194*($G194*('Base Data'!$I194+'Base Data'!$J194)/30)+($H194*'Base Data'!M194)</f>
        <v>0</v>
      </c>
      <c r="N194" s="33">
        <f>'LCR Weights'!$N194*($G194*('Base Data'!$I194+'Base Data'!$J194)/30)+($H194*'Base Data'!N194)</f>
        <v>0</v>
      </c>
      <c r="O194" s="33">
        <f>'LCR Weights'!$N194*($G194*('Base Data'!$I194+'Base Data'!$J194)/30)+($H194*'Base Data'!O194)</f>
        <v>0</v>
      </c>
      <c r="P194" s="33">
        <f>'LCR Weights'!$N194*($G194*('Base Data'!$I194+'Base Data'!$J194)/30)+($H194*'Base Data'!P194)</f>
        <v>0</v>
      </c>
      <c r="Q194" s="33">
        <f>'LCR Weights'!$N194*($G194*('Base Data'!$I194+'Base Data'!$J194)/30)+($H194*'Base Data'!Q194)</f>
        <v>0</v>
      </c>
      <c r="R194" s="33">
        <f>'LCR Weights'!$N194*($G194*('Base Data'!$I194+'Base Data'!$J194)/30)+($H194*'Base Data'!R194)</f>
        <v>0</v>
      </c>
      <c r="S194" s="33">
        <f>'LCR Weights'!$N194*($G194*('Base Data'!$I194+'Base Data'!$J194)/30)+($H194*'Base Data'!S194)</f>
        <v>0</v>
      </c>
      <c r="T194" s="33">
        <f>'LCR Weights'!$N194*($G194*('Base Data'!$I194+'Base Data'!$J194)/30)+($H194*'Base Data'!T194)</f>
        <v>0</v>
      </c>
      <c r="U194" s="33">
        <f>'LCR Weights'!$N194*($G194*('Base Data'!$I194+'Base Data'!$J194)/30)+($H194*'Base Data'!U194)</f>
        <v>0</v>
      </c>
      <c r="V194" s="33">
        <f>'LCR Weights'!$N194*($G194*('Base Data'!$I194+'Base Data'!$J194)/30)+($H194*'Base Data'!V194)</f>
        <v>0</v>
      </c>
      <c r="W194" s="33">
        <f>'LCR Weights'!$N194*($G194*('Base Data'!$I194+'Base Data'!$J194)/30)+($H194*'Base Data'!W194)</f>
        <v>0</v>
      </c>
      <c r="X194" s="33">
        <f>'LCR Weights'!$N194*($G194*('Base Data'!$I194+'Base Data'!$J194)/30)+($H194*'Base Data'!X194)</f>
        <v>0</v>
      </c>
      <c r="Y194" s="33">
        <f>'LCR Weights'!$N194*($G194*('Base Data'!$I194+'Base Data'!$J194)/30)+($H194*'Base Data'!Y194)</f>
        <v>0</v>
      </c>
      <c r="Z194" s="33">
        <f>'LCR Weights'!$N194*($G194*('Base Data'!$I194+'Base Data'!$J194)/30)+($H194*'Base Data'!Z194)</f>
        <v>0</v>
      </c>
      <c r="AA194" s="33">
        <f>'LCR Weights'!$N194*($G194*('Base Data'!$I194+'Base Data'!$J194)/30)+($H194*'Base Data'!AA194)</f>
        <v>0</v>
      </c>
      <c r="AB194" s="33">
        <f>'LCR Weights'!$N194*($G194*('Base Data'!$I194+'Base Data'!$J194)/30)+($H194*'Base Data'!AB194)</f>
        <v>0</v>
      </c>
      <c r="AC194" s="33">
        <f>'LCR Weights'!$N194*($G194*('Base Data'!$I194+'Base Data'!$J194)/30)+($H194*'Base Data'!AC194)</f>
        <v>0</v>
      </c>
      <c r="AD194" s="33">
        <f>'LCR Weights'!$N194*($G194*('Base Data'!$I194+'Base Data'!$J194)/30)+($H194*'Base Data'!AD194)</f>
        <v>0</v>
      </c>
      <c r="AE194" s="33">
        <f>'LCR Weights'!$N194*($G194*('Base Data'!$I194+'Base Data'!$J194)/30)+($H194*'Base Data'!AE194)</f>
        <v>0</v>
      </c>
      <c r="AF194" s="33">
        <f>'LCR Weights'!$N194*($G194*('Base Data'!$I194+'Base Data'!$J194)/30)+($H194*'Base Data'!AF194)</f>
        <v>0</v>
      </c>
      <c r="AG194" s="33">
        <f>'LCR Weights'!$N194*($G194*('Base Data'!$I194+'Base Data'!$J194)/30)+($H194*'Base Data'!AG194)</f>
        <v>0</v>
      </c>
      <c r="AH194" s="33">
        <f>'LCR Weights'!$N194*($G194*('Base Data'!$I194+'Base Data'!$J194)/30)+($H194*'Base Data'!AH194)</f>
        <v>0</v>
      </c>
      <c r="AI194" s="33">
        <f>'LCR Weights'!$N194*($G194*('Base Data'!$I194+'Base Data'!$J194)/30)+($H194*'Base Data'!AI194)</f>
        <v>0</v>
      </c>
      <c r="AJ194" s="33">
        <f>'LCR Weights'!$N194*($G194*('Base Data'!$I194+'Base Data'!$J194)/30)+($H194*'Base Data'!AJ194)</f>
        <v>0</v>
      </c>
      <c r="AK194" s="33">
        <f>'LCR Weights'!$N194*($G194*('Base Data'!$I194+'Base Data'!$J194)/30)+($H194*'Base Data'!AK194)</f>
        <v>0</v>
      </c>
      <c r="AL194" s="33">
        <f>'LCR Weights'!$N194*($G194*('Base Data'!$I194+'Base Data'!$J194)/30)+($H194*'Base Data'!AL194)</f>
        <v>0</v>
      </c>
      <c r="AM194" s="33">
        <f>'LCR Weights'!$N194*($G194*('Base Data'!$I194+'Base Data'!$J194)/30)+($H194*'Base Data'!AM194)</f>
        <v>0</v>
      </c>
      <c r="AN194" s="33">
        <f>'LCR Weights'!$N194*($G194*('Base Data'!$I194+'Base Data'!$J194)/30)+($H194*'Base Data'!AN194)</f>
        <v>0</v>
      </c>
      <c r="AO194" s="34">
        <f>$H194*'Base Data'!AO194</f>
        <v>0</v>
      </c>
      <c r="AP194" s="34">
        <f>$H194*'Base Data'!AP194</f>
        <v>0</v>
      </c>
      <c r="AQ194" s="34">
        <f>$H194*'Base Data'!AQ194</f>
        <v>0</v>
      </c>
      <c r="AR194" s="34">
        <f>$H194*'Base Data'!AR194</f>
        <v>0</v>
      </c>
      <c r="AS194" s="34">
        <f>$H194*'Base Data'!AS194</f>
        <v>0</v>
      </c>
      <c r="AT194" s="34">
        <f>$H194*'Base Data'!AT194</f>
        <v>0</v>
      </c>
      <c r="AU194" s="34">
        <f>$H194*'Base Data'!AU194</f>
        <v>0</v>
      </c>
      <c r="AV194" s="34">
        <f>$H194*'Base Data'!AV194</f>
        <v>0</v>
      </c>
      <c r="AW194" s="34">
        <f>$H194*'Base Data'!AW194</f>
        <v>0</v>
      </c>
      <c r="AX194" s="34">
        <f>$H194*'Base Data'!AX194</f>
        <v>0</v>
      </c>
      <c r="AY194" s="34">
        <f>$H194*'Base Data'!AY194</f>
        <v>0</v>
      </c>
      <c r="AZ194" s="34">
        <f>$H194*'Base Data'!AZ194</f>
        <v>0</v>
      </c>
      <c r="BA194" s="34">
        <f>$H194*'Base Data'!BA194</f>
        <v>0</v>
      </c>
      <c r="BB194" s="34">
        <f>$H194*'Base Data'!BB194</f>
        <v>0</v>
      </c>
      <c r="BC194" s="34">
        <f>$H194*'Base Data'!BC194</f>
        <v>0</v>
      </c>
      <c r="BD194" s="34">
        <f>$H194*'Base Data'!BD194</f>
        <v>0</v>
      </c>
      <c r="BE194" s="34">
        <f>$H194*'Base Data'!BE194</f>
        <v>0</v>
      </c>
      <c r="BF194" s="34">
        <f>$H194*'Base Data'!BF194</f>
        <v>0</v>
      </c>
      <c r="BG194" s="34">
        <f>$H194*'Base Data'!BG194</f>
        <v>0</v>
      </c>
      <c r="BH194" s="34">
        <f>$H194*'Base Data'!BH194</f>
        <v>0</v>
      </c>
      <c r="BI194" s="34">
        <f>$H194*'Base Data'!BI194</f>
        <v>0</v>
      </c>
      <c r="BJ194" s="34">
        <f>$H194*'Base Data'!BJ194</f>
        <v>0</v>
      </c>
      <c r="BK194" s="34">
        <f>$H194*'Base Data'!BK194</f>
        <v>0</v>
      </c>
      <c r="BL194" s="34">
        <f>$H194*'Base Data'!BL194</f>
        <v>0</v>
      </c>
      <c r="BM194" s="34">
        <f>$H194*'Base Data'!BM194</f>
        <v>0</v>
      </c>
      <c r="BN194" s="34">
        <f>$H194*'Base Data'!BN194</f>
        <v>0</v>
      </c>
      <c r="BO194" s="34">
        <f>$H194*'Base Data'!BO194</f>
        <v>0</v>
      </c>
      <c r="BP194" s="34">
        <f>$H194*'Base Data'!BP194</f>
        <v>0</v>
      </c>
      <c r="BQ194" s="34">
        <f>$H194*'Base Data'!BQ194</f>
        <v>0</v>
      </c>
      <c r="BR194" s="34">
        <f>$H194*'Base Data'!BR194</f>
        <v>0</v>
      </c>
      <c r="BS194" s="34">
        <f>$H194*'Base Data'!BS194</f>
        <v>0</v>
      </c>
      <c r="BT194" s="34">
        <f>$H194*'Base Data'!BT194</f>
        <v>0</v>
      </c>
      <c r="BU194" s="34">
        <f>$H194*'Base Data'!BU194</f>
        <v>0</v>
      </c>
      <c r="BV194" s="34">
        <f>$H194*'Base Data'!BV194</f>
        <v>0</v>
      </c>
      <c r="BW194" s="34">
        <f>$H194*'Base Data'!BW194</f>
        <v>0</v>
      </c>
      <c r="BX194" s="34">
        <f>$H194*'Base Data'!BX194</f>
        <v>0</v>
      </c>
      <c r="BY194" s="34">
        <f>$H194*'Base Data'!BY194</f>
        <v>0</v>
      </c>
      <c r="BZ194" s="34">
        <f>$H194*'Base Data'!BZ194</f>
        <v>0</v>
      </c>
      <c r="CA194" s="34">
        <f>$H194*'Base Data'!CA194</f>
        <v>0</v>
      </c>
      <c r="CB194" s="34">
        <f>$H194*'Base Data'!CB194</f>
        <v>0</v>
      </c>
      <c r="CC194" s="34">
        <f>$H194*'Base Data'!CC194</f>
        <v>0</v>
      </c>
      <c r="CD194" s="34">
        <f>$H194*'Base Data'!CD194</f>
        <v>0</v>
      </c>
      <c r="CE194" s="34">
        <f>$H194*'Base Data'!CE194</f>
        <v>0</v>
      </c>
      <c r="CF194" s="34">
        <f>$H194*'Base Data'!CF194</f>
        <v>0</v>
      </c>
      <c r="CG194" s="34">
        <f>$H194*'Base Data'!CG194</f>
        <v>0</v>
      </c>
      <c r="CH194" s="34">
        <f>$H194*'Base Data'!CH194</f>
        <v>0</v>
      </c>
      <c r="CI194" s="34">
        <f>$H194*'Base Data'!CI194</f>
        <v>0</v>
      </c>
      <c r="CJ194" s="34">
        <f>$H194*'Base Data'!CJ194</f>
        <v>0</v>
      </c>
      <c r="CK194" s="34">
        <f>$H194*'Base Data'!CK194</f>
        <v>0</v>
      </c>
      <c r="CL194" s="34">
        <f>$H194*'Base Data'!CL194</f>
        <v>0</v>
      </c>
      <c r="CM194" s="34">
        <f>$H194*'Base Data'!CM194</f>
        <v>0</v>
      </c>
      <c r="CN194" s="34">
        <f>$H194*'Base Data'!CN194</f>
        <v>0</v>
      </c>
      <c r="CO194" s="34">
        <f>$H194*'Base Data'!CO194</f>
        <v>0</v>
      </c>
      <c r="CP194" s="34">
        <f>$H194*'Base Data'!CP194</f>
        <v>0</v>
      </c>
      <c r="CQ194" s="34">
        <f>$H194*'Base Data'!CQ194</f>
        <v>0</v>
      </c>
      <c r="CR194" s="34">
        <f>$H194*'Base Data'!CR194</f>
        <v>0</v>
      </c>
      <c r="CS194" s="34">
        <f>$H194*'Base Data'!CS194</f>
        <v>0</v>
      </c>
      <c r="CT194" s="34">
        <f>$H194*'Base Data'!CT194</f>
        <v>0</v>
      </c>
      <c r="CU194" s="34">
        <f>$H194*'Base Data'!CU194</f>
        <v>0</v>
      </c>
      <c r="CV194" s="34">
        <f>$H194*'Base Data'!CV194</f>
        <v>0</v>
      </c>
      <c r="CW194" s="34">
        <f>$H194*'Base Data'!CW194</f>
        <v>0</v>
      </c>
      <c r="CX194" s="34">
        <f>$H194*'Base Data'!CX194</f>
        <v>0</v>
      </c>
      <c r="CY194" s="34">
        <f>$H194*'Base Data'!CY194</f>
        <v>0</v>
      </c>
      <c r="CZ194" s="34">
        <f>$H194*'Base Data'!CZ194</f>
        <v>0</v>
      </c>
      <c r="DA194" s="34">
        <f>$H194*'Base Data'!DA194</f>
        <v>0</v>
      </c>
      <c r="DB194" s="34">
        <f>$H194*'Base Data'!DB194</f>
        <v>0</v>
      </c>
      <c r="DC194" s="34">
        <f>$H194*'Base Data'!DC194</f>
        <v>0</v>
      </c>
      <c r="DD194" s="34">
        <f>$H194*'Base Data'!DD194</f>
        <v>0</v>
      </c>
      <c r="DE194" s="34">
        <f>$H194*'Base Data'!DE194</f>
        <v>0</v>
      </c>
      <c r="DF194" s="34">
        <f>$H194*'Base Data'!DF194</f>
        <v>0</v>
      </c>
      <c r="DG194" s="34">
        <f>$H194*'Base Data'!DG194</f>
        <v>0</v>
      </c>
      <c r="DH194" s="34">
        <f>$H194*'Base Data'!DH194</f>
        <v>0</v>
      </c>
      <c r="DI194" s="34">
        <f>$H194*'Base Data'!DI194</f>
        <v>0</v>
      </c>
      <c r="DJ194" s="34">
        <f>$H194*'Base Data'!DJ194</f>
        <v>0</v>
      </c>
      <c r="DK194" s="34">
        <f>$H194*'Base Data'!DK194</f>
        <v>0</v>
      </c>
      <c r="DL194" s="729">
        <f>$H194*'Base Data'!DL194</f>
        <v>0</v>
      </c>
      <c r="DM194" s="401"/>
    </row>
    <row r="195" spans="1:117" s="173" customFormat="1" ht="24.75">
      <c r="A195" s="333">
        <f>'LCR Weights'!N195</f>
        <v>1</v>
      </c>
      <c r="B195" s="333"/>
      <c r="C195" s="76"/>
      <c r="D195" s="115" t="s">
        <v>639</v>
      </c>
      <c r="E195" s="116" t="s">
        <v>824</v>
      </c>
      <c r="F195" s="750" t="s">
        <v>974</v>
      </c>
      <c r="G195" s="726">
        <f>'LCR Weights'!M195</f>
        <v>0.3</v>
      </c>
      <c r="H195" s="776">
        <f>'LCR Weights'!H195</f>
        <v>0.3</v>
      </c>
      <c r="I195" s="133"/>
      <c r="J195" s="34">
        <f>IF('LCR Weights'!$N195=0,1,0)*('Base Data'!J195+'Base Data'!I195)*G195</f>
        <v>0</v>
      </c>
      <c r="K195" s="33">
        <f>'LCR Weights'!$N195*($G195*('Base Data'!$I195+'Base Data'!$J195)/30)+($H195*'Base Data'!K195)</f>
        <v>0</v>
      </c>
      <c r="L195" s="33">
        <f>'LCR Weights'!$N195*($G195*('Base Data'!$I195+'Base Data'!$J195)/30)+($H195*'Base Data'!L195)</f>
        <v>0</v>
      </c>
      <c r="M195" s="33">
        <f>'LCR Weights'!$N195*($G195*('Base Data'!$I195+'Base Data'!$J195)/30)+($H195*'Base Data'!M195)</f>
        <v>0</v>
      </c>
      <c r="N195" s="33">
        <f>'LCR Weights'!$N195*($G195*('Base Data'!$I195+'Base Data'!$J195)/30)+($H195*'Base Data'!N195)</f>
        <v>0</v>
      </c>
      <c r="O195" s="33">
        <f>'LCR Weights'!$N195*($G195*('Base Data'!$I195+'Base Data'!$J195)/30)+($H195*'Base Data'!O195)</f>
        <v>0</v>
      </c>
      <c r="P195" s="33">
        <f>'LCR Weights'!$N195*($G195*('Base Data'!$I195+'Base Data'!$J195)/30)+($H195*'Base Data'!P195)</f>
        <v>0</v>
      </c>
      <c r="Q195" s="33">
        <f>'LCR Weights'!$N195*($G195*('Base Data'!$I195+'Base Data'!$J195)/30)+($H195*'Base Data'!Q195)</f>
        <v>0</v>
      </c>
      <c r="R195" s="33">
        <f>'LCR Weights'!$N195*($G195*('Base Data'!$I195+'Base Data'!$J195)/30)+($H195*'Base Data'!R195)</f>
        <v>0</v>
      </c>
      <c r="S195" s="33">
        <f>'LCR Weights'!$N195*($G195*('Base Data'!$I195+'Base Data'!$J195)/30)+($H195*'Base Data'!S195)</f>
        <v>0</v>
      </c>
      <c r="T195" s="33">
        <f>'LCR Weights'!$N195*($G195*('Base Data'!$I195+'Base Data'!$J195)/30)+($H195*'Base Data'!T195)</f>
        <v>0</v>
      </c>
      <c r="U195" s="33">
        <f>'LCR Weights'!$N195*($G195*('Base Data'!$I195+'Base Data'!$J195)/30)+($H195*'Base Data'!U195)</f>
        <v>0</v>
      </c>
      <c r="V195" s="33">
        <f>'LCR Weights'!$N195*($G195*('Base Data'!$I195+'Base Data'!$J195)/30)+($H195*'Base Data'!V195)</f>
        <v>0</v>
      </c>
      <c r="W195" s="33">
        <f>'LCR Weights'!$N195*($G195*('Base Data'!$I195+'Base Data'!$J195)/30)+($H195*'Base Data'!W195)</f>
        <v>0</v>
      </c>
      <c r="X195" s="33">
        <f>'LCR Weights'!$N195*($G195*('Base Data'!$I195+'Base Data'!$J195)/30)+($H195*'Base Data'!X195)</f>
        <v>0</v>
      </c>
      <c r="Y195" s="33">
        <f>'LCR Weights'!$N195*($G195*('Base Data'!$I195+'Base Data'!$J195)/30)+($H195*'Base Data'!Y195)</f>
        <v>0</v>
      </c>
      <c r="Z195" s="33">
        <f>'LCR Weights'!$N195*($G195*('Base Data'!$I195+'Base Data'!$J195)/30)+($H195*'Base Data'!Z195)</f>
        <v>0</v>
      </c>
      <c r="AA195" s="33">
        <f>'LCR Weights'!$N195*($G195*('Base Data'!$I195+'Base Data'!$J195)/30)+($H195*'Base Data'!AA195)</f>
        <v>0</v>
      </c>
      <c r="AB195" s="33">
        <f>'LCR Weights'!$N195*($G195*('Base Data'!$I195+'Base Data'!$J195)/30)+($H195*'Base Data'!AB195)</f>
        <v>0</v>
      </c>
      <c r="AC195" s="33">
        <f>'LCR Weights'!$N195*($G195*('Base Data'!$I195+'Base Data'!$J195)/30)+($H195*'Base Data'!AC195)</f>
        <v>0</v>
      </c>
      <c r="AD195" s="33">
        <f>'LCR Weights'!$N195*($G195*('Base Data'!$I195+'Base Data'!$J195)/30)+($H195*'Base Data'!AD195)</f>
        <v>0</v>
      </c>
      <c r="AE195" s="33">
        <f>'LCR Weights'!$N195*($G195*('Base Data'!$I195+'Base Data'!$J195)/30)+($H195*'Base Data'!AE195)</f>
        <v>0</v>
      </c>
      <c r="AF195" s="33">
        <f>'LCR Weights'!$N195*($G195*('Base Data'!$I195+'Base Data'!$J195)/30)+($H195*'Base Data'!AF195)</f>
        <v>0</v>
      </c>
      <c r="AG195" s="33">
        <f>'LCR Weights'!$N195*($G195*('Base Data'!$I195+'Base Data'!$J195)/30)+($H195*'Base Data'!AG195)</f>
        <v>0</v>
      </c>
      <c r="AH195" s="33">
        <f>'LCR Weights'!$N195*($G195*('Base Data'!$I195+'Base Data'!$J195)/30)+($H195*'Base Data'!AH195)</f>
        <v>0</v>
      </c>
      <c r="AI195" s="33">
        <f>'LCR Weights'!$N195*($G195*('Base Data'!$I195+'Base Data'!$J195)/30)+($H195*'Base Data'!AI195)</f>
        <v>0</v>
      </c>
      <c r="AJ195" s="33">
        <f>'LCR Weights'!$N195*($G195*('Base Data'!$I195+'Base Data'!$J195)/30)+($H195*'Base Data'!AJ195)</f>
        <v>0</v>
      </c>
      <c r="AK195" s="33">
        <f>'LCR Weights'!$N195*($G195*('Base Data'!$I195+'Base Data'!$J195)/30)+($H195*'Base Data'!AK195)</f>
        <v>0</v>
      </c>
      <c r="AL195" s="33">
        <f>'LCR Weights'!$N195*($G195*('Base Data'!$I195+'Base Data'!$J195)/30)+($H195*'Base Data'!AL195)</f>
        <v>0</v>
      </c>
      <c r="AM195" s="33">
        <f>'LCR Weights'!$N195*($G195*('Base Data'!$I195+'Base Data'!$J195)/30)+($H195*'Base Data'!AM195)</f>
        <v>0</v>
      </c>
      <c r="AN195" s="33">
        <f>'LCR Weights'!$N195*($G195*('Base Data'!$I195+'Base Data'!$J195)/30)+($H195*'Base Data'!AN195)</f>
        <v>0</v>
      </c>
      <c r="AO195" s="34">
        <f>$H195*'Base Data'!AO195</f>
        <v>0</v>
      </c>
      <c r="AP195" s="34">
        <f>$H195*'Base Data'!AP195</f>
        <v>0</v>
      </c>
      <c r="AQ195" s="34">
        <f>$H195*'Base Data'!AQ195</f>
        <v>0</v>
      </c>
      <c r="AR195" s="34">
        <f>$H195*'Base Data'!AR195</f>
        <v>0</v>
      </c>
      <c r="AS195" s="34">
        <f>$H195*'Base Data'!AS195</f>
        <v>0</v>
      </c>
      <c r="AT195" s="34">
        <f>$H195*'Base Data'!AT195</f>
        <v>0</v>
      </c>
      <c r="AU195" s="34">
        <f>$H195*'Base Data'!AU195</f>
        <v>0</v>
      </c>
      <c r="AV195" s="34">
        <f>$H195*'Base Data'!AV195</f>
        <v>0</v>
      </c>
      <c r="AW195" s="34">
        <f>$H195*'Base Data'!AW195</f>
        <v>0</v>
      </c>
      <c r="AX195" s="34">
        <f>$H195*'Base Data'!AX195</f>
        <v>0</v>
      </c>
      <c r="AY195" s="34">
        <f>$H195*'Base Data'!AY195</f>
        <v>0</v>
      </c>
      <c r="AZ195" s="34">
        <f>$H195*'Base Data'!AZ195</f>
        <v>0</v>
      </c>
      <c r="BA195" s="34">
        <f>$H195*'Base Data'!BA195</f>
        <v>0</v>
      </c>
      <c r="BB195" s="34">
        <f>$H195*'Base Data'!BB195</f>
        <v>0</v>
      </c>
      <c r="BC195" s="34">
        <f>$H195*'Base Data'!BC195</f>
        <v>0</v>
      </c>
      <c r="BD195" s="34">
        <f>$H195*'Base Data'!BD195</f>
        <v>0</v>
      </c>
      <c r="BE195" s="34">
        <f>$H195*'Base Data'!BE195</f>
        <v>0</v>
      </c>
      <c r="BF195" s="34">
        <f>$H195*'Base Data'!BF195</f>
        <v>0</v>
      </c>
      <c r="BG195" s="34">
        <f>$H195*'Base Data'!BG195</f>
        <v>0</v>
      </c>
      <c r="BH195" s="34">
        <f>$H195*'Base Data'!BH195</f>
        <v>0</v>
      </c>
      <c r="BI195" s="34">
        <f>$H195*'Base Data'!BI195</f>
        <v>0</v>
      </c>
      <c r="BJ195" s="34">
        <f>$H195*'Base Data'!BJ195</f>
        <v>0</v>
      </c>
      <c r="BK195" s="34">
        <f>$H195*'Base Data'!BK195</f>
        <v>0</v>
      </c>
      <c r="BL195" s="34">
        <f>$H195*'Base Data'!BL195</f>
        <v>0</v>
      </c>
      <c r="BM195" s="34">
        <f>$H195*'Base Data'!BM195</f>
        <v>0</v>
      </c>
      <c r="BN195" s="34">
        <f>$H195*'Base Data'!BN195</f>
        <v>0</v>
      </c>
      <c r="BO195" s="34">
        <f>$H195*'Base Data'!BO195</f>
        <v>0</v>
      </c>
      <c r="BP195" s="34">
        <f>$H195*'Base Data'!BP195</f>
        <v>0</v>
      </c>
      <c r="BQ195" s="34">
        <f>$H195*'Base Data'!BQ195</f>
        <v>0</v>
      </c>
      <c r="BR195" s="34">
        <f>$H195*'Base Data'!BR195</f>
        <v>0</v>
      </c>
      <c r="BS195" s="34">
        <f>$H195*'Base Data'!BS195</f>
        <v>0</v>
      </c>
      <c r="BT195" s="34">
        <f>$H195*'Base Data'!BT195</f>
        <v>0</v>
      </c>
      <c r="BU195" s="34">
        <f>$H195*'Base Data'!BU195</f>
        <v>0</v>
      </c>
      <c r="BV195" s="34">
        <f>$H195*'Base Data'!BV195</f>
        <v>0</v>
      </c>
      <c r="BW195" s="34">
        <f>$H195*'Base Data'!BW195</f>
        <v>0</v>
      </c>
      <c r="BX195" s="34">
        <f>$H195*'Base Data'!BX195</f>
        <v>0</v>
      </c>
      <c r="BY195" s="34">
        <f>$H195*'Base Data'!BY195</f>
        <v>0</v>
      </c>
      <c r="BZ195" s="34">
        <f>$H195*'Base Data'!BZ195</f>
        <v>0</v>
      </c>
      <c r="CA195" s="34">
        <f>$H195*'Base Data'!CA195</f>
        <v>0</v>
      </c>
      <c r="CB195" s="34">
        <f>$H195*'Base Data'!CB195</f>
        <v>0</v>
      </c>
      <c r="CC195" s="34">
        <f>$H195*'Base Data'!CC195</f>
        <v>0</v>
      </c>
      <c r="CD195" s="34">
        <f>$H195*'Base Data'!CD195</f>
        <v>0</v>
      </c>
      <c r="CE195" s="34">
        <f>$H195*'Base Data'!CE195</f>
        <v>0</v>
      </c>
      <c r="CF195" s="34">
        <f>$H195*'Base Data'!CF195</f>
        <v>0</v>
      </c>
      <c r="CG195" s="34">
        <f>$H195*'Base Data'!CG195</f>
        <v>0</v>
      </c>
      <c r="CH195" s="34">
        <f>$H195*'Base Data'!CH195</f>
        <v>0</v>
      </c>
      <c r="CI195" s="34">
        <f>$H195*'Base Data'!CI195</f>
        <v>0</v>
      </c>
      <c r="CJ195" s="34">
        <f>$H195*'Base Data'!CJ195</f>
        <v>0</v>
      </c>
      <c r="CK195" s="34">
        <f>$H195*'Base Data'!CK195</f>
        <v>0</v>
      </c>
      <c r="CL195" s="34">
        <f>$H195*'Base Data'!CL195</f>
        <v>0</v>
      </c>
      <c r="CM195" s="34">
        <f>$H195*'Base Data'!CM195</f>
        <v>0</v>
      </c>
      <c r="CN195" s="34">
        <f>$H195*'Base Data'!CN195</f>
        <v>0</v>
      </c>
      <c r="CO195" s="34">
        <f>$H195*'Base Data'!CO195</f>
        <v>0</v>
      </c>
      <c r="CP195" s="34">
        <f>$H195*'Base Data'!CP195</f>
        <v>0</v>
      </c>
      <c r="CQ195" s="34">
        <f>$H195*'Base Data'!CQ195</f>
        <v>0</v>
      </c>
      <c r="CR195" s="34">
        <f>$H195*'Base Data'!CR195</f>
        <v>0</v>
      </c>
      <c r="CS195" s="34">
        <f>$H195*'Base Data'!CS195</f>
        <v>0</v>
      </c>
      <c r="CT195" s="34">
        <f>$H195*'Base Data'!CT195</f>
        <v>0</v>
      </c>
      <c r="CU195" s="34">
        <f>$H195*'Base Data'!CU195</f>
        <v>0</v>
      </c>
      <c r="CV195" s="34">
        <f>$H195*'Base Data'!CV195</f>
        <v>0</v>
      </c>
      <c r="CW195" s="34">
        <f>$H195*'Base Data'!CW195</f>
        <v>0</v>
      </c>
      <c r="CX195" s="34">
        <f>$H195*'Base Data'!CX195</f>
        <v>0</v>
      </c>
      <c r="CY195" s="34">
        <f>$H195*'Base Data'!CY195</f>
        <v>0</v>
      </c>
      <c r="CZ195" s="34">
        <f>$H195*'Base Data'!CZ195</f>
        <v>0</v>
      </c>
      <c r="DA195" s="34">
        <f>$H195*'Base Data'!DA195</f>
        <v>0</v>
      </c>
      <c r="DB195" s="34">
        <f>$H195*'Base Data'!DB195</f>
        <v>0</v>
      </c>
      <c r="DC195" s="34">
        <f>$H195*'Base Data'!DC195</f>
        <v>0</v>
      </c>
      <c r="DD195" s="34">
        <f>$H195*'Base Data'!DD195</f>
        <v>0</v>
      </c>
      <c r="DE195" s="34">
        <f>$H195*'Base Data'!DE195</f>
        <v>0</v>
      </c>
      <c r="DF195" s="34">
        <f>$H195*'Base Data'!DF195</f>
        <v>0</v>
      </c>
      <c r="DG195" s="34">
        <f>$H195*'Base Data'!DG195</f>
        <v>0</v>
      </c>
      <c r="DH195" s="34">
        <f>$H195*'Base Data'!DH195</f>
        <v>0</v>
      </c>
      <c r="DI195" s="34">
        <f>$H195*'Base Data'!DI195</f>
        <v>0</v>
      </c>
      <c r="DJ195" s="34">
        <f>$H195*'Base Data'!DJ195</f>
        <v>0</v>
      </c>
      <c r="DK195" s="34">
        <f>$H195*'Base Data'!DK195</f>
        <v>0</v>
      </c>
      <c r="DL195" s="729">
        <f>$H195*'Base Data'!DL195</f>
        <v>0</v>
      </c>
      <c r="DM195" s="401"/>
    </row>
    <row r="196" spans="1:117" s="173" customFormat="1" ht="19.899999999999999" customHeight="1">
      <c r="A196" s="333">
        <f>'LCR Weights'!N196</f>
        <v>1</v>
      </c>
      <c r="B196" s="333"/>
      <c r="C196" s="76"/>
      <c r="D196" s="115" t="s">
        <v>640</v>
      </c>
      <c r="E196" s="116" t="s">
        <v>825</v>
      </c>
      <c r="F196" s="750" t="s">
        <v>975</v>
      </c>
      <c r="G196" s="726">
        <f>'LCR Weights'!M196</f>
        <v>0.4</v>
      </c>
      <c r="H196" s="776">
        <f>'LCR Weights'!H196</f>
        <v>0.4</v>
      </c>
      <c r="I196" s="133"/>
      <c r="J196" s="34">
        <f>IF('LCR Weights'!$N196=0,1,0)*('Base Data'!J196+'Base Data'!I196)*G196</f>
        <v>0</v>
      </c>
      <c r="K196" s="33">
        <f>'LCR Weights'!$N196*($G196*('Base Data'!$I196+'Base Data'!$J196)/30)+($H196*'Base Data'!K196)</f>
        <v>0</v>
      </c>
      <c r="L196" s="33">
        <f>'LCR Weights'!$N196*($G196*('Base Data'!$I196+'Base Data'!$J196)/30)+($H196*'Base Data'!L196)</f>
        <v>0</v>
      </c>
      <c r="M196" s="33">
        <f>'LCR Weights'!$N196*($G196*('Base Data'!$I196+'Base Data'!$J196)/30)+($H196*'Base Data'!M196)</f>
        <v>0</v>
      </c>
      <c r="N196" s="33">
        <f>'LCR Weights'!$N196*($G196*('Base Data'!$I196+'Base Data'!$J196)/30)+($H196*'Base Data'!N196)</f>
        <v>0</v>
      </c>
      <c r="O196" s="33">
        <f>'LCR Weights'!$N196*($G196*('Base Data'!$I196+'Base Data'!$J196)/30)+($H196*'Base Data'!O196)</f>
        <v>0</v>
      </c>
      <c r="P196" s="33">
        <f>'LCR Weights'!$N196*($G196*('Base Data'!$I196+'Base Data'!$J196)/30)+($H196*'Base Data'!P196)</f>
        <v>0</v>
      </c>
      <c r="Q196" s="33">
        <f>'LCR Weights'!$N196*($G196*('Base Data'!$I196+'Base Data'!$J196)/30)+($H196*'Base Data'!Q196)</f>
        <v>0</v>
      </c>
      <c r="R196" s="33">
        <f>'LCR Weights'!$N196*($G196*('Base Data'!$I196+'Base Data'!$J196)/30)+($H196*'Base Data'!R196)</f>
        <v>0</v>
      </c>
      <c r="S196" s="33">
        <f>'LCR Weights'!$N196*($G196*('Base Data'!$I196+'Base Data'!$J196)/30)+($H196*'Base Data'!S196)</f>
        <v>0</v>
      </c>
      <c r="T196" s="33">
        <f>'LCR Weights'!$N196*($G196*('Base Data'!$I196+'Base Data'!$J196)/30)+($H196*'Base Data'!T196)</f>
        <v>0</v>
      </c>
      <c r="U196" s="33">
        <f>'LCR Weights'!$N196*($G196*('Base Data'!$I196+'Base Data'!$J196)/30)+($H196*'Base Data'!U196)</f>
        <v>0</v>
      </c>
      <c r="V196" s="33">
        <f>'LCR Weights'!$N196*($G196*('Base Data'!$I196+'Base Data'!$J196)/30)+($H196*'Base Data'!V196)</f>
        <v>0</v>
      </c>
      <c r="W196" s="33">
        <f>'LCR Weights'!$N196*($G196*('Base Data'!$I196+'Base Data'!$J196)/30)+($H196*'Base Data'!W196)</f>
        <v>0</v>
      </c>
      <c r="X196" s="33">
        <f>'LCR Weights'!$N196*($G196*('Base Data'!$I196+'Base Data'!$J196)/30)+($H196*'Base Data'!X196)</f>
        <v>0</v>
      </c>
      <c r="Y196" s="33">
        <f>'LCR Weights'!$N196*($G196*('Base Data'!$I196+'Base Data'!$J196)/30)+($H196*'Base Data'!Y196)</f>
        <v>0</v>
      </c>
      <c r="Z196" s="33">
        <f>'LCR Weights'!$N196*($G196*('Base Data'!$I196+'Base Data'!$J196)/30)+($H196*'Base Data'!Z196)</f>
        <v>0</v>
      </c>
      <c r="AA196" s="33">
        <f>'LCR Weights'!$N196*($G196*('Base Data'!$I196+'Base Data'!$J196)/30)+($H196*'Base Data'!AA196)</f>
        <v>0</v>
      </c>
      <c r="AB196" s="33">
        <f>'LCR Weights'!$N196*($G196*('Base Data'!$I196+'Base Data'!$J196)/30)+($H196*'Base Data'!AB196)</f>
        <v>0</v>
      </c>
      <c r="AC196" s="33">
        <f>'LCR Weights'!$N196*($G196*('Base Data'!$I196+'Base Data'!$J196)/30)+($H196*'Base Data'!AC196)</f>
        <v>0</v>
      </c>
      <c r="AD196" s="33">
        <f>'LCR Weights'!$N196*($G196*('Base Data'!$I196+'Base Data'!$J196)/30)+($H196*'Base Data'!AD196)</f>
        <v>0</v>
      </c>
      <c r="AE196" s="33">
        <f>'LCR Weights'!$N196*($G196*('Base Data'!$I196+'Base Data'!$J196)/30)+($H196*'Base Data'!AE196)</f>
        <v>0</v>
      </c>
      <c r="AF196" s="33">
        <f>'LCR Weights'!$N196*($G196*('Base Data'!$I196+'Base Data'!$J196)/30)+($H196*'Base Data'!AF196)</f>
        <v>0</v>
      </c>
      <c r="AG196" s="33">
        <f>'LCR Weights'!$N196*($G196*('Base Data'!$I196+'Base Data'!$J196)/30)+($H196*'Base Data'!AG196)</f>
        <v>0</v>
      </c>
      <c r="AH196" s="33">
        <f>'LCR Weights'!$N196*($G196*('Base Data'!$I196+'Base Data'!$J196)/30)+($H196*'Base Data'!AH196)</f>
        <v>0</v>
      </c>
      <c r="AI196" s="33">
        <f>'LCR Weights'!$N196*($G196*('Base Data'!$I196+'Base Data'!$J196)/30)+($H196*'Base Data'!AI196)</f>
        <v>0</v>
      </c>
      <c r="AJ196" s="33">
        <f>'LCR Weights'!$N196*($G196*('Base Data'!$I196+'Base Data'!$J196)/30)+($H196*'Base Data'!AJ196)</f>
        <v>0</v>
      </c>
      <c r="AK196" s="33">
        <f>'LCR Weights'!$N196*($G196*('Base Data'!$I196+'Base Data'!$J196)/30)+($H196*'Base Data'!AK196)</f>
        <v>0</v>
      </c>
      <c r="AL196" s="33">
        <f>'LCR Weights'!$N196*($G196*('Base Data'!$I196+'Base Data'!$J196)/30)+($H196*'Base Data'!AL196)</f>
        <v>0</v>
      </c>
      <c r="AM196" s="33">
        <f>'LCR Weights'!$N196*($G196*('Base Data'!$I196+'Base Data'!$J196)/30)+($H196*'Base Data'!AM196)</f>
        <v>0</v>
      </c>
      <c r="AN196" s="33">
        <f>'LCR Weights'!$N196*($G196*('Base Data'!$I196+'Base Data'!$J196)/30)+($H196*'Base Data'!AN196)</f>
        <v>0</v>
      </c>
      <c r="AO196" s="34">
        <f>$H196*'Base Data'!AO196</f>
        <v>0</v>
      </c>
      <c r="AP196" s="34">
        <f>$H196*'Base Data'!AP196</f>
        <v>0</v>
      </c>
      <c r="AQ196" s="34">
        <f>$H196*'Base Data'!AQ196</f>
        <v>0</v>
      </c>
      <c r="AR196" s="34">
        <f>$H196*'Base Data'!AR196</f>
        <v>0</v>
      </c>
      <c r="AS196" s="34">
        <f>$H196*'Base Data'!AS196</f>
        <v>0</v>
      </c>
      <c r="AT196" s="34">
        <f>$H196*'Base Data'!AT196</f>
        <v>0</v>
      </c>
      <c r="AU196" s="34">
        <f>$H196*'Base Data'!AU196</f>
        <v>0</v>
      </c>
      <c r="AV196" s="34">
        <f>$H196*'Base Data'!AV196</f>
        <v>0</v>
      </c>
      <c r="AW196" s="34">
        <f>$H196*'Base Data'!AW196</f>
        <v>0</v>
      </c>
      <c r="AX196" s="34">
        <f>$H196*'Base Data'!AX196</f>
        <v>0</v>
      </c>
      <c r="AY196" s="34">
        <f>$H196*'Base Data'!AY196</f>
        <v>0</v>
      </c>
      <c r="AZ196" s="34">
        <f>$H196*'Base Data'!AZ196</f>
        <v>0</v>
      </c>
      <c r="BA196" s="34">
        <f>$H196*'Base Data'!BA196</f>
        <v>0</v>
      </c>
      <c r="BB196" s="34">
        <f>$H196*'Base Data'!BB196</f>
        <v>0</v>
      </c>
      <c r="BC196" s="34">
        <f>$H196*'Base Data'!BC196</f>
        <v>0</v>
      </c>
      <c r="BD196" s="34">
        <f>$H196*'Base Data'!BD196</f>
        <v>0</v>
      </c>
      <c r="BE196" s="34">
        <f>$H196*'Base Data'!BE196</f>
        <v>0</v>
      </c>
      <c r="BF196" s="34">
        <f>$H196*'Base Data'!BF196</f>
        <v>0</v>
      </c>
      <c r="BG196" s="34">
        <f>$H196*'Base Data'!BG196</f>
        <v>0</v>
      </c>
      <c r="BH196" s="34">
        <f>$H196*'Base Data'!BH196</f>
        <v>0</v>
      </c>
      <c r="BI196" s="34">
        <f>$H196*'Base Data'!BI196</f>
        <v>0</v>
      </c>
      <c r="BJ196" s="34">
        <f>$H196*'Base Data'!BJ196</f>
        <v>0</v>
      </c>
      <c r="BK196" s="34">
        <f>$H196*'Base Data'!BK196</f>
        <v>0</v>
      </c>
      <c r="BL196" s="34">
        <f>$H196*'Base Data'!BL196</f>
        <v>0</v>
      </c>
      <c r="BM196" s="34">
        <f>$H196*'Base Data'!BM196</f>
        <v>0</v>
      </c>
      <c r="BN196" s="34">
        <f>$H196*'Base Data'!BN196</f>
        <v>0</v>
      </c>
      <c r="BO196" s="34">
        <f>$H196*'Base Data'!BO196</f>
        <v>0</v>
      </c>
      <c r="BP196" s="34">
        <f>$H196*'Base Data'!BP196</f>
        <v>0</v>
      </c>
      <c r="BQ196" s="34">
        <f>$H196*'Base Data'!BQ196</f>
        <v>0</v>
      </c>
      <c r="BR196" s="34">
        <f>$H196*'Base Data'!BR196</f>
        <v>0</v>
      </c>
      <c r="BS196" s="34">
        <f>$H196*'Base Data'!BS196</f>
        <v>0</v>
      </c>
      <c r="BT196" s="34">
        <f>$H196*'Base Data'!BT196</f>
        <v>0</v>
      </c>
      <c r="BU196" s="34">
        <f>$H196*'Base Data'!BU196</f>
        <v>0</v>
      </c>
      <c r="BV196" s="34">
        <f>$H196*'Base Data'!BV196</f>
        <v>0</v>
      </c>
      <c r="BW196" s="34">
        <f>$H196*'Base Data'!BW196</f>
        <v>0</v>
      </c>
      <c r="BX196" s="34">
        <f>$H196*'Base Data'!BX196</f>
        <v>0</v>
      </c>
      <c r="BY196" s="34">
        <f>$H196*'Base Data'!BY196</f>
        <v>0</v>
      </c>
      <c r="BZ196" s="34">
        <f>$H196*'Base Data'!BZ196</f>
        <v>0</v>
      </c>
      <c r="CA196" s="34">
        <f>$H196*'Base Data'!CA196</f>
        <v>0</v>
      </c>
      <c r="CB196" s="34">
        <f>$H196*'Base Data'!CB196</f>
        <v>0</v>
      </c>
      <c r="CC196" s="34">
        <f>$H196*'Base Data'!CC196</f>
        <v>0</v>
      </c>
      <c r="CD196" s="34">
        <f>$H196*'Base Data'!CD196</f>
        <v>0</v>
      </c>
      <c r="CE196" s="34">
        <f>$H196*'Base Data'!CE196</f>
        <v>0</v>
      </c>
      <c r="CF196" s="34">
        <f>$H196*'Base Data'!CF196</f>
        <v>0</v>
      </c>
      <c r="CG196" s="34">
        <f>$H196*'Base Data'!CG196</f>
        <v>0</v>
      </c>
      <c r="CH196" s="34">
        <f>$H196*'Base Data'!CH196</f>
        <v>0</v>
      </c>
      <c r="CI196" s="34">
        <f>$H196*'Base Data'!CI196</f>
        <v>0</v>
      </c>
      <c r="CJ196" s="34">
        <f>$H196*'Base Data'!CJ196</f>
        <v>0</v>
      </c>
      <c r="CK196" s="34">
        <f>$H196*'Base Data'!CK196</f>
        <v>0</v>
      </c>
      <c r="CL196" s="34">
        <f>$H196*'Base Data'!CL196</f>
        <v>0</v>
      </c>
      <c r="CM196" s="34">
        <f>$H196*'Base Data'!CM196</f>
        <v>0</v>
      </c>
      <c r="CN196" s="34">
        <f>$H196*'Base Data'!CN196</f>
        <v>0</v>
      </c>
      <c r="CO196" s="34">
        <f>$H196*'Base Data'!CO196</f>
        <v>0</v>
      </c>
      <c r="CP196" s="34">
        <f>$H196*'Base Data'!CP196</f>
        <v>0</v>
      </c>
      <c r="CQ196" s="34">
        <f>$H196*'Base Data'!CQ196</f>
        <v>0</v>
      </c>
      <c r="CR196" s="34">
        <f>$H196*'Base Data'!CR196</f>
        <v>0</v>
      </c>
      <c r="CS196" s="34">
        <f>$H196*'Base Data'!CS196</f>
        <v>0</v>
      </c>
      <c r="CT196" s="34">
        <f>$H196*'Base Data'!CT196</f>
        <v>0</v>
      </c>
      <c r="CU196" s="34">
        <f>$H196*'Base Data'!CU196</f>
        <v>0</v>
      </c>
      <c r="CV196" s="34">
        <f>$H196*'Base Data'!CV196</f>
        <v>0</v>
      </c>
      <c r="CW196" s="34">
        <f>$H196*'Base Data'!CW196</f>
        <v>0</v>
      </c>
      <c r="CX196" s="34">
        <f>$H196*'Base Data'!CX196</f>
        <v>0</v>
      </c>
      <c r="CY196" s="34">
        <f>$H196*'Base Data'!CY196</f>
        <v>0</v>
      </c>
      <c r="CZ196" s="34">
        <f>$H196*'Base Data'!CZ196</f>
        <v>0</v>
      </c>
      <c r="DA196" s="34">
        <f>$H196*'Base Data'!DA196</f>
        <v>0</v>
      </c>
      <c r="DB196" s="34">
        <f>$H196*'Base Data'!DB196</f>
        <v>0</v>
      </c>
      <c r="DC196" s="34">
        <f>$H196*'Base Data'!DC196</f>
        <v>0</v>
      </c>
      <c r="DD196" s="34">
        <f>$H196*'Base Data'!DD196</f>
        <v>0</v>
      </c>
      <c r="DE196" s="34">
        <f>$H196*'Base Data'!DE196</f>
        <v>0</v>
      </c>
      <c r="DF196" s="34">
        <f>$H196*'Base Data'!DF196</f>
        <v>0</v>
      </c>
      <c r="DG196" s="34">
        <f>$H196*'Base Data'!DG196</f>
        <v>0</v>
      </c>
      <c r="DH196" s="34">
        <f>$H196*'Base Data'!DH196</f>
        <v>0</v>
      </c>
      <c r="DI196" s="34">
        <f>$H196*'Base Data'!DI196</f>
        <v>0</v>
      </c>
      <c r="DJ196" s="34">
        <f>$H196*'Base Data'!DJ196</f>
        <v>0</v>
      </c>
      <c r="DK196" s="34">
        <f>$H196*'Base Data'!DK196</f>
        <v>0</v>
      </c>
      <c r="DL196" s="729">
        <f>$H196*'Base Data'!DL196</f>
        <v>0</v>
      </c>
      <c r="DM196" s="401"/>
    </row>
    <row r="197" spans="1:117" s="173" customFormat="1" ht="24.75">
      <c r="A197" s="333">
        <f>'LCR Weights'!N197</f>
        <v>1</v>
      </c>
      <c r="B197" s="333"/>
      <c r="C197" s="76"/>
      <c r="D197" s="115" t="s">
        <v>641</v>
      </c>
      <c r="E197" s="116" t="s">
        <v>826</v>
      </c>
      <c r="F197" s="750" t="s">
        <v>976</v>
      </c>
      <c r="G197" s="726">
        <f>'LCR Weights'!M197</f>
        <v>0.1</v>
      </c>
      <c r="H197" s="776">
        <f>'LCR Weights'!H197</f>
        <v>0.1</v>
      </c>
      <c r="I197" s="133"/>
      <c r="J197" s="34">
        <f>IF('LCR Weights'!$N197=0,1,0)*('Base Data'!J197+'Base Data'!I197)*G197</f>
        <v>0</v>
      </c>
      <c r="K197" s="33">
        <f>'LCR Weights'!$N197*($G197*('Base Data'!$I197+'Base Data'!$J197)/30)+($H197*'Base Data'!K197)</f>
        <v>0</v>
      </c>
      <c r="L197" s="33">
        <f>'LCR Weights'!$N197*($G197*('Base Data'!$I197+'Base Data'!$J197)/30)+($H197*'Base Data'!L197)</f>
        <v>0</v>
      </c>
      <c r="M197" s="33">
        <f>'LCR Weights'!$N197*($G197*('Base Data'!$I197+'Base Data'!$J197)/30)+($H197*'Base Data'!M197)</f>
        <v>0</v>
      </c>
      <c r="N197" s="33">
        <f>'LCR Weights'!$N197*($G197*('Base Data'!$I197+'Base Data'!$J197)/30)+($H197*'Base Data'!N197)</f>
        <v>0</v>
      </c>
      <c r="O197" s="33">
        <f>'LCR Weights'!$N197*($G197*('Base Data'!$I197+'Base Data'!$J197)/30)+($H197*'Base Data'!O197)</f>
        <v>0</v>
      </c>
      <c r="P197" s="33">
        <f>'LCR Weights'!$N197*($G197*('Base Data'!$I197+'Base Data'!$J197)/30)+($H197*'Base Data'!P197)</f>
        <v>0</v>
      </c>
      <c r="Q197" s="33">
        <f>'LCR Weights'!$N197*($G197*('Base Data'!$I197+'Base Data'!$J197)/30)+($H197*'Base Data'!Q197)</f>
        <v>0</v>
      </c>
      <c r="R197" s="33">
        <f>'LCR Weights'!$N197*($G197*('Base Data'!$I197+'Base Data'!$J197)/30)+($H197*'Base Data'!R197)</f>
        <v>0</v>
      </c>
      <c r="S197" s="33">
        <f>'LCR Weights'!$N197*($G197*('Base Data'!$I197+'Base Data'!$J197)/30)+($H197*'Base Data'!S197)</f>
        <v>0</v>
      </c>
      <c r="T197" s="33">
        <f>'LCR Weights'!$N197*($G197*('Base Data'!$I197+'Base Data'!$J197)/30)+($H197*'Base Data'!T197)</f>
        <v>0</v>
      </c>
      <c r="U197" s="33">
        <f>'LCR Weights'!$N197*($G197*('Base Data'!$I197+'Base Data'!$J197)/30)+($H197*'Base Data'!U197)</f>
        <v>0</v>
      </c>
      <c r="V197" s="33">
        <f>'LCR Weights'!$N197*($G197*('Base Data'!$I197+'Base Data'!$J197)/30)+($H197*'Base Data'!V197)</f>
        <v>0</v>
      </c>
      <c r="W197" s="33">
        <f>'LCR Weights'!$N197*($G197*('Base Data'!$I197+'Base Data'!$J197)/30)+($H197*'Base Data'!W197)</f>
        <v>0</v>
      </c>
      <c r="X197" s="33">
        <f>'LCR Weights'!$N197*($G197*('Base Data'!$I197+'Base Data'!$J197)/30)+($H197*'Base Data'!X197)</f>
        <v>0</v>
      </c>
      <c r="Y197" s="33">
        <f>'LCR Weights'!$N197*($G197*('Base Data'!$I197+'Base Data'!$J197)/30)+($H197*'Base Data'!Y197)</f>
        <v>0</v>
      </c>
      <c r="Z197" s="33">
        <f>'LCR Weights'!$N197*($G197*('Base Data'!$I197+'Base Data'!$J197)/30)+($H197*'Base Data'!Z197)</f>
        <v>0</v>
      </c>
      <c r="AA197" s="33">
        <f>'LCR Weights'!$N197*($G197*('Base Data'!$I197+'Base Data'!$J197)/30)+($H197*'Base Data'!AA197)</f>
        <v>0</v>
      </c>
      <c r="AB197" s="33">
        <f>'LCR Weights'!$N197*($G197*('Base Data'!$I197+'Base Data'!$J197)/30)+($H197*'Base Data'!AB197)</f>
        <v>0</v>
      </c>
      <c r="AC197" s="33">
        <f>'LCR Weights'!$N197*($G197*('Base Data'!$I197+'Base Data'!$J197)/30)+($H197*'Base Data'!AC197)</f>
        <v>0</v>
      </c>
      <c r="AD197" s="33">
        <f>'LCR Weights'!$N197*($G197*('Base Data'!$I197+'Base Data'!$J197)/30)+($H197*'Base Data'!AD197)</f>
        <v>0</v>
      </c>
      <c r="AE197" s="33">
        <f>'LCR Weights'!$N197*($G197*('Base Data'!$I197+'Base Data'!$J197)/30)+($H197*'Base Data'!AE197)</f>
        <v>0</v>
      </c>
      <c r="AF197" s="33">
        <f>'LCR Weights'!$N197*($G197*('Base Data'!$I197+'Base Data'!$J197)/30)+($H197*'Base Data'!AF197)</f>
        <v>0</v>
      </c>
      <c r="AG197" s="33">
        <f>'LCR Weights'!$N197*($G197*('Base Data'!$I197+'Base Data'!$J197)/30)+($H197*'Base Data'!AG197)</f>
        <v>0</v>
      </c>
      <c r="AH197" s="33">
        <f>'LCR Weights'!$N197*($G197*('Base Data'!$I197+'Base Data'!$J197)/30)+($H197*'Base Data'!AH197)</f>
        <v>0</v>
      </c>
      <c r="AI197" s="33">
        <f>'LCR Weights'!$N197*($G197*('Base Data'!$I197+'Base Data'!$J197)/30)+($H197*'Base Data'!AI197)</f>
        <v>0</v>
      </c>
      <c r="AJ197" s="33">
        <f>'LCR Weights'!$N197*($G197*('Base Data'!$I197+'Base Data'!$J197)/30)+($H197*'Base Data'!AJ197)</f>
        <v>0</v>
      </c>
      <c r="AK197" s="33">
        <f>'LCR Weights'!$N197*($G197*('Base Data'!$I197+'Base Data'!$J197)/30)+($H197*'Base Data'!AK197)</f>
        <v>0</v>
      </c>
      <c r="AL197" s="33">
        <f>'LCR Weights'!$N197*($G197*('Base Data'!$I197+'Base Data'!$J197)/30)+($H197*'Base Data'!AL197)</f>
        <v>0</v>
      </c>
      <c r="AM197" s="33">
        <f>'LCR Weights'!$N197*($G197*('Base Data'!$I197+'Base Data'!$J197)/30)+($H197*'Base Data'!AM197)</f>
        <v>0</v>
      </c>
      <c r="AN197" s="33">
        <f>'LCR Weights'!$N197*($G197*('Base Data'!$I197+'Base Data'!$J197)/30)+($H197*'Base Data'!AN197)</f>
        <v>0</v>
      </c>
      <c r="AO197" s="34">
        <f>$H197*'Base Data'!AO197</f>
        <v>0</v>
      </c>
      <c r="AP197" s="34">
        <f>$H197*'Base Data'!AP197</f>
        <v>0</v>
      </c>
      <c r="AQ197" s="34">
        <f>$H197*'Base Data'!AQ197</f>
        <v>0</v>
      </c>
      <c r="AR197" s="34">
        <f>$H197*'Base Data'!AR197</f>
        <v>0</v>
      </c>
      <c r="AS197" s="34">
        <f>$H197*'Base Data'!AS197</f>
        <v>0</v>
      </c>
      <c r="AT197" s="34">
        <f>$H197*'Base Data'!AT197</f>
        <v>0</v>
      </c>
      <c r="AU197" s="34">
        <f>$H197*'Base Data'!AU197</f>
        <v>0</v>
      </c>
      <c r="AV197" s="34">
        <f>$H197*'Base Data'!AV197</f>
        <v>0</v>
      </c>
      <c r="AW197" s="34">
        <f>$H197*'Base Data'!AW197</f>
        <v>0</v>
      </c>
      <c r="AX197" s="34">
        <f>$H197*'Base Data'!AX197</f>
        <v>0</v>
      </c>
      <c r="AY197" s="34">
        <f>$H197*'Base Data'!AY197</f>
        <v>0</v>
      </c>
      <c r="AZ197" s="34">
        <f>$H197*'Base Data'!AZ197</f>
        <v>0</v>
      </c>
      <c r="BA197" s="34">
        <f>$H197*'Base Data'!BA197</f>
        <v>0</v>
      </c>
      <c r="BB197" s="34">
        <f>$H197*'Base Data'!BB197</f>
        <v>0</v>
      </c>
      <c r="BC197" s="34">
        <f>$H197*'Base Data'!BC197</f>
        <v>0</v>
      </c>
      <c r="BD197" s="34">
        <f>$H197*'Base Data'!BD197</f>
        <v>0</v>
      </c>
      <c r="BE197" s="34">
        <f>$H197*'Base Data'!BE197</f>
        <v>0</v>
      </c>
      <c r="BF197" s="34">
        <f>$H197*'Base Data'!BF197</f>
        <v>0</v>
      </c>
      <c r="BG197" s="34">
        <f>$H197*'Base Data'!BG197</f>
        <v>0</v>
      </c>
      <c r="BH197" s="34">
        <f>$H197*'Base Data'!BH197</f>
        <v>0</v>
      </c>
      <c r="BI197" s="34">
        <f>$H197*'Base Data'!BI197</f>
        <v>0</v>
      </c>
      <c r="BJ197" s="34">
        <f>$H197*'Base Data'!BJ197</f>
        <v>0</v>
      </c>
      <c r="BK197" s="34">
        <f>$H197*'Base Data'!BK197</f>
        <v>0</v>
      </c>
      <c r="BL197" s="34">
        <f>$H197*'Base Data'!BL197</f>
        <v>0</v>
      </c>
      <c r="BM197" s="34">
        <f>$H197*'Base Data'!BM197</f>
        <v>0</v>
      </c>
      <c r="BN197" s="34">
        <f>$H197*'Base Data'!BN197</f>
        <v>0</v>
      </c>
      <c r="BO197" s="34">
        <f>$H197*'Base Data'!BO197</f>
        <v>0</v>
      </c>
      <c r="BP197" s="34">
        <f>$H197*'Base Data'!BP197</f>
        <v>0</v>
      </c>
      <c r="BQ197" s="34">
        <f>$H197*'Base Data'!BQ197</f>
        <v>0</v>
      </c>
      <c r="BR197" s="34">
        <f>$H197*'Base Data'!BR197</f>
        <v>0</v>
      </c>
      <c r="BS197" s="34">
        <f>$H197*'Base Data'!BS197</f>
        <v>0</v>
      </c>
      <c r="BT197" s="34">
        <f>$H197*'Base Data'!BT197</f>
        <v>0</v>
      </c>
      <c r="BU197" s="34">
        <f>$H197*'Base Data'!BU197</f>
        <v>0</v>
      </c>
      <c r="BV197" s="34">
        <f>$H197*'Base Data'!BV197</f>
        <v>0</v>
      </c>
      <c r="BW197" s="34">
        <f>$H197*'Base Data'!BW197</f>
        <v>0</v>
      </c>
      <c r="BX197" s="34">
        <f>$H197*'Base Data'!BX197</f>
        <v>0</v>
      </c>
      <c r="BY197" s="34">
        <f>$H197*'Base Data'!BY197</f>
        <v>0</v>
      </c>
      <c r="BZ197" s="34">
        <f>$H197*'Base Data'!BZ197</f>
        <v>0</v>
      </c>
      <c r="CA197" s="34">
        <f>$H197*'Base Data'!CA197</f>
        <v>0</v>
      </c>
      <c r="CB197" s="34">
        <f>$H197*'Base Data'!CB197</f>
        <v>0</v>
      </c>
      <c r="CC197" s="34">
        <f>$H197*'Base Data'!CC197</f>
        <v>0</v>
      </c>
      <c r="CD197" s="34">
        <f>$H197*'Base Data'!CD197</f>
        <v>0</v>
      </c>
      <c r="CE197" s="34">
        <f>$H197*'Base Data'!CE197</f>
        <v>0</v>
      </c>
      <c r="CF197" s="34">
        <f>$H197*'Base Data'!CF197</f>
        <v>0</v>
      </c>
      <c r="CG197" s="34">
        <f>$H197*'Base Data'!CG197</f>
        <v>0</v>
      </c>
      <c r="CH197" s="34">
        <f>$H197*'Base Data'!CH197</f>
        <v>0</v>
      </c>
      <c r="CI197" s="34">
        <f>$H197*'Base Data'!CI197</f>
        <v>0</v>
      </c>
      <c r="CJ197" s="34">
        <f>$H197*'Base Data'!CJ197</f>
        <v>0</v>
      </c>
      <c r="CK197" s="34">
        <f>$H197*'Base Data'!CK197</f>
        <v>0</v>
      </c>
      <c r="CL197" s="34">
        <f>$H197*'Base Data'!CL197</f>
        <v>0</v>
      </c>
      <c r="CM197" s="34">
        <f>$H197*'Base Data'!CM197</f>
        <v>0</v>
      </c>
      <c r="CN197" s="34">
        <f>$H197*'Base Data'!CN197</f>
        <v>0</v>
      </c>
      <c r="CO197" s="34">
        <f>$H197*'Base Data'!CO197</f>
        <v>0</v>
      </c>
      <c r="CP197" s="34">
        <f>$H197*'Base Data'!CP197</f>
        <v>0</v>
      </c>
      <c r="CQ197" s="34">
        <f>$H197*'Base Data'!CQ197</f>
        <v>0</v>
      </c>
      <c r="CR197" s="34">
        <f>$H197*'Base Data'!CR197</f>
        <v>0</v>
      </c>
      <c r="CS197" s="34">
        <f>$H197*'Base Data'!CS197</f>
        <v>0</v>
      </c>
      <c r="CT197" s="34">
        <f>$H197*'Base Data'!CT197</f>
        <v>0</v>
      </c>
      <c r="CU197" s="34">
        <f>$H197*'Base Data'!CU197</f>
        <v>0</v>
      </c>
      <c r="CV197" s="34">
        <f>$H197*'Base Data'!CV197</f>
        <v>0</v>
      </c>
      <c r="CW197" s="34">
        <f>$H197*'Base Data'!CW197</f>
        <v>0</v>
      </c>
      <c r="CX197" s="34">
        <f>$H197*'Base Data'!CX197</f>
        <v>0</v>
      </c>
      <c r="CY197" s="34">
        <f>$H197*'Base Data'!CY197</f>
        <v>0</v>
      </c>
      <c r="CZ197" s="34">
        <f>$H197*'Base Data'!CZ197</f>
        <v>0</v>
      </c>
      <c r="DA197" s="34">
        <f>$H197*'Base Data'!DA197</f>
        <v>0</v>
      </c>
      <c r="DB197" s="34">
        <f>$H197*'Base Data'!DB197</f>
        <v>0</v>
      </c>
      <c r="DC197" s="34">
        <f>$H197*'Base Data'!DC197</f>
        <v>0</v>
      </c>
      <c r="DD197" s="34">
        <f>$H197*'Base Data'!DD197</f>
        <v>0</v>
      </c>
      <c r="DE197" s="34">
        <f>$H197*'Base Data'!DE197</f>
        <v>0</v>
      </c>
      <c r="DF197" s="34">
        <f>$H197*'Base Data'!DF197</f>
        <v>0</v>
      </c>
      <c r="DG197" s="34">
        <f>$H197*'Base Data'!DG197</f>
        <v>0</v>
      </c>
      <c r="DH197" s="34">
        <f>$H197*'Base Data'!DH197</f>
        <v>0</v>
      </c>
      <c r="DI197" s="34">
        <f>$H197*'Base Data'!DI197</f>
        <v>0</v>
      </c>
      <c r="DJ197" s="34">
        <f>$H197*'Base Data'!DJ197</f>
        <v>0</v>
      </c>
      <c r="DK197" s="34">
        <f>$H197*'Base Data'!DK197</f>
        <v>0</v>
      </c>
      <c r="DL197" s="729">
        <f>$H197*'Base Data'!DL197</f>
        <v>0</v>
      </c>
      <c r="DM197" s="401"/>
    </row>
    <row r="198" spans="1:117" s="173" customFormat="1" ht="19.899999999999999" customHeight="1">
      <c r="A198" s="333">
        <f>'LCR Weights'!N198</f>
        <v>1</v>
      </c>
      <c r="B198" s="333"/>
      <c r="C198" s="76"/>
      <c r="D198" s="115" t="s">
        <v>642</v>
      </c>
      <c r="E198" s="116" t="s">
        <v>827</v>
      </c>
      <c r="F198" s="750" t="s">
        <v>977</v>
      </c>
      <c r="G198" s="726">
        <f>'LCR Weights'!M198</f>
        <v>1</v>
      </c>
      <c r="H198" s="776">
        <f>'LCR Weights'!H198</f>
        <v>1</v>
      </c>
      <c r="I198" s="133"/>
      <c r="J198" s="34">
        <f>IF('LCR Weights'!$N198=0,1,0)*('Base Data'!J198+'Base Data'!I198)*G198</f>
        <v>0</v>
      </c>
      <c r="K198" s="33">
        <f>'LCR Weights'!$N198*($G198*('Base Data'!$I198+'Base Data'!$J198)/30)+($H198*'Base Data'!K198)</f>
        <v>0</v>
      </c>
      <c r="L198" s="33">
        <f>'LCR Weights'!$N198*($G198*('Base Data'!$I198+'Base Data'!$J198)/30)+($H198*'Base Data'!L198)</f>
        <v>0</v>
      </c>
      <c r="M198" s="33">
        <f>'LCR Weights'!$N198*($G198*('Base Data'!$I198+'Base Data'!$J198)/30)+($H198*'Base Data'!M198)</f>
        <v>0</v>
      </c>
      <c r="N198" s="33">
        <f>'LCR Weights'!$N198*($G198*('Base Data'!$I198+'Base Data'!$J198)/30)+($H198*'Base Data'!N198)</f>
        <v>0</v>
      </c>
      <c r="O198" s="33">
        <f>'LCR Weights'!$N198*($G198*('Base Data'!$I198+'Base Data'!$J198)/30)+($H198*'Base Data'!O198)</f>
        <v>0</v>
      </c>
      <c r="P198" s="33">
        <f>'LCR Weights'!$N198*($G198*('Base Data'!$I198+'Base Data'!$J198)/30)+($H198*'Base Data'!P198)</f>
        <v>0</v>
      </c>
      <c r="Q198" s="33">
        <f>'LCR Weights'!$N198*($G198*('Base Data'!$I198+'Base Data'!$J198)/30)+($H198*'Base Data'!Q198)</f>
        <v>0</v>
      </c>
      <c r="R198" s="33">
        <f>'LCR Weights'!$N198*($G198*('Base Data'!$I198+'Base Data'!$J198)/30)+($H198*'Base Data'!R198)</f>
        <v>0</v>
      </c>
      <c r="S198" s="33">
        <f>'LCR Weights'!$N198*($G198*('Base Data'!$I198+'Base Data'!$J198)/30)+($H198*'Base Data'!S198)</f>
        <v>0</v>
      </c>
      <c r="T198" s="33">
        <f>'LCR Weights'!$N198*($G198*('Base Data'!$I198+'Base Data'!$J198)/30)+($H198*'Base Data'!T198)</f>
        <v>0</v>
      </c>
      <c r="U198" s="33">
        <f>'LCR Weights'!$N198*($G198*('Base Data'!$I198+'Base Data'!$J198)/30)+($H198*'Base Data'!U198)</f>
        <v>0</v>
      </c>
      <c r="V198" s="33">
        <f>'LCR Weights'!$N198*($G198*('Base Data'!$I198+'Base Data'!$J198)/30)+($H198*'Base Data'!V198)</f>
        <v>0</v>
      </c>
      <c r="W198" s="33">
        <f>'LCR Weights'!$N198*($G198*('Base Data'!$I198+'Base Data'!$J198)/30)+($H198*'Base Data'!W198)</f>
        <v>0</v>
      </c>
      <c r="X198" s="33">
        <f>'LCR Weights'!$N198*($G198*('Base Data'!$I198+'Base Data'!$J198)/30)+($H198*'Base Data'!X198)</f>
        <v>0</v>
      </c>
      <c r="Y198" s="33">
        <f>'LCR Weights'!$N198*($G198*('Base Data'!$I198+'Base Data'!$J198)/30)+($H198*'Base Data'!Y198)</f>
        <v>0</v>
      </c>
      <c r="Z198" s="33">
        <f>'LCR Weights'!$N198*($G198*('Base Data'!$I198+'Base Data'!$J198)/30)+($H198*'Base Data'!Z198)</f>
        <v>0</v>
      </c>
      <c r="AA198" s="33">
        <f>'LCR Weights'!$N198*($G198*('Base Data'!$I198+'Base Data'!$J198)/30)+($H198*'Base Data'!AA198)</f>
        <v>0</v>
      </c>
      <c r="AB198" s="33">
        <f>'LCR Weights'!$N198*($G198*('Base Data'!$I198+'Base Data'!$J198)/30)+($H198*'Base Data'!AB198)</f>
        <v>0</v>
      </c>
      <c r="AC198" s="33">
        <f>'LCR Weights'!$N198*($G198*('Base Data'!$I198+'Base Data'!$J198)/30)+($H198*'Base Data'!AC198)</f>
        <v>0</v>
      </c>
      <c r="AD198" s="33">
        <f>'LCR Weights'!$N198*($G198*('Base Data'!$I198+'Base Data'!$J198)/30)+($H198*'Base Data'!AD198)</f>
        <v>0</v>
      </c>
      <c r="AE198" s="33">
        <f>'LCR Weights'!$N198*($G198*('Base Data'!$I198+'Base Data'!$J198)/30)+($H198*'Base Data'!AE198)</f>
        <v>0</v>
      </c>
      <c r="AF198" s="33">
        <f>'LCR Weights'!$N198*($G198*('Base Data'!$I198+'Base Data'!$J198)/30)+($H198*'Base Data'!AF198)</f>
        <v>0</v>
      </c>
      <c r="AG198" s="33">
        <f>'LCR Weights'!$N198*($G198*('Base Data'!$I198+'Base Data'!$J198)/30)+($H198*'Base Data'!AG198)</f>
        <v>0</v>
      </c>
      <c r="AH198" s="33">
        <f>'LCR Weights'!$N198*($G198*('Base Data'!$I198+'Base Data'!$J198)/30)+($H198*'Base Data'!AH198)</f>
        <v>0</v>
      </c>
      <c r="AI198" s="33">
        <f>'LCR Weights'!$N198*($G198*('Base Data'!$I198+'Base Data'!$J198)/30)+($H198*'Base Data'!AI198)</f>
        <v>0</v>
      </c>
      <c r="AJ198" s="33">
        <f>'LCR Weights'!$N198*($G198*('Base Data'!$I198+'Base Data'!$J198)/30)+($H198*'Base Data'!AJ198)</f>
        <v>0</v>
      </c>
      <c r="AK198" s="33">
        <f>'LCR Weights'!$N198*($G198*('Base Data'!$I198+'Base Data'!$J198)/30)+($H198*'Base Data'!AK198)</f>
        <v>0</v>
      </c>
      <c r="AL198" s="33">
        <f>'LCR Weights'!$N198*($G198*('Base Data'!$I198+'Base Data'!$J198)/30)+($H198*'Base Data'!AL198)</f>
        <v>0</v>
      </c>
      <c r="AM198" s="33">
        <f>'LCR Weights'!$N198*($G198*('Base Data'!$I198+'Base Data'!$J198)/30)+($H198*'Base Data'!AM198)</f>
        <v>0</v>
      </c>
      <c r="AN198" s="33">
        <f>'LCR Weights'!$N198*($G198*('Base Data'!$I198+'Base Data'!$J198)/30)+($H198*'Base Data'!AN198)</f>
        <v>0</v>
      </c>
      <c r="AO198" s="34">
        <f>$H198*'Base Data'!AO198</f>
        <v>0</v>
      </c>
      <c r="AP198" s="34">
        <f>$H198*'Base Data'!AP198</f>
        <v>0</v>
      </c>
      <c r="AQ198" s="34">
        <f>$H198*'Base Data'!AQ198</f>
        <v>0</v>
      </c>
      <c r="AR198" s="34">
        <f>$H198*'Base Data'!AR198</f>
        <v>0</v>
      </c>
      <c r="AS198" s="34">
        <f>$H198*'Base Data'!AS198</f>
        <v>0</v>
      </c>
      <c r="AT198" s="34">
        <f>$H198*'Base Data'!AT198</f>
        <v>0</v>
      </c>
      <c r="AU198" s="34">
        <f>$H198*'Base Data'!AU198</f>
        <v>0</v>
      </c>
      <c r="AV198" s="34">
        <f>$H198*'Base Data'!AV198</f>
        <v>0</v>
      </c>
      <c r="AW198" s="34">
        <f>$H198*'Base Data'!AW198</f>
        <v>0</v>
      </c>
      <c r="AX198" s="34">
        <f>$H198*'Base Data'!AX198</f>
        <v>0</v>
      </c>
      <c r="AY198" s="34">
        <f>$H198*'Base Data'!AY198</f>
        <v>0</v>
      </c>
      <c r="AZ198" s="34">
        <f>$H198*'Base Data'!AZ198</f>
        <v>0</v>
      </c>
      <c r="BA198" s="34">
        <f>$H198*'Base Data'!BA198</f>
        <v>0</v>
      </c>
      <c r="BB198" s="34">
        <f>$H198*'Base Data'!BB198</f>
        <v>0</v>
      </c>
      <c r="BC198" s="34">
        <f>$H198*'Base Data'!BC198</f>
        <v>0</v>
      </c>
      <c r="BD198" s="34">
        <f>$H198*'Base Data'!BD198</f>
        <v>0</v>
      </c>
      <c r="BE198" s="34">
        <f>$H198*'Base Data'!BE198</f>
        <v>0</v>
      </c>
      <c r="BF198" s="34">
        <f>$H198*'Base Data'!BF198</f>
        <v>0</v>
      </c>
      <c r="BG198" s="34">
        <f>$H198*'Base Data'!BG198</f>
        <v>0</v>
      </c>
      <c r="BH198" s="34">
        <f>$H198*'Base Data'!BH198</f>
        <v>0</v>
      </c>
      <c r="BI198" s="34">
        <f>$H198*'Base Data'!BI198</f>
        <v>0</v>
      </c>
      <c r="BJ198" s="34">
        <f>$H198*'Base Data'!BJ198</f>
        <v>0</v>
      </c>
      <c r="BK198" s="34">
        <f>$H198*'Base Data'!BK198</f>
        <v>0</v>
      </c>
      <c r="BL198" s="34">
        <f>$H198*'Base Data'!BL198</f>
        <v>0</v>
      </c>
      <c r="BM198" s="34">
        <f>$H198*'Base Data'!BM198</f>
        <v>0</v>
      </c>
      <c r="BN198" s="34">
        <f>$H198*'Base Data'!BN198</f>
        <v>0</v>
      </c>
      <c r="BO198" s="34">
        <f>$H198*'Base Data'!BO198</f>
        <v>0</v>
      </c>
      <c r="BP198" s="34">
        <f>$H198*'Base Data'!BP198</f>
        <v>0</v>
      </c>
      <c r="BQ198" s="34">
        <f>$H198*'Base Data'!BQ198</f>
        <v>0</v>
      </c>
      <c r="BR198" s="34">
        <f>$H198*'Base Data'!BR198</f>
        <v>0</v>
      </c>
      <c r="BS198" s="34">
        <f>$H198*'Base Data'!BS198</f>
        <v>0</v>
      </c>
      <c r="BT198" s="34">
        <f>$H198*'Base Data'!BT198</f>
        <v>0</v>
      </c>
      <c r="BU198" s="34">
        <f>$H198*'Base Data'!BU198</f>
        <v>0</v>
      </c>
      <c r="BV198" s="34">
        <f>$H198*'Base Data'!BV198</f>
        <v>0</v>
      </c>
      <c r="BW198" s="34">
        <f>$H198*'Base Data'!BW198</f>
        <v>0</v>
      </c>
      <c r="BX198" s="34">
        <f>$H198*'Base Data'!BX198</f>
        <v>0</v>
      </c>
      <c r="BY198" s="34">
        <f>$H198*'Base Data'!BY198</f>
        <v>0</v>
      </c>
      <c r="BZ198" s="34">
        <f>$H198*'Base Data'!BZ198</f>
        <v>0</v>
      </c>
      <c r="CA198" s="34">
        <f>$H198*'Base Data'!CA198</f>
        <v>0</v>
      </c>
      <c r="CB198" s="34">
        <f>$H198*'Base Data'!CB198</f>
        <v>0</v>
      </c>
      <c r="CC198" s="34">
        <f>$H198*'Base Data'!CC198</f>
        <v>0</v>
      </c>
      <c r="CD198" s="34">
        <f>$H198*'Base Data'!CD198</f>
        <v>0</v>
      </c>
      <c r="CE198" s="34">
        <f>$H198*'Base Data'!CE198</f>
        <v>0</v>
      </c>
      <c r="CF198" s="34">
        <f>$H198*'Base Data'!CF198</f>
        <v>0</v>
      </c>
      <c r="CG198" s="34">
        <f>$H198*'Base Data'!CG198</f>
        <v>0</v>
      </c>
      <c r="CH198" s="34">
        <f>$H198*'Base Data'!CH198</f>
        <v>0</v>
      </c>
      <c r="CI198" s="34">
        <f>$H198*'Base Data'!CI198</f>
        <v>0</v>
      </c>
      <c r="CJ198" s="34">
        <f>$H198*'Base Data'!CJ198</f>
        <v>0</v>
      </c>
      <c r="CK198" s="34">
        <f>$H198*'Base Data'!CK198</f>
        <v>0</v>
      </c>
      <c r="CL198" s="34">
        <f>$H198*'Base Data'!CL198</f>
        <v>0</v>
      </c>
      <c r="CM198" s="34">
        <f>$H198*'Base Data'!CM198</f>
        <v>0</v>
      </c>
      <c r="CN198" s="34">
        <f>$H198*'Base Data'!CN198</f>
        <v>0</v>
      </c>
      <c r="CO198" s="34">
        <f>$H198*'Base Data'!CO198</f>
        <v>0</v>
      </c>
      <c r="CP198" s="34">
        <f>$H198*'Base Data'!CP198</f>
        <v>0</v>
      </c>
      <c r="CQ198" s="34">
        <f>$H198*'Base Data'!CQ198</f>
        <v>0</v>
      </c>
      <c r="CR198" s="34">
        <f>$H198*'Base Data'!CR198</f>
        <v>0</v>
      </c>
      <c r="CS198" s="34">
        <f>$H198*'Base Data'!CS198</f>
        <v>0</v>
      </c>
      <c r="CT198" s="34">
        <f>$H198*'Base Data'!CT198</f>
        <v>0</v>
      </c>
      <c r="CU198" s="34">
        <f>$H198*'Base Data'!CU198</f>
        <v>0</v>
      </c>
      <c r="CV198" s="34">
        <f>$H198*'Base Data'!CV198</f>
        <v>0</v>
      </c>
      <c r="CW198" s="34">
        <f>$H198*'Base Data'!CW198</f>
        <v>0</v>
      </c>
      <c r="CX198" s="34">
        <f>$H198*'Base Data'!CX198</f>
        <v>0</v>
      </c>
      <c r="CY198" s="34">
        <f>$H198*'Base Data'!CY198</f>
        <v>0</v>
      </c>
      <c r="CZ198" s="34">
        <f>$H198*'Base Data'!CZ198</f>
        <v>0</v>
      </c>
      <c r="DA198" s="34">
        <f>$H198*'Base Data'!DA198</f>
        <v>0</v>
      </c>
      <c r="DB198" s="34">
        <f>$H198*'Base Data'!DB198</f>
        <v>0</v>
      </c>
      <c r="DC198" s="34">
        <f>$H198*'Base Data'!DC198</f>
        <v>0</v>
      </c>
      <c r="DD198" s="34">
        <f>$H198*'Base Data'!DD198</f>
        <v>0</v>
      </c>
      <c r="DE198" s="34">
        <f>$H198*'Base Data'!DE198</f>
        <v>0</v>
      </c>
      <c r="DF198" s="34">
        <f>$H198*'Base Data'!DF198</f>
        <v>0</v>
      </c>
      <c r="DG198" s="34">
        <f>$H198*'Base Data'!DG198</f>
        <v>0</v>
      </c>
      <c r="DH198" s="34">
        <f>$H198*'Base Data'!DH198</f>
        <v>0</v>
      </c>
      <c r="DI198" s="34">
        <f>$H198*'Base Data'!DI198</f>
        <v>0</v>
      </c>
      <c r="DJ198" s="34">
        <f>$H198*'Base Data'!DJ198</f>
        <v>0</v>
      </c>
      <c r="DK198" s="34">
        <f>$H198*'Base Data'!DK198</f>
        <v>0</v>
      </c>
      <c r="DL198" s="729">
        <f>$H198*'Base Data'!DL198</f>
        <v>0</v>
      </c>
      <c r="DM198" s="401"/>
    </row>
    <row r="199" spans="1:117" s="173" customFormat="1" ht="19.899999999999999" customHeight="1">
      <c r="A199" s="333">
        <f>'LCR Weights'!N199</f>
        <v>1</v>
      </c>
      <c r="B199" s="333"/>
      <c r="C199" s="76"/>
      <c r="D199" s="115" t="s">
        <v>643</v>
      </c>
      <c r="E199" s="116" t="s">
        <v>828</v>
      </c>
      <c r="F199" s="750" t="s">
        <v>978</v>
      </c>
      <c r="G199" s="726">
        <f>'LCR Weights'!M199</f>
        <v>0.4</v>
      </c>
      <c r="H199" s="776">
        <f>'LCR Weights'!H199</f>
        <v>0.4</v>
      </c>
      <c r="I199" s="133"/>
      <c r="J199" s="34">
        <f>IF('LCR Weights'!$N199=0,1,0)*('Base Data'!J199+'Base Data'!I199)*G199</f>
        <v>0</v>
      </c>
      <c r="K199" s="33">
        <f>'LCR Weights'!$N199*($G199*('Base Data'!$I199+'Base Data'!$J199)/30)+($H199*'Base Data'!K199)</f>
        <v>0</v>
      </c>
      <c r="L199" s="33">
        <f>'LCR Weights'!$N199*($G199*('Base Data'!$I199+'Base Data'!$J199)/30)+($H199*'Base Data'!L199)</f>
        <v>0</v>
      </c>
      <c r="M199" s="33">
        <f>'LCR Weights'!$N199*($G199*('Base Data'!$I199+'Base Data'!$J199)/30)+($H199*'Base Data'!M199)</f>
        <v>0</v>
      </c>
      <c r="N199" s="33">
        <f>'LCR Weights'!$N199*($G199*('Base Data'!$I199+'Base Data'!$J199)/30)+($H199*'Base Data'!N199)</f>
        <v>0</v>
      </c>
      <c r="O199" s="33">
        <f>'LCR Weights'!$N199*($G199*('Base Data'!$I199+'Base Data'!$J199)/30)+($H199*'Base Data'!O199)</f>
        <v>0</v>
      </c>
      <c r="P199" s="33">
        <f>'LCR Weights'!$N199*($G199*('Base Data'!$I199+'Base Data'!$J199)/30)+($H199*'Base Data'!P199)</f>
        <v>0</v>
      </c>
      <c r="Q199" s="33">
        <f>'LCR Weights'!$N199*($G199*('Base Data'!$I199+'Base Data'!$J199)/30)+($H199*'Base Data'!Q199)</f>
        <v>0</v>
      </c>
      <c r="R199" s="33">
        <f>'LCR Weights'!$N199*($G199*('Base Data'!$I199+'Base Data'!$J199)/30)+($H199*'Base Data'!R199)</f>
        <v>0</v>
      </c>
      <c r="S199" s="33">
        <f>'LCR Weights'!$N199*($G199*('Base Data'!$I199+'Base Data'!$J199)/30)+($H199*'Base Data'!S199)</f>
        <v>0</v>
      </c>
      <c r="T199" s="33">
        <f>'LCR Weights'!$N199*($G199*('Base Data'!$I199+'Base Data'!$J199)/30)+($H199*'Base Data'!T199)</f>
        <v>0</v>
      </c>
      <c r="U199" s="33">
        <f>'LCR Weights'!$N199*($G199*('Base Data'!$I199+'Base Data'!$J199)/30)+($H199*'Base Data'!U199)</f>
        <v>0</v>
      </c>
      <c r="V199" s="33">
        <f>'LCR Weights'!$N199*($G199*('Base Data'!$I199+'Base Data'!$J199)/30)+($H199*'Base Data'!V199)</f>
        <v>0</v>
      </c>
      <c r="W199" s="33">
        <f>'LCR Weights'!$N199*($G199*('Base Data'!$I199+'Base Data'!$J199)/30)+($H199*'Base Data'!W199)</f>
        <v>0</v>
      </c>
      <c r="X199" s="33">
        <f>'LCR Weights'!$N199*($G199*('Base Data'!$I199+'Base Data'!$J199)/30)+($H199*'Base Data'!X199)</f>
        <v>0</v>
      </c>
      <c r="Y199" s="33">
        <f>'LCR Weights'!$N199*($G199*('Base Data'!$I199+'Base Data'!$J199)/30)+($H199*'Base Data'!Y199)</f>
        <v>0</v>
      </c>
      <c r="Z199" s="33">
        <f>'LCR Weights'!$N199*($G199*('Base Data'!$I199+'Base Data'!$J199)/30)+($H199*'Base Data'!Z199)</f>
        <v>0</v>
      </c>
      <c r="AA199" s="33">
        <f>'LCR Weights'!$N199*($G199*('Base Data'!$I199+'Base Data'!$J199)/30)+($H199*'Base Data'!AA199)</f>
        <v>0</v>
      </c>
      <c r="AB199" s="33">
        <f>'LCR Weights'!$N199*($G199*('Base Data'!$I199+'Base Data'!$J199)/30)+($H199*'Base Data'!AB199)</f>
        <v>0</v>
      </c>
      <c r="AC199" s="33">
        <f>'LCR Weights'!$N199*($G199*('Base Data'!$I199+'Base Data'!$J199)/30)+($H199*'Base Data'!AC199)</f>
        <v>0</v>
      </c>
      <c r="AD199" s="33">
        <f>'LCR Weights'!$N199*($G199*('Base Data'!$I199+'Base Data'!$J199)/30)+($H199*'Base Data'!AD199)</f>
        <v>0</v>
      </c>
      <c r="AE199" s="33">
        <f>'LCR Weights'!$N199*($G199*('Base Data'!$I199+'Base Data'!$J199)/30)+($H199*'Base Data'!AE199)</f>
        <v>0</v>
      </c>
      <c r="AF199" s="33">
        <f>'LCR Weights'!$N199*($G199*('Base Data'!$I199+'Base Data'!$J199)/30)+($H199*'Base Data'!AF199)</f>
        <v>0</v>
      </c>
      <c r="AG199" s="33">
        <f>'LCR Weights'!$N199*($G199*('Base Data'!$I199+'Base Data'!$J199)/30)+($H199*'Base Data'!AG199)</f>
        <v>0</v>
      </c>
      <c r="AH199" s="33">
        <f>'LCR Weights'!$N199*($G199*('Base Data'!$I199+'Base Data'!$J199)/30)+($H199*'Base Data'!AH199)</f>
        <v>0</v>
      </c>
      <c r="AI199" s="33">
        <f>'LCR Weights'!$N199*($G199*('Base Data'!$I199+'Base Data'!$J199)/30)+($H199*'Base Data'!AI199)</f>
        <v>0</v>
      </c>
      <c r="AJ199" s="33">
        <f>'LCR Weights'!$N199*($G199*('Base Data'!$I199+'Base Data'!$J199)/30)+($H199*'Base Data'!AJ199)</f>
        <v>0</v>
      </c>
      <c r="AK199" s="33">
        <f>'LCR Weights'!$N199*($G199*('Base Data'!$I199+'Base Data'!$J199)/30)+($H199*'Base Data'!AK199)</f>
        <v>0</v>
      </c>
      <c r="AL199" s="33">
        <f>'LCR Weights'!$N199*($G199*('Base Data'!$I199+'Base Data'!$J199)/30)+($H199*'Base Data'!AL199)</f>
        <v>0</v>
      </c>
      <c r="AM199" s="33">
        <f>'LCR Weights'!$N199*($G199*('Base Data'!$I199+'Base Data'!$J199)/30)+($H199*'Base Data'!AM199)</f>
        <v>0</v>
      </c>
      <c r="AN199" s="33">
        <f>'LCR Weights'!$N199*($G199*('Base Data'!$I199+'Base Data'!$J199)/30)+($H199*'Base Data'!AN199)</f>
        <v>0</v>
      </c>
      <c r="AO199" s="34">
        <f>$H199*'Base Data'!AO199</f>
        <v>0</v>
      </c>
      <c r="AP199" s="34">
        <f>$H199*'Base Data'!AP199</f>
        <v>0</v>
      </c>
      <c r="AQ199" s="34">
        <f>$H199*'Base Data'!AQ199</f>
        <v>0</v>
      </c>
      <c r="AR199" s="34">
        <f>$H199*'Base Data'!AR199</f>
        <v>0</v>
      </c>
      <c r="AS199" s="34">
        <f>$H199*'Base Data'!AS199</f>
        <v>0</v>
      </c>
      <c r="AT199" s="34">
        <f>$H199*'Base Data'!AT199</f>
        <v>0</v>
      </c>
      <c r="AU199" s="34">
        <f>$H199*'Base Data'!AU199</f>
        <v>0</v>
      </c>
      <c r="AV199" s="34">
        <f>$H199*'Base Data'!AV199</f>
        <v>0</v>
      </c>
      <c r="AW199" s="34">
        <f>$H199*'Base Data'!AW199</f>
        <v>0</v>
      </c>
      <c r="AX199" s="34">
        <f>$H199*'Base Data'!AX199</f>
        <v>0</v>
      </c>
      <c r="AY199" s="34">
        <f>$H199*'Base Data'!AY199</f>
        <v>0</v>
      </c>
      <c r="AZ199" s="34">
        <f>$H199*'Base Data'!AZ199</f>
        <v>0</v>
      </c>
      <c r="BA199" s="34">
        <f>$H199*'Base Data'!BA199</f>
        <v>0</v>
      </c>
      <c r="BB199" s="34">
        <f>$H199*'Base Data'!BB199</f>
        <v>0</v>
      </c>
      <c r="BC199" s="34">
        <f>$H199*'Base Data'!BC199</f>
        <v>0</v>
      </c>
      <c r="BD199" s="34">
        <f>$H199*'Base Data'!BD199</f>
        <v>0</v>
      </c>
      <c r="BE199" s="34">
        <f>$H199*'Base Data'!BE199</f>
        <v>0</v>
      </c>
      <c r="BF199" s="34">
        <f>$H199*'Base Data'!BF199</f>
        <v>0</v>
      </c>
      <c r="BG199" s="34">
        <f>$H199*'Base Data'!BG199</f>
        <v>0</v>
      </c>
      <c r="BH199" s="34">
        <f>$H199*'Base Data'!BH199</f>
        <v>0</v>
      </c>
      <c r="BI199" s="34">
        <f>$H199*'Base Data'!BI199</f>
        <v>0</v>
      </c>
      <c r="BJ199" s="34">
        <f>$H199*'Base Data'!BJ199</f>
        <v>0</v>
      </c>
      <c r="BK199" s="34">
        <f>$H199*'Base Data'!BK199</f>
        <v>0</v>
      </c>
      <c r="BL199" s="34">
        <f>$H199*'Base Data'!BL199</f>
        <v>0</v>
      </c>
      <c r="BM199" s="34">
        <f>$H199*'Base Data'!BM199</f>
        <v>0</v>
      </c>
      <c r="BN199" s="34">
        <f>$H199*'Base Data'!BN199</f>
        <v>0</v>
      </c>
      <c r="BO199" s="34">
        <f>$H199*'Base Data'!BO199</f>
        <v>0</v>
      </c>
      <c r="BP199" s="34">
        <f>$H199*'Base Data'!BP199</f>
        <v>0</v>
      </c>
      <c r="BQ199" s="34">
        <f>$H199*'Base Data'!BQ199</f>
        <v>0</v>
      </c>
      <c r="BR199" s="34">
        <f>$H199*'Base Data'!BR199</f>
        <v>0</v>
      </c>
      <c r="BS199" s="34">
        <f>$H199*'Base Data'!BS199</f>
        <v>0</v>
      </c>
      <c r="BT199" s="34">
        <f>$H199*'Base Data'!BT199</f>
        <v>0</v>
      </c>
      <c r="BU199" s="34">
        <f>$H199*'Base Data'!BU199</f>
        <v>0</v>
      </c>
      <c r="BV199" s="34">
        <f>$H199*'Base Data'!BV199</f>
        <v>0</v>
      </c>
      <c r="BW199" s="34">
        <f>$H199*'Base Data'!BW199</f>
        <v>0</v>
      </c>
      <c r="BX199" s="34">
        <f>$H199*'Base Data'!BX199</f>
        <v>0</v>
      </c>
      <c r="BY199" s="34">
        <f>$H199*'Base Data'!BY199</f>
        <v>0</v>
      </c>
      <c r="BZ199" s="34">
        <f>$H199*'Base Data'!BZ199</f>
        <v>0</v>
      </c>
      <c r="CA199" s="34">
        <f>$H199*'Base Data'!CA199</f>
        <v>0</v>
      </c>
      <c r="CB199" s="34">
        <f>$H199*'Base Data'!CB199</f>
        <v>0</v>
      </c>
      <c r="CC199" s="34">
        <f>$H199*'Base Data'!CC199</f>
        <v>0</v>
      </c>
      <c r="CD199" s="34">
        <f>$H199*'Base Data'!CD199</f>
        <v>0</v>
      </c>
      <c r="CE199" s="34">
        <f>$H199*'Base Data'!CE199</f>
        <v>0</v>
      </c>
      <c r="CF199" s="34">
        <f>$H199*'Base Data'!CF199</f>
        <v>0</v>
      </c>
      <c r="CG199" s="34">
        <f>$H199*'Base Data'!CG199</f>
        <v>0</v>
      </c>
      <c r="CH199" s="34">
        <f>$H199*'Base Data'!CH199</f>
        <v>0</v>
      </c>
      <c r="CI199" s="34">
        <f>$H199*'Base Data'!CI199</f>
        <v>0</v>
      </c>
      <c r="CJ199" s="34">
        <f>$H199*'Base Data'!CJ199</f>
        <v>0</v>
      </c>
      <c r="CK199" s="34">
        <f>$H199*'Base Data'!CK199</f>
        <v>0</v>
      </c>
      <c r="CL199" s="34">
        <f>$H199*'Base Data'!CL199</f>
        <v>0</v>
      </c>
      <c r="CM199" s="34">
        <f>$H199*'Base Data'!CM199</f>
        <v>0</v>
      </c>
      <c r="CN199" s="34">
        <f>$H199*'Base Data'!CN199</f>
        <v>0</v>
      </c>
      <c r="CO199" s="34">
        <f>$H199*'Base Data'!CO199</f>
        <v>0</v>
      </c>
      <c r="CP199" s="34">
        <f>$H199*'Base Data'!CP199</f>
        <v>0</v>
      </c>
      <c r="CQ199" s="34">
        <f>$H199*'Base Data'!CQ199</f>
        <v>0</v>
      </c>
      <c r="CR199" s="34">
        <f>$H199*'Base Data'!CR199</f>
        <v>0</v>
      </c>
      <c r="CS199" s="34">
        <f>$H199*'Base Data'!CS199</f>
        <v>0</v>
      </c>
      <c r="CT199" s="34">
        <f>$H199*'Base Data'!CT199</f>
        <v>0</v>
      </c>
      <c r="CU199" s="34">
        <f>$H199*'Base Data'!CU199</f>
        <v>0</v>
      </c>
      <c r="CV199" s="34">
        <f>$H199*'Base Data'!CV199</f>
        <v>0</v>
      </c>
      <c r="CW199" s="34">
        <f>$H199*'Base Data'!CW199</f>
        <v>0</v>
      </c>
      <c r="CX199" s="34">
        <f>$H199*'Base Data'!CX199</f>
        <v>0</v>
      </c>
      <c r="CY199" s="34">
        <f>$H199*'Base Data'!CY199</f>
        <v>0</v>
      </c>
      <c r="CZ199" s="34">
        <f>$H199*'Base Data'!CZ199</f>
        <v>0</v>
      </c>
      <c r="DA199" s="34">
        <f>$H199*'Base Data'!DA199</f>
        <v>0</v>
      </c>
      <c r="DB199" s="34">
        <f>$H199*'Base Data'!DB199</f>
        <v>0</v>
      </c>
      <c r="DC199" s="34">
        <f>$H199*'Base Data'!DC199</f>
        <v>0</v>
      </c>
      <c r="DD199" s="34">
        <f>$H199*'Base Data'!DD199</f>
        <v>0</v>
      </c>
      <c r="DE199" s="34">
        <f>$H199*'Base Data'!DE199</f>
        <v>0</v>
      </c>
      <c r="DF199" s="34">
        <f>$H199*'Base Data'!DF199</f>
        <v>0</v>
      </c>
      <c r="DG199" s="34">
        <f>$H199*'Base Data'!DG199</f>
        <v>0</v>
      </c>
      <c r="DH199" s="34">
        <f>$H199*'Base Data'!DH199</f>
        <v>0</v>
      </c>
      <c r="DI199" s="34">
        <f>$H199*'Base Data'!DI199</f>
        <v>0</v>
      </c>
      <c r="DJ199" s="34">
        <f>$H199*'Base Data'!DJ199</f>
        <v>0</v>
      </c>
      <c r="DK199" s="34">
        <f>$H199*'Base Data'!DK199</f>
        <v>0</v>
      </c>
      <c r="DL199" s="729">
        <f>$H199*'Base Data'!DL199</f>
        <v>0</v>
      </c>
      <c r="DM199" s="401"/>
    </row>
    <row r="200" spans="1:117" s="173" customFormat="1" ht="19.899999999999999" customHeight="1">
      <c r="A200" s="333">
        <f>'LCR Weights'!N200</f>
        <v>1</v>
      </c>
      <c r="B200" s="333"/>
      <c r="C200" s="76"/>
      <c r="D200" s="115" t="s">
        <v>644</v>
      </c>
      <c r="E200" s="117" t="s">
        <v>959</v>
      </c>
      <c r="F200" s="750" t="s">
        <v>979</v>
      </c>
      <c r="G200" s="726">
        <f>'LCR Weights'!M200</f>
        <v>1</v>
      </c>
      <c r="H200" s="776">
        <f>'LCR Weights'!H200</f>
        <v>1</v>
      </c>
      <c r="I200" s="133"/>
      <c r="J200" s="34">
        <f>IF('LCR Weights'!$N200=0,1,0)*('Base Data'!J200+'Base Data'!I200)*G200</f>
        <v>0</v>
      </c>
      <c r="K200" s="33">
        <f>'LCR Weights'!$N200*($G200*('Base Data'!$I200+'Base Data'!$J200)/30)+($H200*'Base Data'!K200)</f>
        <v>0</v>
      </c>
      <c r="L200" s="33">
        <f>'LCR Weights'!$N200*($G200*('Base Data'!$I200+'Base Data'!$J200)/30)+($H200*'Base Data'!L200)</f>
        <v>0</v>
      </c>
      <c r="M200" s="33">
        <f>'LCR Weights'!$N200*($G200*('Base Data'!$I200+'Base Data'!$J200)/30)+($H200*'Base Data'!M200)</f>
        <v>0</v>
      </c>
      <c r="N200" s="33">
        <f>'LCR Weights'!$N200*($G200*('Base Data'!$I200+'Base Data'!$J200)/30)+($H200*'Base Data'!N200)</f>
        <v>0</v>
      </c>
      <c r="O200" s="33">
        <f>'LCR Weights'!$N200*($G200*('Base Data'!$I200+'Base Data'!$J200)/30)+($H200*'Base Data'!O200)</f>
        <v>0</v>
      </c>
      <c r="P200" s="33">
        <f>'LCR Weights'!$N200*($G200*('Base Data'!$I200+'Base Data'!$J200)/30)+($H200*'Base Data'!P200)</f>
        <v>0</v>
      </c>
      <c r="Q200" s="33">
        <f>'LCR Weights'!$N200*($G200*('Base Data'!$I200+'Base Data'!$J200)/30)+($H200*'Base Data'!Q200)</f>
        <v>0</v>
      </c>
      <c r="R200" s="33">
        <f>'LCR Weights'!$N200*($G200*('Base Data'!$I200+'Base Data'!$J200)/30)+($H200*'Base Data'!R200)</f>
        <v>0</v>
      </c>
      <c r="S200" s="33">
        <f>'LCR Weights'!$N200*($G200*('Base Data'!$I200+'Base Data'!$J200)/30)+($H200*'Base Data'!S200)</f>
        <v>0</v>
      </c>
      <c r="T200" s="33">
        <f>'LCR Weights'!$N200*($G200*('Base Data'!$I200+'Base Data'!$J200)/30)+($H200*'Base Data'!T200)</f>
        <v>0</v>
      </c>
      <c r="U200" s="33">
        <f>'LCR Weights'!$N200*($G200*('Base Data'!$I200+'Base Data'!$J200)/30)+($H200*'Base Data'!U200)</f>
        <v>0</v>
      </c>
      <c r="V200" s="33">
        <f>'LCR Weights'!$N200*($G200*('Base Data'!$I200+'Base Data'!$J200)/30)+($H200*'Base Data'!V200)</f>
        <v>0</v>
      </c>
      <c r="W200" s="33">
        <f>'LCR Weights'!$N200*($G200*('Base Data'!$I200+'Base Data'!$J200)/30)+($H200*'Base Data'!W200)</f>
        <v>0</v>
      </c>
      <c r="X200" s="33">
        <f>'LCR Weights'!$N200*($G200*('Base Data'!$I200+'Base Data'!$J200)/30)+($H200*'Base Data'!X200)</f>
        <v>0</v>
      </c>
      <c r="Y200" s="33">
        <f>'LCR Weights'!$N200*($G200*('Base Data'!$I200+'Base Data'!$J200)/30)+($H200*'Base Data'!Y200)</f>
        <v>0</v>
      </c>
      <c r="Z200" s="33">
        <f>'LCR Weights'!$N200*($G200*('Base Data'!$I200+'Base Data'!$J200)/30)+($H200*'Base Data'!Z200)</f>
        <v>0</v>
      </c>
      <c r="AA200" s="33">
        <f>'LCR Weights'!$N200*($G200*('Base Data'!$I200+'Base Data'!$J200)/30)+($H200*'Base Data'!AA200)</f>
        <v>0</v>
      </c>
      <c r="AB200" s="33">
        <f>'LCR Weights'!$N200*($G200*('Base Data'!$I200+'Base Data'!$J200)/30)+($H200*'Base Data'!AB200)</f>
        <v>0</v>
      </c>
      <c r="AC200" s="33">
        <f>'LCR Weights'!$N200*($G200*('Base Data'!$I200+'Base Data'!$J200)/30)+($H200*'Base Data'!AC200)</f>
        <v>0</v>
      </c>
      <c r="AD200" s="33">
        <f>'LCR Weights'!$N200*($G200*('Base Data'!$I200+'Base Data'!$J200)/30)+($H200*'Base Data'!AD200)</f>
        <v>0</v>
      </c>
      <c r="AE200" s="33">
        <f>'LCR Weights'!$N200*($G200*('Base Data'!$I200+'Base Data'!$J200)/30)+($H200*'Base Data'!AE200)</f>
        <v>0</v>
      </c>
      <c r="AF200" s="33">
        <f>'LCR Weights'!$N200*($G200*('Base Data'!$I200+'Base Data'!$J200)/30)+($H200*'Base Data'!AF200)</f>
        <v>0</v>
      </c>
      <c r="AG200" s="33">
        <f>'LCR Weights'!$N200*($G200*('Base Data'!$I200+'Base Data'!$J200)/30)+($H200*'Base Data'!AG200)</f>
        <v>0</v>
      </c>
      <c r="AH200" s="33">
        <f>'LCR Weights'!$N200*($G200*('Base Data'!$I200+'Base Data'!$J200)/30)+($H200*'Base Data'!AH200)</f>
        <v>0</v>
      </c>
      <c r="AI200" s="33">
        <f>'LCR Weights'!$N200*($G200*('Base Data'!$I200+'Base Data'!$J200)/30)+($H200*'Base Data'!AI200)</f>
        <v>0</v>
      </c>
      <c r="AJ200" s="33">
        <f>'LCR Weights'!$N200*($G200*('Base Data'!$I200+'Base Data'!$J200)/30)+($H200*'Base Data'!AJ200)</f>
        <v>0</v>
      </c>
      <c r="AK200" s="33">
        <f>'LCR Weights'!$N200*($G200*('Base Data'!$I200+'Base Data'!$J200)/30)+($H200*'Base Data'!AK200)</f>
        <v>0</v>
      </c>
      <c r="AL200" s="33">
        <f>'LCR Weights'!$N200*($G200*('Base Data'!$I200+'Base Data'!$J200)/30)+($H200*'Base Data'!AL200)</f>
        <v>0</v>
      </c>
      <c r="AM200" s="33">
        <f>'LCR Weights'!$N200*($G200*('Base Data'!$I200+'Base Data'!$J200)/30)+($H200*'Base Data'!AM200)</f>
        <v>0</v>
      </c>
      <c r="AN200" s="33">
        <f>'LCR Weights'!$N200*($G200*('Base Data'!$I200+'Base Data'!$J200)/30)+($H200*'Base Data'!AN200)</f>
        <v>0</v>
      </c>
      <c r="AO200" s="34">
        <f>$H200*'Base Data'!AO200</f>
        <v>0</v>
      </c>
      <c r="AP200" s="34">
        <f>$H200*'Base Data'!AP200</f>
        <v>0</v>
      </c>
      <c r="AQ200" s="34">
        <f>$H200*'Base Data'!AQ200</f>
        <v>0</v>
      </c>
      <c r="AR200" s="34">
        <f>$H200*'Base Data'!AR200</f>
        <v>0</v>
      </c>
      <c r="AS200" s="34">
        <f>$H200*'Base Data'!AS200</f>
        <v>0</v>
      </c>
      <c r="AT200" s="34">
        <f>$H200*'Base Data'!AT200</f>
        <v>0</v>
      </c>
      <c r="AU200" s="34">
        <f>$H200*'Base Data'!AU200</f>
        <v>0</v>
      </c>
      <c r="AV200" s="34">
        <f>$H200*'Base Data'!AV200</f>
        <v>0</v>
      </c>
      <c r="AW200" s="34">
        <f>$H200*'Base Data'!AW200</f>
        <v>0</v>
      </c>
      <c r="AX200" s="34">
        <f>$H200*'Base Data'!AX200</f>
        <v>0</v>
      </c>
      <c r="AY200" s="34">
        <f>$H200*'Base Data'!AY200</f>
        <v>0</v>
      </c>
      <c r="AZ200" s="34">
        <f>$H200*'Base Data'!AZ200</f>
        <v>0</v>
      </c>
      <c r="BA200" s="34">
        <f>$H200*'Base Data'!BA200</f>
        <v>0</v>
      </c>
      <c r="BB200" s="34">
        <f>$H200*'Base Data'!BB200</f>
        <v>0</v>
      </c>
      <c r="BC200" s="34">
        <f>$H200*'Base Data'!BC200</f>
        <v>0</v>
      </c>
      <c r="BD200" s="34">
        <f>$H200*'Base Data'!BD200</f>
        <v>0</v>
      </c>
      <c r="BE200" s="34">
        <f>$H200*'Base Data'!BE200</f>
        <v>0</v>
      </c>
      <c r="BF200" s="34">
        <f>$H200*'Base Data'!BF200</f>
        <v>0</v>
      </c>
      <c r="BG200" s="34">
        <f>$H200*'Base Data'!BG200</f>
        <v>0</v>
      </c>
      <c r="BH200" s="34">
        <f>$H200*'Base Data'!BH200</f>
        <v>0</v>
      </c>
      <c r="BI200" s="34">
        <f>$H200*'Base Data'!BI200</f>
        <v>0</v>
      </c>
      <c r="BJ200" s="34">
        <f>$H200*'Base Data'!BJ200</f>
        <v>0</v>
      </c>
      <c r="BK200" s="34">
        <f>$H200*'Base Data'!BK200</f>
        <v>0</v>
      </c>
      <c r="BL200" s="34">
        <f>$H200*'Base Data'!BL200</f>
        <v>0</v>
      </c>
      <c r="BM200" s="34">
        <f>$H200*'Base Data'!BM200</f>
        <v>0</v>
      </c>
      <c r="BN200" s="34">
        <f>$H200*'Base Data'!BN200</f>
        <v>0</v>
      </c>
      <c r="BO200" s="34">
        <f>$H200*'Base Data'!BO200</f>
        <v>0</v>
      </c>
      <c r="BP200" s="34">
        <f>$H200*'Base Data'!BP200</f>
        <v>0</v>
      </c>
      <c r="BQ200" s="34">
        <f>$H200*'Base Data'!BQ200</f>
        <v>0</v>
      </c>
      <c r="BR200" s="34">
        <f>$H200*'Base Data'!BR200</f>
        <v>0</v>
      </c>
      <c r="BS200" s="34">
        <f>$H200*'Base Data'!BS200</f>
        <v>0</v>
      </c>
      <c r="BT200" s="34">
        <f>$H200*'Base Data'!BT200</f>
        <v>0</v>
      </c>
      <c r="BU200" s="34">
        <f>$H200*'Base Data'!BU200</f>
        <v>0</v>
      </c>
      <c r="BV200" s="34">
        <f>$H200*'Base Data'!BV200</f>
        <v>0</v>
      </c>
      <c r="BW200" s="34">
        <f>$H200*'Base Data'!BW200</f>
        <v>0</v>
      </c>
      <c r="BX200" s="34">
        <f>$H200*'Base Data'!BX200</f>
        <v>0</v>
      </c>
      <c r="BY200" s="34">
        <f>$H200*'Base Data'!BY200</f>
        <v>0</v>
      </c>
      <c r="BZ200" s="34">
        <f>$H200*'Base Data'!BZ200</f>
        <v>0</v>
      </c>
      <c r="CA200" s="34">
        <f>$H200*'Base Data'!CA200</f>
        <v>0</v>
      </c>
      <c r="CB200" s="34">
        <f>$H200*'Base Data'!CB200</f>
        <v>0</v>
      </c>
      <c r="CC200" s="34">
        <f>$H200*'Base Data'!CC200</f>
        <v>0</v>
      </c>
      <c r="CD200" s="34">
        <f>$H200*'Base Data'!CD200</f>
        <v>0</v>
      </c>
      <c r="CE200" s="34">
        <f>$H200*'Base Data'!CE200</f>
        <v>0</v>
      </c>
      <c r="CF200" s="34">
        <f>$H200*'Base Data'!CF200</f>
        <v>0</v>
      </c>
      <c r="CG200" s="34">
        <f>$H200*'Base Data'!CG200</f>
        <v>0</v>
      </c>
      <c r="CH200" s="34">
        <f>$H200*'Base Data'!CH200</f>
        <v>0</v>
      </c>
      <c r="CI200" s="34">
        <f>$H200*'Base Data'!CI200</f>
        <v>0</v>
      </c>
      <c r="CJ200" s="34">
        <f>$H200*'Base Data'!CJ200</f>
        <v>0</v>
      </c>
      <c r="CK200" s="34">
        <f>$H200*'Base Data'!CK200</f>
        <v>0</v>
      </c>
      <c r="CL200" s="34">
        <f>$H200*'Base Data'!CL200</f>
        <v>0</v>
      </c>
      <c r="CM200" s="34">
        <f>$H200*'Base Data'!CM200</f>
        <v>0</v>
      </c>
      <c r="CN200" s="34">
        <f>$H200*'Base Data'!CN200</f>
        <v>0</v>
      </c>
      <c r="CO200" s="34">
        <f>$H200*'Base Data'!CO200</f>
        <v>0</v>
      </c>
      <c r="CP200" s="34">
        <f>$H200*'Base Data'!CP200</f>
        <v>0</v>
      </c>
      <c r="CQ200" s="34">
        <f>$H200*'Base Data'!CQ200</f>
        <v>0</v>
      </c>
      <c r="CR200" s="34">
        <f>$H200*'Base Data'!CR200</f>
        <v>0</v>
      </c>
      <c r="CS200" s="34">
        <f>$H200*'Base Data'!CS200</f>
        <v>0</v>
      </c>
      <c r="CT200" s="34">
        <f>$H200*'Base Data'!CT200</f>
        <v>0</v>
      </c>
      <c r="CU200" s="34">
        <f>$H200*'Base Data'!CU200</f>
        <v>0</v>
      </c>
      <c r="CV200" s="34">
        <f>$H200*'Base Data'!CV200</f>
        <v>0</v>
      </c>
      <c r="CW200" s="34">
        <f>$H200*'Base Data'!CW200</f>
        <v>0</v>
      </c>
      <c r="CX200" s="34">
        <f>$H200*'Base Data'!CX200</f>
        <v>0</v>
      </c>
      <c r="CY200" s="34">
        <f>$H200*'Base Data'!CY200</f>
        <v>0</v>
      </c>
      <c r="CZ200" s="34">
        <f>$H200*'Base Data'!CZ200</f>
        <v>0</v>
      </c>
      <c r="DA200" s="34">
        <f>$H200*'Base Data'!DA200</f>
        <v>0</v>
      </c>
      <c r="DB200" s="34">
        <f>$H200*'Base Data'!DB200</f>
        <v>0</v>
      </c>
      <c r="DC200" s="34">
        <f>$H200*'Base Data'!DC200</f>
        <v>0</v>
      </c>
      <c r="DD200" s="34">
        <f>$H200*'Base Data'!DD200</f>
        <v>0</v>
      </c>
      <c r="DE200" s="34">
        <f>$H200*'Base Data'!DE200</f>
        <v>0</v>
      </c>
      <c r="DF200" s="34">
        <f>$H200*'Base Data'!DF200</f>
        <v>0</v>
      </c>
      <c r="DG200" s="34">
        <f>$H200*'Base Data'!DG200</f>
        <v>0</v>
      </c>
      <c r="DH200" s="34">
        <f>$H200*'Base Data'!DH200</f>
        <v>0</v>
      </c>
      <c r="DI200" s="34">
        <f>$H200*'Base Data'!DI200</f>
        <v>0</v>
      </c>
      <c r="DJ200" s="34">
        <f>$H200*'Base Data'!DJ200</f>
        <v>0</v>
      </c>
      <c r="DK200" s="34">
        <f>$H200*'Base Data'!DK200</f>
        <v>0</v>
      </c>
      <c r="DL200" s="729">
        <f>$H200*'Base Data'!DL200</f>
        <v>0</v>
      </c>
      <c r="DM200" s="401"/>
    </row>
    <row r="201" spans="1:117" s="173" customFormat="1" ht="19.899999999999999" customHeight="1">
      <c r="A201" s="333">
        <f>'LCR Weights'!N201</f>
        <v>0</v>
      </c>
      <c r="B201" s="333"/>
      <c r="C201" s="76"/>
      <c r="D201" s="115" t="s">
        <v>645</v>
      </c>
      <c r="E201" s="116" t="s">
        <v>829</v>
      </c>
      <c r="F201" s="402" t="s">
        <v>314</v>
      </c>
      <c r="G201" s="721"/>
      <c r="H201" s="782"/>
      <c r="I201" s="133"/>
      <c r="J201" s="34">
        <f>SUM(J202:J207)+J214+J215</f>
        <v>0</v>
      </c>
      <c r="K201" s="34">
        <f>SUM(K202:K207)+K214+K215</f>
        <v>0</v>
      </c>
      <c r="L201" s="34">
        <f>SUM(L202:L207)+L214+L215</f>
        <v>0</v>
      </c>
      <c r="M201" s="34">
        <f t="shared" ref="M201:BW201" si="410">SUM(M202:M207)+M214+M215</f>
        <v>0</v>
      </c>
      <c r="N201" s="34">
        <f t="shared" si="410"/>
        <v>0</v>
      </c>
      <c r="O201" s="34">
        <f t="shared" si="410"/>
        <v>0</v>
      </c>
      <c r="P201" s="34">
        <f t="shared" si="410"/>
        <v>0</v>
      </c>
      <c r="Q201" s="34">
        <f t="shared" si="410"/>
        <v>0</v>
      </c>
      <c r="R201" s="34">
        <f t="shared" si="410"/>
        <v>0</v>
      </c>
      <c r="S201" s="34">
        <f t="shared" si="410"/>
        <v>0</v>
      </c>
      <c r="T201" s="34">
        <f t="shared" si="410"/>
        <v>0</v>
      </c>
      <c r="U201" s="34">
        <f t="shared" si="410"/>
        <v>0</v>
      </c>
      <c r="V201" s="34">
        <f t="shared" si="410"/>
        <v>0</v>
      </c>
      <c r="W201" s="34">
        <f t="shared" si="410"/>
        <v>0</v>
      </c>
      <c r="X201" s="34">
        <f t="shared" si="410"/>
        <v>0</v>
      </c>
      <c r="Y201" s="34">
        <f t="shared" si="410"/>
        <v>0</v>
      </c>
      <c r="Z201" s="34">
        <f t="shared" si="410"/>
        <v>0</v>
      </c>
      <c r="AA201" s="34">
        <f t="shared" si="410"/>
        <v>0</v>
      </c>
      <c r="AB201" s="34">
        <f t="shared" si="410"/>
        <v>0</v>
      </c>
      <c r="AC201" s="34">
        <f t="shared" si="410"/>
        <v>0</v>
      </c>
      <c r="AD201" s="34">
        <f t="shared" si="410"/>
        <v>0</v>
      </c>
      <c r="AE201" s="34">
        <f t="shared" si="410"/>
        <v>0</v>
      </c>
      <c r="AF201" s="34">
        <f t="shared" si="410"/>
        <v>0</v>
      </c>
      <c r="AG201" s="34">
        <f t="shared" si="410"/>
        <v>0</v>
      </c>
      <c r="AH201" s="34">
        <f t="shared" si="410"/>
        <v>0</v>
      </c>
      <c r="AI201" s="34">
        <f t="shared" si="410"/>
        <v>0</v>
      </c>
      <c r="AJ201" s="34">
        <f t="shared" si="410"/>
        <v>0</v>
      </c>
      <c r="AK201" s="34">
        <f t="shared" si="410"/>
        <v>0</v>
      </c>
      <c r="AL201" s="34">
        <f t="shared" si="410"/>
        <v>0</v>
      </c>
      <c r="AM201" s="34">
        <f t="shared" si="410"/>
        <v>0</v>
      </c>
      <c r="AN201" s="34">
        <f t="shared" si="410"/>
        <v>0</v>
      </c>
      <c r="AO201" s="34">
        <f t="shared" si="410"/>
        <v>0</v>
      </c>
      <c r="AP201" s="34">
        <f t="shared" si="410"/>
        <v>0</v>
      </c>
      <c r="AQ201" s="34">
        <f t="shared" si="410"/>
        <v>0</v>
      </c>
      <c r="AR201" s="34">
        <f t="shared" si="410"/>
        <v>0</v>
      </c>
      <c r="AS201" s="34">
        <f t="shared" si="410"/>
        <v>0</v>
      </c>
      <c r="AT201" s="34">
        <f t="shared" si="410"/>
        <v>0</v>
      </c>
      <c r="AU201" s="34">
        <f t="shared" si="410"/>
        <v>0</v>
      </c>
      <c r="AV201" s="34">
        <f t="shared" si="410"/>
        <v>0</v>
      </c>
      <c r="AW201" s="34">
        <f t="shared" si="410"/>
        <v>0</v>
      </c>
      <c r="AX201" s="34">
        <f t="shared" si="410"/>
        <v>0</v>
      </c>
      <c r="AY201" s="34">
        <f t="shared" si="410"/>
        <v>0</v>
      </c>
      <c r="AZ201" s="34">
        <f t="shared" si="410"/>
        <v>0</v>
      </c>
      <c r="BA201" s="34">
        <f t="shared" si="410"/>
        <v>0</v>
      </c>
      <c r="BB201" s="34">
        <f t="shared" si="410"/>
        <v>0</v>
      </c>
      <c r="BC201" s="34">
        <f t="shared" si="410"/>
        <v>0</v>
      </c>
      <c r="BD201" s="34">
        <f t="shared" si="410"/>
        <v>0</v>
      </c>
      <c r="BE201" s="34">
        <f t="shared" si="410"/>
        <v>0</v>
      </c>
      <c r="BF201" s="34">
        <f t="shared" si="410"/>
        <v>0</v>
      </c>
      <c r="BG201" s="34">
        <f t="shared" si="410"/>
        <v>0</v>
      </c>
      <c r="BH201" s="34">
        <f t="shared" si="410"/>
        <v>0</v>
      </c>
      <c r="BI201" s="34">
        <f t="shared" si="410"/>
        <v>0</v>
      </c>
      <c r="BJ201" s="34">
        <f t="shared" si="410"/>
        <v>0</v>
      </c>
      <c r="BK201" s="34">
        <f t="shared" si="410"/>
        <v>0</v>
      </c>
      <c r="BL201" s="34">
        <f t="shared" si="410"/>
        <v>0</v>
      </c>
      <c r="BM201" s="34">
        <f t="shared" si="410"/>
        <v>0</v>
      </c>
      <c r="BN201" s="34">
        <f t="shared" si="410"/>
        <v>0</v>
      </c>
      <c r="BO201" s="34">
        <f t="shared" si="410"/>
        <v>0</v>
      </c>
      <c r="BP201" s="34">
        <f t="shared" si="410"/>
        <v>0</v>
      </c>
      <c r="BQ201" s="34">
        <f t="shared" si="410"/>
        <v>0</v>
      </c>
      <c r="BR201" s="34">
        <f t="shared" si="410"/>
        <v>0</v>
      </c>
      <c r="BS201" s="34">
        <f t="shared" si="410"/>
        <v>0</v>
      </c>
      <c r="BT201" s="34">
        <f t="shared" si="410"/>
        <v>0</v>
      </c>
      <c r="BU201" s="34">
        <f t="shared" si="410"/>
        <v>0</v>
      </c>
      <c r="BV201" s="34">
        <f t="shared" si="410"/>
        <v>0</v>
      </c>
      <c r="BW201" s="34">
        <f t="shared" si="410"/>
        <v>0</v>
      </c>
      <c r="BX201" s="34">
        <f t="shared" ref="BX201:DL201" si="411">SUM(BX202:BX207)+BX214+BX215</f>
        <v>0</v>
      </c>
      <c r="BY201" s="34">
        <f t="shared" si="411"/>
        <v>0</v>
      </c>
      <c r="BZ201" s="34">
        <f t="shared" si="411"/>
        <v>0</v>
      </c>
      <c r="CA201" s="34">
        <f t="shared" si="411"/>
        <v>0</v>
      </c>
      <c r="CB201" s="34">
        <f t="shared" si="411"/>
        <v>0</v>
      </c>
      <c r="CC201" s="34">
        <f t="shared" si="411"/>
        <v>0</v>
      </c>
      <c r="CD201" s="34">
        <f t="shared" si="411"/>
        <v>0</v>
      </c>
      <c r="CE201" s="34">
        <f t="shared" si="411"/>
        <v>0</v>
      </c>
      <c r="CF201" s="34">
        <f t="shared" si="411"/>
        <v>0</v>
      </c>
      <c r="CG201" s="34">
        <f t="shared" si="411"/>
        <v>0</v>
      </c>
      <c r="CH201" s="34">
        <f t="shared" si="411"/>
        <v>0</v>
      </c>
      <c r="CI201" s="34">
        <f t="shared" si="411"/>
        <v>0</v>
      </c>
      <c r="CJ201" s="34">
        <f t="shared" si="411"/>
        <v>0</v>
      </c>
      <c r="CK201" s="34">
        <f t="shared" si="411"/>
        <v>0</v>
      </c>
      <c r="CL201" s="34">
        <f t="shared" si="411"/>
        <v>0</v>
      </c>
      <c r="CM201" s="34">
        <f t="shared" si="411"/>
        <v>0</v>
      </c>
      <c r="CN201" s="34">
        <f t="shared" si="411"/>
        <v>0</v>
      </c>
      <c r="CO201" s="34">
        <f t="shared" si="411"/>
        <v>0</v>
      </c>
      <c r="CP201" s="34">
        <f t="shared" si="411"/>
        <v>0</v>
      </c>
      <c r="CQ201" s="34">
        <f t="shared" si="411"/>
        <v>0</v>
      </c>
      <c r="CR201" s="34">
        <f t="shared" si="411"/>
        <v>0</v>
      </c>
      <c r="CS201" s="34">
        <f t="shared" si="411"/>
        <v>0</v>
      </c>
      <c r="CT201" s="34">
        <f t="shared" si="411"/>
        <v>0</v>
      </c>
      <c r="CU201" s="34">
        <f t="shared" si="411"/>
        <v>0</v>
      </c>
      <c r="CV201" s="34">
        <f t="shared" si="411"/>
        <v>0</v>
      </c>
      <c r="CW201" s="34">
        <f t="shared" si="411"/>
        <v>0</v>
      </c>
      <c r="CX201" s="34">
        <f t="shared" si="411"/>
        <v>0</v>
      </c>
      <c r="CY201" s="34">
        <f t="shared" si="411"/>
        <v>0</v>
      </c>
      <c r="CZ201" s="34">
        <f t="shared" si="411"/>
        <v>0</v>
      </c>
      <c r="DA201" s="34">
        <f t="shared" si="411"/>
        <v>0</v>
      </c>
      <c r="DB201" s="34">
        <f t="shared" si="411"/>
        <v>0</v>
      </c>
      <c r="DC201" s="34">
        <f t="shared" si="411"/>
        <v>0</v>
      </c>
      <c r="DD201" s="34">
        <f t="shared" si="411"/>
        <v>0</v>
      </c>
      <c r="DE201" s="34">
        <f t="shared" si="411"/>
        <v>0</v>
      </c>
      <c r="DF201" s="34">
        <f t="shared" si="411"/>
        <v>0</v>
      </c>
      <c r="DG201" s="34">
        <f t="shared" si="411"/>
        <v>0</v>
      </c>
      <c r="DH201" s="34">
        <f t="shared" si="411"/>
        <v>0</v>
      </c>
      <c r="DI201" s="34">
        <f t="shared" si="411"/>
        <v>0</v>
      </c>
      <c r="DJ201" s="34">
        <f t="shared" si="411"/>
        <v>0</v>
      </c>
      <c r="DK201" s="34">
        <f t="shared" si="411"/>
        <v>0</v>
      </c>
      <c r="DL201" s="729">
        <f t="shared" si="411"/>
        <v>0</v>
      </c>
      <c r="DM201" s="401"/>
    </row>
    <row r="202" spans="1:117" s="173" customFormat="1" ht="19.899999999999999" customHeight="1">
      <c r="A202" s="333">
        <f>'LCR Weights'!N202</f>
        <v>1</v>
      </c>
      <c r="B202" s="333"/>
      <c r="C202" s="76"/>
      <c r="D202" s="115" t="s">
        <v>646</v>
      </c>
      <c r="E202" s="116" t="s">
        <v>830</v>
      </c>
      <c r="F202" s="725" t="s">
        <v>315</v>
      </c>
      <c r="G202" s="726">
        <f>'LCR Weights'!M202</f>
        <v>0</v>
      </c>
      <c r="H202" s="776">
        <f>'LCR Weights'!H202</f>
        <v>0</v>
      </c>
      <c r="I202" s="133"/>
      <c r="J202" s="34">
        <f>IF('LCR Weights'!$N202=0,1,0)*('Base Data'!J202+'Base Data'!I202)*G202</f>
        <v>0</v>
      </c>
      <c r="K202" s="33">
        <f>'LCR Weights'!$N202*($G202*('Base Data'!$I202+'Base Data'!$J202)/30)+($H202*'Base Data'!K202)</f>
        <v>0</v>
      </c>
      <c r="L202" s="33">
        <f>'LCR Weights'!$N202*($G202*('Base Data'!$I202+'Base Data'!$J202)/30)+($H202*'Base Data'!L202)</f>
        <v>0</v>
      </c>
      <c r="M202" s="33">
        <f>'LCR Weights'!$N202*($G202*('Base Data'!$I202+'Base Data'!$J202)/30)+($H202*'Base Data'!M202)</f>
        <v>0</v>
      </c>
      <c r="N202" s="33">
        <f>'LCR Weights'!$N202*($G202*('Base Data'!$I202+'Base Data'!$J202)/30)+($H202*'Base Data'!N202)</f>
        <v>0</v>
      </c>
      <c r="O202" s="33">
        <f>'LCR Weights'!$N202*($G202*('Base Data'!$I202+'Base Data'!$J202)/30)+($H202*'Base Data'!O202)</f>
        <v>0</v>
      </c>
      <c r="P202" s="33">
        <f>'LCR Weights'!$N202*($G202*('Base Data'!$I202+'Base Data'!$J202)/30)+($H202*'Base Data'!P202)</f>
        <v>0</v>
      </c>
      <c r="Q202" s="33">
        <f>'LCR Weights'!$N202*($G202*('Base Data'!$I202+'Base Data'!$J202)/30)+($H202*'Base Data'!Q202)</f>
        <v>0</v>
      </c>
      <c r="R202" s="33">
        <f>'LCR Weights'!$N202*($G202*('Base Data'!$I202+'Base Data'!$J202)/30)+($H202*'Base Data'!R202)</f>
        <v>0</v>
      </c>
      <c r="S202" s="33">
        <f>'LCR Weights'!$N202*($G202*('Base Data'!$I202+'Base Data'!$J202)/30)+($H202*'Base Data'!S202)</f>
        <v>0</v>
      </c>
      <c r="T202" s="33">
        <f>'LCR Weights'!$N202*($G202*('Base Data'!$I202+'Base Data'!$J202)/30)+($H202*'Base Data'!T202)</f>
        <v>0</v>
      </c>
      <c r="U202" s="33">
        <f>'LCR Weights'!$N202*($G202*('Base Data'!$I202+'Base Data'!$J202)/30)+($H202*'Base Data'!U202)</f>
        <v>0</v>
      </c>
      <c r="V202" s="33">
        <f>'LCR Weights'!$N202*($G202*('Base Data'!$I202+'Base Data'!$J202)/30)+($H202*'Base Data'!V202)</f>
        <v>0</v>
      </c>
      <c r="W202" s="33">
        <f>'LCR Weights'!$N202*($G202*('Base Data'!$I202+'Base Data'!$J202)/30)+($H202*'Base Data'!W202)</f>
        <v>0</v>
      </c>
      <c r="X202" s="33">
        <f>'LCR Weights'!$N202*($G202*('Base Data'!$I202+'Base Data'!$J202)/30)+($H202*'Base Data'!X202)</f>
        <v>0</v>
      </c>
      <c r="Y202" s="33">
        <f>'LCR Weights'!$N202*($G202*('Base Data'!$I202+'Base Data'!$J202)/30)+($H202*'Base Data'!Y202)</f>
        <v>0</v>
      </c>
      <c r="Z202" s="33">
        <f>'LCR Weights'!$N202*($G202*('Base Data'!$I202+'Base Data'!$J202)/30)+($H202*'Base Data'!Z202)</f>
        <v>0</v>
      </c>
      <c r="AA202" s="33">
        <f>'LCR Weights'!$N202*($G202*('Base Data'!$I202+'Base Data'!$J202)/30)+($H202*'Base Data'!AA202)</f>
        <v>0</v>
      </c>
      <c r="AB202" s="33">
        <f>'LCR Weights'!$N202*($G202*('Base Data'!$I202+'Base Data'!$J202)/30)+($H202*'Base Data'!AB202)</f>
        <v>0</v>
      </c>
      <c r="AC202" s="33">
        <f>'LCR Weights'!$N202*($G202*('Base Data'!$I202+'Base Data'!$J202)/30)+($H202*'Base Data'!AC202)</f>
        <v>0</v>
      </c>
      <c r="AD202" s="33">
        <f>'LCR Weights'!$N202*($G202*('Base Data'!$I202+'Base Data'!$J202)/30)+($H202*'Base Data'!AD202)</f>
        <v>0</v>
      </c>
      <c r="AE202" s="33">
        <f>'LCR Weights'!$N202*($G202*('Base Data'!$I202+'Base Data'!$J202)/30)+($H202*'Base Data'!AE202)</f>
        <v>0</v>
      </c>
      <c r="AF202" s="33">
        <f>'LCR Weights'!$N202*($G202*('Base Data'!$I202+'Base Data'!$J202)/30)+($H202*'Base Data'!AF202)</f>
        <v>0</v>
      </c>
      <c r="AG202" s="33">
        <f>'LCR Weights'!$N202*($G202*('Base Data'!$I202+'Base Data'!$J202)/30)+($H202*'Base Data'!AG202)</f>
        <v>0</v>
      </c>
      <c r="AH202" s="33">
        <f>'LCR Weights'!$N202*($G202*('Base Data'!$I202+'Base Data'!$J202)/30)+($H202*'Base Data'!AH202)</f>
        <v>0</v>
      </c>
      <c r="AI202" s="33">
        <f>'LCR Weights'!$N202*($G202*('Base Data'!$I202+'Base Data'!$J202)/30)+($H202*'Base Data'!AI202)</f>
        <v>0</v>
      </c>
      <c r="AJ202" s="33">
        <f>'LCR Weights'!$N202*($G202*('Base Data'!$I202+'Base Data'!$J202)/30)+($H202*'Base Data'!AJ202)</f>
        <v>0</v>
      </c>
      <c r="AK202" s="33">
        <f>'LCR Weights'!$N202*($G202*('Base Data'!$I202+'Base Data'!$J202)/30)+($H202*'Base Data'!AK202)</f>
        <v>0</v>
      </c>
      <c r="AL202" s="33">
        <f>'LCR Weights'!$N202*($G202*('Base Data'!$I202+'Base Data'!$J202)/30)+($H202*'Base Data'!AL202)</f>
        <v>0</v>
      </c>
      <c r="AM202" s="33">
        <f>'LCR Weights'!$N202*($G202*('Base Data'!$I202+'Base Data'!$J202)/30)+($H202*'Base Data'!AM202)</f>
        <v>0</v>
      </c>
      <c r="AN202" s="33">
        <f>'LCR Weights'!$N202*($G202*('Base Data'!$I202+'Base Data'!$J202)/30)+($H202*'Base Data'!AN202)</f>
        <v>0</v>
      </c>
      <c r="AO202" s="103"/>
      <c r="AP202" s="103"/>
      <c r="AQ202" s="103"/>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c r="CR202" s="103"/>
      <c r="CS202" s="103"/>
      <c r="CT202" s="103"/>
      <c r="CU202" s="103"/>
      <c r="CV202" s="103"/>
      <c r="CW202" s="103"/>
      <c r="CX202" s="103"/>
      <c r="CY202" s="103"/>
      <c r="CZ202" s="103"/>
      <c r="DA202" s="103"/>
      <c r="DB202" s="103"/>
      <c r="DC202" s="103"/>
      <c r="DD202" s="103"/>
      <c r="DE202" s="103"/>
      <c r="DF202" s="103"/>
      <c r="DG202" s="103"/>
      <c r="DH202" s="103"/>
      <c r="DI202" s="103"/>
      <c r="DJ202" s="103"/>
      <c r="DK202" s="103"/>
      <c r="DL202" s="104"/>
      <c r="DM202" s="401"/>
    </row>
    <row r="203" spans="1:117" s="173" customFormat="1" ht="19.899999999999999" customHeight="1">
      <c r="A203" s="333">
        <f>'LCR Weights'!N203</f>
        <v>1</v>
      </c>
      <c r="B203" s="333"/>
      <c r="C203" s="76"/>
      <c r="D203" s="115" t="s">
        <v>647</v>
      </c>
      <c r="E203" s="116" t="s">
        <v>831</v>
      </c>
      <c r="F203" s="725" t="s">
        <v>316</v>
      </c>
      <c r="G203" s="726">
        <f>'LCR Weights'!M203</f>
        <v>0</v>
      </c>
      <c r="H203" s="776">
        <f>'LCR Weights'!H203</f>
        <v>0</v>
      </c>
      <c r="I203" s="133"/>
      <c r="J203" s="34">
        <f>IF('LCR Weights'!$N203=0,1,0)*('Base Data'!J203+'Base Data'!I203)*G203</f>
        <v>0</v>
      </c>
      <c r="K203" s="33">
        <f>'LCR Weights'!$N203*($G203*('Base Data'!$I203+'Base Data'!$J203)/30)+($H203*'Base Data'!K203)</f>
        <v>0</v>
      </c>
      <c r="L203" s="33">
        <f>'LCR Weights'!$N203*($G203*('Base Data'!$I203+'Base Data'!$J203)/30)+($H203*'Base Data'!L203)</f>
        <v>0</v>
      </c>
      <c r="M203" s="33">
        <f>'LCR Weights'!$N203*($G203*('Base Data'!$I203+'Base Data'!$J203)/30)+($H203*'Base Data'!M203)</f>
        <v>0</v>
      </c>
      <c r="N203" s="33">
        <f>'LCR Weights'!$N203*($G203*('Base Data'!$I203+'Base Data'!$J203)/30)+($H203*'Base Data'!N203)</f>
        <v>0</v>
      </c>
      <c r="O203" s="33">
        <f>'LCR Weights'!$N203*($G203*('Base Data'!$I203+'Base Data'!$J203)/30)+($H203*'Base Data'!O203)</f>
        <v>0</v>
      </c>
      <c r="P203" s="33">
        <f>'LCR Weights'!$N203*($G203*('Base Data'!$I203+'Base Data'!$J203)/30)+($H203*'Base Data'!P203)</f>
        <v>0</v>
      </c>
      <c r="Q203" s="33">
        <f>'LCR Weights'!$N203*($G203*('Base Data'!$I203+'Base Data'!$J203)/30)+($H203*'Base Data'!Q203)</f>
        <v>0</v>
      </c>
      <c r="R203" s="33">
        <f>'LCR Weights'!$N203*($G203*('Base Data'!$I203+'Base Data'!$J203)/30)+($H203*'Base Data'!R203)</f>
        <v>0</v>
      </c>
      <c r="S203" s="33">
        <f>'LCR Weights'!$N203*($G203*('Base Data'!$I203+'Base Data'!$J203)/30)+($H203*'Base Data'!S203)</f>
        <v>0</v>
      </c>
      <c r="T203" s="33">
        <f>'LCR Weights'!$N203*($G203*('Base Data'!$I203+'Base Data'!$J203)/30)+($H203*'Base Data'!T203)</f>
        <v>0</v>
      </c>
      <c r="U203" s="33">
        <f>'LCR Weights'!$N203*($G203*('Base Data'!$I203+'Base Data'!$J203)/30)+($H203*'Base Data'!U203)</f>
        <v>0</v>
      </c>
      <c r="V203" s="33">
        <f>'LCR Weights'!$N203*($G203*('Base Data'!$I203+'Base Data'!$J203)/30)+($H203*'Base Data'!V203)</f>
        <v>0</v>
      </c>
      <c r="W203" s="33">
        <f>'LCR Weights'!$N203*($G203*('Base Data'!$I203+'Base Data'!$J203)/30)+($H203*'Base Data'!W203)</f>
        <v>0</v>
      </c>
      <c r="X203" s="33">
        <f>'LCR Weights'!$N203*($G203*('Base Data'!$I203+'Base Data'!$J203)/30)+($H203*'Base Data'!X203)</f>
        <v>0</v>
      </c>
      <c r="Y203" s="33">
        <f>'LCR Weights'!$N203*($G203*('Base Data'!$I203+'Base Data'!$J203)/30)+($H203*'Base Data'!Y203)</f>
        <v>0</v>
      </c>
      <c r="Z203" s="33">
        <f>'LCR Weights'!$N203*($G203*('Base Data'!$I203+'Base Data'!$J203)/30)+($H203*'Base Data'!Z203)</f>
        <v>0</v>
      </c>
      <c r="AA203" s="33">
        <f>'LCR Weights'!$N203*($G203*('Base Data'!$I203+'Base Data'!$J203)/30)+($H203*'Base Data'!AA203)</f>
        <v>0</v>
      </c>
      <c r="AB203" s="33">
        <f>'LCR Weights'!$N203*($G203*('Base Data'!$I203+'Base Data'!$J203)/30)+($H203*'Base Data'!AB203)</f>
        <v>0</v>
      </c>
      <c r="AC203" s="33">
        <f>'LCR Weights'!$N203*($G203*('Base Data'!$I203+'Base Data'!$J203)/30)+($H203*'Base Data'!AC203)</f>
        <v>0</v>
      </c>
      <c r="AD203" s="33">
        <f>'LCR Weights'!$N203*($G203*('Base Data'!$I203+'Base Data'!$J203)/30)+($H203*'Base Data'!AD203)</f>
        <v>0</v>
      </c>
      <c r="AE203" s="33">
        <f>'LCR Weights'!$N203*($G203*('Base Data'!$I203+'Base Data'!$J203)/30)+($H203*'Base Data'!AE203)</f>
        <v>0</v>
      </c>
      <c r="AF203" s="33">
        <f>'LCR Weights'!$N203*($G203*('Base Data'!$I203+'Base Data'!$J203)/30)+($H203*'Base Data'!AF203)</f>
        <v>0</v>
      </c>
      <c r="AG203" s="33">
        <f>'LCR Weights'!$N203*($G203*('Base Data'!$I203+'Base Data'!$J203)/30)+($H203*'Base Data'!AG203)</f>
        <v>0</v>
      </c>
      <c r="AH203" s="33">
        <f>'LCR Weights'!$N203*($G203*('Base Data'!$I203+'Base Data'!$J203)/30)+($H203*'Base Data'!AH203)</f>
        <v>0</v>
      </c>
      <c r="AI203" s="33">
        <f>'LCR Weights'!$N203*($G203*('Base Data'!$I203+'Base Data'!$J203)/30)+($H203*'Base Data'!AI203)</f>
        <v>0</v>
      </c>
      <c r="AJ203" s="33">
        <f>'LCR Weights'!$N203*($G203*('Base Data'!$I203+'Base Data'!$J203)/30)+($H203*'Base Data'!AJ203)</f>
        <v>0</v>
      </c>
      <c r="AK203" s="33">
        <f>'LCR Weights'!$N203*($G203*('Base Data'!$I203+'Base Data'!$J203)/30)+($H203*'Base Data'!AK203)</f>
        <v>0</v>
      </c>
      <c r="AL203" s="33">
        <f>'LCR Weights'!$N203*($G203*('Base Data'!$I203+'Base Data'!$J203)/30)+($H203*'Base Data'!AL203)</f>
        <v>0</v>
      </c>
      <c r="AM203" s="33">
        <f>'LCR Weights'!$N203*($G203*('Base Data'!$I203+'Base Data'!$J203)/30)+($H203*'Base Data'!AM203)</f>
        <v>0</v>
      </c>
      <c r="AN203" s="33">
        <f>'LCR Weights'!$N203*($G203*('Base Data'!$I203+'Base Data'!$J203)/30)+($H203*'Base Data'!AN203)</f>
        <v>0</v>
      </c>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c r="CR203" s="103"/>
      <c r="CS203" s="103"/>
      <c r="CT203" s="103"/>
      <c r="CU203" s="103"/>
      <c r="CV203" s="103"/>
      <c r="CW203" s="103"/>
      <c r="CX203" s="103"/>
      <c r="CY203" s="103"/>
      <c r="CZ203" s="103"/>
      <c r="DA203" s="103"/>
      <c r="DB203" s="103"/>
      <c r="DC203" s="103"/>
      <c r="DD203" s="103"/>
      <c r="DE203" s="103"/>
      <c r="DF203" s="103"/>
      <c r="DG203" s="103"/>
      <c r="DH203" s="103"/>
      <c r="DI203" s="103"/>
      <c r="DJ203" s="103"/>
      <c r="DK203" s="103"/>
      <c r="DL203" s="104"/>
      <c r="DM203" s="401"/>
    </row>
    <row r="204" spans="1:117" s="173" customFormat="1" ht="19.899999999999999" customHeight="1">
      <c r="A204" s="333">
        <f>'LCR Weights'!N204</f>
        <v>1</v>
      </c>
      <c r="B204" s="333"/>
      <c r="C204" s="76"/>
      <c r="D204" s="115" t="s">
        <v>648</v>
      </c>
      <c r="E204" s="116" t="s">
        <v>832</v>
      </c>
      <c r="F204" s="725" t="s">
        <v>317</v>
      </c>
      <c r="G204" s="726">
        <f>'LCR Weights'!M204</f>
        <v>0</v>
      </c>
      <c r="H204" s="776">
        <f>'LCR Weights'!H204</f>
        <v>0</v>
      </c>
      <c r="I204" s="133"/>
      <c r="J204" s="34">
        <f>IF('LCR Weights'!$N204=0,1,0)*('Base Data'!J204+'Base Data'!I204)*G204</f>
        <v>0</v>
      </c>
      <c r="K204" s="33">
        <f>'LCR Weights'!$N204*($G204*('Base Data'!$I204+'Base Data'!$J204)/30)+($H204*'Base Data'!K204)</f>
        <v>0</v>
      </c>
      <c r="L204" s="33">
        <f>'LCR Weights'!$N204*($G204*('Base Data'!$I204+'Base Data'!$J204)/30)+($H204*'Base Data'!L204)</f>
        <v>0</v>
      </c>
      <c r="M204" s="33">
        <f>'LCR Weights'!$N204*($G204*('Base Data'!$I204+'Base Data'!$J204)/30)+($H204*'Base Data'!M204)</f>
        <v>0</v>
      </c>
      <c r="N204" s="33">
        <f>'LCR Weights'!$N204*($G204*('Base Data'!$I204+'Base Data'!$J204)/30)+($H204*'Base Data'!N204)</f>
        <v>0</v>
      </c>
      <c r="O204" s="33">
        <f>'LCR Weights'!$N204*($G204*('Base Data'!$I204+'Base Data'!$J204)/30)+($H204*'Base Data'!O204)</f>
        <v>0</v>
      </c>
      <c r="P204" s="33">
        <f>'LCR Weights'!$N204*($G204*('Base Data'!$I204+'Base Data'!$J204)/30)+($H204*'Base Data'!P204)</f>
        <v>0</v>
      </c>
      <c r="Q204" s="33">
        <f>'LCR Weights'!$N204*($G204*('Base Data'!$I204+'Base Data'!$J204)/30)+($H204*'Base Data'!Q204)</f>
        <v>0</v>
      </c>
      <c r="R204" s="33">
        <f>'LCR Weights'!$N204*($G204*('Base Data'!$I204+'Base Data'!$J204)/30)+($H204*'Base Data'!R204)</f>
        <v>0</v>
      </c>
      <c r="S204" s="33">
        <f>'LCR Weights'!$N204*($G204*('Base Data'!$I204+'Base Data'!$J204)/30)+($H204*'Base Data'!S204)</f>
        <v>0</v>
      </c>
      <c r="T204" s="33">
        <f>'LCR Weights'!$N204*($G204*('Base Data'!$I204+'Base Data'!$J204)/30)+($H204*'Base Data'!T204)</f>
        <v>0</v>
      </c>
      <c r="U204" s="33">
        <f>'LCR Weights'!$N204*($G204*('Base Data'!$I204+'Base Data'!$J204)/30)+($H204*'Base Data'!U204)</f>
        <v>0</v>
      </c>
      <c r="V204" s="33">
        <f>'LCR Weights'!$N204*($G204*('Base Data'!$I204+'Base Data'!$J204)/30)+($H204*'Base Data'!V204)</f>
        <v>0</v>
      </c>
      <c r="W204" s="33">
        <f>'LCR Weights'!$N204*($G204*('Base Data'!$I204+'Base Data'!$J204)/30)+($H204*'Base Data'!W204)</f>
        <v>0</v>
      </c>
      <c r="X204" s="33">
        <f>'LCR Weights'!$N204*($G204*('Base Data'!$I204+'Base Data'!$J204)/30)+($H204*'Base Data'!X204)</f>
        <v>0</v>
      </c>
      <c r="Y204" s="33">
        <f>'LCR Weights'!$N204*($G204*('Base Data'!$I204+'Base Data'!$J204)/30)+($H204*'Base Data'!Y204)</f>
        <v>0</v>
      </c>
      <c r="Z204" s="33">
        <f>'LCR Weights'!$N204*($G204*('Base Data'!$I204+'Base Data'!$J204)/30)+($H204*'Base Data'!Z204)</f>
        <v>0</v>
      </c>
      <c r="AA204" s="33">
        <f>'LCR Weights'!$N204*($G204*('Base Data'!$I204+'Base Data'!$J204)/30)+($H204*'Base Data'!AA204)</f>
        <v>0</v>
      </c>
      <c r="AB204" s="33">
        <f>'LCR Weights'!$N204*($G204*('Base Data'!$I204+'Base Data'!$J204)/30)+($H204*'Base Data'!AB204)</f>
        <v>0</v>
      </c>
      <c r="AC204" s="33">
        <f>'LCR Weights'!$N204*($G204*('Base Data'!$I204+'Base Data'!$J204)/30)+($H204*'Base Data'!AC204)</f>
        <v>0</v>
      </c>
      <c r="AD204" s="33">
        <f>'LCR Weights'!$N204*($G204*('Base Data'!$I204+'Base Data'!$J204)/30)+($H204*'Base Data'!AD204)</f>
        <v>0</v>
      </c>
      <c r="AE204" s="33">
        <f>'LCR Weights'!$N204*($G204*('Base Data'!$I204+'Base Data'!$J204)/30)+($H204*'Base Data'!AE204)</f>
        <v>0</v>
      </c>
      <c r="AF204" s="33">
        <f>'LCR Weights'!$N204*($G204*('Base Data'!$I204+'Base Data'!$J204)/30)+($H204*'Base Data'!AF204)</f>
        <v>0</v>
      </c>
      <c r="AG204" s="33">
        <f>'LCR Weights'!$N204*($G204*('Base Data'!$I204+'Base Data'!$J204)/30)+($H204*'Base Data'!AG204)</f>
        <v>0</v>
      </c>
      <c r="AH204" s="33">
        <f>'LCR Weights'!$N204*($G204*('Base Data'!$I204+'Base Data'!$J204)/30)+($H204*'Base Data'!AH204)</f>
        <v>0</v>
      </c>
      <c r="AI204" s="33">
        <f>'LCR Weights'!$N204*($G204*('Base Data'!$I204+'Base Data'!$J204)/30)+($H204*'Base Data'!AI204)</f>
        <v>0</v>
      </c>
      <c r="AJ204" s="33">
        <f>'LCR Weights'!$N204*($G204*('Base Data'!$I204+'Base Data'!$J204)/30)+($H204*'Base Data'!AJ204)</f>
        <v>0</v>
      </c>
      <c r="AK204" s="33">
        <f>'LCR Weights'!$N204*($G204*('Base Data'!$I204+'Base Data'!$J204)/30)+($H204*'Base Data'!AK204)</f>
        <v>0</v>
      </c>
      <c r="AL204" s="33">
        <f>'LCR Weights'!$N204*($G204*('Base Data'!$I204+'Base Data'!$J204)/30)+($H204*'Base Data'!AL204)</f>
        <v>0</v>
      </c>
      <c r="AM204" s="33">
        <f>'LCR Weights'!$N204*($G204*('Base Data'!$I204+'Base Data'!$J204)/30)+($H204*'Base Data'!AM204)</f>
        <v>0</v>
      </c>
      <c r="AN204" s="33">
        <f>'LCR Weights'!$N204*($G204*('Base Data'!$I204+'Base Data'!$J204)/30)+($H204*'Base Data'!AN204)</f>
        <v>0</v>
      </c>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c r="CR204" s="103"/>
      <c r="CS204" s="103"/>
      <c r="CT204" s="103"/>
      <c r="CU204" s="103"/>
      <c r="CV204" s="103"/>
      <c r="CW204" s="103"/>
      <c r="CX204" s="103"/>
      <c r="CY204" s="103"/>
      <c r="CZ204" s="103"/>
      <c r="DA204" s="103"/>
      <c r="DB204" s="103"/>
      <c r="DC204" s="103"/>
      <c r="DD204" s="103"/>
      <c r="DE204" s="103"/>
      <c r="DF204" s="103"/>
      <c r="DG204" s="103"/>
      <c r="DH204" s="103"/>
      <c r="DI204" s="103"/>
      <c r="DJ204" s="103"/>
      <c r="DK204" s="103"/>
      <c r="DL204" s="104"/>
      <c r="DM204" s="401"/>
    </row>
    <row r="205" spans="1:117" s="173" customFormat="1" ht="19.899999999999999" customHeight="1">
      <c r="A205" s="333">
        <f>'LCR Weights'!N205</f>
        <v>1</v>
      </c>
      <c r="B205" s="333"/>
      <c r="C205" s="76"/>
      <c r="D205" s="115" t="s">
        <v>649</v>
      </c>
      <c r="E205" s="116" t="s">
        <v>833</v>
      </c>
      <c r="F205" s="725" t="s">
        <v>318</v>
      </c>
      <c r="G205" s="726">
        <f>'LCR Weights'!M205</f>
        <v>0</v>
      </c>
      <c r="H205" s="776">
        <f>'LCR Weights'!H205</f>
        <v>0</v>
      </c>
      <c r="I205" s="133"/>
      <c r="J205" s="34">
        <f>IF('LCR Weights'!$N205=0,1,0)*('Base Data'!J205+'Base Data'!I205)*G205</f>
        <v>0</v>
      </c>
      <c r="K205" s="33">
        <f>'LCR Weights'!$N205*($G205*('Base Data'!$I205+'Base Data'!$J205)/30)+($H205*'Base Data'!K205)</f>
        <v>0</v>
      </c>
      <c r="L205" s="33">
        <f>'LCR Weights'!$N205*($G205*('Base Data'!$I205+'Base Data'!$J205)/30)+($H205*'Base Data'!L205)</f>
        <v>0</v>
      </c>
      <c r="M205" s="33">
        <f>'LCR Weights'!$N205*($G205*('Base Data'!$I205+'Base Data'!$J205)/30)+($H205*'Base Data'!M205)</f>
        <v>0</v>
      </c>
      <c r="N205" s="33">
        <f>'LCR Weights'!$N205*($G205*('Base Data'!$I205+'Base Data'!$J205)/30)+($H205*'Base Data'!N205)</f>
        <v>0</v>
      </c>
      <c r="O205" s="33">
        <f>'LCR Weights'!$N205*($G205*('Base Data'!$I205+'Base Data'!$J205)/30)+($H205*'Base Data'!O205)</f>
        <v>0</v>
      </c>
      <c r="P205" s="33">
        <f>'LCR Weights'!$N205*($G205*('Base Data'!$I205+'Base Data'!$J205)/30)+($H205*'Base Data'!P205)</f>
        <v>0</v>
      </c>
      <c r="Q205" s="33">
        <f>'LCR Weights'!$N205*($G205*('Base Data'!$I205+'Base Data'!$J205)/30)+($H205*'Base Data'!Q205)</f>
        <v>0</v>
      </c>
      <c r="R205" s="33">
        <f>'LCR Weights'!$N205*($G205*('Base Data'!$I205+'Base Data'!$J205)/30)+($H205*'Base Data'!R205)</f>
        <v>0</v>
      </c>
      <c r="S205" s="33">
        <f>'LCR Weights'!$N205*($G205*('Base Data'!$I205+'Base Data'!$J205)/30)+($H205*'Base Data'!S205)</f>
        <v>0</v>
      </c>
      <c r="T205" s="33">
        <f>'LCR Weights'!$N205*($G205*('Base Data'!$I205+'Base Data'!$J205)/30)+($H205*'Base Data'!T205)</f>
        <v>0</v>
      </c>
      <c r="U205" s="33">
        <f>'LCR Weights'!$N205*($G205*('Base Data'!$I205+'Base Data'!$J205)/30)+($H205*'Base Data'!U205)</f>
        <v>0</v>
      </c>
      <c r="V205" s="33">
        <f>'LCR Weights'!$N205*($G205*('Base Data'!$I205+'Base Data'!$J205)/30)+($H205*'Base Data'!V205)</f>
        <v>0</v>
      </c>
      <c r="W205" s="33">
        <f>'LCR Weights'!$N205*($G205*('Base Data'!$I205+'Base Data'!$J205)/30)+($H205*'Base Data'!W205)</f>
        <v>0</v>
      </c>
      <c r="X205" s="33">
        <f>'LCR Weights'!$N205*($G205*('Base Data'!$I205+'Base Data'!$J205)/30)+($H205*'Base Data'!X205)</f>
        <v>0</v>
      </c>
      <c r="Y205" s="33">
        <f>'LCR Weights'!$N205*($G205*('Base Data'!$I205+'Base Data'!$J205)/30)+($H205*'Base Data'!Y205)</f>
        <v>0</v>
      </c>
      <c r="Z205" s="33">
        <f>'LCR Weights'!$N205*($G205*('Base Data'!$I205+'Base Data'!$J205)/30)+($H205*'Base Data'!Z205)</f>
        <v>0</v>
      </c>
      <c r="AA205" s="33">
        <f>'LCR Weights'!$N205*($G205*('Base Data'!$I205+'Base Data'!$J205)/30)+($H205*'Base Data'!AA205)</f>
        <v>0</v>
      </c>
      <c r="AB205" s="33">
        <f>'LCR Weights'!$N205*($G205*('Base Data'!$I205+'Base Data'!$J205)/30)+($H205*'Base Data'!AB205)</f>
        <v>0</v>
      </c>
      <c r="AC205" s="33">
        <f>'LCR Weights'!$N205*($G205*('Base Data'!$I205+'Base Data'!$J205)/30)+($H205*'Base Data'!AC205)</f>
        <v>0</v>
      </c>
      <c r="AD205" s="33">
        <f>'LCR Weights'!$N205*($G205*('Base Data'!$I205+'Base Data'!$J205)/30)+($H205*'Base Data'!AD205)</f>
        <v>0</v>
      </c>
      <c r="AE205" s="33">
        <f>'LCR Weights'!$N205*($G205*('Base Data'!$I205+'Base Data'!$J205)/30)+($H205*'Base Data'!AE205)</f>
        <v>0</v>
      </c>
      <c r="AF205" s="33">
        <f>'LCR Weights'!$N205*($G205*('Base Data'!$I205+'Base Data'!$J205)/30)+($H205*'Base Data'!AF205)</f>
        <v>0</v>
      </c>
      <c r="AG205" s="33">
        <f>'LCR Weights'!$N205*($G205*('Base Data'!$I205+'Base Data'!$J205)/30)+($H205*'Base Data'!AG205)</f>
        <v>0</v>
      </c>
      <c r="AH205" s="33">
        <f>'LCR Weights'!$N205*($G205*('Base Data'!$I205+'Base Data'!$J205)/30)+($H205*'Base Data'!AH205)</f>
        <v>0</v>
      </c>
      <c r="AI205" s="33">
        <f>'LCR Weights'!$N205*($G205*('Base Data'!$I205+'Base Data'!$J205)/30)+($H205*'Base Data'!AI205)</f>
        <v>0</v>
      </c>
      <c r="AJ205" s="33">
        <f>'LCR Weights'!$N205*($G205*('Base Data'!$I205+'Base Data'!$J205)/30)+($H205*'Base Data'!AJ205)</f>
        <v>0</v>
      </c>
      <c r="AK205" s="33">
        <f>'LCR Weights'!$N205*($G205*('Base Data'!$I205+'Base Data'!$J205)/30)+($H205*'Base Data'!AK205)</f>
        <v>0</v>
      </c>
      <c r="AL205" s="33">
        <f>'LCR Weights'!$N205*($G205*('Base Data'!$I205+'Base Data'!$J205)/30)+($H205*'Base Data'!AL205)</f>
        <v>0</v>
      </c>
      <c r="AM205" s="33">
        <f>'LCR Weights'!$N205*($G205*('Base Data'!$I205+'Base Data'!$J205)/30)+($H205*'Base Data'!AM205)</f>
        <v>0</v>
      </c>
      <c r="AN205" s="33">
        <f>'LCR Weights'!$N205*($G205*('Base Data'!$I205+'Base Data'!$J205)/30)+($H205*'Base Data'!AN205)</f>
        <v>0</v>
      </c>
      <c r="AO205" s="103"/>
      <c r="AP205" s="103"/>
      <c r="AQ205" s="103"/>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c r="CR205" s="103"/>
      <c r="CS205" s="103"/>
      <c r="CT205" s="103"/>
      <c r="CU205" s="103"/>
      <c r="CV205" s="103"/>
      <c r="CW205" s="103"/>
      <c r="CX205" s="103"/>
      <c r="CY205" s="103"/>
      <c r="CZ205" s="103"/>
      <c r="DA205" s="103"/>
      <c r="DB205" s="103"/>
      <c r="DC205" s="103"/>
      <c r="DD205" s="103"/>
      <c r="DE205" s="103"/>
      <c r="DF205" s="103"/>
      <c r="DG205" s="103"/>
      <c r="DH205" s="103"/>
      <c r="DI205" s="103"/>
      <c r="DJ205" s="103"/>
      <c r="DK205" s="103"/>
      <c r="DL205" s="104"/>
      <c r="DM205" s="401"/>
    </row>
    <row r="206" spans="1:117" s="173" customFormat="1" ht="19.899999999999999" customHeight="1">
      <c r="A206" s="333">
        <f>'LCR Weights'!N206</f>
        <v>1</v>
      </c>
      <c r="B206" s="333"/>
      <c r="C206" s="76"/>
      <c r="D206" s="119" t="s">
        <v>650</v>
      </c>
      <c r="E206" s="117" t="s">
        <v>834</v>
      </c>
      <c r="F206" s="781" t="s">
        <v>319</v>
      </c>
      <c r="G206" s="726">
        <f>'LCR Weights'!M206</f>
        <v>0</v>
      </c>
      <c r="H206" s="776">
        <f>'LCR Weights'!H206</f>
        <v>0</v>
      </c>
      <c r="I206" s="133"/>
      <c r="J206" s="34">
        <f>IF('LCR Weights'!$N206=0,1,0)*('Base Data'!J206+'Base Data'!I206)*G206</f>
        <v>0</v>
      </c>
      <c r="K206" s="33">
        <f>'LCR Weights'!$N206*($G206*('Base Data'!$I206+'Base Data'!$J206)/30)+($H206*'Base Data'!K206)</f>
        <v>0</v>
      </c>
      <c r="L206" s="33">
        <f>'LCR Weights'!$N206*($G206*('Base Data'!$I206+'Base Data'!$J206)/30)+($H206*'Base Data'!L206)</f>
        <v>0</v>
      </c>
      <c r="M206" s="33">
        <f>'LCR Weights'!$N206*($G206*('Base Data'!$I206+'Base Data'!$J206)/30)+($H206*'Base Data'!M206)</f>
        <v>0</v>
      </c>
      <c r="N206" s="33">
        <f>'LCR Weights'!$N206*($G206*('Base Data'!$I206+'Base Data'!$J206)/30)+($H206*'Base Data'!N206)</f>
        <v>0</v>
      </c>
      <c r="O206" s="33">
        <f>'LCR Weights'!$N206*($G206*('Base Data'!$I206+'Base Data'!$J206)/30)+($H206*'Base Data'!O206)</f>
        <v>0</v>
      </c>
      <c r="P206" s="33">
        <f>'LCR Weights'!$N206*($G206*('Base Data'!$I206+'Base Data'!$J206)/30)+($H206*'Base Data'!P206)</f>
        <v>0</v>
      </c>
      <c r="Q206" s="33">
        <f>'LCR Weights'!$N206*($G206*('Base Data'!$I206+'Base Data'!$J206)/30)+($H206*'Base Data'!Q206)</f>
        <v>0</v>
      </c>
      <c r="R206" s="33">
        <f>'LCR Weights'!$N206*($G206*('Base Data'!$I206+'Base Data'!$J206)/30)+($H206*'Base Data'!R206)</f>
        <v>0</v>
      </c>
      <c r="S206" s="33">
        <f>'LCR Weights'!$N206*($G206*('Base Data'!$I206+'Base Data'!$J206)/30)+($H206*'Base Data'!S206)</f>
        <v>0</v>
      </c>
      <c r="T206" s="33">
        <f>'LCR Weights'!$N206*($G206*('Base Data'!$I206+'Base Data'!$J206)/30)+($H206*'Base Data'!T206)</f>
        <v>0</v>
      </c>
      <c r="U206" s="33">
        <f>'LCR Weights'!$N206*($G206*('Base Data'!$I206+'Base Data'!$J206)/30)+($H206*'Base Data'!U206)</f>
        <v>0</v>
      </c>
      <c r="V206" s="33">
        <f>'LCR Weights'!$N206*($G206*('Base Data'!$I206+'Base Data'!$J206)/30)+($H206*'Base Data'!V206)</f>
        <v>0</v>
      </c>
      <c r="W206" s="33">
        <f>'LCR Weights'!$N206*($G206*('Base Data'!$I206+'Base Data'!$J206)/30)+($H206*'Base Data'!W206)</f>
        <v>0</v>
      </c>
      <c r="X206" s="33">
        <f>'LCR Weights'!$N206*($G206*('Base Data'!$I206+'Base Data'!$J206)/30)+($H206*'Base Data'!X206)</f>
        <v>0</v>
      </c>
      <c r="Y206" s="33">
        <f>'LCR Weights'!$N206*($G206*('Base Data'!$I206+'Base Data'!$J206)/30)+($H206*'Base Data'!Y206)</f>
        <v>0</v>
      </c>
      <c r="Z206" s="33">
        <f>'LCR Weights'!$N206*($G206*('Base Data'!$I206+'Base Data'!$J206)/30)+($H206*'Base Data'!Z206)</f>
        <v>0</v>
      </c>
      <c r="AA206" s="33">
        <f>'LCR Weights'!$N206*($G206*('Base Data'!$I206+'Base Data'!$J206)/30)+($H206*'Base Data'!AA206)</f>
        <v>0</v>
      </c>
      <c r="AB206" s="33">
        <f>'LCR Weights'!$N206*($G206*('Base Data'!$I206+'Base Data'!$J206)/30)+($H206*'Base Data'!AB206)</f>
        <v>0</v>
      </c>
      <c r="AC206" s="33">
        <f>'LCR Weights'!$N206*($G206*('Base Data'!$I206+'Base Data'!$J206)/30)+($H206*'Base Data'!AC206)</f>
        <v>0</v>
      </c>
      <c r="AD206" s="33">
        <f>'LCR Weights'!$N206*($G206*('Base Data'!$I206+'Base Data'!$J206)/30)+($H206*'Base Data'!AD206)</f>
        <v>0</v>
      </c>
      <c r="AE206" s="33">
        <f>'LCR Weights'!$N206*($G206*('Base Data'!$I206+'Base Data'!$J206)/30)+($H206*'Base Data'!AE206)</f>
        <v>0</v>
      </c>
      <c r="AF206" s="33">
        <f>'LCR Weights'!$N206*($G206*('Base Data'!$I206+'Base Data'!$J206)/30)+($H206*'Base Data'!AF206)</f>
        <v>0</v>
      </c>
      <c r="AG206" s="33">
        <f>'LCR Weights'!$N206*($G206*('Base Data'!$I206+'Base Data'!$J206)/30)+($H206*'Base Data'!AG206)</f>
        <v>0</v>
      </c>
      <c r="AH206" s="33">
        <f>'LCR Weights'!$N206*($G206*('Base Data'!$I206+'Base Data'!$J206)/30)+($H206*'Base Data'!AH206)</f>
        <v>0</v>
      </c>
      <c r="AI206" s="33">
        <f>'LCR Weights'!$N206*($G206*('Base Data'!$I206+'Base Data'!$J206)/30)+($H206*'Base Data'!AI206)</f>
        <v>0</v>
      </c>
      <c r="AJ206" s="33">
        <f>'LCR Weights'!$N206*($G206*('Base Data'!$I206+'Base Data'!$J206)/30)+($H206*'Base Data'!AJ206)</f>
        <v>0</v>
      </c>
      <c r="AK206" s="33">
        <f>'LCR Weights'!$N206*($G206*('Base Data'!$I206+'Base Data'!$J206)/30)+($H206*'Base Data'!AK206)</f>
        <v>0</v>
      </c>
      <c r="AL206" s="33">
        <f>'LCR Weights'!$N206*($G206*('Base Data'!$I206+'Base Data'!$J206)/30)+($H206*'Base Data'!AL206)</f>
        <v>0</v>
      </c>
      <c r="AM206" s="33">
        <f>'LCR Weights'!$N206*($G206*('Base Data'!$I206+'Base Data'!$J206)/30)+($H206*'Base Data'!AM206)</f>
        <v>0</v>
      </c>
      <c r="AN206" s="33">
        <f>'LCR Weights'!$N206*($G206*('Base Data'!$I206+'Base Data'!$J206)/30)+($H206*'Base Data'!AN206)</f>
        <v>0</v>
      </c>
      <c r="AO206" s="103"/>
      <c r="AP206" s="103"/>
      <c r="AQ206" s="103"/>
      <c r="AR206" s="103"/>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3"/>
      <c r="CE206" s="103"/>
      <c r="CF206" s="103"/>
      <c r="CG206" s="103"/>
      <c r="CH206" s="103"/>
      <c r="CI206" s="103"/>
      <c r="CJ206" s="103"/>
      <c r="CK206" s="103"/>
      <c r="CL206" s="103"/>
      <c r="CM206" s="103"/>
      <c r="CN206" s="103"/>
      <c r="CO206" s="103"/>
      <c r="CP206" s="103"/>
      <c r="CQ206" s="103"/>
      <c r="CR206" s="103"/>
      <c r="CS206" s="103"/>
      <c r="CT206" s="103"/>
      <c r="CU206" s="103"/>
      <c r="CV206" s="103"/>
      <c r="CW206" s="103"/>
      <c r="CX206" s="103"/>
      <c r="CY206" s="103"/>
      <c r="CZ206" s="103"/>
      <c r="DA206" s="103"/>
      <c r="DB206" s="103"/>
      <c r="DC206" s="103"/>
      <c r="DD206" s="103"/>
      <c r="DE206" s="103"/>
      <c r="DF206" s="103"/>
      <c r="DG206" s="103"/>
      <c r="DH206" s="103"/>
      <c r="DI206" s="103"/>
      <c r="DJ206" s="103"/>
      <c r="DK206" s="103"/>
      <c r="DL206" s="104"/>
      <c r="DM206" s="401"/>
    </row>
    <row r="207" spans="1:117" s="173" customFormat="1">
      <c r="A207" s="333"/>
      <c r="B207" s="333"/>
      <c r="C207" s="76"/>
      <c r="D207" s="119" t="s">
        <v>651</v>
      </c>
      <c r="E207" s="117" t="s">
        <v>835</v>
      </c>
      <c r="F207" s="781" t="s">
        <v>320</v>
      </c>
      <c r="G207" s="721"/>
      <c r="H207" s="782"/>
      <c r="I207" s="133"/>
      <c r="J207" s="34">
        <f>J208+J213</f>
        <v>0</v>
      </c>
      <c r="K207" s="34">
        <f t="shared" ref="K207:AN207" si="412">K208+K213</f>
        <v>0</v>
      </c>
      <c r="L207" s="34">
        <f t="shared" si="412"/>
        <v>0</v>
      </c>
      <c r="M207" s="34">
        <f t="shared" si="412"/>
        <v>0</v>
      </c>
      <c r="N207" s="34">
        <f t="shared" si="412"/>
        <v>0</v>
      </c>
      <c r="O207" s="34">
        <f t="shared" si="412"/>
        <v>0</v>
      </c>
      <c r="P207" s="34">
        <f t="shared" si="412"/>
        <v>0</v>
      </c>
      <c r="Q207" s="34">
        <f t="shared" si="412"/>
        <v>0</v>
      </c>
      <c r="R207" s="34">
        <f t="shared" si="412"/>
        <v>0</v>
      </c>
      <c r="S207" s="34">
        <f t="shared" si="412"/>
        <v>0</v>
      </c>
      <c r="T207" s="34">
        <f t="shared" si="412"/>
        <v>0</v>
      </c>
      <c r="U207" s="34">
        <f t="shared" si="412"/>
        <v>0</v>
      </c>
      <c r="V207" s="34">
        <f t="shared" si="412"/>
        <v>0</v>
      </c>
      <c r="W207" s="34">
        <f t="shared" si="412"/>
        <v>0</v>
      </c>
      <c r="X207" s="34">
        <f t="shared" si="412"/>
        <v>0</v>
      </c>
      <c r="Y207" s="34">
        <f t="shared" si="412"/>
        <v>0</v>
      </c>
      <c r="Z207" s="34">
        <f t="shared" si="412"/>
        <v>0</v>
      </c>
      <c r="AA207" s="34">
        <f t="shared" si="412"/>
        <v>0</v>
      </c>
      <c r="AB207" s="34">
        <f t="shared" si="412"/>
        <v>0</v>
      </c>
      <c r="AC207" s="34">
        <f t="shared" si="412"/>
        <v>0</v>
      </c>
      <c r="AD207" s="34">
        <f t="shared" si="412"/>
        <v>0</v>
      </c>
      <c r="AE207" s="34">
        <f t="shared" si="412"/>
        <v>0</v>
      </c>
      <c r="AF207" s="34">
        <f t="shared" si="412"/>
        <v>0</v>
      </c>
      <c r="AG207" s="34">
        <f t="shared" si="412"/>
        <v>0</v>
      </c>
      <c r="AH207" s="34">
        <f t="shared" si="412"/>
        <v>0</v>
      </c>
      <c r="AI207" s="34">
        <f t="shared" si="412"/>
        <v>0</v>
      </c>
      <c r="AJ207" s="34">
        <f t="shared" si="412"/>
        <v>0</v>
      </c>
      <c r="AK207" s="34">
        <f t="shared" si="412"/>
        <v>0</v>
      </c>
      <c r="AL207" s="34">
        <f t="shared" si="412"/>
        <v>0</v>
      </c>
      <c r="AM207" s="34">
        <f t="shared" si="412"/>
        <v>0</v>
      </c>
      <c r="AN207" s="34">
        <f t="shared" si="412"/>
        <v>0</v>
      </c>
      <c r="AO207" s="103"/>
      <c r="AP207" s="103"/>
      <c r="AQ207" s="103"/>
      <c r="AR207" s="103"/>
      <c r="AS207" s="103"/>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c r="CD207" s="103"/>
      <c r="CE207" s="103"/>
      <c r="CF207" s="103"/>
      <c r="CG207" s="103"/>
      <c r="CH207" s="103"/>
      <c r="CI207" s="103"/>
      <c r="CJ207" s="103"/>
      <c r="CK207" s="103"/>
      <c r="CL207" s="103"/>
      <c r="CM207" s="103"/>
      <c r="CN207" s="103"/>
      <c r="CO207" s="103"/>
      <c r="CP207" s="103"/>
      <c r="CQ207" s="103"/>
      <c r="CR207" s="103"/>
      <c r="CS207" s="103"/>
      <c r="CT207" s="103"/>
      <c r="CU207" s="103"/>
      <c r="CV207" s="103"/>
      <c r="CW207" s="103"/>
      <c r="CX207" s="103"/>
      <c r="CY207" s="103"/>
      <c r="CZ207" s="103"/>
      <c r="DA207" s="103"/>
      <c r="DB207" s="103"/>
      <c r="DC207" s="103"/>
      <c r="DD207" s="103"/>
      <c r="DE207" s="103"/>
      <c r="DF207" s="103"/>
      <c r="DG207" s="103"/>
      <c r="DH207" s="103"/>
      <c r="DI207" s="103"/>
      <c r="DJ207" s="103"/>
      <c r="DK207" s="103"/>
      <c r="DL207" s="104"/>
      <c r="DM207" s="401"/>
    </row>
    <row r="208" spans="1:117" s="173" customFormat="1" ht="19.899999999999999" customHeight="1">
      <c r="A208" s="333"/>
      <c r="B208" s="333"/>
      <c r="C208" s="76"/>
      <c r="D208" s="119" t="s">
        <v>652</v>
      </c>
      <c r="E208" s="117" t="s">
        <v>836</v>
      </c>
      <c r="F208" s="781" t="s">
        <v>837</v>
      </c>
      <c r="G208" s="721"/>
      <c r="H208" s="782"/>
      <c r="I208" s="133"/>
      <c r="J208" s="34">
        <f>SUM(J209:J212)</f>
        <v>0</v>
      </c>
      <c r="K208" s="33">
        <f t="shared" ref="K208:AN208" si="413">SUM(K209:K212)</f>
        <v>0</v>
      </c>
      <c r="L208" s="33">
        <f t="shared" si="413"/>
        <v>0</v>
      </c>
      <c r="M208" s="33">
        <f t="shared" si="413"/>
        <v>0</v>
      </c>
      <c r="N208" s="33">
        <f t="shared" si="413"/>
        <v>0</v>
      </c>
      <c r="O208" s="33">
        <f t="shared" si="413"/>
        <v>0</v>
      </c>
      <c r="P208" s="33">
        <f t="shared" si="413"/>
        <v>0</v>
      </c>
      <c r="Q208" s="33">
        <f t="shared" si="413"/>
        <v>0</v>
      </c>
      <c r="R208" s="33">
        <f t="shared" si="413"/>
        <v>0</v>
      </c>
      <c r="S208" s="33">
        <f t="shared" si="413"/>
        <v>0</v>
      </c>
      <c r="T208" s="33">
        <f t="shared" si="413"/>
        <v>0</v>
      </c>
      <c r="U208" s="33">
        <f t="shared" si="413"/>
        <v>0</v>
      </c>
      <c r="V208" s="33">
        <f t="shared" si="413"/>
        <v>0</v>
      </c>
      <c r="W208" s="33">
        <f t="shared" si="413"/>
        <v>0</v>
      </c>
      <c r="X208" s="33">
        <f t="shared" si="413"/>
        <v>0</v>
      </c>
      <c r="Y208" s="33">
        <f t="shared" si="413"/>
        <v>0</v>
      </c>
      <c r="Z208" s="33">
        <f t="shared" si="413"/>
        <v>0</v>
      </c>
      <c r="AA208" s="33">
        <f t="shared" si="413"/>
        <v>0</v>
      </c>
      <c r="AB208" s="33">
        <f t="shared" si="413"/>
        <v>0</v>
      </c>
      <c r="AC208" s="33">
        <f t="shared" si="413"/>
        <v>0</v>
      </c>
      <c r="AD208" s="33">
        <f t="shared" si="413"/>
        <v>0</v>
      </c>
      <c r="AE208" s="33">
        <f t="shared" si="413"/>
        <v>0</v>
      </c>
      <c r="AF208" s="33">
        <f t="shared" si="413"/>
        <v>0</v>
      </c>
      <c r="AG208" s="33">
        <f t="shared" si="413"/>
        <v>0</v>
      </c>
      <c r="AH208" s="33">
        <f t="shared" si="413"/>
        <v>0</v>
      </c>
      <c r="AI208" s="33">
        <f t="shared" si="413"/>
        <v>0</v>
      </c>
      <c r="AJ208" s="33">
        <f t="shared" si="413"/>
        <v>0</v>
      </c>
      <c r="AK208" s="33">
        <f t="shared" si="413"/>
        <v>0</v>
      </c>
      <c r="AL208" s="33">
        <f t="shared" si="413"/>
        <v>0</v>
      </c>
      <c r="AM208" s="33">
        <f t="shared" si="413"/>
        <v>0</v>
      </c>
      <c r="AN208" s="33">
        <f t="shared" si="413"/>
        <v>0</v>
      </c>
      <c r="AO208" s="103"/>
      <c r="AP208" s="103"/>
      <c r="AQ208" s="103"/>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c r="CR208" s="103"/>
      <c r="CS208" s="103"/>
      <c r="CT208" s="103"/>
      <c r="CU208" s="103"/>
      <c r="CV208" s="103"/>
      <c r="CW208" s="103"/>
      <c r="CX208" s="103"/>
      <c r="CY208" s="103"/>
      <c r="CZ208" s="103"/>
      <c r="DA208" s="103"/>
      <c r="DB208" s="103"/>
      <c r="DC208" s="103"/>
      <c r="DD208" s="103"/>
      <c r="DE208" s="103"/>
      <c r="DF208" s="103"/>
      <c r="DG208" s="103"/>
      <c r="DH208" s="103"/>
      <c r="DI208" s="103"/>
      <c r="DJ208" s="103"/>
      <c r="DK208" s="103"/>
      <c r="DL208" s="104"/>
      <c r="DM208" s="401"/>
    </row>
    <row r="209" spans="1:117" s="173" customFormat="1" ht="19.899999999999999" customHeight="1">
      <c r="A209" s="333">
        <f>'LCR Weights'!N209</f>
        <v>1</v>
      </c>
      <c r="B209" s="333"/>
      <c r="C209" s="76"/>
      <c r="D209" s="119" t="s">
        <v>653</v>
      </c>
      <c r="E209" s="117" t="s">
        <v>838</v>
      </c>
      <c r="F209" s="781" t="s">
        <v>839</v>
      </c>
      <c r="G209" s="726">
        <f>'LCR Weights'!M209</f>
        <v>1</v>
      </c>
      <c r="H209" s="776">
        <f>'LCR Weights'!H209</f>
        <v>1</v>
      </c>
      <c r="I209" s="133"/>
      <c r="J209" s="34">
        <f>IF('LCR Weights'!$N209=0,1,0)*('Base Data'!J209+'Base Data'!I209)*G209</f>
        <v>0</v>
      </c>
      <c r="K209" s="33">
        <f>'LCR Weights'!$N209*($G209*('Base Data'!$I209+'Base Data'!$J209)/30)+($H209*'Base Data'!K209)</f>
        <v>0</v>
      </c>
      <c r="L209" s="33">
        <f>'LCR Weights'!$N209*($G209*('Base Data'!$I209+'Base Data'!$J209)/30)+($H209*'Base Data'!L209)</f>
        <v>0</v>
      </c>
      <c r="M209" s="33">
        <f>'LCR Weights'!$N209*($G209*('Base Data'!$I209+'Base Data'!$J209)/30)+($H209*'Base Data'!M209)</f>
        <v>0</v>
      </c>
      <c r="N209" s="33">
        <f>'LCR Weights'!$N209*($G209*('Base Data'!$I209+'Base Data'!$J209)/30)+($H209*'Base Data'!N209)</f>
        <v>0</v>
      </c>
      <c r="O209" s="33">
        <f>'LCR Weights'!$N209*($G209*('Base Data'!$I209+'Base Data'!$J209)/30)+($H209*'Base Data'!O209)</f>
        <v>0</v>
      </c>
      <c r="P209" s="33">
        <f>'LCR Weights'!$N209*($G209*('Base Data'!$I209+'Base Data'!$J209)/30)+($H209*'Base Data'!P209)</f>
        <v>0</v>
      </c>
      <c r="Q209" s="33">
        <f>'LCR Weights'!$N209*($G209*('Base Data'!$I209+'Base Data'!$J209)/30)+($H209*'Base Data'!Q209)</f>
        <v>0</v>
      </c>
      <c r="R209" s="33">
        <f>'LCR Weights'!$N209*($G209*('Base Data'!$I209+'Base Data'!$J209)/30)+($H209*'Base Data'!R209)</f>
        <v>0</v>
      </c>
      <c r="S209" s="33">
        <f>'LCR Weights'!$N209*($G209*('Base Data'!$I209+'Base Data'!$J209)/30)+($H209*'Base Data'!S209)</f>
        <v>0</v>
      </c>
      <c r="T209" s="33">
        <f>'LCR Weights'!$N209*($G209*('Base Data'!$I209+'Base Data'!$J209)/30)+($H209*'Base Data'!T209)</f>
        <v>0</v>
      </c>
      <c r="U209" s="33">
        <f>'LCR Weights'!$N209*($G209*('Base Data'!$I209+'Base Data'!$J209)/30)+($H209*'Base Data'!U209)</f>
        <v>0</v>
      </c>
      <c r="V209" s="33">
        <f>'LCR Weights'!$N209*($G209*('Base Data'!$I209+'Base Data'!$J209)/30)+($H209*'Base Data'!V209)</f>
        <v>0</v>
      </c>
      <c r="W209" s="33">
        <f>'LCR Weights'!$N209*($G209*('Base Data'!$I209+'Base Data'!$J209)/30)+($H209*'Base Data'!W209)</f>
        <v>0</v>
      </c>
      <c r="X209" s="33">
        <f>'LCR Weights'!$N209*($G209*('Base Data'!$I209+'Base Data'!$J209)/30)+($H209*'Base Data'!X209)</f>
        <v>0</v>
      </c>
      <c r="Y209" s="33">
        <f>'LCR Weights'!$N209*($G209*('Base Data'!$I209+'Base Data'!$J209)/30)+($H209*'Base Data'!Y209)</f>
        <v>0</v>
      </c>
      <c r="Z209" s="33">
        <f>'LCR Weights'!$N209*($G209*('Base Data'!$I209+'Base Data'!$J209)/30)+($H209*'Base Data'!Z209)</f>
        <v>0</v>
      </c>
      <c r="AA209" s="33">
        <f>'LCR Weights'!$N209*($G209*('Base Data'!$I209+'Base Data'!$J209)/30)+($H209*'Base Data'!AA209)</f>
        <v>0</v>
      </c>
      <c r="AB209" s="33">
        <f>'LCR Weights'!$N209*($G209*('Base Data'!$I209+'Base Data'!$J209)/30)+($H209*'Base Data'!AB209)</f>
        <v>0</v>
      </c>
      <c r="AC209" s="33">
        <f>'LCR Weights'!$N209*($G209*('Base Data'!$I209+'Base Data'!$J209)/30)+($H209*'Base Data'!AC209)</f>
        <v>0</v>
      </c>
      <c r="AD209" s="33">
        <f>'LCR Weights'!$N209*($G209*('Base Data'!$I209+'Base Data'!$J209)/30)+($H209*'Base Data'!AD209)</f>
        <v>0</v>
      </c>
      <c r="AE209" s="33">
        <f>'LCR Weights'!$N209*($G209*('Base Data'!$I209+'Base Data'!$J209)/30)+($H209*'Base Data'!AE209)</f>
        <v>0</v>
      </c>
      <c r="AF209" s="33">
        <f>'LCR Weights'!$N209*($G209*('Base Data'!$I209+'Base Data'!$J209)/30)+($H209*'Base Data'!AF209)</f>
        <v>0</v>
      </c>
      <c r="AG209" s="33">
        <f>'LCR Weights'!$N209*($G209*('Base Data'!$I209+'Base Data'!$J209)/30)+($H209*'Base Data'!AG209)</f>
        <v>0</v>
      </c>
      <c r="AH209" s="33">
        <f>'LCR Weights'!$N209*($G209*('Base Data'!$I209+'Base Data'!$J209)/30)+($H209*'Base Data'!AH209)</f>
        <v>0</v>
      </c>
      <c r="AI209" s="33">
        <f>'LCR Weights'!$N209*($G209*('Base Data'!$I209+'Base Data'!$J209)/30)+($H209*'Base Data'!AI209)</f>
        <v>0</v>
      </c>
      <c r="AJ209" s="33">
        <f>'LCR Weights'!$N209*($G209*('Base Data'!$I209+'Base Data'!$J209)/30)+($H209*'Base Data'!AJ209)</f>
        <v>0</v>
      </c>
      <c r="AK209" s="33">
        <f>'LCR Weights'!$N209*($G209*('Base Data'!$I209+'Base Data'!$J209)/30)+($H209*'Base Data'!AK209)</f>
        <v>0</v>
      </c>
      <c r="AL209" s="33">
        <f>'LCR Weights'!$N209*($G209*('Base Data'!$I209+'Base Data'!$J209)/30)+($H209*'Base Data'!AL209)</f>
        <v>0</v>
      </c>
      <c r="AM209" s="33">
        <f>'LCR Weights'!$N209*($G209*('Base Data'!$I209+'Base Data'!$J209)/30)+($H209*'Base Data'!AM209)</f>
        <v>0</v>
      </c>
      <c r="AN209" s="33">
        <f>'LCR Weights'!$N209*($G209*('Base Data'!$I209+'Base Data'!$J209)/30)+($H209*'Base Data'!AN209)</f>
        <v>0</v>
      </c>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c r="BZ209" s="103"/>
      <c r="CA209" s="103"/>
      <c r="CB209" s="103"/>
      <c r="CC209" s="103"/>
      <c r="CD209" s="103"/>
      <c r="CE209" s="103"/>
      <c r="CF209" s="103"/>
      <c r="CG209" s="103"/>
      <c r="CH209" s="103"/>
      <c r="CI209" s="103"/>
      <c r="CJ209" s="103"/>
      <c r="CK209" s="103"/>
      <c r="CL209" s="103"/>
      <c r="CM209" s="103"/>
      <c r="CN209" s="103"/>
      <c r="CO209" s="103"/>
      <c r="CP209" s="103"/>
      <c r="CQ209" s="103"/>
      <c r="CR209" s="103"/>
      <c r="CS209" s="103"/>
      <c r="CT209" s="103"/>
      <c r="CU209" s="103"/>
      <c r="CV209" s="103"/>
      <c r="CW209" s="103"/>
      <c r="CX209" s="103"/>
      <c r="CY209" s="103"/>
      <c r="CZ209" s="103"/>
      <c r="DA209" s="103"/>
      <c r="DB209" s="103"/>
      <c r="DC209" s="103"/>
      <c r="DD209" s="103"/>
      <c r="DE209" s="103"/>
      <c r="DF209" s="103"/>
      <c r="DG209" s="103"/>
      <c r="DH209" s="103"/>
      <c r="DI209" s="103"/>
      <c r="DJ209" s="103"/>
      <c r="DK209" s="103"/>
      <c r="DL209" s="104"/>
      <c r="DM209" s="401"/>
    </row>
    <row r="210" spans="1:117" s="173" customFormat="1" ht="19.899999999999999" customHeight="1">
      <c r="A210" s="333">
        <f>'LCR Weights'!N210</f>
        <v>1</v>
      </c>
      <c r="B210" s="333"/>
      <c r="C210" s="76"/>
      <c r="D210" s="119" t="s">
        <v>654</v>
      </c>
      <c r="E210" s="117" t="s">
        <v>840</v>
      </c>
      <c r="F210" s="781" t="s">
        <v>841</v>
      </c>
      <c r="G210" s="726">
        <f>'LCR Weights'!M210</f>
        <v>1</v>
      </c>
      <c r="H210" s="776">
        <f>'LCR Weights'!H210</f>
        <v>1</v>
      </c>
      <c r="I210" s="133"/>
      <c r="J210" s="34">
        <f>IF('LCR Weights'!$N210=0,1,0)*('Base Data'!J210+'Base Data'!I210)*G210</f>
        <v>0</v>
      </c>
      <c r="K210" s="33">
        <f>'LCR Weights'!$N210*($G210*('Base Data'!$I210+'Base Data'!$J210)/30)+($H210*'Base Data'!K210)</f>
        <v>0</v>
      </c>
      <c r="L210" s="33">
        <f>'LCR Weights'!$N210*($G210*('Base Data'!$I210+'Base Data'!$J210)/30)+($H210*'Base Data'!L210)</f>
        <v>0</v>
      </c>
      <c r="M210" s="33">
        <f>'LCR Weights'!$N210*($G210*('Base Data'!$I210+'Base Data'!$J210)/30)+($H210*'Base Data'!M210)</f>
        <v>0</v>
      </c>
      <c r="N210" s="33">
        <f>'LCR Weights'!$N210*($G210*('Base Data'!$I210+'Base Data'!$J210)/30)+($H210*'Base Data'!N210)</f>
        <v>0</v>
      </c>
      <c r="O210" s="33">
        <f>'LCR Weights'!$N210*($G210*('Base Data'!$I210+'Base Data'!$J210)/30)+($H210*'Base Data'!O210)</f>
        <v>0</v>
      </c>
      <c r="P210" s="33">
        <f>'LCR Weights'!$N210*($G210*('Base Data'!$I210+'Base Data'!$J210)/30)+($H210*'Base Data'!P210)</f>
        <v>0</v>
      </c>
      <c r="Q210" s="33">
        <f>'LCR Weights'!$N210*($G210*('Base Data'!$I210+'Base Data'!$J210)/30)+($H210*'Base Data'!Q210)</f>
        <v>0</v>
      </c>
      <c r="R210" s="33">
        <f>'LCR Weights'!$N210*($G210*('Base Data'!$I210+'Base Data'!$J210)/30)+($H210*'Base Data'!R210)</f>
        <v>0</v>
      </c>
      <c r="S210" s="33">
        <f>'LCR Weights'!$N210*($G210*('Base Data'!$I210+'Base Data'!$J210)/30)+($H210*'Base Data'!S210)</f>
        <v>0</v>
      </c>
      <c r="T210" s="33">
        <f>'LCR Weights'!$N210*($G210*('Base Data'!$I210+'Base Data'!$J210)/30)+($H210*'Base Data'!T210)</f>
        <v>0</v>
      </c>
      <c r="U210" s="33">
        <f>'LCR Weights'!$N210*($G210*('Base Data'!$I210+'Base Data'!$J210)/30)+($H210*'Base Data'!U210)</f>
        <v>0</v>
      </c>
      <c r="V210" s="33">
        <f>'LCR Weights'!$N210*($G210*('Base Data'!$I210+'Base Data'!$J210)/30)+($H210*'Base Data'!V210)</f>
        <v>0</v>
      </c>
      <c r="W210" s="33">
        <f>'LCR Weights'!$N210*($G210*('Base Data'!$I210+'Base Data'!$J210)/30)+($H210*'Base Data'!W210)</f>
        <v>0</v>
      </c>
      <c r="X210" s="33">
        <f>'LCR Weights'!$N210*($G210*('Base Data'!$I210+'Base Data'!$J210)/30)+($H210*'Base Data'!X210)</f>
        <v>0</v>
      </c>
      <c r="Y210" s="33">
        <f>'LCR Weights'!$N210*($G210*('Base Data'!$I210+'Base Data'!$J210)/30)+($H210*'Base Data'!Y210)</f>
        <v>0</v>
      </c>
      <c r="Z210" s="33">
        <f>'LCR Weights'!$N210*($G210*('Base Data'!$I210+'Base Data'!$J210)/30)+($H210*'Base Data'!Z210)</f>
        <v>0</v>
      </c>
      <c r="AA210" s="33">
        <f>'LCR Weights'!$N210*($G210*('Base Data'!$I210+'Base Data'!$J210)/30)+($H210*'Base Data'!AA210)</f>
        <v>0</v>
      </c>
      <c r="AB210" s="33">
        <f>'LCR Weights'!$N210*($G210*('Base Data'!$I210+'Base Data'!$J210)/30)+($H210*'Base Data'!AB210)</f>
        <v>0</v>
      </c>
      <c r="AC210" s="33">
        <f>'LCR Weights'!$N210*($G210*('Base Data'!$I210+'Base Data'!$J210)/30)+($H210*'Base Data'!AC210)</f>
        <v>0</v>
      </c>
      <c r="AD210" s="33">
        <f>'LCR Weights'!$N210*($G210*('Base Data'!$I210+'Base Data'!$J210)/30)+($H210*'Base Data'!AD210)</f>
        <v>0</v>
      </c>
      <c r="AE210" s="33">
        <f>'LCR Weights'!$N210*($G210*('Base Data'!$I210+'Base Data'!$J210)/30)+($H210*'Base Data'!AE210)</f>
        <v>0</v>
      </c>
      <c r="AF210" s="33">
        <f>'LCR Weights'!$N210*($G210*('Base Data'!$I210+'Base Data'!$J210)/30)+($H210*'Base Data'!AF210)</f>
        <v>0</v>
      </c>
      <c r="AG210" s="33">
        <f>'LCR Weights'!$N210*($G210*('Base Data'!$I210+'Base Data'!$J210)/30)+($H210*'Base Data'!AG210)</f>
        <v>0</v>
      </c>
      <c r="AH210" s="33">
        <f>'LCR Weights'!$N210*($G210*('Base Data'!$I210+'Base Data'!$J210)/30)+($H210*'Base Data'!AH210)</f>
        <v>0</v>
      </c>
      <c r="AI210" s="33">
        <f>'LCR Weights'!$N210*($G210*('Base Data'!$I210+'Base Data'!$J210)/30)+($H210*'Base Data'!AI210)</f>
        <v>0</v>
      </c>
      <c r="AJ210" s="33">
        <f>'LCR Weights'!$N210*($G210*('Base Data'!$I210+'Base Data'!$J210)/30)+($H210*'Base Data'!AJ210)</f>
        <v>0</v>
      </c>
      <c r="AK210" s="33">
        <f>'LCR Weights'!$N210*($G210*('Base Data'!$I210+'Base Data'!$J210)/30)+($H210*'Base Data'!AK210)</f>
        <v>0</v>
      </c>
      <c r="AL210" s="33">
        <f>'LCR Weights'!$N210*($G210*('Base Data'!$I210+'Base Data'!$J210)/30)+($H210*'Base Data'!AL210)</f>
        <v>0</v>
      </c>
      <c r="AM210" s="33">
        <f>'LCR Weights'!$N210*($G210*('Base Data'!$I210+'Base Data'!$J210)/30)+($H210*'Base Data'!AM210)</f>
        <v>0</v>
      </c>
      <c r="AN210" s="33">
        <f>'LCR Weights'!$N210*($G210*('Base Data'!$I210+'Base Data'!$J210)/30)+($H210*'Base Data'!AN210)</f>
        <v>0</v>
      </c>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c r="BZ210" s="103"/>
      <c r="CA210" s="103"/>
      <c r="CB210" s="103"/>
      <c r="CC210" s="103"/>
      <c r="CD210" s="103"/>
      <c r="CE210" s="103"/>
      <c r="CF210" s="103"/>
      <c r="CG210" s="103"/>
      <c r="CH210" s="103"/>
      <c r="CI210" s="103"/>
      <c r="CJ210" s="103"/>
      <c r="CK210" s="103"/>
      <c r="CL210" s="103"/>
      <c r="CM210" s="103"/>
      <c r="CN210" s="103"/>
      <c r="CO210" s="103"/>
      <c r="CP210" s="103"/>
      <c r="CQ210" s="103"/>
      <c r="CR210" s="103"/>
      <c r="CS210" s="103"/>
      <c r="CT210" s="103"/>
      <c r="CU210" s="103"/>
      <c r="CV210" s="103"/>
      <c r="CW210" s="103"/>
      <c r="CX210" s="103"/>
      <c r="CY210" s="103"/>
      <c r="CZ210" s="103"/>
      <c r="DA210" s="103"/>
      <c r="DB210" s="103"/>
      <c r="DC210" s="103"/>
      <c r="DD210" s="103"/>
      <c r="DE210" s="103"/>
      <c r="DF210" s="103"/>
      <c r="DG210" s="103"/>
      <c r="DH210" s="103"/>
      <c r="DI210" s="103"/>
      <c r="DJ210" s="103"/>
      <c r="DK210" s="103"/>
      <c r="DL210" s="104"/>
      <c r="DM210" s="401"/>
    </row>
    <row r="211" spans="1:117" s="173" customFormat="1" ht="19.899999999999999" customHeight="1">
      <c r="A211" s="333">
        <f>'LCR Weights'!N211</f>
        <v>1</v>
      </c>
      <c r="B211" s="333"/>
      <c r="C211" s="76"/>
      <c r="D211" s="119" t="s">
        <v>655</v>
      </c>
      <c r="E211" s="117" t="s">
        <v>842</v>
      </c>
      <c r="F211" s="781" t="s">
        <v>843</v>
      </c>
      <c r="G211" s="726">
        <f>'LCR Weights'!M211</f>
        <v>1</v>
      </c>
      <c r="H211" s="776">
        <f>'LCR Weights'!H211</f>
        <v>1</v>
      </c>
      <c r="I211" s="133"/>
      <c r="J211" s="34">
        <f>IF('LCR Weights'!$N211=0,1,0)*('Base Data'!J211+'Base Data'!I211)*G211</f>
        <v>0</v>
      </c>
      <c r="K211" s="33">
        <f>'LCR Weights'!$N211*($G211*('Base Data'!$I211+'Base Data'!$J211)/30)+($H211*'Base Data'!K211)</f>
        <v>0</v>
      </c>
      <c r="L211" s="33">
        <f>'LCR Weights'!$N211*($G211*('Base Data'!$I211+'Base Data'!$J211)/30)+($H211*'Base Data'!L211)</f>
        <v>0</v>
      </c>
      <c r="M211" s="33">
        <f>'LCR Weights'!$N211*($G211*('Base Data'!$I211+'Base Data'!$J211)/30)+($H211*'Base Data'!M211)</f>
        <v>0</v>
      </c>
      <c r="N211" s="33">
        <f>'LCR Weights'!$N211*($G211*('Base Data'!$I211+'Base Data'!$J211)/30)+($H211*'Base Data'!N211)</f>
        <v>0</v>
      </c>
      <c r="O211" s="33">
        <f>'LCR Weights'!$N211*($G211*('Base Data'!$I211+'Base Data'!$J211)/30)+($H211*'Base Data'!O211)</f>
        <v>0</v>
      </c>
      <c r="P211" s="33">
        <f>'LCR Weights'!$N211*($G211*('Base Data'!$I211+'Base Data'!$J211)/30)+($H211*'Base Data'!P211)</f>
        <v>0</v>
      </c>
      <c r="Q211" s="33">
        <f>'LCR Weights'!$N211*($G211*('Base Data'!$I211+'Base Data'!$J211)/30)+($H211*'Base Data'!Q211)</f>
        <v>0</v>
      </c>
      <c r="R211" s="33">
        <f>'LCR Weights'!$N211*($G211*('Base Data'!$I211+'Base Data'!$J211)/30)+($H211*'Base Data'!R211)</f>
        <v>0</v>
      </c>
      <c r="S211" s="33">
        <f>'LCR Weights'!$N211*($G211*('Base Data'!$I211+'Base Data'!$J211)/30)+($H211*'Base Data'!S211)</f>
        <v>0</v>
      </c>
      <c r="T211" s="33">
        <f>'LCR Weights'!$N211*($G211*('Base Data'!$I211+'Base Data'!$J211)/30)+($H211*'Base Data'!T211)</f>
        <v>0</v>
      </c>
      <c r="U211" s="33">
        <f>'LCR Weights'!$N211*($G211*('Base Data'!$I211+'Base Data'!$J211)/30)+($H211*'Base Data'!U211)</f>
        <v>0</v>
      </c>
      <c r="V211" s="33">
        <f>'LCR Weights'!$N211*($G211*('Base Data'!$I211+'Base Data'!$J211)/30)+($H211*'Base Data'!V211)</f>
        <v>0</v>
      </c>
      <c r="W211" s="33">
        <f>'LCR Weights'!$N211*($G211*('Base Data'!$I211+'Base Data'!$J211)/30)+($H211*'Base Data'!W211)</f>
        <v>0</v>
      </c>
      <c r="X211" s="33">
        <f>'LCR Weights'!$N211*($G211*('Base Data'!$I211+'Base Data'!$J211)/30)+($H211*'Base Data'!X211)</f>
        <v>0</v>
      </c>
      <c r="Y211" s="33">
        <f>'LCR Weights'!$N211*($G211*('Base Data'!$I211+'Base Data'!$J211)/30)+($H211*'Base Data'!Y211)</f>
        <v>0</v>
      </c>
      <c r="Z211" s="33">
        <f>'LCR Weights'!$N211*($G211*('Base Data'!$I211+'Base Data'!$J211)/30)+($H211*'Base Data'!Z211)</f>
        <v>0</v>
      </c>
      <c r="AA211" s="33">
        <f>'LCR Weights'!$N211*($G211*('Base Data'!$I211+'Base Data'!$J211)/30)+($H211*'Base Data'!AA211)</f>
        <v>0</v>
      </c>
      <c r="AB211" s="33">
        <f>'LCR Weights'!$N211*($G211*('Base Data'!$I211+'Base Data'!$J211)/30)+($H211*'Base Data'!AB211)</f>
        <v>0</v>
      </c>
      <c r="AC211" s="33">
        <f>'LCR Weights'!$N211*($G211*('Base Data'!$I211+'Base Data'!$J211)/30)+($H211*'Base Data'!AC211)</f>
        <v>0</v>
      </c>
      <c r="AD211" s="33">
        <f>'LCR Weights'!$N211*($G211*('Base Data'!$I211+'Base Data'!$J211)/30)+($H211*'Base Data'!AD211)</f>
        <v>0</v>
      </c>
      <c r="AE211" s="33">
        <f>'LCR Weights'!$N211*($G211*('Base Data'!$I211+'Base Data'!$J211)/30)+($H211*'Base Data'!AE211)</f>
        <v>0</v>
      </c>
      <c r="AF211" s="33">
        <f>'LCR Weights'!$N211*($G211*('Base Data'!$I211+'Base Data'!$J211)/30)+($H211*'Base Data'!AF211)</f>
        <v>0</v>
      </c>
      <c r="AG211" s="33">
        <f>'LCR Weights'!$N211*($G211*('Base Data'!$I211+'Base Data'!$J211)/30)+($H211*'Base Data'!AG211)</f>
        <v>0</v>
      </c>
      <c r="AH211" s="33">
        <f>'LCR Weights'!$N211*($G211*('Base Data'!$I211+'Base Data'!$J211)/30)+($H211*'Base Data'!AH211)</f>
        <v>0</v>
      </c>
      <c r="AI211" s="33">
        <f>'LCR Weights'!$N211*($G211*('Base Data'!$I211+'Base Data'!$J211)/30)+($H211*'Base Data'!AI211)</f>
        <v>0</v>
      </c>
      <c r="AJ211" s="33">
        <f>'LCR Weights'!$N211*($G211*('Base Data'!$I211+'Base Data'!$J211)/30)+($H211*'Base Data'!AJ211)</f>
        <v>0</v>
      </c>
      <c r="AK211" s="33">
        <f>'LCR Weights'!$N211*($G211*('Base Data'!$I211+'Base Data'!$J211)/30)+($H211*'Base Data'!AK211)</f>
        <v>0</v>
      </c>
      <c r="AL211" s="33">
        <f>'LCR Weights'!$N211*($G211*('Base Data'!$I211+'Base Data'!$J211)/30)+($H211*'Base Data'!AL211)</f>
        <v>0</v>
      </c>
      <c r="AM211" s="33">
        <f>'LCR Weights'!$N211*($G211*('Base Data'!$I211+'Base Data'!$J211)/30)+($H211*'Base Data'!AM211)</f>
        <v>0</v>
      </c>
      <c r="AN211" s="33">
        <f>'LCR Weights'!$N211*($G211*('Base Data'!$I211+'Base Data'!$J211)/30)+($H211*'Base Data'!AN211)</f>
        <v>0</v>
      </c>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c r="CC211" s="103"/>
      <c r="CD211" s="103"/>
      <c r="CE211" s="103"/>
      <c r="CF211" s="103"/>
      <c r="CG211" s="103"/>
      <c r="CH211" s="103"/>
      <c r="CI211" s="103"/>
      <c r="CJ211" s="103"/>
      <c r="CK211" s="103"/>
      <c r="CL211" s="103"/>
      <c r="CM211" s="103"/>
      <c r="CN211" s="103"/>
      <c r="CO211" s="103"/>
      <c r="CP211" s="103"/>
      <c r="CQ211" s="103"/>
      <c r="CR211" s="103"/>
      <c r="CS211" s="103"/>
      <c r="CT211" s="103"/>
      <c r="CU211" s="103"/>
      <c r="CV211" s="103"/>
      <c r="CW211" s="103"/>
      <c r="CX211" s="103"/>
      <c r="CY211" s="103"/>
      <c r="CZ211" s="103"/>
      <c r="DA211" s="103"/>
      <c r="DB211" s="103"/>
      <c r="DC211" s="103"/>
      <c r="DD211" s="103"/>
      <c r="DE211" s="103"/>
      <c r="DF211" s="103"/>
      <c r="DG211" s="103"/>
      <c r="DH211" s="103"/>
      <c r="DI211" s="103"/>
      <c r="DJ211" s="103"/>
      <c r="DK211" s="103"/>
      <c r="DL211" s="104"/>
      <c r="DM211" s="401"/>
    </row>
    <row r="212" spans="1:117" s="173" customFormat="1" ht="19.899999999999999" customHeight="1">
      <c r="A212" s="333">
        <f>'LCR Weights'!N212</f>
        <v>1</v>
      </c>
      <c r="B212" s="333"/>
      <c r="C212" s="76"/>
      <c r="D212" s="119" t="s">
        <v>656</v>
      </c>
      <c r="E212" s="117" t="s">
        <v>844</v>
      </c>
      <c r="F212" s="781" t="s">
        <v>845</v>
      </c>
      <c r="G212" s="726">
        <f>'LCR Weights'!M212</f>
        <v>1</v>
      </c>
      <c r="H212" s="776">
        <f>'LCR Weights'!H212</f>
        <v>1</v>
      </c>
      <c r="I212" s="133"/>
      <c r="J212" s="34">
        <f>IF('LCR Weights'!$N212=0,1,0)*('Base Data'!J212+'Base Data'!I212)*G212</f>
        <v>0</v>
      </c>
      <c r="K212" s="33">
        <f>'LCR Weights'!$N212*($G212*('Base Data'!$I212+'Base Data'!$J212)/30)+($H212*'Base Data'!K212)</f>
        <v>0</v>
      </c>
      <c r="L212" s="33">
        <f>'LCR Weights'!$N212*($G212*('Base Data'!$I212+'Base Data'!$J212)/30)+($H212*'Base Data'!L212)</f>
        <v>0</v>
      </c>
      <c r="M212" s="33">
        <f>'LCR Weights'!$N212*($G212*('Base Data'!$I212+'Base Data'!$J212)/30)+($H212*'Base Data'!M212)</f>
        <v>0</v>
      </c>
      <c r="N212" s="33">
        <f>'LCR Weights'!$N212*($G212*('Base Data'!$I212+'Base Data'!$J212)/30)+($H212*'Base Data'!N212)</f>
        <v>0</v>
      </c>
      <c r="O212" s="33">
        <f>'LCR Weights'!$N212*($G212*('Base Data'!$I212+'Base Data'!$J212)/30)+($H212*'Base Data'!O212)</f>
        <v>0</v>
      </c>
      <c r="P212" s="33">
        <f>'LCR Weights'!$N212*($G212*('Base Data'!$I212+'Base Data'!$J212)/30)+($H212*'Base Data'!P212)</f>
        <v>0</v>
      </c>
      <c r="Q212" s="33">
        <f>'LCR Weights'!$N212*($G212*('Base Data'!$I212+'Base Data'!$J212)/30)+($H212*'Base Data'!Q212)</f>
        <v>0</v>
      </c>
      <c r="R212" s="33">
        <f>'LCR Weights'!$N212*($G212*('Base Data'!$I212+'Base Data'!$J212)/30)+($H212*'Base Data'!R212)</f>
        <v>0</v>
      </c>
      <c r="S212" s="33">
        <f>'LCR Weights'!$N212*($G212*('Base Data'!$I212+'Base Data'!$J212)/30)+($H212*'Base Data'!S212)</f>
        <v>0</v>
      </c>
      <c r="T212" s="33">
        <f>'LCR Weights'!$N212*($G212*('Base Data'!$I212+'Base Data'!$J212)/30)+($H212*'Base Data'!T212)</f>
        <v>0</v>
      </c>
      <c r="U212" s="33">
        <f>'LCR Weights'!$N212*($G212*('Base Data'!$I212+'Base Data'!$J212)/30)+($H212*'Base Data'!U212)</f>
        <v>0</v>
      </c>
      <c r="V212" s="33">
        <f>'LCR Weights'!$N212*($G212*('Base Data'!$I212+'Base Data'!$J212)/30)+($H212*'Base Data'!V212)</f>
        <v>0</v>
      </c>
      <c r="W212" s="33">
        <f>'LCR Weights'!$N212*($G212*('Base Data'!$I212+'Base Data'!$J212)/30)+($H212*'Base Data'!W212)</f>
        <v>0</v>
      </c>
      <c r="X212" s="33">
        <f>'LCR Weights'!$N212*($G212*('Base Data'!$I212+'Base Data'!$J212)/30)+($H212*'Base Data'!X212)</f>
        <v>0</v>
      </c>
      <c r="Y212" s="33">
        <f>'LCR Weights'!$N212*($G212*('Base Data'!$I212+'Base Data'!$J212)/30)+($H212*'Base Data'!Y212)</f>
        <v>0</v>
      </c>
      <c r="Z212" s="33">
        <f>'LCR Weights'!$N212*($G212*('Base Data'!$I212+'Base Data'!$J212)/30)+($H212*'Base Data'!Z212)</f>
        <v>0</v>
      </c>
      <c r="AA212" s="33">
        <f>'LCR Weights'!$N212*($G212*('Base Data'!$I212+'Base Data'!$J212)/30)+($H212*'Base Data'!AA212)</f>
        <v>0</v>
      </c>
      <c r="AB212" s="33">
        <f>'LCR Weights'!$N212*($G212*('Base Data'!$I212+'Base Data'!$J212)/30)+($H212*'Base Data'!AB212)</f>
        <v>0</v>
      </c>
      <c r="AC212" s="33">
        <f>'LCR Weights'!$N212*($G212*('Base Data'!$I212+'Base Data'!$J212)/30)+($H212*'Base Data'!AC212)</f>
        <v>0</v>
      </c>
      <c r="AD212" s="33">
        <f>'LCR Weights'!$N212*($G212*('Base Data'!$I212+'Base Data'!$J212)/30)+($H212*'Base Data'!AD212)</f>
        <v>0</v>
      </c>
      <c r="AE212" s="33">
        <f>'LCR Weights'!$N212*($G212*('Base Data'!$I212+'Base Data'!$J212)/30)+($H212*'Base Data'!AE212)</f>
        <v>0</v>
      </c>
      <c r="AF212" s="33">
        <f>'LCR Weights'!$N212*($G212*('Base Data'!$I212+'Base Data'!$J212)/30)+($H212*'Base Data'!AF212)</f>
        <v>0</v>
      </c>
      <c r="AG212" s="33">
        <f>'LCR Weights'!$N212*($G212*('Base Data'!$I212+'Base Data'!$J212)/30)+($H212*'Base Data'!AG212)</f>
        <v>0</v>
      </c>
      <c r="AH212" s="33">
        <f>'LCR Weights'!$N212*($G212*('Base Data'!$I212+'Base Data'!$J212)/30)+($H212*'Base Data'!AH212)</f>
        <v>0</v>
      </c>
      <c r="AI212" s="33">
        <f>'LCR Weights'!$N212*($G212*('Base Data'!$I212+'Base Data'!$J212)/30)+($H212*'Base Data'!AI212)</f>
        <v>0</v>
      </c>
      <c r="AJ212" s="33">
        <f>'LCR Weights'!$N212*($G212*('Base Data'!$I212+'Base Data'!$J212)/30)+($H212*'Base Data'!AJ212)</f>
        <v>0</v>
      </c>
      <c r="AK212" s="33">
        <f>'LCR Weights'!$N212*($G212*('Base Data'!$I212+'Base Data'!$J212)/30)+($H212*'Base Data'!AK212)</f>
        <v>0</v>
      </c>
      <c r="AL212" s="33">
        <f>'LCR Weights'!$N212*($G212*('Base Data'!$I212+'Base Data'!$J212)/30)+($H212*'Base Data'!AL212)</f>
        <v>0</v>
      </c>
      <c r="AM212" s="33">
        <f>'LCR Weights'!$N212*($G212*('Base Data'!$I212+'Base Data'!$J212)/30)+($H212*'Base Data'!AM212)</f>
        <v>0</v>
      </c>
      <c r="AN212" s="33">
        <f>'LCR Weights'!$N212*($G212*('Base Data'!$I212+'Base Data'!$J212)/30)+($H212*'Base Data'!AN212)</f>
        <v>0</v>
      </c>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3"/>
      <c r="CE212" s="103"/>
      <c r="CF212" s="103"/>
      <c r="CG212" s="103"/>
      <c r="CH212" s="103"/>
      <c r="CI212" s="103"/>
      <c r="CJ212" s="103"/>
      <c r="CK212" s="103"/>
      <c r="CL212" s="103"/>
      <c r="CM212" s="103"/>
      <c r="CN212" s="103"/>
      <c r="CO212" s="103"/>
      <c r="CP212" s="103"/>
      <c r="CQ212" s="103"/>
      <c r="CR212" s="103"/>
      <c r="CS212" s="103"/>
      <c r="CT212" s="103"/>
      <c r="CU212" s="103"/>
      <c r="CV212" s="103"/>
      <c r="CW212" s="103"/>
      <c r="CX212" s="103"/>
      <c r="CY212" s="103"/>
      <c r="CZ212" s="103"/>
      <c r="DA212" s="103"/>
      <c r="DB212" s="103"/>
      <c r="DC212" s="103"/>
      <c r="DD212" s="103"/>
      <c r="DE212" s="103"/>
      <c r="DF212" s="103"/>
      <c r="DG212" s="103"/>
      <c r="DH212" s="103"/>
      <c r="DI212" s="103"/>
      <c r="DJ212" s="103"/>
      <c r="DK212" s="103"/>
      <c r="DL212" s="104"/>
      <c r="DM212" s="401"/>
    </row>
    <row r="213" spans="1:117" s="173" customFormat="1" ht="24.75">
      <c r="A213" s="333">
        <f>'LCR Weights'!N213</f>
        <v>1</v>
      </c>
      <c r="B213" s="333"/>
      <c r="C213" s="76"/>
      <c r="D213" s="119" t="s">
        <v>657</v>
      </c>
      <c r="E213" s="117" t="s">
        <v>846</v>
      </c>
      <c r="F213" s="783" t="s">
        <v>321</v>
      </c>
      <c r="G213" s="726">
        <f>'LCR Weights'!M213</f>
        <v>1</v>
      </c>
      <c r="H213" s="776">
        <f>'LCR Weights'!H213</f>
        <v>1</v>
      </c>
      <c r="I213" s="133"/>
      <c r="J213" s="34">
        <f>IF('LCR Weights'!$N213=0,1,0)*('Base Data'!J213+'Base Data'!I213)*G213</f>
        <v>0</v>
      </c>
      <c r="K213" s="33">
        <f>'LCR Weights'!$N213*($G213*('Base Data'!$I213+'Base Data'!$J213)/30)+($H213*'Base Data'!K213)</f>
        <v>0</v>
      </c>
      <c r="L213" s="33">
        <f>'LCR Weights'!$N213*($G213*('Base Data'!$I213+'Base Data'!$J213)/30)+($H213*'Base Data'!L213)</f>
        <v>0</v>
      </c>
      <c r="M213" s="33">
        <f>'LCR Weights'!$N213*($G213*('Base Data'!$I213+'Base Data'!$J213)/30)+($H213*'Base Data'!M213)</f>
        <v>0</v>
      </c>
      <c r="N213" s="33">
        <f>'LCR Weights'!$N213*($G213*('Base Data'!$I213+'Base Data'!$J213)/30)+($H213*'Base Data'!N213)</f>
        <v>0</v>
      </c>
      <c r="O213" s="33">
        <f>'LCR Weights'!$N213*($G213*('Base Data'!$I213+'Base Data'!$J213)/30)+($H213*'Base Data'!O213)</f>
        <v>0</v>
      </c>
      <c r="P213" s="33">
        <f>'LCR Weights'!$N213*($G213*('Base Data'!$I213+'Base Data'!$J213)/30)+($H213*'Base Data'!P213)</f>
        <v>0</v>
      </c>
      <c r="Q213" s="33">
        <f>'LCR Weights'!$N213*($G213*('Base Data'!$I213+'Base Data'!$J213)/30)+($H213*'Base Data'!Q213)</f>
        <v>0</v>
      </c>
      <c r="R213" s="33">
        <f>'LCR Weights'!$N213*($G213*('Base Data'!$I213+'Base Data'!$J213)/30)+($H213*'Base Data'!R213)</f>
        <v>0</v>
      </c>
      <c r="S213" s="33">
        <f>'LCR Weights'!$N213*($G213*('Base Data'!$I213+'Base Data'!$J213)/30)+($H213*'Base Data'!S213)</f>
        <v>0</v>
      </c>
      <c r="T213" s="33">
        <f>'LCR Weights'!$N213*($G213*('Base Data'!$I213+'Base Data'!$J213)/30)+($H213*'Base Data'!T213)</f>
        <v>0</v>
      </c>
      <c r="U213" s="33">
        <f>'LCR Weights'!$N213*($G213*('Base Data'!$I213+'Base Data'!$J213)/30)+($H213*'Base Data'!U213)</f>
        <v>0</v>
      </c>
      <c r="V213" s="33">
        <f>'LCR Weights'!$N213*($G213*('Base Data'!$I213+'Base Data'!$J213)/30)+($H213*'Base Data'!V213)</f>
        <v>0</v>
      </c>
      <c r="W213" s="33">
        <f>'LCR Weights'!$N213*($G213*('Base Data'!$I213+'Base Data'!$J213)/30)+($H213*'Base Data'!W213)</f>
        <v>0</v>
      </c>
      <c r="X213" s="33">
        <f>'LCR Weights'!$N213*($G213*('Base Data'!$I213+'Base Data'!$J213)/30)+($H213*'Base Data'!X213)</f>
        <v>0</v>
      </c>
      <c r="Y213" s="33">
        <f>'LCR Weights'!$N213*($G213*('Base Data'!$I213+'Base Data'!$J213)/30)+($H213*'Base Data'!Y213)</f>
        <v>0</v>
      </c>
      <c r="Z213" s="33">
        <f>'LCR Weights'!$N213*($G213*('Base Data'!$I213+'Base Data'!$J213)/30)+($H213*'Base Data'!Z213)</f>
        <v>0</v>
      </c>
      <c r="AA213" s="33">
        <f>'LCR Weights'!$N213*($G213*('Base Data'!$I213+'Base Data'!$J213)/30)+($H213*'Base Data'!AA213)</f>
        <v>0</v>
      </c>
      <c r="AB213" s="33">
        <f>'LCR Weights'!$N213*($G213*('Base Data'!$I213+'Base Data'!$J213)/30)+($H213*'Base Data'!AB213)</f>
        <v>0</v>
      </c>
      <c r="AC213" s="33">
        <f>'LCR Weights'!$N213*($G213*('Base Data'!$I213+'Base Data'!$J213)/30)+($H213*'Base Data'!AC213)</f>
        <v>0</v>
      </c>
      <c r="AD213" s="33">
        <f>'LCR Weights'!$N213*($G213*('Base Data'!$I213+'Base Data'!$J213)/30)+($H213*'Base Data'!AD213)</f>
        <v>0</v>
      </c>
      <c r="AE213" s="33">
        <f>'LCR Weights'!$N213*($G213*('Base Data'!$I213+'Base Data'!$J213)/30)+($H213*'Base Data'!AE213)</f>
        <v>0</v>
      </c>
      <c r="AF213" s="33">
        <f>'LCR Weights'!$N213*($G213*('Base Data'!$I213+'Base Data'!$J213)/30)+($H213*'Base Data'!AF213)</f>
        <v>0</v>
      </c>
      <c r="AG213" s="33">
        <f>'LCR Weights'!$N213*($G213*('Base Data'!$I213+'Base Data'!$J213)/30)+($H213*'Base Data'!AG213)</f>
        <v>0</v>
      </c>
      <c r="AH213" s="33">
        <f>'LCR Weights'!$N213*($G213*('Base Data'!$I213+'Base Data'!$J213)/30)+($H213*'Base Data'!AH213)</f>
        <v>0</v>
      </c>
      <c r="AI213" s="33">
        <f>'LCR Weights'!$N213*($G213*('Base Data'!$I213+'Base Data'!$J213)/30)+($H213*'Base Data'!AI213)</f>
        <v>0</v>
      </c>
      <c r="AJ213" s="33">
        <f>'LCR Weights'!$N213*($G213*('Base Data'!$I213+'Base Data'!$J213)/30)+($H213*'Base Data'!AJ213)</f>
        <v>0</v>
      </c>
      <c r="AK213" s="33">
        <f>'LCR Weights'!$N213*($G213*('Base Data'!$I213+'Base Data'!$J213)/30)+($H213*'Base Data'!AK213)</f>
        <v>0</v>
      </c>
      <c r="AL213" s="33">
        <f>'LCR Weights'!$N213*($G213*('Base Data'!$I213+'Base Data'!$J213)/30)+($H213*'Base Data'!AL213)</f>
        <v>0</v>
      </c>
      <c r="AM213" s="33">
        <f>'LCR Weights'!$N213*($G213*('Base Data'!$I213+'Base Data'!$J213)/30)+($H213*'Base Data'!AM213)</f>
        <v>0</v>
      </c>
      <c r="AN213" s="33">
        <f>'LCR Weights'!$N213*($G213*('Base Data'!$I213+'Base Data'!$J213)/30)+($H213*'Base Data'!AN213)</f>
        <v>0</v>
      </c>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729"/>
      <c r="DM213" s="401"/>
    </row>
    <row r="214" spans="1:117" s="173" customFormat="1" ht="19.5" customHeight="1">
      <c r="A214" s="333">
        <f>'LCR Weights'!N214</f>
        <v>0</v>
      </c>
      <c r="B214" s="333"/>
      <c r="C214" s="76"/>
      <c r="D214" s="119" t="s">
        <v>658</v>
      </c>
      <c r="E214" s="117" t="s">
        <v>847</v>
      </c>
      <c r="F214" s="781" t="s">
        <v>322</v>
      </c>
      <c r="G214" s="726">
        <f>'LCR Weights'!M214</f>
        <v>1</v>
      </c>
      <c r="H214" s="776">
        <f>'LCR Weights'!H214</f>
        <v>1</v>
      </c>
      <c r="I214" s="133"/>
      <c r="J214" s="34">
        <f>IF('LCR Weights'!$N214=0,1,0)*('Base Data'!J214+'Base Data'!I214)*G214</f>
        <v>0</v>
      </c>
      <c r="K214" s="33">
        <f>'LCR Weights'!$N214*($G214*('Base Data'!$I214+'Base Data'!$J214)/30)+($H214*'Base Data'!K214)</f>
        <v>0</v>
      </c>
      <c r="L214" s="33">
        <f>'LCR Weights'!$N214*($G214*('Base Data'!$I214+'Base Data'!$J214)/30)+($H214*'Base Data'!L214)</f>
        <v>0</v>
      </c>
      <c r="M214" s="33">
        <f>'LCR Weights'!$N214*($G214*('Base Data'!$I214+'Base Data'!$J214)/30)+($H214*'Base Data'!M214)</f>
        <v>0</v>
      </c>
      <c r="N214" s="33">
        <f>'LCR Weights'!$N214*($G214*('Base Data'!$I214+'Base Data'!$J214)/30)+($H214*'Base Data'!N214)</f>
        <v>0</v>
      </c>
      <c r="O214" s="33">
        <f>'LCR Weights'!$N214*($G214*('Base Data'!$I214+'Base Data'!$J214)/30)+($H214*'Base Data'!O214)</f>
        <v>0</v>
      </c>
      <c r="P214" s="33">
        <f>'LCR Weights'!$N214*($G214*('Base Data'!$I214+'Base Data'!$J214)/30)+($H214*'Base Data'!P214)</f>
        <v>0</v>
      </c>
      <c r="Q214" s="33">
        <f>'LCR Weights'!$N214*($G214*('Base Data'!$I214+'Base Data'!$J214)/30)+($H214*'Base Data'!Q214)</f>
        <v>0</v>
      </c>
      <c r="R214" s="33">
        <f>'LCR Weights'!$N214*($G214*('Base Data'!$I214+'Base Data'!$J214)/30)+($H214*'Base Data'!R214)</f>
        <v>0</v>
      </c>
      <c r="S214" s="33">
        <f>'LCR Weights'!$N214*($G214*('Base Data'!$I214+'Base Data'!$J214)/30)+($H214*'Base Data'!S214)</f>
        <v>0</v>
      </c>
      <c r="T214" s="33">
        <f>'LCR Weights'!$N214*($G214*('Base Data'!$I214+'Base Data'!$J214)/30)+($H214*'Base Data'!T214)</f>
        <v>0</v>
      </c>
      <c r="U214" s="33">
        <f>'LCR Weights'!$N214*($G214*('Base Data'!$I214+'Base Data'!$J214)/30)+($H214*'Base Data'!U214)</f>
        <v>0</v>
      </c>
      <c r="V214" s="33">
        <f>'LCR Weights'!$N214*($G214*('Base Data'!$I214+'Base Data'!$J214)/30)+($H214*'Base Data'!V214)</f>
        <v>0</v>
      </c>
      <c r="W214" s="33">
        <f>'LCR Weights'!$N214*($G214*('Base Data'!$I214+'Base Data'!$J214)/30)+($H214*'Base Data'!W214)</f>
        <v>0</v>
      </c>
      <c r="X214" s="33">
        <f>'LCR Weights'!$N214*($G214*('Base Data'!$I214+'Base Data'!$J214)/30)+($H214*'Base Data'!X214)</f>
        <v>0</v>
      </c>
      <c r="Y214" s="33">
        <f>'LCR Weights'!$N214*($G214*('Base Data'!$I214+'Base Data'!$J214)/30)+($H214*'Base Data'!Y214)</f>
        <v>0</v>
      </c>
      <c r="Z214" s="33">
        <f>'LCR Weights'!$N214*($G214*('Base Data'!$I214+'Base Data'!$J214)/30)+($H214*'Base Data'!Z214)</f>
        <v>0</v>
      </c>
      <c r="AA214" s="33">
        <f>'LCR Weights'!$N214*($G214*('Base Data'!$I214+'Base Data'!$J214)/30)+($H214*'Base Data'!AA214)</f>
        <v>0</v>
      </c>
      <c r="AB214" s="33">
        <f>'LCR Weights'!$N214*($G214*('Base Data'!$I214+'Base Data'!$J214)/30)+($H214*'Base Data'!AB214)</f>
        <v>0</v>
      </c>
      <c r="AC214" s="33">
        <f>'LCR Weights'!$N214*($G214*('Base Data'!$I214+'Base Data'!$J214)/30)+($H214*'Base Data'!AC214)</f>
        <v>0</v>
      </c>
      <c r="AD214" s="33">
        <f>'LCR Weights'!$N214*($G214*('Base Data'!$I214+'Base Data'!$J214)/30)+($H214*'Base Data'!AD214)</f>
        <v>0</v>
      </c>
      <c r="AE214" s="33">
        <f>'LCR Weights'!$N214*($G214*('Base Data'!$I214+'Base Data'!$J214)/30)+($H214*'Base Data'!AE214)</f>
        <v>0</v>
      </c>
      <c r="AF214" s="33">
        <f>'LCR Weights'!$N214*($G214*('Base Data'!$I214+'Base Data'!$J214)/30)+($H214*'Base Data'!AF214)</f>
        <v>0</v>
      </c>
      <c r="AG214" s="33">
        <f>'LCR Weights'!$N214*($G214*('Base Data'!$I214+'Base Data'!$J214)/30)+($H214*'Base Data'!AG214)</f>
        <v>0</v>
      </c>
      <c r="AH214" s="33">
        <f>'LCR Weights'!$N214*($G214*('Base Data'!$I214+'Base Data'!$J214)/30)+($H214*'Base Data'!AH214)</f>
        <v>0</v>
      </c>
      <c r="AI214" s="33">
        <f>'LCR Weights'!$N214*($G214*('Base Data'!$I214+'Base Data'!$J214)/30)+($H214*'Base Data'!AI214)</f>
        <v>0</v>
      </c>
      <c r="AJ214" s="33">
        <f>'LCR Weights'!$N214*($G214*('Base Data'!$I214+'Base Data'!$J214)/30)+($H214*'Base Data'!AJ214)</f>
        <v>0</v>
      </c>
      <c r="AK214" s="33">
        <f>'LCR Weights'!$N214*($G214*('Base Data'!$I214+'Base Data'!$J214)/30)+($H214*'Base Data'!AK214)</f>
        <v>0</v>
      </c>
      <c r="AL214" s="33">
        <f>'LCR Weights'!$N214*($G214*('Base Data'!$I214+'Base Data'!$J214)/30)+($H214*'Base Data'!AL214)</f>
        <v>0</v>
      </c>
      <c r="AM214" s="33">
        <f>'LCR Weights'!$N214*($G214*('Base Data'!$I214+'Base Data'!$J214)/30)+($H214*'Base Data'!AM214)</f>
        <v>0</v>
      </c>
      <c r="AN214" s="33">
        <f>'LCR Weights'!$N214*($G214*('Base Data'!$I214+'Base Data'!$J214)/30)+($H214*'Base Data'!AN214)</f>
        <v>0</v>
      </c>
      <c r="AO214" s="103">
        <f>$H214*'Base Data'!AO214</f>
        <v>0</v>
      </c>
      <c r="AP214" s="103">
        <f>$H214*'Base Data'!AP214</f>
        <v>0</v>
      </c>
      <c r="AQ214" s="103">
        <f>$H214*'Base Data'!AQ214</f>
        <v>0</v>
      </c>
      <c r="AR214" s="103">
        <f>$H214*'Base Data'!AR214</f>
        <v>0</v>
      </c>
      <c r="AS214" s="103">
        <f>$H214*'Base Data'!AS214</f>
        <v>0</v>
      </c>
      <c r="AT214" s="103">
        <f>$H214*'Base Data'!AT214</f>
        <v>0</v>
      </c>
      <c r="AU214" s="103">
        <f>$H214*'Base Data'!AU214</f>
        <v>0</v>
      </c>
      <c r="AV214" s="103">
        <f>$H214*'Base Data'!AV214</f>
        <v>0</v>
      </c>
      <c r="AW214" s="103">
        <f>$H214*'Base Data'!AW214</f>
        <v>0</v>
      </c>
      <c r="AX214" s="103">
        <f>$H214*'Base Data'!AX214</f>
        <v>0</v>
      </c>
      <c r="AY214" s="103">
        <f>$H214*'Base Data'!AY214</f>
        <v>0</v>
      </c>
      <c r="AZ214" s="103">
        <f>$H214*'Base Data'!AZ214</f>
        <v>0</v>
      </c>
      <c r="BA214" s="103">
        <f>$H214*'Base Data'!BA214</f>
        <v>0</v>
      </c>
      <c r="BB214" s="103">
        <f>$H214*'Base Data'!BB214</f>
        <v>0</v>
      </c>
      <c r="BC214" s="103">
        <f>$H214*'Base Data'!BC214</f>
        <v>0</v>
      </c>
      <c r="BD214" s="103">
        <f>$H214*'Base Data'!BD214</f>
        <v>0</v>
      </c>
      <c r="BE214" s="103">
        <f>$H214*'Base Data'!BE214</f>
        <v>0</v>
      </c>
      <c r="BF214" s="103">
        <f>$H214*'Base Data'!BF214</f>
        <v>0</v>
      </c>
      <c r="BG214" s="103">
        <f>$H214*'Base Data'!BG214</f>
        <v>0</v>
      </c>
      <c r="BH214" s="103">
        <f>$H214*'Base Data'!BH214</f>
        <v>0</v>
      </c>
      <c r="BI214" s="103">
        <f>$H214*'Base Data'!BI214</f>
        <v>0</v>
      </c>
      <c r="BJ214" s="103">
        <f>$H214*'Base Data'!BJ214</f>
        <v>0</v>
      </c>
      <c r="BK214" s="103">
        <f>$H214*'Base Data'!BK214</f>
        <v>0</v>
      </c>
      <c r="BL214" s="103">
        <f>$H214*'Base Data'!BL214</f>
        <v>0</v>
      </c>
      <c r="BM214" s="103">
        <f>$H214*'Base Data'!BM214</f>
        <v>0</v>
      </c>
      <c r="BN214" s="103">
        <f>$H214*'Base Data'!BN214</f>
        <v>0</v>
      </c>
      <c r="BO214" s="103">
        <f>$H214*'Base Data'!BO214</f>
        <v>0</v>
      </c>
      <c r="BP214" s="103">
        <f>$H214*'Base Data'!BP214</f>
        <v>0</v>
      </c>
      <c r="BQ214" s="103">
        <f>$H214*'Base Data'!BQ214</f>
        <v>0</v>
      </c>
      <c r="BR214" s="103">
        <f>$H214*'Base Data'!BR214</f>
        <v>0</v>
      </c>
      <c r="BS214" s="103">
        <f>$H214*'Base Data'!BS214</f>
        <v>0</v>
      </c>
      <c r="BT214" s="103">
        <f>$H214*'Base Data'!BT214</f>
        <v>0</v>
      </c>
      <c r="BU214" s="103">
        <f>$H214*'Base Data'!BU214</f>
        <v>0</v>
      </c>
      <c r="BV214" s="103">
        <f>$H214*'Base Data'!BV214</f>
        <v>0</v>
      </c>
      <c r="BW214" s="103">
        <f>$H214*'Base Data'!BW214</f>
        <v>0</v>
      </c>
      <c r="BX214" s="103">
        <f>$H214*'Base Data'!BX214</f>
        <v>0</v>
      </c>
      <c r="BY214" s="103">
        <f>$H214*'Base Data'!BY214</f>
        <v>0</v>
      </c>
      <c r="BZ214" s="103">
        <f>$H214*'Base Data'!BZ214</f>
        <v>0</v>
      </c>
      <c r="CA214" s="103">
        <f>$H214*'Base Data'!CA214</f>
        <v>0</v>
      </c>
      <c r="CB214" s="103">
        <f>$H214*'Base Data'!CB214</f>
        <v>0</v>
      </c>
      <c r="CC214" s="103">
        <f>$H214*'Base Data'!CC214</f>
        <v>0</v>
      </c>
      <c r="CD214" s="103">
        <f>$H214*'Base Data'!CD214</f>
        <v>0</v>
      </c>
      <c r="CE214" s="103">
        <f>$H214*'Base Data'!CE214</f>
        <v>0</v>
      </c>
      <c r="CF214" s="103">
        <f>$H214*'Base Data'!CF214</f>
        <v>0</v>
      </c>
      <c r="CG214" s="103">
        <f>$H214*'Base Data'!CG214</f>
        <v>0</v>
      </c>
      <c r="CH214" s="103">
        <f>$H214*'Base Data'!CH214</f>
        <v>0</v>
      </c>
      <c r="CI214" s="103">
        <f>$H214*'Base Data'!CI214</f>
        <v>0</v>
      </c>
      <c r="CJ214" s="103">
        <f>$H214*'Base Data'!CJ214</f>
        <v>0</v>
      </c>
      <c r="CK214" s="103">
        <f>$H214*'Base Data'!CK214</f>
        <v>0</v>
      </c>
      <c r="CL214" s="103">
        <f>$H214*'Base Data'!CL214</f>
        <v>0</v>
      </c>
      <c r="CM214" s="103">
        <f>$H214*'Base Data'!CM214</f>
        <v>0</v>
      </c>
      <c r="CN214" s="103">
        <f>$H214*'Base Data'!CN214</f>
        <v>0</v>
      </c>
      <c r="CO214" s="103">
        <f>$H214*'Base Data'!CO214</f>
        <v>0</v>
      </c>
      <c r="CP214" s="103">
        <f>$H214*'Base Data'!CP214</f>
        <v>0</v>
      </c>
      <c r="CQ214" s="103">
        <f>$H214*'Base Data'!CQ214</f>
        <v>0</v>
      </c>
      <c r="CR214" s="103">
        <f>$H214*'Base Data'!CR214</f>
        <v>0</v>
      </c>
      <c r="CS214" s="103">
        <f>$H214*'Base Data'!CS214</f>
        <v>0</v>
      </c>
      <c r="CT214" s="103">
        <f>$H214*'Base Data'!CT214</f>
        <v>0</v>
      </c>
      <c r="CU214" s="103">
        <f>$H214*'Base Data'!CU214</f>
        <v>0</v>
      </c>
      <c r="CV214" s="103">
        <f>$H214*'Base Data'!CV214</f>
        <v>0</v>
      </c>
      <c r="CW214" s="103">
        <f>$H214*'Base Data'!CW214</f>
        <v>0</v>
      </c>
      <c r="CX214" s="103">
        <f>$H214*'Base Data'!CX214</f>
        <v>0</v>
      </c>
      <c r="CY214" s="103">
        <f>$H214*'Base Data'!CY214</f>
        <v>0</v>
      </c>
      <c r="CZ214" s="103">
        <f>$H214*'Base Data'!CZ214</f>
        <v>0</v>
      </c>
      <c r="DA214" s="103">
        <f>$H214*'Base Data'!DA214</f>
        <v>0</v>
      </c>
      <c r="DB214" s="103">
        <f>$H214*'Base Data'!DB214</f>
        <v>0</v>
      </c>
      <c r="DC214" s="103">
        <f>$H214*'Base Data'!DC214</f>
        <v>0</v>
      </c>
      <c r="DD214" s="103">
        <f>$H214*'Base Data'!DD214</f>
        <v>0</v>
      </c>
      <c r="DE214" s="103">
        <f>$H214*'Base Data'!DE214</f>
        <v>0</v>
      </c>
      <c r="DF214" s="103">
        <f>$H214*'Base Data'!DF214</f>
        <v>0</v>
      </c>
      <c r="DG214" s="103">
        <f>$H214*'Base Data'!DG214</f>
        <v>0</v>
      </c>
      <c r="DH214" s="103">
        <f>$H214*'Base Data'!DH214</f>
        <v>0</v>
      </c>
      <c r="DI214" s="103">
        <f>$H214*'Base Data'!DI214</f>
        <v>0</v>
      </c>
      <c r="DJ214" s="103">
        <f>$H214*'Base Data'!DJ214</f>
        <v>0</v>
      </c>
      <c r="DK214" s="103">
        <f>$H214*'Base Data'!DK214</f>
        <v>0</v>
      </c>
      <c r="DL214" s="104">
        <f>$H214*'Base Data'!DL214</f>
        <v>0</v>
      </c>
      <c r="DM214" s="401"/>
    </row>
    <row r="215" spans="1:117" s="173" customFormat="1" ht="19.899999999999999" customHeight="1">
      <c r="A215" s="333">
        <f>'LCR Weights'!N215</f>
        <v>1</v>
      </c>
      <c r="B215" s="333"/>
      <c r="C215" s="76"/>
      <c r="D215" s="119" t="s">
        <v>659</v>
      </c>
      <c r="E215" s="117" t="s">
        <v>848</v>
      </c>
      <c r="F215" s="781" t="s">
        <v>323</v>
      </c>
      <c r="G215" s="726">
        <f>'LCR Weights'!M215</f>
        <v>0.05</v>
      </c>
      <c r="H215" s="776">
        <f>'LCR Weights'!H215</f>
        <v>0.05</v>
      </c>
      <c r="I215" s="133"/>
      <c r="J215" s="34">
        <f>IF('LCR Weights'!$N215=0,1,0)*('Base Data'!J215+'Base Data'!I215)*G215</f>
        <v>0</v>
      </c>
      <c r="K215" s="33">
        <f>'LCR Weights'!$N215*($G215*('Base Data'!$I215+'Base Data'!$J215)/30)+($H215*'Base Data'!K215)</f>
        <v>0</v>
      </c>
      <c r="L215" s="33">
        <f>'LCR Weights'!$N215*($G215*('Base Data'!$I215+'Base Data'!$J215)/30)+($H215*'Base Data'!L215)</f>
        <v>0</v>
      </c>
      <c r="M215" s="33">
        <f>'LCR Weights'!$N215*($G215*('Base Data'!$I215+'Base Data'!$J215)/30)+($H215*'Base Data'!M215)</f>
        <v>0</v>
      </c>
      <c r="N215" s="33">
        <f>'LCR Weights'!$N215*($G215*('Base Data'!$I215+'Base Data'!$J215)/30)+($H215*'Base Data'!N215)</f>
        <v>0</v>
      </c>
      <c r="O215" s="33">
        <f>'LCR Weights'!$N215*($G215*('Base Data'!$I215+'Base Data'!$J215)/30)+($H215*'Base Data'!O215)</f>
        <v>0</v>
      </c>
      <c r="P215" s="33">
        <f>'LCR Weights'!$N215*($G215*('Base Data'!$I215+'Base Data'!$J215)/30)+($H215*'Base Data'!P215)</f>
        <v>0</v>
      </c>
      <c r="Q215" s="33">
        <f>'LCR Weights'!$N215*($G215*('Base Data'!$I215+'Base Data'!$J215)/30)+($H215*'Base Data'!Q215)</f>
        <v>0</v>
      </c>
      <c r="R215" s="33">
        <f>'LCR Weights'!$N215*($G215*('Base Data'!$I215+'Base Data'!$J215)/30)+($H215*'Base Data'!R215)</f>
        <v>0</v>
      </c>
      <c r="S215" s="33">
        <f>'LCR Weights'!$N215*($G215*('Base Data'!$I215+'Base Data'!$J215)/30)+($H215*'Base Data'!S215)</f>
        <v>0</v>
      </c>
      <c r="T215" s="33">
        <f>'LCR Weights'!$N215*($G215*('Base Data'!$I215+'Base Data'!$J215)/30)+($H215*'Base Data'!T215)</f>
        <v>0</v>
      </c>
      <c r="U215" s="33">
        <f>'LCR Weights'!$N215*($G215*('Base Data'!$I215+'Base Data'!$J215)/30)+($H215*'Base Data'!U215)</f>
        <v>0</v>
      </c>
      <c r="V215" s="33">
        <f>'LCR Weights'!$N215*($G215*('Base Data'!$I215+'Base Data'!$J215)/30)+($H215*'Base Data'!V215)</f>
        <v>0</v>
      </c>
      <c r="W215" s="33">
        <f>'LCR Weights'!$N215*($G215*('Base Data'!$I215+'Base Data'!$J215)/30)+($H215*'Base Data'!W215)</f>
        <v>0</v>
      </c>
      <c r="X215" s="33">
        <f>'LCR Weights'!$N215*($G215*('Base Data'!$I215+'Base Data'!$J215)/30)+($H215*'Base Data'!X215)</f>
        <v>0</v>
      </c>
      <c r="Y215" s="33">
        <f>'LCR Weights'!$N215*($G215*('Base Data'!$I215+'Base Data'!$J215)/30)+($H215*'Base Data'!Y215)</f>
        <v>0</v>
      </c>
      <c r="Z215" s="33">
        <f>'LCR Weights'!$N215*($G215*('Base Data'!$I215+'Base Data'!$J215)/30)+($H215*'Base Data'!Z215)</f>
        <v>0</v>
      </c>
      <c r="AA215" s="33">
        <f>'LCR Weights'!$N215*($G215*('Base Data'!$I215+'Base Data'!$J215)/30)+($H215*'Base Data'!AA215)</f>
        <v>0</v>
      </c>
      <c r="AB215" s="33">
        <f>'LCR Weights'!$N215*($G215*('Base Data'!$I215+'Base Data'!$J215)/30)+($H215*'Base Data'!AB215)</f>
        <v>0</v>
      </c>
      <c r="AC215" s="33">
        <f>'LCR Weights'!$N215*($G215*('Base Data'!$I215+'Base Data'!$J215)/30)+($H215*'Base Data'!AC215)</f>
        <v>0</v>
      </c>
      <c r="AD215" s="33">
        <f>'LCR Weights'!$N215*($G215*('Base Data'!$I215+'Base Data'!$J215)/30)+($H215*'Base Data'!AD215)</f>
        <v>0</v>
      </c>
      <c r="AE215" s="33">
        <f>'LCR Weights'!$N215*($G215*('Base Data'!$I215+'Base Data'!$J215)/30)+($H215*'Base Data'!AE215)</f>
        <v>0</v>
      </c>
      <c r="AF215" s="33">
        <f>'LCR Weights'!$N215*($G215*('Base Data'!$I215+'Base Data'!$J215)/30)+($H215*'Base Data'!AF215)</f>
        <v>0</v>
      </c>
      <c r="AG215" s="33">
        <f>'LCR Weights'!$N215*($G215*('Base Data'!$I215+'Base Data'!$J215)/30)+($H215*'Base Data'!AG215)</f>
        <v>0</v>
      </c>
      <c r="AH215" s="33">
        <f>'LCR Weights'!$N215*($G215*('Base Data'!$I215+'Base Data'!$J215)/30)+($H215*'Base Data'!AH215)</f>
        <v>0</v>
      </c>
      <c r="AI215" s="33">
        <f>'LCR Weights'!$N215*($G215*('Base Data'!$I215+'Base Data'!$J215)/30)+($H215*'Base Data'!AI215)</f>
        <v>0</v>
      </c>
      <c r="AJ215" s="33">
        <f>'LCR Weights'!$N215*($G215*('Base Data'!$I215+'Base Data'!$J215)/30)+($H215*'Base Data'!AJ215)</f>
        <v>0</v>
      </c>
      <c r="AK215" s="33">
        <f>'LCR Weights'!$N215*($G215*('Base Data'!$I215+'Base Data'!$J215)/30)+($H215*'Base Data'!AK215)</f>
        <v>0</v>
      </c>
      <c r="AL215" s="33">
        <f>'LCR Weights'!$N215*($G215*('Base Data'!$I215+'Base Data'!$J215)/30)+($H215*'Base Data'!AL215)</f>
        <v>0</v>
      </c>
      <c r="AM215" s="33">
        <f>'LCR Weights'!$N215*($G215*('Base Data'!$I215+'Base Data'!$J215)/30)+($H215*'Base Data'!AM215)</f>
        <v>0</v>
      </c>
      <c r="AN215" s="33">
        <f>'LCR Weights'!$N215*($G215*('Base Data'!$I215+'Base Data'!$J215)/30)+($H215*'Base Data'!AN215)</f>
        <v>0</v>
      </c>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729"/>
      <c r="DM215" s="401"/>
    </row>
    <row r="216" spans="1:117" s="173" customFormat="1" ht="19.899999999999999" customHeight="1">
      <c r="A216" s="333"/>
      <c r="B216" s="333"/>
      <c r="C216" s="76"/>
      <c r="D216" s="115" t="s">
        <v>698</v>
      </c>
      <c r="E216" s="122" t="s">
        <v>699</v>
      </c>
      <c r="F216" s="406" t="s">
        <v>324</v>
      </c>
      <c r="G216" s="721"/>
      <c r="H216" s="782"/>
      <c r="I216" s="133"/>
      <c r="J216" s="34">
        <f>SUM(J217:J224)</f>
        <v>0</v>
      </c>
      <c r="K216" s="34">
        <f>SUM(K217:K224)</f>
        <v>0</v>
      </c>
      <c r="L216" s="34">
        <f t="shared" ref="L216:BV216" si="414">SUM(L217:L224)</f>
        <v>0</v>
      </c>
      <c r="M216" s="34">
        <f>SUM(M217:M224)</f>
        <v>0</v>
      </c>
      <c r="N216" s="34">
        <f t="shared" si="414"/>
        <v>0</v>
      </c>
      <c r="O216" s="34">
        <f t="shared" si="414"/>
        <v>0</v>
      </c>
      <c r="P216" s="34">
        <f t="shared" si="414"/>
        <v>0</v>
      </c>
      <c r="Q216" s="34">
        <f t="shared" si="414"/>
        <v>0</v>
      </c>
      <c r="R216" s="34">
        <f t="shared" si="414"/>
        <v>0</v>
      </c>
      <c r="S216" s="34">
        <f t="shared" si="414"/>
        <v>0</v>
      </c>
      <c r="T216" s="34">
        <f t="shared" si="414"/>
        <v>0</v>
      </c>
      <c r="U216" s="34">
        <f t="shared" si="414"/>
        <v>0</v>
      </c>
      <c r="V216" s="34">
        <f t="shared" si="414"/>
        <v>0</v>
      </c>
      <c r="W216" s="34">
        <f t="shared" si="414"/>
        <v>0</v>
      </c>
      <c r="X216" s="34">
        <f t="shared" si="414"/>
        <v>0</v>
      </c>
      <c r="Y216" s="34">
        <f t="shared" si="414"/>
        <v>0</v>
      </c>
      <c r="Z216" s="34">
        <f t="shared" si="414"/>
        <v>0</v>
      </c>
      <c r="AA216" s="34">
        <f t="shared" si="414"/>
        <v>0</v>
      </c>
      <c r="AB216" s="34">
        <f t="shared" si="414"/>
        <v>0</v>
      </c>
      <c r="AC216" s="34">
        <f t="shared" si="414"/>
        <v>0</v>
      </c>
      <c r="AD216" s="34">
        <f t="shared" si="414"/>
        <v>0</v>
      </c>
      <c r="AE216" s="34">
        <f t="shared" si="414"/>
        <v>0</v>
      </c>
      <c r="AF216" s="34">
        <f t="shared" si="414"/>
        <v>0</v>
      </c>
      <c r="AG216" s="34">
        <f t="shared" si="414"/>
        <v>0</v>
      </c>
      <c r="AH216" s="34">
        <f t="shared" si="414"/>
        <v>0</v>
      </c>
      <c r="AI216" s="34">
        <f t="shared" si="414"/>
        <v>0</v>
      </c>
      <c r="AJ216" s="34">
        <f t="shared" si="414"/>
        <v>0</v>
      </c>
      <c r="AK216" s="34">
        <f t="shared" si="414"/>
        <v>0</v>
      </c>
      <c r="AL216" s="34">
        <f t="shared" si="414"/>
        <v>0</v>
      </c>
      <c r="AM216" s="34">
        <f t="shared" si="414"/>
        <v>0</v>
      </c>
      <c r="AN216" s="34">
        <f t="shared" si="414"/>
        <v>0</v>
      </c>
      <c r="AO216" s="34">
        <f t="shared" si="414"/>
        <v>0</v>
      </c>
      <c r="AP216" s="34">
        <f t="shared" si="414"/>
        <v>0</v>
      </c>
      <c r="AQ216" s="34">
        <f t="shared" si="414"/>
        <v>0</v>
      </c>
      <c r="AR216" s="34">
        <f t="shared" si="414"/>
        <v>0</v>
      </c>
      <c r="AS216" s="34">
        <f t="shared" si="414"/>
        <v>0</v>
      </c>
      <c r="AT216" s="34">
        <f t="shared" si="414"/>
        <v>0</v>
      </c>
      <c r="AU216" s="34">
        <f t="shared" si="414"/>
        <v>0</v>
      </c>
      <c r="AV216" s="34">
        <f t="shared" si="414"/>
        <v>0</v>
      </c>
      <c r="AW216" s="34">
        <f t="shared" si="414"/>
        <v>0</v>
      </c>
      <c r="AX216" s="34">
        <f t="shared" si="414"/>
        <v>0</v>
      </c>
      <c r="AY216" s="34">
        <f t="shared" si="414"/>
        <v>0</v>
      </c>
      <c r="AZ216" s="34">
        <f t="shared" si="414"/>
        <v>0</v>
      </c>
      <c r="BA216" s="34">
        <f t="shared" si="414"/>
        <v>0</v>
      </c>
      <c r="BB216" s="34">
        <f t="shared" si="414"/>
        <v>0</v>
      </c>
      <c r="BC216" s="34">
        <f t="shared" si="414"/>
        <v>0</v>
      </c>
      <c r="BD216" s="34">
        <f t="shared" si="414"/>
        <v>0</v>
      </c>
      <c r="BE216" s="34">
        <f t="shared" si="414"/>
        <v>0</v>
      </c>
      <c r="BF216" s="34">
        <f t="shared" si="414"/>
        <v>0</v>
      </c>
      <c r="BG216" s="34">
        <f t="shared" si="414"/>
        <v>0</v>
      </c>
      <c r="BH216" s="34">
        <f t="shared" si="414"/>
        <v>0</v>
      </c>
      <c r="BI216" s="34">
        <f t="shared" si="414"/>
        <v>0</v>
      </c>
      <c r="BJ216" s="34">
        <f t="shared" si="414"/>
        <v>0</v>
      </c>
      <c r="BK216" s="34">
        <f t="shared" si="414"/>
        <v>0</v>
      </c>
      <c r="BL216" s="34">
        <f t="shared" si="414"/>
        <v>0</v>
      </c>
      <c r="BM216" s="34">
        <f t="shared" si="414"/>
        <v>0</v>
      </c>
      <c r="BN216" s="34">
        <f t="shared" si="414"/>
        <v>0</v>
      </c>
      <c r="BO216" s="34">
        <f t="shared" si="414"/>
        <v>0</v>
      </c>
      <c r="BP216" s="34">
        <f t="shared" si="414"/>
        <v>0</v>
      </c>
      <c r="BQ216" s="34">
        <f t="shared" si="414"/>
        <v>0</v>
      </c>
      <c r="BR216" s="34">
        <f t="shared" si="414"/>
        <v>0</v>
      </c>
      <c r="BS216" s="34">
        <f t="shared" si="414"/>
        <v>0</v>
      </c>
      <c r="BT216" s="34">
        <f t="shared" si="414"/>
        <v>0</v>
      </c>
      <c r="BU216" s="34">
        <f t="shared" si="414"/>
        <v>0</v>
      </c>
      <c r="BV216" s="34">
        <f t="shared" si="414"/>
        <v>0</v>
      </c>
      <c r="BW216" s="34">
        <f t="shared" ref="BW216:DL216" si="415">SUM(BW217:BW224)</f>
        <v>0</v>
      </c>
      <c r="BX216" s="34">
        <f t="shared" si="415"/>
        <v>0</v>
      </c>
      <c r="BY216" s="34">
        <f t="shared" si="415"/>
        <v>0</v>
      </c>
      <c r="BZ216" s="34">
        <f t="shared" si="415"/>
        <v>0</v>
      </c>
      <c r="CA216" s="34">
        <f t="shared" si="415"/>
        <v>0</v>
      </c>
      <c r="CB216" s="34">
        <f t="shared" si="415"/>
        <v>0</v>
      </c>
      <c r="CC216" s="34">
        <f t="shared" si="415"/>
        <v>0</v>
      </c>
      <c r="CD216" s="34">
        <f t="shared" si="415"/>
        <v>0</v>
      </c>
      <c r="CE216" s="34">
        <f t="shared" si="415"/>
        <v>0</v>
      </c>
      <c r="CF216" s="34">
        <f t="shared" si="415"/>
        <v>0</v>
      </c>
      <c r="CG216" s="34">
        <f t="shared" si="415"/>
        <v>0</v>
      </c>
      <c r="CH216" s="34">
        <f t="shared" si="415"/>
        <v>0</v>
      </c>
      <c r="CI216" s="34">
        <f t="shared" si="415"/>
        <v>0</v>
      </c>
      <c r="CJ216" s="34">
        <f t="shared" si="415"/>
        <v>0</v>
      </c>
      <c r="CK216" s="34">
        <f t="shared" si="415"/>
        <v>0</v>
      </c>
      <c r="CL216" s="34">
        <f t="shared" si="415"/>
        <v>0</v>
      </c>
      <c r="CM216" s="34">
        <f t="shared" si="415"/>
        <v>0</v>
      </c>
      <c r="CN216" s="34">
        <f t="shared" si="415"/>
        <v>0</v>
      </c>
      <c r="CO216" s="34">
        <f t="shared" si="415"/>
        <v>0</v>
      </c>
      <c r="CP216" s="34">
        <f t="shared" si="415"/>
        <v>0</v>
      </c>
      <c r="CQ216" s="34">
        <f t="shared" si="415"/>
        <v>0</v>
      </c>
      <c r="CR216" s="34">
        <f t="shared" si="415"/>
        <v>0</v>
      </c>
      <c r="CS216" s="34">
        <f t="shared" si="415"/>
        <v>0</v>
      </c>
      <c r="CT216" s="34">
        <f t="shared" si="415"/>
        <v>0</v>
      </c>
      <c r="CU216" s="34">
        <f t="shared" si="415"/>
        <v>0</v>
      </c>
      <c r="CV216" s="34">
        <f t="shared" si="415"/>
        <v>0</v>
      </c>
      <c r="CW216" s="34">
        <f t="shared" si="415"/>
        <v>0</v>
      </c>
      <c r="CX216" s="34">
        <f t="shared" si="415"/>
        <v>0</v>
      </c>
      <c r="CY216" s="34">
        <f t="shared" si="415"/>
        <v>0</v>
      </c>
      <c r="CZ216" s="34">
        <f t="shared" si="415"/>
        <v>0</v>
      </c>
      <c r="DA216" s="34">
        <f t="shared" si="415"/>
        <v>0</v>
      </c>
      <c r="DB216" s="34">
        <f t="shared" si="415"/>
        <v>0</v>
      </c>
      <c r="DC216" s="34">
        <f t="shared" si="415"/>
        <v>0</v>
      </c>
      <c r="DD216" s="34">
        <f t="shared" si="415"/>
        <v>0</v>
      </c>
      <c r="DE216" s="34">
        <f t="shared" si="415"/>
        <v>0</v>
      </c>
      <c r="DF216" s="34">
        <f t="shared" si="415"/>
        <v>0</v>
      </c>
      <c r="DG216" s="34">
        <f t="shared" si="415"/>
        <v>0</v>
      </c>
      <c r="DH216" s="34">
        <f t="shared" si="415"/>
        <v>0</v>
      </c>
      <c r="DI216" s="34">
        <f t="shared" si="415"/>
        <v>0</v>
      </c>
      <c r="DJ216" s="34">
        <f t="shared" si="415"/>
        <v>0</v>
      </c>
      <c r="DK216" s="34">
        <f t="shared" si="415"/>
        <v>0</v>
      </c>
      <c r="DL216" s="729">
        <f t="shared" si="415"/>
        <v>0</v>
      </c>
      <c r="DM216" s="401"/>
    </row>
    <row r="217" spans="1:117" s="173" customFormat="1" ht="19.899999999999999" customHeight="1">
      <c r="A217" s="333">
        <f>'LCR Weights'!N217</f>
        <v>0</v>
      </c>
      <c r="B217" s="333"/>
      <c r="C217" s="76"/>
      <c r="D217" s="115" t="s">
        <v>660</v>
      </c>
      <c r="E217" s="124" t="s">
        <v>849</v>
      </c>
      <c r="F217" s="622" t="s">
        <v>662</v>
      </c>
      <c r="G217" s="726">
        <f>'LCR Weights'!M217</f>
        <v>1</v>
      </c>
      <c r="H217" s="776">
        <f>'LCR Weights'!H217</f>
        <v>1</v>
      </c>
      <c r="I217" s="133"/>
      <c r="J217" s="34">
        <f>IF('LCR Weights'!$N217=0,1,0)*('Base Data'!J217+'Base Data'!I217)*G217</f>
        <v>0</v>
      </c>
      <c r="K217" s="33">
        <f>'LCR Weights'!$N217*($G217*('Base Data'!$I217+'Base Data'!$J217)/30)+($H217*'Base Data'!K217)</f>
        <v>0</v>
      </c>
      <c r="L217" s="33">
        <f>'LCR Weights'!$N217*($G217*('Base Data'!$I217+'Base Data'!$J217)/30)+($H217*'Base Data'!L217)</f>
        <v>0</v>
      </c>
      <c r="M217" s="33">
        <f>'LCR Weights'!$N217*($G217*('Base Data'!$I217+'Base Data'!$J217)/30)+($H217*'Base Data'!M217)</f>
        <v>0</v>
      </c>
      <c r="N217" s="33">
        <f>'LCR Weights'!$N217*($G217*('Base Data'!$I217+'Base Data'!$J217)/30)+($H217*'Base Data'!N217)</f>
        <v>0</v>
      </c>
      <c r="O217" s="33">
        <f>'LCR Weights'!$N217*($G217*('Base Data'!$I217+'Base Data'!$J217)/30)+($H217*'Base Data'!O217)</f>
        <v>0</v>
      </c>
      <c r="P217" s="33">
        <f>'LCR Weights'!$N217*($G217*('Base Data'!$I217+'Base Data'!$J217)/30)+($H217*'Base Data'!P217)</f>
        <v>0</v>
      </c>
      <c r="Q217" s="33">
        <f>'LCR Weights'!$N217*($G217*('Base Data'!$I217+'Base Data'!$J217)/30)+($H217*'Base Data'!Q217)</f>
        <v>0</v>
      </c>
      <c r="R217" s="33">
        <f>'LCR Weights'!$N217*($G217*('Base Data'!$I217+'Base Data'!$J217)/30)+($H217*'Base Data'!R217)</f>
        <v>0</v>
      </c>
      <c r="S217" s="33">
        <f>'LCR Weights'!$N217*($G217*('Base Data'!$I217+'Base Data'!$J217)/30)+($H217*'Base Data'!S217)</f>
        <v>0</v>
      </c>
      <c r="T217" s="33">
        <f>'LCR Weights'!$N217*($G217*('Base Data'!$I217+'Base Data'!$J217)/30)+($H217*'Base Data'!T217)</f>
        <v>0</v>
      </c>
      <c r="U217" s="33">
        <f>'LCR Weights'!$N217*($G217*('Base Data'!$I217+'Base Data'!$J217)/30)+($H217*'Base Data'!U217)</f>
        <v>0</v>
      </c>
      <c r="V217" s="33">
        <f>'LCR Weights'!$N217*($G217*('Base Data'!$I217+'Base Data'!$J217)/30)+($H217*'Base Data'!V217)</f>
        <v>0</v>
      </c>
      <c r="W217" s="33">
        <f>'LCR Weights'!$N217*($G217*('Base Data'!$I217+'Base Data'!$J217)/30)+($H217*'Base Data'!W217)</f>
        <v>0</v>
      </c>
      <c r="X217" s="33">
        <f>'LCR Weights'!$N217*($G217*('Base Data'!$I217+'Base Data'!$J217)/30)+($H217*'Base Data'!X217)</f>
        <v>0</v>
      </c>
      <c r="Y217" s="33">
        <f>'LCR Weights'!$N217*($G217*('Base Data'!$I217+'Base Data'!$J217)/30)+($H217*'Base Data'!Y217)</f>
        <v>0</v>
      </c>
      <c r="Z217" s="33">
        <f>'LCR Weights'!$N217*($G217*('Base Data'!$I217+'Base Data'!$J217)/30)+($H217*'Base Data'!Z217)</f>
        <v>0</v>
      </c>
      <c r="AA217" s="33">
        <f>'LCR Weights'!$N217*($G217*('Base Data'!$I217+'Base Data'!$J217)/30)+($H217*'Base Data'!AA217)</f>
        <v>0</v>
      </c>
      <c r="AB217" s="33">
        <f>'LCR Weights'!$N217*($G217*('Base Data'!$I217+'Base Data'!$J217)/30)+($H217*'Base Data'!AB217)</f>
        <v>0</v>
      </c>
      <c r="AC217" s="33">
        <f>'LCR Weights'!$N217*($G217*('Base Data'!$I217+'Base Data'!$J217)/30)+($H217*'Base Data'!AC217)</f>
        <v>0</v>
      </c>
      <c r="AD217" s="33">
        <f>'LCR Weights'!$N217*($G217*('Base Data'!$I217+'Base Data'!$J217)/30)+($H217*'Base Data'!AD217)</f>
        <v>0</v>
      </c>
      <c r="AE217" s="33">
        <f>'LCR Weights'!$N217*($G217*('Base Data'!$I217+'Base Data'!$J217)/30)+($H217*'Base Data'!AE217)</f>
        <v>0</v>
      </c>
      <c r="AF217" s="33">
        <f>'LCR Weights'!$N217*($G217*('Base Data'!$I217+'Base Data'!$J217)/30)+($H217*'Base Data'!AF217)</f>
        <v>0</v>
      </c>
      <c r="AG217" s="33">
        <f>'LCR Weights'!$N217*($G217*('Base Data'!$I217+'Base Data'!$J217)/30)+($H217*'Base Data'!AG217)</f>
        <v>0</v>
      </c>
      <c r="AH217" s="33">
        <f>'LCR Weights'!$N217*($G217*('Base Data'!$I217+'Base Data'!$J217)/30)+($H217*'Base Data'!AH217)</f>
        <v>0</v>
      </c>
      <c r="AI217" s="33">
        <f>'LCR Weights'!$N217*($G217*('Base Data'!$I217+'Base Data'!$J217)/30)+($H217*'Base Data'!AI217)</f>
        <v>0</v>
      </c>
      <c r="AJ217" s="33">
        <f>'LCR Weights'!$N217*($G217*('Base Data'!$I217+'Base Data'!$J217)/30)+($H217*'Base Data'!AJ217)</f>
        <v>0</v>
      </c>
      <c r="AK217" s="33">
        <f>'LCR Weights'!$N217*($G217*('Base Data'!$I217+'Base Data'!$J217)/30)+($H217*'Base Data'!AK217)</f>
        <v>0</v>
      </c>
      <c r="AL217" s="33">
        <f>'LCR Weights'!$N217*($G217*('Base Data'!$I217+'Base Data'!$J217)/30)+($H217*'Base Data'!AL217)</f>
        <v>0</v>
      </c>
      <c r="AM217" s="33">
        <f>'LCR Weights'!$N217*($G217*('Base Data'!$I217+'Base Data'!$J217)/30)+($H217*'Base Data'!AM217)</f>
        <v>0</v>
      </c>
      <c r="AN217" s="33">
        <f>'LCR Weights'!$N217*($G217*('Base Data'!$I217+'Base Data'!$J217)/30)+($H217*'Base Data'!AN217)</f>
        <v>0</v>
      </c>
      <c r="AO217" s="34">
        <f>$H217*'Base Data'!AO217</f>
        <v>0</v>
      </c>
      <c r="AP217" s="34">
        <f>$H217*'Base Data'!AP217</f>
        <v>0</v>
      </c>
      <c r="AQ217" s="34">
        <f>$H217*'Base Data'!AQ217</f>
        <v>0</v>
      </c>
      <c r="AR217" s="34">
        <f>$H217*'Base Data'!AR217</f>
        <v>0</v>
      </c>
      <c r="AS217" s="34">
        <f>$H217*'Base Data'!AS217</f>
        <v>0</v>
      </c>
      <c r="AT217" s="34">
        <f>$H217*'Base Data'!AT217</f>
        <v>0</v>
      </c>
      <c r="AU217" s="34">
        <f>$H217*'Base Data'!AU217</f>
        <v>0</v>
      </c>
      <c r="AV217" s="34">
        <f>$H217*'Base Data'!AV217</f>
        <v>0</v>
      </c>
      <c r="AW217" s="34">
        <f>$H217*'Base Data'!AW217</f>
        <v>0</v>
      </c>
      <c r="AX217" s="34">
        <f>$H217*'Base Data'!AX217</f>
        <v>0</v>
      </c>
      <c r="AY217" s="34">
        <f>$H217*'Base Data'!AY217</f>
        <v>0</v>
      </c>
      <c r="AZ217" s="34">
        <f>$H217*'Base Data'!AZ217</f>
        <v>0</v>
      </c>
      <c r="BA217" s="34">
        <f>$H217*'Base Data'!BA217</f>
        <v>0</v>
      </c>
      <c r="BB217" s="34">
        <f>$H217*'Base Data'!BB217</f>
        <v>0</v>
      </c>
      <c r="BC217" s="34">
        <f>$H217*'Base Data'!BC217</f>
        <v>0</v>
      </c>
      <c r="BD217" s="34">
        <f>$H217*'Base Data'!BD217</f>
        <v>0</v>
      </c>
      <c r="BE217" s="34">
        <f>$H217*'Base Data'!BE217</f>
        <v>0</v>
      </c>
      <c r="BF217" s="34">
        <f>$H217*'Base Data'!BF217</f>
        <v>0</v>
      </c>
      <c r="BG217" s="34">
        <f>$H217*'Base Data'!BG217</f>
        <v>0</v>
      </c>
      <c r="BH217" s="34">
        <f>$H217*'Base Data'!BH217</f>
        <v>0</v>
      </c>
      <c r="BI217" s="34">
        <f>$H217*'Base Data'!BI217</f>
        <v>0</v>
      </c>
      <c r="BJ217" s="34">
        <f>$H217*'Base Data'!BJ217</f>
        <v>0</v>
      </c>
      <c r="BK217" s="34">
        <f>$H217*'Base Data'!BK217</f>
        <v>0</v>
      </c>
      <c r="BL217" s="34">
        <f>$H217*'Base Data'!BL217</f>
        <v>0</v>
      </c>
      <c r="BM217" s="34">
        <f>$H217*'Base Data'!BM217</f>
        <v>0</v>
      </c>
      <c r="BN217" s="34">
        <f>$H217*'Base Data'!BN217</f>
        <v>0</v>
      </c>
      <c r="BO217" s="34">
        <f>$H217*'Base Data'!BO217</f>
        <v>0</v>
      </c>
      <c r="BP217" s="34">
        <f>$H217*'Base Data'!BP217</f>
        <v>0</v>
      </c>
      <c r="BQ217" s="34">
        <f>$H217*'Base Data'!BQ217</f>
        <v>0</v>
      </c>
      <c r="BR217" s="34">
        <f>$H217*'Base Data'!BR217</f>
        <v>0</v>
      </c>
      <c r="BS217" s="34">
        <f>$H217*'Base Data'!BS217</f>
        <v>0</v>
      </c>
      <c r="BT217" s="34">
        <f>$H217*'Base Data'!BT217</f>
        <v>0</v>
      </c>
      <c r="BU217" s="34">
        <f>$H217*'Base Data'!BU217</f>
        <v>0</v>
      </c>
      <c r="BV217" s="34">
        <f>$H217*'Base Data'!BV217</f>
        <v>0</v>
      </c>
      <c r="BW217" s="34">
        <f>$H217*'Base Data'!BW217</f>
        <v>0</v>
      </c>
      <c r="BX217" s="34">
        <f>$H217*'Base Data'!BX217</f>
        <v>0</v>
      </c>
      <c r="BY217" s="34">
        <f>$H217*'Base Data'!BY217</f>
        <v>0</v>
      </c>
      <c r="BZ217" s="34">
        <f>$H217*'Base Data'!BZ217</f>
        <v>0</v>
      </c>
      <c r="CA217" s="34">
        <f>$H217*'Base Data'!CA217</f>
        <v>0</v>
      </c>
      <c r="CB217" s="34">
        <f>$H217*'Base Data'!CB217</f>
        <v>0</v>
      </c>
      <c r="CC217" s="34">
        <f>$H217*'Base Data'!CC217</f>
        <v>0</v>
      </c>
      <c r="CD217" s="34">
        <f>$H217*'Base Data'!CD217</f>
        <v>0</v>
      </c>
      <c r="CE217" s="34">
        <f>$H217*'Base Data'!CE217</f>
        <v>0</v>
      </c>
      <c r="CF217" s="34">
        <f>$H217*'Base Data'!CF217</f>
        <v>0</v>
      </c>
      <c r="CG217" s="34">
        <f>$H217*'Base Data'!CG217</f>
        <v>0</v>
      </c>
      <c r="CH217" s="34">
        <f>$H217*'Base Data'!CH217</f>
        <v>0</v>
      </c>
      <c r="CI217" s="34">
        <f>$H217*'Base Data'!CI217</f>
        <v>0</v>
      </c>
      <c r="CJ217" s="34">
        <f>$H217*'Base Data'!CJ217</f>
        <v>0</v>
      </c>
      <c r="CK217" s="34">
        <f>$H217*'Base Data'!CK217</f>
        <v>0</v>
      </c>
      <c r="CL217" s="34">
        <f>$H217*'Base Data'!CL217</f>
        <v>0</v>
      </c>
      <c r="CM217" s="34">
        <f>$H217*'Base Data'!CM217</f>
        <v>0</v>
      </c>
      <c r="CN217" s="34">
        <f>$H217*'Base Data'!CN217</f>
        <v>0</v>
      </c>
      <c r="CO217" s="34">
        <f>$H217*'Base Data'!CO217</f>
        <v>0</v>
      </c>
      <c r="CP217" s="34">
        <f>$H217*'Base Data'!CP217</f>
        <v>0</v>
      </c>
      <c r="CQ217" s="34">
        <f>$H217*'Base Data'!CQ217</f>
        <v>0</v>
      </c>
      <c r="CR217" s="34">
        <f>$H217*'Base Data'!CR217</f>
        <v>0</v>
      </c>
      <c r="CS217" s="34">
        <f>$H217*'Base Data'!CS217</f>
        <v>0</v>
      </c>
      <c r="CT217" s="34">
        <f>$H217*'Base Data'!CT217</f>
        <v>0</v>
      </c>
      <c r="CU217" s="34">
        <f>$H217*'Base Data'!CU217</f>
        <v>0</v>
      </c>
      <c r="CV217" s="34">
        <f>$H217*'Base Data'!CV217</f>
        <v>0</v>
      </c>
      <c r="CW217" s="34">
        <f>$H217*'Base Data'!CW217</f>
        <v>0</v>
      </c>
      <c r="CX217" s="34">
        <f>$H217*'Base Data'!CX217</f>
        <v>0</v>
      </c>
      <c r="CY217" s="34">
        <f>$H217*'Base Data'!CY217</f>
        <v>0</v>
      </c>
      <c r="CZ217" s="34">
        <f>$H217*'Base Data'!CZ217</f>
        <v>0</v>
      </c>
      <c r="DA217" s="34">
        <f>$H217*'Base Data'!DA217</f>
        <v>0</v>
      </c>
      <c r="DB217" s="34">
        <f>$H217*'Base Data'!DB217</f>
        <v>0</v>
      </c>
      <c r="DC217" s="34">
        <f>$H217*'Base Data'!DC217</f>
        <v>0</v>
      </c>
      <c r="DD217" s="34">
        <f>$H217*'Base Data'!DD217</f>
        <v>0</v>
      </c>
      <c r="DE217" s="34">
        <f>$H217*'Base Data'!DE217</f>
        <v>0</v>
      </c>
      <c r="DF217" s="34">
        <f>$H217*'Base Data'!DF217</f>
        <v>0</v>
      </c>
      <c r="DG217" s="34">
        <f>$H217*'Base Data'!DG217</f>
        <v>0</v>
      </c>
      <c r="DH217" s="34">
        <f>$H217*'Base Data'!DH217</f>
        <v>0</v>
      </c>
      <c r="DI217" s="34">
        <f>$H217*'Base Data'!DI217</f>
        <v>0</v>
      </c>
      <c r="DJ217" s="34">
        <f>$H217*'Base Data'!DJ217</f>
        <v>0</v>
      </c>
      <c r="DK217" s="34">
        <f>$H217*'Base Data'!DK217</f>
        <v>0</v>
      </c>
      <c r="DL217" s="729">
        <f>$H217*'Base Data'!DL217</f>
        <v>0</v>
      </c>
      <c r="DM217" s="401"/>
    </row>
    <row r="218" spans="1:117" s="173" customFormat="1" ht="19.899999999999999" customHeight="1">
      <c r="A218" s="333">
        <f>'LCR Weights'!N218</f>
        <v>0</v>
      </c>
      <c r="B218" s="333"/>
      <c r="C218" s="76"/>
      <c r="D218" s="115" t="s">
        <v>661</v>
      </c>
      <c r="E218" s="124" t="s">
        <v>850</v>
      </c>
      <c r="F218" s="622" t="s">
        <v>664</v>
      </c>
      <c r="G218" s="726">
        <f>'LCR Weights'!M218</f>
        <v>1</v>
      </c>
      <c r="H218" s="776">
        <f>'LCR Weights'!H218</f>
        <v>1</v>
      </c>
      <c r="I218" s="133"/>
      <c r="J218" s="34">
        <f>IF('LCR Weights'!$N218=0,1,0)*('Base Data'!J218+'Base Data'!I218)*G218</f>
        <v>0</v>
      </c>
      <c r="K218" s="33">
        <f>'LCR Weights'!$N218*($G218*('Base Data'!$I218+'Base Data'!$J218)/30)+($H218*'Base Data'!K218)</f>
        <v>0</v>
      </c>
      <c r="L218" s="33">
        <f>'LCR Weights'!$N218*($G218*('Base Data'!$I218+'Base Data'!$J218)/30)+($H218*'Base Data'!L218)</f>
        <v>0</v>
      </c>
      <c r="M218" s="33">
        <f>'LCR Weights'!$N218*($G218*('Base Data'!$I218+'Base Data'!$J218)/30)+($H218*'Base Data'!M218)</f>
        <v>0</v>
      </c>
      <c r="N218" s="33">
        <f>'LCR Weights'!$N218*($G218*('Base Data'!$I218+'Base Data'!$J218)/30)+($H218*'Base Data'!N218)</f>
        <v>0</v>
      </c>
      <c r="O218" s="33">
        <f>'LCR Weights'!$N218*($G218*('Base Data'!$I218+'Base Data'!$J218)/30)+($H218*'Base Data'!O218)</f>
        <v>0</v>
      </c>
      <c r="P218" s="33">
        <f>'LCR Weights'!$N218*($G218*('Base Data'!$I218+'Base Data'!$J218)/30)+($H218*'Base Data'!P218)</f>
        <v>0</v>
      </c>
      <c r="Q218" s="33">
        <f>'LCR Weights'!$N218*($G218*('Base Data'!$I218+'Base Data'!$J218)/30)+($H218*'Base Data'!Q218)</f>
        <v>0</v>
      </c>
      <c r="R218" s="33">
        <f>'LCR Weights'!$N218*($G218*('Base Data'!$I218+'Base Data'!$J218)/30)+($H218*'Base Data'!R218)</f>
        <v>0</v>
      </c>
      <c r="S218" s="33">
        <f>'LCR Weights'!$N218*($G218*('Base Data'!$I218+'Base Data'!$J218)/30)+($H218*'Base Data'!S218)</f>
        <v>0</v>
      </c>
      <c r="T218" s="33">
        <f>'LCR Weights'!$N218*($G218*('Base Data'!$I218+'Base Data'!$J218)/30)+($H218*'Base Data'!T218)</f>
        <v>0</v>
      </c>
      <c r="U218" s="33">
        <f>'LCR Weights'!$N218*($G218*('Base Data'!$I218+'Base Data'!$J218)/30)+($H218*'Base Data'!U218)</f>
        <v>0</v>
      </c>
      <c r="V218" s="33">
        <f>'LCR Weights'!$N218*($G218*('Base Data'!$I218+'Base Data'!$J218)/30)+($H218*'Base Data'!V218)</f>
        <v>0</v>
      </c>
      <c r="W218" s="33">
        <f>'LCR Weights'!$N218*($G218*('Base Data'!$I218+'Base Data'!$J218)/30)+($H218*'Base Data'!W218)</f>
        <v>0</v>
      </c>
      <c r="X218" s="33">
        <f>'LCR Weights'!$N218*($G218*('Base Data'!$I218+'Base Data'!$J218)/30)+($H218*'Base Data'!X218)</f>
        <v>0</v>
      </c>
      <c r="Y218" s="33">
        <f>'LCR Weights'!$N218*($G218*('Base Data'!$I218+'Base Data'!$J218)/30)+($H218*'Base Data'!Y218)</f>
        <v>0</v>
      </c>
      <c r="Z218" s="33">
        <f>'LCR Weights'!$N218*($G218*('Base Data'!$I218+'Base Data'!$J218)/30)+($H218*'Base Data'!Z218)</f>
        <v>0</v>
      </c>
      <c r="AA218" s="33">
        <f>'LCR Weights'!$N218*($G218*('Base Data'!$I218+'Base Data'!$J218)/30)+($H218*'Base Data'!AA218)</f>
        <v>0</v>
      </c>
      <c r="AB218" s="33">
        <f>'LCR Weights'!$N218*($G218*('Base Data'!$I218+'Base Data'!$J218)/30)+($H218*'Base Data'!AB218)</f>
        <v>0</v>
      </c>
      <c r="AC218" s="33">
        <f>'LCR Weights'!$N218*($G218*('Base Data'!$I218+'Base Data'!$J218)/30)+($H218*'Base Data'!AC218)</f>
        <v>0</v>
      </c>
      <c r="AD218" s="33">
        <f>'LCR Weights'!$N218*($G218*('Base Data'!$I218+'Base Data'!$J218)/30)+($H218*'Base Data'!AD218)</f>
        <v>0</v>
      </c>
      <c r="AE218" s="33">
        <f>'LCR Weights'!$N218*($G218*('Base Data'!$I218+'Base Data'!$J218)/30)+($H218*'Base Data'!AE218)</f>
        <v>0</v>
      </c>
      <c r="AF218" s="33">
        <f>'LCR Weights'!$N218*($G218*('Base Data'!$I218+'Base Data'!$J218)/30)+($H218*'Base Data'!AF218)</f>
        <v>0</v>
      </c>
      <c r="AG218" s="33">
        <f>'LCR Weights'!$N218*($G218*('Base Data'!$I218+'Base Data'!$J218)/30)+($H218*'Base Data'!AG218)</f>
        <v>0</v>
      </c>
      <c r="AH218" s="33">
        <f>'LCR Weights'!$N218*($G218*('Base Data'!$I218+'Base Data'!$J218)/30)+($H218*'Base Data'!AH218)</f>
        <v>0</v>
      </c>
      <c r="AI218" s="33">
        <f>'LCR Weights'!$N218*($G218*('Base Data'!$I218+'Base Data'!$J218)/30)+($H218*'Base Data'!AI218)</f>
        <v>0</v>
      </c>
      <c r="AJ218" s="33">
        <f>'LCR Weights'!$N218*($G218*('Base Data'!$I218+'Base Data'!$J218)/30)+($H218*'Base Data'!AJ218)</f>
        <v>0</v>
      </c>
      <c r="AK218" s="33">
        <f>'LCR Weights'!$N218*($G218*('Base Data'!$I218+'Base Data'!$J218)/30)+($H218*'Base Data'!AK218)</f>
        <v>0</v>
      </c>
      <c r="AL218" s="33">
        <f>'LCR Weights'!$N218*($G218*('Base Data'!$I218+'Base Data'!$J218)/30)+($H218*'Base Data'!AL218)</f>
        <v>0</v>
      </c>
      <c r="AM218" s="33">
        <f>'LCR Weights'!$N218*($G218*('Base Data'!$I218+'Base Data'!$J218)/30)+($H218*'Base Data'!AM218)</f>
        <v>0</v>
      </c>
      <c r="AN218" s="33">
        <f>'LCR Weights'!$N218*($G218*('Base Data'!$I218+'Base Data'!$J218)/30)+($H218*'Base Data'!AN218)</f>
        <v>0</v>
      </c>
      <c r="AO218" s="34">
        <f>$H218*'Base Data'!AO218</f>
        <v>0</v>
      </c>
      <c r="AP218" s="34">
        <f>$H218*'Base Data'!AP218</f>
        <v>0</v>
      </c>
      <c r="AQ218" s="34">
        <f>$H218*'Base Data'!AQ218</f>
        <v>0</v>
      </c>
      <c r="AR218" s="34">
        <f>$H218*'Base Data'!AR218</f>
        <v>0</v>
      </c>
      <c r="AS218" s="34">
        <f>$H218*'Base Data'!AS218</f>
        <v>0</v>
      </c>
      <c r="AT218" s="34">
        <f>$H218*'Base Data'!AT218</f>
        <v>0</v>
      </c>
      <c r="AU218" s="34">
        <f>$H218*'Base Data'!AU218</f>
        <v>0</v>
      </c>
      <c r="AV218" s="34">
        <f>$H218*'Base Data'!AV218</f>
        <v>0</v>
      </c>
      <c r="AW218" s="34">
        <f>$H218*'Base Data'!AW218</f>
        <v>0</v>
      </c>
      <c r="AX218" s="34">
        <f>$H218*'Base Data'!AX218</f>
        <v>0</v>
      </c>
      <c r="AY218" s="34">
        <f>$H218*'Base Data'!AY218</f>
        <v>0</v>
      </c>
      <c r="AZ218" s="34">
        <f>$H218*'Base Data'!AZ218</f>
        <v>0</v>
      </c>
      <c r="BA218" s="34">
        <f>$H218*'Base Data'!BA218</f>
        <v>0</v>
      </c>
      <c r="BB218" s="34">
        <f>$H218*'Base Data'!BB218</f>
        <v>0</v>
      </c>
      <c r="BC218" s="34">
        <f>$H218*'Base Data'!BC218</f>
        <v>0</v>
      </c>
      <c r="BD218" s="34">
        <f>$H218*'Base Data'!BD218</f>
        <v>0</v>
      </c>
      <c r="BE218" s="34">
        <f>$H218*'Base Data'!BE218</f>
        <v>0</v>
      </c>
      <c r="BF218" s="34">
        <f>$H218*'Base Data'!BF218</f>
        <v>0</v>
      </c>
      <c r="BG218" s="34">
        <f>$H218*'Base Data'!BG218</f>
        <v>0</v>
      </c>
      <c r="BH218" s="34">
        <f>$H218*'Base Data'!BH218</f>
        <v>0</v>
      </c>
      <c r="BI218" s="34">
        <f>$H218*'Base Data'!BI218</f>
        <v>0</v>
      </c>
      <c r="BJ218" s="34">
        <f>$H218*'Base Data'!BJ218</f>
        <v>0</v>
      </c>
      <c r="BK218" s="34">
        <f>$H218*'Base Data'!BK218</f>
        <v>0</v>
      </c>
      <c r="BL218" s="34">
        <f>$H218*'Base Data'!BL218</f>
        <v>0</v>
      </c>
      <c r="BM218" s="34">
        <f>$H218*'Base Data'!BM218</f>
        <v>0</v>
      </c>
      <c r="BN218" s="34">
        <f>$H218*'Base Data'!BN218</f>
        <v>0</v>
      </c>
      <c r="BO218" s="34">
        <f>$H218*'Base Data'!BO218</f>
        <v>0</v>
      </c>
      <c r="BP218" s="34">
        <f>$H218*'Base Data'!BP218</f>
        <v>0</v>
      </c>
      <c r="BQ218" s="34">
        <f>$H218*'Base Data'!BQ218</f>
        <v>0</v>
      </c>
      <c r="BR218" s="34">
        <f>$H218*'Base Data'!BR218</f>
        <v>0</v>
      </c>
      <c r="BS218" s="34">
        <f>$H218*'Base Data'!BS218</f>
        <v>0</v>
      </c>
      <c r="BT218" s="34">
        <f>$H218*'Base Data'!BT218</f>
        <v>0</v>
      </c>
      <c r="BU218" s="34">
        <f>$H218*'Base Data'!BU218</f>
        <v>0</v>
      </c>
      <c r="BV218" s="34">
        <f>$H218*'Base Data'!BV218</f>
        <v>0</v>
      </c>
      <c r="BW218" s="34">
        <f>$H218*'Base Data'!BW218</f>
        <v>0</v>
      </c>
      <c r="BX218" s="34">
        <f>$H218*'Base Data'!BX218</f>
        <v>0</v>
      </c>
      <c r="BY218" s="34">
        <f>$H218*'Base Data'!BY218</f>
        <v>0</v>
      </c>
      <c r="BZ218" s="34">
        <f>$H218*'Base Data'!BZ218</f>
        <v>0</v>
      </c>
      <c r="CA218" s="34">
        <f>$H218*'Base Data'!CA218</f>
        <v>0</v>
      </c>
      <c r="CB218" s="34">
        <f>$H218*'Base Data'!CB218</f>
        <v>0</v>
      </c>
      <c r="CC218" s="34">
        <f>$H218*'Base Data'!CC218</f>
        <v>0</v>
      </c>
      <c r="CD218" s="34">
        <f>$H218*'Base Data'!CD218</f>
        <v>0</v>
      </c>
      <c r="CE218" s="34">
        <f>$H218*'Base Data'!CE218</f>
        <v>0</v>
      </c>
      <c r="CF218" s="34">
        <f>$H218*'Base Data'!CF218</f>
        <v>0</v>
      </c>
      <c r="CG218" s="34">
        <f>$H218*'Base Data'!CG218</f>
        <v>0</v>
      </c>
      <c r="CH218" s="34">
        <f>$H218*'Base Data'!CH218</f>
        <v>0</v>
      </c>
      <c r="CI218" s="34">
        <f>$H218*'Base Data'!CI218</f>
        <v>0</v>
      </c>
      <c r="CJ218" s="34">
        <f>$H218*'Base Data'!CJ218</f>
        <v>0</v>
      </c>
      <c r="CK218" s="34">
        <f>$H218*'Base Data'!CK218</f>
        <v>0</v>
      </c>
      <c r="CL218" s="34">
        <f>$H218*'Base Data'!CL218</f>
        <v>0</v>
      </c>
      <c r="CM218" s="34">
        <f>$H218*'Base Data'!CM218</f>
        <v>0</v>
      </c>
      <c r="CN218" s="34">
        <f>$H218*'Base Data'!CN218</f>
        <v>0</v>
      </c>
      <c r="CO218" s="34">
        <f>$H218*'Base Data'!CO218</f>
        <v>0</v>
      </c>
      <c r="CP218" s="34">
        <f>$H218*'Base Data'!CP218</f>
        <v>0</v>
      </c>
      <c r="CQ218" s="34">
        <f>$H218*'Base Data'!CQ218</f>
        <v>0</v>
      </c>
      <c r="CR218" s="34">
        <f>$H218*'Base Data'!CR218</f>
        <v>0</v>
      </c>
      <c r="CS218" s="34">
        <f>$H218*'Base Data'!CS218</f>
        <v>0</v>
      </c>
      <c r="CT218" s="34">
        <f>$H218*'Base Data'!CT218</f>
        <v>0</v>
      </c>
      <c r="CU218" s="34">
        <f>$H218*'Base Data'!CU218</f>
        <v>0</v>
      </c>
      <c r="CV218" s="34">
        <f>$H218*'Base Data'!CV218</f>
        <v>0</v>
      </c>
      <c r="CW218" s="34">
        <f>$H218*'Base Data'!CW218</f>
        <v>0</v>
      </c>
      <c r="CX218" s="34">
        <f>$H218*'Base Data'!CX218</f>
        <v>0</v>
      </c>
      <c r="CY218" s="34">
        <f>$H218*'Base Data'!CY218</f>
        <v>0</v>
      </c>
      <c r="CZ218" s="34">
        <f>$H218*'Base Data'!CZ218</f>
        <v>0</v>
      </c>
      <c r="DA218" s="34">
        <f>$H218*'Base Data'!DA218</f>
        <v>0</v>
      </c>
      <c r="DB218" s="34">
        <f>$H218*'Base Data'!DB218</f>
        <v>0</v>
      </c>
      <c r="DC218" s="34">
        <f>$H218*'Base Data'!DC218</f>
        <v>0</v>
      </c>
      <c r="DD218" s="34">
        <f>$H218*'Base Data'!DD218</f>
        <v>0</v>
      </c>
      <c r="DE218" s="34">
        <f>$H218*'Base Data'!DE218</f>
        <v>0</v>
      </c>
      <c r="DF218" s="34">
        <f>$H218*'Base Data'!DF218</f>
        <v>0</v>
      </c>
      <c r="DG218" s="34">
        <f>$H218*'Base Data'!DG218</f>
        <v>0</v>
      </c>
      <c r="DH218" s="34">
        <f>$H218*'Base Data'!DH218</f>
        <v>0</v>
      </c>
      <c r="DI218" s="34">
        <f>$H218*'Base Data'!DI218</f>
        <v>0</v>
      </c>
      <c r="DJ218" s="34">
        <f>$H218*'Base Data'!DJ218</f>
        <v>0</v>
      </c>
      <c r="DK218" s="34">
        <f>$H218*'Base Data'!DK218</f>
        <v>0</v>
      </c>
      <c r="DL218" s="729">
        <f>$H218*'Base Data'!DL218</f>
        <v>0</v>
      </c>
      <c r="DM218" s="401"/>
    </row>
    <row r="219" spans="1:117" s="173" customFormat="1" ht="19.899999999999999" customHeight="1">
      <c r="A219" s="333">
        <f>'LCR Weights'!N219</f>
        <v>0</v>
      </c>
      <c r="B219" s="333"/>
      <c r="C219" s="76"/>
      <c r="D219" s="115" t="s">
        <v>663</v>
      </c>
      <c r="E219" s="124" t="s">
        <v>851</v>
      </c>
      <c r="F219" s="622" t="s">
        <v>666</v>
      </c>
      <c r="G219" s="726">
        <f>'LCR Weights'!M219</f>
        <v>1</v>
      </c>
      <c r="H219" s="776">
        <f>'LCR Weights'!H219</f>
        <v>1</v>
      </c>
      <c r="I219" s="133"/>
      <c r="J219" s="34">
        <f>IF('LCR Weights'!$N219=0,1,0)*('Base Data'!J219+'Base Data'!I219)*G219</f>
        <v>0</v>
      </c>
      <c r="K219" s="33">
        <f>'LCR Weights'!$N219*($G219*('Base Data'!$I219+'Base Data'!$J219)/30)+($H219*'Base Data'!K219)</f>
        <v>0</v>
      </c>
      <c r="L219" s="33">
        <f>'LCR Weights'!$N219*($G219*('Base Data'!$I219+'Base Data'!$J219)/30)+($H219*'Base Data'!L219)</f>
        <v>0</v>
      </c>
      <c r="M219" s="33">
        <f>'LCR Weights'!$N219*($G219*('Base Data'!$I219+'Base Data'!$J219)/30)+($H219*'Base Data'!M219)</f>
        <v>0</v>
      </c>
      <c r="N219" s="33">
        <f>'LCR Weights'!$N219*($G219*('Base Data'!$I219+'Base Data'!$J219)/30)+($H219*'Base Data'!N219)</f>
        <v>0</v>
      </c>
      <c r="O219" s="33">
        <f>'LCR Weights'!$N219*($G219*('Base Data'!$I219+'Base Data'!$J219)/30)+($H219*'Base Data'!O219)</f>
        <v>0</v>
      </c>
      <c r="P219" s="33">
        <f>'LCR Weights'!$N219*($G219*('Base Data'!$I219+'Base Data'!$J219)/30)+($H219*'Base Data'!P219)</f>
        <v>0</v>
      </c>
      <c r="Q219" s="33">
        <f>'LCR Weights'!$N219*($G219*('Base Data'!$I219+'Base Data'!$J219)/30)+($H219*'Base Data'!Q219)</f>
        <v>0</v>
      </c>
      <c r="R219" s="33">
        <f>'LCR Weights'!$N219*($G219*('Base Data'!$I219+'Base Data'!$J219)/30)+($H219*'Base Data'!R219)</f>
        <v>0</v>
      </c>
      <c r="S219" s="33">
        <f>'LCR Weights'!$N219*($G219*('Base Data'!$I219+'Base Data'!$J219)/30)+($H219*'Base Data'!S219)</f>
        <v>0</v>
      </c>
      <c r="T219" s="33">
        <f>'LCR Weights'!$N219*($G219*('Base Data'!$I219+'Base Data'!$J219)/30)+($H219*'Base Data'!T219)</f>
        <v>0</v>
      </c>
      <c r="U219" s="33">
        <f>'LCR Weights'!$N219*($G219*('Base Data'!$I219+'Base Data'!$J219)/30)+($H219*'Base Data'!U219)</f>
        <v>0</v>
      </c>
      <c r="V219" s="33">
        <f>'LCR Weights'!$N219*($G219*('Base Data'!$I219+'Base Data'!$J219)/30)+($H219*'Base Data'!V219)</f>
        <v>0</v>
      </c>
      <c r="W219" s="33">
        <f>'LCR Weights'!$N219*($G219*('Base Data'!$I219+'Base Data'!$J219)/30)+($H219*'Base Data'!W219)</f>
        <v>0</v>
      </c>
      <c r="X219" s="33">
        <f>'LCR Weights'!$N219*($G219*('Base Data'!$I219+'Base Data'!$J219)/30)+($H219*'Base Data'!X219)</f>
        <v>0</v>
      </c>
      <c r="Y219" s="33">
        <f>'LCR Weights'!$N219*($G219*('Base Data'!$I219+'Base Data'!$J219)/30)+($H219*'Base Data'!Y219)</f>
        <v>0</v>
      </c>
      <c r="Z219" s="33">
        <f>'LCR Weights'!$N219*($G219*('Base Data'!$I219+'Base Data'!$J219)/30)+($H219*'Base Data'!Z219)</f>
        <v>0</v>
      </c>
      <c r="AA219" s="33">
        <f>'LCR Weights'!$N219*($G219*('Base Data'!$I219+'Base Data'!$J219)/30)+($H219*'Base Data'!AA219)</f>
        <v>0</v>
      </c>
      <c r="AB219" s="33">
        <f>'LCR Weights'!$N219*($G219*('Base Data'!$I219+'Base Data'!$J219)/30)+($H219*'Base Data'!AB219)</f>
        <v>0</v>
      </c>
      <c r="AC219" s="33">
        <f>'LCR Weights'!$N219*($G219*('Base Data'!$I219+'Base Data'!$J219)/30)+($H219*'Base Data'!AC219)</f>
        <v>0</v>
      </c>
      <c r="AD219" s="33">
        <f>'LCR Weights'!$N219*($G219*('Base Data'!$I219+'Base Data'!$J219)/30)+($H219*'Base Data'!AD219)</f>
        <v>0</v>
      </c>
      <c r="AE219" s="33">
        <f>'LCR Weights'!$N219*($G219*('Base Data'!$I219+'Base Data'!$J219)/30)+($H219*'Base Data'!AE219)</f>
        <v>0</v>
      </c>
      <c r="AF219" s="33">
        <f>'LCR Weights'!$N219*($G219*('Base Data'!$I219+'Base Data'!$J219)/30)+($H219*'Base Data'!AF219)</f>
        <v>0</v>
      </c>
      <c r="AG219" s="33">
        <f>'LCR Weights'!$N219*($G219*('Base Data'!$I219+'Base Data'!$J219)/30)+($H219*'Base Data'!AG219)</f>
        <v>0</v>
      </c>
      <c r="AH219" s="33">
        <f>'LCR Weights'!$N219*($G219*('Base Data'!$I219+'Base Data'!$J219)/30)+($H219*'Base Data'!AH219)</f>
        <v>0</v>
      </c>
      <c r="AI219" s="33">
        <f>'LCR Weights'!$N219*($G219*('Base Data'!$I219+'Base Data'!$J219)/30)+($H219*'Base Data'!AI219)</f>
        <v>0</v>
      </c>
      <c r="AJ219" s="33">
        <f>'LCR Weights'!$N219*($G219*('Base Data'!$I219+'Base Data'!$J219)/30)+($H219*'Base Data'!AJ219)</f>
        <v>0</v>
      </c>
      <c r="AK219" s="33">
        <f>'LCR Weights'!$N219*($G219*('Base Data'!$I219+'Base Data'!$J219)/30)+($H219*'Base Data'!AK219)</f>
        <v>0</v>
      </c>
      <c r="AL219" s="33">
        <f>'LCR Weights'!$N219*($G219*('Base Data'!$I219+'Base Data'!$J219)/30)+($H219*'Base Data'!AL219)</f>
        <v>0</v>
      </c>
      <c r="AM219" s="33">
        <f>'LCR Weights'!$N219*($G219*('Base Data'!$I219+'Base Data'!$J219)/30)+($H219*'Base Data'!AM219)</f>
        <v>0</v>
      </c>
      <c r="AN219" s="33">
        <f>'LCR Weights'!$N219*($G219*('Base Data'!$I219+'Base Data'!$J219)/30)+($H219*'Base Data'!AN219)</f>
        <v>0</v>
      </c>
      <c r="AO219" s="34">
        <f>$H219*'Base Data'!AO219</f>
        <v>0</v>
      </c>
      <c r="AP219" s="34">
        <f>$H219*'Base Data'!AP219</f>
        <v>0</v>
      </c>
      <c r="AQ219" s="34">
        <f>$H219*'Base Data'!AQ219</f>
        <v>0</v>
      </c>
      <c r="AR219" s="34">
        <f>$H219*'Base Data'!AR219</f>
        <v>0</v>
      </c>
      <c r="AS219" s="34">
        <f>$H219*'Base Data'!AS219</f>
        <v>0</v>
      </c>
      <c r="AT219" s="34">
        <f>$H219*'Base Data'!AT219</f>
        <v>0</v>
      </c>
      <c r="AU219" s="34">
        <f>$H219*'Base Data'!AU219</f>
        <v>0</v>
      </c>
      <c r="AV219" s="34">
        <f>$H219*'Base Data'!AV219</f>
        <v>0</v>
      </c>
      <c r="AW219" s="34">
        <f>$H219*'Base Data'!AW219</f>
        <v>0</v>
      </c>
      <c r="AX219" s="34">
        <f>$H219*'Base Data'!AX219</f>
        <v>0</v>
      </c>
      <c r="AY219" s="34">
        <f>$H219*'Base Data'!AY219</f>
        <v>0</v>
      </c>
      <c r="AZ219" s="34">
        <f>$H219*'Base Data'!AZ219</f>
        <v>0</v>
      </c>
      <c r="BA219" s="34">
        <f>$H219*'Base Data'!BA219</f>
        <v>0</v>
      </c>
      <c r="BB219" s="34">
        <f>$H219*'Base Data'!BB219</f>
        <v>0</v>
      </c>
      <c r="BC219" s="34">
        <f>$H219*'Base Data'!BC219</f>
        <v>0</v>
      </c>
      <c r="BD219" s="34">
        <f>$H219*'Base Data'!BD219</f>
        <v>0</v>
      </c>
      <c r="BE219" s="34">
        <f>$H219*'Base Data'!BE219</f>
        <v>0</v>
      </c>
      <c r="BF219" s="34">
        <f>$H219*'Base Data'!BF219</f>
        <v>0</v>
      </c>
      <c r="BG219" s="34">
        <f>$H219*'Base Data'!BG219</f>
        <v>0</v>
      </c>
      <c r="BH219" s="34">
        <f>$H219*'Base Data'!BH219</f>
        <v>0</v>
      </c>
      <c r="BI219" s="34">
        <f>$H219*'Base Data'!BI219</f>
        <v>0</v>
      </c>
      <c r="BJ219" s="34">
        <f>$H219*'Base Data'!BJ219</f>
        <v>0</v>
      </c>
      <c r="BK219" s="34">
        <f>$H219*'Base Data'!BK219</f>
        <v>0</v>
      </c>
      <c r="BL219" s="34">
        <f>$H219*'Base Data'!BL219</f>
        <v>0</v>
      </c>
      <c r="BM219" s="34">
        <f>$H219*'Base Data'!BM219</f>
        <v>0</v>
      </c>
      <c r="BN219" s="34">
        <f>$H219*'Base Data'!BN219</f>
        <v>0</v>
      </c>
      <c r="BO219" s="34">
        <f>$H219*'Base Data'!BO219</f>
        <v>0</v>
      </c>
      <c r="BP219" s="34">
        <f>$H219*'Base Data'!BP219</f>
        <v>0</v>
      </c>
      <c r="BQ219" s="34">
        <f>$H219*'Base Data'!BQ219</f>
        <v>0</v>
      </c>
      <c r="BR219" s="34">
        <f>$H219*'Base Data'!BR219</f>
        <v>0</v>
      </c>
      <c r="BS219" s="34">
        <f>$H219*'Base Data'!BS219</f>
        <v>0</v>
      </c>
      <c r="BT219" s="34">
        <f>$H219*'Base Data'!BT219</f>
        <v>0</v>
      </c>
      <c r="BU219" s="34">
        <f>$H219*'Base Data'!BU219</f>
        <v>0</v>
      </c>
      <c r="BV219" s="34">
        <f>$H219*'Base Data'!BV219</f>
        <v>0</v>
      </c>
      <c r="BW219" s="34">
        <f>$H219*'Base Data'!BW219</f>
        <v>0</v>
      </c>
      <c r="BX219" s="34">
        <f>$H219*'Base Data'!BX219</f>
        <v>0</v>
      </c>
      <c r="BY219" s="34">
        <f>$H219*'Base Data'!BY219</f>
        <v>0</v>
      </c>
      <c r="BZ219" s="34">
        <f>$H219*'Base Data'!BZ219</f>
        <v>0</v>
      </c>
      <c r="CA219" s="34">
        <f>$H219*'Base Data'!CA219</f>
        <v>0</v>
      </c>
      <c r="CB219" s="34">
        <f>$H219*'Base Data'!CB219</f>
        <v>0</v>
      </c>
      <c r="CC219" s="34">
        <f>$H219*'Base Data'!CC219</f>
        <v>0</v>
      </c>
      <c r="CD219" s="34">
        <f>$H219*'Base Data'!CD219</f>
        <v>0</v>
      </c>
      <c r="CE219" s="34">
        <f>$H219*'Base Data'!CE219</f>
        <v>0</v>
      </c>
      <c r="CF219" s="34">
        <f>$H219*'Base Data'!CF219</f>
        <v>0</v>
      </c>
      <c r="CG219" s="34">
        <f>$H219*'Base Data'!CG219</f>
        <v>0</v>
      </c>
      <c r="CH219" s="34">
        <f>$H219*'Base Data'!CH219</f>
        <v>0</v>
      </c>
      <c r="CI219" s="34">
        <f>$H219*'Base Data'!CI219</f>
        <v>0</v>
      </c>
      <c r="CJ219" s="34">
        <f>$H219*'Base Data'!CJ219</f>
        <v>0</v>
      </c>
      <c r="CK219" s="34">
        <f>$H219*'Base Data'!CK219</f>
        <v>0</v>
      </c>
      <c r="CL219" s="34">
        <f>$H219*'Base Data'!CL219</f>
        <v>0</v>
      </c>
      <c r="CM219" s="34">
        <f>$H219*'Base Data'!CM219</f>
        <v>0</v>
      </c>
      <c r="CN219" s="34">
        <f>$H219*'Base Data'!CN219</f>
        <v>0</v>
      </c>
      <c r="CO219" s="34">
        <f>$H219*'Base Data'!CO219</f>
        <v>0</v>
      </c>
      <c r="CP219" s="34">
        <f>$H219*'Base Data'!CP219</f>
        <v>0</v>
      </c>
      <c r="CQ219" s="34">
        <f>$H219*'Base Data'!CQ219</f>
        <v>0</v>
      </c>
      <c r="CR219" s="34">
        <f>$H219*'Base Data'!CR219</f>
        <v>0</v>
      </c>
      <c r="CS219" s="34">
        <f>$H219*'Base Data'!CS219</f>
        <v>0</v>
      </c>
      <c r="CT219" s="34">
        <f>$H219*'Base Data'!CT219</f>
        <v>0</v>
      </c>
      <c r="CU219" s="34">
        <f>$H219*'Base Data'!CU219</f>
        <v>0</v>
      </c>
      <c r="CV219" s="34">
        <f>$H219*'Base Data'!CV219</f>
        <v>0</v>
      </c>
      <c r="CW219" s="34">
        <f>$H219*'Base Data'!CW219</f>
        <v>0</v>
      </c>
      <c r="CX219" s="34">
        <f>$H219*'Base Data'!CX219</f>
        <v>0</v>
      </c>
      <c r="CY219" s="34">
        <f>$H219*'Base Data'!CY219</f>
        <v>0</v>
      </c>
      <c r="CZ219" s="34">
        <f>$H219*'Base Data'!CZ219</f>
        <v>0</v>
      </c>
      <c r="DA219" s="34">
        <f>$H219*'Base Data'!DA219</f>
        <v>0</v>
      </c>
      <c r="DB219" s="34">
        <f>$H219*'Base Data'!DB219</f>
        <v>0</v>
      </c>
      <c r="DC219" s="34">
        <f>$H219*'Base Data'!DC219</f>
        <v>0</v>
      </c>
      <c r="DD219" s="34">
        <f>$H219*'Base Data'!DD219</f>
        <v>0</v>
      </c>
      <c r="DE219" s="34">
        <f>$H219*'Base Data'!DE219</f>
        <v>0</v>
      </c>
      <c r="DF219" s="34">
        <f>$H219*'Base Data'!DF219</f>
        <v>0</v>
      </c>
      <c r="DG219" s="34">
        <f>$H219*'Base Data'!DG219</f>
        <v>0</v>
      </c>
      <c r="DH219" s="34">
        <f>$H219*'Base Data'!DH219</f>
        <v>0</v>
      </c>
      <c r="DI219" s="34">
        <f>$H219*'Base Data'!DI219</f>
        <v>0</v>
      </c>
      <c r="DJ219" s="34">
        <f>$H219*'Base Data'!DJ219</f>
        <v>0</v>
      </c>
      <c r="DK219" s="34">
        <f>$H219*'Base Data'!DK219</f>
        <v>0</v>
      </c>
      <c r="DL219" s="729">
        <f>$H219*'Base Data'!DL219</f>
        <v>0</v>
      </c>
      <c r="DM219" s="401"/>
    </row>
    <row r="220" spans="1:117" s="173" customFormat="1" ht="19.899999999999999" customHeight="1">
      <c r="A220" s="333">
        <f>'LCR Weights'!N220</f>
        <v>0</v>
      </c>
      <c r="B220" s="333"/>
      <c r="C220" s="76"/>
      <c r="D220" s="115" t="s">
        <v>665</v>
      </c>
      <c r="E220" s="124" t="s">
        <v>852</v>
      </c>
      <c r="F220" s="622" t="s">
        <v>668</v>
      </c>
      <c r="G220" s="726">
        <f>'LCR Weights'!M220</f>
        <v>0</v>
      </c>
      <c r="H220" s="776">
        <f>'LCR Weights'!H220</f>
        <v>0</v>
      </c>
      <c r="I220" s="133"/>
      <c r="J220" s="34">
        <f>IF('LCR Weights'!$N220=0,1,0)*('Base Data'!J220+'Base Data'!I220)*G220</f>
        <v>0</v>
      </c>
      <c r="K220" s="33">
        <f>'LCR Weights'!$N220*($G220*('Base Data'!$I220+'Base Data'!$J220)/30)+($H220*'Base Data'!K220)</f>
        <v>0</v>
      </c>
      <c r="L220" s="33">
        <f>'LCR Weights'!$N220*($G220*('Base Data'!$I220+'Base Data'!$J220)/30)+($H220*'Base Data'!L220)</f>
        <v>0</v>
      </c>
      <c r="M220" s="33">
        <f>'LCR Weights'!$N220*($G220*('Base Data'!$I220+'Base Data'!$J220)/30)+($H220*'Base Data'!M220)</f>
        <v>0</v>
      </c>
      <c r="N220" s="33">
        <f>'LCR Weights'!$N220*($G220*('Base Data'!$I220+'Base Data'!$J220)/30)+($H220*'Base Data'!N220)</f>
        <v>0</v>
      </c>
      <c r="O220" s="33">
        <f>'LCR Weights'!$N220*($G220*('Base Data'!$I220+'Base Data'!$J220)/30)+($H220*'Base Data'!O220)</f>
        <v>0</v>
      </c>
      <c r="P220" s="33">
        <f>'LCR Weights'!$N220*($G220*('Base Data'!$I220+'Base Data'!$J220)/30)+($H220*'Base Data'!P220)</f>
        <v>0</v>
      </c>
      <c r="Q220" s="33">
        <f>'LCR Weights'!$N220*($G220*('Base Data'!$I220+'Base Data'!$J220)/30)+($H220*'Base Data'!Q220)</f>
        <v>0</v>
      </c>
      <c r="R220" s="33">
        <f>'LCR Weights'!$N220*($G220*('Base Data'!$I220+'Base Data'!$J220)/30)+($H220*'Base Data'!R220)</f>
        <v>0</v>
      </c>
      <c r="S220" s="33">
        <f>'LCR Weights'!$N220*($G220*('Base Data'!$I220+'Base Data'!$J220)/30)+($H220*'Base Data'!S220)</f>
        <v>0</v>
      </c>
      <c r="T220" s="33">
        <f>'LCR Weights'!$N220*($G220*('Base Data'!$I220+'Base Data'!$J220)/30)+($H220*'Base Data'!T220)</f>
        <v>0</v>
      </c>
      <c r="U220" s="33">
        <f>'LCR Weights'!$N220*($G220*('Base Data'!$I220+'Base Data'!$J220)/30)+($H220*'Base Data'!U220)</f>
        <v>0</v>
      </c>
      <c r="V220" s="33">
        <f>'LCR Weights'!$N220*($G220*('Base Data'!$I220+'Base Data'!$J220)/30)+($H220*'Base Data'!V220)</f>
        <v>0</v>
      </c>
      <c r="W220" s="33">
        <f>'LCR Weights'!$N220*($G220*('Base Data'!$I220+'Base Data'!$J220)/30)+($H220*'Base Data'!W220)</f>
        <v>0</v>
      </c>
      <c r="X220" s="33">
        <f>'LCR Weights'!$N220*($G220*('Base Data'!$I220+'Base Data'!$J220)/30)+($H220*'Base Data'!X220)</f>
        <v>0</v>
      </c>
      <c r="Y220" s="33">
        <f>'LCR Weights'!$N220*($G220*('Base Data'!$I220+'Base Data'!$J220)/30)+($H220*'Base Data'!Y220)</f>
        <v>0</v>
      </c>
      <c r="Z220" s="33">
        <f>'LCR Weights'!$N220*($G220*('Base Data'!$I220+'Base Data'!$J220)/30)+($H220*'Base Data'!Z220)</f>
        <v>0</v>
      </c>
      <c r="AA220" s="33">
        <f>'LCR Weights'!$N220*($G220*('Base Data'!$I220+'Base Data'!$J220)/30)+($H220*'Base Data'!AA220)</f>
        <v>0</v>
      </c>
      <c r="AB220" s="33">
        <f>'LCR Weights'!$N220*($G220*('Base Data'!$I220+'Base Data'!$J220)/30)+($H220*'Base Data'!AB220)</f>
        <v>0</v>
      </c>
      <c r="AC220" s="33">
        <f>'LCR Weights'!$N220*($G220*('Base Data'!$I220+'Base Data'!$J220)/30)+($H220*'Base Data'!AC220)</f>
        <v>0</v>
      </c>
      <c r="AD220" s="33">
        <f>'LCR Weights'!$N220*($G220*('Base Data'!$I220+'Base Data'!$J220)/30)+($H220*'Base Data'!AD220)</f>
        <v>0</v>
      </c>
      <c r="AE220" s="33">
        <f>'LCR Weights'!$N220*($G220*('Base Data'!$I220+'Base Data'!$J220)/30)+($H220*'Base Data'!AE220)</f>
        <v>0</v>
      </c>
      <c r="AF220" s="33">
        <f>'LCR Weights'!$N220*($G220*('Base Data'!$I220+'Base Data'!$J220)/30)+($H220*'Base Data'!AF220)</f>
        <v>0</v>
      </c>
      <c r="AG220" s="33">
        <f>'LCR Weights'!$N220*($G220*('Base Data'!$I220+'Base Data'!$J220)/30)+($H220*'Base Data'!AG220)</f>
        <v>0</v>
      </c>
      <c r="AH220" s="33">
        <f>'LCR Weights'!$N220*($G220*('Base Data'!$I220+'Base Data'!$J220)/30)+($H220*'Base Data'!AH220)</f>
        <v>0</v>
      </c>
      <c r="AI220" s="33">
        <f>'LCR Weights'!$N220*($G220*('Base Data'!$I220+'Base Data'!$J220)/30)+($H220*'Base Data'!AI220)</f>
        <v>0</v>
      </c>
      <c r="AJ220" s="33">
        <f>'LCR Weights'!$N220*($G220*('Base Data'!$I220+'Base Data'!$J220)/30)+($H220*'Base Data'!AJ220)</f>
        <v>0</v>
      </c>
      <c r="AK220" s="33">
        <f>'LCR Weights'!$N220*($G220*('Base Data'!$I220+'Base Data'!$J220)/30)+($H220*'Base Data'!AK220)</f>
        <v>0</v>
      </c>
      <c r="AL220" s="33">
        <f>'LCR Weights'!$N220*($G220*('Base Data'!$I220+'Base Data'!$J220)/30)+($H220*'Base Data'!AL220)</f>
        <v>0</v>
      </c>
      <c r="AM220" s="33">
        <f>'LCR Weights'!$N220*($G220*('Base Data'!$I220+'Base Data'!$J220)/30)+($H220*'Base Data'!AM220)</f>
        <v>0</v>
      </c>
      <c r="AN220" s="33">
        <f>'LCR Weights'!$N220*($G220*('Base Data'!$I220+'Base Data'!$J220)/30)+($H220*'Base Data'!AN220)</f>
        <v>0</v>
      </c>
      <c r="AO220" s="34">
        <f>$H220*'Base Data'!AO220</f>
        <v>0</v>
      </c>
      <c r="AP220" s="34">
        <f>$H220*'Base Data'!AP220</f>
        <v>0</v>
      </c>
      <c r="AQ220" s="34">
        <f>$H220*'Base Data'!AQ220</f>
        <v>0</v>
      </c>
      <c r="AR220" s="34">
        <f>$H220*'Base Data'!AR220</f>
        <v>0</v>
      </c>
      <c r="AS220" s="34">
        <f>$H220*'Base Data'!AS220</f>
        <v>0</v>
      </c>
      <c r="AT220" s="34">
        <f>$H220*'Base Data'!AT220</f>
        <v>0</v>
      </c>
      <c r="AU220" s="34">
        <f>$H220*'Base Data'!AU220</f>
        <v>0</v>
      </c>
      <c r="AV220" s="34">
        <f>$H220*'Base Data'!AV220</f>
        <v>0</v>
      </c>
      <c r="AW220" s="34">
        <f>$H220*'Base Data'!AW220</f>
        <v>0</v>
      </c>
      <c r="AX220" s="34">
        <f>$H220*'Base Data'!AX220</f>
        <v>0</v>
      </c>
      <c r="AY220" s="34">
        <f>$H220*'Base Data'!AY220</f>
        <v>0</v>
      </c>
      <c r="AZ220" s="34">
        <f>$H220*'Base Data'!AZ220</f>
        <v>0</v>
      </c>
      <c r="BA220" s="34">
        <f>$H220*'Base Data'!BA220</f>
        <v>0</v>
      </c>
      <c r="BB220" s="34">
        <f>$H220*'Base Data'!BB220</f>
        <v>0</v>
      </c>
      <c r="BC220" s="34">
        <f>$H220*'Base Data'!BC220</f>
        <v>0</v>
      </c>
      <c r="BD220" s="34">
        <f>$H220*'Base Data'!BD220</f>
        <v>0</v>
      </c>
      <c r="BE220" s="34">
        <f>$H220*'Base Data'!BE220</f>
        <v>0</v>
      </c>
      <c r="BF220" s="34">
        <f>$H220*'Base Data'!BF220</f>
        <v>0</v>
      </c>
      <c r="BG220" s="34">
        <f>$H220*'Base Data'!BG220</f>
        <v>0</v>
      </c>
      <c r="BH220" s="34">
        <f>$H220*'Base Data'!BH220</f>
        <v>0</v>
      </c>
      <c r="BI220" s="34">
        <f>$H220*'Base Data'!BI220</f>
        <v>0</v>
      </c>
      <c r="BJ220" s="34">
        <f>$H220*'Base Data'!BJ220</f>
        <v>0</v>
      </c>
      <c r="BK220" s="34">
        <f>$H220*'Base Data'!BK220</f>
        <v>0</v>
      </c>
      <c r="BL220" s="34">
        <f>$H220*'Base Data'!BL220</f>
        <v>0</v>
      </c>
      <c r="BM220" s="34">
        <f>$H220*'Base Data'!BM220</f>
        <v>0</v>
      </c>
      <c r="BN220" s="34">
        <f>$H220*'Base Data'!BN220</f>
        <v>0</v>
      </c>
      <c r="BO220" s="34">
        <f>$H220*'Base Data'!BO220</f>
        <v>0</v>
      </c>
      <c r="BP220" s="34">
        <f>$H220*'Base Data'!BP220</f>
        <v>0</v>
      </c>
      <c r="BQ220" s="34">
        <f>$H220*'Base Data'!BQ220</f>
        <v>0</v>
      </c>
      <c r="BR220" s="34">
        <f>$H220*'Base Data'!BR220</f>
        <v>0</v>
      </c>
      <c r="BS220" s="34">
        <f>$H220*'Base Data'!BS220</f>
        <v>0</v>
      </c>
      <c r="BT220" s="34">
        <f>$H220*'Base Data'!BT220</f>
        <v>0</v>
      </c>
      <c r="BU220" s="34">
        <f>$H220*'Base Data'!BU220</f>
        <v>0</v>
      </c>
      <c r="BV220" s="34">
        <f>$H220*'Base Data'!BV220</f>
        <v>0</v>
      </c>
      <c r="BW220" s="34">
        <f>$H220*'Base Data'!BW220</f>
        <v>0</v>
      </c>
      <c r="BX220" s="34">
        <f>$H220*'Base Data'!BX220</f>
        <v>0</v>
      </c>
      <c r="BY220" s="34">
        <f>$H220*'Base Data'!BY220</f>
        <v>0</v>
      </c>
      <c r="BZ220" s="34">
        <f>$H220*'Base Data'!BZ220</f>
        <v>0</v>
      </c>
      <c r="CA220" s="34">
        <f>$H220*'Base Data'!CA220</f>
        <v>0</v>
      </c>
      <c r="CB220" s="34">
        <f>$H220*'Base Data'!CB220</f>
        <v>0</v>
      </c>
      <c r="CC220" s="34">
        <f>$H220*'Base Data'!CC220</f>
        <v>0</v>
      </c>
      <c r="CD220" s="34">
        <f>$H220*'Base Data'!CD220</f>
        <v>0</v>
      </c>
      <c r="CE220" s="34">
        <f>$H220*'Base Data'!CE220</f>
        <v>0</v>
      </c>
      <c r="CF220" s="34">
        <f>$H220*'Base Data'!CF220</f>
        <v>0</v>
      </c>
      <c r="CG220" s="34">
        <f>$H220*'Base Data'!CG220</f>
        <v>0</v>
      </c>
      <c r="CH220" s="34">
        <f>$H220*'Base Data'!CH220</f>
        <v>0</v>
      </c>
      <c r="CI220" s="34">
        <f>$H220*'Base Data'!CI220</f>
        <v>0</v>
      </c>
      <c r="CJ220" s="34">
        <f>$H220*'Base Data'!CJ220</f>
        <v>0</v>
      </c>
      <c r="CK220" s="34">
        <f>$H220*'Base Data'!CK220</f>
        <v>0</v>
      </c>
      <c r="CL220" s="34">
        <f>$H220*'Base Data'!CL220</f>
        <v>0</v>
      </c>
      <c r="CM220" s="34">
        <f>$H220*'Base Data'!CM220</f>
        <v>0</v>
      </c>
      <c r="CN220" s="34">
        <f>$H220*'Base Data'!CN220</f>
        <v>0</v>
      </c>
      <c r="CO220" s="34">
        <f>$H220*'Base Data'!CO220</f>
        <v>0</v>
      </c>
      <c r="CP220" s="34">
        <f>$H220*'Base Data'!CP220</f>
        <v>0</v>
      </c>
      <c r="CQ220" s="34">
        <f>$H220*'Base Data'!CQ220</f>
        <v>0</v>
      </c>
      <c r="CR220" s="34">
        <f>$H220*'Base Data'!CR220</f>
        <v>0</v>
      </c>
      <c r="CS220" s="34">
        <f>$H220*'Base Data'!CS220</f>
        <v>0</v>
      </c>
      <c r="CT220" s="34">
        <f>$H220*'Base Data'!CT220</f>
        <v>0</v>
      </c>
      <c r="CU220" s="34">
        <f>$H220*'Base Data'!CU220</f>
        <v>0</v>
      </c>
      <c r="CV220" s="34">
        <f>$H220*'Base Data'!CV220</f>
        <v>0</v>
      </c>
      <c r="CW220" s="34">
        <f>$H220*'Base Data'!CW220</f>
        <v>0</v>
      </c>
      <c r="CX220" s="34">
        <f>$H220*'Base Data'!CX220</f>
        <v>0</v>
      </c>
      <c r="CY220" s="34">
        <f>$H220*'Base Data'!CY220</f>
        <v>0</v>
      </c>
      <c r="CZ220" s="34">
        <f>$H220*'Base Data'!CZ220</f>
        <v>0</v>
      </c>
      <c r="DA220" s="34">
        <f>$H220*'Base Data'!DA220</f>
        <v>0</v>
      </c>
      <c r="DB220" s="34">
        <f>$H220*'Base Data'!DB220</f>
        <v>0</v>
      </c>
      <c r="DC220" s="34">
        <f>$H220*'Base Data'!DC220</f>
        <v>0</v>
      </c>
      <c r="DD220" s="34">
        <f>$H220*'Base Data'!DD220</f>
        <v>0</v>
      </c>
      <c r="DE220" s="34">
        <f>$H220*'Base Data'!DE220</f>
        <v>0</v>
      </c>
      <c r="DF220" s="34">
        <f>$H220*'Base Data'!DF220</f>
        <v>0</v>
      </c>
      <c r="DG220" s="34">
        <f>$H220*'Base Data'!DG220</f>
        <v>0</v>
      </c>
      <c r="DH220" s="34">
        <f>$H220*'Base Data'!DH220</f>
        <v>0</v>
      </c>
      <c r="DI220" s="34">
        <f>$H220*'Base Data'!DI220</f>
        <v>0</v>
      </c>
      <c r="DJ220" s="34">
        <f>$H220*'Base Data'!DJ220</f>
        <v>0</v>
      </c>
      <c r="DK220" s="34">
        <f>$H220*'Base Data'!DK220</f>
        <v>0</v>
      </c>
      <c r="DL220" s="729">
        <f>$H220*'Base Data'!DL220</f>
        <v>0</v>
      </c>
      <c r="DM220" s="401"/>
    </row>
    <row r="221" spans="1:117" s="173" customFormat="1" ht="19.899999999999999" customHeight="1">
      <c r="A221" s="333">
        <f>'LCR Weights'!N221</f>
        <v>0</v>
      </c>
      <c r="B221" s="333"/>
      <c r="C221" s="76"/>
      <c r="D221" s="115" t="s">
        <v>667</v>
      </c>
      <c r="E221" s="124" t="s">
        <v>853</v>
      </c>
      <c r="F221" s="622" t="s">
        <v>670</v>
      </c>
      <c r="G221" s="726">
        <f>'LCR Weights'!M221</f>
        <v>0</v>
      </c>
      <c r="H221" s="776">
        <f>'LCR Weights'!H221</f>
        <v>0</v>
      </c>
      <c r="I221" s="133"/>
      <c r="J221" s="34">
        <f>IF('LCR Weights'!$N221=0,1,0)*('Base Data'!J221+'Base Data'!I221)*G221</f>
        <v>0</v>
      </c>
      <c r="K221" s="33">
        <f>'LCR Weights'!$N221*($G221*('Base Data'!$I221+'Base Data'!$J221)/30)+($H221*'Base Data'!K221)</f>
        <v>0</v>
      </c>
      <c r="L221" s="33">
        <f>'LCR Weights'!$N221*($G221*('Base Data'!$I221+'Base Data'!$J221)/30)+($H221*'Base Data'!L221)</f>
        <v>0</v>
      </c>
      <c r="M221" s="33">
        <f>'LCR Weights'!$N221*($G221*('Base Data'!$I221+'Base Data'!$J221)/30)+($H221*'Base Data'!M221)</f>
        <v>0</v>
      </c>
      <c r="N221" s="33">
        <f>'LCR Weights'!$N221*($G221*('Base Data'!$I221+'Base Data'!$J221)/30)+($H221*'Base Data'!N221)</f>
        <v>0</v>
      </c>
      <c r="O221" s="33">
        <f>'LCR Weights'!$N221*($G221*('Base Data'!$I221+'Base Data'!$J221)/30)+($H221*'Base Data'!O221)</f>
        <v>0</v>
      </c>
      <c r="P221" s="33">
        <f>'LCR Weights'!$N221*($G221*('Base Data'!$I221+'Base Data'!$J221)/30)+($H221*'Base Data'!P221)</f>
        <v>0</v>
      </c>
      <c r="Q221" s="33">
        <f>'LCR Weights'!$N221*($G221*('Base Data'!$I221+'Base Data'!$J221)/30)+($H221*'Base Data'!Q221)</f>
        <v>0</v>
      </c>
      <c r="R221" s="33">
        <f>'LCR Weights'!$N221*($G221*('Base Data'!$I221+'Base Data'!$J221)/30)+($H221*'Base Data'!R221)</f>
        <v>0</v>
      </c>
      <c r="S221" s="33">
        <f>'LCR Weights'!$N221*($G221*('Base Data'!$I221+'Base Data'!$J221)/30)+($H221*'Base Data'!S221)</f>
        <v>0</v>
      </c>
      <c r="T221" s="33">
        <f>'LCR Weights'!$N221*($G221*('Base Data'!$I221+'Base Data'!$J221)/30)+($H221*'Base Data'!T221)</f>
        <v>0</v>
      </c>
      <c r="U221" s="33">
        <f>'LCR Weights'!$N221*($G221*('Base Data'!$I221+'Base Data'!$J221)/30)+($H221*'Base Data'!U221)</f>
        <v>0</v>
      </c>
      <c r="V221" s="33">
        <f>'LCR Weights'!$N221*($G221*('Base Data'!$I221+'Base Data'!$J221)/30)+($H221*'Base Data'!V221)</f>
        <v>0</v>
      </c>
      <c r="W221" s="33">
        <f>'LCR Weights'!$N221*($G221*('Base Data'!$I221+'Base Data'!$J221)/30)+($H221*'Base Data'!W221)</f>
        <v>0</v>
      </c>
      <c r="X221" s="33">
        <f>'LCR Weights'!$N221*($G221*('Base Data'!$I221+'Base Data'!$J221)/30)+($H221*'Base Data'!X221)</f>
        <v>0</v>
      </c>
      <c r="Y221" s="33">
        <f>'LCR Weights'!$N221*($G221*('Base Data'!$I221+'Base Data'!$J221)/30)+($H221*'Base Data'!Y221)</f>
        <v>0</v>
      </c>
      <c r="Z221" s="33">
        <f>'LCR Weights'!$N221*($G221*('Base Data'!$I221+'Base Data'!$J221)/30)+($H221*'Base Data'!Z221)</f>
        <v>0</v>
      </c>
      <c r="AA221" s="33">
        <f>'LCR Weights'!$N221*($G221*('Base Data'!$I221+'Base Data'!$J221)/30)+($H221*'Base Data'!AA221)</f>
        <v>0</v>
      </c>
      <c r="AB221" s="33">
        <f>'LCR Weights'!$N221*($G221*('Base Data'!$I221+'Base Data'!$J221)/30)+($H221*'Base Data'!AB221)</f>
        <v>0</v>
      </c>
      <c r="AC221" s="33">
        <f>'LCR Weights'!$N221*($G221*('Base Data'!$I221+'Base Data'!$J221)/30)+($H221*'Base Data'!AC221)</f>
        <v>0</v>
      </c>
      <c r="AD221" s="33">
        <f>'LCR Weights'!$N221*($G221*('Base Data'!$I221+'Base Data'!$J221)/30)+($H221*'Base Data'!AD221)</f>
        <v>0</v>
      </c>
      <c r="AE221" s="33">
        <f>'LCR Weights'!$N221*($G221*('Base Data'!$I221+'Base Data'!$J221)/30)+($H221*'Base Data'!AE221)</f>
        <v>0</v>
      </c>
      <c r="AF221" s="33">
        <f>'LCR Weights'!$N221*($G221*('Base Data'!$I221+'Base Data'!$J221)/30)+($H221*'Base Data'!AF221)</f>
        <v>0</v>
      </c>
      <c r="AG221" s="33">
        <f>'LCR Weights'!$N221*($G221*('Base Data'!$I221+'Base Data'!$J221)/30)+($H221*'Base Data'!AG221)</f>
        <v>0</v>
      </c>
      <c r="AH221" s="33">
        <f>'LCR Weights'!$N221*($G221*('Base Data'!$I221+'Base Data'!$J221)/30)+($H221*'Base Data'!AH221)</f>
        <v>0</v>
      </c>
      <c r="AI221" s="33">
        <f>'LCR Weights'!$N221*($G221*('Base Data'!$I221+'Base Data'!$J221)/30)+($H221*'Base Data'!AI221)</f>
        <v>0</v>
      </c>
      <c r="AJ221" s="33">
        <f>'LCR Weights'!$N221*($G221*('Base Data'!$I221+'Base Data'!$J221)/30)+($H221*'Base Data'!AJ221)</f>
        <v>0</v>
      </c>
      <c r="AK221" s="33">
        <f>'LCR Weights'!$N221*($G221*('Base Data'!$I221+'Base Data'!$J221)/30)+($H221*'Base Data'!AK221)</f>
        <v>0</v>
      </c>
      <c r="AL221" s="33">
        <f>'LCR Weights'!$N221*($G221*('Base Data'!$I221+'Base Data'!$J221)/30)+($H221*'Base Data'!AL221)</f>
        <v>0</v>
      </c>
      <c r="AM221" s="33">
        <f>'LCR Weights'!$N221*($G221*('Base Data'!$I221+'Base Data'!$J221)/30)+($H221*'Base Data'!AM221)</f>
        <v>0</v>
      </c>
      <c r="AN221" s="33">
        <f>'LCR Weights'!$N221*($G221*('Base Data'!$I221+'Base Data'!$J221)/30)+($H221*'Base Data'!AN221)</f>
        <v>0</v>
      </c>
      <c r="AO221" s="34">
        <f>$H221*'Base Data'!AO221</f>
        <v>0</v>
      </c>
      <c r="AP221" s="34">
        <f>$H221*'Base Data'!AP221</f>
        <v>0</v>
      </c>
      <c r="AQ221" s="34">
        <f>$H221*'Base Data'!AQ221</f>
        <v>0</v>
      </c>
      <c r="AR221" s="34">
        <f>$H221*'Base Data'!AR221</f>
        <v>0</v>
      </c>
      <c r="AS221" s="34">
        <f>$H221*'Base Data'!AS221</f>
        <v>0</v>
      </c>
      <c r="AT221" s="34">
        <f>$H221*'Base Data'!AT221</f>
        <v>0</v>
      </c>
      <c r="AU221" s="34">
        <f>$H221*'Base Data'!AU221</f>
        <v>0</v>
      </c>
      <c r="AV221" s="34">
        <f>$H221*'Base Data'!AV221</f>
        <v>0</v>
      </c>
      <c r="AW221" s="34">
        <f>$H221*'Base Data'!AW221</f>
        <v>0</v>
      </c>
      <c r="AX221" s="34">
        <f>$H221*'Base Data'!AX221</f>
        <v>0</v>
      </c>
      <c r="AY221" s="34">
        <f>$H221*'Base Data'!AY221</f>
        <v>0</v>
      </c>
      <c r="AZ221" s="34">
        <f>$H221*'Base Data'!AZ221</f>
        <v>0</v>
      </c>
      <c r="BA221" s="34">
        <f>$H221*'Base Data'!BA221</f>
        <v>0</v>
      </c>
      <c r="BB221" s="34">
        <f>$H221*'Base Data'!BB221</f>
        <v>0</v>
      </c>
      <c r="BC221" s="34">
        <f>$H221*'Base Data'!BC221</f>
        <v>0</v>
      </c>
      <c r="BD221" s="34">
        <f>$H221*'Base Data'!BD221</f>
        <v>0</v>
      </c>
      <c r="BE221" s="34">
        <f>$H221*'Base Data'!BE221</f>
        <v>0</v>
      </c>
      <c r="BF221" s="34">
        <f>$H221*'Base Data'!BF221</f>
        <v>0</v>
      </c>
      <c r="BG221" s="34">
        <f>$H221*'Base Data'!BG221</f>
        <v>0</v>
      </c>
      <c r="BH221" s="34">
        <f>$H221*'Base Data'!BH221</f>
        <v>0</v>
      </c>
      <c r="BI221" s="34">
        <f>$H221*'Base Data'!BI221</f>
        <v>0</v>
      </c>
      <c r="BJ221" s="34">
        <f>$H221*'Base Data'!BJ221</f>
        <v>0</v>
      </c>
      <c r="BK221" s="34">
        <f>$H221*'Base Data'!BK221</f>
        <v>0</v>
      </c>
      <c r="BL221" s="34">
        <f>$H221*'Base Data'!BL221</f>
        <v>0</v>
      </c>
      <c r="BM221" s="34">
        <f>$H221*'Base Data'!BM221</f>
        <v>0</v>
      </c>
      <c r="BN221" s="34">
        <f>$H221*'Base Data'!BN221</f>
        <v>0</v>
      </c>
      <c r="BO221" s="34">
        <f>$H221*'Base Data'!BO221</f>
        <v>0</v>
      </c>
      <c r="BP221" s="34">
        <f>$H221*'Base Data'!BP221</f>
        <v>0</v>
      </c>
      <c r="BQ221" s="34">
        <f>$H221*'Base Data'!BQ221</f>
        <v>0</v>
      </c>
      <c r="BR221" s="34">
        <f>$H221*'Base Data'!BR221</f>
        <v>0</v>
      </c>
      <c r="BS221" s="34">
        <f>$H221*'Base Data'!BS221</f>
        <v>0</v>
      </c>
      <c r="BT221" s="34">
        <f>$H221*'Base Data'!BT221</f>
        <v>0</v>
      </c>
      <c r="BU221" s="34">
        <f>$H221*'Base Data'!BU221</f>
        <v>0</v>
      </c>
      <c r="BV221" s="34">
        <f>$H221*'Base Data'!BV221</f>
        <v>0</v>
      </c>
      <c r="BW221" s="34">
        <f>$H221*'Base Data'!BW221</f>
        <v>0</v>
      </c>
      <c r="BX221" s="34">
        <f>$H221*'Base Data'!BX221</f>
        <v>0</v>
      </c>
      <c r="BY221" s="34">
        <f>$H221*'Base Data'!BY221</f>
        <v>0</v>
      </c>
      <c r="BZ221" s="34">
        <f>$H221*'Base Data'!BZ221</f>
        <v>0</v>
      </c>
      <c r="CA221" s="34">
        <f>$H221*'Base Data'!CA221</f>
        <v>0</v>
      </c>
      <c r="CB221" s="34">
        <f>$H221*'Base Data'!CB221</f>
        <v>0</v>
      </c>
      <c r="CC221" s="34">
        <f>$H221*'Base Data'!CC221</f>
        <v>0</v>
      </c>
      <c r="CD221" s="34">
        <f>$H221*'Base Data'!CD221</f>
        <v>0</v>
      </c>
      <c r="CE221" s="34">
        <f>$H221*'Base Data'!CE221</f>
        <v>0</v>
      </c>
      <c r="CF221" s="34">
        <f>$H221*'Base Data'!CF221</f>
        <v>0</v>
      </c>
      <c r="CG221" s="34">
        <f>$H221*'Base Data'!CG221</f>
        <v>0</v>
      </c>
      <c r="CH221" s="34">
        <f>$H221*'Base Data'!CH221</f>
        <v>0</v>
      </c>
      <c r="CI221" s="34">
        <f>$H221*'Base Data'!CI221</f>
        <v>0</v>
      </c>
      <c r="CJ221" s="34">
        <f>$H221*'Base Data'!CJ221</f>
        <v>0</v>
      </c>
      <c r="CK221" s="34">
        <f>$H221*'Base Data'!CK221</f>
        <v>0</v>
      </c>
      <c r="CL221" s="34">
        <f>$H221*'Base Data'!CL221</f>
        <v>0</v>
      </c>
      <c r="CM221" s="34">
        <f>$H221*'Base Data'!CM221</f>
        <v>0</v>
      </c>
      <c r="CN221" s="34">
        <f>$H221*'Base Data'!CN221</f>
        <v>0</v>
      </c>
      <c r="CO221" s="34">
        <f>$H221*'Base Data'!CO221</f>
        <v>0</v>
      </c>
      <c r="CP221" s="34">
        <f>$H221*'Base Data'!CP221</f>
        <v>0</v>
      </c>
      <c r="CQ221" s="34">
        <f>$H221*'Base Data'!CQ221</f>
        <v>0</v>
      </c>
      <c r="CR221" s="34">
        <f>$H221*'Base Data'!CR221</f>
        <v>0</v>
      </c>
      <c r="CS221" s="34">
        <f>$H221*'Base Data'!CS221</f>
        <v>0</v>
      </c>
      <c r="CT221" s="34">
        <f>$H221*'Base Data'!CT221</f>
        <v>0</v>
      </c>
      <c r="CU221" s="34">
        <f>$H221*'Base Data'!CU221</f>
        <v>0</v>
      </c>
      <c r="CV221" s="34">
        <f>$H221*'Base Data'!CV221</f>
        <v>0</v>
      </c>
      <c r="CW221" s="34">
        <f>$H221*'Base Data'!CW221</f>
        <v>0</v>
      </c>
      <c r="CX221" s="34">
        <f>$H221*'Base Data'!CX221</f>
        <v>0</v>
      </c>
      <c r="CY221" s="34">
        <f>$H221*'Base Data'!CY221</f>
        <v>0</v>
      </c>
      <c r="CZ221" s="34">
        <f>$H221*'Base Data'!CZ221</f>
        <v>0</v>
      </c>
      <c r="DA221" s="34">
        <f>$H221*'Base Data'!DA221</f>
        <v>0</v>
      </c>
      <c r="DB221" s="34">
        <f>$H221*'Base Data'!DB221</f>
        <v>0</v>
      </c>
      <c r="DC221" s="34">
        <f>$H221*'Base Data'!DC221</f>
        <v>0</v>
      </c>
      <c r="DD221" s="34">
        <f>$H221*'Base Data'!DD221</f>
        <v>0</v>
      </c>
      <c r="DE221" s="34">
        <f>$H221*'Base Data'!DE221</f>
        <v>0</v>
      </c>
      <c r="DF221" s="34">
        <f>$H221*'Base Data'!DF221</f>
        <v>0</v>
      </c>
      <c r="DG221" s="34">
        <f>$H221*'Base Data'!DG221</f>
        <v>0</v>
      </c>
      <c r="DH221" s="34">
        <f>$H221*'Base Data'!DH221</f>
        <v>0</v>
      </c>
      <c r="DI221" s="34">
        <f>$H221*'Base Data'!DI221</f>
        <v>0</v>
      </c>
      <c r="DJ221" s="34">
        <f>$H221*'Base Data'!DJ221</f>
        <v>0</v>
      </c>
      <c r="DK221" s="34">
        <f>$H221*'Base Data'!DK221</f>
        <v>0</v>
      </c>
      <c r="DL221" s="729">
        <f>$H221*'Base Data'!DL221</f>
        <v>0</v>
      </c>
      <c r="DM221" s="401"/>
    </row>
    <row r="222" spans="1:117" s="173" customFormat="1" ht="19.899999999999999" customHeight="1">
      <c r="A222" s="333">
        <f>'LCR Weights'!N222</f>
        <v>0</v>
      </c>
      <c r="B222" s="333"/>
      <c r="C222" s="76"/>
      <c r="D222" s="115" t="s">
        <v>669</v>
      </c>
      <c r="E222" s="124" t="s">
        <v>854</v>
      </c>
      <c r="F222" s="622" t="s">
        <v>672</v>
      </c>
      <c r="G222" s="726">
        <f>'LCR Weights'!M222</f>
        <v>0</v>
      </c>
      <c r="H222" s="776">
        <f>'LCR Weights'!H222</f>
        <v>0</v>
      </c>
      <c r="I222" s="133"/>
      <c r="J222" s="34">
        <f>IF('LCR Weights'!$N222=0,1,0)*('Base Data'!J222+'Base Data'!I222)*G222</f>
        <v>0</v>
      </c>
      <c r="K222" s="33">
        <f>'LCR Weights'!$N222*($G222*('Base Data'!$I222+'Base Data'!$J222)/30)+($H222*'Base Data'!K222)</f>
        <v>0</v>
      </c>
      <c r="L222" s="33">
        <f>'LCR Weights'!$N222*($G222*('Base Data'!$I222+'Base Data'!$J222)/30)+($H222*'Base Data'!L222)</f>
        <v>0</v>
      </c>
      <c r="M222" s="33">
        <f>'LCR Weights'!$N222*($G222*('Base Data'!$I222+'Base Data'!$J222)/30)+($H222*'Base Data'!M222)</f>
        <v>0</v>
      </c>
      <c r="N222" s="33">
        <f>'LCR Weights'!$N222*($G222*('Base Data'!$I222+'Base Data'!$J222)/30)+($H222*'Base Data'!N222)</f>
        <v>0</v>
      </c>
      <c r="O222" s="33">
        <f>'LCR Weights'!$N222*($G222*('Base Data'!$I222+'Base Data'!$J222)/30)+($H222*'Base Data'!O222)</f>
        <v>0</v>
      </c>
      <c r="P222" s="33">
        <f>'LCR Weights'!$N222*($G222*('Base Data'!$I222+'Base Data'!$J222)/30)+($H222*'Base Data'!P222)</f>
        <v>0</v>
      </c>
      <c r="Q222" s="33">
        <f>'LCR Weights'!$N222*($G222*('Base Data'!$I222+'Base Data'!$J222)/30)+($H222*'Base Data'!Q222)</f>
        <v>0</v>
      </c>
      <c r="R222" s="33">
        <f>'LCR Weights'!$N222*($G222*('Base Data'!$I222+'Base Data'!$J222)/30)+($H222*'Base Data'!R222)</f>
        <v>0</v>
      </c>
      <c r="S222" s="33">
        <f>'LCR Weights'!$N222*($G222*('Base Data'!$I222+'Base Data'!$J222)/30)+($H222*'Base Data'!S222)</f>
        <v>0</v>
      </c>
      <c r="T222" s="33">
        <f>'LCR Weights'!$N222*($G222*('Base Data'!$I222+'Base Data'!$J222)/30)+($H222*'Base Data'!T222)</f>
        <v>0</v>
      </c>
      <c r="U222" s="33">
        <f>'LCR Weights'!$N222*($G222*('Base Data'!$I222+'Base Data'!$J222)/30)+($H222*'Base Data'!U222)</f>
        <v>0</v>
      </c>
      <c r="V222" s="33">
        <f>'LCR Weights'!$N222*($G222*('Base Data'!$I222+'Base Data'!$J222)/30)+($H222*'Base Data'!V222)</f>
        <v>0</v>
      </c>
      <c r="W222" s="33">
        <f>'LCR Weights'!$N222*($G222*('Base Data'!$I222+'Base Data'!$J222)/30)+($H222*'Base Data'!W222)</f>
        <v>0</v>
      </c>
      <c r="X222" s="33">
        <f>'LCR Weights'!$N222*($G222*('Base Data'!$I222+'Base Data'!$J222)/30)+($H222*'Base Data'!X222)</f>
        <v>0</v>
      </c>
      <c r="Y222" s="33">
        <f>'LCR Weights'!$N222*($G222*('Base Data'!$I222+'Base Data'!$J222)/30)+($H222*'Base Data'!Y222)</f>
        <v>0</v>
      </c>
      <c r="Z222" s="33">
        <f>'LCR Weights'!$N222*($G222*('Base Data'!$I222+'Base Data'!$J222)/30)+($H222*'Base Data'!Z222)</f>
        <v>0</v>
      </c>
      <c r="AA222" s="33">
        <f>'LCR Weights'!$N222*($G222*('Base Data'!$I222+'Base Data'!$J222)/30)+($H222*'Base Data'!AA222)</f>
        <v>0</v>
      </c>
      <c r="AB222" s="33">
        <f>'LCR Weights'!$N222*($G222*('Base Data'!$I222+'Base Data'!$J222)/30)+($H222*'Base Data'!AB222)</f>
        <v>0</v>
      </c>
      <c r="AC222" s="33">
        <f>'LCR Weights'!$N222*($G222*('Base Data'!$I222+'Base Data'!$J222)/30)+($H222*'Base Data'!AC222)</f>
        <v>0</v>
      </c>
      <c r="AD222" s="33">
        <f>'LCR Weights'!$N222*($G222*('Base Data'!$I222+'Base Data'!$J222)/30)+($H222*'Base Data'!AD222)</f>
        <v>0</v>
      </c>
      <c r="AE222" s="33">
        <f>'LCR Weights'!$N222*($G222*('Base Data'!$I222+'Base Data'!$J222)/30)+($H222*'Base Data'!AE222)</f>
        <v>0</v>
      </c>
      <c r="AF222" s="33">
        <f>'LCR Weights'!$N222*($G222*('Base Data'!$I222+'Base Data'!$J222)/30)+($H222*'Base Data'!AF222)</f>
        <v>0</v>
      </c>
      <c r="AG222" s="33">
        <f>'LCR Weights'!$N222*($G222*('Base Data'!$I222+'Base Data'!$J222)/30)+($H222*'Base Data'!AG222)</f>
        <v>0</v>
      </c>
      <c r="AH222" s="33">
        <f>'LCR Weights'!$N222*($G222*('Base Data'!$I222+'Base Data'!$J222)/30)+($H222*'Base Data'!AH222)</f>
        <v>0</v>
      </c>
      <c r="AI222" s="33">
        <f>'LCR Weights'!$N222*($G222*('Base Data'!$I222+'Base Data'!$J222)/30)+($H222*'Base Data'!AI222)</f>
        <v>0</v>
      </c>
      <c r="AJ222" s="33">
        <f>'LCR Weights'!$N222*($G222*('Base Data'!$I222+'Base Data'!$J222)/30)+($H222*'Base Data'!AJ222)</f>
        <v>0</v>
      </c>
      <c r="AK222" s="33">
        <f>'LCR Weights'!$N222*($G222*('Base Data'!$I222+'Base Data'!$J222)/30)+($H222*'Base Data'!AK222)</f>
        <v>0</v>
      </c>
      <c r="AL222" s="33">
        <f>'LCR Weights'!$N222*($G222*('Base Data'!$I222+'Base Data'!$J222)/30)+($H222*'Base Data'!AL222)</f>
        <v>0</v>
      </c>
      <c r="AM222" s="33">
        <f>'LCR Weights'!$N222*($G222*('Base Data'!$I222+'Base Data'!$J222)/30)+($H222*'Base Data'!AM222)</f>
        <v>0</v>
      </c>
      <c r="AN222" s="33">
        <f>'LCR Weights'!$N222*($G222*('Base Data'!$I222+'Base Data'!$J222)/30)+($H222*'Base Data'!AN222)</f>
        <v>0</v>
      </c>
      <c r="AO222" s="34">
        <f>$H222*'Base Data'!AO222</f>
        <v>0</v>
      </c>
      <c r="AP222" s="34">
        <f>$H222*'Base Data'!AP222</f>
        <v>0</v>
      </c>
      <c r="AQ222" s="34">
        <f>$H222*'Base Data'!AQ222</f>
        <v>0</v>
      </c>
      <c r="AR222" s="34">
        <f>$H222*'Base Data'!AR222</f>
        <v>0</v>
      </c>
      <c r="AS222" s="34">
        <f>$H222*'Base Data'!AS222</f>
        <v>0</v>
      </c>
      <c r="AT222" s="34">
        <f>$H222*'Base Data'!AT222</f>
        <v>0</v>
      </c>
      <c r="AU222" s="34">
        <f>$H222*'Base Data'!AU222</f>
        <v>0</v>
      </c>
      <c r="AV222" s="34">
        <f>$H222*'Base Data'!AV222</f>
        <v>0</v>
      </c>
      <c r="AW222" s="34">
        <f>$H222*'Base Data'!AW222</f>
        <v>0</v>
      </c>
      <c r="AX222" s="34">
        <f>$H222*'Base Data'!AX222</f>
        <v>0</v>
      </c>
      <c r="AY222" s="34">
        <f>$H222*'Base Data'!AY222</f>
        <v>0</v>
      </c>
      <c r="AZ222" s="34">
        <f>$H222*'Base Data'!AZ222</f>
        <v>0</v>
      </c>
      <c r="BA222" s="34">
        <f>$H222*'Base Data'!BA222</f>
        <v>0</v>
      </c>
      <c r="BB222" s="34">
        <f>$H222*'Base Data'!BB222</f>
        <v>0</v>
      </c>
      <c r="BC222" s="34">
        <f>$H222*'Base Data'!BC222</f>
        <v>0</v>
      </c>
      <c r="BD222" s="34">
        <f>$H222*'Base Data'!BD222</f>
        <v>0</v>
      </c>
      <c r="BE222" s="34">
        <f>$H222*'Base Data'!BE222</f>
        <v>0</v>
      </c>
      <c r="BF222" s="34">
        <f>$H222*'Base Data'!BF222</f>
        <v>0</v>
      </c>
      <c r="BG222" s="34">
        <f>$H222*'Base Data'!BG222</f>
        <v>0</v>
      </c>
      <c r="BH222" s="34">
        <f>$H222*'Base Data'!BH222</f>
        <v>0</v>
      </c>
      <c r="BI222" s="34">
        <f>$H222*'Base Data'!BI222</f>
        <v>0</v>
      </c>
      <c r="BJ222" s="34">
        <f>$H222*'Base Data'!BJ222</f>
        <v>0</v>
      </c>
      <c r="BK222" s="34">
        <f>$H222*'Base Data'!BK222</f>
        <v>0</v>
      </c>
      <c r="BL222" s="34">
        <f>$H222*'Base Data'!BL222</f>
        <v>0</v>
      </c>
      <c r="BM222" s="34">
        <f>$H222*'Base Data'!BM222</f>
        <v>0</v>
      </c>
      <c r="BN222" s="34">
        <f>$H222*'Base Data'!BN222</f>
        <v>0</v>
      </c>
      <c r="BO222" s="34">
        <f>$H222*'Base Data'!BO222</f>
        <v>0</v>
      </c>
      <c r="BP222" s="34">
        <f>$H222*'Base Data'!BP222</f>
        <v>0</v>
      </c>
      <c r="BQ222" s="34">
        <f>$H222*'Base Data'!BQ222</f>
        <v>0</v>
      </c>
      <c r="BR222" s="34">
        <f>$H222*'Base Data'!BR222</f>
        <v>0</v>
      </c>
      <c r="BS222" s="34">
        <f>$H222*'Base Data'!BS222</f>
        <v>0</v>
      </c>
      <c r="BT222" s="34">
        <f>$H222*'Base Data'!BT222</f>
        <v>0</v>
      </c>
      <c r="BU222" s="34">
        <f>$H222*'Base Data'!BU222</f>
        <v>0</v>
      </c>
      <c r="BV222" s="34">
        <f>$H222*'Base Data'!BV222</f>
        <v>0</v>
      </c>
      <c r="BW222" s="34">
        <f>$H222*'Base Data'!BW222</f>
        <v>0</v>
      </c>
      <c r="BX222" s="34">
        <f>$H222*'Base Data'!BX222</f>
        <v>0</v>
      </c>
      <c r="BY222" s="34">
        <f>$H222*'Base Data'!BY222</f>
        <v>0</v>
      </c>
      <c r="BZ222" s="34">
        <f>$H222*'Base Data'!BZ222</f>
        <v>0</v>
      </c>
      <c r="CA222" s="34">
        <f>$H222*'Base Data'!CA222</f>
        <v>0</v>
      </c>
      <c r="CB222" s="34">
        <f>$H222*'Base Data'!CB222</f>
        <v>0</v>
      </c>
      <c r="CC222" s="34">
        <f>$H222*'Base Data'!CC222</f>
        <v>0</v>
      </c>
      <c r="CD222" s="34">
        <f>$H222*'Base Data'!CD222</f>
        <v>0</v>
      </c>
      <c r="CE222" s="34">
        <f>$H222*'Base Data'!CE222</f>
        <v>0</v>
      </c>
      <c r="CF222" s="34">
        <f>$H222*'Base Data'!CF222</f>
        <v>0</v>
      </c>
      <c r="CG222" s="34">
        <f>$H222*'Base Data'!CG222</f>
        <v>0</v>
      </c>
      <c r="CH222" s="34">
        <f>$H222*'Base Data'!CH222</f>
        <v>0</v>
      </c>
      <c r="CI222" s="34">
        <f>$H222*'Base Data'!CI222</f>
        <v>0</v>
      </c>
      <c r="CJ222" s="34">
        <f>$H222*'Base Data'!CJ222</f>
        <v>0</v>
      </c>
      <c r="CK222" s="34">
        <f>$H222*'Base Data'!CK222</f>
        <v>0</v>
      </c>
      <c r="CL222" s="34">
        <f>$H222*'Base Data'!CL222</f>
        <v>0</v>
      </c>
      <c r="CM222" s="34">
        <f>$H222*'Base Data'!CM222</f>
        <v>0</v>
      </c>
      <c r="CN222" s="34">
        <f>$H222*'Base Data'!CN222</f>
        <v>0</v>
      </c>
      <c r="CO222" s="34">
        <f>$H222*'Base Data'!CO222</f>
        <v>0</v>
      </c>
      <c r="CP222" s="34">
        <f>$H222*'Base Data'!CP222</f>
        <v>0</v>
      </c>
      <c r="CQ222" s="34">
        <f>$H222*'Base Data'!CQ222</f>
        <v>0</v>
      </c>
      <c r="CR222" s="34">
        <f>$H222*'Base Data'!CR222</f>
        <v>0</v>
      </c>
      <c r="CS222" s="34">
        <f>$H222*'Base Data'!CS222</f>
        <v>0</v>
      </c>
      <c r="CT222" s="34">
        <f>$H222*'Base Data'!CT222</f>
        <v>0</v>
      </c>
      <c r="CU222" s="34">
        <f>$H222*'Base Data'!CU222</f>
        <v>0</v>
      </c>
      <c r="CV222" s="34">
        <f>$H222*'Base Data'!CV222</f>
        <v>0</v>
      </c>
      <c r="CW222" s="34">
        <f>$H222*'Base Data'!CW222</f>
        <v>0</v>
      </c>
      <c r="CX222" s="34">
        <f>$H222*'Base Data'!CX222</f>
        <v>0</v>
      </c>
      <c r="CY222" s="34">
        <f>$H222*'Base Data'!CY222</f>
        <v>0</v>
      </c>
      <c r="CZ222" s="34">
        <f>$H222*'Base Data'!CZ222</f>
        <v>0</v>
      </c>
      <c r="DA222" s="34">
        <f>$H222*'Base Data'!DA222</f>
        <v>0</v>
      </c>
      <c r="DB222" s="34">
        <f>$H222*'Base Data'!DB222</f>
        <v>0</v>
      </c>
      <c r="DC222" s="34">
        <f>$H222*'Base Data'!DC222</f>
        <v>0</v>
      </c>
      <c r="DD222" s="34">
        <f>$H222*'Base Data'!DD222</f>
        <v>0</v>
      </c>
      <c r="DE222" s="34">
        <f>$H222*'Base Data'!DE222</f>
        <v>0</v>
      </c>
      <c r="DF222" s="34">
        <f>$H222*'Base Data'!DF222</f>
        <v>0</v>
      </c>
      <c r="DG222" s="34">
        <f>$H222*'Base Data'!DG222</f>
        <v>0</v>
      </c>
      <c r="DH222" s="34">
        <f>$H222*'Base Data'!DH222</f>
        <v>0</v>
      </c>
      <c r="DI222" s="34">
        <f>$H222*'Base Data'!DI222</f>
        <v>0</v>
      </c>
      <c r="DJ222" s="34">
        <f>$H222*'Base Data'!DJ222</f>
        <v>0</v>
      </c>
      <c r="DK222" s="34">
        <f>$H222*'Base Data'!DK222</f>
        <v>0</v>
      </c>
      <c r="DL222" s="729">
        <f>$H222*'Base Data'!DL222</f>
        <v>0</v>
      </c>
      <c r="DM222" s="401"/>
    </row>
    <row r="223" spans="1:117" s="173" customFormat="1" ht="19.899999999999999" customHeight="1">
      <c r="A223" s="333">
        <f>'LCR Weights'!N223</f>
        <v>0</v>
      </c>
      <c r="B223" s="333"/>
      <c r="C223" s="76"/>
      <c r="D223" s="115" t="s">
        <v>671</v>
      </c>
      <c r="E223" s="124" t="s">
        <v>855</v>
      </c>
      <c r="F223" s="622" t="s">
        <v>674</v>
      </c>
      <c r="G223" s="726">
        <f>'LCR Weights'!M223</f>
        <v>0</v>
      </c>
      <c r="H223" s="776">
        <f>'LCR Weights'!H223</f>
        <v>0</v>
      </c>
      <c r="I223" s="133"/>
      <c r="J223" s="34">
        <f>IF('LCR Weights'!$N223=0,1,0)*('Base Data'!J223+'Base Data'!I223)*G223</f>
        <v>0</v>
      </c>
      <c r="K223" s="33">
        <f>'LCR Weights'!$N223*($G223*('Base Data'!$I223+'Base Data'!$J223)/30)+($H223*'Base Data'!K223)</f>
        <v>0</v>
      </c>
      <c r="L223" s="33">
        <f>'LCR Weights'!$N223*($G223*('Base Data'!$I223+'Base Data'!$J223)/30)+($H223*'Base Data'!L223)</f>
        <v>0</v>
      </c>
      <c r="M223" s="33">
        <f>'LCR Weights'!$N223*($G223*('Base Data'!$I223+'Base Data'!$J223)/30)+($H223*'Base Data'!M223)</f>
        <v>0</v>
      </c>
      <c r="N223" s="33">
        <f>'LCR Weights'!$N223*($G223*('Base Data'!$I223+'Base Data'!$J223)/30)+($H223*'Base Data'!N223)</f>
        <v>0</v>
      </c>
      <c r="O223" s="33">
        <f>'LCR Weights'!$N223*($G223*('Base Data'!$I223+'Base Data'!$J223)/30)+($H223*'Base Data'!O223)</f>
        <v>0</v>
      </c>
      <c r="P223" s="33">
        <f>'LCR Weights'!$N223*($G223*('Base Data'!$I223+'Base Data'!$J223)/30)+($H223*'Base Data'!P223)</f>
        <v>0</v>
      </c>
      <c r="Q223" s="33">
        <f>'LCR Weights'!$N223*($G223*('Base Data'!$I223+'Base Data'!$J223)/30)+($H223*'Base Data'!Q223)</f>
        <v>0</v>
      </c>
      <c r="R223" s="33">
        <f>'LCR Weights'!$N223*($G223*('Base Data'!$I223+'Base Data'!$J223)/30)+($H223*'Base Data'!R223)</f>
        <v>0</v>
      </c>
      <c r="S223" s="33">
        <f>'LCR Weights'!$N223*($G223*('Base Data'!$I223+'Base Data'!$J223)/30)+($H223*'Base Data'!S223)</f>
        <v>0</v>
      </c>
      <c r="T223" s="33">
        <f>'LCR Weights'!$N223*($G223*('Base Data'!$I223+'Base Data'!$J223)/30)+($H223*'Base Data'!T223)</f>
        <v>0</v>
      </c>
      <c r="U223" s="33">
        <f>'LCR Weights'!$N223*($G223*('Base Data'!$I223+'Base Data'!$J223)/30)+($H223*'Base Data'!U223)</f>
        <v>0</v>
      </c>
      <c r="V223" s="33">
        <f>'LCR Weights'!$N223*($G223*('Base Data'!$I223+'Base Data'!$J223)/30)+($H223*'Base Data'!V223)</f>
        <v>0</v>
      </c>
      <c r="W223" s="33">
        <f>'LCR Weights'!$N223*($G223*('Base Data'!$I223+'Base Data'!$J223)/30)+($H223*'Base Data'!W223)</f>
        <v>0</v>
      </c>
      <c r="X223" s="33">
        <f>'LCR Weights'!$N223*($G223*('Base Data'!$I223+'Base Data'!$J223)/30)+($H223*'Base Data'!X223)</f>
        <v>0</v>
      </c>
      <c r="Y223" s="33">
        <f>'LCR Weights'!$N223*($G223*('Base Data'!$I223+'Base Data'!$J223)/30)+($H223*'Base Data'!Y223)</f>
        <v>0</v>
      </c>
      <c r="Z223" s="33">
        <f>'LCR Weights'!$N223*($G223*('Base Data'!$I223+'Base Data'!$J223)/30)+($H223*'Base Data'!Z223)</f>
        <v>0</v>
      </c>
      <c r="AA223" s="33">
        <f>'LCR Weights'!$N223*($G223*('Base Data'!$I223+'Base Data'!$J223)/30)+($H223*'Base Data'!AA223)</f>
        <v>0</v>
      </c>
      <c r="AB223" s="33">
        <f>'LCR Weights'!$N223*($G223*('Base Data'!$I223+'Base Data'!$J223)/30)+($H223*'Base Data'!AB223)</f>
        <v>0</v>
      </c>
      <c r="AC223" s="33">
        <f>'LCR Weights'!$N223*($G223*('Base Data'!$I223+'Base Data'!$J223)/30)+($H223*'Base Data'!AC223)</f>
        <v>0</v>
      </c>
      <c r="AD223" s="33">
        <f>'LCR Weights'!$N223*($G223*('Base Data'!$I223+'Base Data'!$J223)/30)+($H223*'Base Data'!AD223)</f>
        <v>0</v>
      </c>
      <c r="AE223" s="33">
        <f>'LCR Weights'!$N223*($G223*('Base Data'!$I223+'Base Data'!$J223)/30)+($H223*'Base Data'!AE223)</f>
        <v>0</v>
      </c>
      <c r="AF223" s="33">
        <f>'LCR Weights'!$N223*($G223*('Base Data'!$I223+'Base Data'!$J223)/30)+($H223*'Base Data'!AF223)</f>
        <v>0</v>
      </c>
      <c r="AG223" s="33">
        <f>'LCR Weights'!$N223*($G223*('Base Data'!$I223+'Base Data'!$J223)/30)+($H223*'Base Data'!AG223)</f>
        <v>0</v>
      </c>
      <c r="AH223" s="33">
        <f>'LCR Weights'!$N223*($G223*('Base Data'!$I223+'Base Data'!$J223)/30)+($H223*'Base Data'!AH223)</f>
        <v>0</v>
      </c>
      <c r="AI223" s="33">
        <f>'LCR Weights'!$N223*($G223*('Base Data'!$I223+'Base Data'!$J223)/30)+($H223*'Base Data'!AI223)</f>
        <v>0</v>
      </c>
      <c r="AJ223" s="33">
        <f>'LCR Weights'!$N223*($G223*('Base Data'!$I223+'Base Data'!$J223)/30)+($H223*'Base Data'!AJ223)</f>
        <v>0</v>
      </c>
      <c r="AK223" s="33">
        <f>'LCR Weights'!$N223*($G223*('Base Data'!$I223+'Base Data'!$J223)/30)+($H223*'Base Data'!AK223)</f>
        <v>0</v>
      </c>
      <c r="AL223" s="33">
        <f>'LCR Weights'!$N223*($G223*('Base Data'!$I223+'Base Data'!$J223)/30)+($H223*'Base Data'!AL223)</f>
        <v>0</v>
      </c>
      <c r="AM223" s="33">
        <f>'LCR Weights'!$N223*($G223*('Base Data'!$I223+'Base Data'!$J223)/30)+($H223*'Base Data'!AM223)</f>
        <v>0</v>
      </c>
      <c r="AN223" s="33">
        <f>'LCR Weights'!$N223*($G223*('Base Data'!$I223+'Base Data'!$J223)/30)+($H223*'Base Data'!AN223)</f>
        <v>0</v>
      </c>
      <c r="AO223" s="34">
        <f>$H223*'Base Data'!AO223</f>
        <v>0</v>
      </c>
      <c r="AP223" s="34">
        <f>$H223*'Base Data'!AP223</f>
        <v>0</v>
      </c>
      <c r="AQ223" s="34">
        <f>$H223*'Base Data'!AQ223</f>
        <v>0</v>
      </c>
      <c r="AR223" s="34">
        <f>$H223*'Base Data'!AR223</f>
        <v>0</v>
      </c>
      <c r="AS223" s="34">
        <f>$H223*'Base Data'!AS223</f>
        <v>0</v>
      </c>
      <c r="AT223" s="34">
        <f>$H223*'Base Data'!AT223</f>
        <v>0</v>
      </c>
      <c r="AU223" s="34">
        <f>$H223*'Base Data'!AU223</f>
        <v>0</v>
      </c>
      <c r="AV223" s="34">
        <f>$H223*'Base Data'!AV223</f>
        <v>0</v>
      </c>
      <c r="AW223" s="34">
        <f>$H223*'Base Data'!AW223</f>
        <v>0</v>
      </c>
      <c r="AX223" s="34">
        <f>$H223*'Base Data'!AX223</f>
        <v>0</v>
      </c>
      <c r="AY223" s="34">
        <f>$H223*'Base Data'!AY223</f>
        <v>0</v>
      </c>
      <c r="AZ223" s="34">
        <f>$H223*'Base Data'!AZ223</f>
        <v>0</v>
      </c>
      <c r="BA223" s="34">
        <f>$H223*'Base Data'!BA223</f>
        <v>0</v>
      </c>
      <c r="BB223" s="34">
        <f>$H223*'Base Data'!BB223</f>
        <v>0</v>
      </c>
      <c r="BC223" s="34">
        <f>$H223*'Base Data'!BC223</f>
        <v>0</v>
      </c>
      <c r="BD223" s="34">
        <f>$H223*'Base Data'!BD223</f>
        <v>0</v>
      </c>
      <c r="BE223" s="34">
        <f>$H223*'Base Data'!BE223</f>
        <v>0</v>
      </c>
      <c r="BF223" s="34">
        <f>$H223*'Base Data'!BF223</f>
        <v>0</v>
      </c>
      <c r="BG223" s="34">
        <f>$H223*'Base Data'!BG223</f>
        <v>0</v>
      </c>
      <c r="BH223" s="34">
        <f>$H223*'Base Data'!BH223</f>
        <v>0</v>
      </c>
      <c r="BI223" s="34">
        <f>$H223*'Base Data'!BI223</f>
        <v>0</v>
      </c>
      <c r="BJ223" s="34">
        <f>$H223*'Base Data'!BJ223</f>
        <v>0</v>
      </c>
      <c r="BK223" s="34">
        <f>$H223*'Base Data'!BK223</f>
        <v>0</v>
      </c>
      <c r="BL223" s="34">
        <f>$H223*'Base Data'!BL223</f>
        <v>0</v>
      </c>
      <c r="BM223" s="34">
        <f>$H223*'Base Data'!BM223</f>
        <v>0</v>
      </c>
      <c r="BN223" s="34">
        <f>$H223*'Base Data'!BN223</f>
        <v>0</v>
      </c>
      <c r="BO223" s="34">
        <f>$H223*'Base Data'!BO223</f>
        <v>0</v>
      </c>
      <c r="BP223" s="34">
        <f>$H223*'Base Data'!BP223</f>
        <v>0</v>
      </c>
      <c r="BQ223" s="34">
        <f>$H223*'Base Data'!BQ223</f>
        <v>0</v>
      </c>
      <c r="BR223" s="34">
        <f>$H223*'Base Data'!BR223</f>
        <v>0</v>
      </c>
      <c r="BS223" s="34">
        <f>$H223*'Base Data'!BS223</f>
        <v>0</v>
      </c>
      <c r="BT223" s="34">
        <f>$H223*'Base Data'!BT223</f>
        <v>0</v>
      </c>
      <c r="BU223" s="34">
        <f>$H223*'Base Data'!BU223</f>
        <v>0</v>
      </c>
      <c r="BV223" s="34">
        <f>$H223*'Base Data'!BV223</f>
        <v>0</v>
      </c>
      <c r="BW223" s="34">
        <f>$H223*'Base Data'!BW223</f>
        <v>0</v>
      </c>
      <c r="BX223" s="34">
        <f>$H223*'Base Data'!BX223</f>
        <v>0</v>
      </c>
      <c r="BY223" s="34">
        <f>$H223*'Base Data'!BY223</f>
        <v>0</v>
      </c>
      <c r="BZ223" s="34">
        <f>$H223*'Base Data'!BZ223</f>
        <v>0</v>
      </c>
      <c r="CA223" s="34">
        <f>$H223*'Base Data'!CA223</f>
        <v>0</v>
      </c>
      <c r="CB223" s="34">
        <f>$H223*'Base Data'!CB223</f>
        <v>0</v>
      </c>
      <c r="CC223" s="34">
        <f>$H223*'Base Data'!CC223</f>
        <v>0</v>
      </c>
      <c r="CD223" s="34">
        <f>$H223*'Base Data'!CD223</f>
        <v>0</v>
      </c>
      <c r="CE223" s="34">
        <f>$H223*'Base Data'!CE223</f>
        <v>0</v>
      </c>
      <c r="CF223" s="34">
        <f>$H223*'Base Data'!CF223</f>
        <v>0</v>
      </c>
      <c r="CG223" s="34">
        <f>$H223*'Base Data'!CG223</f>
        <v>0</v>
      </c>
      <c r="CH223" s="34">
        <f>$H223*'Base Data'!CH223</f>
        <v>0</v>
      </c>
      <c r="CI223" s="34">
        <f>$H223*'Base Data'!CI223</f>
        <v>0</v>
      </c>
      <c r="CJ223" s="34">
        <f>$H223*'Base Data'!CJ223</f>
        <v>0</v>
      </c>
      <c r="CK223" s="34">
        <f>$H223*'Base Data'!CK223</f>
        <v>0</v>
      </c>
      <c r="CL223" s="34">
        <f>$H223*'Base Data'!CL223</f>
        <v>0</v>
      </c>
      <c r="CM223" s="34">
        <f>$H223*'Base Data'!CM223</f>
        <v>0</v>
      </c>
      <c r="CN223" s="34">
        <f>$H223*'Base Data'!CN223</f>
        <v>0</v>
      </c>
      <c r="CO223" s="34">
        <f>$H223*'Base Data'!CO223</f>
        <v>0</v>
      </c>
      <c r="CP223" s="34">
        <f>$H223*'Base Data'!CP223</f>
        <v>0</v>
      </c>
      <c r="CQ223" s="34">
        <f>$H223*'Base Data'!CQ223</f>
        <v>0</v>
      </c>
      <c r="CR223" s="34">
        <f>$H223*'Base Data'!CR223</f>
        <v>0</v>
      </c>
      <c r="CS223" s="34">
        <f>$H223*'Base Data'!CS223</f>
        <v>0</v>
      </c>
      <c r="CT223" s="34">
        <f>$H223*'Base Data'!CT223</f>
        <v>0</v>
      </c>
      <c r="CU223" s="34">
        <f>$H223*'Base Data'!CU223</f>
        <v>0</v>
      </c>
      <c r="CV223" s="34">
        <f>$H223*'Base Data'!CV223</f>
        <v>0</v>
      </c>
      <c r="CW223" s="34">
        <f>$H223*'Base Data'!CW223</f>
        <v>0</v>
      </c>
      <c r="CX223" s="34">
        <f>$H223*'Base Data'!CX223</f>
        <v>0</v>
      </c>
      <c r="CY223" s="34">
        <f>$H223*'Base Data'!CY223</f>
        <v>0</v>
      </c>
      <c r="CZ223" s="34">
        <f>$H223*'Base Data'!CZ223</f>
        <v>0</v>
      </c>
      <c r="DA223" s="34">
        <f>$H223*'Base Data'!DA223</f>
        <v>0</v>
      </c>
      <c r="DB223" s="34">
        <f>$H223*'Base Data'!DB223</f>
        <v>0</v>
      </c>
      <c r="DC223" s="34">
        <f>$H223*'Base Data'!DC223</f>
        <v>0</v>
      </c>
      <c r="DD223" s="34">
        <f>$H223*'Base Data'!DD223</f>
        <v>0</v>
      </c>
      <c r="DE223" s="34">
        <f>$H223*'Base Data'!DE223</f>
        <v>0</v>
      </c>
      <c r="DF223" s="34">
        <f>$H223*'Base Data'!DF223</f>
        <v>0</v>
      </c>
      <c r="DG223" s="34">
        <f>$H223*'Base Data'!DG223</f>
        <v>0</v>
      </c>
      <c r="DH223" s="34">
        <f>$H223*'Base Data'!DH223</f>
        <v>0</v>
      </c>
      <c r="DI223" s="34">
        <f>$H223*'Base Data'!DI223</f>
        <v>0</v>
      </c>
      <c r="DJ223" s="34">
        <f>$H223*'Base Data'!DJ223</f>
        <v>0</v>
      </c>
      <c r="DK223" s="34">
        <f>$H223*'Base Data'!DK223</f>
        <v>0</v>
      </c>
      <c r="DL223" s="729">
        <f>$H223*'Base Data'!DL223</f>
        <v>0</v>
      </c>
      <c r="DM223" s="401"/>
    </row>
    <row r="224" spans="1:117" s="173" customFormat="1" ht="19.899999999999999" customHeight="1">
      <c r="A224" s="333">
        <f>'LCR Weights'!N224</f>
        <v>0</v>
      </c>
      <c r="B224" s="333"/>
      <c r="C224" s="76"/>
      <c r="D224" s="115" t="s">
        <v>673</v>
      </c>
      <c r="E224" s="124" t="s">
        <v>856</v>
      </c>
      <c r="F224" s="622" t="s">
        <v>676</v>
      </c>
      <c r="G224" s="726">
        <f>'LCR Weights'!M224</f>
        <v>0</v>
      </c>
      <c r="H224" s="776">
        <f>'LCR Weights'!H224</f>
        <v>0</v>
      </c>
      <c r="I224" s="133"/>
      <c r="J224" s="34">
        <f>IF('LCR Weights'!$N224=0,1,0)*('Base Data'!J224+'Base Data'!I224)*G224</f>
        <v>0</v>
      </c>
      <c r="K224" s="33">
        <f>'LCR Weights'!$N224*($G224*('Base Data'!$I224+'Base Data'!$J224)/30)+($H224*'Base Data'!K224)</f>
        <v>0</v>
      </c>
      <c r="L224" s="33">
        <f>'LCR Weights'!$N224*($G224*('Base Data'!$I224+'Base Data'!$J224)/30)+($H224*'Base Data'!L224)</f>
        <v>0</v>
      </c>
      <c r="M224" s="33">
        <f>'LCR Weights'!$N224*($G224*('Base Data'!$I224+'Base Data'!$J224)/30)+($H224*'Base Data'!M224)</f>
        <v>0</v>
      </c>
      <c r="N224" s="33">
        <f>'LCR Weights'!$N224*($G224*('Base Data'!$I224+'Base Data'!$J224)/30)+($H224*'Base Data'!N224)</f>
        <v>0</v>
      </c>
      <c r="O224" s="33">
        <f>'LCR Weights'!$N224*($G224*('Base Data'!$I224+'Base Data'!$J224)/30)+($H224*'Base Data'!O224)</f>
        <v>0</v>
      </c>
      <c r="P224" s="33">
        <f>'LCR Weights'!$N224*($G224*('Base Data'!$I224+'Base Data'!$J224)/30)+($H224*'Base Data'!P224)</f>
        <v>0</v>
      </c>
      <c r="Q224" s="33">
        <f>'LCR Weights'!$N224*($G224*('Base Data'!$I224+'Base Data'!$J224)/30)+($H224*'Base Data'!Q224)</f>
        <v>0</v>
      </c>
      <c r="R224" s="33">
        <f>'LCR Weights'!$N224*($G224*('Base Data'!$I224+'Base Data'!$J224)/30)+($H224*'Base Data'!R224)</f>
        <v>0</v>
      </c>
      <c r="S224" s="33">
        <f>'LCR Weights'!$N224*($G224*('Base Data'!$I224+'Base Data'!$J224)/30)+($H224*'Base Data'!S224)</f>
        <v>0</v>
      </c>
      <c r="T224" s="33">
        <f>'LCR Weights'!$N224*($G224*('Base Data'!$I224+'Base Data'!$J224)/30)+($H224*'Base Data'!T224)</f>
        <v>0</v>
      </c>
      <c r="U224" s="33">
        <f>'LCR Weights'!$N224*($G224*('Base Data'!$I224+'Base Data'!$J224)/30)+($H224*'Base Data'!U224)</f>
        <v>0</v>
      </c>
      <c r="V224" s="33">
        <f>'LCR Weights'!$N224*($G224*('Base Data'!$I224+'Base Data'!$J224)/30)+($H224*'Base Data'!V224)</f>
        <v>0</v>
      </c>
      <c r="W224" s="33">
        <f>'LCR Weights'!$N224*($G224*('Base Data'!$I224+'Base Data'!$J224)/30)+($H224*'Base Data'!W224)</f>
        <v>0</v>
      </c>
      <c r="X224" s="33">
        <f>'LCR Weights'!$N224*($G224*('Base Data'!$I224+'Base Data'!$J224)/30)+($H224*'Base Data'!X224)</f>
        <v>0</v>
      </c>
      <c r="Y224" s="33">
        <f>'LCR Weights'!$N224*($G224*('Base Data'!$I224+'Base Data'!$J224)/30)+($H224*'Base Data'!Y224)</f>
        <v>0</v>
      </c>
      <c r="Z224" s="33">
        <f>'LCR Weights'!$N224*($G224*('Base Data'!$I224+'Base Data'!$J224)/30)+($H224*'Base Data'!Z224)</f>
        <v>0</v>
      </c>
      <c r="AA224" s="33">
        <f>'LCR Weights'!$N224*($G224*('Base Data'!$I224+'Base Data'!$J224)/30)+($H224*'Base Data'!AA224)</f>
        <v>0</v>
      </c>
      <c r="AB224" s="33">
        <f>'LCR Weights'!$N224*($G224*('Base Data'!$I224+'Base Data'!$J224)/30)+($H224*'Base Data'!AB224)</f>
        <v>0</v>
      </c>
      <c r="AC224" s="33">
        <f>'LCR Weights'!$N224*($G224*('Base Data'!$I224+'Base Data'!$J224)/30)+($H224*'Base Data'!AC224)</f>
        <v>0</v>
      </c>
      <c r="AD224" s="33">
        <f>'LCR Weights'!$N224*($G224*('Base Data'!$I224+'Base Data'!$J224)/30)+($H224*'Base Data'!AD224)</f>
        <v>0</v>
      </c>
      <c r="AE224" s="33">
        <f>'LCR Weights'!$N224*($G224*('Base Data'!$I224+'Base Data'!$J224)/30)+($H224*'Base Data'!AE224)</f>
        <v>0</v>
      </c>
      <c r="AF224" s="33">
        <f>'LCR Weights'!$N224*($G224*('Base Data'!$I224+'Base Data'!$J224)/30)+($H224*'Base Data'!AF224)</f>
        <v>0</v>
      </c>
      <c r="AG224" s="33">
        <f>'LCR Weights'!$N224*($G224*('Base Data'!$I224+'Base Data'!$J224)/30)+($H224*'Base Data'!AG224)</f>
        <v>0</v>
      </c>
      <c r="AH224" s="33">
        <f>'LCR Weights'!$N224*($G224*('Base Data'!$I224+'Base Data'!$J224)/30)+($H224*'Base Data'!AH224)</f>
        <v>0</v>
      </c>
      <c r="AI224" s="33">
        <f>'LCR Weights'!$N224*($G224*('Base Data'!$I224+'Base Data'!$J224)/30)+($H224*'Base Data'!AI224)</f>
        <v>0</v>
      </c>
      <c r="AJ224" s="33">
        <f>'LCR Weights'!$N224*($G224*('Base Data'!$I224+'Base Data'!$J224)/30)+($H224*'Base Data'!AJ224)</f>
        <v>0</v>
      </c>
      <c r="AK224" s="33">
        <f>'LCR Weights'!$N224*($G224*('Base Data'!$I224+'Base Data'!$J224)/30)+($H224*'Base Data'!AK224)</f>
        <v>0</v>
      </c>
      <c r="AL224" s="33">
        <f>'LCR Weights'!$N224*($G224*('Base Data'!$I224+'Base Data'!$J224)/30)+($H224*'Base Data'!AL224)</f>
        <v>0</v>
      </c>
      <c r="AM224" s="33">
        <f>'LCR Weights'!$N224*($G224*('Base Data'!$I224+'Base Data'!$J224)/30)+($H224*'Base Data'!AM224)</f>
        <v>0</v>
      </c>
      <c r="AN224" s="33">
        <f>'LCR Weights'!$N224*($G224*('Base Data'!$I224+'Base Data'!$J224)/30)+($H224*'Base Data'!AN224)</f>
        <v>0</v>
      </c>
      <c r="AO224" s="34">
        <f>$H224*'Base Data'!AO224</f>
        <v>0</v>
      </c>
      <c r="AP224" s="34">
        <f>$H224*'Base Data'!AP224</f>
        <v>0</v>
      </c>
      <c r="AQ224" s="34">
        <f>$H224*'Base Data'!AQ224</f>
        <v>0</v>
      </c>
      <c r="AR224" s="34">
        <f>$H224*'Base Data'!AR224</f>
        <v>0</v>
      </c>
      <c r="AS224" s="34">
        <f>$H224*'Base Data'!AS224</f>
        <v>0</v>
      </c>
      <c r="AT224" s="34">
        <f>$H224*'Base Data'!AT224</f>
        <v>0</v>
      </c>
      <c r="AU224" s="34">
        <f>$H224*'Base Data'!AU224</f>
        <v>0</v>
      </c>
      <c r="AV224" s="34">
        <f>$H224*'Base Data'!AV224</f>
        <v>0</v>
      </c>
      <c r="AW224" s="34">
        <f>$H224*'Base Data'!AW224</f>
        <v>0</v>
      </c>
      <c r="AX224" s="34">
        <f>$H224*'Base Data'!AX224</f>
        <v>0</v>
      </c>
      <c r="AY224" s="34">
        <f>$H224*'Base Data'!AY224</f>
        <v>0</v>
      </c>
      <c r="AZ224" s="34">
        <f>$H224*'Base Data'!AZ224</f>
        <v>0</v>
      </c>
      <c r="BA224" s="34">
        <f>$H224*'Base Data'!BA224</f>
        <v>0</v>
      </c>
      <c r="BB224" s="34">
        <f>$H224*'Base Data'!BB224</f>
        <v>0</v>
      </c>
      <c r="BC224" s="34">
        <f>$H224*'Base Data'!BC224</f>
        <v>0</v>
      </c>
      <c r="BD224" s="34">
        <f>$H224*'Base Data'!BD224</f>
        <v>0</v>
      </c>
      <c r="BE224" s="34">
        <f>$H224*'Base Data'!BE224</f>
        <v>0</v>
      </c>
      <c r="BF224" s="34">
        <f>$H224*'Base Data'!BF224</f>
        <v>0</v>
      </c>
      <c r="BG224" s="34">
        <f>$H224*'Base Data'!BG224</f>
        <v>0</v>
      </c>
      <c r="BH224" s="34">
        <f>$H224*'Base Data'!BH224</f>
        <v>0</v>
      </c>
      <c r="BI224" s="34">
        <f>$H224*'Base Data'!BI224</f>
        <v>0</v>
      </c>
      <c r="BJ224" s="34">
        <f>$H224*'Base Data'!BJ224</f>
        <v>0</v>
      </c>
      <c r="BK224" s="34">
        <f>$H224*'Base Data'!BK224</f>
        <v>0</v>
      </c>
      <c r="BL224" s="34">
        <f>$H224*'Base Data'!BL224</f>
        <v>0</v>
      </c>
      <c r="BM224" s="34">
        <f>$H224*'Base Data'!BM224</f>
        <v>0</v>
      </c>
      <c r="BN224" s="34">
        <f>$H224*'Base Data'!BN224</f>
        <v>0</v>
      </c>
      <c r="BO224" s="34">
        <f>$H224*'Base Data'!BO224</f>
        <v>0</v>
      </c>
      <c r="BP224" s="34">
        <f>$H224*'Base Data'!BP224</f>
        <v>0</v>
      </c>
      <c r="BQ224" s="34">
        <f>$H224*'Base Data'!BQ224</f>
        <v>0</v>
      </c>
      <c r="BR224" s="34">
        <f>$H224*'Base Data'!BR224</f>
        <v>0</v>
      </c>
      <c r="BS224" s="34">
        <f>$H224*'Base Data'!BS224</f>
        <v>0</v>
      </c>
      <c r="BT224" s="34">
        <f>$H224*'Base Data'!BT224</f>
        <v>0</v>
      </c>
      <c r="BU224" s="34">
        <f>$H224*'Base Data'!BU224</f>
        <v>0</v>
      </c>
      <c r="BV224" s="34">
        <f>$H224*'Base Data'!BV224</f>
        <v>0</v>
      </c>
      <c r="BW224" s="34">
        <f>$H224*'Base Data'!BW224</f>
        <v>0</v>
      </c>
      <c r="BX224" s="34">
        <f>$H224*'Base Data'!BX224</f>
        <v>0</v>
      </c>
      <c r="BY224" s="34">
        <f>$H224*'Base Data'!BY224</f>
        <v>0</v>
      </c>
      <c r="BZ224" s="34">
        <f>$H224*'Base Data'!BZ224</f>
        <v>0</v>
      </c>
      <c r="CA224" s="34">
        <f>$H224*'Base Data'!CA224</f>
        <v>0</v>
      </c>
      <c r="CB224" s="34">
        <f>$H224*'Base Data'!CB224</f>
        <v>0</v>
      </c>
      <c r="CC224" s="34">
        <f>$H224*'Base Data'!CC224</f>
        <v>0</v>
      </c>
      <c r="CD224" s="34">
        <f>$H224*'Base Data'!CD224</f>
        <v>0</v>
      </c>
      <c r="CE224" s="34">
        <f>$H224*'Base Data'!CE224</f>
        <v>0</v>
      </c>
      <c r="CF224" s="34">
        <f>$H224*'Base Data'!CF224</f>
        <v>0</v>
      </c>
      <c r="CG224" s="34">
        <f>$H224*'Base Data'!CG224</f>
        <v>0</v>
      </c>
      <c r="CH224" s="34">
        <f>$H224*'Base Data'!CH224</f>
        <v>0</v>
      </c>
      <c r="CI224" s="34">
        <f>$H224*'Base Data'!CI224</f>
        <v>0</v>
      </c>
      <c r="CJ224" s="34">
        <f>$H224*'Base Data'!CJ224</f>
        <v>0</v>
      </c>
      <c r="CK224" s="34">
        <f>$H224*'Base Data'!CK224</f>
        <v>0</v>
      </c>
      <c r="CL224" s="34">
        <f>$H224*'Base Data'!CL224</f>
        <v>0</v>
      </c>
      <c r="CM224" s="34">
        <f>$H224*'Base Data'!CM224</f>
        <v>0</v>
      </c>
      <c r="CN224" s="34">
        <f>$H224*'Base Data'!CN224</f>
        <v>0</v>
      </c>
      <c r="CO224" s="34">
        <f>$H224*'Base Data'!CO224</f>
        <v>0</v>
      </c>
      <c r="CP224" s="34">
        <f>$H224*'Base Data'!CP224</f>
        <v>0</v>
      </c>
      <c r="CQ224" s="34">
        <f>$H224*'Base Data'!CQ224</f>
        <v>0</v>
      </c>
      <c r="CR224" s="34">
        <f>$H224*'Base Data'!CR224</f>
        <v>0</v>
      </c>
      <c r="CS224" s="34">
        <f>$H224*'Base Data'!CS224</f>
        <v>0</v>
      </c>
      <c r="CT224" s="34">
        <f>$H224*'Base Data'!CT224</f>
        <v>0</v>
      </c>
      <c r="CU224" s="34">
        <f>$H224*'Base Data'!CU224</f>
        <v>0</v>
      </c>
      <c r="CV224" s="34">
        <f>$H224*'Base Data'!CV224</f>
        <v>0</v>
      </c>
      <c r="CW224" s="34">
        <f>$H224*'Base Data'!CW224</f>
        <v>0</v>
      </c>
      <c r="CX224" s="34">
        <f>$H224*'Base Data'!CX224</f>
        <v>0</v>
      </c>
      <c r="CY224" s="34">
        <f>$H224*'Base Data'!CY224</f>
        <v>0</v>
      </c>
      <c r="CZ224" s="34">
        <f>$H224*'Base Data'!CZ224</f>
        <v>0</v>
      </c>
      <c r="DA224" s="34">
        <f>$H224*'Base Data'!DA224</f>
        <v>0</v>
      </c>
      <c r="DB224" s="34">
        <f>$H224*'Base Data'!DB224</f>
        <v>0</v>
      </c>
      <c r="DC224" s="34">
        <f>$H224*'Base Data'!DC224</f>
        <v>0</v>
      </c>
      <c r="DD224" s="34">
        <f>$H224*'Base Data'!DD224</f>
        <v>0</v>
      </c>
      <c r="DE224" s="34">
        <f>$H224*'Base Data'!DE224</f>
        <v>0</v>
      </c>
      <c r="DF224" s="34">
        <f>$H224*'Base Data'!DF224</f>
        <v>0</v>
      </c>
      <c r="DG224" s="34">
        <f>$H224*'Base Data'!DG224</f>
        <v>0</v>
      </c>
      <c r="DH224" s="34">
        <f>$H224*'Base Data'!DH224</f>
        <v>0</v>
      </c>
      <c r="DI224" s="34">
        <f>$H224*'Base Data'!DI224</f>
        <v>0</v>
      </c>
      <c r="DJ224" s="34">
        <f>$H224*'Base Data'!DJ224</f>
        <v>0</v>
      </c>
      <c r="DK224" s="34">
        <f>$H224*'Base Data'!DK224</f>
        <v>0</v>
      </c>
      <c r="DL224" s="729">
        <f>$H224*'Base Data'!DL224</f>
        <v>0</v>
      </c>
      <c r="DM224" s="401"/>
    </row>
    <row r="225" spans="1:117" s="173" customFormat="1" ht="24.75">
      <c r="A225" s="333">
        <f>'LCR Weights'!N225</f>
        <v>0</v>
      </c>
      <c r="B225" s="333"/>
      <c r="C225" s="76"/>
      <c r="D225" s="115" t="s">
        <v>675</v>
      </c>
      <c r="E225" s="126" t="s">
        <v>857</v>
      </c>
      <c r="F225" s="408" t="s">
        <v>325</v>
      </c>
      <c r="G225" s="726">
        <f>'LCR Weights'!M225</f>
        <v>1</v>
      </c>
      <c r="H225" s="776">
        <f>'LCR Weights'!H225</f>
        <v>1</v>
      </c>
      <c r="I225" s="133"/>
      <c r="J225" s="34">
        <f>IF('LCR Weights'!$N225=0,1,0)*('Base Data'!J225+'Base Data'!I225)*G225</f>
        <v>0</v>
      </c>
      <c r="K225" s="33">
        <f>'LCR Weights'!$N225*($G225*('Base Data'!$I225+'Base Data'!$J225)/30)+($H225*'Base Data'!K225)</f>
        <v>0</v>
      </c>
      <c r="L225" s="33">
        <f>'LCR Weights'!$N225*($G225*('Base Data'!$I225+'Base Data'!$J225)/30)+($H225*'Base Data'!L225)</f>
        <v>0</v>
      </c>
      <c r="M225" s="33">
        <f>'LCR Weights'!$N225*($G225*('Base Data'!$I225+'Base Data'!$J225)/30)+($H225*'Base Data'!M225)</f>
        <v>0</v>
      </c>
      <c r="N225" s="33">
        <f>'LCR Weights'!$N225*($G225*('Base Data'!$I225+'Base Data'!$J225)/30)+($H225*'Base Data'!N225)</f>
        <v>0</v>
      </c>
      <c r="O225" s="33">
        <f>'LCR Weights'!$N225*($G225*('Base Data'!$I225+'Base Data'!$J225)/30)+($H225*'Base Data'!O225)</f>
        <v>0</v>
      </c>
      <c r="P225" s="33">
        <f>'LCR Weights'!$N225*($G225*('Base Data'!$I225+'Base Data'!$J225)/30)+($H225*'Base Data'!P225)</f>
        <v>0</v>
      </c>
      <c r="Q225" s="33">
        <f>'LCR Weights'!$N225*($G225*('Base Data'!$I225+'Base Data'!$J225)/30)+($H225*'Base Data'!Q225)</f>
        <v>0</v>
      </c>
      <c r="R225" s="33">
        <f>'LCR Weights'!$N225*($G225*('Base Data'!$I225+'Base Data'!$J225)/30)+($H225*'Base Data'!R225)</f>
        <v>0</v>
      </c>
      <c r="S225" s="33">
        <f>'LCR Weights'!$N225*($G225*('Base Data'!$I225+'Base Data'!$J225)/30)+($H225*'Base Data'!S225)</f>
        <v>0</v>
      </c>
      <c r="T225" s="33">
        <f>'LCR Weights'!$N225*($G225*('Base Data'!$I225+'Base Data'!$J225)/30)+($H225*'Base Data'!T225)</f>
        <v>0</v>
      </c>
      <c r="U225" s="33">
        <f>'LCR Weights'!$N225*($G225*('Base Data'!$I225+'Base Data'!$J225)/30)+($H225*'Base Data'!U225)</f>
        <v>0</v>
      </c>
      <c r="V225" s="33">
        <f>'LCR Weights'!$N225*($G225*('Base Data'!$I225+'Base Data'!$J225)/30)+($H225*'Base Data'!V225)</f>
        <v>0</v>
      </c>
      <c r="W225" s="33">
        <f>'LCR Weights'!$N225*($G225*('Base Data'!$I225+'Base Data'!$J225)/30)+($H225*'Base Data'!W225)</f>
        <v>0</v>
      </c>
      <c r="X225" s="33">
        <f>'LCR Weights'!$N225*($G225*('Base Data'!$I225+'Base Data'!$J225)/30)+($H225*'Base Data'!X225)</f>
        <v>0</v>
      </c>
      <c r="Y225" s="33">
        <f>'LCR Weights'!$N225*($G225*('Base Data'!$I225+'Base Data'!$J225)/30)+($H225*'Base Data'!Y225)</f>
        <v>0</v>
      </c>
      <c r="Z225" s="33">
        <f>'LCR Weights'!$N225*($G225*('Base Data'!$I225+'Base Data'!$J225)/30)+($H225*'Base Data'!Z225)</f>
        <v>0</v>
      </c>
      <c r="AA225" s="33">
        <f>'LCR Weights'!$N225*($G225*('Base Data'!$I225+'Base Data'!$J225)/30)+($H225*'Base Data'!AA225)</f>
        <v>0</v>
      </c>
      <c r="AB225" s="33">
        <f>'LCR Weights'!$N225*($G225*('Base Data'!$I225+'Base Data'!$J225)/30)+($H225*'Base Data'!AB225)</f>
        <v>0</v>
      </c>
      <c r="AC225" s="33">
        <f>'LCR Weights'!$N225*($G225*('Base Data'!$I225+'Base Data'!$J225)/30)+($H225*'Base Data'!AC225)</f>
        <v>0</v>
      </c>
      <c r="AD225" s="33">
        <f>'LCR Weights'!$N225*($G225*('Base Data'!$I225+'Base Data'!$J225)/30)+($H225*'Base Data'!AD225)</f>
        <v>0</v>
      </c>
      <c r="AE225" s="33">
        <f>'LCR Weights'!$N225*($G225*('Base Data'!$I225+'Base Data'!$J225)/30)+($H225*'Base Data'!AE225)</f>
        <v>0</v>
      </c>
      <c r="AF225" s="33">
        <f>'LCR Weights'!$N225*($G225*('Base Data'!$I225+'Base Data'!$J225)/30)+($H225*'Base Data'!AF225)</f>
        <v>0</v>
      </c>
      <c r="AG225" s="33">
        <f>'LCR Weights'!$N225*($G225*('Base Data'!$I225+'Base Data'!$J225)/30)+($H225*'Base Data'!AG225)</f>
        <v>0</v>
      </c>
      <c r="AH225" s="33">
        <f>'LCR Weights'!$N225*($G225*('Base Data'!$I225+'Base Data'!$J225)/30)+($H225*'Base Data'!AH225)</f>
        <v>0</v>
      </c>
      <c r="AI225" s="33">
        <f>'LCR Weights'!$N225*($G225*('Base Data'!$I225+'Base Data'!$J225)/30)+($H225*'Base Data'!AI225)</f>
        <v>0</v>
      </c>
      <c r="AJ225" s="33">
        <f>'LCR Weights'!$N225*($G225*('Base Data'!$I225+'Base Data'!$J225)/30)+($H225*'Base Data'!AJ225)</f>
        <v>0</v>
      </c>
      <c r="AK225" s="33">
        <f>'LCR Weights'!$N225*($G225*('Base Data'!$I225+'Base Data'!$J225)/30)+($H225*'Base Data'!AK225)</f>
        <v>0</v>
      </c>
      <c r="AL225" s="33">
        <f>'LCR Weights'!$N225*($G225*('Base Data'!$I225+'Base Data'!$J225)/30)+($H225*'Base Data'!AL225)</f>
        <v>0</v>
      </c>
      <c r="AM225" s="33">
        <f>'LCR Weights'!$N225*($G225*('Base Data'!$I225+'Base Data'!$J225)/30)+($H225*'Base Data'!AM225)</f>
        <v>0</v>
      </c>
      <c r="AN225" s="33">
        <f>'LCR Weights'!$N225*($G225*('Base Data'!$I225+'Base Data'!$J225)/30)+($H225*'Base Data'!AN225)</f>
        <v>0</v>
      </c>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c r="CR225" s="103"/>
      <c r="CS225" s="103"/>
      <c r="CT225" s="103"/>
      <c r="CU225" s="103"/>
      <c r="CV225" s="103"/>
      <c r="CW225" s="103"/>
      <c r="CX225" s="103"/>
      <c r="CY225" s="103"/>
      <c r="CZ225" s="103"/>
      <c r="DA225" s="103"/>
      <c r="DB225" s="103"/>
      <c r="DC225" s="103"/>
      <c r="DD225" s="103"/>
      <c r="DE225" s="103"/>
      <c r="DF225" s="103"/>
      <c r="DG225" s="103"/>
      <c r="DH225" s="103"/>
      <c r="DI225" s="103"/>
      <c r="DJ225" s="103"/>
      <c r="DK225" s="103"/>
      <c r="DL225" s="104"/>
      <c r="DM225" s="401"/>
    </row>
    <row r="226" spans="1:117" s="173" customFormat="1" ht="19.5" customHeight="1">
      <c r="A226" s="333">
        <f>'LCR Weights'!N226</f>
        <v>0</v>
      </c>
      <c r="B226" s="333"/>
      <c r="C226" s="76"/>
      <c r="D226" s="115" t="s">
        <v>677</v>
      </c>
      <c r="E226" s="116" t="s">
        <v>858</v>
      </c>
      <c r="F226" s="409" t="s">
        <v>326</v>
      </c>
      <c r="G226" s="726">
        <f>'LCR Weights'!M226</f>
        <v>0.2</v>
      </c>
      <c r="H226" s="776">
        <f>'LCR Weights'!H226</f>
        <v>0.2</v>
      </c>
      <c r="I226" s="133"/>
      <c r="J226" s="34">
        <f>IF('LCR Weights'!$N226=0,1,0)*('Base Data'!J226+'Base Data'!I226)*G226</f>
        <v>0</v>
      </c>
      <c r="K226" s="33">
        <f>'LCR Weights'!$N226*($G226*('Base Data'!$I226+'Base Data'!$J226)/30)+($H226*'Base Data'!K226)</f>
        <v>0</v>
      </c>
      <c r="L226" s="33">
        <f>'LCR Weights'!$N226*($G226*('Base Data'!$I226+'Base Data'!$J226)/30)+($H226*'Base Data'!L226)</f>
        <v>0</v>
      </c>
      <c r="M226" s="33">
        <f>'LCR Weights'!$N226*($G226*('Base Data'!$I226+'Base Data'!$J226)/30)+($H226*'Base Data'!M226)</f>
        <v>0</v>
      </c>
      <c r="N226" s="33">
        <f>'LCR Weights'!$N226*($G226*('Base Data'!$I226+'Base Data'!$J226)/30)+($H226*'Base Data'!N226)</f>
        <v>0</v>
      </c>
      <c r="O226" s="33">
        <f>'LCR Weights'!$N226*($G226*('Base Data'!$I226+'Base Data'!$J226)/30)+($H226*'Base Data'!O226)</f>
        <v>0</v>
      </c>
      <c r="P226" s="33">
        <f>'LCR Weights'!$N226*($G226*('Base Data'!$I226+'Base Data'!$J226)/30)+($H226*'Base Data'!P226)</f>
        <v>0</v>
      </c>
      <c r="Q226" s="33">
        <f>'LCR Weights'!$N226*($G226*('Base Data'!$I226+'Base Data'!$J226)/30)+($H226*'Base Data'!Q226)</f>
        <v>0</v>
      </c>
      <c r="R226" s="33">
        <f>'LCR Weights'!$N226*($G226*('Base Data'!$I226+'Base Data'!$J226)/30)+($H226*'Base Data'!R226)</f>
        <v>0</v>
      </c>
      <c r="S226" s="33">
        <f>'LCR Weights'!$N226*($G226*('Base Data'!$I226+'Base Data'!$J226)/30)+($H226*'Base Data'!S226)</f>
        <v>0</v>
      </c>
      <c r="T226" s="33">
        <f>'LCR Weights'!$N226*($G226*('Base Data'!$I226+'Base Data'!$J226)/30)+($H226*'Base Data'!T226)</f>
        <v>0</v>
      </c>
      <c r="U226" s="33">
        <f>'LCR Weights'!$N226*($G226*('Base Data'!$I226+'Base Data'!$J226)/30)+($H226*'Base Data'!U226)</f>
        <v>0</v>
      </c>
      <c r="V226" s="33">
        <f>'LCR Weights'!$N226*($G226*('Base Data'!$I226+'Base Data'!$J226)/30)+($H226*'Base Data'!V226)</f>
        <v>0</v>
      </c>
      <c r="W226" s="33">
        <f>'LCR Weights'!$N226*($G226*('Base Data'!$I226+'Base Data'!$J226)/30)+($H226*'Base Data'!W226)</f>
        <v>0</v>
      </c>
      <c r="X226" s="33">
        <f>'LCR Weights'!$N226*($G226*('Base Data'!$I226+'Base Data'!$J226)/30)+($H226*'Base Data'!X226)</f>
        <v>0</v>
      </c>
      <c r="Y226" s="33">
        <f>'LCR Weights'!$N226*($G226*('Base Data'!$I226+'Base Data'!$J226)/30)+($H226*'Base Data'!Y226)</f>
        <v>0</v>
      </c>
      <c r="Z226" s="33">
        <f>'LCR Weights'!$N226*($G226*('Base Data'!$I226+'Base Data'!$J226)/30)+($H226*'Base Data'!Z226)</f>
        <v>0</v>
      </c>
      <c r="AA226" s="33">
        <f>'LCR Weights'!$N226*($G226*('Base Data'!$I226+'Base Data'!$J226)/30)+($H226*'Base Data'!AA226)</f>
        <v>0</v>
      </c>
      <c r="AB226" s="33">
        <f>'LCR Weights'!$N226*($G226*('Base Data'!$I226+'Base Data'!$J226)/30)+($H226*'Base Data'!AB226)</f>
        <v>0</v>
      </c>
      <c r="AC226" s="33">
        <f>'LCR Weights'!$N226*($G226*('Base Data'!$I226+'Base Data'!$J226)/30)+($H226*'Base Data'!AC226)</f>
        <v>0</v>
      </c>
      <c r="AD226" s="33">
        <f>'LCR Weights'!$N226*($G226*('Base Data'!$I226+'Base Data'!$J226)/30)+($H226*'Base Data'!AD226)</f>
        <v>0</v>
      </c>
      <c r="AE226" s="33">
        <f>'LCR Weights'!$N226*($G226*('Base Data'!$I226+'Base Data'!$J226)/30)+($H226*'Base Data'!AE226)</f>
        <v>0</v>
      </c>
      <c r="AF226" s="33">
        <f>'LCR Weights'!$N226*($G226*('Base Data'!$I226+'Base Data'!$J226)/30)+($H226*'Base Data'!AF226)</f>
        <v>0</v>
      </c>
      <c r="AG226" s="33">
        <f>'LCR Weights'!$N226*($G226*('Base Data'!$I226+'Base Data'!$J226)/30)+($H226*'Base Data'!AG226)</f>
        <v>0</v>
      </c>
      <c r="AH226" s="33">
        <f>'LCR Weights'!$N226*($G226*('Base Data'!$I226+'Base Data'!$J226)/30)+($H226*'Base Data'!AH226)</f>
        <v>0</v>
      </c>
      <c r="AI226" s="33">
        <f>'LCR Weights'!$N226*($G226*('Base Data'!$I226+'Base Data'!$J226)/30)+($H226*'Base Data'!AI226)</f>
        <v>0</v>
      </c>
      <c r="AJ226" s="33">
        <f>'LCR Weights'!$N226*($G226*('Base Data'!$I226+'Base Data'!$J226)/30)+($H226*'Base Data'!AJ226)</f>
        <v>0</v>
      </c>
      <c r="AK226" s="33">
        <f>'LCR Weights'!$N226*($G226*('Base Data'!$I226+'Base Data'!$J226)/30)+($H226*'Base Data'!AK226)</f>
        <v>0</v>
      </c>
      <c r="AL226" s="33">
        <f>'LCR Weights'!$N226*($G226*('Base Data'!$I226+'Base Data'!$J226)/30)+($H226*'Base Data'!AL226)</f>
        <v>0</v>
      </c>
      <c r="AM226" s="33">
        <f>'LCR Weights'!$N226*($G226*('Base Data'!$I226+'Base Data'!$J226)/30)+($H226*'Base Data'!AM226)</f>
        <v>0</v>
      </c>
      <c r="AN226" s="33">
        <f>'LCR Weights'!$N226*($G226*('Base Data'!$I226+'Base Data'!$J226)/30)+($H226*'Base Data'!AN226)</f>
        <v>0</v>
      </c>
      <c r="AO226" s="34">
        <f>$H226*'Base Data'!AO226</f>
        <v>0</v>
      </c>
      <c r="AP226" s="34">
        <f>$H226*'Base Data'!AP226</f>
        <v>0</v>
      </c>
      <c r="AQ226" s="34">
        <f>$H226*'Base Data'!AQ226</f>
        <v>0</v>
      </c>
      <c r="AR226" s="34">
        <f>$H226*'Base Data'!AR226</f>
        <v>0</v>
      </c>
      <c r="AS226" s="34">
        <f>$H226*'Base Data'!AS226</f>
        <v>0</v>
      </c>
      <c r="AT226" s="34">
        <f>$H226*'Base Data'!AT226</f>
        <v>0</v>
      </c>
      <c r="AU226" s="34">
        <f>$H226*'Base Data'!AU226</f>
        <v>0</v>
      </c>
      <c r="AV226" s="34">
        <f>$H226*'Base Data'!AV226</f>
        <v>0</v>
      </c>
      <c r="AW226" s="34">
        <f>$H226*'Base Data'!AW226</f>
        <v>0</v>
      </c>
      <c r="AX226" s="34">
        <f>$H226*'Base Data'!AX226</f>
        <v>0</v>
      </c>
      <c r="AY226" s="34">
        <f>$H226*'Base Data'!AY226</f>
        <v>0</v>
      </c>
      <c r="AZ226" s="34">
        <f>$H226*'Base Data'!AZ226</f>
        <v>0</v>
      </c>
      <c r="BA226" s="34">
        <f>$H226*'Base Data'!BA226</f>
        <v>0</v>
      </c>
      <c r="BB226" s="34">
        <f>$H226*'Base Data'!BB226</f>
        <v>0</v>
      </c>
      <c r="BC226" s="34">
        <f>$H226*'Base Data'!BC226</f>
        <v>0</v>
      </c>
      <c r="BD226" s="34">
        <f>$H226*'Base Data'!BD226</f>
        <v>0</v>
      </c>
      <c r="BE226" s="34">
        <f>$H226*'Base Data'!BE226</f>
        <v>0</v>
      </c>
      <c r="BF226" s="34">
        <f>$H226*'Base Data'!BF226</f>
        <v>0</v>
      </c>
      <c r="BG226" s="34">
        <f>$H226*'Base Data'!BG226</f>
        <v>0</v>
      </c>
      <c r="BH226" s="34">
        <f>$H226*'Base Data'!BH226</f>
        <v>0</v>
      </c>
      <c r="BI226" s="34">
        <f>$H226*'Base Data'!BI226</f>
        <v>0</v>
      </c>
      <c r="BJ226" s="34">
        <f>$H226*'Base Data'!BJ226</f>
        <v>0</v>
      </c>
      <c r="BK226" s="34">
        <f>$H226*'Base Data'!BK226</f>
        <v>0</v>
      </c>
      <c r="BL226" s="34">
        <f>$H226*'Base Data'!BL226</f>
        <v>0</v>
      </c>
      <c r="BM226" s="34">
        <f>$H226*'Base Data'!BM226</f>
        <v>0</v>
      </c>
      <c r="BN226" s="34">
        <f>$H226*'Base Data'!BN226</f>
        <v>0</v>
      </c>
      <c r="BO226" s="34">
        <f>$H226*'Base Data'!BO226</f>
        <v>0</v>
      </c>
      <c r="BP226" s="34">
        <f>$H226*'Base Data'!BP226</f>
        <v>0</v>
      </c>
      <c r="BQ226" s="34">
        <f>$H226*'Base Data'!BQ226</f>
        <v>0</v>
      </c>
      <c r="BR226" s="34">
        <f>$H226*'Base Data'!BR226</f>
        <v>0</v>
      </c>
      <c r="BS226" s="34">
        <f>$H226*'Base Data'!BS226</f>
        <v>0</v>
      </c>
      <c r="BT226" s="34">
        <f>$H226*'Base Data'!BT226</f>
        <v>0</v>
      </c>
      <c r="BU226" s="34">
        <f>$H226*'Base Data'!BU226</f>
        <v>0</v>
      </c>
      <c r="BV226" s="34">
        <f>$H226*'Base Data'!BV226</f>
        <v>0</v>
      </c>
      <c r="BW226" s="34">
        <f>$H226*'Base Data'!BW226</f>
        <v>0</v>
      </c>
      <c r="BX226" s="34">
        <f>$H226*'Base Data'!BX226</f>
        <v>0</v>
      </c>
      <c r="BY226" s="34">
        <f>$H226*'Base Data'!BY226</f>
        <v>0</v>
      </c>
      <c r="BZ226" s="34">
        <f>$H226*'Base Data'!BZ226</f>
        <v>0</v>
      </c>
      <c r="CA226" s="34">
        <f>$H226*'Base Data'!CA226</f>
        <v>0</v>
      </c>
      <c r="CB226" s="34">
        <f>$H226*'Base Data'!CB226</f>
        <v>0</v>
      </c>
      <c r="CC226" s="34">
        <f>$H226*'Base Data'!CC226</f>
        <v>0</v>
      </c>
      <c r="CD226" s="34">
        <f>$H226*'Base Data'!CD226</f>
        <v>0</v>
      </c>
      <c r="CE226" s="34">
        <f>$H226*'Base Data'!CE226</f>
        <v>0</v>
      </c>
      <c r="CF226" s="34">
        <f>$H226*'Base Data'!CF226</f>
        <v>0</v>
      </c>
      <c r="CG226" s="34">
        <f>$H226*'Base Data'!CG226</f>
        <v>0</v>
      </c>
      <c r="CH226" s="34">
        <f>$H226*'Base Data'!CH226</f>
        <v>0</v>
      </c>
      <c r="CI226" s="34">
        <f>$H226*'Base Data'!CI226</f>
        <v>0</v>
      </c>
      <c r="CJ226" s="34">
        <f>$H226*'Base Data'!CJ226</f>
        <v>0</v>
      </c>
      <c r="CK226" s="34">
        <f>$H226*'Base Data'!CK226</f>
        <v>0</v>
      </c>
      <c r="CL226" s="34">
        <f>$H226*'Base Data'!CL226</f>
        <v>0</v>
      </c>
      <c r="CM226" s="34">
        <f>$H226*'Base Data'!CM226</f>
        <v>0</v>
      </c>
      <c r="CN226" s="34">
        <f>$H226*'Base Data'!CN226</f>
        <v>0</v>
      </c>
      <c r="CO226" s="34">
        <f>$H226*'Base Data'!CO226</f>
        <v>0</v>
      </c>
      <c r="CP226" s="34">
        <f>$H226*'Base Data'!CP226</f>
        <v>0</v>
      </c>
      <c r="CQ226" s="34">
        <f>$H226*'Base Data'!CQ226</f>
        <v>0</v>
      </c>
      <c r="CR226" s="34">
        <f>$H226*'Base Data'!CR226</f>
        <v>0</v>
      </c>
      <c r="CS226" s="34">
        <f>$H226*'Base Data'!CS226</f>
        <v>0</v>
      </c>
      <c r="CT226" s="34">
        <f>$H226*'Base Data'!CT226</f>
        <v>0</v>
      </c>
      <c r="CU226" s="34">
        <f>$H226*'Base Data'!CU226</f>
        <v>0</v>
      </c>
      <c r="CV226" s="34">
        <f>$H226*'Base Data'!CV226</f>
        <v>0</v>
      </c>
      <c r="CW226" s="34">
        <f>$H226*'Base Data'!CW226</f>
        <v>0</v>
      </c>
      <c r="CX226" s="34">
        <f>$H226*'Base Data'!CX226</f>
        <v>0</v>
      </c>
      <c r="CY226" s="34">
        <f>$H226*'Base Data'!CY226</f>
        <v>0</v>
      </c>
      <c r="CZ226" s="34">
        <f>$H226*'Base Data'!CZ226</f>
        <v>0</v>
      </c>
      <c r="DA226" s="34">
        <f>$H226*'Base Data'!DA226</f>
        <v>0</v>
      </c>
      <c r="DB226" s="34">
        <f>$H226*'Base Data'!DB226</f>
        <v>0</v>
      </c>
      <c r="DC226" s="34">
        <f>$H226*'Base Data'!DC226</f>
        <v>0</v>
      </c>
      <c r="DD226" s="34">
        <f>$H226*'Base Data'!DD226</f>
        <v>0</v>
      </c>
      <c r="DE226" s="34">
        <f>$H226*'Base Data'!DE226</f>
        <v>0</v>
      </c>
      <c r="DF226" s="34">
        <f>$H226*'Base Data'!DF226</f>
        <v>0</v>
      </c>
      <c r="DG226" s="34">
        <f>$H226*'Base Data'!DG226</f>
        <v>0</v>
      </c>
      <c r="DH226" s="34">
        <f>$H226*'Base Data'!DH226</f>
        <v>0</v>
      </c>
      <c r="DI226" s="34">
        <f>$H226*'Base Data'!DI226</f>
        <v>0</v>
      </c>
      <c r="DJ226" s="34">
        <f>$H226*'Base Data'!DJ226</f>
        <v>0</v>
      </c>
      <c r="DK226" s="34">
        <f>$H226*'Base Data'!DK226</f>
        <v>0</v>
      </c>
      <c r="DL226" s="729">
        <f>$H226*'Base Data'!DL226</f>
        <v>0</v>
      </c>
      <c r="DM226" s="401"/>
    </row>
    <row r="227" spans="1:117" s="173" customFormat="1" ht="19.5" customHeight="1">
      <c r="A227" s="333">
        <f>'LCR Weights'!N227</f>
        <v>0</v>
      </c>
      <c r="B227" s="333"/>
      <c r="C227" s="76"/>
      <c r="D227" s="115" t="s">
        <v>678</v>
      </c>
      <c r="E227" s="90" t="s">
        <v>859</v>
      </c>
      <c r="F227" s="408" t="s">
        <v>327</v>
      </c>
      <c r="G227" s="726">
        <f>'LCR Weights'!M227</f>
        <v>0.1</v>
      </c>
      <c r="H227" s="776">
        <f>'LCR Weights'!H227</f>
        <v>0.1</v>
      </c>
      <c r="I227" s="133"/>
      <c r="J227" s="34">
        <f>IF('LCR Weights'!$N227=0,1,0)*('Base Data'!J227+'Base Data'!I227)*G227</f>
        <v>0</v>
      </c>
      <c r="K227" s="33">
        <f>'LCR Weights'!$N227*($G227*('Base Data'!$I227+'Base Data'!$J227)/30)+($H227*'Base Data'!K227)</f>
        <v>0</v>
      </c>
      <c r="L227" s="33">
        <f>'LCR Weights'!$N227*($G227*('Base Data'!$I227+'Base Data'!$J227)/30)+($H227*'Base Data'!L227)</f>
        <v>0</v>
      </c>
      <c r="M227" s="33">
        <f>'LCR Weights'!$N227*($G227*('Base Data'!$I227+'Base Data'!$J227)/30)+($H227*'Base Data'!M227)</f>
        <v>0</v>
      </c>
      <c r="N227" s="33">
        <f>'LCR Weights'!$N227*($G227*('Base Data'!$I227+'Base Data'!$J227)/30)+($H227*'Base Data'!N227)</f>
        <v>0</v>
      </c>
      <c r="O227" s="33">
        <f>'LCR Weights'!$N227*($G227*('Base Data'!$I227+'Base Data'!$J227)/30)+($H227*'Base Data'!O227)</f>
        <v>0</v>
      </c>
      <c r="P227" s="33">
        <f>'LCR Weights'!$N227*($G227*('Base Data'!$I227+'Base Data'!$J227)/30)+($H227*'Base Data'!P227)</f>
        <v>0</v>
      </c>
      <c r="Q227" s="33">
        <f>'LCR Weights'!$N227*($G227*('Base Data'!$I227+'Base Data'!$J227)/30)+($H227*'Base Data'!Q227)</f>
        <v>0</v>
      </c>
      <c r="R227" s="33">
        <f>'LCR Weights'!$N227*($G227*('Base Data'!$I227+'Base Data'!$J227)/30)+($H227*'Base Data'!R227)</f>
        <v>0</v>
      </c>
      <c r="S227" s="33">
        <f>'LCR Weights'!$N227*($G227*('Base Data'!$I227+'Base Data'!$J227)/30)+($H227*'Base Data'!S227)</f>
        <v>0</v>
      </c>
      <c r="T227" s="33">
        <f>'LCR Weights'!$N227*($G227*('Base Data'!$I227+'Base Data'!$J227)/30)+($H227*'Base Data'!T227)</f>
        <v>0</v>
      </c>
      <c r="U227" s="33">
        <f>'LCR Weights'!$N227*($G227*('Base Data'!$I227+'Base Data'!$J227)/30)+($H227*'Base Data'!U227)</f>
        <v>0</v>
      </c>
      <c r="V227" s="33">
        <f>'LCR Weights'!$N227*($G227*('Base Data'!$I227+'Base Data'!$J227)/30)+($H227*'Base Data'!V227)</f>
        <v>0</v>
      </c>
      <c r="W227" s="33">
        <f>'LCR Weights'!$N227*($G227*('Base Data'!$I227+'Base Data'!$J227)/30)+($H227*'Base Data'!W227)</f>
        <v>0</v>
      </c>
      <c r="X227" s="33">
        <f>'LCR Weights'!$N227*($G227*('Base Data'!$I227+'Base Data'!$J227)/30)+($H227*'Base Data'!X227)</f>
        <v>0</v>
      </c>
      <c r="Y227" s="33">
        <f>'LCR Weights'!$N227*($G227*('Base Data'!$I227+'Base Data'!$J227)/30)+($H227*'Base Data'!Y227)</f>
        <v>0</v>
      </c>
      <c r="Z227" s="33">
        <f>'LCR Weights'!$N227*($G227*('Base Data'!$I227+'Base Data'!$J227)/30)+($H227*'Base Data'!Z227)</f>
        <v>0</v>
      </c>
      <c r="AA227" s="33">
        <f>'LCR Weights'!$N227*($G227*('Base Data'!$I227+'Base Data'!$J227)/30)+($H227*'Base Data'!AA227)</f>
        <v>0</v>
      </c>
      <c r="AB227" s="33">
        <f>'LCR Weights'!$N227*($G227*('Base Data'!$I227+'Base Data'!$J227)/30)+($H227*'Base Data'!AB227)</f>
        <v>0</v>
      </c>
      <c r="AC227" s="33">
        <f>'LCR Weights'!$N227*($G227*('Base Data'!$I227+'Base Data'!$J227)/30)+($H227*'Base Data'!AC227)</f>
        <v>0</v>
      </c>
      <c r="AD227" s="33">
        <f>'LCR Weights'!$N227*($G227*('Base Data'!$I227+'Base Data'!$J227)/30)+($H227*'Base Data'!AD227)</f>
        <v>0</v>
      </c>
      <c r="AE227" s="33">
        <f>'LCR Weights'!$N227*($G227*('Base Data'!$I227+'Base Data'!$J227)/30)+($H227*'Base Data'!AE227)</f>
        <v>0</v>
      </c>
      <c r="AF227" s="33">
        <f>'LCR Weights'!$N227*($G227*('Base Data'!$I227+'Base Data'!$J227)/30)+($H227*'Base Data'!AF227)</f>
        <v>0</v>
      </c>
      <c r="AG227" s="33">
        <f>'LCR Weights'!$N227*($G227*('Base Data'!$I227+'Base Data'!$J227)/30)+($H227*'Base Data'!AG227)</f>
        <v>0</v>
      </c>
      <c r="AH227" s="33">
        <f>'LCR Weights'!$N227*($G227*('Base Data'!$I227+'Base Data'!$J227)/30)+($H227*'Base Data'!AH227)</f>
        <v>0</v>
      </c>
      <c r="AI227" s="33">
        <f>'LCR Weights'!$N227*($G227*('Base Data'!$I227+'Base Data'!$J227)/30)+($H227*'Base Data'!AI227)</f>
        <v>0</v>
      </c>
      <c r="AJ227" s="33">
        <f>'LCR Weights'!$N227*($G227*('Base Data'!$I227+'Base Data'!$J227)/30)+($H227*'Base Data'!AJ227)</f>
        <v>0</v>
      </c>
      <c r="AK227" s="33">
        <f>'LCR Weights'!$N227*($G227*('Base Data'!$I227+'Base Data'!$J227)/30)+($H227*'Base Data'!AK227)</f>
        <v>0</v>
      </c>
      <c r="AL227" s="33">
        <f>'LCR Weights'!$N227*($G227*('Base Data'!$I227+'Base Data'!$J227)/30)+($H227*'Base Data'!AL227)</f>
        <v>0</v>
      </c>
      <c r="AM227" s="33">
        <f>'LCR Weights'!$N227*($G227*('Base Data'!$I227+'Base Data'!$J227)/30)+($H227*'Base Data'!AM227)</f>
        <v>0</v>
      </c>
      <c r="AN227" s="33">
        <f>'LCR Weights'!$N227*($G227*('Base Data'!$I227+'Base Data'!$J227)/30)+($H227*'Base Data'!AN227)</f>
        <v>0</v>
      </c>
      <c r="AO227" s="34">
        <f>$H227*'Base Data'!AO227</f>
        <v>0</v>
      </c>
      <c r="AP227" s="34">
        <f>$H227*'Base Data'!AP227</f>
        <v>0</v>
      </c>
      <c r="AQ227" s="34">
        <f>$H227*'Base Data'!AQ227</f>
        <v>0</v>
      </c>
      <c r="AR227" s="34">
        <f>$H227*'Base Data'!AR227</f>
        <v>0</v>
      </c>
      <c r="AS227" s="34">
        <f>$H227*'Base Data'!AS227</f>
        <v>0</v>
      </c>
      <c r="AT227" s="34">
        <f>$H227*'Base Data'!AT227</f>
        <v>0</v>
      </c>
      <c r="AU227" s="34">
        <f>$H227*'Base Data'!AU227</f>
        <v>0</v>
      </c>
      <c r="AV227" s="34">
        <f>$H227*'Base Data'!AV227</f>
        <v>0</v>
      </c>
      <c r="AW227" s="34">
        <f>$H227*'Base Data'!AW227</f>
        <v>0</v>
      </c>
      <c r="AX227" s="34">
        <f>$H227*'Base Data'!AX227</f>
        <v>0</v>
      </c>
      <c r="AY227" s="34">
        <f>$H227*'Base Data'!AY227</f>
        <v>0</v>
      </c>
      <c r="AZ227" s="34">
        <f>$H227*'Base Data'!AZ227</f>
        <v>0</v>
      </c>
      <c r="BA227" s="34">
        <f>$H227*'Base Data'!BA227</f>
        <v>0</v>
      </c>
      <c r="BB227" s="34">
        <f>$H227*'Base Data'!BB227</f>
        <v>0</v>
      </c>
      <c r="BC227" s="34">
        <f>$H227*'Base Data'!BC227</f>
        <v>0</v>
      </c>
      <c r="BD227" s="34">
        <f>$H227*'Base Data'!BD227</f>
        <v>0</v>
      </c>
      <c r="BE227" s="34">
        <f>$H227*'Base Data'!BE227</f>
        <v>0</v>
      </c>
      <c r="BF227" s="34">
        <f>$H227*'Base Data'!BF227</f>
        <v>0</v>
      </c>
      <c r="BG227" s="34">
        <f>$H227*'Base Data'!BG227</f>
        <v>0</v>
      </c>
      <c r="BH227" s="34">
        <f>$H227*'Base Data'!BH227</f>
        <v>0</v>
      </c>
      <c r="BI227" s="34">
        <f>$H227*'Base Data'!BI227</f>
        <v>0</v>
      </c>
      <c r="BJ227" s="34">
        <f>$H227*'Base Data'!BJ227</f>
        <v>0</v>
      </c>
      <c r="BK227" s="34">
        <f>$H227*'Base Data'!BK227</f>
        <v>0</v>
      </c>
      <c r="BL227" s="34">
        <f>$H227*'Base Data'!BL227</f>
        <v>0</v>
      </c>
      <c r="BM227" s="34">
        <f>$H227*'Base Data'!BM227</f>
        <v>0</v>
      </c>
      <c r="BN227" s="34">
        <f>$H227*'Base Data'!BN227</f>
        <v>0</v>
      </c>
      <c r="BO227" s="34">
        <f>$H227*'Base Data'!BO227</f>
        <v>0</v>
      </c>
      <c r="BP227" s="34">
        <f>$H227*'Base Data'!BP227</f>
        <v>0</v>
      </c>
      <c r="BQ227" s="34">
        <f>$H227*'Base Data'!BQ227</f>
        <v>0</v>
      </c>
      <c r="BR227" s="34">
        <f>$H227*'Base Data'!BR227</f>
        <v>0</v>
      </c>
      <c r="BS227" s="34">
        <f>$H227*'Base Data'!BS227</f>
        <v>0</v>
      </c>
      <c r="BT227" s="34">
        <f>$H227*'Base Data'!BT227</f>
        <v>0</v>
      </c>
      <c r="BU227" s="34">
        <f>$H227*'Base Data'!BU227</f>
        <v>0</v>
      </c>
      <c r="BV227" s="34">
        <f>$H227*'Base Data'!BV227</f>
        <v>0</v>
      </c>
      <c r="BW227" s="34">
        <f>$H227*'Base Data'!BW227</f>
        <v>0</v>
      </c>
      <c r="BX227" s="34">
        <f>$H227*'Base Data'!BX227</f>
        <v>0</v>
      </c>
      <c r="BY227" s="34">
        <f>$H227*'Base Data'!BY227</f>
        <v>0</v>
      </c>
      <c r="BZ227" s="34">
        <f>$H227*'Base Data'!BZ227</f>
        <v>0</v>
      </c>
      <c r="CA227" s="34">
        <f>$H227*'Base Data'!CA227</f>
        <v>0</v>
      </c>
      <c r="CB227" s="34">
        <f>$H227*'Base Data'!CB227</f>
        <v>0</v>
      </c>
      <c r="CC227" s="34">
        <f>$H227*'Base Data'!CC227</f>
        <v>0</v>
      </c>
      <c r="CD227" s="34">
        <f>$H227*'Base Data'!CD227</f>
        <v>0</v>
      </c>
      <c r="CE227" s="34">
        <f>$H227*'Base Data'!CE227</f>
        <v>0</v>
      </c>
      <c r="CF227" s="34">
        <f>$H227*'Base Data'!CF227</f>
        <v>0</v>
      </c>
      <c r="CG227" s="34">
        <f>$H227*'Base Data'!CG227</f>
        <v>0</v>
      </c>
      <c r="CH227" s="34">
        <f>$H227*'Base Data'!CH227</f>
        <v>0</v>
      </c>
      <c r="CI227" s="34">
        <f>$H227*'Base Data'!CI227</f>
        <v>0</v>
      </c>
      <c r="CJ227" s="34">
        <f>$H227*'Base Data'!CJ227</f>
        <v>0</v>
      </c>
      <c r="CK227" s="34">
        <f>$H227*'Base Data'!CK227</f>
        <v>0</v>
      </c>
      <c r="CL227" s="34">
        <f>$H227*'Base Data'!CL227</f>
        <v>0</v>
      </c>
      <c r="CM227" s="34">
        <f>$H227*'Base Data'!CM227</f>
        <v>0</v>
      </c>
      <c r="CN227" s="34">
        <f>$H227*'Base Data'!CN227</f>
        <v>0</v>
      </c>
      <c r="CO227" s="34">
        <f>$H227*'Base Data'!CO227</f>
        <v>0</v>
      </c>
      <c r="CP227" s="34">
        <f>$H227*'Base Data'!CP227</f>
        <v>0</v>
      </c>
      <c r="CQ227" s="34">
        <f>$H227*'Base Data'!CQ227</f>
        <v>0</v>
      </c>
      <c r="CR227" s="34">
        <f>$H227*'Base Data'!CR227</f>
        <v>0</v>
      </c>
      <c r="CS227" s="34">
        <f>$H227*'Base Data'!CS227</f>
        <v>0</v>
      </c>
      <c r="CT227" s="34">
        <f>$H227*'Base Data'!CT227</f>
        <v>0</v>
      </c>
      <c r="CU227" s="34">
        <f>$H227*'Base Data'!CU227</f>
        <v>0</v>
      </c>
      <c r="CV227" s="34">
        <f>$H227*'Base Data'!CV227</f>
        <v>0</v>
      </c>
      <c r="CW227" s="34">
        <f>$H227*'Base Data'!CW227</f>
        <v>0</v>
      </c>
      <c r="CX227" s="34">
        <f>$H227*'Base Data'!CX227</f>
        <v>0</v>
      </c>
      <c r="CY227" s="34">
        <f>$H227*'Base Data'!CY227</f>
        <v>0</v>
      </c>
      <c r="CZ227" s="34">
        <f>$H227*'Base Data'!CZ227</f>
        <v>0</v>
      </c>
      <c r="DA227" s="34">
        <f>$H227*'Base Data'!DA227</f>
        <v>0</v>
      </c>
      <c r="DB227" s="34">
        <f>$H227*'Base Data'!DB227</f>
        <v>0</v>
      </c>
      <c r="DC227" s="34">
        <f>$H227*'Base Data'!DC227</f>
        <v>0</v>
      </c>
      <c r="DD227" s="34">
        <f>$H227*'Base Data'!DD227</f>
        <v>0</v>
      </c>
      <c r="DE227" s="34">
        <f>$H227*'Base Data'!DE227</f>
        <v>0</v>
      </c>
      <c r="DF227" s="34">
        <f>$H227*'Base Data'!DF227</f>
        <v>0</v>
      </c>
      <c r="DG227" s="34">
        <f>$H227*'Base Data'!DG227</f>
        <v>0</v>
      </c>
      <c r="DH227" s="34">
        <f>$H227*'Base Data'!DH227</f>
        <v>0</v>
      </c>
      <c r="DI227" s="34">
        <f>$H227*'Base Data'!DI227</f>
        <v>0</v>
      </c>
      <c r="DJ227" s="34">
        <f>$H227*'Base Data'!DJ227</f>
        <v>0</v>
      </c>
      <c r="DK227" s="34">
        <f>$H227*'Base Data'!DK227</f>
        <v>0</v>
      </c>
      <c r="DL227" s="729">
        <f>$H227*'Base Data'!DL227</f>
        <v>0</v>
      </c>
      <c r="DM227" s="401"/>
    </row>
    <row r="228" spans="1:117" s="413" customFormat="1" ht="19.5" customHeight="1">
      <c r="A228" s="333">
        <f>'LCR Weights'!N228</f>
        <v>0</v>
      </c>
      <c r="B228" s="333"/>
      <c r="C228" s="130"/>
      <c r="D228" s="115" t="s">
        <v>679</v>
      </c>
      <c r="E228" s="131" t="s">
        <v>860</v>
      </c>
      <c r="F228" s="412" t="s">
        <v>328</v>
      </c>
      <c r="G228" s="726">
        <f>'LCR Weights'!M228</f>
        <v>1</v>
      </c>
      <c r="H228" s="776">
        <f>'LCR Weights'!H228</f>
        <v>1</v>
      </c>
      <c r="I228" s="133"/>
      <c r="J228" s="34">
        <f>IF('LCR Weights'!$N228=0,1,0)*('Base Data'!J228+'Base Data'!I228)*G228</f>
        <v>0</v>
      </c>
      <c r="K228" s="33">
        <f>'LCR Weights'!$N228*($G228*('Base Data'!$I228+'Base Data'!$J228)/30)+($H228*'Base Data'!K228)</f>
        <v>0</v>
      </c>
      <c r="L228" s="33">
        <f>'LCR Weights'!$N228*($G228*('Base Data'!$I228+'Base Data'!$J228)/30)+($H228*'Base Data'!L228)</f>
        <v>0</v>
      </c>
      <c r="M228" s="33">
        <f>'LCR Weights'!$N228*($G228*('Base Data'!$I228+'Base Data'!$J228)/30)+($H228*'Base Data'!M228)</f>
        <v>0</v>
      </c>
      <c r="N228" s="33">
        <f>'LCR Weights'!$N228*($G228*('Base Data'!$I228+'Base Data'!$J228)/30)+($H228*'Base Data'!N228)</f>
        <v>0</v>
      </c>
      <c r="O228" s="33">
        <f>'LCR Weights'!$N228*($G228*('Base Data'!$I228+'Base Data'!$J228)/30)+($H228*'Base Data'!O228)</f>
        <v>0</v>
      </c>
      <c r="P228" s="33">
        <f>'LCR Weights'!$N228*($G228*('Base Data'!$I228+'Base Data'!$J228)/30)+($H228*'Base Data'!P228)</f>
        <v>0</v>
      </c>
      <c r="Q228" s="33">
        <f>'LCR Weights'!$N228*($G228*('Base Data'!$I228+'Base Data'!$J228)/30)+($H228*'Base Data'!Q228)</f>
        <v>0</v>
      </c>
      <c r="R228" s="33">
        <f>'LCR Weights'!$N228*($G228*('Base Data'!$I228+'Base Data'!$J228)/30)+($H228*'Base Data'!R228)</f>
        <v>0</v>
      </c>
      <c r="S228" s="33">
        <f>'LCR Weights'!$N228*($G228*('Base Data'!$I228+'Base Data'!$J228)/30)+($H228*'Base Data'!S228)</f>
        <v>0</v>
      </c>
      <c r="T228" s="33">
        <f>'LCR Weights'!$N228*($G228*('Base Data'!$I228+'Base Data'!$J228)/30)+($H228*'Base Data'!T228)</f>
        <v>0</v>
      </c>
      <c r="U228" s="33">
        <f>'LCR Weights'!$N228*($G228*('Base Data'!$I228+'Base Data'!$J228)/30)+($H228*'Base Data'!U228)</f>
        <v>0</v>
      </c>
      <c r="V228" s="33">
        <f>'LCR Weights'!$N228*($G228*('Base Data'!$I228+'Base Data'!$J228)/30)+($H228*'Base Data'!V228)</f>
        <v>0</v>
      </c>
      <c r="W228" s="33">
        <f>'LCR Weights'!$N228*($G228*('Base Data'!$I228+'Base Data'!$J228)/30)+($H228*'Base Data'!W228)</f>
        <v>0</v>
      </c>
      <c r="X228" s="33">
        <f>'LCR Weights'!$N228*($G228*('Base Data'!$I228+'Base Data'!$J228)/30)+($H228*'Base Data'!X228)</f>
        <v>0</v>
      </c>
      <c r="Y228" s="33">
        <f>'LCR Weights'!$N228*($G228*('Base Data'!$I228+'Base Data'!$J228)/30)+($H228*'Base Data'!Y228)</f>
        <v>0</v>
      </c>
      <c r="Z228" s="33">
        <f>'LCR Weights'!$N228*($G228*('Base Data'!$I228+'Base Data'!$J228)/30)+($H228*'Base Data'!Z228)</f>
        <v>0</v>
      </c>
      <c r="AA228" s="33">
        <f>'LCR Weights'!$N228*($G228*('Base Data'!$I228+'Base Data'!$J228)/30)+($H228*'Base Data'!AA228)</f>
        <v>0</v>
      </c>
      <c r="AB228" s="33">
        <f>'LCR Weights'!$N228*($G228*('Base Data'!$I228+'Base Data'!$J228)/30)+($H228*'Base Data'!AB228)</f>
        <v>0</v>
      </c>
      <c r="AC228" s="33">
        <f>'LCR Weights'!$N228*($G228*('Base Data'!$I228+'Base Data'!$J228)/30)+($H228*'Base Data'!AC228)</f>
        <v>0</v>
      </c>
      <c r="AD228" s="33">
        <f>'LCR Weights'!$N228*($G228*('Base Data'!$I228+'Base Data'!$J228)/30)+($H228*'Base Data'!AD228)</f>
        <v>0</v>
      </c>
      <c r="AE228" s="33">
        <f>'LCR Weights'!$N228*($G228*('Base Data'!$I228+'Base Data'!$J228)/30)+($H228*'Base Data'!AE228)</f>
        <v>0</v>
      </c>
      <c r="AF228" s="33">
        <f>'LCR Weights'!$N228*($G228*('Base Data'!$I228+'Base Data'!$J228)/30)+($H228*'Base Data'!AF228)</f>
        <v>0</v>
      </c>
      <c r="AG228" s="33">
        <f>'LCR Weights'!$N228*($G228*('Base Data'!$I228+'Base Data'!$J228)/30)+($H228*'Base Data'!AG228)</f>
        <v>0</v>
      </c>
      <c r="AH228" s="33">
        <f>'LCR Weights'!$N228*($G228*('Base Data'!$I228+'Base Data'!$J228)/30)+($H228*'Base Data'!AH228)</f>
        <v>0</v>
      </c>
      <c r="AI228" s="33">
        <f>'LCR Weights'!$N228*($G228*('Base Data'!$I228+'Base Data'!$J228)/30)+($H228*'Base Data'!AI228)</f>
        <v>0</v>
      </c>
      <c r="AJ228" s="33">
        <f>'LCR Weights'!$N228*($G228*('Base Data'!$I228+'Base Data'!$J228)/30)+($H228*'Base Data'!AJ228)</f>
        <v>0</v>
      </c>
      <c r="AK228" s="33">
        <f>'LCR Weights'!$N228*($G228*('Base Data'!$I228+'Base Data'!$J228)/30)+($H228*'Base Data'!AK228)</f>
        <v>0</v>
      </c>
      <c r="AL228" s="33">
        <f>'LCR Weights'!$N228*($G228*('Base Data'!$I228+'Base Data'!$J228)/30)+($H228*'Base Data'!AL228)</f>
        <v>0</v>
      </c>
      <c r="AM228" s="33">
        <f>'LCR Weights'!$N228*($G228*('Base Data'!$I228+'Base Data'!$J228)/30)+($H228*'Base Data'!AM228)</f>
        <v>0</v>
      </c>
      <c r="AN228" s="33">
        <f>'LCR Weights'!$N228*($G228*('Base Data'!$I228+'Base Data'!$J228)/30)+($H228*'Base Data'!AN228)</f>
        <v>0</v>
      </c>
      <c r="AO228" s="34">
        <f>$H228*'Base Data'!AO228</f>
        <v>0</v>
      </c>
      <c r="AP228" s="34">
        <f>$H228*'Base Data'!AP228</f>
        <v>0</v>
      </c>
      <c r="AQ228" s="34">
        <f>$H228*'Base Data'!AQ228</f>
        <v>0</v>
      </c>
      <c r="AR228" s="34">
        <f>$H228*'Base Data'!AR228</f>
        <v>0</v>
      </c>
      <c r="AS228" s="34">
        <f>$H228*'Base Data'!AS228</f>
        <v>0</v>
      </c>
      <c r="AT228" s="34">
        <f>$H228*'Base Data'!AT228</f>
        <v>0</v>
      </c>
      <c r="AU228" s="34">
        <f>$H228*'Base Data'!AU228</f>
        <v>0</v>
      </c>
      <c r="AV228" s="34">
        <f>$H228*'Base Data'!AV228</f>
        <v>0</v>
      </c>
      <c r="AW228" s="34">
        <f>$H228*'Base Data'!AW228</f>
        <v>0</v>
      </c>
      <c r="AX228" s="34">
        <f>$H228*'Base Data'!AX228</f>
        <v>0</v>
      </c>
      <c r="AY228" s="34">
        <f>$H228*'Base Data'!AY228</f>
        <v>0</v>
      </c>
      <c r="AZ228" s="34">
        <f>$H228*'Base Data'!AZ228</f>
        <v>0</v>
      </c>
      <c r="BA228" s="34">
        <f>$H228*'Base Data'!BA228</f>
        <v>0</v>
      </c>
      <c r="BB228" s="34">
        <f>$H228*'Base Data'!BB228</f>
        <v>0</v>
      </c>
      <c r="BC228" s="34">
        <f>$H228*'Base Data'!BC228</f>
        <v>0</v>
      </c>
      <c r="BD228" s="34">
        <f>$H228*'Base Data'!BD228</f>
        <v>0</v>
      </c>
      <c r="BE228" s="34">
        <f>$H228*'Base Data'!BE228</f>
        <v>0</v>
      </c>
      <c r="BF228" s="34">
        <f>$H228*'Base Data'!BF228</f>
        <v>0</v>
      </c>
      <c r="BG228" s="34">
        <f>$H228*'Base Data'!BG228</f>
        <v>0</v>
      </c>
      <c r="BH228" s="34">
        <f>$H228*'Base Data'!BH228</f>
        <v>0</v>
      </c>
      <c r="BI228" s="34">
        <f>$H228*'Base Data'!BI228</f>
        <v>0</v>
      </c>
      <c r="BJ228" s="34">
        <f>$H228*'Base Data'!BJ228</f>
        <v>0</v>
      </c>
      <c r="BK228" s="34">
        <f>$H228*'Base Data'!BK228</f>
        <v>0</v>
      </c>
      <c r="BL228" s="34">
        <f>$H228*'Base Data'!BL228</f>
        <v>0</v>
      </c>
      <c r="BM228" s="34">
        <f>$H228*'Base Data'!BM228</f>
        <v>0</v>
      </c>
      <c r="BN228" s="34">
        <f>$H228*'Base Data'!BN228</f>
        <v>0</v>
      </c>
      <c r="BO228" s="34">
        <f>$H228*'Base Data'!BO228</f>
        <v>0</v>
      </c>
      <c r="BP228" s="34">
        <f>$H228*'Base Data'!BP228</f>
        <v>0</v>
      </c>
      <c r="BQ228" s="34">
        <f>$H228*'Base Data'!BQ228</f>
        <v>0</v>
      </c>
      <c r="BR228" s="34">
        <f>$H228*'Base Data'!BR228</f>
        <v>0</v>
      </c>
      <c r="BS228" s="34">
        <f>$H228*'Base Data'!BS228</f>
        <v>0</v>
      </c>
      <c r="BT228" s="34">
        <f>$H228*'Base Data'!BT228</f>
        <v>0</v>
      </c>
      <c r="BU228" s="34">
        <f>$H228*'Base Data'!BU228</f>
        <v>0</v>
      </c>
      <c r="BV228" s="34">
        <f>$H228*'Base Data'!BV228</f>
        <v>0</v>
      </c>
      <c r="BW228" s="34">
        <f>$H228*'Base Data'!BW228</f>
        <v>0</v>
      </c>
      <c r="BX228" s="34">
        <f>$H228*'Base Data'!BX228</f>
        <v>0</v>
      </c>
      <c r="BY228" s="34">
        <f>$H228*'Base Data'!BY228</f>
        <v>0</v>
      </c>
      <c r="BZ228" s="34">
        <f>$H228*'Base Data'!BZ228</f>
        <v>0</v>
      </c>
      <c r="CA228" s="34">
        <f>$H228*'Base Data'!CA228</f>
        <v>0</v>
      </c>
      <c r="CB228" s="34">
        <f>$H228*'Base Data'!CB228</f>
        <v>0</v>
      </c>
      <c r="CC228" s="34">
        <f>$H228*'Base Data'!CC228</f>
        <v>0</v>
      </c>
      <c r="CD228" s="34">
        <f>$H228*'Base Data'!CD228</f>
        <v>0</v>
      </c>
      <c r="CE228" s="34">
        <f>$H228*'Base Data'!CE228</f>
        <v>0</v>
      </c>
      <c r="CF228" s="34">
        <f>$H228*'Base Data'!CF228</f>
        <v>0</v>
      </c>
      <c r="CG228" s="34">
        <f>$H228*'Base Data'!CG228</f>
        <v>0</v>
      </c>
      <c r="CH228" s="34">
        <f>$H228*'Base Data'!CH228</f>
        <v>0</v>
      </c>
      <c r="CI228" s="34">
        <f>$H228*'Base Data'!CI228</f>
        <v>0</v>
      </c>
      <c r="CJ228" s="34">
        <f>$H228*'Base Data'!CJ228</f>
        <v>0</v>
      </c>
      <c r="CK228" s="34">
        <f>$H228*'Base Data'!CK228</f>
        <v>0</v>
      </c>
      <c r="CL228" s="34">
        <f>$H228*'Base Data'!CL228</f>
        <v>0</v>
      </c>
      <c r="CM228" s="34">
        <f>$H228*'Base Data'!CM228</f>
        <v>0</v>
      </c>
      <c r="CN228" s="34">
        <f>$H228*'Base Data'!CN228</f>
        <v>0</v>
      </c>
      <c r="CO228" s="34">
        <f>$H228*'Base Data'!CO228</f>
        <v>0</v>
      </c>
      <c r="CP228" s="34">
        <f>$H228*'Base Data'!CP228</f>
        <v>0</v>
      </c>
      <c r="CQ228" s="34">
        <f>$H228*'Base Data'!CQ228</f>
        <v>0</v>
      </c>
      <c r="CR228" s="34">
        <f>$H228*'Base Data'!CR228</f>
        <v>0</v>
      </c>
      <c r="CS228" s="34">
        <f>$H228*'Base Data'!CS228</f>
        <v>0</v>
      </c>
      <c r="CT228" s="34">
        <f>$H228*'Base Data'!CT228</f>
        <v>0</v>
      </c>
      <c r="CU228" s="34">
        <f>$H228*'Base Data'!CU228</f>
        <v>0</v>
      </c>
      <c r="CV228" s="34">
        <f>$H228*'Base Data'!CV228</f>
        <v>0</v>
      </c>
      <c r="CW228" s="34">
        <f>$H228*'Base Data'!CW228</f>
        <v>0</v>
      </c>
      <c r="CX228" s="34">
        <f>$H228*'Base Data'!CX228</f>
        <v>0</v>
      </c>
      <c r="CY228" s="34">
        <f>$H228*'Base Data'!CY228</f>
        <v>0</v>
      </c>
      <c r="CZ228" s="34">
        <f>$H228*'Base Data'!CZ228</f>
        <v>0</v>
      </c>
      <c r="DA228" s="34">
        <f>$H228*'Base Data'!DA228</f>
        <v>0</v>
      </c>
      <c r="DB228" s="34">
        <f>$H228*'Base Data'!DB228</f>
        <v>0</v>
      </c>
      <c r="DC228" s="34">
        <f>$H228*'Base Data'!DC228</f>
        <v>0</v>
      </c>
      <c r="DD228" s="34">
        <f>$H228*'Base Data'!DD228</f>
        <v>0</v>
      </c>
      <c r="DE228" s="34">
        <f>$H228*'Base Data'!DE228</f>
        <v>0</v>
      </c>
      <c r="DF228" s="34">
        <f>$H228*'Base Data'!DF228</f>
        <v>0</v>
      </c>
      <c r="DG228" s="34">
        <f>$H228*'Base Data'!DG228</f>
        <v>0</v>
      </c>
      <c r="DH228" s="34">
        <f>$H228*'Base Data'!DH228</f>
        <v>0</v>
      </c>
      <c r="DI228" s="34">
        <f>$H228*'Base Data'!DI228</f>
        <v>0</v>
      </c>
      <c r="DJ228" s="34">
        <f>$H228*'Base Data'!DJ228</f>
        <v>0</v>
      </c>
      <c r="DK228" s="34">
        <f>$H228*'Base Data'!DK228</f>
        <v>0</v>
      </c>
      <c r="DL228" s="729">
        <f>$H228*'Base Data'!DL228</f>
        <v>0</v>
      </c>
    </row>
    <row r="229" spans="1:117" s="413" customFormat="1" ht="19.5" customHeight="1">
      <c r="A229" s="333">
        <f>'LCR Weights'!N229</f>
        <v>0</v>
      </c>
      <c r="B229" s="333"/>
      <c r="C229" s="130"/>
      <c r="D229" s="115" t="s">
        <v>680</v>
      </c>
      <c r="E229" s="131" t="s">
        <v>861</v>
      </c>
      <c r="F229" s="412" t="s">
        <v>682</v>
      </c>
      <c r="G229" s="726">
        <f>'LCR Weights'!M229</f>
        <v>1</v>
      </c>
      <c r="H229" s="776">
        <f>'LCR Weights'!H229</f>
        <v>1</v>
      </c>
      <c r="I229" s="133"/>
      <c r="J229" s="34">
        <f>IF('LCR Weights'!$N229=0,1,0)*('Base Data'!J229+'Base Data'!I229)*G229</f>
        <v>0</v>
      </c>
      <c r="K229" s="33">
        <f>'LCR Weights'!$N229*($G229*('Base Data'!$I229+'Base Data'!$J229)/30)+($H229*'Base Data'!K229)</f>
        <v>0</v>
      </c>
      <c r="L229" s="33">
        <f>'LCR Weights'!$N229*($G229*('Base Data'!$I229+'Base Data'!$J229)/30)+($H229*'Base Data'!L229)</f>
        <v>0</v>
      </c>
      <c r="M229" s="33">
        <f>'LCR Weights'!$N229*($G229*('Base Data'!$I229+'Base Data'!$J229)/30)+($H229*'Base Data'!M229)</f>
        <v>0</v>
      </c>
      <c r="N229" s="33">
        <f>'LCR Weights'!$N229*($G229*('Base Data'!$I229+'Base Data'!$J229)/30)+($H229*'Base Data'!N229)</f>
        <v>0</v>
      </c>
      <c r="O229" s="33">
        <f>'LCR Weights'!$N229*($G229*('Base Data'!$I229+'Base Data'!$J229)/30)+($H229*'Base Data'!O229)</f>
        <v>0</v>
      </c>
      <c r="P229" s="33">
        <f>'LCR Weights'!$N229*($G229*('Base Data'!$I229+'Base Data'!$J229)/30)+($H229*'Base Data'!P229)</f>
        <v>0</v>
      </c>
      <c r="Q229" s="33">
        <f>'LCR Weights'!$N229*($G229*('Base Data'!$I229+'Base Data'!$J229)/30)+($H229*'Base Data'!Q229)</f>
        <v>0</v>
      </c>
      <c r="R229" s="33">
        <f>'LCR Weights'!$N229*($G229*('Base Data'!$I229+'Base Data'!$J229)/30)+($H229*'Base Data'!R229)</f>
        <v>0</v>
      </c>
      <c r="S229" s="33">
        <f>'LCR Weights'!$N229*($G229*('Base Data'!$I229+'Base Data'!$J229)/30)+($H229*'Base Data'!S229)</f>
        <v>0</v>
      </c>
      <c r="T229" s="33">
        <f>'LCR Weights'!$N229*($G229*('Base Data'!$I229+'Base Data'!$J229)/30)+($H229*'Base Data'!T229)</f>
        <v>0</v>
      </c>
      <c r="U229" s="33">
        <f>'LCR Weights'!$N229*($G229*('Base Data'!$I229+'Base Data'!$J229)/30)+($H229*'Base Data'!U229)</f>
        <v>0</v>
      </c>
      <c r="V229" s="33">
        <f>'LCR Weights'!$N229*($G229*('Base Data'!$I229+'Base Data'!$J229)/30)+($H229*'Base Data'!V229)</f>
        <v>0</v>
      </c>
      <c r="W229" s="33">
        <f>'LCR Weights'!$N229*($G229*('Base Data'!$I229+'Base Data'!$J229)/30)+($H229*'Base Data'!W229)</f>
        <v>0</v>
      </c>
      <c r="X229" s="33">
        <f>'LCR Weights'!$N229*($G229*('Base Data'!$I229+'Base Data'!$J229)/30)+($H229*'Base Data'!X229)</f>
        <v>0</v>
      </c>
      <c r="Y229" s="33">
        <f>'LCR Weights'!$N229*($G229*('Base Data'!$I229+'Base Data'!$J229)/30)+($H229*'Base Data'!Y229)</f>
        <v>0</v>
      </c>
      <c r="Z229" s="33">
        <f>'LCR Weights'!$N229*($G229*('Base Data'!$I229+'Base Data'!$J229)/30)+($H229*'Base Data'!Z229)</f>
        <v>0</v>
      </c>
      <c r="AA229" s="33">
        <f>'LCR Weights'!$N229*($G229*('Base Data'!$I229+'Base Data'!$J229)/30)+($H229*'Base Data'!AA229)</f>
        <v>0</v>
      </c>
      <c r="AB229" s="33">
        <f>'LCR Weights'!$N229*($G229*('Base Data'!$I229+'Base Data'!$J229)/30)+($H229*'Base Data'!AB229)</f>
        <v>0</v>
      </c>
      <c r="AC229" s="33">
        <f>'LCR Weights'!$N229*($G229*('Base Data'!$I229+'Base Data'!$J229)/30)+($H229*'Base Data'!AC229)</f>
        <v>0</v>
      </c>
      <c r="AD229" s="33">
        <f>'LCR Weights'!$N229*($G229*('Base Data'!$I229+'Base Data'!$J229)/30)+($H229*'Base Data'!AD229)</f>
        <v>0</v>
      </c>
      <c r="AE229" s="33">
        <f>'LCR Weights'!$N229*($G229*('Base Data'!$I229+'Base Data'!$J229)/30)+($H229*'Base Data'!AE229)</f>
        <v>0</v>
      </c>
      <c r="AF229" s="33">
        <f>'LCR Weights'!$N229*($G229*('Base Data'!$I229+'Base Data'!$J229)/30)+($H229*'Base Data'!AF229)</f>
        <v>0</v>
      </c>
      <c r="AG229" s="33">
        <f>'LCR Weights'!$N229*($G229*('Base Data'!$I229+'Base Data'!$J229)/30)+($H229*'Base Data'!AG229)</f>
        <v>0</v>
      </c>
      <c r="AH229" s="33">
        <f>'LCR Weights'!$N229*($G229*('Base Data'!$I229+'Base Data'!$J229)/30)+($H229*'Base Data'!AH229)</f>
        <v>0</v>
      </c>
      <c r="AI229" s="33">
        <f>'LCR Weights'!$N229*($G229*('Base Data'!$I229+'Base Data'!$J229)/30)+($H229*'Base Data'!AI229)</f>
        <v>0</v>
      </c>
      <c r="AJ229" s="33">
        <f>'LCR Weights'!$N229*($G229*('Base Data'!$I229+'Base Data'!$J229)/30)+($H229*'Base Data'!AJ229)</f>
        <v>0</v>
      </c>
      <c r="AK229" s="33">
        <f>'LCR Weights'!$N229*($G229*('Base Data'!$I229+'Base Data'!$J229)/30)+($H229*'Base Data'!AK229)</f>
        <v>0</v>
      </c>
      <c r="AL229" s="33">
        <f>'LCR Weights'!$N229*($G229*('Base Data'!$I229+'Base Data'!$J229)/30)+($H229*'Base Data'!AL229)</f>
        <v>0</v>
      </c>
      <c r="AM229" s="33">
        <f>'LCR Weights'!$N229*($G229*('Base Data'!$I229+'Base Data'!$J229)/30)+($H229*'Base Data'!AM229)</f>
        <v>0</v>
      </c>
      <c r="AN229" s="33">
        <f>'LCR Weights'!$N229*($G229*('Base Data'!$I229+'Base Data'!$J229)/30)+($H229*'Base Data'!AN229)</f>
        <v>0</v>
      </c>
      <c r="AO229" s="34">
        <f>$H229*'Base Data'!AO229</f>
        <v>0</v>
      </c>
      <c r="AP229" s="34">
        <f>$H229*'Base Data'!AP229</f>
        <v>0</v>
      </c>
      <c r="AQ229" s="34">
        <f>$H229*'Base Data'!AQ229</f>
        <v>0</v>
      </c>
      <c r="AR229" s="34">
        <f>$H229*'Base Data'!AR229</f>
        <v>0</v>
      </c>
      <c r="AS229" s="34">
        <f>$H229*'Base Data'!AS229</f>
        <v>0</v>
      </c>
      <c r="AT229" s="34">
        <f>$H229*'Base Data'!AT229</f>
        <v>0</v>
      </c>
      <c r="AU229" s="34">
        <f>$H229*'Base Data'!AU229</f>
        <v>0</v>
      </c>
      <c r="AV229" s="34">
        <f>$H229*'Base Data'!AV229</f>
        <v>0</v>
      </c>
      <c r="AW229" s="34">
        <f>$H229*'Base Data'!AW229</f>
        <v>0</v>
      </c>
      <c r="AX229" s="34">
        <f>$H229*'Base Data'!AX229</f>
        <v>0</v>
      </c>
      <c r="AY229" s="34">
        <f>$H229*'Base Data'!AY229</f>
        <v>0</v>
      </c>
      <c r="AZ229" s="34">
        <f>$H229*'Base Data'!AZ229</f>
        <v>0</v>
      </c>
      <c r="BA229" s="34">
        <f>$H229*'Base Data'!BA229</f>
        <v>0</v>
      </c>
      <c r="BB229" s="34">
        <f>$H229*'Base Data'!BB229</f>
        <v>0</v>
      </c>
      <c r="BC229" s="34">
        <f>$H229*'Base Data'!BC229</f>
        <v>0</v>
      </c>
      <c r="BD229" s="34">
        <f>$H229*'Base Data'!BD229</f>
        <v>0</v>
      </c>
      <c r="BE229" s="34">
        <f>$H229*'Base Data'!BE229</f>
        <v>0</v>
      </c>
      <c r="BF229" s="34">
        <f>$H229*'Base Data'!BF229</f>
        <v>0</v>
      </c>
      <c r="BG229" s="34">
        <f>$H229*'Base Data'!BG229</f>
        <v>0</v>
      </c>
      <c r="BH229" s="34">
        <f>$H229*'Base Data'!BH229</f>
        <v>0</v>
      </c>
      <c r="BI229" s="34">
        <f>$H229*'Base Data'!BI229</f>
        <v>0</v>
      </c>
      <c r="BJ229" s="34">
        <f>$H229*'Base Data'!BJ229</f>
        <v>0</v>
      </c>
      <c r="BK229" s="34">
        <f>$H229*'Base Data'!BK229</f>
        <v>0</v>
      </c>
      <c r="BL229" s="34">
        <f>$H229*'Base Data'!BL229</f>
        <v>0</v>
      </c>
      <c r="BM229" s="34">
        <f>$H229*'Base Data'!BM229</f>
        <v>0</v>
      </c>
      <c r="BN229" s="34">
        <f>$H229*'Base Data'!BN229</f>
        <v>0</v>
      </c>
      <c r="BO229" s="34">
        <f>$H229*'Base Data'!BO229</f>
        <v>0</v>
      </c>
      <c r="BP229" s="34">
        <f>$H229*'Base Data'!BP229</f>
        <v>0</v>
      </c>
      <c r="BQ229" s="34">
        <f>$H229*'Base Data'!BQ229</f>
        <v>0</v>
      </c>
      <c r="BR229" s="34">
        <f>$H229*'Base Data'!BR229</f>
        <v>0</v>
      </c>
      <c r="BS229" s="34">
        <f>$H229*'Base Data'!BS229</f>
        <v>0</v>
      </c>
      <c r="BT229" s="34">
        <f>$H229*'Base Data'!BT229</f>
        <v>0</v>
      </c>
      <c r="BU229" s="34">
        <f>$H229*'Base Data'!BU229</f>
        <v>0</v>
      </c>
      <c r="BV229" s="34">
        <f>$H229*'Base Data'!BV229</f>
        <v>0</v>
      </c>
      <c r="BW229" s="34">
        <f>$H229*'Base Data'!BW229</f>
        <v>0</v>
      </c>
      <c r="BX229" s="34">
        <f>$H229*'Base Data'!BX229</f>
        <v>0</v>
      </c>
      <c r="BY229" s="34">
        <f>$H229*'Base Data'!BY229</f>
        <v>0</v>
      </c>
      <c r="BZ229" s="34">
        <f>$H229*'Base Data'!BZ229</f>
        <v>0</v>
      </c>
      <c r="CA229" s="34">
        <f>$H229*'Base Data'!CA229</f>
        <v>0</v>
      </c>
      <c r="CB229" s="34">
        <f>$H229*'Base Data'!CB229</f>
        <v>0</v>
      </c>
      <c r="CC229" s="34">
        <f>$H229*'Base Data'!CC229</f>
        <v>0</v>
      </c>
      <c r="CD229" s="34">
        <f>$H229*'Base Data'!CD229</f>
        <v>0</v>
      </c>
      <c r="CE229" s="34">
        <f>$H229*'Base Data'!CE229</f>
        <v>0</v>
      </c>
      <c r="CF229" s="34">
        <f>$H229*'Base Data'!CF229</f>
        <v>0</v>
      </c>
      <c r="CG229" s="34">
        <f>$H229*'Base Data'!CG229</f>
        <v>0</v>
      </c>
      <c r="CH229" s="34">
        <f>$H229*'Base Data'!CH229</f>
        <v>0</v>
      </c>
      <c r="CI229" s="34">
        <f>$H229*'Base Data'!CI229</f>
        <v>0</v>
      </c>
      <c r="CJ229" s="34">
        <f>$H229*'Base Data'!CJ229</f>
        <v>0</v>
      </c>
      <c r="CK229" s="34">
        <f>$H229*'Base Data'!CK229</f>
        <v>0</v>
      </c>
      <c r="CL229" s="34">
        <f>$H229*'Base Data'!CL229</f>
        <v>0</v>
      </c>
      <c r="CM229" s="34">
        <f>$H229*'Base Data'!CM229</f>
        <v>0</v>
      </c>
      <c r="CN229" s="34">
        <f>$H229*'Base Data'!CN229</f>
        <v>0</v>
      </c>
      <c r="CO229" s="34">
        <f>$H229*'Base Data'!CO229</f>
        <v>0</v>
      </c>
      <c r="CP229" s="34">
        <f>$H229*'Base Data'!CP229</f>
        <v>0</v>
      </c>
      <c r="CQ229" s="34">
        <f>$H229*'Base Data'!CQ229</f>
        <v>0</v>
      </c>
      <c r="CR229" s="34">
        <f>$H229*'Base Data'!CR229</f>
        <v>0</v>
      </c>
      <c r="CS229" s="34">
        <f>$H229*'Base Data'!CS229</f>
        <v>0</v>
      </c>
      <c r="CT229" s="34">
        <f>$H229*'Base Data'!CT229</f>
        <v>0</v>
      </c>
      <c r="CU229" s="34">
        <f>$H229*'Base Data'!CU229</f>
        <v>0</v>
      </c>
      <c r="CV229" s="34">
        <f>$H229*'Base Data'!CV229</f>
        <v>0</v>
      </c>
      <c r="CW229" s="34">
        <f>$H229*'Base Data'!CW229</f>
        <v>0</v>
      </c>
      <c r="CX229" s="34">
        <f>$H229*'Base Data'!CX229</f>
        <v>0</v>
      </c>
      <c r="CY229" s="34">
        <f>$H229*'Base Data'!CY229</f>
        <v>0</v>
      </c>
      <c r="CZ229" s="34">
        <f>$H229*'Base Data'!CZ229</f>
        <v>0</v>
      </c>
      <c r="DA229" s="34">
        <f>$H229*'Base Data'!DA229</f>
        <v>0</v>
      </c>
      <c r="DB229" s="34">
        <f>$H229*'Base Data'!DB229</f>
        <v>0</v>
      </c>
      <c r="DC229" s="34">
        <f>$H229*'Base Data'!DC229</f>
        <v>0</v>
      </c>
      <c r="DD229" s="34">
        <f>$H229*'Base Data'!DD229</f>
        <v>0</v>
      </c>
      <c r="DE229" s="34">
        <f>$H229*'Base Data'!DE229</f>
        <v>0</v>
      </c>
      <c r="DF229" s="34">
        <f>$H229*'Base Data'!DF229</f>
        <v>0</v>
      </c>
      <c r="DG229" s="34">
        <f>$H229*'Base Data'!DG229</f>
        <v>0</v>
      </c>
      <c r="DH229" s="34">
        <f>$H229*'Base Data'!DH229</f>
        <v>0</v>
      </c>
      <c r="DI229" s="34">
        <f>$H229*'Base Data'!DI229</f>
        <v>0</v>
      </c>
      <c r="DJ229" s="34">
        <f>$H229*'Base Data'!DJ229</f>
        <v>0</v>
      </c>
      <c r="DK229" s="34">
        <f>$H229*'Base Data'!DK229</f>
        <v>0</v>
      </c>
      <c r="DL229" s="729">
        <f>$H229*'Base Data'!DL229</f>
        <v>0</v>
      </c>
    </row>
    <row r="230" spans="1:117" s="413" customFormat="1" ht="19.5" customHeight="1">
      <c r="A230" s="333">
        <f>'LCR Weights'!N230</f>
        <v>0</v>
      </c>
      <c r="B230" s="333"/>
      <c r="C230" s="130"/>
      <c r="D230" s="115" t="s">
        <v>681</v>
      </c>
      <c r="E230" s="131" t="s">
        <v>862</v>
      </c>
      <c r="F230" s="412" t="s">
        <v>684</v>
      </c>
      <c r="G230" s="726">
        <f>'LCR Weights'!M230</f>
        <v>1</v>
      </c>
      <c r="H230" s="776">
        <f>'LCR Weights'!H230</f>
        <v>1</v>
      </c>
      <c r="I230" s="133"/>
      <c r="J230" s="34">
        <f>IF('LCR Weights'!$N230=0,1,0)*('Base Data'!J230+'Base Data'!I230)*G230</f>
        <v>0</v>
      </c>
      <c r="K230" s="33">
        <f>'LCR Weights'!$N230*($G230*('Base Data'!$I230+'Base Data'!$J230)/30)+($H230*'Base Data'!K230)</f>
        <v>0</v>
      </c>
      <c r="L230" s="33">
        <f>'LCR Weights'!$N230*($G230*('Base Data'!$I230+'Base Data'!$J230)/30)+($H230*'Base Data'!L230)</f>
        <v>0</v>
      </c>
      <c r="M230" s="33">
        <f>'LCR Weights'!$N230*($G230*('Base Data'!$I230+'Base Data'!$J230)/30)+($H230*'Base Data'!M230)</f>
        <v>0</v>
      </c>
      <c r="N230" s="33">
        <f>'LCR Weights'!$N230*($G230*('Base Data'!$I230+'Base Data'!$J230)/30)+($H230*'Base Data'!N230)</f>
        <v>0</v>
      </c>
      <c r="O230" s="33">
        <f>'LCR Weights'!$N230*($G230*('Base Data'!$I230+'Base Data'!$J230)/30)+($H230*'Base Data'!O230)</f>
        <v>0</v>
      </c>
      <c r="P230" s="33">
        <f>'LCR Weights'!$N230*($G230*('Base Data'!$I230+'Base Data'!$J230)/30)+($H230*'Base Data'!P230)</f>
        <v>0</v>
      </c>
      <c r="Q230" s="33">
        <f>'LCR Weights'!$N230*($G230*('Base Data'!$I230+'Base Data'!$J230)/30)+($H230*'Base Data'!Q230)</f>
        <v>0</v>
      </c>
      <c r="R230" s="33">
        <f>'LCR Weights'!$N230*($G230*('Base Data'!$I230+'Base Data'!$J230)/30)+($H230*'Base Data'!R230)</f>
        <v>0</v>
      </c>
      <c r="S230" s="33">
        <f>'LCR Weights'!$N230*($G230*('Base Data'!$I230+'Base Data'!$J230)/30)+($H230*'Base Data'!S230)</f>
        <v>0</v>
      </c>
      <c r="T230" s="33">
        <f>'LCR Weights'!$N230*($G230*('Base Data'!$I230+'Base Data'!$J230)/30)+($H230*'Base Data'!T230)</f>
        <v>0</v>
      </c>
      <c r="U230" s="33">
        <f>'LCR Weights'!$N230*($G230*('Base Data'!$I230+'Base Data'!$J230)/30)+($H230*'Base Data'!U230)</f>
        <v>0</v>
      </c>
      <c r="V230" s="33">
        <f>'LCR Weights'!$N230*($G230*('Base Data'!$I230+'Base Data'!$J230)/30)+($H230*'Base Data'!V230)</f>
        <v>0</v>
      </c>
      <c r="W230" s="33">
        <f>'LCR Weights'!$N230*($G230*('Base Data'!$I230+'Base Data'!$J230)/30)+($H230*'Base Data'!W230)</f>
        <v>0</v>
      </c>
      <c r="X230" s="33">
        <f>'LCR Weights'!$N230*($G230*('Base Data'!$I230+'Base Data'!$J230)/30)+($H230*'Base Data'!X230)</f>
        <v>0</v>
      </c>
      <c r="Y230" s="33">
        <f>'LCR Weights'!$N230*($G230*('Base Data'!$I230+'Base Data'!$J230)/30)+($H230*'Base Data'!Y230)</f>
        <v>0</v>
      </c>
      <c r="Z230" s="33">
        <f>'LCR Weights'!$N230*($G230*('Base Data'!$I230+'Base Data'!$J230)/30)+($H230*'Base Data'!Z230)</f>
        <v>0</v>
      </c>
      <c r="AA230" s="33">
        <f>'LCR Weights'!$N230*($G230*('Base Data'!$I230+'Base Data'!$J230)/30)+($H230*'Base Data'!AA230)</f>
        <v>0</v>
      </c>
      <c r="AB230" s="33">
        <f>'LCR Weights'!$N230*($G230*('Base Data'!$I230+'Base Data'!$J230)/30)+($H230*'Base Data'!AB230)</f>
        <v>0</v>
      </c>
      <c r="AC230" s="33">
        <f>'LCR Weights'!$N230*($G230*('Base Data'!$I230+'Base Data'!$J230)/30)+($H230*'Base Data'!AC230)</f>
        <v>0</v>
      </c>
      <c r="AD230" s="33">
        <f>'LCR Weights'!$N230*($G230*('Base Data'!$I230+'Base Data'!$J230)/30)+($H230*'Base Data'!AD230)</f>
        <v>0</v>
      </c>
      <c r="AE230" s="33">
        <f>'LCR Weights'!$N230*($G230*('Base Data'!$I230+'Base Data'!$J230)/30)+($H230*'Base Data'!AE230)</f>
        <v>0</v>
      </c>
      <c r="AF230" s="33">
        <f>'LCR Weights'!$N230*($G230*('Base Data'!$I230+'Base Data'!$J230)/30)+($H230*'Base Data'!AF230)</f>
        <v>0</v>
      </c>
      <c r="AG230" s="33">
        <f>'LCR Weights'!$N230*($G230*('Base Data'!$I230+'Base Data'!$J230)/30)+($H230*'Base Data'!AG230)</f>
        <v>0</v>
      </c>
      <c r="AH230" s="33">
        <f>'LCR Weights'!$N230*($G230*('Base Data'!$I230+'Base Data'!$J230)/30)+($H230*'Base Data'!AH230)</f>
        <v>0</v>
      </c>
      <c r="AI230" s="33">
        <f>'LCR Weights'!$N230*($G230*('Base Data'!$I230+'Base Data'!$J230)/30)+($H230*'Base Data'!AI230)</f>
        <v>0</v>
      </c>
      <c r="AJ230" s="33">
        <f>'LCR Weights'!$N230*($G230*('Base Data'!$I230+'Base Data'!$J230)/30)+($H230*'Base Data'!AJ230)</f>
        <v>0</v>
      </c>
      <c r="AK230" s="33">
        <f>'LCR Weights'!$N230*($G230*('Base Data'!$I230+'Base Data'!$J230)/30)+($H230*'Base Data'!AK230)</f>
        <v>0</v>
      </c>
      <c r="AL230" s="33">
        <f>'LCR Weights'!$N230*($G230*('Base Data'!$I230+'Base Data'!$J230)/30)+($H230*'Base Data'!AL230)</f>
        <v>0</v>
      </c>
      <c r="AM230" s="33">
        <f>'LCR Weights'!$N230*($G230*('Base Data'!$I230+'Base Data'!$J230)/30)+($H230*'Base Data'!AM230)</f>
        <v>0</v>
      </c>
      <c r="AN230" s="33">
        <f>'LCR Weights'!$N230*($G230*('Base Data'!$I230+'Base Data'!$J230)/30)+($H230*'Base Data'!AN230)</f>
        <v>0</v>
      </c>
      <c r="AO230" s="34">
        <f>$H230*'Base Data'!AO230</f>
        <v>0</v>
      </c>
      <c r="AP230" s="34">
        <f>$H230*'Base Data'!AP230</f>
        <v>0</v>
      </c>
      <c r="AQ230" s="34">
        <f>$H230*'Base Data'!AQ230</f>
        <v>0</v>
      </c>
      <c r="AR230" s="34">
        <f>$H230*'Base Data'!AR230</f>
        <v>0</v>
      </c>
      <c r="AS230" s="34">
        <f>$H230*'Base Data'!AS230</f>
        <v>0</v>
      </c>
      <c r="AT230" s="34">
        <f>$H230*'Base Data'!AT230</f>
        <v>0</v>
      </c>
      <c r="AU230" s="34">
        <f>$H230*'Base Data'!AU230</f>
        <v>0</v>
      </c>
      <c r="AV230" s="34">
        <f>$H230*'Base Data'!AV230</f>
        <v>0</v>
      </c>
      <c r="AW230" s="34">
        <f>$H230*'Base Data'!AW230</f>
        <v>0</v>
      </c>
      <c r="AX230" s="34">
        <f>$H230*'Base Data'!AX230</f>
        <v>0</v>
      </c>
      <c r="AY230" s="34">
        <f>$H230*'Base Data'!AY230</f>
        <v>0</v>
      </c>
      <c r="AZ230" s="34">
        <f>$H230*'Base Data'!AZ230</f>
        <v>0</v>
      </c>
      <c r="BA230" s="34">
        <f>$H230*'Base Data'!BA230</f>
        <v>0</v>
      </c>
      <c r="BB230" s="34">
        <f>$H230*'Base Data'!BB230</f>
        <v>0</v>
      </c>
      <c r="BC230" s="34">
        <f>$H230*'Base Data'!BC230</f>
        <v>0</v>
      </c>
      <c r="BD230" s="34">
        <f>$H230*'Base Data'!BD230</f>
        <v>0</v>
      </c>
      <c r="BE230" s="34">
        <f>$H230*'Base Data'!BE230</f>
        <v>0</v>
      </c>
      <c r="BF230" s="34">
        <f>$H230*'Base Data'!BF230</f>
        <v>0</v>
      </c>
      <c r="BG230" s="34">
        <f>$H230*'Base Data'!BG230</f>
        <v>0</v>
      </c>
      <c r="BH230" s="34">
        <f>$H230*'Base Data'!BH230</f>
        <v>0</v>
      </c>
      <c r="BI230" s="34">
        <f>$H230*'Base Data'!BI230</f>
        <v>0</v>
      </c>
      <c r="BJ230" s="34">
        <f>$H230*'Base Data'!BJ230</f>
        <v>0</v>
      </c>
      <c r="BK230" s="34">
        <f>$H230*'Base Data'!BK230</f>
        <v>0</v>
      </c>
      <c r="BL230" s="34">
        <f>$H230*'Base Data'!BL230</f>
        <v>0</v>
      </c>
      <c r="BM230" s="34">
        <f>$H230*'Base Data'!BM230</f>
        <v>0</v>
      </c>
      <c r="BN230" s="34">
        <f>$H230*'Base Data'!BN230</f>
        <v>0</v>
      </c>
      <c r="BO230" s="34">
        <f>$H230*'Base Data'!BO230</f>
        <v>0</v>
      </c>
      <c r="BP230" s="34">
        <f>$H230*'Base Data'!BP230</f>
        <v>0</v>
      </c>
      <c r="BQ230" s="34">
        <f>$H230*'Base Data'!BQ230</f>
        <v>0</v>
      </c>
      <c r="BR230" s="34">
        <f>$H230*'Base Data'!BR230</f>
        <v>0</v>
      </c>
      <c r="BS230" s="34">
        <f>$H230*'Base Data'!BS230</f>
        <v>0</v>
      </c>
      <c r="BT230" s="34">
        <f>$H230*'Base Data'!BT230</f>
        <v>0</v>
      </c>
      <c r="BU230" s="34">
        <f>$H230*'Base Data'!BU230</f>
        <v>0</v>
      </c>
      <c r="BV230" s="34">
        <f>$H230*'Base Data'!BV230</f>
        <v>0</v>
      </c>
      <c r="BW230" s="34">
        <f>$H230*'Base Data'!BW230</f>
        <v>0</v>
      </c>
      <c r="BX230" s="34">
        <f>$H230*'Base Data'!BX230</f>
        <v>0</v>
      </c>
      <c r="BY230" s="34">
        <f>$H230*'Base Data'!BY230</f>
        <v>0</v>
      </c>
      <c r="BZ230" s="34">
        <f>$H230*'Base Data'!BZ230</f>
        <v>0</v>
      </c>
      <c r="CA230" s="34">
        <f>$H230*'Base Data'!CA230</f>
        <v>0</v>
      </c>
      <c r="CB230" s="34">
        <f>$H230*'Base Data'!CB230</f>
        <v>0</v>
      </c>
      <c r="CC230" s="34">
        <f>$H230*'Base Data'!CC230</f>
        <v>0</v>
      </c>
      <c r="CD230" s="34">
        <f>$H230*'Base Data'!CD230</f>
        <v>0</v>
      </c>
      <c r="CE230" s="34">
        <f>$H230*'Base Data'!CE230</f>
        <v>0</v>
      </c>
      <c r="CF230" s="34">
        <f>$H230*'Base Data'!CF230</f>
        <v>0</v>
      </c>
      <c r="CG230" s="34">
        <f>$H230*'Base Data'!CG230</f>
        <v>0</v>
      </c>
      <c r="CH230" s="34">
        <f>$H230*'Base Data'!CH230</f>
        <v>0</v>
      </c>
      <c r="CI230" s="34">
        <f>$H230*'Base Data'!CI230</f>
        <v>0</v>
      </c>
      <c r="CJ230" s="34">
        <f>$H230*'Base Data'!CJ230</f>
        <v>0</v>
      </c>
      <c r="CK230" s="34">
        <f>$H230*'Base Data'!CK230</f>
        <v>0</v>
      </c>
      <c r="CL230" s="34">
        <f>$H230*'Base Data'!CL230</f>
        <v>0</v>
      </c>
      <c r="CM230" s="34">
        <f>$H230*'Base Data'!CM230</f>
        <v>0</v>
      </c>
      <c r="CN230" s="34">
        <f>$H230*'Base Data'!CN230</f>
        <v>0</v>
      </c>
      <c r="CO230" s="34">
        <f>$H230*'Base Data'!CO230</f>
        <v>0</v>
      </c>
      <c r="CP230" s="34">
        <f>$H230*'Base Data'!CP230</f>
        <v>0</v>
      </c>
      <c r="CQ230" s="34">
        <f>$H230*'Base Data'!CQ230</f>
        <v>0</v>
      </c>
      <c r="CR230" s="34">
        <f>$H230*'Base Data'!CR230</f>
        <v>0</v>
      </c>
      <c r="CS230" s="34">
        <f>$H230*'Base Data'!CS230</f>
        <v>0</v>
      </c>
      <c r="CT230" s="34">
        <f>$H230*'Base Data'!CT230</f>
        <v>0</v>
      </c>
      <c r="CU230" s="34">
        <f>$H230*'Base Data'!CU230</f>
        <v>0</v>
      </c>
      <c r="CV230" s="34">
        <f>$H230*'Base Data'!CV230</f>
        <v>0</v>
      </c>
      <c r="CW230" s="34">
        <f>$H230*'Base Data'!CW230</f>
        <v>0</v>
      </c>
      <c r="CX230" s="34">
        <f>$H230*'Base Data'!CX230</f>
        <v>0</v>
      </c>
      <c r="CY230" s="34">
        <f>$H230*'Base Data'!CY230</f>
        <v>0</v>
      </c>
      <c r="CZ230" s="34">
        <f>$H230*'Base Data'!CZ230</f>
        <v>0</v>
      </c>
      <c r="DA230" s="34">
        <f>$H230*'Base Data'!DA230</f>
        <v>0</v>
      </c>
      <c r="DB230" s="34">
        <f>$H230*'Base Data'!DB230</f>
        <v>0</v>
      </c>
      <c r="DC230" s="34">
        <f>$H230*'Base Data'!DC230</f>
        <v>0</v>
      </c>
      <c r="DD230" s="34">
        <f>$H230*'Base Data'!DD230</f>
        <v>0</v>
      </c>
      <c r="DE230" s="34">
        <f>$H230*'Base Data'!DE230</f>
        <v>0</v>
      </c>
      <c r="DF230" s="34">
        <f>$H230*'Base Data'!DF230</f>
        <v>0</v>
      </c>
      <c r="DG230" s="34">
        <f>$H230*'Base Data'!DG230</f>
        <v>0</v>
      </c>
      <c r="DH230" s="34">
        <f>$H230*'Base Data'!DH230</f>
        <v>0</v>
      </c>
      <c r="DI230" s="34">
        <f>$H230*'Base Data'!DI230</f>
        <v>0</v>
      </c>
      <c r="DJ230" s="34">
        <f>$H230*'Base Data'!DJ230</f>
        <v>0</v>
      </c>
      <c r="DK230" s="34">
        <f>$H230*'Base Data'!DK230</f>
        <v>0</v>
      </c>
      <c r="DL230" s="729">
        <f>$H230*'Base Data'!DL230</f>
        <v>0</v>
      </c>
    </row>
    <row r="231" spans="1:117" s="413" customFormat="1" ht="19.5" customHeight="1">
      <c r="A231" s="333">
        <f>'LCR Weights'!N231</f>
        <v>0</v>
      </c>
      <c r="B231" s="333"/>
      <c r="C231" s="130"/>
      <c r="D231" s="115" t="s">
        <v>683</v>
      </c>
      <c r="E231" s="131" t="s">
        <v>863</v>
      </c>
      <c r="F231" s="412" t="s">
        <v>712</v>
      </c>
      <c r="G231" s="726">
        <f>'LCR Weights'!M231</f>
        <v>1</v>
      </c>
      <c r="H231" s="776">
        <f>'LCR Weights'!H231</f>
        <v>1</v>
      </c>
      <c r="I231" s="133"/>
      <c r="J231" s="34">
        <f>IF('LCR Weights'!$N231=0,1,0)*('Base Data'!J231+'Base Data'!I231)*G231</f>
        <v>0</v>
      </c>
      <c r="K231" s="33">
        <f>'LCR Weights'!$N231*($G231*('Base Data'!$I231+'Base Data'!$J231)/30)+($H231*'Base Data'!K231)</f>
        <v>0</v>
      </c>
      <c r="L231" s="33">
        <f>'LCR Weights'!$N231*($G231*('Base Data'!$I231+'Base Data'!$J231)/30)+($H231*'Base Data'!L231)</f>
        <v>0</v>
      </c>
      <c r="M231" s="33">
        <f>'LCR Weights'!$N231*($G231*('Base Data'!$I231+'Base Data'!$J231)/30)+($H231*'Base Data'!M231)</f>
        <v>0</v>
      </c>
      <c r="N231" s="33">
        <f>'LCR Weights'!$N231*($G231*('Base Data'!$I231+'Base Data'!$J231)/30)+($H231*'Base Data'!N231)</f>
        <v>0</v>
      </c>
      <c r="O231" s="33">
        <f>'LCR Weights'!$N231*($G231*('Base Data'!$I231+'Base Data'!$J231)/30)+($H231*'Base Data'!O231)</f>
        <v>0</v>
      </c>
      <c r="P231" s="33">
        <f>'LCR Weights'!$N231*($G231*('Base Data'!$I231+'Base Data'!$J231)/30)+($H231*'Base Data'!P231)</f>
        <v>0</v>
      </c>
      <c r="Q231" s="33">
        <f>'LCR Weights'!$N231*($G231*('Base Data'!$I231+'Base Data'!$J231)/30)+($H231*'Base Data'!Q231)</f>
        <v>0</v>
      </c>
      <c r="R231" s="33">
        <f>'LCR Weights'!$N231*($G231*('Base Data'!$I231+'Base Data'!$J231)/30)+($H231*'Base Data'!R231)</f>
        <v>0</v>
      </c>
      <c r="S231" s="33">
        <f>'LCR Weights'!$N231*($G231*('Base Data'!$I231+'Base Data'!$J231)/30)+($H231*'Base Data'!S231)</f>
        <v>0</v>
      </c>
      <c r="T231" s="33">
        <f>'LCR Weights'!$N231*($G231*('Base Data'!$I231+'Base Data'!$J231)/30)+($H231*'Base Data'!T231)</f>
        <v>0</v>
      </c>
      <c r="U231" s="33">
        <f>'LCR Weights'!$N231*($G231*('Base Data'!$I231+'Base Data'!$J231)/30)+($H231*'Base Data'!U231)</f>
        <v>0</v>
      </c>
      <c r="V231" s="33">
        <f>'LCR Weights'!$N231*($G231*('Base Data'!$I231+'Base Data'!$J231)/30)+($H231*'Base Data'!V231)</f>
        <v>0</v>
      </c>
      <c r="W231" s="33">
        <f>'LCR Weights'!$N231*($G231*('Base Data'!$I231+'Base Data'!$J231)/30)+($H231*'Base Data'!W231)</f>
        <v>0</v>
      </c>
      <c r="X231" s="33">
        <f>'LCR Weights'!$N231*($G231*('Base Data'!$I231+'Base Data'!$J231)/30)+($H231*'Base Data'!X231)</f>
        <v>0</v>
      </c>
      <c r="Y231" s="33">
        <f>'LCR Weights'!$N231*($G231*('Base Data'!$I231+'Base Data'!$J231)/30)+($H231*'Base Data'!Y231)</f>
        <v>0</v>
      </c>
      <c r="Z231" s="33">
        <f>'LCR Weights'!$N231*($G231*('Base Data'!$I231+'Base Data'!$J231)/30)+($H231*'Base Data'!Z231)</f>
        <v>0</v>
      </c>
      <c r="AA231" s="33">
        <f>'LCR Weights'!$N231*($G231*('Base Data'!$I231+'Base Data'!$J231)/30)+($H231*'Base Data'!AA231)</f>
        <v>0</v>
      </c>
      <c r="AB231" s="33">
        <f>'LCR Weights'!$N231*($G231*('Base Data'!$I231+'Base Data'!$J231)/30)+($H231*'Base Data'!AB231)</f>
        <v>0</v>
      </c>
      <c r="AC231" s="33">
        <f>'LCR Weights'!$N231*($G231*('Base Data'!$I231+'Base Data'!$J231)/30)+($H231*'Base Data'!AC231)</f>
        <v>0</v>
      </c>
      <c r="AD231" s="33">
        <f>'LCR Weights'!$N231*($G231*('Base Data'!$I231+'Base Data'!$J231)/30)+($H231*'Base Data'!AD231)</f>
        <v>0</v>
      </c>
      <c r="AE231" s="33">
        <f>'LCR Weights'!$N231*($G231*('Base Data'!$I231+'Base Data'!$J231)/30)+($H231*'Base Data'!AE231)</f>
        <v>0</v>
      </c>
      <c r="AF231" s="33">
        <f>'LCR Weights'!$N231*($G231*('Base Data'!$I231+'Base Data'!$J231)/30)+($H231*'Base Data'!AF231)</f>
        <v>0</v>
      </c>
      <c r="AG231" s="33">
        <f>'LCR Weights'!$N231*($G231*('Base Data'!$I231+'Base Data'!$J231)/30)+($H231*'Base Data'!AG231)</f>
        <v>0</v>
      </c>
      <c r="AH231" s="33">
        <f>'LCR Weights'!$N231*($G231*('Base Data'!$I231+'Base Data'!$J231)/30)+($H231*'Base Data'!AH231)</f>
        <v>0</v>
      </c>
      <c r="AI231" s="33">
        <f>'LCR Weights'!$N231*($G231*('Base Data'!$I231+'Base Data'!$J231)/30)+($H231*'Base Data'!AI231)</f>
        <v>0</v>
      </c>
      <c r="AJ231" s="33">
        <f>'LCR Weights'!$N231*($G231*('Base Data'!$I231+'Base Data'!$J231)/30)+($H231*'Base Data'!AJ231)</f>
        <v>0</v>
      </c>
      <c r="AK231" s="33">
        <f>'LCR Weights'!$N231*($G231*('Base Data'!$I231+'Base Data'!$J231)/30)+($H231*'Base Data'!AK231)</f>
        <v>0</v>
      </c>
      <c r="AL231" s="33">
        <f>'LCR Weights'!$N231*($G231*('Base Data'!$I231+'Base Data'!$J231)/30)+($H231*'Base Data'!AL231)</f>
        <v>0</v>
      </c>
      <c r="AM231" s="33">
        <f>'LCR Weights'!$N231*($G231*('Base Data'!$I231+'Base Data'!$J231)/30)+($H231*'Base Data'!AM231)</f>
        <v>0</v>
      </c>
      <c r="AN231" s="33">
        <f>'LCR Weights'!$N231*($G231*('Base Data'!$I231+'Base Data'!$J231)/30)+($H231*'Base Data'!AN231)</f>
        <v>0</v>
      </c>
      <c r="AO231" s="34">
        <f>$H231*'Base Data'!AO231</f>
        <v>0</v>
      </c>
      <c r="AP231" s="34">
        <f>$H231*'Base Data'!AP231</f>
        <v>0</v>
      </c>
      <c r="AQ231" s="34">
        <f>$H231*'Base Data'!AQ231</f>
        <v>0</v>
      </c>
      <c r="AR231" s="34">
        <f>$H231*'Base Data'!AR231</f>
        <v>0</v>
      </c>
      <c r="AS231" s="34">
        <f>$H231*'Base Data'!AS231</f>
        <v>0</v>
      </c>
      <c r="AT231" s="34">
        <f>$H231*'Base Data'!AT231</f>
        <v>0</v>
      </c>
      <c r="AU231" s="34">
        <f>$H231*'Base Data'!AU231</f>
        <v>0</v>
      </c>
      <c r="AV231" s="34">
        <f>$H231*'Base Data'!AV231</f>
        <v>0</v>
      </c>
      <c r="AW231" s="34">
        <f>$H231*'Base Data'!AW231</f>
        <v>0</v>
      </c>
      <c r="AX231" s="34">
        <f>$H231*'Base Data'!AX231</f>
        <v>0</v>
      </c>
      <c r="AY231" s="34">
        <f>$H231*'Base Data'!AY231</f>
        <v>0</v>
      </c>
      <c r="AZ231" s="34">
        <f>$H231*'Base Data'!AZ231</f>
        <v>0</v>
      </c>
      <c r="BA231" s="34">
        <f>$H231*'Base Data'!BA231</f>
        <v>0</v>
      </c>
      <c r="BB231" s="34">
        <f>$H231*'Base Data'!BB231</f>
        <v>0</v>
      </c>
      <c r="BC231" s="34">
        <f>$H231*'Base Data'!BC231</f>
        <v>0</v>
      </c>
      <c r="BD231" s="34">
        <f>$H231*'Base Data'!BD231</f>
        <v>0</v>
      </c>
      <c r="BE231" s="34">
        <f>$H231*'Base Data'!BE231</f>
        <v>0</v>
      </c>
      <c r="BF231" s="34">
        <f>$H231*'Base Data'!BF231</f>
        <v>0</v>
      </c>
      <c r="BG231" s="34">
        <f>$H231*'Base Data'!BG231</f>
        <v>0</v>
      </c>
      <c r="BH231" s="34">
        <f>$H231*'Base Data'!BH231</f>
        <v>0</v>
      </c>
      <c r="BI231" s="34">
        <f>$H231*'Base Data'!BI231</f>
        <v>0</v>
      </c>
      <c r="BJ231" s="34">
        <f>$H231*'Base Data'!BJ231</f>
        <v>0</v>
      </c>
      <c r="BK231" s="34">
        <f>$H231*'Base Data'!BK231</f>
        <v>0</v>
      </c>
      <c r="BL231" s="34">
        <f>$H231*'Base Data'!BL231</f>
        <v>0</v>
      </c>
      <c r="BM231" s="34">
        <f>$H231*'Base Data'!BM231</f>
        <v>0</v>
      </c>
      <c r="BN231" s="34">
        <f>$H231*'Base Data'!BN231</f>
        <v>0</v>
      </c>
      <c r="BO231" s="34">
        <f>$H231*'Base Data'!BO231</f>
        <v>0</v>
      </c>
      <c r="BP231" s="34">
        <f>$H231*'Base Data'!BP231</f>
        <v>0</v>
      </c>
      <c r="BQ231" s="34">
        <f>$H231*'Base Data'!BQ231</f>
        <v>0</v>
      </c>
      <c r="BR231" s="34">
        <f>$H231*'Base Data'!BR231</f>
        <v>0</v>
      </c>
      <c r="BS231" s="34">
        <f>$H231*'Base Data'!BS231</f>
        <v>0</v>
      </c>
      <c r="BT231" s="34">
        <f>$H231*'Base Data'!BT231</f>
        <v>0</v>
      </c>
      <c r="BU231" s="34">
        <f>$H231*'Base Data'!BU231</f>
        <v>0</v>
      </c>
      <c r="BV231" s="34">
        <f>$H231*'Base Data'!BV231</f>
        <v>0</v>
      </c>
      <c r="BW231" s="34">
        <f>$H231*'Base Data'!BW231</f>
        <v>0</v>
      </c>
      <c r="BX231" s="34">
        <f>$H231*'Base Data'!BX231</f>
        <v>0</v>
      </c>
      <c r="BY231" s="34">
        <f>$H231*'Base Data'!BY231</f>
        <v>0</v>
      </c>
      <c r="BZ231" s="34">
        <f>$H231*'Base Data'!BZ231</f>
        <v>0</v>
      </c>
      <c r="CA231" s="34">
        <f>$H231*'Base Data'!CA231</f>
        <v>0</v>
      </c>
      <c r="CB231" s="34">
        <f>$H231*'Base Data'!CB231</f>
        <v>0</v>
      </c>
      <c r="CC231" s="34">
        <f>$H231*'Base Data'!CC231</f>
        <v>0</v>
      </c>
      <c r="CD231" s="34">
        <f>$H231*'Base Data'!CD231</f>
        <v>0</v>
      </c>
      <c r="CE231" s="34">
        <f>$H231*'Base Data'!CE231</f>
        <v>0</v>
      </c>
      <c r="CF231" s="34">
        <f>$H231*'Base Data'!CF231</f>
        <v>0</v>
      </c>
      <c r="CG231" s="34">
        <f>$H231*'Base Data'!CG231</f>
        <v>0</v>
      </c>
      <c r="CH231" s="34">
        <f>$H231*'Base Data'!CH231</f>
        <v>0</v>
      </c>
      <c r="CI231" s="34">
        <f>$H231*'Base Data'!CI231</f>
        <v>0</v>
      </c>
      <c r="CJ231" s="34">
        <f>$H231*'Base Data'!CJ231</f>
        <v>0</v>
      </c>
      <c r="CK231" s="34">
        <f>$H231*'Base Data'!CK231</f>
        <v>0</v>
      </c>
      <c r="CL231" s="34">
        <f>$H231*'Base Data'!CL231</f>
        <v>0</v>
      </c>
      <c r="CM231" s="34">
        <f>$H231*'Base Data'!CM231</f>
        <v>0</v>
      </c>
      <c r="CN231" s="34">
        <f>$H231*'Base Data'!CN231</f>
        <v>0</v>
      </c>
      <c r="CO231" s="34">
        <f>$H231*'Base Data'!CO231</f>
        <v>0</v>
      </c>
      <c r="CP231" s="34">
        <f>$H231*'Base Data'!CP231</f>
        <v>0</v>
      </c>
      <c r="CQ231" s="34">
        <f>$H231*'Base Data'!CQ231</f>
        <v>0</v>
      </c>
      <c r="CR231" s="34">
        <f>$H231*'Base Data'!CR231</f>
        <v>0</v>
      </c>
      <c r="CS231" s="34">
        <f>$H231*'Base Data'!CS231</f>
        <v>0</v>
      </c>
      <c r="CT231" s="34">
        <f>$H231*'Base Data'!CT231</f>
        <v>0</v>
      </c>
      <c r="CU231" s="34">
        <f>$H231*'Base Data'!CU231</f>
        <v>0</v>
      </c>
      <c r="CV231" s="34">
        <f>$H231*'Base Data'!CV231</f>
        <v>0</v>
      </c>
      <c r="CW231" s="34">
        <f>$H231*'Base Data'!CW231</f>
        <v>0</v>
      </c>
      <c r="CX231" s="34">
        <f>$H231*'Base Data'!CX231</f>
        <v>0</v>
      </c>
      <c r="CY231" s="34">
        <f>$H231*'Base Data'!CY231</f>
        <v>0</v>
      </c>
      <c r="CZ231" s="34">
        <f>$H231*'Base Data'!CZ231</f>
        <v>0</v>
      </c>
      <c r="DA231" s="34">
        <f>$H231*'Base Data'!DA231</f>
        <v>0</v>
      </c>
      <c r="DB231" s="34">
        <f>$H231*'Base Data'!DB231</f>
        <v>0</v>
      </c>
      <c r="DC231" s="34">
        <f>$H231*'Base Data'!DC231</f>
        <v>0</v>
      </c>
      <c r="DD231" s="34">
        <f>$H231*'Base Data'!DD231</f>
        <v>0</v>
      </c>
      <c r="DE231" s="34">
        <f>$H231*'Base Data'!DE231</f>
        <v>0</v>
      </c>
      <c r="DF231" s="34">
        <f>$H231*'Base Data'!DF231</f>
        <v>0</v>
      </c>
      <c r="DG231" s="34">
        <f>$H231*'Base Data'!DG231</f>
        <v>0</v>
      </c>
      <c r="DH231" s="34">
        <f>$H231*'Base Data'!DH231</f>
        <v>0</v>
      </c>
      <c r="DI231" s="34">
        <f>$H231*'Base Data'!DI231</f>
        <v>0</v>
      </c>
      <c r="DJ231" s="34">
        <f>$H231*'Base Data'!DJ231</f>
        <v>0</v>
      </c>
      <c r="DK231" s="34">
        <f>$H231*'Base Data'!DK231</f>
        <v>0</v>
      </c>
      <c r="DL231" s="729">
        <f>$H231*'Base Data'!DL231</f>
        <v>0</v>
      </c>
    </row>
    <row r="232" spans="1:117" s="413" customFormat="1" ht="19.5" customHeight="1">
      <c r="A232" s="333">
        <f>'LCR Weights'!N232</f>
        <v>0</v>
      </c>
      <c r="B232" s="333"/>
      <c r="C232" s="130"/>
      <c r="D232" s="115" t="s">
        <v>685</v>
      </c>
      <c r="E232" s="131" t="s">
        <v>864</v>
      </c>
      <c r="F232" s="412" t="s">
        <v>687</v>
      </c>
      <c r="G232" s="726">
        <f>'LCR Weights'!M232</f>
        <v>1</v>
      </c>
      <c r="H232" s="776">
        <f>'LCR Weights'!H232</f>
        <v>1</v>
      </c>
      <c r="I232" s="133"/>
      <c r="J232" s="34">
        <f>IF('LCR Weights'!$N232=0,1,0)*('Base Data'!J232+'Base Data'!I232)*G232</f>
        <v>0</v>
      </c>
      <c r="K232" s="33">
        <f>'LCR Weights'!$N232*($G232*('Base Data'!$I232+'Base Data'!$J232)/30)+($H232*'Base Data'!K232)</f>
        <v>0</v>
      </c>
      <c r="L232" s="33">
        <f>'LCR Weights'!$N232*($G232*('Base Data'!$I232+'Base Data'!$J232)/30)+($H232*'Base Data'!L232)</f>
        <v>0</v>
      </c>
      <c r="M232" s="33">
        <f>'LCR Weights'!$N232*($G232*('Base Data'!$I232+'Base Data'!$J232)/30)+($H232*'Base Data'!M232)</f>
        <v>0</v>
      </c>
      <c r="N232" s="33">
        <f>'LCR Weights'!$N232*($G232*('Base Data'!$I232+'Base Data'!$J232)/30)+($H232*'Base Data'!N232)</f>
        <v>0</v>
      </c>
      <c r="O232" s="33">
        <f>'LCR Weights'!$N232*($G232*('Base Data'!$I232+'Base Data'!$J232)/30)+($H232*'Base Data'!O232)</f>
        <v>0</v>
      </c>
      <c r="P232" s="33">
        <f>'LCR Weights'!$N232*($G232*('Base Data'!$I232+'Base Data'!$J232)/30)+($H232*'Base Data'!P232)</f>
        <v>0</v>
      </c>
      <c r="Q232" s="33">
        <f>'LCR Weights'!$N232*($G232*('Base Data'!$I232+'Base Data'!$J232)/30)+($H232*'Base Data'!Q232)</f>
        <v>0</v>
      </c>
      <c r="R232" s="33">
        <f>'LCR Weights'!$N232*($G232*('Base Data'!$I232+'Base Data'!$J232)/30)+($H232*'Base Data'!R232)</f>
        <v>0</v>
      </c>
      <c r="S232" s="33">
        <f>'LCR Weights'!$N232*($G232*('Base Data'!$I232+'Base Data'!$J232)/30)+($H232*'Base Data'!S232)</f>
        <v>0</v>
      </c>
      <c r="T232" s="33">
        <f>'LCR Weights'!$N232*($G232*('Base Data'!$I232+'Base Data'!$J232)/30)+($H232*'Base Data'!T232)</f>
        <v>0</v>
      </c>
      <c r="U232" s="33">
        <f>'LCR Weights'!$N232*($G232*('Base Data'!$I232+'Base Data'!$J232)/30)+($H232*'Base Data'!U232)</f>
        <v>0</v>
      </c>
      <c r="V232" s="33">
        <f>'LCR Weights'!$N232*($G232*('Base Data'!$I232+'Base Data'!$J232)/30)+($H232*'Base Data'!V232)</f>
        <v>0</v>
      </c>
      <c r="W232" s="33">
        <f>'LCR Weights'!$N232*($G232*('Base Data'!$I232+'Base Data'!$J232)/30)+($H232*'Base Data'!W232)</f>
        <v>0</v>
      </c>
      <c r="X232" s="33">
        <f>'LCR Weights'!$N232*($G232*('Base Data'!$I232+'Base Data'!$J232)/30)+($H232*'Base Data'!X232)</f>
        <v>0</v>
      </c>
      <c r="Y232" s="33">
        <f>'LCR Weights'!$N232*($G232*('Base Data'!$I232+'Base Data'!$J232)/30)+($H232*'Base Data'!Y232)</f>
        <v>0</v>
      </c>
      <c r="Z232" s="33">
        <f>'LCR Weights'!$N232*($G232*('Base Data'!$I232+'Base Data'!$J232)/30)+($H232*'Base Data'!Z232)</f>
        <v>0</v>
      </c>
      <c r="AA232" s="33">
        <f>'LCR Weights'!$N232*($G232*('Base Data'!$I232+'Base Data'!$J232)/30)+($H232*'Base Data'!AA232)</f>
        <v>0</v>
      </c>
      <c r="AB232" s="33">
        <f>'LCR Weights'!$N232*($G232*('Base Data'!$I232+'Base Data'!$J232)/30)+($H232*'Base Data'!AB232)</f>
        <v>0</v>
      </c>
      <c r="AC232" s="33">
        <f>'LCR Weights'!$N232*($G232*('Base Data'!$I232+'Base Data'!$J232)/30)+($H232*'Base Data'!AC232)</f>
        <v>0</v>
      </c>
      <c r="AD232" s="33">
        <f>'LCR Weights'!$N232*($G232*('Base Data'!$I232+'Base Data'!$J232)/30)+($H232*'Base Data'!AD232)</f>
        <v>0</v>
      </c>
      <c r="AE232" s="33">
        <f>'LCR Weights'!$N232*($G232*('Base Data'!$I232+'Base Data'!$J232)/30)+($H232*'Base Data'!AE232)</f>
        <v>0</v>
      </c>
      <c r="AF232" s="33">
        <f>'LCR Weights'!$N232*($G232*('Base Data'!$I232+'Base Data'!$J232)/30)+($H232*'Base Data'!AF232)</f>
        <v>0</v>
      </c>
      <c r="AG232" s="33">
        <f>'LCR Weights'!$N232*($G232*('Base Data'!$I232+'Base Data'!$J232)/30)+($H232*'Base Data'!AG232)</f>
        <v>0</v>
      </c>
      <c r="AH232" s="33">
        <f>'LCR Weights'!$N232*($G232*('Base Data'!$I232+'Base Data'!$J232)/30)+($H232*'Base Data'!AH232)</f>
        <v>0</v>
      </c>
      <c r="AI232" s="33">
        <f>'LCR Weights'!$N232*($G232*('Base Data'!$I232+'Base Data'!$J232)/30)+($H232*'Base Data'!AI232)</f>
        <v>0</v>
      </c>
      <c r="AJ232" s="33">
        <f>'LCR Weights'!$N232*($G232*('Base Data'!$I232+'Base Data'!$J232)/30)+($H232*'Base Data'!AJ232)</f>
        <v>0</v>
      </c>
      <c r="AK232" s="33">
        <f>'LCR Weights'!$N232*($G232*('Base Data'!$I232+'Base Data'!$J232)/30)+($H232*'Base Data'!AK232)</f>
        <v>0</v>
      </c>
      <c r="AL232" s="33">
        <f>'LCR Weights'!$N232*($G232*('Base Data'!$I232+'Base Data'!$J232)/30)+($H232*'Base Data'!AL232)</f>
        <v>0</v>
      </c>
      <c r="AM232" s="33">
        <f>'LCR Weights'!$N232*($G232*('Base Data'!$I232+'Base Data'!$J232)/30)+($H232*'Base Data'!AM232)</f>
        <v>0</v>
      </c>
      <c r="AN232" s="33">
        <f>'LCR Weights'!$N232*($G232*('Base Data'!$I232+'Base Data'!$J232)/30)+($H232*'Base Data'!AN232)</f>
        <v>0</v>
      </c>
      <c r="AO232" s="34">
        <f>$H232*'Base Data'!AO232</f>
        <v>0</v>
      </c>
      <c r="AP232" s="34">
        <f>$H232*'Base Data'!AP232</f>
        <v>0</v>
      </c>
      <c r="AQ232" s="34">
        <f>$H232*'Base Data'!AQ232</f>
        <v>0</v>
      </c>
      <c r="AR232" s="34">
        <f>$H232*'Base Data'!AR232</f>
        <v>0</v>
      </c>
      <c r="AS232" s="34">
        <f>$H232*'Base Data'!AS232</f>
        <v>0</v>
      </c>
      <c r="AT232" s="34">
        <f>$H232*'Base Data'!AT232</f>
        <v>0</v>
      </c>
      <c r="AU232" s="34">
        <f>$H232*'Base Data'!AU232</f>
        <v>0</v>
      </c>
      <c r="AV232" s="34">
        <f>$H232*'Base Data'!AV232</f>
        <v>0</v>
      </c>
      <c r="AW232" s="34">
        <f>$H232*'Base Data'!AW232</f>
        <v>0</v>
      </c>
      <c r="AX232" s="34">
        <f>$H232*'Base Data'!AX232</f>
        <v>0</v>
      </c>
      <c r="AY232" s="34">
        <f>$H232*'Base Data'!AY232</f>
        <v>0</v>
      </c>
      <c r="AZ232" s="34">
        <f>$H232*'Base Data'!AZ232</f>
        <v>0</v>
      </c>
      <c r="BA232" s="34">
        <f>$H232*'Base Data'!BA232</f>
        <v>0</v>
      </c>
      <c r="BB232" s="34">
        <f>$H232*'Base Data'!BB232</f>
        <v>0</v>
      </c>
      <c r="BC232" s="34">
        <f>$H232*'Base Data'!BC232</f>
        <v>0</v>
      </c>
      <c r="BD232" s="34">
        <f>$H232*'Base Data'!BD232</f>
        <v>0</v>
      </c>
      <c r="BE232" s="34">
        <f>$H232*'Base Data'!BE232</f>
        <v>0</v>
      </c>
      <c r="BF232" s="34">
        <f>$H232*'Base Data'!BF232</f>
        <v>0</v>
      </c>
      <c r="BG232" s="34">
        <f>$H232*'Base Data'!BG232</f>
        <v>0</v>
      </c>
      <c r="BH232" s="34">
        <f>$H232*'Base Data'!BH232</f>
        <v>0</v>
      </c>
      <c r="BI232" s="34">
        <f>$H232*'Base Data'!BI232</f>
        <v>0</v>
      </c>
      <c r="BJ232" s="34">
        <f>$H232*'Base Data'!BJ232</f>
        <v>0</v>
      </c>
      <c r="BK232" s="34">
        <f>$H232*'Base Data'!BK232</f>
        <v>0</v>
      </c>
      <c r="BL232" s="34">
        <f>$H232*'Base Data'!BL232</f>
        <v>0</v>
      </c>
      <c r="BM232" s="34">
        <f>$H232*'Base Data'!BM232</f>
        <v>0</v>
      </c>
      <c r="BN232" s="34">
        <f>$H232*'Base Data'!BN232</f>
        <v>0</v>
      </c>
      <c r="BO232" s="34">
        <f>$H232*'Base Data'!BO232</f>
        <v>0</v>
      </c>
      <c r="BP232" s="34">
        <f>$H232*'Base Data'!BP232</f>
        <v>0</v>
      </c>
      <c r="BQ232" s="34">
        <f>$H232*'Base Data'!BQ232</f>
        <v>0</v>
      </c>
      <c r="BR232" s="34">
        <f>$H232*'Base Data'!BR232</f>
        <v>0</v>
      </c>
      <c r="BS232" s="34">
        <f>$H232*'Base Data'!BS232</f>
        <v>0</v>
      </c>
      <c r="BT232" s="34">
        <f>$H232*'Base Data'!BT232</f>
        <v>0</v>
      </c>
      <c r="BU232" s="34">
        <f>$H232*'Base Data'!BU232</f>
        <v>0</v>
      </c>
      <c r="BV232" s="34">
        <f>$H232*'Base Data'!BV232</f>
        <v>0</v>
      </c>
      <c r="BW232" s="34">
        <f>$H232*'Base Data'!BW232</f>
        <v>0</v>
      </c>
      <c r="BX232" s="34">
        <f>$H232*'Base Data'!BX232</f>
        <v>0</v>
      </c>
      <c r="BY232" s="34">
        <f>$H232*'Base Data'!BY232</f>
        <v>0</v>
      </c>
      <c r="BZ232" s="34">
        <f>$H232*'Base Data'!BZ232</f>
        <v>0</v>
      </c>
      <c r="CA232" s="34">
        <f>$H232*'Base Data'!CA232</f>
        <v>0</v>
      </c>
      <c r="CB232" s="34">
        <f>$H232*'Base Data'!CB232</f>
        <v>0</v>
      </c>
      <c r="CC232" s="34">
        <f>$H232*'Base Data'!CC232</f>
        <v>0</v>
      </c>
      <c r="CD232" s="34">
        <f>$H232*'Base Data'!CD232</f>
        <v>0</v>
      </c>
      <c r="CE232" s="34">
        <f>$H232*'Base Data'!CE232</f>
        <v>0</v>
      </c>
      <c r="CF232" s="34">
        <f>$H232*'Base Data'!CF232</f>
        <v>0</v>
      </c>
      <c r="CG232" s="34">
        <f>$H232*'Base Data'!CG232</f>
        <v>0</v>
      </c>
      <c r="CH232" s="34">
        <f>$H232*'Base Data'!CH232</f>
        <v>0</v>
      </c>
      <c r="CI232" s="34">
        <f>$H232*'Base Data'!CI232</f>
        <v>0</v>
      </c>
      <c r="CJ232" s="34">
        <f>$H232*'Base Data'!CJ232</f>
        <v>0</v>
      </c>
      <c r="CK232" s="34">
        <f>$H232*'Base Data'!CK232</f>
        <v>0</v>
      </c>
      <c r="CL232" s="34">
        <f>$H232*'Base Data'!CL232</f>
        <v>0</v>
      </c>
      <c r="CM232" s="34">
        <f>$H232*'Base Data'!CM232</f>
        <v>0</v>
      </c>
      <c r="CN232" s="34">
        <f>$H232*'Base Data'!CN232</f>
        <v>0</v>
      </c>
      <c r="CO232" s="34">
        <f>$H232*'Base Data'!CO232</f>
        <v>0</v>
      </c>
      <c r="CP232" s="34">
        <f>$H232*'Base Data'!CP232</f>
        <v>0</v>
      </c>
      <c r="CQ232" s="34">
        <f>$H232*'Base Data'!CQ232</f>
        <v>0</v>
      </c>
      <c r="CR232" s="34">
        <f>$H232*'Base Data'!CR232</f>
        <v>0</v>
      </c>
      <c r="CS232" s="34">
        <f>$H232*'Base Data'!CS232</f>
        <v>0</v>
      </c>
      <c r="CT232" s="34">
        <f>$H232*'Base Data'!CT232</f>
        <v>0</v>
      </c>
      <c r="CU232" s="34">
        <f>$H232*'Base Data'!CU232</f>
        <v>0</v>
      </c>
      <c r="CV232" s="34">
        <f>$H232*'Base Data'!CV232</f>
        <v>0</v>
      </c>
      <c r="CW232" s="34">
        <f>$H232*'Base Data'!CW232</f>
        <v>0</v>
      </c>
      <c r="CX232" s="34">
        <f>$H232*'Base Data'!CX232</f>
        <v>0</v>
      </c>
      <c r="CY232" s="34">
        <f>$H232*'Base Data'!CY232</f>
        <v>0</v>
      </c>
      <c r="CZ232" s="34">
        <f>$H232*'Base Data'!CZ232</f>
        <v>0</v>
      </c>
      <c r="DA232" s="34">
        <f>$H232*'Base Data'!DA232</f>
        <v>0</v>
      </c>
      <c r="DB232" s="34">
        <f>$H232*'Base Data'!DB232</f>
        <v>0</v>
      </c>
      <c r="DC232" s="34">
        <f>$H232*'Base Data'!DC232</f>
        <v>0</v>
      </c>
      <c r="DD232" s="34">
        <f>$H232*'Base Data'!DD232</f>
        <v>0</v>
      </c>
      <c r="DE232" s="34">
        <f>$H232*'Base Data'!DE232</f>
        <v>0</v>
      </c>
      <c r="DF232" s="34">
        <f>$H232*'Base Data'!DF232</f>
        <v>0</v>
      </c>
      <c r="DG232" s="34">
        <f>$H232*'Base Data'!DG232</f>
        <v>0</v>
      </c>
      <c r="DH232" s="34">
        <f>$H232*'Base Data'!DH232</f>
        <v>0</v>
      </c>
      <c r="DI232" s="34">
        <f>$H232*'Base Data'!DI232</f>
        <v>0</v>
      </c>
      <c r="DJ232" s="34">
        <f>$H232*'Base Data'!DJ232</f>
        <v>0</v>
      </c>
      <c r="DK232" s="34">
        <f>$H232*'Base Data'!DK232</f>
        <v>0</v>
      </c>
      <c r="DL232" s="729">
        <f>$H232*'Base Data'!DL232</f>
        <v>0</v>
      </c>
    </row>
    <row r="233" spans="1:117" s="413" customFormat="1" ht="19.5" customHeight="1" thickBot="1">
      <c r="A233" s="333">
        <f>'LCR Weights'!N233</f>
        <v>0</v>
      </c>
      <c r="B233" s="333"/>
      <c r="C233" s="130"/>
      <c r="D233" s="87" t="s">
        <v>686</v>
      </c>
      <c r="E233" s="131" t="s">
        <v>865</v>
      </c>
      <c r="F233" s="412" t="s">
        <v>689</v>
      </c>
      <c r="G233" s="761">
        <f>'LCR Weights'!M233</f>
        <v>0.5</v>
      </c>
      <c r="H233" s="776">
        <f>'LCR Weights'!H233</f>
        <v>0.5</v>
      </c>
      <c r="I233" s="784"/>
      <c r="J233" s="34">
        <f>IF('LCR Weights'!$N233=0,1,0)*('Base Data'!J233+'Base Data'!I233)*G233</f>
        <v>0</v>
      </c>
      <c r="K233" s="33">
        <f>'LCR Weights'!$N233*($G233*('Base Data'!$I233+'Base Data'!$J233)/30)+($H233*'Base Data'!K233)</f>
        <v>0</v>
      </c>
      <c r="L233" s="33">
        <f>'LCR Weights'!$N233*($G233*('Base Data'!$I233+'Base Data'!$J233)/30)+($H233*'Base Data'!L233)</f>
        <v>0</v>
      </c>
      <c r="M233" s="33">
        <f>'LCR Weights'!$N233*($G233*('Base Data'!$I233+'Base Data'!$J233)/30)+($H233*'Base Data'!M233)</f>
        <v>0</v>
      </c>
      <c r="N233" s="33">
        <f>'LCR Weights'!$N233*($G233*('Base Data'!$I233+'Base Data'!$J233)/30)+($H233*'Base Data'!N233)</f>
        <v>0</v>
      </c>
      <c r="O233" s="33">
        <f>'LCR Weights'!$N233*($G233*('Base Data'!$I233+'Base Data'!$J233)/30)+($H233*'Base Data'!O233)</f>
        <v>0</v>
      </c>
      <c r="P233" s="33">
        <f>'LCR Weights'!$N233*($G233*('Base Data'!$I233+'Base Data'!$J233)/30)+($H233*'Base Data'!P233)</f>
        <v>0</v>
      </c>
      <c r="Q233" s="33">
        <f>'LCR Weights'!$N233*($G233*('Base Data'!$I233+'Base Data'!$J233)/30)+($H233*'Base Data'!Q233)</f>
        <v>0</v>
      </c>
      <c r="R233" s="33">
        <f>'LCR Weights'!$N233*($G233*('Base Data'!$I233+'Base Data'!$J233)/30)+($H233*'Base Data'!R233)</f>
        <v>0</v>
      </c>
      <c r="S233" s="33">
        <f>'LCR Weights'!$N233*($G233*('Base Data'!$I233+'Base Data'!$J233)/30)+($H233*'Base Data'!S233)</f>
        <v>0</v>
      </c>
      <c r="T233" s="33">
        <f>'LCR Weights'!$N233*($G233*('Base Data'!$I233+'Base Data'!$J233)/30)+($H233*'Base Data'!T233)</f>
        <v>0</v>
      </c>
      <c r="U233" s="33">
        <f>'LCR Weights'!$N233*($G233*('Base Data'!$I233+'Base Data'!$J233)/30)+($H233*'Base Data'!U233)</f>
        <v>0</v>
      </c>
      <c r="V233" s="33">
        <f>'LCR Weights'!$N233*($G233*('Base Data'!$I233+'Base Data'!$J233)/30)+($H233*'Base Data'!V233)</f>
        <v>0</v>
      </c>
      <c r="W233" s="33">
        <f>'LCR Weights'!$N233*($G233*('Base Data'!$I233+'Base Data'!$J233)/30)+($H233*'Base Data'!W233)</f>
        <v>0</v>
      </c>
      <c r="X233" s="33">
        <f>'LCR Weights'!$N233*($G233*('Base Data'!$I233+'Base Data'!$J233)/30)+($H233*'Base Data'!X233)</f>
        <v>0</v>
      </c>
      <c r="Y233" s="33">
        <f>'LCR Weights'!$N233*($G233*('Base Data'!$I233+'Base Data'!$J233)/30)+($H233*'Base Data'!Y233)</f>
        <v>0</v>
      </c>
      <c r="Z233" s="33">
        <f>'LCR Weights'!$N233*($G233*('Base Data'!$I233+'Base Data'!$J233)/30)+($H233*'Base Data'!Z233)</f>
        <v>0</v>
      </c>
      <c r="AA233" s="33">
        <f>'LCR Weights'!$N233*($G233*('Base Data'!$I233+'Base Data'!$J233)/30)+($H233*'Base Data'!AA233)</f>
        <v>0</v>
      </c>
      <c r="AB233" s="33">
        <f>'LCR Weights'!$N233*($G233*('Base Data'!$I233+'Base Data'!$J233)/30)+($H233*'Base Data'!AB233)</f>
        <v>0</v>
      </c>
      <c r="AC233" s="33">
        <f>'LCR Weights'!$N233*($G233*('Base Data'!$I233+'Base Data'!$J233)/30)+($H233*'Base Data'!AC233)</f>
        <v>0</v>
      </c>
      <c r="AD233" s="33">
        <f>'LCR Weights'!$N233*($G233*('Base Data'!$I233+'Base Data'!$J233)/30)+($H233*'Base Data'!AD233)</f>
        <v>0</v>
      </c>
      <c r="AE233" s="33">
        <f>'LCR Weights'!$N233*($G233*('Base Data'!$I233+'Base Data'!$J233)/30)+($H233*'Base Data'!AE233)</f>
        <v>0</v>
      </c>
      <c r="AF233" s="33">
        <f>'LCR Weights'!$N233*($G233*('Base Data'!$I233+'Base Data'!$J233)/30)+($H233*'Base Data'!AF233)</f>
        <v>0</v>
      </c>
      <c r="AG233" s="33">
        <f>'LCR Weights'!$N233*($G233*('Base Data'!$I233+'Base Data'!$J233)/30)+($H233*'Base Data'!AG233)</f>
        <v>0</v>
      </c>
      <c r="AH233" s="33">
        <f>'LCR Weights'!$N233*($G233*('Base Data'!$I233+'Base Data'!$J233)/30)+($H233*'Base Data'!AH233)</f>
        <v>0</v>
      </c>
      <c r="AI233" s="33">
        <f>'LCR Weights'!$N233*($G233*('Base Data'!$I233+'Base Data'!$J233)/30)+($H233*'Base Data'!AI233)</f>
        <v>0</v>
      </c>
      <c r="AJ233" s="33">
        <f>'LCR Weights'!$N233*($G233*('Base Data'!$I233+'Base Data'!$J233)/30)+($H233*'Base Data'!AJ233)</f>
        <v>0</v>
      </c>
      <c r="AK233" s="33">
        <f>'LCR Weights'!$N233*($G233*('Base Data'!$I233+'Base Data'!$J233)/30)+($H233*'Base Data'!AK233)</f>
        <v>0</v>
      </c>
      <c r="AL233" s="33">
        <f>'LCR Weights'!$N233*($G233*('Base Data'!$I233+'Base Data'!$J233)/30)+($H233*'Base Data'!AL233)</f>
        <v>0</v>
      </c>
      <c r="AM233" s="33">
        <f>'LCR Weights'!$N233*($G233*('Base Data'!$I233+'Base Data'!$J233)/30)+($H233*'Base Data'!AM233)</f>
        <v>0</v>
      </c>
      <c r="AN233" s="33">
        <f>'LCR Weights'!$N233*($G233*('Base Data'!$I233+'Base Data'!$J233)/30)+($H233*'Base Data'!AN233)</f>
        <v>0</v>
      </c>
      <c r="AO233" s="755">
        <f>$H233*'Base Data'!AO233</f>
        <v>0</v>
      </c>
      <c r="AP233" s="755">
        <f>$H233*'Base Data'!AP233</f>
        <v>0</v>
      </c>
      <c r="AQ233" s="755">
        <f>$H233*'Base Data'!AQ233</f>
        <v>0</v>
      </c>
      <c r="AR233" s="755">
        <f>$H233*'Base Data'!AR233</f>
        <v>0</v>
      </c>
      <c r="AS233" s="755">
        <f>$H233*'Base Data'!AS233</f>
        <v>0</v>
      </c>
      <c r="AT233" s="755">
        <f>$H233*'Base Data'!AT233</f>
        <v>0</v>
      </c>
      <c r="AU233" s="755">
        <f>$H233*'Base Data'!AU233</f>
        <v>0</v>
      </c>
      <c r="AV233" s="755">
        <f>$H233*'Base Data'!AV233</f>
        <v>0</v>
      </c>
      <c r="AW233" s="755">
        <f>$H233*'Base Data'!AW233</f>
        <v>0</v>
      </c>
      <c r="AX233" s="755">
        <f>$H233*'Base Data'!AX233</f>
        <v>0</v>
      </c>
      <c r="AY233" s="755">
        <f>$H233*'Base Data'!AY233</f>
        <v>0</v>
      </c>
      <c r="AZ233" s="755">
        <f>$H233*'Base Data'!AZ233</f>
        <v>0</v>
      </c>
      <c r="BA233" s="755">
        <f>$H233*'Base Data'!BA233</f>
        <v>0</v>
      </c>
      <c r="BB233" s="755">
        <f>$H233*'Base Data'!BB233</f>
        <v>0</v>
      </c>
      <c r="BC233" s="755">
        <f>$H233*'Base Data'!BC233</f>
        <v>0</v>
      </c>
      <c r="BD233" s="755">
        <f>$H233*'Base Data'!BD233</f>
        <v>0</v>
      </c>
      <c r="BE233" s="755">
        <f>$H233*'Base Data'!BE233</f>
        <v>0</v>
      </c>
      <c r="BF233" s="755">
        <f>$H233*'Base Data'!BF233</f>
        <v>0</v>
      </c>
      <c r="BG233" s="755">
        <f>$H233*'Base Data'!BG233</f>
        <v>0</v>
      </c>
      <c r="BH233" s="755">
        <f>$H233*'Base Data'!BH233</f>
        <v>0</v>
      </c>
      <c r="BI233" s="755">
        <f>$H233*'Base Data'!BI233</f>
        <v>0</v>
      </c>
      <c r="BJ233" s="755">
        <f>$H233*'Base Data'!BJ233</f>
        <v>0</v>
      </c>
      <c r="BK233" s="755">
        <f>$H233*'Base Data'!BK233</f>
        <v>0</v>
      </c>
      <c r="BL233" s="755">
        <f>$H233*'Base Data'!BL233</f>
        <v>0</v>
      </c>
      <c r="BM233" s="755">
        <f>$H233*'Base Data'!BM233</f>
        <v>0</v>
      </c>
      <c r="BN233" s="755">
        <f>$H233*'Base Data'!BN233</f>
        <v>0</v>
      </c>
      <c r="BO233" s="755">
        <f>$H233*'Base Data'!BO233</f>
        <v>0</v>
      </c>
      <c r="BP233" s="755">
        <f>$H233*'Base Data'!BP233</f>
        <v>0</v>
      </c>
      <c r="BQ233" s="755">
        <f>$H233*'Base Data'!BQ233</f>
        <v>0</v>
      </c>
      <c r="BR233" s="755">
        <f>$H233*'Base Data'!BR233</f>
        <v>0</v>
      </c>
      <c r="BS233" s="755">
        <f>$H233*'Base Data'!BS233</f>
        <v>0</v>
      </c>
      <c r="BT233" s="755">
        <f>$H233*'Base Data'!BT233</f>
        <v>0</v>
      </c>
      <c r="BU233" s="755">
        <f>$H233*'Base Data'!BU233</f>
        <v>0</v>
      </c>
      <c r="BV233" s="755">
        <f>$H233*'Base Data'!BV233</f>
        <v>0</v>
      </c>
      <c r="BW233" s="755">
        <f>$H233*'Base Data'!BW233</f>
        <v>0</v>
      </c>
      <c r="BX233" s="755">
        <f>$H233*'Base Data'!BX233</f>
        <v>0</v>
      </c>
      <c r="BY233" s="755">
        <f>$H233*'Base Data'!BY233</f>
        <v>0</v>
      </c>
      <c r="BZ233" s="755">
        <f>$H233*'Base Data'!BZ233</f>
        <v>0</v>
      </c>
      <c r="CA233" s="755">
        <f>$H233*'Base Data'!CA233</f>
        <v>0</v>
      </c>
      <c r="CB233" s="755">
        <f>$H233*'Base Data'!CB233</f>
        <v>0</v>
      </c>
      <c r="CC233" s="755">
        <f>$H233*'Base Data'!CC233</f>
        <v>0</v>
      </c>
      <c r="CD233" s="755">
        <f>$H233*'Base Data'!CD233</f>
        <v>0</v>
      </c>
      <c r="CE233" s="755">
        <f>$H233*'Base Data'!CE233</f>
        <v>0</v>
      </c>
      <c r="CF233" s="755">
        <f>$H233*'Base Data'!CF233</f>
        <v>0</v>
      </c>
      <c r="CG233" s="755">
        <f>$H233*'Base Data'!CG233</f>
        <v>0</v>
      </c>
      <c r="CH233" s="755">
        <f>$H233*'Base Data'!CH233</f>
        <v>0</v>
      </c>
      <c r="CI233" s="755">
        <f>$H233*'Base Data'!CI233</f>
        <v>0</v>
      </c>
      <c r="CJ233" s="755">
        <f>$H233*'Base Data'!CJ233</f>
        <v>0</v>
      </c>
      <c r="CK233" s="755">
        <f>$H233*'Base Data'!CK233</f>
        <v>0</v>
      </c>
      <c r="CL233" s="755">
        <f>$H233*'Base Data'!CL233</f>
        <v>0</v>
      </c>
      <c r="CM233" s="755">
        <f>$H233*'Base Data'!CM233</f>
        <v>0</v>
      </c>
      <c r="CN233" s="755">
        <f>$H233*'Base Data'!CN233</f>
        <v>0</v>
      </c>
      <c r="CO233" s="755">
        <f>$H233*'Base Data'!CO233</f>
        <v>0</v>
      </c>
      <c r="CP233" s="755">
        <f>$H233*'Base Data'!CP233</f>
        <v>0</v>
      </c>
      <c r="CQ233" s="755">
        <f>$H233*'Base Data'!CQ233</f>
        <v>0</v>
      </c>
      <c r="CR233" s="755">
        <f>$H233*'Base Data'!CR233</f>
        <v>0</v>
      </c>
      <c r="CS233" s="755">
        <f>$H233*'Base Data'!CS233</f>
        <v>0</v>
      </c>
      <c r="CT233" s="755">
        <f>$H233*'Base Data'!CT233</f>
        <v>0</v>
      </c>
      <c r="CU233" s="755">
        <f>$H233*'Base Data'!CU233</f>
        <v>0</v>
      </c>
      <c r="CV233" s="755">
        <f>$H233*'Base Data'!CV233</f>
        <v>0</v>
      </c>
      <c r="CW233" s="755">
        <f>$H233*'Base Data'!CW233</f>
        <v>0</v>
      </c>
      <c r="CX233" s="755">
        <f>$H233*'Base Data'!CX233</f>
        <v>0</v>
      </c>
      <c r="CY233" s="755">
        <f>$H233*'Base Data'!CY233</f>
        <v>0</v>
      </c>
      <c r="CZ233" s="755">
        <f>$H233*'Base Data'!CZ233</f>
        <v>0</v>
      </c>
      <c r="DA233" s="755">
        <f>$H233*'Base Data'!DA233</f>
        <v>0</v>
      </c>
      <c r="DB233" s="755">
        <f>$H233*'Base Data'!DB233</f>
        <v>0</v>
      </c>
      <c r="DC233" s="755">
        <f>$H233*'Base Data'!DC233</f>
        <v>0</v>
      </c>
      <c r="DD233" s="755">
        <f>$H233*'Base Data'!DD233</f>
        <v>0</v>
      </c>
      <c r="DE233" s="755">
        <f>$H233*'Base Data'!DE233</f>
        <v>0</v>
      </c>
      <c r="DF233" s="755">
        <f>$H233*'Base Data'!DF233</f>
        <v>0</v>
      </c>
      <c r="DG233" s="755">
        <f>$H233*'Base Data'!DG233</f>
        <v>0</v>
      </c>
      <c r="DH233" s="755">
        <f>$H233*'Base Data'!DH233</f>
        <v>0</v>
      </c>
      <c r="DI233" s="755">
        <f>$H233*'Base Data'!DI233</f>
        <v>0</v>
      </c>
      <c r="DJ233" s="755">
        <f>$H233*'Base Data'!DJ233</f>
        <v>0</v>
      </c>
      <c r="DK233" s="755">
        <f>$H233*'Base Data'!DK233</f>
        <v>0</v>
      </c>
      <c r="DL233" s="756">
        <f>$H233*'Base Data'!DL233</f>
        <v>0</v>
      </c>
    </row>
    <row r="234" spans="1:117" s="413" customFormat="1" ht="30" customHeight="1">
      <c r="A234" s="333">
        <f>'LCR Weights'!N234</f>
        <v>0</v>
      </c>
      <c r="B234" s="333"/>
      <c r="C234" s="130"/>
      <c r="D234" s="1060"/>
      <c r="E234" s="1062" t="s">
        <v>329</v>
      </c>
      <c r="F234" s="1203"/>
      <c r="G234" s="1204" t="s">
        <v>920</v>
      </c>
      <c r="H234" s="1181" t="str">
        <f>H$13</f>
        <v>Weight - term</v>
      </c>
      <c r="I234" s="1185" t="s">
        <v>35</v>
      </c>
      <c r="J234" s="1206" t="str">
        <f>J$13</f>
        <v>Open</v>
      </c>
      <c r="K234" s="1194" t="str">
        <f>K$13</f>
        <v>Overnight (excl. open)</v>
      </c>
      <c r="L234" s="1185" t="s">
        <v>37</v>
      </c>
      <c r="M234" s="1185" t="s">
        <v>38</v>
      </c>
      <c r="N234" s="1185" t="s">
        <v>39</v>
      </c>
      <c r="O234" s="1185" t="s">
        <v>40</v>
      </c>
      <c r="P234" s="1185" t="s">
        <v>41</v>
      </c>
      <c r="Q234" s="1185" t="s">
        <v>42</v>
      </c>
      <c r="R234" s="1189"/>
      <c r="S234" s="1189"/>
      <c r="T234" s="1189"/>
      <c r="U234" s="1189"/>
      <c r="V234" s="1189"/>
      <c r="W234" s="1189"/>
      <c r="X234" s="1190"/>
      <c r="Y234" s="1189"/>
      <c r="Z234" s="1189"/>
      <c r="AA234" s="1189"/>
      <c r="AB234" s="1189"/>
      <c r="AC234" s="1189"/>
      <c r="AD234" s="1189"/>
      <c r="AE234" s="1190"/>
      <c r="AF234" s="1189"/>
      <c r="AG234" s="1189"/>
      <c r="AH234" s="1189"/>
      <c r="AI234" s="1189"/>
      <c r="AJ234" s="1189"/>
      <c r="AK234" s="1189"/>
      <c r="AL234" s="1190"/>
      <c r="AM234" s="1189"/>
      <c r="AN234" s="1189"/>
      <c r="AO234" s="1189"/>
      <c r="AP234" s="1189"/>
      <c r="AQ234" s="1189"/>
      <c r="AR234" s="1189"/>
      <c r="AS234" s="1190"/>
      <c r="AT234" s="1189"/>
      <c r="AU234" s="1189"/>
      <c r="AV234" s="1189"/>
      <c r="AW234" s="1189"/>
      <c r="AX234" s="1189"/>
      <c r="AY234" s="1189"/>
      <c r="AZ234" s="1189"/>
      <c r="BA234" s="1189"/>
      <c r="BB234" s="1189"/>
      <c r="BC234" s="1189"/>
      <c r="BD234" s="1189"/>
      <c r="BE234" s="1189"/>
      <c r="BF234" s="1189"/>
      <c r="BG234" s="1189"/>
      <c r="BH234" s="1189"/>
      <c r="BI234" s="1189"/>
      <c r="BJ234" s="1189"/>
      <c r="BK234" s="1189"/>
      <c r="BL234" s="1189"/>
      <c r="BM234" s="1189"/>
      <c r="BN234" s="1189"/>
      <c r="BO234" s="1189"/>
      <c r="BP234" s="1189"/>
      <c r="BQ234" s="1189"/>
      <c r="BR234" s="1189"/>
      <c r="BS234" s="1189"/>
      <c r="BT234" s="1190"/>
      <c r="BU234" s="1189"/>
      <c r="BV234" s="1189"/>
      <c r="BW234" s="1189"/>
      <c r="BX234" s="1189"/>
      <c r="BY234" s="1189"/>
      <c r="BZ234" s="1189"/>
      <c r="CA234" s="1189"/>
      <c r="CB234" s="1189"/>
      <c r="CC234" s="1189"/>
      <c r="CD234" s="1189"/>
      <c r="CE234" s="1189"/>
      <c r="CF234" s="1189"/>
      <c r="CG234" s="1189"/>
      <c r="CH234" s="1189"/>
      <c r="CI234" s="1189"/>
      <c r="CJ234" s="1189"/>
      <c r="CK234" s="1189"/>
      <c r="CL234" s="1189"/>
      <c r="CM234" s="1189"/>
      <c r="CN234" s="1189"/>
      <c r="CO234" s="1189"/>
      <c r="CP234" s="1189"/>
      <c r="CQ234" s="1189"/>
      <c r="CR234" s="1189"/>
      <c r="CS234" s="1189"/>
      <c r="CT234" s="1189"/>
      <c r="CU234" s="1189"/>
      <c r="CV234" s="1189"/>
      <c r="CW234" s="1189"/>
      <c r="CX234" s="1190"/>
      <c r="CY234" s="1191" t="s">
        <v>43</v>
      </c>
      <c r="CZ234" s="1191" t="s">
        <v>44</v>
      </c>
      <c r="DA234" s="1191" t="s">
        <v>763</v>
      </c>
      <c r="DB234" s="1191" t="s">
        <v>764</v>
      </c>
      <c r="DC234" s="1191" t="s">
        <v>45</v>
      </c>
      <c r="DD234" s="1191" t="s">
        <v>46</v>
      </c>
      <c r="DE234" s="1185" t="s">
        <v>47</v>
      </c>
      <c r="DF234" s="1185" t="s">
        <v>48</v>
      </c>
      <c r="DG234" s="1185" t="s">
        <v>49</v>
      </c>
      <c r="DH234" s="1185" t="s">
        <v>50</v>
      </c>
      <c r="DI234" s="1185" t="s">
        <v>51</v>
      </c>
      <c r="DJ234" s="1185" t="s">
        <v>52</v>
      </c>
      <c r="DK234" s="1185" t="s">
        <v>53</v>
      </c>
      <c r="DL234" s="1199" t="s">
        <v>54</v>
      </c>
    </row>
    <row r="235" spans="1:117" s="413" customFormat="1" ht="30" customHeight="1">
      <c r="A235" s="333">
        <f>'LCR Weights'!N235</f>
        <v>0</v>
      </c>
      <c r="B235" s="333"/>
      <c r="C235" s="130"/>
      <c r="D235" s="1061"/>
      <c r="E235" s="1064"/>
      <c r="F235" s="1157"/>
      <c r="G235" s="1205"/>
      <c r="H235" s="1182"/>
      <c r="I235" s="1186"/>
      <c r="J235" s="1193"/>
      <c r="K235" s="1193"/>
      <c r="L235" s="1186"/>
      <c r="M235" s="1186"/>
      <c r="N235" s="1186"/>
      <c r="O235" s="1186"/>
      <c r="P235" s="1186"/>
      <c r="Q235" s="1186"/>
      <c r="R235" s="99" t="s">
        <v>373</v>
      </c>
      <c r="S235" s="99" t="s">
        <v>374</v>
      </c>
      <c r="T235" s="99" t="s">
        <v>375</v>
      </c>
      <c r="U235" s="99" t="s">
        <v>376</v>
      </c>
      <c r="V235" s="99" t="s">
        <v>377</v>
      </c>
      <c r="W235" s="99" t="s">
        <v>378</v>
      </c>
      <c r="X235" s="99" t="s">
        <v>379</v>
      </c>
      <c r="Y235" s="99" t="s">
        <v>380</v>
      </c>
      <c r="Z235" s="99" t="s">
        <v>381</v>
      </c>
      <c r="AA235" s="99" t="s">
        <v>382</v>
      </c>
      <c r="AB235" s="99" t="s">
        <v>383</v>
      </c>
      <c r="AC235" s="99" t="s">
        <v>384</v>
      </c>
      <c r="AD235" s="99" t="s">
        <v>385</v>
      </c>
      <c r="AE235" s="99" t="s">
        <v>386</v>
      </c>
      <c r="AF235" s="99" t="s">
        <v>387</v>
      </c>
      <c r="AG235" s="99" t="s">
        <v>388</v>
      </c>
      <c r="AH235" s="99" t="s">
        <v>389</v>
      </c>
      <c r="AI235" s="99" t="s">
        <v>390</v>
      </c>
      <c r="AJ235" s="99" t="s">
        <v>391</v>
      </c>
      <c r="AK235" s="99" t="s">
        <v>392</v>
      </c>
      <c r="AL235" s="99" t="s">
        <v>393</v>
      </c>
      <c r="AM235" s="99" t="s">
        <v>394</v>
      </c>
      <c r="AN235" s="99" t="s">
        <v>395</v>
      </c>
      <c r="AO235" s="99" t="s">
        <v>396</v>
      </c>
      <c r="AP235" s="99" t="s">
        <v>397</v>
      </c>
      <c r="AQ235" s="99" t="s">
        <v>398</v>
      </c>
      <c r="AR235" s="99" t="s">
        <v>399</v>
      </c>
      <c r="AS235" s="99" t="s">
        <v>400</v>
      </c>
      <c r="AT235" s="99" t="s">
        <v>401</v>
      </c>
      <c r="AU235" s="99" t="s">
        <v>402</v>
      </c>
      <c r="AV235" s="99" t="s">
        <v>403</v>
      </c>
      <c r="AW235" s="99" t="s">
        <v>404</v>
      </c>
      <c r="AX235" s="99" t="s">
        <v>405</v>
      </c>
      <c r="AY235" s="99" t="s">
        <v>406</v>
      </c>
      <c r="AZ235" s="99" t="s">
        <v>407</v>
      </c>
      <c r="BA235" s="99" t="s">
        <v>408</v>
      </c>
      <c r="BB235" s="99" t="s">
        <v>409</v>
      </c>
      <c r="BC235" s="99" t="s">
        <v>410</v>
      </c>
      <c r="BD235" s="99" t="s">
        <v>411</v>
      </c>
      <c r="BE235" s="99" t="s">
        <v>412</v>
      </c>
      <c r="BF235" s="99" t="s">
        <v>413</v>
      </c>
      <c r="BG235" s="99" t="s">
        <v>414</v>
      </c>
      <c r="BH235" s="99" t="s">
        <v>415</v>
      </c>
      <c r="BI235" s="99" t="s">
        <v>416</v>
      </c>
      <c r="BJ235" s="99" t="s">
        <v>417</v>
      </c>
      <c r="BK235" s="99" t="s">
        <v>418</v>
      </c>
      <c r="BL235" s="99" t="s">
        <v>419</v>
      </c>
      <c r="BM235" s="99" t="s">
        <v>420</v>
      </c>
      <c r="BN235" s="99" t="s">
        <v>421</v>
      </c>
      <c r="BO235" s="99" t="s">
        <v>422</v>
      </c>
      <c r="BP235" s="99" t="s">
        <v>423</v>
      </c>
      <c r="BQ235" s="99" t="s">
        <v>424</v>
      </c>
      <c r="BR235" s="99" t="s">
        <v>425</v>
      </c>
      <c r="BS235" s="99" t="s">
        <v>426</v>
      </c>
      <c r="BT235" s="99" t="s">
        <v>427</v>
      </c>
      <c r="BU235" s="99" t="s">
        <v>428</v>
      </c>
      <c r="BV235" s="99" t="s">
        <v>429</v>
      </c>
      <c r="BW235" s="99" t="s">
        <v>430</v>
      </c>
      <c r="BX235" s="99" t="s">
        <v>431</v>
      </c>
      <c r="BY235" s="99" t="s">
        <v>432</v>
      </c>
      <c r="BZ235" s="99" t="s">
        <v>433</v>
      </c>
      <c r="CA235" s="99" t="s">
        <v>434</v>
      </c>
      <c r="CB235" s="99" t="s">
        <v>435</v>
      </c>
      <c r="CC235" s="99" t="s">
        <v>436</v>
      </c>
      <c r="CD235" s="99" t="s">
        <v>437</v>
      </c>
      <c r="CE235" s="99" t="s">
        <v>438</v>
      </c>
      <c r="CF235" s="99" t="s">
        <v>439</v>
      </c>
      <c r="CG235" s="99" t="s">
        <v>440</v>
      </c>
      <c r="CH235" s="99" t="s">
        <v>441</v>
      </c>
      <c r="CI235" s="99" t="s">
        <v>442</v>
      </c>
      <c r="CJ235" s="99" t="s">
        <v>443</v>
      </c>
      <c r="CK235" s="99" t="s">
        <v>444</v>
      </c>
      <c r="CL235" s="99" t="s">
        <v>445</v>
      </c>
      <c r="CM235" s="99" t="s">
        <v>446</v>
      </c>
      <c r="CN235" s="99" t="s">
        <v>447</v>
      </c>
      <c r="CO235" s="99" t="s">
        <v>448</v>
      </c>
      <c r="CP235" s="99" t="s">
        <v>449</v>
      </c>
      <c r="CQ235" s="99" t="s">
        <v>450</v>
      </c>
      <c r="CR235" s="99" t="s">
        <v>451</v>
      </c>
      <c r="CS235" s="99" t="s">
        <v>452</v>
      </c>
      <c r="CT235" s="99" t="s">
        <v>453</v>
      </c>
      <c r="CU235" s="99" t="s">
        <v>454</v>
      </c>
      <c r="CV235" s="99" t="s">
        <v>455</v>
      </c>
      <c r="CW235" s="99" t="s">
        <v>456</v>
      </c>
      <c r="CX235" s="99" t="s">
        <v>457</v>
      </c>
      <c r="CY235" s="1186"/>
      <c r="CZ235" s="1186"/>
      <c r="DA235" s="1186"/>
      <c r="DB235" s="1186"/>
      <c r="DC235" s="1186"/>
      <c r="DD235" s="1186"/>
      <c r="DE235" s="1186"/>
      <c r="DF235" s="1186"/>
      <c r="DG235" s="1186"/>
      <c r="DH235" s="1186"/>
      <c r="DI235" s="1186"/>
      <c r="DJ235" s="1186"/>
      <c r="DK235" s="1186"/>
      <c r="DL235" s="1200"/>
    </row>
    <row r="236" spans="1:117" s="413" customFormat="1" ht="19.5" customHeight="1">
      <c r="A236" s="333">
        <f>'LCR Weights'!N236</f>
        <v>0</v>
      </c>
      <c r="B236" s="333"/>
      <c r="C236" s="130"/>
      <c r="D236" s="87"/>
      <c r="E236" s="135"/>
      <c r="F236" s="382" t="s">
        <v>982</v>
      </c>
      <c r="G236" s="726">
        <f>'LCR Weights'!M236</f>
        <v>0</v>
      </c>
      <c r="H236" s="776">
        <f>'LCR Weights'!H236</f>
        <v>0</v>
      </c>
      <c r="I236" s="777"/>
      <c r="J236" s="34">
        <f>IF('LCR Weights'!$N236=0,1,0)*('Base Data'!J236+'Base Data'!I236)*G236</f>
        <v>0</v>
      </c>
      <c r="K236" s="33">
        <f>'LCR Weights'!$N236*($G236*('Base Data'!$I236+'Base Data'!$J236)/30)+($H236*'Base Data'!K236)</f>
        <v>0</v>
      </c>
      <c r="L236" s="33">
        <f>'LCR Weights'!$N236*($G236*('Base Data'!$I236+'Base Data'!$J236)/30)+($H236*'Base Data'!L236)</f>
        <v>0</v>
      </c>
      <c r="M236" s="33">
        <f>'LCR Weights'!$N236*($G236*('Base Data'!$I236+'Base Data'!$J236)/30)+($H236*'Base Data'!M236)</f>
        <v>0</v>
      </c>
      <c r="N236" s="33">
        <f>'LCR Weights'!$N236*($G236*('Base Data'!$I236+'Base Data'!$J236)/30)+($H236*'Base Data'!N236)</f>
        <v>0</v>
      </c>
      <c r="O236" s="33">
        <f>'LCR Weights'!$N236*($G236*('Base Data'!$I236+'Base Data'!$J236)/30)+($H236*'Base Data'!O236)</f>
        <v>0</v>
      </c>
      <c r="P236" s="33">
        <f>'LCR Weights'!$N236*($G236*('Base Data'!$I236+'Base Data'!$J236)/30)+($H236*'Base Data'!P236)</f>
        <v>0</v>
      </c>
      <c r="Q236" s="33">
        <f>'LCR Weights'!$N236*($G236*('Base Data'!$I236+'Base Data'!$J236)/30)+($H236*'Base Data'!Q236)</f>
        <v>0</v>
      </c>
      <c r="R236" s="33">
        <f>'LCR Weights'!$N236*($G236*('Base Data'!$I236+'Base Data'!$J236)/30)+($H236*'Base Data'!R236)</f>
        <v>0</v>
      </c>
      <c r="S236" s="33">
        <f>'LCR Weights'!$N236*($G236*('Base Data'!$I236+'Base Data'!$J236)/30)+($H236*'Base Data'!S236)</f>
        <v>0</v>
      </c>
      <c r="T236" s="33">
        <f>'LCR Weights'!$N236*($G236*('Base Data'!$I236+'Base Data'!$J236)/30)+($H236*'Base Data'!T236)</f>
        <v>0</v>
      </c>
      <c r="U236" s="33">
        <f>'LCR Weights'!$N236*($G236*('Base Data'!$I236+'Base Data'!$J236)/30)+($H236*'Base Data'!U236)</f>
        <v>0</v>
      </c>
      <c r="V236" s="33">
        <f>'LCR Weights'!$N236*($G236*('Base Data'!$I236+'Base Data'!$J236)/30)+($H236*'Base Data'!V236)</f>
        <v>0</v>
      </c>
      <c r="W236" s="33">
        <f>'LCR Weights'!$N236*($G236*('Base Data'!$I236+'Base Data'!$J236)/30)+($H236*'Base Data'!W236)</f>
        <v>0</v>
      </c>
      <c r="X236" s="33">
        <f>'LCR Weights'!$N236*($G236*('Base Data'!$I236+'Base Data'!$J236)/30)+($H236*'Base Data'!X236)</f>
        <v>0</v>
      </c>
      <c r="Y236" s="33">
        <f>'LCR Weights'!$N236*($G236*('Base Data'!$I236+'Base Data'!$J236)/30)+($H236*'Base Data'!Y236)</f>
        <v>0</v>
      </c>
      <c r="Z236" s="33">
        <f>'LCR Weights'!$N236*($G236*('Base Data'!$I236+'Base Data'!$J236)/30)+($H236*'Base Data'!Z236)</f>
        <v>0</v>
      </c>
      <c r="AA236" s="33">
        <f>'LCR Weights'!$N236*($G236*('Base Data'!$I236+'Base Data'!$J236)/30)+($H236*'Base Data'!AA236)</f>
        <v>0</v>
      </c>
      <c r="AB236" s="33">
        <f>'LCR Weights'!$N236*($G236*('Base Data'!$I236+'Base Data'!$J236)/30)+($H236*'Base Data'!AB236)</f>
        <v>0</v>
      </c>
      <c r="AC236" s="33">
        <f>'LCR Weights'!$N236*($G236*('Base Data'!$I236+'Base Data'!$J236)/30)+($H236*'Base Data'!AC236)</f>
        <v>0</v>
      </c>
      <c r="AD236" s="33">
        <f>'LCR Weights'!$N236*($G236*('Base Data'!$I236+'Base Data'!$J236)/30)+($H236*'Base Data'!AD236)</f>
        <v>0</v>
      </c>
      <c r="AE236" s="33">
        <f>'LCR Weights'!$N236*($G236*('Base Data'!$I236+'Base Data'!$J236)/30)+($H236*'Base Data'!AE236)</f>
        <v>0</v>
      </c>
      <c r="AF236" s="33">
        <f>'LCR Weights'!$N236*($G236*('Base Data'!$I236+'Base Data'!$J236)/30)+($H236*'Base Data'!AF236)</f>
        <v>0</v>
      </c>
      <c r="AG236" s="33">
        <f>'LCR Weights'!$N236*($G236*('Base Data'!$I236+'Base Data'!$J236)/30)+($H236*'Base Data'!AG236)</f>
        <v>0</v>
      </c>
      <c r="AH236" s="33">
        <f>'LCR Weights'!$N236*($G236*('Base Data'!$I236+'Base Data'!$J236)/30)+($H236*'Base Data'!AH236)</f>
        <v>0</v>
      </c>
      <c r="AI236" s="33">
        <f>'LCR Weights'!$N236*($G236*('Base Data'!$I236+'Base Data'!$J236)/30)+($H236*'Base Data'!AI236)</f>
        <v>0</v>
      </c>
      <c r="AJ236" s="33">
        <f>'LCR Weights'!$N236*($G236*('Base Data'!$I236+'Base Data'!$J236)/30)+($H236*'Base Data'!AJ236)</f>
        <v>0</v>
      </c>
      <c r="AK236" s="33">
        <f>'LCR Weights'!$N236*($G236*('Base Data'!$I236+'Base Data'!$J236)/30)+($H236*'Base Data'!AK236)</f>
        <v>0</v>
      </c>
      <c r="AL236" s="33">
        <f>'LCR Weights'!$N236*($G236*('Base Data'!$I236+'Base Data'!$J236)/30)+($H236*'Base Data'!AL236)</f>
        <v>0</v>
      </c>
      <c r="AM236" s="33">
        <f>'LCR Weights'!$N236*($G236*('Base Data'!$I236+'Base Data'!$J236)/30)+($H236*'Base Data'!AM236)</f>
        <v>0</v>
      </c>
      <c r="AN236" s="33">
        <f>'LCR Weights'!$N236*($G236*('Base Data'!$I236+'Base Data'!$J236)/30)+($H236*'Base Data'!AN236)</f>
        <v>0</v>
      </c>
      <c r="AO236" s="34">
        <f>$H236*'Base Data'!AO236</f>
        <v>0</v>
      </c>
      <c r="AP236" s="34">
        <f>$H236*'Base Data'!AP236</f>
        <v>0</v>
      </c>
      <c r="AQ236" s="34">
        <f>$H236*'Base Data'!AQ236</f>
        <v>0</v>
      </c>
      <c r="AR236" s="34">
        <f>$H236*'Base Data'!AR236</f>
        <v>0</v>
      </c>
      <c r="AS236" s="34">
        <f>$H236*'Base Data'!AS236</f>
        <v>0</v>
      </c>
      <c r="AT236" s="34">
        <f>$H236*'Base Data'!AT236</f>
        <v>0</v>
      </c>
      <c r="AU236" s="34">
        <f>$H236*'Base Data'!AU236</f>
        <v>0</v>
      </c>
      <c r="AV236" s="34">
        <f>$H236*'Base Data'!AV236</f>
        <v>0</v>
      </c>
      <c r="AW236" s="34">
        <f>$H236*'Base Data'!AW236</f>
        <v>0</v>
      </c>
      <c r="AX236" s="34">
        <f>$H236*'Base Data'!AX236</f>
        <v>0</v>
      </c>
      <c r="AY236" s="34">
        <f>$H236*'Base Data'!AY236</f>
        <v>0</v>
      </c>
      <c r="AZ236" s="34">
        <f>$H236*'Base Data'!AZ236</f>
        <v>0</v>
      </c>
      <c r="BA236" s="34">
        <f>$H236*'Base Data'!BA236</f>
        <v>0</v>
      </c>
      <c r="BB236" s="34">
        <f>$H236*'Base Data'!BB236</f>
        <v>0</v>
      </c>
      <c r="BC236" s="34">
        <f>$H236*'Base Data'!BC236</f>
        <v>0</v>
      </c>
      <c r="BD236" s="34">
        <f>$H236*'Base Data'!BD236</f>
        <v>0</v>
      </c>
      <c r="BE236" s="34">
        <f>$H236*'Base Data'!BE236</f>
        <v>0</v>
      </c>
      <c r="BF236" s="34">
        <f>$H236*'Base Data'!BF236</f>
        <v>0</v>
      </c>
      <c r="BG236" s="34">
        <f>$H236*'Base Data'!BG236</f>
        <v>0</v>
      </c>
      <c r="BH236" s="34">
        <f>$H236*'Base Data'!BH236</f>
        <v>0</v>
      </c>
      <c r="BI236" s="34">
        <f>$H236*'Base Data'!BI236</f>
        <v>0</v>
      </c>
      <c r="BJ236" s="34">
        <f>$H236*'Base Data'!BJ236</f>
        <v>0</v>
      </c>
      <c r="BK236" s="34">
        <f>$H236*'Base Data'!BK236</f>
        <v>0</v>
      </c>
      <c r="BL236" s="34">
        <f>$H236*'Base Data'!BL236</f>
        <v>0</v>
      </c>
      <c r="BM236" s="34">
        <f>$H236*'Base Data'!BM236</f>
        <v>0</v>
      </c>
      <c r="BN236" s="34">
        <f>$H236*'Base Data'!BN236</f>
        <v>0</v>
      </c>
      <c r="BO236" s="34">
        <f>$H236*'Base Data'!BO236</f>
        <v>0</v>
      </c>
      <c r="BP236" s="34">
        <f>$H236*'Base Data'!BP236</f>
        <v>0</v>
      </c>
      <c r="BQ236" s="34">
        <f>$H236*'Base Data'!BQ236</f>
        <v>0</v>
      </c>
      <c r="BR236" s="34">
        <f>$H236*'Base Data'!BR236</f>
        <v>0</v>
      </c>
      <c r="BS236" s="34">
        <f>$H236*'Base Data'!BS236</f>
        <v>0</v>
      </c>
      <c r="BT236" s="34">
        <f>$H236*'Base Data'!BT236</f>
        <v>0</v>
      </c>
      <c r="BU236" s="34">
        <f>$H236*'Base Data'!BU236</f>
        <v>0</v>
      </c>
      <c r="BV236" s="34">
        <f>$H236*'Base Data'!BV236</f>
        <v>0</v>
      </c>
      <c r="BW236" s="34">
        <f>$H236*'Base Data'!BW236</f>
        <v>0</v>
      </c>
      <c r="BX236" s="34">
        <f>$H236*'Base Data'!BX236</f>
        <v>0</v>
      </c>
      <c r="BY236" s="34">
        <f>$H236*'Base Data'!BY236</f>
        <v>0</v>
      </c>
      <c r="BZ236" s="34">
        <f>$H236*'Base Data'!BZ236</f>
        <v>0</v>
      </c>
      <c r="CA236" s="34">
        <f>$H236*'Base Data'!CA236</f>
        <v>0</v>
      </c>
      <c r="CB236" s="34">
        <f>$H236*'Base Data'!CB236</f>
        <v>0</v>
      </c>
      <c r="CC236" s="34">
        <f>$H236*'Base Data'!CC236</f>
        <v>0</v>
      </c>
      <c r="CD236" s="34">
        <f>$H236*'Base Data'!CD236</f>
        <v>0</v>
      </c>
      <c r="CE236" s="34">
        <f>$H236*'Base Data'!CE236</f>
        <v>0</v>
      </c>
      <c r="CF236" s="34">
        <f>$H236*'Base Data'!CF236</f>
        <v>0</v>
      </c>
      <c r="CG236" s="34">
        <f>$H236*'Base Data'!CG236</f>
        <v>0</v>
      </c>
      <c r="CH236" s="34">
        <f>$H236*'Base Data'!CH236</f>
        <v>0</v>
      </c>
      <c r="CI236" s="34">
        <f>$H236*'Base Data'!CI236</f>
        <v>0</v>
      </c>
      <c r="CJ236" s="34">
        <f>$H236*'Base Data'!CJ236</f>
        <v>0</v>
      </c>
      <c r="CK236" s="34">
        <f>$H236*'Base Data'!CK236</f>
        <v>0</v>
      </c>
      <c r="CL236" s="34">
        <f>$H236*'Base Data'!CL236</f>
        <v>0</v>
      </c>
      <c r="CM236" s="34">
        <f>$H236*'Base Data'!CM236</f>
        <v>0</v>
      </c>
      <c r="CN236" s="34">
        <f>$H236*'Base Data'!CN236</f>
        <v>0</v>
      </c>
      <c r="CO236" s="34">
        <f>$H236*'Base Data'!CO236</f>
        <v>0</v>
      </c>
      <c r="CP236" s="34">
        <f>$H236*'Base Data'!CP236</f>
        <v>0</v>
      </c>
      <c r="CQ236" s="34">
        <f>$H236*'Base Data'!CQ236</f>
        <v>0</v>
      </c>
      <c r="CR236" s="34">
        <f>$H236*'Base Data'!CR236</f>
        <v>0</v>
      </c>
      <c r="CS236" s="34">
        <f>$H236*'Base Data'!CS236</f>
        <v>0</v>
      </c>
      <c r="CT236" s="34">
        <f>$H236*'Base Data'!CT236</f>
        <v>0</v>
      </c>
      <c r="CU236" s="34">
        <f>$H236*'Base Data'!CU236</f>
        <v>0</v>
      </c>
      <c r="CV236" s="34">
        <f>$H236*'Base Data'!CV236</f>
        <v>0</v>
      </c>
      <c r="CW236" s="34">
        <f>$H236*'Base Data'!CW236</f>
        <v>0</v>
      </c>
      <c r="CX236" s="34">
        <f>$H236*'Base Data'!CX236</f>
        <v>0</v>
      </c>
      <c r="CY236" s="34">
        <f>$H236*'Base Data'!CY236</f>
        <v>0</v>
      </c>
      <c r="CZ236" s="34">
        <f>$H236*'Base Data'!CZ236</f>
        <v>0</v>
      </c>
      <c r="DA236" s="34">
        <f>$H236*'Base Data'!DA236</f>
        <v>0</v>
      </c>
      <c r="DB236" s="34">
        <f>$H236*'Base Data'!DB236</f>
        <v>0</v>
      </c>
      <c r="DC236" s="34">
        <f>$H236*'Base Data'!DC236</f>
        <v>0</v>
      </c>
      <c r="DD236" s="34">
        <f>$H236*'Base Data'!DD236</f>
        <v>0</v>
      </c>
      <c r="DE236" s="34">
        <f>$H236*'Base Data'!DE236</f>
        <v>0</v>
      </c>
      <c r="DF236" s="34">
        <f>$H236*'Base Data'!DF236</f>
        <v>0</v>
      </c>
      <c r="DG236" s="34">
        <f>$H236*'Base Data'!DG236</f>
        <v>0</v>
      </c>
      <c r="DH236" s="34">
        <f>$H236*'Base Data'!DH236</f>
        <v>0</v>
      </c>
      <c r="DI236" s="34">
        <f>$H236*'Base Data'!DI236</f>
        <v>0</v>
      </c>
      <c r="DJ236" s="34">
        <f>$H236*'Base Data'!DJ236</f>
        <v>0</v>
      </c>
      <c r="DK236" s="34">
        <f>$H236*'Base Data'!DK236</f>
        <v>0</v>
      </c>
      <c r="DL236" s="729">
        <f>$H236*'Base Data'!DL236</f>
        <v>0</v>
      </c>
    </row>
    <row r="237" spans="1:117" s="413" customFormat="1" ht="19.5" customHeight="1">
      <c r="A237" s="333">
        <f>'LCR Weights'!N237</f>
        <v>0</v>
      </c>
      <c r="B237" s="333"/>
      <c r="C237" s="130"/>
      <c r="D237" s="87" t="s">
        <v>688</v>
      </c>
      <c r="E237" s="136" t="s">
        <v>866</v>
      </c>
      <c r="F237" s="785" t="s">
        <v>980</v>
      </c>
      <c r="G237" s="726">
        <f>'LCR Weights'!M237</f>
        <v>0</v>
      </c>
      <c r="H237" s="727">
        <f>'LCR Weights'!H237</f>
        <v>0</v>
      </c>
      <c r="I237" s="133"/>
      <c r="J237" s="34">
        <f>IF('LCR Weights'!$N237=0,1,0)*('Base Data'!J237+'Base Data'!I237)*G237</f>
        <v>0</v>
      </c>
      <c r="K237" s="33">
        <f>'LCR Weights'!$N237*($G237*('Base Data'!$I237+'Base Data'!$J237)/30)+($H237*'Base Data'!K237)</f>
        <v>0</v>
      </c>
      <c r="L237" s="33">
        <f>'LCR Weights'!$N237*($G237*('Base Data'!$I237+'Base Data'!$J237)/30)+($H237*'Base Data'!L237)</f>
        <v>0</v>
      </c>
      <c r="M237" s="33">
        <f>'LCR Weights'!$N237*($G237*('Base Data'!$I237+'Base Data'!$J237)/30)+($H237*'Base Data'!M237)</f>
        <v>0</v>
      </c>
      <c r="N237" s="33">
        <f>'LCR Weights'!$N237*($G237*('Base Data'!$I237+'Base Data'!$J237)/30)+($H237*'Base Data'!N237)</f>
        <v>0</v>
      </c>
      <c r="O237" s="33">
        <f>'LCR Weights'!$N237*($G237*('Base Data'!$I237+'Base Data'!$J237)/30)+($H237*'Base Data'!O237)</f>
        <v>0</v>
      </c>
      <c r="P237" s="33">
        <f>'LCR Weights'!$N237*($G237*('Base Data'!$I237+'Base Data'!$J237)/30)+($H237*'Base Data'!P237)</f>
        <v>0</v>
      </c>
      <c r="Q237" s="33">
        <f>'LCR Weights'!$N237*($G237*('Base Data'!$I237+'Base Data'!$J237)/30)+($H237*'Base Data'!Q237)</f>
        <v>0</v>
      </c>
      <c r="R237" s="33">
        <f>'LCR Weights'!$N237*($G237*('Base Data'!$I237+'Base Data'!$J237)/30)+($H237*'Base Data'!R237)</f>
        <v>0</v>
      </c>
      <c r="S237" s="33">
        <f>'LCR Weights'!$N237*($G237*('Base Data'!$I237+'Base Data'!$J237)/30)+($H237*'Base Data'!S237)</f>
        <v>0</v>
      </c>
      <c r="T237" s="33">
        <f>'LCR Weights'!$N237*($G237*('Base Data'!$I237+'Base Data'!$J237)/30)+($H237*'Base Data'!T237)</f>
        <v>0</v>
      </c>
      <c r="U237" s="33">
        <f>'LCR Weights'!$N237*($G237*('Base Data'!$I237+'Base Data'!$J237)/30)+($H237*'Base Data'!U237)</f>
        <v>0</v>
      </c>
      <c r="V237" s="33">
        <f>'LCR Weights'!$N237*($G237*('Base Data'!$I237+'Base Data'!$J237)/30)+($H237*'Base Data'!V237)</f>
        <v>0</v>
      </c>
      <c r="W237" s="33">
        <f>'LCR Weights'!$N237*($G237*('Base Data'!$I237+'Base Data'!$J237)/30)+($H237*'Base Data'!W237)</f>
        <v>0</v>
      </c>
      <c r="X237" s="33">
        <f>'LCR Weights'!$N237*($G237*('Base Data'!$I237+'Base Data'!$J237)/30)+($H237*'Base Data'!X237)</f>
        <v>0</v>
      </c>
      <c r="Y237" s="33">
        <f>'LCR Weights'!$N237*($G237*('Base Data'!$I237+'Base Data'!$J237)/30)+($H237*'Base Data'!Y237)</f>
        <v>0</v>
      </c>
      <c r="Z237" s="33">
        <f>'LCR Weights'!$N237*($G237*('Base Data'!$I237+'Base Data'!$J237)/30)+($H237*'Base Data'!Z237)</f>
        <v>0</v>
      </c>
      <c r="AA237" s="33">
        <f>'LCR Weights'!$N237*($G237*('Base Data'!$I237+'Base Data'!$J237)/30)+($H237*'Base Data'!AA237)</f>
        <v>0</v>
      </c>
      <c r="AB237" s="33">
        <f>'LCR Weights'!$N237*($G237*('Base Data'!$I237+'Base Data'!$J237)/30)+($H237*'Base Data'!AB237)</f>
        <v>0</v>
      </c>
      <c r="AC237" s="33">
        <f>'LCR Weights'!$N237*($G237*('Base Data'!$I237+'Base Data'!$J237)/30)+($H237*'Base Data'!AC237)</f>
        <v>0</v>
      </c>
      <c r="AD237" s="33">
        <f>'LCR Weights'!$N237*($G237*('Base Data'!$I237+'Base Data'!$J237)/30)+($H237*'Base Data'!AD237)</f>
        <v>0</v>
      </c>
      <c r="AE237" s="33">
        <f>'LCR Weights'!$N237*($G237*('Base Data'!$I237+'Base Data'!$J237)/30)+($H237*'Base Data'!AE237)</f>
        <v>0</v>
      </c>
      <c r="AF237" s="33">
        <f>'LCR Weights'!$N237*($G237*('Base Data'!$I237+'Base Data'!$J237)/30)+($H237*'Base Data'!AF237)</f>
        <v>0</v>
      </c>
      <c r="AG237" s="33">
        <f>'LCR Weights'!$N237*($G237*('Base Data'!$I237+'Base Data'!$J237)/30)+($H237*'Base Data'!AG237)</f>
        <v>0</v>
      </c>
      <c r="AH237" s="33">
        <f>'LCR Weights'!$N237*($G237*('Base Data'!$I237+'Base Data'!$J237)/30)+($H237*'Base Data'!AH237)</f>
        <v>0</v>
      </c>
      <c r="AI237" s="33">
        <f>'LCR Weights'!$N237*($G237*('Base Data'!$I237+'Base Data'!$J237)/30)+($H237*'Base Data'!AI237)</f>
        <v>0</v>
      </c>
      <c r="AJ237" s="33">
        <f>'LCR Weights'!$N237*($G237*('Base Data'!$I237+'Base Data'!$J237)/30)+($H237*'Base Data'!AJ237)</f>
        <v>0</v>
      </c>
      <c r="AK237" s="33">
        <f>'LCR Weights'!$N237*($G237*('Base Data'!$I237+'Base Data'!$J237)/30)+($H237*'Base Data'!AK237)</f>
        <v>0</v>
      </c>
      <c r="AL237" s="33">
        <f>'LCR Weights'!$N237*($G237*('Base Data'!$I237+'Base Data'!$J237)/30)+($H237*'Base Data'!AL237)</f>
        <v>0</v>
      </c>
      <c r="AM237" s="33">
        <f>'LCR Weights'!$N237*($G237*('Base Data'!$I237+'Base Data'!$J237)/30)+($H237*'Base Data'!AM237)</f>
        <v>0</v>
      </c>
      <c r="AN237" s="33">
        <f>'LCR Weights'!$N237*($G237*('Base Data'!$I237+'Base Data'!$J237)/30)+($H237*'Base Data'!AN237)</f>
        <v>0</v>
      </c>
      <c r="AO237" s="34">
        <f>$H237*'Base Data'!AO237</f>
        <v>0</v>
      </c>
      <c r="AP237" s="34">
        <f>$H237*'Base Data'!AP237</f>
        <v>0</v>
      </c>
      <c r="AQ237" s="34">
        <f>$H237*'Base Data'!AQ237</f>
        <v>0</v>
      </c>
      <c r="AR237" s="34">
        <f>$H237*'Base Data'!AR237</f>
        <v>0</v>
      </c>
      <c r="AS237" s="34">
        <f>$H237*'Base Data'!AS237</f>
        <v>0</v>
      </c>
      <c r="AT237" s="34">
        <f>$H237*'Base Data'!AT237</f>
        <v>0</v>
      </c>
      <c r="AU237" s="34">
        <f>$H237*'Base Data'!AU237</f>
        <v>0</v>
      </c>
      <c r="AV237" s="34">
        <f>$H237*'Base Data'!AV237</f>
        <v>0</v>
      </c>
      <c r="AW237" s="34">
        <f>$H237*'Base Data'!AW237</f>
        <v>0</v>
      </c>
      <c r="AX237" s="34">
        <f>$H237*'Base Data'!AX237</f>
        <v>0</v>
      </c>
      <c r="AY237" s="34">
        <f>$H237*'Base Data'!AY237</f>
        <v>0</v>
      </c>
      <c r="AZ237" s="34">
        <f>$H237*'Base Data'!AZ237</f>
        <v>0</v>
      </c>
      <c r="BA237" s="34">
        <f>$H237*'Base Data'!BA237</f>
        <v>0</v>
      </c>
      <c r="BB237" s="34">
        <f>$H237*'Base Data'!BB237</f>
        <v>0</v>
      </c>
      <c r="BC237" s="34">
        <f>$H237*'Base Data'!BC237</f>
        <v>0</v>
      </c>
      <c r="BD237" s="34">
        <f>$H237*'Base Data'!BD237</f>
        <v>0</v>
      </c>
      <c r="BE237" s="34">
        <f>$H237*'Base Data'!BE237</f>
        <v>0</v>
      </c>
      <c r="BF237" s="34">
        <f>$H237*'Base Data'!BF237</f>
        <v>0</v>
      </c>
      <c r="BG237" s="34">
        <f>$H237*'Base Data'!BG237</f>
        <v>0</v>
      </c>
      <c r="BH237" s="34">
        <f>$H237*'Base Data'!BH237</f>
        <v>0</v>
      </c>
      <c r="BI237" s="34">
        <f>$H237*'Base Data'!BI237</f>
        <v>0</v>
      </c>
      <c r="BJ237" s="34">
        <f>$H237*'Base Data'!BJ237</f>
        <v>0</v>
      </c>
      <c r="BK237" s="34">
        <f>$H237*'Base Data'!BK237</f>
        <v>0</v>
      </c>
      <c r="BL237" s="34">
        <f>$H237*'Base Data'!BL237</f>
        <v>0</v>
      </c>
      <c r="BM237" s="34">
        <f>$H237*'Base Data'!BM237</f>
        <v>0</v>
      </c>
      <c r="BN237" s="34">
        <f>$H237*'Base Data'!BN237</f>
        <v>0</v>
      </c>
      <c r="BO237" s="34">
        <f>$H237*'Base Data'!BO237</f>
        <v>0</v>
      </c>
      <c r="BP237" s="34">
        <f>$H237*'Base Data'!BP237</f>
        <v>0</v>
      </c>
      <c r="BQ237" s="34">
        <f>$H237*'Base Data'!BQ237</f>
        <v>0</v>
      </c>
      <c r="BR237" s="34">
        <f>$H237*'Base Data'!BR237</f>
        <v>0</v>
      </c>
      <c r="BS237" s="34">
        <f>$H237*'Base Data'!BS237</f>
        <v>0</v>
      </c>
      <c r="BT237" s="34">
        <f>$H237*'Base Data'!BT237</f>
        <v>0</v>
      </c>
      <c r="BU237" s="34">
        <f>$H237*'Base Data'!BU237</f>
        <v>0</v>
      </c>
      <c r="BV237" s="34">
        <f>$H237*'Base Data'!BV237</f>
        <v>0</v>
      </c>
      <c r="BW237" s="34">
        <f>$H237*'Base Data'!BW237</f>
        <v>0</v>
      </c>
      <c r="BX237" s="34">
        <f>$H237*'Base Data'!BX237</f>
        <v>0</v>
      </c>
      <c r="BY237" s="34">
        <f>$H237*'Base Data'!BY237</f>
        <v>0</v>
      </c>
      <c r="BZ237" s="34">
        <f>$H237*'Base Data'!BZ237</f>
        <v>0</v>
      </c>
      <c r="CA237" s="34">
        <f>$H237*'Base Data'!CA237</f>
        <v>0</v>
      </c>
      <c r="CB237" s="34">
        <f>$H237*'Base Data'!CB237</f>
        <v>0</v>
      </c>
      <c r="CC237" s="34">
        <f>$H237*'Base Data'!CC237</f>
        <v>0</v>
      </c>
      <c r="CD237" s="34">
        <f>$H237*'Base Data'!CD237</f>
        <v>0</v>
      </c>
      <c r="CE237" s="34">
        <f>$H237*'Base Data'!CE237</f>
        <v>0</v>
      </c>
      <c r="CF237" s="34">
        <f>$H237*'Base Data'!CF237</f>
        <v>0</v>
      </c>
      <c r="CG237" s="34">
        <f>$H237*'Base Data'!CG237</f>
        <v>0</v>
      </c>
      <c r="CH237" s="34">
        <f>$H237*'Base Data'!CH237</f>
        <v>0</v>
      </c>
      <c r="CI237" s="34">
        <f>$H237*'Base Data'!CI237</f>
        <v>0</v>
      </c>
      <c r="CJ237" s="34">
        <f>$H237*'Base Data'!CJ237</f>
        <v>0</v>
      </c>
      <c r="CK237" s="34">
        <f>$H237*'Base Data'!CK237</f>
        <v>0</v>
      </c>
      <c r="CL237" s="34">
        <f>$H237*'Base Data'!CL237</f>
        <v>0</v>
      </c>
      <c r="CM237" s="34">
        <f>$H237*'Base Data'!CM237</f>
        <v>0</v>
      </c>
      <c r="CN237" s="34">
        <f>$H237*'Base Data'!CN237</f>
        <v>0</v>
      </c>
      <c r="CO237" s="34">
        <f>$H237*'Base Data'!CO237</f>
        <v>0</v>
      </c>
      <c r="CP237" s="34">
        <f>$H237*'Base Data'!CP237</f>
        <v>0</v>
      </c>
      <c r="CQ237" s="34">
        <f>$H237*'Base Data'!CQ237</f>
        <v>0</v>
      </c>
      <c r="CR237" s="34">
        <f>$H237*'Base Data'!CR237</f>
        <v>0</v>
      </c>
      <c r="CS237" s="34">
        <f>$H237*'Base Data'!CS237</f>
        <v>0</v>
      </c>
      <c r="CT237" s="34">
        <f>$H237*'Base Data'!CT237</f>
        <v>0</v>
      </c>
      <c r="CU237" s="34">
        <f>$H237*'Base Data'!CU237</f>
        <v>0</v>
      </c>
      <c r="CV237" s="34">
        <f>$H237*'Base Data'!CV237</f>
        <v>0</v>
      </c>
      <c r="CW237" s="34">
        <f>$H237*'Base Data'!CW237</f>
        <v>0</v>
      </c>
      <c r="CX237" s="34">
        <f>$H237*'Base Data'!CX237</f>
        <v>0</v>
      </c>
      <c r="CY237" s="34">
        <f>$H237*'Base Data'!CY237</f>
        <v>0</v>
      </c>
      <c r="CZ237" s="34">
        <f>$H237*'Base Data'!CZ237</f>
        <v>0</v>
      </c>
      <c r="DA237" s="34">
        <f>$H237*'Base Data'!DA237</f>
        <v>0</v>
      </c>
      <c r="DB237" s="34">
        <f>$H237*'Base Data'!DB237</f>
        <v>0</v>
      </c>
      <c r="DC237" s="34">
        <f>$H237*'Base Data'!DC237</f>
        <v>0</v>
      </c>
      <c r="DD237" s="34">
        <f>$H237*'Base Data'!DD237</f>
        <v>0</v>
      </c>
      <c r="DE237" s="34">
        <f>$H237*'Base Data'!DE237</f>
        <v>0</v>
      </c>
      <c r="DF237" s="34">
        <f>$H237*'Base Data'!DF237</f>
        <v>0</v>
      </c>
      <c r="DG237" s="34">
        <f>$H237*'Base Data'!DG237</f>
        <v>0</v>
      </c>
      <c r="DH237" s="34">
        <f>$H237*'Base Data'!DH237</f>
        <v>0</v>
      </c>
      <c r="DI237" s="34">
        <f>$H237*'Base Data'!DI237</f>
        <v>0</v>
      </c>
      <c r="DJ237" s="34">
        <f>$H237*'Base Data'!DJ237</f>
        <v>0</v>
      </c>
      <c r="DK237" s="34">
        <f>$H237*'Base Data'!DK237</f>
        <v>0</v>
      </c>
      <c r="DL237" s="729">
        <f>$H237*'Base Data'!DL237</f>
        <v>0</v>
      </c>
    </row>
    <row r="238" spans="1:117" s="413" customFormat="1" ht="19.5" customHeight="1">
      <c r="A238" s="333">
        <f>'LCR Weights'!N238</f>
        <v>0</v>
      </c>
      <c r="B238" s="333"/>
      <c r="C238" s="130"/>
      <c r="D238" s="87" t="s">
        <v>690</v>
      </c>
      <c r="E238" s="136" t="s">
        <v>867</v>
      </c>
      <c r="F238" s="785" t="s">
        <v>981</v>
      </c>
      <c r="G238" s="726">
        <f>'LCR Weights'!M238</f>
        <v>0</v>
      </c>
      <c r="H238" s="727">
        <f>'LCR Weights'!H238</f>
        <v>0</v>
      </c>
      <c r="I238" s="133"/>
      <c r="J238" s="34">
        <f>IF('LCR Weights'!$N238=0,1,0)*('Base Data'!J238+'Base Data'!I238)*G238</f>
        <v>0</v>
      </c>
      <c r="K238" s="33">
        <f>'LCR Weights'!$N238*($G238*('Base Data'!$I238+'Base Data'!$J238)/30)+($H238*'Base Data'!K238)</f>
        <v>0</v>
      </c>
      <c r="L238" s="33">
        <f>'LCR Weights'!$N238*($G238*('Base Data'!$I238+'Base Data'!$J238)/30)+($H238*'Base Data'!L238)</f>
        <v>0</v>
      </c>
      <c r="M238" s="33">
        <f>'LCR Weights'!$N238*($G238*('Base Data'!$I238+'Base Data'!$J238)/30)+($H238*'Base Data'!M238)</f>
        <v>0</v>
      </c>
      <c r="N238" s="33">
        <f>'LCR Weights'!$N238*($G238*('Base Data'!$I238+'Base Data'!$J238)/30)+($H238*'Base Data'!N238)</f>
        <v>0</v>
      </c>
      <c r="O238" s="33">
        <f>'LCR Weights'!$N238*($G238*('Base Data'!$I238+'Base Data'!$J238)/30)+($H238*'Base Data'!O238)</f>
        <v>0</v>
      </c>
      <c r="P238" s="33">
        <f>'LCR Weights'!$N238*($G238*('Base Data'!$I238+'Base Data'!$J238)/30)+($H238*'Base Data'!P238)</f>
        <v>0</v>
      </c>
      <c r="Q238" s="33">
        <f>'LCR Weights'!$N238*($G238*('Base Data'!$I238+'Base Data'!$J238)/30)+($H238*'Base Data'!Q238)</f>
        <v>0</v>
      </c>
      <c r="R238" s="33">
        <f>'LCR Weights'!$N238*($G238*('Base Data'!$I238+'Base Data'!$J238)/30)+($H238*'Base Data'!R238)</f>
        <v>0</v>
      </c>
      <c r="S238" s="33">
        <f>'LCR Weights'!$N238*($G238*('Base Data'!$I238+'Base Data'!$J238)/30)+($H238*'Base Data'!S238)</f>
        <v>0</v>
      </c>
      <c r="T238" s="33">
        <f>'LCR Weights'!$N238*($G238*('Base Data'!$I238+'Base Data'!$J238)/30)+($H238*'Base Data'!T238)</f>
        <v>0</v>
      </c>
      <c r="U238" s="33">
        <f>'LCR Weights'!$N238*($G238*('Base Data'!$I238+'Base Data'!$J238)/30)+($H238*'Base Data'!U238)</f>
        <v>0</v>
      </c>
      <c r="V238" s="33">
        <f>'LCR Weights'!$N238*($G238*('Base Data'!$I238+'Base Data'!$J238)/30)+($H238*'Base Data'!V238)</f>
        <v>0</v>
      </c>
      <c r="W238" s="33">
        <f>'LCR Weights'!$N238*($G238*('Base Data'!$I238+'Base Data'!$J238)/30)+($H238*'Base Data'!W238)</f>
        <v>0</v>
      </c>
      <c r="X238" s="33">
        <f>'LCR Weights'!$N238*($G238*('Base Data'!$I238+'Base Data'!$J238)/30)+($H238*'Base Data'!X238)</f>
        <v>0</v>
      </c>
      <c r="Y238" s="33">
        <f>'LCR Weights'!$N238*($G238*('Base Data'!$I238+'Base Data'!$J238)/30)+($H238*'Base Data'!Y238)</f>
        <v>0</v>
      </c>
      <c r="Z238" s="33">
        <f>'LCR Weights'!$N238*($G238*('Base Data'!$I238+'Base Data'!$J238)/30)+($H238*'Base Data'!Z238)</f>
        <v>0</v>
      </c>
      <c r="AA238" s="33">
        <f>'LCR Weights'!$N238*($G238*('Base Data'!$I238+'Base Data'!$J238)/30)+($H238*'Base Data'!AA238)</f>
        <v>0</v>
      </c>
      <c r="AB238" s="33">
        <f>'LCR Weights'!$N238*($G238*('Base Data'!$I238+'Base Data'!$J238)/30)+($H238*'Base Data'!AB238)</f>
        <v>0</v>
      </c>
      <c r="AC238" s="33">
        <f>'LCR Weights'!$N238*($G238*('Base Data'!$I238+'Base Data'!$J238)/30)+($H238*'Base Data'!AC238)</f>
        <v>0</v>
      </c>
      <c r="AD238" s="33">
        <f>'LCR Weights'!$N238*($G238*('Base Data'!$I238+'Base Data'!$J238)/30)+($H238*'Base Data'!AD238)</f>
        <v>0</v>
      </c>
      <c r="AE238" s="33">
        <f>'LCR Weights'!$N238*($G238*('Base Data'!$I238+'Base Data'!$J238)/30)+($H238*'Base Data'!AE238)</f>
        <v>0</v>
      </c>
      <c r="AF238" s="33">
        <f>'LCR Weights'!$N238*($G238*('Base Data'!$I238+'Base Data'!$J238)/30)+($H238*'Base Data'!AF238)</f>
        <v>0</v>
      </c>
      <c r="AG238" s="33">
        <f>'LCR Weights'!$N238*($G238*('Base Data'!$I238+'Base Data'!$J238)/30)+($H238*'Base Data'!AG238)</f>
        <v>0</v>
      </c>
      <c r="AH238" s="33">
        <f>'LCR Weights'!$N238*($G238*('Base Data'!$I238+'Base Data'!$J238)/30)+($H238*'Base Data'!AH238)</f>
        <v>0</v>
      </c>
      <c r="AI238" s="33">
        <f>'LCR Weights'!$N238*($G238*('Base Data'!$I238+'Base Data'!$J238)/30)+($H238*'Base Data'!AI238)</f>
        <v>0</v>
      </c>
      <c r="AJ238" s="33">
        <f>'LCR Weights'!$N238*($G238*('Base Data'!$I238+'Base Data'!$J238)/30)+($H238*'Base Data'!AJ238)</f>
        <v>0</v>
      </c>
      <c r="AK238" s="33">
        <f>'LCR Weights'!$N238*($G238*('Base Data'!$I238+'Base Data'!$J238)/30)+($H238*'Base Data'!AK238)</f>
        <v>0</v>
      </c>
      <c r="AL238" s="33">
        <f>'LCR Weights'!$N238*($G238*('Base Data'!$I238+'Base Data'!$J238)/30)+($H238*'Base Data'!AL238)</f>
        <v>0</v>
      </c>
      <c r="AM238" s="33">
        <f>'LCR Weights'!$N238*($G238*('Base Data'!$I238+'Base Data'!$J238)/30)+($H238*'Base Data'!AM238)</f>
        <v>0</v>
      </c>
      <c r="AN238" s="33">
        <f>'LCR Weights'!$N238*($G238*('Base Data'!$I238+'Base Data'!$J238)/30)+($H238*'Base Data'!AN238)</f>
        <v>0</v>
      </c>
      <c r="AO238" s="34">
        <f>$H238*'Base Data'!AO238</f>
        <v>0</v>
      </c>
      <c r="AP238" s="34">
        <f>$H238*'Base Data'!AP238</f>
        <v>0</v>
      </c>
      <c r="AQ238" s="34">
        <f>$H238*'Base Data'!AQ238</f>
        <v>0</v>
      </c>
      <c r="AR238" s="34">
        <f>$H238*'Base Data'!AR238</f>
        <v>0</v>
      </c>
      <c r="AS238" s="34">
        <f>$H238*'Base Data'!AS238</f>
        <v>0</v>
      </c>
      <c r="AT238" s="34">
        <f>$H238*'Base Data'!AT238</f>
        <v>0</v>
      </c>
      <c r="AU238" s="34">
        <f>$H238*'Base Data'!AU238</f>
        <v>0</v>
      </c>
      <c r="AV238" s="34">
        <f>$H238*'Base Data'!AV238</f>
        <v>0</v>
      </c>
      <c r="AW238" s="34">
        <f>$H238*'Base Data'!AW238</f>
        <v>0</v>
      </c>
      <c r="AX238" s="34">
        <f>$H238*'Base Data'!AX238</f>
        <v>0</v>
      </c>
      <c r="AY238" s="34">
        <f>$H238*'Base Data'!AY238</f>
        <v>0</v>
      </c>
      <c r="AZ238" s="34">
        <f>$H238*'Base Data'!AZ238</f>
        <v>0</v>
      </c>
      <c r="BA238" s="34">
        <f>$H238*'Base Data'!BA238</f>
        <v>0</v>
      </c>
      <c r="BB238" s="34">
        <f>$H238*'Base Data'!BB238</f>
        <v>0</v>
      </c>
      <c r="BC238" s="34">
        <f>$H238*'Base Data'!BC238</f>
        <v>0</v>
      </c>
      <c r="BD238" s="34">
        <f>$H238*'Base Data'!BD238</f>
        <v>0</v>
      </c>
      <c r="BE238" s="34">
        <f>$H238*'Base Data'!BE238</f>
        <v>0</v>
      </c>
      <c r="BF238" s="34">
        <f>$H238*'Base Data'!BF238</f>
        <v>0</v>
      </c>
      <c r="BG238" s="34">
        <f>$H238*'Base Data'!BG238</f>
        <v>0</v>
      </c>
      <c r="BH238" s="34">
        <f>$H238*'Base Data'!BH238</f>
        <v>0</v>
      </c>
      <c r="BI238" s="34">
        <f>$H238*'Base Data'!BI238</f>
        <v>0</v>
      </c>
      <c r="BJ238" s="34">
        <f>$H238*'Base Data'!BJ238</f>
        <v>0</v>
      </c>
      <c r="BK238" s="34">
        <f>$H238*'Base Data'!BK238</f>
        <v>0</v>
      </c>
      <c r="BL238" s="34">
        <f>$H238*'Base Data'!BL238</f>
        <v>0</v>
      </c>
      <c r="BM238" s="34">
        <f>$H238*'Base Data'!BM238</f>
        <v>0</v>
      </c>
      <c r="BN238" s="34">
        <f>$H238*'Base Data'!BN238</f>
        <v>0</v>
      </c>
      <c r="BO238" s="34">
        <f>$H238*'Base Data'!BO238</f>
        <v>0</v>
      </c>
      <c r="BP238" s="34">
        <f>$H238*'Base Data'!BP238</f>
        <v>0</v>
      </c>
      <c r="BQ238" s="34">
        <f>$H238*'Base Data'!BQ238</f>
        <v>0</v>
      </c>
      <c r="BR238" s="34">
        <f>$H238*'Base Data'!BR238</f>
        <v>0</v>
      </c>
      <c r="BS238" s="34">
        <f>$H238*'Base Data'!BS238</f>
        <v>0</v>
      </c>
      <c r="BT238" s="34">
        <f>$H238*'Base Data'!BT238</f>
        <v>0</v>
      </c>
      <c r="BU238" s="34">
        <f>$H238*'Base Data'!BU238</f>
        <v>0</v>
      </c>
      <c r="BV238" s="34">
        <f>$H238*'Base Data'!BV238</f>
        <v>0</v>
      </c>
      <c r="BW238" s="34">
        <f>$H238*'Base Data'!BW238</f>
        <v>0</v>
      </c>
      <c r="BX238" s="34">
        <f>$H238*'Base Data'!BX238</f>
        <v>0</v>
      </c>
      <c r="BY238" s="34">
        <f>$H238*'Base Data'!BY238</f>
        <v>0</v>
      </c>
      <c r="BZ238" s="34">
        <f>$H238*'Base Data'!BZ238</f>
        <v>0</v>
      </c>
      <c r="CA238" s="34">
        <f>$H238*'Base Data'!CA238</f>
        <v>0</v>
      </c>
      <c r="CB238" s="34">
        <f>$H238*'Base Data'!CB238</f>
        <v>0</v>
      </c>
      <c r="CC238" s="34">
        <f>$H238*'Base Data'!CC238</f>
        <v>0</v>
      </c>
      <c r="CD238" s="34">
        <f>$H238*'Base Data'!CD238</f>
        <v>0</v>
      </c>
      <c r="CE238" s="34">
        <f>$H238*'Base Data'!CE238</f>
        <v>0</v>
      </c>
      <c r="CF238" s="34">
        <f>$H238*'Base Data'!CF238</f>
        <v>0</v>
      </c>
      <c r="CG238" s="34">
        <f>$H238*'Base Data'!CG238</f>
        <v>0</v>
      </c>
      <c r="CH238" s="34">
        <f>$H238*'Base Data'!CH238</f>
        <v>0</v>
      </c>
      <c r="CI238" s="34">
        <f>$H238*'Base Data'!CI238</f>
        <v>0</v>
      </c>
      <c r="CJ238" s="34">
        <f>$H238*'Base Data'!CJ238</f>
        <v>0</v>
      </c>
      <c r="CK238" s="34">
        <f>$H238*'Base Data'!CK238</f>
        <v>0</v>
      </c>
      <c r="CL238" s="34">
        <f>$H238*'Base Data'!CL238</f>
        <v>0</v>
      </c>
      <c r="CM238" s="34">
        <f>$H238*'Base Data'!CM238</f>
        <v>0</v>
      </c>
      <c r="CN238" s="34">
        <f>$H238*'Base Data'!CN238</f>
        <v>0</v>
      </c>
      <c r="CO238" s="34">
        <f>$H238*'Base Data'!CO238</f>
        <v>0</v>
      </c>
      <c r="CP238" s="34">
        <f>$H238*'Base Data'!CP238</f>
        <v>0</v>
      </c>
      <c r="CQ238" s="34">
        <f>$H238*'Base Data'!CQ238</f>
        <v>0</v>
      </c>
      <c r="CR238" s="34">
        <f>$H238*'Base Data'!CR238</f>
        <v>0</v>
      </c>
      <c r="CS238" s="34">
        <f>$H238*'Base Data'!CS238</f>
        <v>0</v>
      </c>
      <c r="CT238" s="34">
        <f>$H238*'Base Data'!CT238</f>
        <v>0</v>
      </c>
      <c r="CU238" s="34">
        <f>$H238*'Base Data'!CU238</f>
        <v>0</v>
      </c>
      <c r="CV238" s="34">
        <f>$H238*'Base Data'!CV238</f>
        <v>0</v>
      </c>
      <c r="CW238" s="34">
        <f>$H238*'Base Data'!CW238</f>
        <v>0</v>
      </c>
      <c r="CX238" s="34">
        <f>$H238*'Base Data'!CX238</f>
        <v>0</v>
      </c>
      <c r="CY238" s="34">
        <f>$H238*'Base Data'!CY238</f>
        <v>0</v>
      </c>
      <c r="CZ238" s="34">
        <f>$H238*'Base Data'!CZ238</f>
        <v>0</v>
      </c>
      <c r="DA238" s="34">
        <f>$H238*'Base Data'!DA238</f>
        <v>0</v>
      </c>
      <c r="DB238" s="34">
        <f>$H238*'Base Data'!DB238</f>
        <v>0</v>
      </c>
      <c r="DC238" s="34">
        <f>$H238*'Base Data'!DC238</f>
        <v>0</v>
      </c>
      <c r="DD238" s="34">
        <f>$H238*'Base Data'!DD238</f>
        <v>0</v>
      </c>
      <c r="DE238" s="34">
        <f>$H238*'Base Data'!DE238</f>
        <v>0</v>
      </c>
      <c r="DF238" s="34">
        <f>$H238*'Base Data'!DF238</f>
        <v>0</v>
      </c>
      <c r="DG238" s="34">
        <f>$H238*'Base Data'!DG238</f>
        <v>0</v>
      </c>
      <c r="DH238" s="34">
        <f>$H238*'Base Data'!DH238</f>
        <v>0</v>
      </c>
      <c r="DI238" s="34">
        <f>$H238*'Base Data'!DI238</f>
        <v>0</v>
      </c>
      <c r="DJ238" s="34">
        <f>$H238*'Base Data'!DJ238</f>
        <v>0</v>
      </c>
      <c r="DK238" s="34">
        <f>$H238*'Base Data'!DK238</f>
        <v>0</v>
      </c>
      <c r="DL238" s="729">
        <f>$H238*'Base Data'!DL238</f>
        <v>0</v>
      </c>
    </row>
    <row r="239" spans="1:117" s="413" customFormat="1" ht="19.5" customHeight="1">
      <c r="A239" s="333">
        <f>'LCR Weights'!N239</f>
        <v>0</v>
      </c>
      <c r="B239" s="333"/>
      <c r="C239" s="130"/>
      <c r="D239" s="87"/>
      <c r="E239" s="138"/>
      <c r="F239" s="382" t="s">
        <v>983</v>
      </c>
      <c r="G239" s="726">
        <f>'LCR Weights'!M239</f>
        <v>0</v>
      </c>
      <c r="H239" s="727">
        <f>'LCR Weights'!H239</f>
        <v>0</v>
      </c>
      <c r="I239" s="133"/>
      <c r="J239" s="34">
        <f>IF('LCR Weights'!$N239=0,1,0)*('Base Data'!J239+'Base Data'!I239)*G239</f>
        <v>0</v>
      </c>
      <c r="K239" s="33">
        <f>'LCR Weights'!$N239*($G239*('Base Data'!$I239+'Base Data'!$J239)/30)+($H239*'Base Data'!K239)</f>
        <v>0</v>
      </c>
      <c r="L239" s="33">
        <f>'LCR Weights'!$N239*($G239*('Base Data'!$I239+'Base Data'!$J239)/30)+($H239*'Base Data'!L239)</f>
        <v>0</v>
      </c>
      <c r="M239" s="33">
        <f>'LCR Weights'!$N239*($G239*('Base Data'!$I239+'Base Data'!$J239)/30)+($H239*'Base Data'!M239)</f>
        <v>0</v>
      </c>
      <c r="N239" s="33">
        <f>'LCR Weights'!$N239*($G239*('Base Data'!$I239+'Base Data'!$J239)/30)+($H239*'Base Data'!N239)</f>
        <v>0</v>
      </c>
      <c r="O239" s="33">
        <f>'LCR Weights'!$N239*($G239*('Base Data'!$I239+'Base Data'!$J239)/30)+($H239*'Base Data'!O239)</f>
        <v>0</v>
      </c>
      <c r="P239" s="33">
        <f>'LCR Weights'!$N239*($G239*('Base Data'!$I239+'Base Data'!$J239)/30)+($H239*'Base Data'!P239)</f>
        <v>0</v>
      </c>
      <c r="Q239" s="33">
        <f>'LCR Weights'!$N239*($G239*('Base Data'!$I239+'Base Data'!$J239)/30)+($H239*'Base Data'!Q239)</f>
        <v>0</v>
      </c>
      <c r="R239" s="33">
        <f>'LCR Weights'!$N239*($G239*('Base Data'!$I239+'Base Data'!$J239)/30)+($H239*'Base Data'!R239)</f>
        <v>0</v>
      </c>
      <c r="S239" s="33">
        <f>'LCR Weights'!$N239*($G239*('Base Data'!$I239+'Base Data'!$J239)/30)+($H239*'Base Data'!S239)</f>
        <v>0</v>
      </c>
      <c r="T239" s="33">
        <f>'LCR Weights'!$N239*($G239*('Base Data'!$I239+'Base Data'!$J239)/30)+($H239*'Base Data'!T239)</f>
        <v>0</v>
      </c>
      <c r="U239" s="33">
        <f>'LCR Weights'!$N239*($G239*('Base Data'!$I239+'Base Data'!$J239)/30)+($H239*'Base Data'!U239)</f>
        <v>0</v>
      </c>
      <c r="V239" s="33">
        <f>'LCR Weights'!$N239*($G239*('Base Data'!$I239+'Base Data'!$J239)/30)+($H239*'Base Data'!V239)</f>
        <v>0</v>
      </c>
      <c r="W239" s="33">
        <f>'LCR Weights'!$N239*($G239*('Base Data'!$I239+'Base Data'!$J239)/30)+($H239*'Base Data'!W239)</f>
        <v>0</v>
      </c>
      <c r="X239" s="33">
        <f>'LCR Weights'!$N239*($G239*('Base Data'!$I239+'Base Data'!$J239)/30)+($H239*'Base Data'!X239)</f>
        <v>0</v>
      </c>
      <c r="Y239" s="33">
        <f>'LCR Weights'!$N239*($G239*('Base Data'!$I239+'Base Data'!$J239)/30)+($H239*'Base Data'!Y239)</f>
        <v>0</v>
      </c>
      <c r="Z239" s="33">
        <f>'LCR Weights'!$N239*($G239*('Base Data'!$I239+'Base Data'!$J239)/30)+($H239*'Base Data'!Z239)</f>
        <v>0</v>
      </c>
      <c r="AA239" s="33">
        <f>'LCR Weights'!$N239*($G239*('Base Data'!$I239+'Base Data'!$J239)/30)+($H239*'Base Data'!AA239)</f>
        <v>0</v>
      </c>
      <c r="AB239" s="33">
        <f>'LCR Weights'!$N239*($G239*('Base Data'!$I239+'Base Data'!$J239)/30)+($H239*'Base Data'!AB239)</f>
        <v>0</v>
      </c>
      <c r="AC239" s="33">
        <f>'LCR Weights'!$N239*($G239*('Base Data'!$I239+'Base Data'!$J239)/30)+($H239*'Base Data'!AC239)</f>
        <v>0</v>
      </c>
      <c r="AD239" s="33">
        <f>'LCR Weights'!$N239*($G239*('Base Data'!$I239+'Base Data'!$J239)/30)+($H239*'Base Data'!AD239)</f>
        <v>0</v>
      </c>
      <c r="AE239" s="33">
        <f>'LCR Weights'!$N239*($G239*('Base Data'!$I239+'Base Data'!$J239)/30)+($H239*'Base Data'!AE239)</f>
        <v>0</v>
      </c>
      <c r="AF239" s="33">
        <f>'LCR Weights'!$N239*($G239*('Base Data'!$I239+'Base Data'!$J239)/30)+($H239*'Base Data'!AF239)</f>
        <v>0</v>
      </c>
      <c r="AG239" s="33">
        <f>'LCR Weights'!$N239*($G239*('Base Data'!$I239+'Base Data'!$J239)/30)+($H239*'Base Data'!AG239)</f>
        <v>0</v>
      </c>
      <c r="AH239" s="33">
        <f>'LCR Weights'!$N239*($G239*('Base Data'!$I239+'Base Data'!$J239)/30)+($H239*'Base Data'!AH239)</f>
        <v>0</v>
      </c>
      <c r="AI239" s="33">
        <f>'LCR Weights'!$N239*($G239*('Base Data'!$I239+'Base Data'!$J239)/30)+($H239*'Base Data'!AI239)</f>
        <v>0</v>
      </c>
      <c r="AJ239" s="33">
        <f>'LCR Weights'!$N239*($G239*('Base Data'!$I239+'Base Data'!$J239)/30)+($H239*'Base Data'!AJ239)</f>
        <v>0</v>
      </c>
      <c r="AK239" s="33">
        <f>'LCR Weights'!$N239*($G239*('Base Data'!$I239+'Base Data'!$J239)/30)+($H239*'Base Data'!AK239)</f>
        <v>0</v>
      </c>
      <c r="AL239" s="33">
        <f>'LCR Weights'!$N239*($G239*('Base Data'!$I239+'Base Data'!$J239)/30)+($H239*'Base Data'!AL239)</f>
        <v>0</v>
      </c>
      <c r="AM239" s="33">
        <f>'LCR Weights'!$N239*($G239*('Base Data'!$I239+'Base Data'!$J239)/30)+($H239*'Base Data'!AM239)</f>
        <v>0</v>
      </c>
      <c r="AN239" s="33">
        <f>'LCR Weights'!$N239*($G239*('Base Data'!$I239+'Base Data'!$J239)/30)+($H239*'Base Data'!AN239)</f>
        <v>0</v>
      </c>
      <c r="AO239" s="34">
        <f>$H239*'Base Data'!AO239</f>
        <v>0</v>
      </c>
      <c r="AP239" s="34">
        <f>$H239*'Base Data'!AP239</f>
        <v>0</v>
      </c>
      <c r="AQ239" s="34">
        <f>$H239*'Base Data'!AQ239</f>
        <v>0</v>
      </c>
      <c r="AR239" s="34">
        <f>$H239*'Base Data'!AR239</f>
        <v>0</v>
      </c>
      <c r="AS239" s="34">
        <f>$H239*'Base Data'!AS239</f>
        <v>0</v>
      </c>
      <c r="AT239" s="34">
        <f>$H239*'Base Data'!AT239</f>
        <v>0</v>
      </c>
      <c r="AU239" s="34">
        <f>$H239*'Base Data'!AU239</f>
        <v>0</v>
      </c>
      <c r="AV239" s="34">
        <f>$H239*'Base Data'!AV239</f>
        <v>0</v>
      </c>
      <c r="AW239" s="34">
        <f>$H239*'Base Data'!AW239</f>
        <v>0</v>
      </c>
      <c r="AX239" s="34">
        <f>$H239*'Base Data'!AX239</f>
        <v>0</v>
      </c>
      <c r="AY239" s="34">
        <f>$H239*'Base Data'!AY239</f>
        <v>0</v>
      </c>
      <c r="AZ239" s="34">
        <f>$H239*'Base Data'!AZ239</f>
        <v>0</v>
      </c>
      <c r="BA239" s="34">
        <f>$H239*'Base Data'!BA239</f>
        <v>0</v>
      </c>
      <c r="BB239" s="34">
        <f>$H239*'Base Data'!BB239</f>
        <v>0</v>
      </c>
      <c r="BC239" s="34">
        <f>$H239*'Base Data'!BC239</f>
        <v>0</v>
      </c>
      <c r="BD239" s="34">
        <f>$H239*'Base Data'!BD239</f>
        <v>0</v>
      </c>
      <c r="BE239" s="34">
        <f>$H239*'Base Data'!BE239</f>
        <v>0</v>
      </c>
      <c r="BF239" s="34">
        <f>$H239*'Base Data'!BF239</f>
        <v>0</v>
      </c>
      <c r="BG239" s="34">
        <f>$H239*'Base Data'!BG239</f>
        <v>0</v>
      </c>
      <c r="BH239" s="34">
        <f>$H239*'Base Data'!BH239</f>
        <v>0</v>
      </c>
      <c r="BI239" s="34">
        <f>$H239*'Base Data'!BI239</f>
        <v>0</v>
      </c>
      <c r="BJ239" s="34">
        <f>$H239*'Base Data'!BJ239</f>
        <v>0</v>
      </c>
      <c r="BK239" s="34">
        <f>$H239*'Base Data'!BK239</f>
        <v>0</v>
      </c>
      <c r="BL239" s="34">
        <f>$H239*'Base Data'!BL239</f>
        <v>0</v>
      </c>
      <c r="BM239" s="34">
        <f>$H239*'Base Data'!BM239</f>
        <v>0</v>
      </c>
      <c r="BN239" s="34">
        <f>$H239*'Base Data'!BN239</f>
        <v>0</v>
      </c>
      <c r="BO239" s="34">
        <f>$H239*'Base Data'!BO239</f>
        <v>0</v>
      </c>
      <c r="BP239" s="34">
        <f>$H239*'Base Data'!BP239</f>
        <v>0</v>
      </c>
      <c r="BQ239" s="34">
        <f>$H239*'Base Data'!BQ239</f>
        <v>0</v>
      </c>
      <c r="BR239" s="34">
        <f>$H239*'Base Data'!BR239</f>
        <v>0</v>
      </c>
      <c r="BS239" s="34">
        <f>$H239*'Base Data'!BS239</f>
        <v>0</v>
      </c>
      <c r="BT239" s="34">
        <f>$H239*'Base Data'!BT239</f>
        <v>0</v>
      </c>
      <c r="BU239" s="34">
        <f>$H239*'Base Data'!BU239</f>
        <v>0</v>
      </c>
      <c r="BV239" s="34">
        <f>$H239*'Base Data'!BV239</f>
        <v>0</v>
      </c>
      <c r="BW239" s="34">
        <f>$H239*'Base Data'!BW239</f>
        <v>0</v>
      </c>
      <c r="BX239" s="34">
        <f>$H239*'Base Data'!BX239</f>
        <v>0</v>
      </c>
      <c r="BY239" s="34">
        <f>$H239*'Base Data'!BY239</f>
        <v>0</v>
      </c>
      <c r="BZ239" s="34">
        <f>$H239*'Base Data'!BZ239</f>
        <v>0</v>
      </c>
      <c r="CA239" s="34">
        <f>$H239*'Base Data'!CA239</f>
        <v>0</v>
      </c>
      <c r="CB239" s="34">
        <f>$H239*'Base Data'!CB239</f>
        <v>0</v>
      </c>
      <c r="CC239" s="34">
        <f>$H239*'Base Data'!CC239</f>
        <v>0</v>
      </c>
      <c r="CD239" s="34">
        <f>$H239*'Base Data'!CD239</f>
        <v>0</v>
      </c>
      <c r="CE239" s="34">
        <f>$H239*'Base Data'!CE239</f>
        <v>0</v>
      </c>
      <c r="CF239" s="34">
        <f>$H239*'Base Data'!CF239</f>
        <v>0</v>
      </c>
      <c r="CG239" s="34">
        <f>$H239*'Base Data'!CG239</f>
        <v>0</v>
      </c>
      <c r="CH239" s="34">
        <f>$H239*'Base Data'!CH239</f>
        <v>0</v>
      </c>
      <c r="CI239" s="34">
        <f>$H239*'Base Data'!CI239</f>
        <v>0</v>
      </c>
      <c r="CJ239" s="34">
        <f>$H239*'Base Data'!CJ239</f>
        <v>0</v>
      </c>
      <c r="CK239" s="34">
        <f>$H239*'Base Data'!CK239</f>
        <v>0</v>
      </c>
      <c r="CL239" s="34">
        <f>$H239*'Base Data'!CL239</f>
        <v>0</v>
      </c>
      <c r="CM239" s="34">
        <f>$H239*'Base Data'!CM239</f>
        <v>0</v>
      </c>
      <c r="CN239" s="34">
        <f>$H239*'Base Data'!CN239</f>
        <v>0</v>
      </c>
      <c r="CO239" s="34">
        <f>$H239*'Base Data'!CO239</f>
        <v>0</v>
      </c>
      <c r="CP239" s="34">
        <f>$H239*'Base Data'!CP239</f>
        <v>0</v>
      </c>
      <c r="CQ239" s="34">
        <f>$H239*'Base Data'!CQ239</f>
        <v>0</v>
      </c>
      <c r="CR239" s="34">
        <f>$H239*'Base Data'!CR239</f>
        <v>0</v>
      </c>
      <c r="CS239" s="34">
        <f>$H239*'Base Data'!CS239</f>
        <v>0</v>
      </c>
      <c r="CT239" s="34">
        <f>$H239*'Base Data'!CT239</f>
        <v>0</v>
      </c>
      <c r="CU239" s="34">
        <f>$H239*'Base Data'!CU239</f>
        <v>0</v>
      </c>
      <c r="CV239" s="34">
        <f>$H239*'Base Data'!CV239</f>
        <v>0</v>
      </c>
      <c r="CW239" s="34">
        <f>$H239*'Base Data'!CW239</f>
        <v>0</v>
      </c>
      <c r="CX239" s="34">
        <f>$H239*'Base Data'!CX239</f>
        <v>0</v>
      </c>
      <c r="CY239" s="34">
        <f>$H239*'Base Data'!CY239</f>
        <v>0</v>
      </c>
      <c r="CZ239" s="34">
        <f>$H239*'Base Data'!CZ239</f>
        <v>0</v>
      </c>
      <c r="DA239" s="34">
        <f>$H239*'Base Data'!DA239</f>
        <v>0</v>
      </c>
      <c r="DB239" s="34">
        <f>$H239*'Base Data'!DB239</f>
        <v>0</v>
      </c>
      <c r="DC239" s="34">
        <f>$H239*'Base Data'!DC239</f>
        <v>0</v>
      </c>
      <c r="DD239" s="34">
        <f>$H239*'Base Data'!DD239</f>
        <v>0</v>
      </c>
      <c r="DE239" s="34">
        <f>$H239*'Base Data'!DE239</f>
        <v>0</v>
      </c>
      <c r="DF239" s="34">
        <f>$H239*'Base Data'!DF239</f>
        <v>0</v>
      </c>
      <c r="DG239" s="34">
        <f>$H239*'Base Data'!DG239</f>
        <v>0</v>
      </c>
      <c r="DH239" s="34">
        <f>$H239*'Base Data'!DH239</f>
        <v>0</v>
      </c>
      <c r="DI239" s="34">
        <f>$H239*'Base Data'!DI239</f>
        <v>0</v>
      </c>
      <c r="DJ239" s="34">
        <f>$H239*'Base Data'!DJ239</f>
        <v>0</v>
      </c>
      <c r="DK239" s="34">
        <f>$H239*'Base Data'!DK239</f>
        <v>0</v>
      </c>
      <c r="DL239" s="729">
        <f>$H239*'Base Data'!DL239</f>
        <v>0</v>
      </c>
    </row>
    <row r="240" spans="1:117" s="413" customFormat="1" ht="19.5" customHeight="1">
      <c r="A240" s="333">
        <f>'LCR Weights'!N240</f>
        <v>0</v>
      </c>
      <c r="B240" s="333"/>
      <c r="C240" s="130"/>
      <c r="D240" s="87" t="s">
        <v>692</v>
      </c>
      <c r="E240" s="139" t="s">
        <v>868</v>
      </c>
      <c r="F240" s="785" t="s">
        <v>980</v>
      </c>
      <c r="G240" s="726">
        <f>'LCR Weights'!M240</f>
        <v>0</v>
      </c>
      <c r="H240" s="727">
        <f>'LCR Weights'!H240</f>
        <v>0</v>
      </c>
      <c r="I240" s="133"/>
      <c r="J240" s="34">
        <f>IF('LCR Weights'!$N240=0,1,0)*('Base Data'!J240+'Base Data'!I240)*G240</f>
        <v>0</v>
      </c>
      <c r="K240" s="33">
        <f>'LCR Weights'!$N240*($G240*('Base Data'!$I240+'Base Data'!$J240)/30)+($H240*'Base Data'!K240)</f>
        <v>0</v>
      </c>
      <c r="L240" s="33">
        <f>'LCR Weights'!$N240*($G240*('Base Data'!$I240+'Base Data'!$J240)/30)+($H240*'Base Data'!L240)</f>
        <v>0</v>
      </c>
      <c r="M240" s="33">
        <f>'LCR Weights'!$N240*($G240*('Base Data'!$I240+'Base Data'!$J240)/30)+($H240*'Base Data'!M240)</f>
        <v>0</v>
      </c>
      <c r="N240" s="33">
        <f>'LCR Weights'!$N240*($G240*('Base Data'!$I240+'Base Data'!$J240)/30)+($H240*'Base Data'!N240)</f>
        <v>0</v>
      </c>
      <c r="O240" s="33">
        <f>'LCR Weights'!$N240*($G240*('Base Data'!$I240+'Base Data'!$J240)/30)+($H240*'Base Data'!O240)</f>
        <v>0</v>
      </c>
      <c r="P240" s="33">
        <f>'LCR Weights'!$N240*($G240*('Base Data'!$I240+'Base Data'!$J240)/30)+($H240*'Base Data'!P240)</f>
        <v>0</v>
      </c>
      <c r="Q240" s="33">
        <f>'LCR Weights'!$N240*($G240*('Base Data'!$I240+'Base Data'!$J240)/30)+($H240*'Base Data'!Q240)</f>
        <v>0</v>
      </c>
      <c r="R240" s="33">
        <f>'LCR Weights'!$N240*($G240*('Base Data'!$I240+'Base Data'!$J240)/30)+($H240*'Base Data'!R240)</f>
        <v>0</v>
      </c>
      <c r="S240" s="33">
        <f>'LCR Weights'!$N240*($G240*('Base Data'!$I240+'Base Data'!$J240)/30)+($H240*'Base Data'!S240)</f>
        <v>0</v>
      </c>
      <c r="T240" s="33">
        <f>'LCR Weights'!$N240*($G240*('Base Data'!$I240+'Base Data'!$J240)/30)+($H240*'Base Data'!T240)</f>
        <v>0</v>
      </c>
      <c r="U240" s="33">
        <f>'LCR Weights'!$N240*($G240*('Base Data'!$I240+'Base Data'!$J240)/30)+($H240*'Base Data'!U240)</f>
        <v>0</v>
      </c>
      <c r="V240" s="33">
        <f>'LCR Weights'!$N240*($G240*('Base Data'!$I240+'Base Data'!$J240)/30)+($H240*'Base Data'!V240)</f>
        <v>0</v>
      </c>
      <c r="W240" s="33">
        <f>'LCR Weights'!$N240*($G240*('Base Data'!$I240+'Base Data'!$J240)/30)+($H240*'Base Data'!W240)</f>
        <v>0</v>
      </c>
      <c r="X240" s="33">
        <f>'LCR Weights'!$N240*($G240*('Base Data'!$I240+'Base Data'!$J240)/30)+($H240*'Base Data'!X240)</f>
        <v>0</v>
      </c>
      <c r="Y240" s="33">
        <f>'LCR Weights'!$N240*($G240*('Base Data'!$I240+'Base Data'!$J240)/30)+($H240*'Base Data'!Y240)</f>
        <v>0</v>
      </c>
      <c r="Z240" s="33">
        <f>'LCR Weights'!$N240*($G240*('Base Data'!$I240+'Base Data'!$J240)/30)+($H240*'Base Data'!Z240)</f>
        <v>0</v>
      </c>
      <c r="AA240" s="33">
        <f>'LCR Weights'!$N240*($G240*('Base Data'!$I240+'Base Data'!$J240)/30)+($H240*'Base Data'!AA240)</f>
        <v>0</v>
      </c>
      <c r="AB240" s="33">
        <f>'LCR Weights'!$N240*($G240*('Base Data'!$I240+'Base Data'!$J240)/30)+($H240*'Base Data'!AB240)</f>
        <v>0</v>
      </c>
      <c r="AC240" s="33">
        <f>'LCR Weights'!$N240*($G240*('Base Data'!$I240+'Base Data'!$J240)/30)+($H240*'Base Data'!AC240)</f>
        <v>0</v>
      </c>
      <c r="AD240" s="33">
        <f>'LCR Weights'!$N240*($G240*('Base Data'!$I240+'Base Data'!$J240)/30)+($H240*'Base Data'!AD240)</f>
        <v>0</v>
      </c>
      <c r="AE240" s="33">
        <f>'LCR Weights'!$N240*($G240*('Base Data'!$I240+'Base Data'!$J240)/30)+($H240*'Base Data'!AE240)</f>
        <v>0</v>
      </c>
      <c r="AF240" s="33">
        <f>'LCR Weights'!$N240*($G240*('Base Data'!$I240+'Base Data'!$J240)/30)+($H240*'Base Data'!AF240)</f>
        <v>0</v>
      </c>
      <c r="AG240" s="33">
        <f>'LCR Weights'!$N240*($G240*('Base Data'!$I240+'Base Data'!$J240)/30)+($H240*'Base Data'!AG240)</f>
        <v>0</v>
      </c>
      <c r="AH240" s="33">
        <f>'LCR Weights'!$N240*($G240*('Base Data'!$I240+'Base Data'!$J240)/30)+($H240*'Base Data'!AH240)</f>
        <v>0</v>
      </c>
      <c r="AI240" s="33">
        <f>'LCR Weights'!$N240*($G240*('Base Data'!$I240+'Base Data'!$J240)/30)+($H240*'Base Data'!AI240)</f>
        <v>0</v>
      </c>
      <c r="AJ240" s="33">
        <f>'LCR Weights'!$N240*($G240*('Base Data'!$I240+'Base Data'!$J240)/30)+($H240*'Base Data'!AJ240)</f>
        <v>0</v>
      </c>
      <c r="AK240" s="33">
        <f>'LCR Weights'!$N240*($G240*('Base Data'!$I240+'Base Data'!$J240)/30)+($H240*'Base Data'!AK240)</f>
        <v>0</v>
      </c>
      <c r="AL240" s="33">
        <f>'LCR Weights'!$N240*($G240*('Base Data'!$I240+'Base Data'!$J240)/30)+($H240*'Base Data'!AL240)</f>
        <v>0</v>
      </c>
      <c r="AM240" s="33">
        <f>'LCR Weights'!$N240*($G240*('Base Data'!$I240+'Base Data'!$J240)/30)+($H240*'Base Data'!AM240)</f>
        <v>0</v>
      </c>
      <c r="AN240" s="33">
        <f>'LCR Weights'!$N240*($G240*('Base Data'!$I240+'Base Data'!$J240)/30)+($H240*'Base Data'!AN240)</f>
        <v>0</v>
      </c>
      <c r="AO240" s="34">
        <f>$H240*'Base Data'!AO240</f>
        <v>0</v>
      </c>
      <c r="AP240" s="34">
        <f>$H240*'Base Data'!AP240</f>
        <v>0</v>
      </c>
      <c r="AQ240" s="34">
        <f>$H240*'Base Data'!AQ240</f>
        <v>0</v>
      </c>
      <c r="AR240" s="34">
        <f>$H240*'Base Data'!AR240</f>
        <v>0</v>
      </c>
      <c r="AS240" s="34">
        <f>$H240*'Base Data'!AS240</f>
        <v>0</v>
      </c>
      <c r="AT240" s="34">
        <f>$H240*'Base Data'!AT240</f>
        <v>0</v>
      </c>
      <c r="AU240" s="34">
        <f>$H240*'Base Data'!AU240</f>
        <v>0</v>
      </c>
      <c r="AV240" s="34">
        <f>$H240*'Base Data'!AV240</f>
        <v>0</v>
      </c>
      <c r="AW240" s="34">
        <f>$H240*'Base Data'!AW240</f>
        <v>0</v>
      </c>
      <c r="AX240" s="34">
        <f>$H240*'Base Data'!AX240</f>
        <v>0</v>
      </c>
      <c r="AY240" s="34">
        <f>$H240*'Base Data'!AY240</f>
        <v>0</v>
      </c>
      <c r="AZ240" s="34">
        <f>$H240*'Base Data'!AZ240</f>
        <v>0</v>
      </c>
      <c r="BA240" s="34">
        <f>$H240*'Base Data'!BA240</f>
        <v>0</v>
      </c>
      <c r="BB240" s="34">
        <f>$H240*'Base Data'!BB240</f>
        <v>0</v>
      </c>
      <c r="BC240" s="34">
        <f>$H240*'Base Data'!BC240</f>
        <v>0</v>
      </c>
      <c r="BD240" s="34">
        <f>$H240*'Base Data'!BD240</f>
        <v>0</v>
      </c>
      <c r="BE240" s="34">
        <f>$H240*'Base Data'!BE240</f>
        <v>0</v>
      </c>
      <c r="BF240" s="34">
        <f>$H240*'Base Data'!BF240</f>
        <v>0</v>
      </c>
      <c r="BG240" s="34">
        <f>$H240*'Base Data'!BG240</f>
        <v>0</v>
      </c>
      <c r="BH240" s="34">
        <f>$H240*'Base Data'!BH240</f>
        <v>0</v>
      </c>
      <c r="BI240" s="34">
        <f>$H240*'Base Data'!BI240</f>
        <v>0</v>
      </c>
      <c r="BJ240" s="34">
        <f>$H240*'Base Data'!BJ240</f>
        <v>0</v>
      </c>
      <c r="BK240" s="34">
        <f>$H240*'Base Data'!BK240</f>
        <v>0</v>
      </c>
      <c r="BL240" s="34">
        <f>$H240*'Base Data'!BL240</f>
        <v>0</v>
      </c>
      <c r="BM240" s="34">
        <f>$H240*'Base Data'!BM240</f>
        <v>0</v>
      </c>
      <c r="BN240" s="34">
        <f>$H240*'Base Data'!BN240</f>
        <v>0</v>
      </c>
      <c r="BO240" s="34">
        <f>$H240*'Base Data'!BO240</f>
        <v>0</v>
      </c>
      <c r="BP240" s="34">
        <f>$H240*'Base Data'!BP240</f>
        <v>0</v>
      </c>
      <c r="BQ240" s="34">
        <f>$H240*'Base Data'!BQ240</f>
        <v>0</v>
      </c>
      <c r="BR240" s="34">
        <f>$H240*'Base Data'!BR240</f>
        <v>0</v>
      </c>
      <c r="BS240" s="34">
        <f>$H240*'Base Data'!BS240</f>
        <v>0</v>
      </c>
      <c r="BT240" s="34">
        <f>$H240*'Base Data'!BT240</f>
        <v>0</v>
      </c>
      <c r="BU240" s="34">
        <f>$H240*'Base Data'!BU240</f>
        <v>0</v>
      </c>
      <c r="BV240" s="34">
        <f>$H240*'Base Data'!BV240</f>
        <v>0</v>
      </c>
      <c r="BW240" s="34">
        <f>$H240*'Base Data'!BW240</f>
        <v>0</v>
      </c>
      <c r="BX240" s="34">
        <f>$H240*'Base Data'!BX240</f>
        <v>0</v>
      </c>
      <c r="BY240" s="34">
        <f>$H240*'Base Data'!BY240</f>
        <v>0</v>
      </c>
      <c r="BZ240" s="34">
        <f>$H240*'Base Data'!BZ240</f>
        <v>0</v>
      </c>
      <c r="CA240" s="34">
        <f>$H240*'Base Data'!CA240</f>
        <v>0</v>
      </c>
      <c r="CB240" s="34">
        <f>$H240*'Base Data'!CB240</f>
        <v>0</v>
      </c>
      <c r="CC240" s="34">
        <f>$H240*'Base Data'!CC240</f>
        <v>0</v>
      </c>
      <c r="CD240" s="34">
        <f>$H240*'Base Data'!CD240</f>
        <v>0</v>
      </c>
      <c r="CE240" s="34">
        <f>$H240*'Base Data'!CE240</f>
        <v>0</v>
      </c>
      <c r="CF240" s="34">
        <f>$H240*'Base Data'!CF240</f>
        <v>0</v>
      </c>
      <c r="CG240" s="34">
        <f>$H240*'Base Data'!CG240</f>
        <v>0</v>
      </c>
      <c r="CH240" s="34">
        <f>$H240*'Base Data'!CH240</f>
        <v>0</v>
      </c>
      <c r="CI240" s="34">
        <f>$H240*'Base Data'!CI240</f>
        <v>0</v>
      </c>
      <c r="CJ240" s="34">
        <f>$H240*'Base Data'!CJ240</f>
        <v>0</v>
      </c>
      <c r="CK240" s="34">
        <f>$H240*'Base Data'!CK240</f>
        <v>0</v>
      </c>
      <c r="CL240" s="34">
        <f>$H240*'Base Data'!CL240</f>
        <v>0</v>
      </c>
      <c r="CM240" s="34">
        <f>$H240*'Base Data'!CM240</f>
        <v>0</v>
      </c>
      <c r="CN240" s="34">
        <f>$H240*'Base Data'!CN240</f>
        <v>0</v>
      </c>
      <c r="CO240" s="34">
        <f>$H240*'Base Data'!CO240</f>
        <v>0</v>
      </c>
      <c r="CP240" s="34">
        <f>$H240*'Base Data'!CP240</f>
        <v>0</v>
      </c>
      <c r="CQ240" s="34">
        <f>$H240*'Base Data'!CQ240</f>
        <v>0</v>
      </c>
      <c r="CR240" s="34">
        <f>$H240*'Base Data'!CR240</f>
        <v>0</v>
      </c>
      <c r="CS240" s="34">
        <f>$H240*'Base Data'!CS240</f>
        <v>0</v>
      </c>
      <c r="CT240" s="34">
        <f>$H240*'Base Data'!CT240</f>
        <v>0</v>
      </c>
      <c r="CU240" s="34">
        <f>$H240*'Base Data'!CU240</f>
        <v>0</v>
      </c>
      <c r="CV240" s="34">
        <f>$H240*'Base Data'!CV240</f>
        <v>0</v>
      </c>
      <c r="CW240" s="34">
        <f>$H240*'Base Data'!CW240</f>
        <v>0</v>
      </c>
      <c r="CX240" s="34">
        <f>$H240*'Base Data'!CX240</f>
        <v>0</v>
      </c>
      <c r="CY240" s="34">
        <f>$H240*'Base Data'!CY240</f>
        <v>0</v>
      </c>
      <c r="CZ240" s="34">
        <f>$H240*'Base Data'!CZ240</f>
        <v>0</v>
      </c>
      <c r="DA240" s="34">
        <f>$H240*'Base Data'!DA240</f>
        <v>0</v>
      </c>
      <c r="DB240" s="34">
        <f>$H240*'Base Data'!DB240</f>
        <v>0</v>
      </c>
      <c r="DC240" s="34">
        <f>$H240*'Base Data'!DC240</f>
        <v>0</v>
      </c>
      <c r="DD240" s="34">
        <f>$H240*'Base Data'!DD240</f>
        <v>0</v>
      </c>
      <c r="DE240" s="34">
        <f>$H240*'Base Data'!DE240</f>
        <v>0</v>
      </c>
      <c r="DF240" s="34">
        <f>$H240*'Base Data'!DF240</f>
        <v>0</v>
      </c>
      <c r="DG240" s="34">
        <f>$H240*'Base Data'!DG240</f>
        <v>0</v>
      </c>
      <c r="DH240" s="34">
        <f>$H240*'Base Data'!DH240</f>
        <v>0</v>
      </c>
      <c r="DI240" s="34">
        <f>$H240*'Base Data'!DI240</f>
        <v>0</v>
      </c>
      <c r="DJ240" s="34">
        <f>$H240*'Base Data'!DJ240</f>
        <v>0</v>
      </c>
      <c r="DK240" s="34">
        <f>$H240*'Base Data'!DK240</f>
        <v>0</v>
      </c>
      <c r="DL240" s="729">
        <f>$H240*'Base Data'!DL240</f>
        <v>0</v>
      </c>
    </row>
    <row r="241" spans="1:116" s="413" customFormat="1" ht="19.5" customHeight="1">
      <c r="A241" s="333">
        <f>'LCR Weights'!N241</f>
        <v>0</v>
      </c>
      <c r="B241" s="333"/>
      <c r="C241" s="130"/>
      <c r="D241" s="87" t="s">
        <v>467</v>
      </c>
      <c r="E241" s="139" t="s">
        <v>869</v>
      </c>
      <c r="F241" s="785" t="s">
        <v>984</v>
      </c>
      <c r="G241" s="726">
        <f>'LCR Weights'!M241</f>
        <v>0</v>
      </c>
      <c r="H241" s="727">
        <f>'LCR Weights'!H241</f>
        <v>0</v>
      </c>
      <c r="I241" s="133"/>
      <c r="J241" s="34">
        <f>IF('LCR Weights'!$N241=0,1,0)*('Base Data'!J241+'Base Data'!I241)*G241</f>
        <v>0</v>
      </c>
      <c r="K241" s="33">
        <f>'LCR Weights'!$N241*($G241*('Base Data'!$I241+'Base Data'!$J241)/30)+($H241*'Base Data'!K241)</f>
        <v>0</v>
      </c>
      <c r="L241" s="33">
        <f>'LCR Weights'!$N241*($G241*('Base Data'!$I241+'Base Data'!$J241)/30)+($H241*'Base Data'!L241)</f>
        <v>0</v>
      </c>
      <c r="M241" s="33">
        <f>'LCR Weights'!$N241*($G241*('Base Data'!$I241+'Base Data'!$J241)/30)+($H241*'Base Data'!M241)</f>
        <v>0</v>
      </c>
      <c r="N241" s="33">
        <f>'LCR Weights'!$N241*($G241*('Base Data'!$I241+'Base Data'!$J241)/30)+($H241*'Base Data'!N241)</f>
        <v>0</v>
      </c>
      <c r="O241" s="33">
        <f>'LCR Weights'!$N241*($G241*('Base Data'!$I241+'Base Data'!$J241)/30)+($H241*'Base Data'!O241)</f>
        <v>0</v>
      </c>
      <c r="P241" s="33">
        <f>'LCR Weights'!$N241*($G241*('Base Data'!$I241+'Base Data'!$J241)/30)+($H241*'Base Data'!P241)</f>
        <v>0</v>
      </c>
      <c r="Q241" s="33">
        <f>'LCR Weights'!$N241*($G241*('Base Data'!$I241+'Base Data'!$J241)/30)+($H241*'Base Data'!Q241)</f>
        <v>0</v>
      </c>
      <c r="R241" s="33">
        <f>'LCR Weights'!$N241*($G241*('Base Data'!$I241+'Base Data'!$J241)/30)+($H241*'Base Data'!R241)</f>
        <v>0</v>
      </c>
      <c r="S241" s="33">
        <f>'LCR Weights'!$N241*($G241*('Base Data'!$I241+'Base Data'!$J241)/30)+($H241*'Base Data'!S241)</f>
        <v>0</v>
      </c>
      <c r="T241" s="33">
        <f>'LCR Weights'!$N241*($G241*('Base Data'!$I241+'Base Data'!$J241)/30)+($H241*'Base Data'!T241)</f>
        <v>0</v>
      </c>
      <c r="U241" s="33">
        <f>'LCR Weights'!$N241*($G241*('Base Data'!$I241+'Base Data'!$J241)/30)+($H241*'Base Data'!U241)</f>
        <v>0</v>
      </c>
      <c r="V241" s="33">
        <f>'LCR Weights'!$N241*($G241*('Base Data'!$I241+'Base Data'!$J241)/30)+($H241*'Base Data'!V241)</f>
        <v>0</v>
      </c>
      <c r="W241" s="33">
        <f>'LCR Weights'!$N241*($G241*('Base Data'!$I241+'Base Data'!$J241)/30)+($H241*'Base Data'!W241)</f>
        <v>0</v>
      </c>
      <c r="X241" s="33">
        <f>'LCR Weights'!$N241*($G241*('Base Data'!$I241+'Base Data'!$J241)/30)+($H241*'Base Data'!X241)</f>
        <v>0</v>
      </c>
      <c r="Y241" s="33">
        <f>'LCR Weights'!$N241*($G241*('Base Data'!$I241+'Base Data'!$J241)/30)+($H241*'Base Data'!Y241)</f>
        <v>0</v>
      </c>
      <c r="Z241" s="33">
        <f>'LCR Weights'!$N241*($G241*('Base Data'!$I241+'Base Data'!$J241)/30)+($H241*'Base Data'!Z241)</f>
        <v>0</v>
      </c>
      <c r="AA241" s="33">
        <f>'LCR Weights'!$N241*($G241*('Base Data'!$I241+'Base Data'!$J241)/30)+($H241*'Base Data'!AA241)</f>
        <v>0</v>
      </c>
      <c r="AB241" s="33">
        <f>'LCR Weights'!$N241*($G241*('Base Data'!$I241+'Base Data'!$J241)/30)+($H241*'Base Data'!AB241)</f>
        <v>0</v>
      </c>
      <c r="AC241" s="33">
        <f>'LCR Weights'!$N241*($G241*('Base Data'!$I241+'Base Data'!$J241)/30)+($H241*'Base Data'!AC241)</f>
        <v>0</v>
      </c>
      <c r="AD241" s="33">
        <f>'LCR Weights'!$N241*($G241*('Base Data'!$I241+'Base Data'!$J241)/30)+($H241*'Base Data'!AD241)</f>
        <v>0</v>
      </c>
      <c r="AE241" s="33">
        <f>'LCR Weights'!$N241*($G241*('Base Data'!$I241+'Base Data'!$J241)/30)+($H241*'Base Data'!AE241)</f>
        <v>0</v>
      </c>
      <c r="AF241" s="33">
        <f>'LCR Weights'!$N241*($G241*('Base Data'!$I241+'Base Data'!$J241)/30)+($H241*'Base Data'!AF241)</f>
        <v>0</v>
      </c>
      <c r="AG241" s="33">
        <f>'LCR Weights'!$N241*($G241*('Base Data'!$I241+'Base Data'!$J241)/30)+($H241*'Base Data'!AG241)</f>
        <v>0</v>
      </c>
      <c r="AH241" s="33">
        <f>'LCR Weights'!$N241*($G241*('Base Data'!$I241+'Base Data'!$J241)/30)+($H241*'Base Data'!AH241)</f>
        <v>0</v>
      </c>
      <c r="AI241" s="33">
        <f>'LCR Weights'!$N241*($G241*('Base Data'!$I241+'Base Data'!$J241)/30)+($H241*'Base Data'!AI241)</f>
        <v>0</v>
      </c>
      <c r="AJ241" s="33">
        <f>'LCR Weights'!$N241*($G241*('Base Data'!$I241+'Base Data'!$J241)/30)+($H241*'Base Data'!AJ241)</f>
        <v>0</v>
      </c>
      <c r="AK241" s="33">
        <f>'LCR Weights'!$N241*($G241*('Base Data'!$I241+'Base Data'!$J241)/30)+($H241*'Base Data'!AK241)</f>
        <v>0</v>
      </c>
      <c r="AL241" s="33">
        <f>'LCR Weights'!$N241*($G241*('Base Data'!$I241+'Base Data'!$J241)/30)+($H241*'Base Data'!AL241)</f>
        <v>0</v>
      </c>
      <c r="AM241" s="33">
        <f>'LCR Weights'!$N241*($G241*('Base Data'!$I241+'Base Data'!$J241)/30)+($H241*'Base Data'!AM241)</f>
        <v>0</v>
      </c>
      <c r="AN241" s="33">
        <f>'LCR Weights'!$N241*($G241*('Base Data'!$I241+'Base Data'!$J241)/30)+($H241*'Base Data'!AN241)</f>
        <v>0</v>
      </c>
      <c r="AO241" s="34">
        <f>$H241*'Base Data'!AO241</f>
        <v>0</v>
      </c>
      <c r="AP241" s="34">
        <f>$H241*'Base Data'!AP241</f>
        <v>0</v>
      </c>
      <c r="AQ241" s="34">
        <f>$H241*'Base Data'!AQ241</f>
        <v>0</v>
      </c>
      <c r="AR241" s="34">
        <f>$H241*'Base Data'!AR241</f>
        <v>0</v>
      </c>
      <c r="AS241" s="34">
        <f>$H241*'Base Data'!AS241</f>
        <v>0</v>
      </c>
      <c r="AT241" s="34">
        <f>$H241*'Base Data'!AT241</f>
        <v>0</v>
      </c>
      <c r="AU241" s="34">
        <f>$H241*'Base Data'!AU241</f>
        <v>0</v>
      </c>
      <c r="AV241" s="34">
        <f>$H241*'Base Data'!AV241</f>
        <v>0</v>
      </c>
      <c r="AW241" s="34">
        <f>$H241*'Base Data'!AW241</f>
        <v>0</v>
      </c>
      <c r="AX241" s="34">
        <f>$H241*'Base Data'!AX241</f>
        <v>0</v>
      </c>
      <c r="AY241" s="34">
        <f>$H241*'Base Data'!AY241</f>
        <v>0</v>
      </c>
      <c r="AZ241" s="34">
        <f>$H241*'Base Data'!AZ241</f>
        <v>0</v>
      </c>
      <c r="BA241" s="34">
        <f>$H241*'Base Data'!BA241</f>
        <v>0</v>
      </c>
      <c r="BB241" s="34">
        <f>$H241*'Base Data'!BB241</f>
        <v>0</v>
      </c>
      <c r="BC241" s="34">
        <f>$H241*'Base Data'!BC241</f>
        <v>0</v>
      </c>
      <c r="BD241" s="34">
        <f>$H241*'Base Data'!BD241</f>
        <v>0</v>
      </c>
      <c r="BE241" s="34">
        <f>$H241*'Base Data'!BE241</f>
        <v>0</v>
      </c>
      <c r="BF241" s="34">
        <f>$H241*'Base Data'!BF241</f>
        <v>0</v>
      </c>
      <c r="BG241" s="34">
        <f>$H241*'Base Data'!BG241</f>
        <v>0</v>
      </c>
      <c r="BH241" s="34">
        <f>$H241*'Base Data'!BH241</f>
        <v>0</v>
      </c>
      <c r="BI241" s="34">
        <f>$H241*'Base Data'!BI241</f>
        <v>0</v>
      </c>
      <c r="BJ241" s="34">
        <f>$H241*'Base Data'!BJ241</f>
        <v>0</v>
      </c>
      <c r="BK241" s="34">
        <f>$H241*'Base Data'!BK241</f>
        <v>0</v>
      </c>
      <c r="BL241" s="34">
        <f>$H241*'Base Data'!BL241</f>
        <v>0</v>
      </c>
      <c r="BM241" s="34">
        <f>$H241*'Base Data'!BM241</f>
        <v>0</v>
      </c>
      <c r="BN241" s="34">
        <f>$H241*'Base Data'!BN241</f>
        <v>0</v>
      </c>
      <c r="BO241" s="34">
        <f>$H241*'Base Data'!BO241</f>
        <v>0</v>
      </c>
      <c r="BP241" s="34">
        <f>$H241*'Base Data'!BP241</f>
        <v>0</v>
      </c>
      <c r="BQ241" s="34">
        <f>$H241*'Base Data'!BQ241</f>
        <v>0</v>
      </c>
      <c r="BR241" s="34">
        <f>$H241*'Base Data'!BR241</f>
        <v>0</v>
      </c>
      <c r="BS241" s="34">
        <f>$H241*'Base Data'!BS241</f>
        <v>0</v>
      </c>
      <c r="BT241" s="34">
        <f>$H241*'Base Data'!BT241</f>
        <v>0</v>
      </c>
      <c r="BU241" s="34">
        <f>$H241*'Base Data'!BU241</f>
        <v>0</v>
      </c>
      <c r="BV241" s="34">
        <f>$H241*'Base Data'!BV241</f>
        <v>0</v>
      </c>
      <c r="BW241" s="34">
        <f>$H241*'Base Data'!BW241</f>
        <v>0</v>
      </c>
      <c r="BX241" s="34">
        <f>$H241*'Base Data'!BX241</f>
        <v>0</v>
      </c>
      <c r="BY241" s="34">
        <f>$H241*'Base Data'!BY241</f>
        <v>0</v>
      </c>
      <c r="BZ241" s="34">
        <f>$H241*'Base Data'!BZ241</f>
        <v>0</v>
      </c>
      <c r="CA241" s="34">
        <f>$H241*'Base Data'!CA241</f>
        <v>0</v>
      </c>
      <c r="CB241" s="34">
        <f>$H241*'Base Data'!CB241</f>
        <v>0</v>
      </c>
      <c r="CC241" s="34">
        <f>$H241*'Base Data'!CC241</f>
        <v>0</v>
      </c>
      <c r="CD241" s="34">
        <f>$H241*'Base Data'!CD241</f>
        <v>0</v>
      </c>
      <c r="CE241" s="34">
        <f>$H241*'Base Data'!CE241</f>
        <v>0</v>
      </c>
      <c r="CF241" s="34">
        <f>$H241*'Base Data'!CF241</f>
        <v>0</v>
      </c>
      <c r="CG241" s="34">
        <f>$H241*'Base Data'!CG241</f>
        <v>0</v>
      </c>
      <c r="CH241" s="34">
        <f>$H241*'Base Data'!CH241</f>
        <v>0</v>
      </c>
      <c r="CI241" s="34">
        <f>$H241*'Base Data'!CI241</f>
        <v>0</v>
      </c>
      <c r="CJ241" s="34">
        <f>$H241*'Base Data'!CJ241</f>
        <v>0</v>
      </c>
      <c r="CK241" s="34">
        <f>$H241*'Base Data'!CK241</f>
        <v>0</v>
      </c>
      <c r="CL241" s="34">
        <f>$H241*'Base Data'!CL241</f>
        <v>0</v>
      </c>
      <c r="CM241" s="34">
        <f>$H241*'Base Data'!CM241</f>
        <v>0</v>
      </c>
      <c r="CN241" s="34">
        <f>$H241*'Base Data'!CN241</f>
        <v>0</v>
      </c>
      <c r="CO241" s="34">
        <f>$H241*'Base Data'!CO241</f>
        <v>0</v>
      </c>
      <c r="CP241" s="34">
        <f>$H241*'Base Data'!CP241</f>
        <v>0</v>
      </c>
      <c r="CQ241" s="34">
        <f>$H241*'Base Data'!CQ241</f>
        <v>0</v>
      </c>
      <c r="CR241" s="34">
        <f>$H241*'Base Data'!CR241</f>
        <v>0</v>
      </c>
      <c r="CS241" s="34">
        <f>$H241*'Base Data'!CS241</f>
        <v>0</v>
      </c>
      <c r="CT241" s="34">
        <f>$H241*'Base Data'!CT241</f>
        <v>0</v>
      </c>
      <c r="CU241" s="34">
        <f>$H241*'Base Data'!CU241</f>
        <v>0</v>
      </c>
      <c r="CV241" s="34">
        <f>$H241*'Base Data'!CV241</f>
        <v>0</v>
      </c>
      <c r="CW241" s="34">
        <f>$H241*'Base Data'!CW241</f>
        <v>0</v>
      </c>
      <c r="CX241" s="34">
        <f>$H241*'Base Data'!CX241</f>
        <v>0</v>
      </c>
      <c r="CY241" s="34">
        <f>$H241*'Base Data'!CY241</f>
        <v>0</v>
      </c>
      <c r="CZ241" s="34">
        <f>$H241*'Base Data'!CZ241</f>
        <v>0</v>
      </c>
      <c r="DA241" s="34">
        <f>$H241*'Base Data'!DA241</f>
        <v>0</v>
      </c>
      <c r="DB241" s="34">
        <f>$H241*'Base Data'!DB241</f>
        <v>0</v>
      </c>
      <c r="DC241" s="34">
        <f>$H241*'Base Data'!DC241</f>
        <v>0</v>
      </c>
      <c r="DD241" s="34">
        <f>$H241*'Base Data'!DD241</f>
        <v>0</v>
      </c>
      <c r="DE241" s="34">
        <f>$H241*'Base Data'!DE241</f>
        <v>0</v>
      </c>
      <c r="DF241" s="34">
        <f>$H241*'Base Data'!DF241</f>
        <v>0</v>
      </c>
      <c r="DG241" s="34">
        <f>$H241*'Base Data'!DG241</f>
        <v>0</v>
      </c>
      <c r="DH241" s="34">
        <f>$H241*'Base Data'!DH241</f>
        <v>0</v>
      </c>
      <c r="DI241" s="34">
        <f>$H241*'Base Data'!DI241</f>
        <v>0</v>
      </c>
      <c r="DJ241" s="34">
        <f>$H241*'Base Data'!DJ241</f>
        <v>0</v>
      </c>
      <c r="DK241" s="34">
        <f>$H241*'Base Data'!DK241</f>
        <v>0</v>
      </c>
      <c r="DL241" s="729">
        <f>$H241*'Base Data'!DL241</f>
        <v>0</v>
      </c>
    </row>
    <row r="242" spans="1:116" s="413" customFormat="1" ht="19.5" customHeight="1">
      <c r="A242" s="333">
        <f>'LCR Weights'!N242</f>
        <v>0</v>
      </c>
      <c r="B242" s="333"/>
      <c r="C242" s="130"/>
      <c r="D242" s="87" t="s">
        <v>336</v>
      </c>
      <c r="E242" s="138" t="s">
        <v>337</v>
      </c>
      <c r="F242" s="382" t="s">
        <v>338</v>
      </c>
      <c r="G242" s="726">
        <f>'LCR Weights'!M242</f>
        <v>0</v>
      </c>
      <c r="H242" s="727">
        <f>'LCR Weights'!H242</f>
        <v>0</v>
      </c>
      <c r="I242" s="133"/>
      <c r="J242" s="34">
        <f>IF('LCR Weights'!$N242=0,1,0)*('Base Data'!J242+'Base Data'!I242)*G242</f>
        <v>0</v>
      </c>
      <c r="K242" s="33">
        <f>'LCR Weights'!$N242*($G242*('Base Data'!$I242+'Base Data'!$J242)/30)+($H242*'Base Data'!K242)</f>
        <v>0</v>
      </c>
      <c r="L242" s="33">
        <f>'LCR Weights'!$N242*($G242*('Base Data'!$I242+'Base Data'!$J242)/30)+($H242*'Base Data'!L242)</f>
        <v>0</v>
      </c>
      <c r="M242" s="33">
        <f>'LCR Weights'!$N242*($G242*('Base Data'!$I242+'Base Data'!$J242)/30)+($H242*'Base Data'!M242)</f>
        <v>0</v>
      </c>
      <c r="N242" s="33">
        <f>'LCR Weights'!$N242*($G242*('Base Data'!$I242+'Base Data'!$J242)/30)+($H242*'Base Data'!N242)</f>
        <v>0</v>
      </c>
      <c r="O242" s="33">
        <f>'LCR Weights'!$N242*($G242*('Base Data'!$I242+'Base Data'!$J242)/30)+($H242*'Base Data'!O242)</f>
        <v>0</v>
      </c>
      <c r="P242" s="33">
        <f>'LCR Weights'!$N242*($G242*('Base Data'!$I242+'Base Data'!$J242)/30)+($H242*'Base Data'!P242)</f>
        <v>0</v>
      </c>
      <c r="Q242" s="33">
        <f>'LCR Weights'!$N242*($G242*('Base Data'!$I242+'Base Data'!$J242)/30)+($H242*'Base Data'!Q242)</f>
        <v>0</v>
      </c>
      <c r="R242" s="33">
        <f>'LCR Weights'!$N242*($G242*('Base Data'!$I242+'Base Data'!$J242)/30)+($H242*'Base Data'!R242)</f>
        <v>0</v>
      </c>
      <c r="S242" s="33">
        <f>'LCR Weights'!$N242*($G242*('Base Data'!$I242+'Base Data'!$J242)/30)+($H242*'Base Data'!S242)</f>
        <v>0</v>
      </c>
      <c r="T242" s="33">
        <f>'LCR Weights'!$N242*($G242*('Base Data'!$I242+'Base Data'!$J242)/30)+($H242*'Base Data'!T242)</f>
        <v>0</v>
      </c>
      <c r="U242" s="33">
        <f>'LCR Weights'!$N242*($G242*('Base Data'!$I242+'Base Data'!$J242)/30)+($H242*'Base Data'!U242)</f>
        <v>0</v>
      </c>
      <c r="V242" s="33">
        <f>'LCR Weights'!$N242*($G242*('Base Data'!$I242+'Base Data'!$J242)/30)+($H242*'Base Data'!V242)</f>
        <v>0</v>
      </c>
      <c r="W242" s="33">
        <f>'LCR Weights'!$N242*($G242*('Base Data'!$I242+'Base Data'!$J242)/30)+($H242*'Base Data'!W242)</f>
        <v>0</v>
      </c>
      <c r="X242" s="33">
        <f>'LCR Weights'!$N242*($G242*('Base Data'!$I242+'Base Data'!$J242)/30)+($H242*'Base Data'!X242)</f>
        <v>0</v>
      </c>
      <c r="Y242" s="33">
        <f>'LCR Weights'!$N242*($G242*('Base Data'!$I242+'Base Data'!$J242)/30)+($H242*'Base Data'!Y242)</f>
        <v>0</v>
      </c>
      <c r="Z242" s="33">
        <f>'LCR Weights'!$N242*($G242*('Base Data'!$I242+'Base Data'!$J242)/30)+($H242*'Base Data'!Z242)</f>
        <v>0</v>
      </c>
      <c r="AA242" s="33">
        <f>'LCR Weights'!$N242*($G242*('Base Data'!$I242+'Base Data'!$J242)/30)+($H242*'Base Data'!AA242)</f>
        <v>0</v>
      </c>
      <c r="AB242" s="33">
        <f>'LCR Weights'!$N242*($G242*('Base Data'!$I242+'Base Data'!$J242)/30)+($H242*'Base Data'!AB242)</f>
        <v>0</v>
      </c>
      <c r="AC242" s="33">
        <f>'LCR Weights'!$N242*($G242*('Base Data'!$I242+'Base Data'!$J242)/30)+($H242*'Base Data'!AC242)</f>
        <v>0</v>
      </c>
      <c r="AD242" s="33">
        <f>'LCR Weights'!$N242*($G242*('Base Data'!$I242+'Base Data'!$J242)/30)+($H242*'Base Data'!AD242)</f>
        <v>0</v>
      </c>
      <c r="AE242" s="33">
        <f>'LCR Weights'!$N242*($G242*('Base Data'!$I242+'Base Data'!$J242)/30)+($H242*'Base Data'!AE242)</f>
        <v>0</v>
      </c>
      <c r="AF242" s="33">
        <f>'LCR Weights'!$N242*($G242*('Base Data'!$I242+'Base Data'!$J242)/30)+($H242*'Base Data'!AF242)</f>
        <v>0</v>
      </c>
      <c r="AG242" s="33">
        <f>'LCR Weights'!$N242*($G242*('Base Data'!$I242+'Base Data'!$J242)/30)+($H242*'Base Data'!AG242)</f>
        <v>0</v>
      </c>
      <c r="AH242" s="33">
        <f>'LCR Weights'!$N242*($G242*('Base Data'!$I242+'Base Data'!$J242)/30)+($H242*'Base Data'!AH242)</f>
        <v>0</v>
      </c>
      <c r="AI242" s="33">
        <f>'LCR Weights'!$N242*($G242*('Base Data'!$I242+'Base Data'!$J242)/30)+($H242*'Base Data'!AI242)</f>
        <v>0</v>
      </c>
      <c r="AJ242" s="33">
        <f>'LCR Weights'!$N242*($G242*('Base Data'!$I242+'Base Data'!$J242)/30)+($H242*'Base Data'!AJ242)</f>
        <v>0</v>
      </c>
      <c r="AK242" s="33">
        <f>'LCR Weights'!$N242*($G242*('Base Data'!$I242+'Base Data'!$J242)/30)+($H242*'Base Data'!AK242)</f>
        <v>0</v>
      </c>
      <c r="AL242" s="33">
        <f>'LCR Weights'!$N242*($G242*('Base Data'!$I242+'Base Data'!$J242)/30)+($H242*'Base Data'!AL242)</f>
        <v>0</v>
      </c>
      <c r="AM242" s="33">
        <f>'LCR Weights'!$N242*($G242*('Base Data'!$I242+'Base Data'!$J242)/30)+($H242*'Base Data'!AM242)</f>
        <v>0</v>
      </c>
      <c r="AN242" s="33">
        <f>'LCR Weights'!$N242*($G242*('Base Data'!$I242+'Base Data'!$J242)/30)+($H242*'Base Data'!AN242)</f>
        <v>0</v>
      </c>
      <c r="AO242" s="34">
        <f>$H242*'Base Data'!AO242</f>
        <v>0</v>
      </c>
      <c r="AP242" s="34">
        <f>$H242*'Base Data'!AP242</f>
        <v>0</v>
      </c>
      <c r="AQ242" s="34">
        <f>$H242*'Base Data'!AQ242</f>
        <v>0</v>
      </c>
      <c r="AR242" s="34">
        <f>$H242*'Base Data'!AR242</f>
        <v>0</v>
      </c>
      <c r="AS242" s="34">
        <f>$H242*'Base Data'!AS242</f>
        <v>0</v>
      </c>
      <c r="AT242" s="34">
        <f>$H242*'Base Data'!AT242</f>
        <v>0</v>
      </c>
      <c r="AU242" s="34">
        <f>$H242*'Base Data'!AU242</f>
        <v>0</v>
      </c>
      <c r="AV242" s="34">
        <f>$H242*'Base Data'!AV242</f>
        <v>0</v>
      </c>
      <c r="AW242" s="34">
        <f>$H242*'Base Data'!AW242</f>
        <v>0</v>
      </c>
      <c r="AX242" s="34">
        <f>$H242*'Base Data'!AX242</f>
        <v>0</v>
      </c>
      <c r="AY242" s="34">
        <f>$H242*'Base Data'!AY242</f>
        <v>0</v>
      </c>
      <c r="AZ242" s="34">
        <f>$H242*'Base Data'!AZ242</f>
        <v>0</v>
      </c>
      <c r="BA242" s="34">
        <f>$H242*'Base Data'!BA242</f>
        <v>0</v>
      </c>
      <c r="BB242" s="34">
        <f>$H242*'Base Data'!BB242</f>
        <v>0</v>
      </c>
      <c r="BC242" s="34">
        <f>$H242*'Base Data'!BC242</f>
        <v>0</v>
      </c>
      <c r="BD242" s="34">
        <f>$H242*'Base Data'!BD242</f>
        <v>0</v>
      </c>
      <c r="BE242" s="34">
        <f>$H242*'Base Data'!BE242</f>
        <v>0</v>
      </c>
      <c r="BF242" s="34">
        <f>$H242*'Base Data'!BF242</f>
        <v>0</v>
      </c>
      <c r="BG242" s="34">
        <f>$H242*'Base Data'!BG242</f>
        <v>0</v>
      </c>
      <c r="BH242" s="34">
        <f>$H242*'Base Data'!BH242</f>
        <v>0</v>
      </c>
      <c r="BI242" s="34">
        <f>$H242*'Base Data'!BI242</f>
        <v>0</v>
      </c>
      <c r="BJ242" s="34">
        <f>$H242*'Base Data'!BJ242</f>
        <v>0</v>
      </c>
      <c r="BK242" s="34">
        <f>$H242*'Base Data'!BK242</f>
        <v>0</v>
      </c>
      <c r="BL242" s="34">
        <f>$H242*'Base Data'!BL242</f>
        <v>0</v>
      </c>
      <c r="BM242" s="34">
        <f>$H242*'Base Data'!BM242</f>
        <v>0</v>
      </c>
      <c r="BN242" s="34">
        <f>$H242*'Base Data'!BN242</f>
        <v>0</v>
      </c>
      <c r="BO242" s="34">
        <f>$H242*'Base Data'!BO242</f>
        <v>0</v>
      </c>
      <c r="BP242" s="34">
        <f>$H242*'Base Data'!BP242</f>
        <v>0</v>
      </c>
      <c r="BQ242" s="34">
        <f>$H242*'Base Data'!BQ242</f>
        <v>0</v>
      </c>
      <c r="BR242" s="34">
        <f>$H242*'Base Data'!BR242</f>
        <v>0</v>
      </c>
      <c r="BS242" s="34">
        <f>$H242*'Base Data'!BS242</f>
        <v>0</v>
      </c>
      <c r="BT242" s="34">
        <f>$H242*'Base Data'!BT242</f>
        <v>0</v>
      </c>
      <c r="BU242" s="34">
        <f>$H242*'Base Data'!BU242</f>
        <v>0</v>
      </c>
      <c r="BV242" s="34">
        <f>$H242*'Base Data'!BV242</f>
        <v>0</v>
      </c>
      <c r="BW242" s="34">
        <f>$H242*'Base Data'!BW242</f>
        <v>0</v>
      </c>
      <c r="BX242" s="34">
        <f>$H242*'Base Data'!BX242</f>
        <v>0</v>
      </c>
      <c r="BY242" s="34">
        <f>$H242*'Base Data'!BY242</f>
        <v>0</v>
      </c>
      <c r="BZ242" s="34">
        <f>$H242*'Base Data'!BZ242</f>
        <v>0</v>
      </c>
      <c r="CA242" s="34">
        <f>$H242*'Base Data'!CA242</f>
        <v>0</v>
      </c>
      <c r="CB242" s="34">
        <f>$H242*'Base Data'!CB242</f>
        <v>0</v>
      </c>
      <c r="CC242" s="34">
        <f>$H242*'Base Data'!CC242</f>
        <v>0</v>
      </c>
      <c r="CD242" s="34">
        <f>$H242*'Base Data'!CD242</f>
        <v>0</v>
      </c>
      <c r="CE242" s="34">
        <f>$H242*'Base Data'!CE242</f>
        <v>0</v>
      </c>
      <c r="CF242" s="34">
        <f>$H242*'Base Data'!CF242</f>
        <v>0</v>
      </c>
      <c r="CG242" s="34">
        <f>$H242*'Base Data'!CG242</f>
        <v>0</v>
      </c>
      <c r="CH242" s="34">
        <f>$H242*'Base Data'!CH242</f>
        <v>0</v>
      </c>
      <c r="CI242" s="34">
        <f>$H242*'Base Data'!CI242</f>
        <v>0</v>
      </c>
      <c r="CJ242" s="34">
        <f>$H242*'Base Data'!CJ242</f>
        <v>0</v>
      </c>
      <c r="CK242" s="34">
        <f>$H242*'Base Data'!CK242</f>
        <v>0</v>
      </c>
      <c r="CL242" s="34">
        <f>$H242*'Base Data'!CL242</f>
        <v>0</v>
      </c>
      <c r="CM242" s="34">
        <f>$H242*'Base Data'!CM242</f>
        <v>0</v>
      </c>
      <c r="CN242" s="34">
        <f>$H242*'Base Data'!CN242</f>
        <v>0</v>
      </c>
      <c r="CO242" s="34">
        <f>$H242*'Base Data'!CO242</f>
        <v>0</v>
      </c>
      <c r="CP242" s="34">
        <f>$H242*'Base Data'!CP242</f>
        <v>0</v>
      </c>
      <c r="CQ242" s="34">
        <f>$H242*'Base Data'!CQ242</f>
        <v>0</v>
      </c>
      <c r="CR242" s="34">
        <f>$H242*'Base Data'!CR242</f>
        <v>0</v>
      </c>
      <c r="CS242" s="34">
        <f>$H242*'Base Data'!CS242</f>
        <v>0</v>
      </c>
      <c r="CT242" s="34">
        <f>$H242*'Base Data'!CT242</f>
        <v>0</v>
      </c>
      <c r="CU242" s="34">
        <f>$H242*'Base Data'!CU242</f>
        <v>0</v>
      </c>
      <c r="CV242" s="34">
        <f>$H242*'Base Data'!CV242</f>
        <v>0</v>
      </c>
      <c r="CW242" s="34">
        <f>$H242*'Base Data'!CW242</f>
        <v>0</v>
      </c>
      <c r="CX242" s="34">
        <f>$H242*'Base Data'!CX242</f>
        <v>0</v>
      </c>
      <c r="CY242" s="34">
        <f>$H242*'Base Data'!CY242</f>
        <v>0</v>
      </c>
      <c r="CZ242" s="34">
        <f>$H242*'Base Data'!CZ242</f>
        <v>0</v>
      </c>
      <c r="DA242" s="34">
        <f>$H242*'Base Data'!DA242</f>
        <v>0</v>
      </c>
      <c r="DB242" s="34">
        <f>$H242*'Base Data'!DB242</f>
        <v>0</v>
      </c>
      <c r="DC242" s="34">
        <f>$H242*'Base Data'!DC242</f>
        <v>0</v>
      </c>
      <c r="DD242" s="34">
        <f>$H242*'Base Data'!DD242</f>
        <v>0</v>
      </c>
      <c r="DE242" s="34">
        <f>$H242*'Base Data'!DE242</f>
        <v>0</v>
      </c>
      <c r="DF242" s="34">
        <f>$H242*'Base Data'!DF242</f>
        <v>0</v>
      </c>
      <c r="DG242" s="34">
        <f>$H242*'Base Data'!DG242</f>
        <v>0</v>
      </c>
      <c r="DH242" s="34">
        <f>$H242*'Base Data'!DH242</f>
        <v>0</v>
      </c>
      <c r="DI242" s="34">
        <f>$H242*'Base Data'!DI242</f>
        <v>0</v>
      </c>
      <c r="DJ242" s="34">
        <f>$H242*'Base Data'!DJ242</f>
        <v>0</v>
      </c>
      <c r="DK242" s="34">
        <f>$H242*'Base Data'!DK242</f>
        <v>0</v>
      </c>
      <c r="DL242" s="729">
        <f>$H242*'Base Data'!DL242</f>
        <v>0</v>
      </c>
    </row>
    <row r="243" spans="1:116" s="413" customFormat="1" ht="19.5" customHeight="1">
      <c r="A243" s="333">
        <f>'LCR Weights'!N243</f>
        <v>0</v>
      </c>
      <c r="B243" s="333"/>
      <c r="C243" s="130"/>
      <c r="D243" s="87" t="s">
        <v>339</v>
      </c>
      <c r="E243" s="138" t="s">
        <v>340</v>
      </c>
      <c r="F243" s="418" t="s">
        <v>341</v>
      </c>
      <c r="G243" s="726">
        <f>'LCR Weights'!M243</f>
        <v>0</v>
      </c>
      <c r="H243" s="727">
        <f>'LCR Weights'!H243</f>
        <v>0</v>
      </c>
      <c r="I243" s="133"/>
      <c r="J243" s="34">
        <f>IF('LCR Weights'!$N243=0,1,0)*('Base Data'!J243+'Base Data'!I243)*G243</f>
        <v>0</v>
      </c>
      <c r="K243" s="33">
        <f>'LCR Weights'!$N243*($G243*('Base Data'!$I243+'Base Data'!$J243)/30)+($H243*'Base Data'!K243)</f>
        <v>0</v>
      </c>
      <c r="L243" s="33">
        <f>'LCR Weights'!$N243*($G243*('Base Data'!$I243+'Base Data'!$J243)/30)+($H243*'Base Data'!L243)</f>
        <v>0</v>
      </c>
      <c r="M243" s="33">
        <f>'LCR Weights'!$N243*($G243*('Base Data'!$I243+'Base Data'!$J243)/30)+($H243*'Base Data'!M243)</f>
        <v>0</v>
      </c>
      <c r="N243" s="33">
        <f>'LCR Weights'!$N243*($G243*('Base Data'!$I243+'Base Data'!$J243)/30)+($H243*'Base Data'!N243)</f>
        <v>0</v>
      </c>
      <c r="O243" s="33">
        <f>'LCR Weights'!$N243*($G243*('Base Data'!$I243+'Base Data'!$J243)/30)+($H243*'Base Data'!O243)</f>
        <v>0</v>
      </c>
      <c r="P243" s="33">
        <f>'LCR Weights'!$N243*($G243*('Base Data'!$I243+'Base Data'!$J243)/30)+($H243*'Base Data'!P243)</f>
        <v>0</v>
      </c>
      <c r="Q243" s="33">
        <f>'LCR Weights'!$N243*($G243*('Base Data'!$I243+'Base Data'!$J243)/30)+($H243*'Base Data'!Q243)</f>
        <v>0</v>
      </c>
      <c r="R243" s="33">
        <f>'LCR Weights'!$N243*($G243*('Base Data'!$I243+'Base Data'!$J243)/30)+($H243*'Base Data'!R243)</f>
        <v>0</v>
      </c>
      <c r="S243" s="33">
        <f>'LCR Weights'!$N243*($G243*('Base Data'!$I243+'Base Data'!$J243)/30)+($H243*'Base Data'!S243)</f>
        <v>0</v>
      </c>
      <c r="T243" s="33">
        <f>'LCR Weights'!$N243*($G243*('Base Data'!$I243+'Base Data'!$J243)/30)+($H243*'Base Data'!T243)</f>
        <v>0</v>
      </c>
      <c r="U243" s="33">
        <f>'LCR Weights'!$N243*($G243*('Base Data'!$I243+'Base Data'!$J243)/30)+($H243*'Base Data'!U243)</f>
        <v>0</v>
      </c>
      <c r="V243" s="33">
        <f>'LCR Weights'!$N243*($G243*('Base Data'!$I243+'Base Data'!$J243)/30)+($H243*'Base Data'!V243)</f>
        <v>0</v>
      </c>
      <c r="W243" s="33">
        <f>'LCR Weights'!$N243*($G243*('Base Data'!$I243+'Base Data'!$J243)/30)+($H243*'Base Data'!W243)</f>
        <v>0</v>
      </c>
      <c r="X243" s="33">
        <f>'LCR Weights'!$N243*($G243*('Base Data'!$I243+'Base Data'!$J243)/30)+($H243*'Base Data'!X243)</f>
        <v>0</v>
      </c>
      <c r="Y243" s="33">
        <f>'LCR Weights'!$N243*($G243*('Base Data'!$I243+'Base Data'!$J243)/30)+($H243*'Base Data'!Y243)</f>
        <v>0</v>
      </c>
      <c r="Z243" s="33">
        <f>'LCR Weights'!$N243*($G243*('Base Data'!$I243+'Base Data'!$J243)/30)+($H243*'Base Data'!Z243)</f>
        <v>0</v>
      </c>
      <c r="AA243" s="33">
        <f>'LCR Weights'!$N243*($G243*('Base Data'!$I243+'Base Data'!$J243)/30)+($H243*'Base Data'!AA243)</f>
        <v>0</v>
      </c>
      <c r="AB243" s="33">
        <f>'LCR Weights'!$N243*($G243*('Base Data'!$I243+'Base Data'!$J243)/30)+($H243*'Base Data'!AB243)</f>
        <v>0</v>
      </c>
      <c r="AC243" s="33">
        <f>'LCR Weights'!$N243*($G243*('Base Data'!$I243+'Base Data'!$J243)/30)+($H243*'Base Data'!AC243)</f>
        <v>0</v>
      </c>
      <c r="AD243" s="33">
        <f>'LCR Weights'!$N243*($G243*('Base Data'!$I243+'Base Data'!$J243)/30)+($H243*'Base Data'!AD243)</f>
        <v>0</v>
      </c>
      <c r="AE243" s="33">
        <f>'LCR Weights'!$N243*($G243*('Base Data'!$I243+'Base Data'!$J243)/30)+($H243*'Base Data'!AE243)</f>
        <v>0</v>
      </c>
      <c r="AF243" s="33">
        <f>'LCR Weights'!$N243*($G243*('Base Data'!$I243+'Base Data'!$J243)/30)+($H243*'Base Data'!AF243)</f>
        <v>0</v>
      </c>
      <c r="AG243" s="33">
        <f>'LCR Weights'!$N243*($G243*('Base Data'!$I243+'Base Data'!$J243)/30)+($H243*'Base Data'!AG243)</f>
        <v>0</v>
      </c>
      <c r="AH243" s="33">
        <f>'LCR Weights'!$N243*($G243*('Base Data'!$I243+'Base Data'!$J243)/30)+($H243*'Base Data'!AH243)</f>
        <v>0</v>
      </c>
      <c r="AI243" s="33">
        <f>'LCR Weights'!$N243*($G243*('Base Data'!$I243+'Base Data'!$J243)/30)+($H243*'Base Data'!AI243)</f>
        <v>0</v>
      </c>
      <c r="AJ243" s="33">
        <f>'LCR Weights'!$N243*($G243*('Base Data'!$I243+'Base Data'!$J243)/30)+($H243*'Base Data'!AJ243)</f>
        <v>0</v>
      </c>
      <c r="AK243" s="33">
        <f>'LCR Weights'!$N243*($G243*('Base Data'!$I243+'Base Data'!$J243)/30)+($H243*'Base Data'!AK243)</f>
        <v>0</v>
      </c>
      <c r="AL243" s="33">
        <f>'LCR Weights'!$N243*($G243*('Base Data'!$I243+'Base Data'!$J243)/30)+($H243*'Base Data'!AL243)</f>
        <v>0</v>
      </c>
      <c r="AM243" s="33">
        <f>'LCR Weights'!$N243*($G243*('Base Data'!$I243+'Base Data'!$J243)/30)+($H243*'Base Data'!AM243)</f>
        <v>0</v>
      </c>
      <c r="AN243" s="33">
        <f>'LCR Weights'!$N243*($G243*('Base Data'!$I243+'Base Data'!$J243)/30)+($H243*'Base Data'!AN243)</f>
        <v>0</v>
      </c>
      <c r="AO243" s="34">
        <f>$H243*'Base Data'!AO243</f>
        <v>0</v>
      </c>
      <c r="AP243" s="34">
        <f>$H243*'Base Data'!AP243</f>
        <v>0</v>
      </c>
      <c r="AQ243" s="34">
        <f>$H243*'Base Data'!AQ243</f>
        <v>0</v>
      </c>
      <c r="AR243" s="34">
        <f>$H243*'Base Data'!AR243</f>
        <v>0</v>
      </c>
      <c r="AS243" s="34">
        <f>$H243*'Base Data'!AS243</f>
        <v>0</v>
      </c>
      <c r="AT243" s="34">
        <f>$H243*'Base Data'!AT243</f>
        <v>0</v>
      </c>
      <c r="AU243" s="34">
        <f>$H243*'Base Data'!AU243</f>
        <v>0</v>
      </c>
      <c r="AV243" s="34">
        <f>$H243*'Base Data'!AV243</f>
        <v>0</v>
      </c>
      <c r="AW243" s="34">
        <f>$H243*'Base Data'!AW243</f>
        <v>0</v>
      </c>
      <c r="AX243" s="34">
        <f>$H243*'Base Data'!AX243</f>
        <v>0</v>
      </c>
      <c r="AY243" s="34">
        <f>$H243*'Base Data'!AY243</f>
        <v>0</v>
      </c>
      <c r="AZ243" s="34">
        <f>$H243*'Base Data'!AZ243</f>
        <v>0</v>
      </c>
      <c r="BA243" s="34">
        <f>$H243*'Base Data'!BA243</f>
        <v>0</v>
      </c>
      <c r="BB243" s="34">
        <f>$H243*'Base Data'!BB243</f>
        <v>0</v>
      </c>
      <c r="BC243" s="34">
        <f>$H243*'Base Data'!BC243</f>
        <v>0</v>
      </c>
      <c r="BD243" s="34">
        <f>$H243*'Base Data'!BD243</f>
        <v>0</v>
      </c>
      <c r="BE243" s="34">
        <f>$H243*'Base Data'!BE243</f>
        <v>0</v>
      </c>
      <c r="BF243" s="34">
        <f>$H243*'Base Data'!BF243</f>
        <v>0</v>
      </c>
      <c r="BG243" s="34">
        <f>$H243*'Base Data'!BG243</f>
        <v>0</v>
      </c>
      <c r="BH243" s="34">
        <f>$H243*'Base Data'!BH243</f>
        <v>0</v>
      </c>
      <c r="BI243" s="34">
        <f>$H243*'Base Data'!BI243</f>
        <v>0</v>
      </c>
      <c r="BJ243" s="34">
        <f>$H243*'Base Data'!BJ243</f>
        <v>0</v>
      </c>
      <c r="BK243" s="34">
        <f>$H243*'Base Data'!BK243</f>
        <v>0</v>
      </c>
      <c r="BL243" s="34">
        <f>$H243*'Base Data'!BL243</f>
        <v>0</v>
      </c>
      <c r="BM243" s="34">
        <f>$H243*'Base Data'!BM243</f>
        <v>0</v>
      </c>
      <c r="BN243" s="34">
        <f>$H243*'Base Data'!BN243</f>
        <v>0</v>
      </c>
      <c r="BO243" s="34">
        <f>$H243*'Base Data'!BO243</f>
        <v>0</v>
      </c>
      <c r="BP243" s="34">
        <f>$H243*'Base Data'!BP243</f>
        <v>0</v>
      </c>
      <c r="BQ243" s="34">
        <f>$H243*'Base Data'!BQ243</f>
        <v>0</v>
      </c>
      <c r="BR243" s="34">
        <f>$H243*'Base Data'!BR243</f>
        <v>0</v>
      </c>
      <c r="BS243" s="34">
        <f>$H243*'Base Data'!BS243</f>
        <v>0</v>
      </c>
      <c r="BT243" s="34">
        <f>$H243*'Base Data'!BT243</f>
        <v>0</v>
      </c>
      <c r="BU243" s="34">
        <f>$H243*'Base Data'!BU243</f>
        <v>0</v>
      </c>
      <c r="BV243" s="34">
        <f>$H243*'Base Data'!BV243</f>
        <v>0</v>
      </c>
      <c r="BW243" s="34">
        <f>$H243*'Base Data'!BW243</f>
        <v>0</v>
      </c>
      <c r="BX243" s="34">
        <f>$H243*'Base Data'!BX243</f>
        <v>0</v>
      </c>
      <c r="BY243" s="34">
        <f>$H243*'Base Data'!BY243</f>
        <v>0</v>
      </c>
      <c r="BZ243" s="34">
        <f>$H243*'Base Data'!BZ243</f>
        <v>0</v>
      </c>
      <c r="CA243" s="34">
        <f>$H243*'Base Data'!CA243</f>
        <v>0</v>
      </c>
      <c r="CB243" s="34">
        <f>$H243*'Base Data'!CB243</f>
        <v>0</v>
      </c>
      <c r="CC243" s="34">
        <f>$H243*'Base Data'!CC243</f>
        <v>0</v>
      </c>
      <c r="CD243" s="34">
        <f>$H243*'Base Data'!CD243</f>
        <v>0</v>
      </c>
      <c r="CE243" s="34">
        <f>$H243*'Base Data'!CE243</f>
        <v>0</v>
      </c>
      <c r="CF243" s="34">
        <f>$H243*'Base Data'!CF243</f>
        <v>0</v>
      </c>
      <c r="CG243" s="34">
        <f>$H243*'Base Data'!CG243</f>
        <v>0</v>
      </c>
      <c r="CH243" s="34">
        <f>$H243*'Base Data'!CH243</f>
        <v>0</v>
      </c>
      <c r="CI243" s="34">
        <f>$H243*'Base Data'!CI243</f>
        <v>0</v>
      </c>
      <c r="CJ243" s="34">
        <f>$H243*'Base Data'!CJ243</f>
        <v>0</v>
      </c>
      <c r="CK243" s="34">
        <f>$H243*'Base Data'!CK243</f>
        <v>0</v>
      </c>
      <c r="CL243" s="34">
        <f>$H243*'Base Data'!CL243</f>
        <v>0</v>
      </c>
      <c r="CM243" s="34">
        <f>$H243*'Base Data'!CM243</f>
        <v>0</v>
      </c>
      <c r="CN243" s="34">
        <f>$H243*'Base Data'!CN243</f>
        <v>0</v>
      </c>
      <c r="CO243" s="34">
        <f>$H243*'Base Data'!CO243</f>
        <v>0</v>
      </c>
      <c r="CP243" s="34">
        <f>$H243*'Base Data'!CP243</f>
        <v>0</v>
      </c>
      <c r="CQ243" s="34">
        <f>$H243*'Base Data'!CQ243</f>
        <v>0</v>
      </c>
      <c r="CR243" s="34">
        <f>$H243*'Base Data'!CR243</f>
        <v>0</v>
      </c>
      <c r="CS243" s="34">
        <f>$H243*'Base Data'!CS243</f>
        <v>0</v>
      </c>
      <c r="CT243" s="34">
        <f>$H243*'Base Data'!CT243</f>
        <v>0</v>
      </c>
      <c r="CU243" s="34">
        <f>$H243*'Base Data'!CU243</f>
        <v>0</v>
      </c>
      <c r="CV243" s="34">
        <f>$H243*'Base Data'!CV243</f>
        <v>0</v>
      </c>
      <c r="CW243" s="34">
        <f>$H243*'Base Data'!CW243</f>
        <v>0</v>
      </c>
      <c r="CX243" s="34">
        <f>$H243*'Base Data'!CX243</f>
        <v>0</v>
      </c>
      <c r="CY243" s="34">
        <f>$H243*'Base Data'!CY243</f>
        <v>0</v>
      </c>
      <c r="CZ243" s="34">
        <f>$H243*'Base Data'!CZ243</f>
        <v>0</v>
      </c>
      <c r="DA243" s="34">
        <f>$H243*'Base Data'!DA243</f>
        <v>0</v>
      </c>
      <c r="DB243" s="34">
        <f>$H243*'Base Data'!DB243</f>
        <v>0</v>
      </c>
      <c r="DC243" s="34">
        <f>$H243*'Base Data'!DC243</f>
        <v>0</v>
      </c>
      <c r="DD243" s="34">
        <f>$H243*'Base Data'!DD243</f>
        <v>0</v>
      </c>
      <c r="DE243" s="34">
        <f>$H243*'Base Data'!DE243</f>
        <v>0</v>
      </c>
      <c r="DF243" s="34">
        <f>$H243*'Base Data'!DF243</f>
        <v>0</v>
      </c>
      <c r="DG243" s="34">
        <f>$H243*'Base Data'!DG243</f>
        <v>0</v>
      </c>
      <c r="DH243" s="34">
        <f>$H243*'Base Data'!DH243</f>
        <v>0</v>
      </c>
      <c r="DI243" s="34">
        <f>$H243*'Base Data'!DI243</f>
        <v>0</v>
      </c>
      <c r="DJ243" s="34">
        <f>$H243*'Base Data'!DJ243</f>
        <v>0</v>
      </c>
      <c r="DK243" s="34">
        <f>$H243*'Base Data'!DK243</f>
        <v>0</v>
      </c>
      <c r="DL243" s="729">
        <f>$H243*'Base Data'!DL243</f>
        <v>0</v>
      </c>
    </row>
    <row r="244" spans="1:116" s="413" customFormat="1" ht="19.5" customHeight="1">
      <c r="A244" s="333">
        <f>'LCR Weights'!N244</f>
        <v>0</v>
      </c>
      <c r="B244" s="333"/>
      <c r="C244" s="130"/>
      <c r="D244" s="87" t="s">
        <v>342</v>
      </c>
      <c r="E244" s="138" t="s">
        <v>343</v>
      </c>
      <c r="F244" s="418" t="s">
        <v>344</v>
      </c>
      <c r="G244" s="726">
        <f>'LCR Weights'!M244</f>
        <v>0</v>
      </c>
      <c r="H244" s="727">
        <f>'LCR Weights'!H244</f>
        <v>0</v>
      </c>
      <c r="I244" s="133"/>
      <c r="J244" s="34">
        <f>IF('LCR Weights'!$N244=0,1,0)*('Base Data'!J244+'Base Data'!I244)*G244</f>
        <v>0</v>
      </c>
      <c r="K244" s="33">
        <f>'LCR Weights'!$N244*($G244*('Base Data'!$I244+'Base Data'!$J244)/30)+($H244*'Base Data'!K244)</f>
        <v>0</v>
      </c>
      <c r="L244" s="33">
        <f>'LCR Weights'!$N244*($G244*('Base Data'!$I244+'Base Data'!$J244)/30)+($H244*'Base Data'!L244)</f>
        <v>0</v>
      </c>
      <c r="M244" s="33">
        <f>'LCR Weights'!$N244*($G244*('Base Data'!$I244+'Base Data'!$J244)/30)+($H244*'Base Data'!M244)</f>
        <v>0</v>
      </c>
      <c r="N244" s="33">
        <f>'LCR Weights'!$N244*($G244*('Base Data'!$I244+'Base Data'!$J244)/30)+($H244*'Base Data'!N244)</f>
        <v>0</v>
      </c>
      <c r="O244" s="33">
        <f>'LCR Weights'!$N244*($G244*('Base Data'!$I244+'Base Data'!$J244)/30)+($H244*'Base Data'!O244)</f>
        <v>0</v>
      </c>
      <c r="P244" s="33">
        <f>'LCR Weights'!$N244*($G244*('Base Data'!$I244+'Base Data'!$J244)/30)+($H244*'Base Data'!P244)</f>
        <v>0</v>
      </c>
      <c r="Q244" s="33">
        <f>'LCR Weights'!$N244*($G244*('Base Data'!$I244+'Base Data'!$J244)/30)+($H244*'Base Data'!Q244)</f>
        <v>0</v>
      </c>
      <c r="R244" s="33">
        <f>'LCR Weights'!$N244*($G244*('Base Data'!$I244+'Base Data'!$J244)/30)+($H244*'Base Data'!R244)</f>
        <v>0</v>
      </c>
      <c r="S244" s="33">
        <f>'LCR Weights'!$N244*($G244*('Base Data'!$I244+'Base Data'!$J244)/30)+($H244*'Base Data'!S244)</f>
        <v>0</v>
      </c>
      <c r="T244" s="33">
        <f>'LCR Weights'!$N244*($G244*('Base Data'!$I244+'Base Data'!$J244)/30)+($H244*'Base Data'!T244)</f>
        <v>0</v>
      </c>
      <c r="U244" s="33">
        <f>'LCR Weights'!$N244*($G244*('Base Data'!$I244+'Base Data'!$J244)/30)+($H244*'Base Data'!U244)</f>
        <v>0</v>
      </c>
      <c r="V244" s="33">
        <f>'LCR Weights'!$N244*($G244*('Base Data'!$I244+'Base Data'!$J244)/30)+($H244*'Base Data'!V244)</f>
        <v>0</v>
      </c>
      <c r="W244" s="33">
        <f>'LCR Weights'!$N244*($G244*('Base Data'!$I244+'Base Data'!$J244)/30)+($H244*'Base Data'!W244)</f>
        <v>0</v>
      </c>
      <c r="X244" s="33">
        <f>'LCR Weights'!$N244*($G244*('Base Data'!$I244+'Base Data'!$J244)/30)+($H244*'Base Data'!X244)</f>
        <v>0</v>
      </c>
      <c r="Y244" s="33">
        <f>'LCR Weights'!$N244*($G244*('Base Data'!$I244+'Base Data'!$J244)/30)+($H244*'Base Data'!Y244)</f>
        <v>0</v>
      </c>
      <c r="Z244" s="33">
        <f>'LCR Weights'!$N244*($G244*('Base Data'!$I244+'Base Data'!$J244)/30)+($H244*'Base Data'!Z244)</f>
        <v>0</v>
      </c>
      <c r="AA244" s="33">
        <f>'LCR Weights'!$N244*($G244*('Base Data'!$I244+'Base Data'!$J244)/30)+($H244*'Base Data'!AA244)</f>
        <v>0</v>
      </c>
      <c r="AB244" s="33">
        <f>'LCR Weights'!$N244*($G244*('Base Data'!$I244+'Base Data'!$J244)/30)+($H244*'Base Data'!AB244)</f>
        <v>0</v>
      </c>
      <c r="AC244" s="33">
        <f>'LCR Weights'!$N244*($G244*('Base Data'!$I244+'Base Data'!$J244)/30)+($H244*'Base Data'!AC244)</f>
        <v>0</v>
      </c>
      <c r="AD244" s="33">
        <f>'LCR Weights'!$N244*($G244*('Base Data'!$I244+'Base Data'!$J244)/30)+($H244*'Base Data'!AD244)</f>
        <v>0</v>
      </c>
      <c r="AE244" s="33">
        <f>'LCR Weights'!$N244*($G244*('Base Data'!$I244+'Base Data'!$J244)/30)+($H244*'Base Data'!AE244)</f>
        <v>0</v>
      </c>
      <c r="AF244" s="33">
        <f>'LCR Weights'!$N244*($G244*('Base Data'!$I244+'Base Data'!$J244)/30)+($H244*'Base Data'!AF244)</f>
        <v>0</v>
      </c>
      <c r="AG244" s="33">
        <f>'LCR Weights'!$N244*($G244*('Base Data'!$I244+'Base Data'!$J244)/30)+($H244*'Base Data'!AG244)</f>
        <v>0</v>
      </c>
      <c r="AH244" s="33">
        <f>'LCR Weights'!$N244*($G244*('Base Data'!$I244+'Base Data'!$J244)/30)+($H244*'Base Data'!AH244)</f>
        <v>0</v>
      </c>
      <c r="AI244" s="33">
        <f>'LCR Weights'!$N244*($G244*('Base Data'!$I244+'Base Data'!$J244)/30)+($H244*'Base Data'!AI244)</f>
        <v>0</v>
      </c>
      <c r="AJ244" s="33">
        <f>'LCR Weights'!$N244*($G244*('Base Data'!$I244+'Base Data'!$J244)/30)+($H244*'Base Data'!AJ244)</f>
        <v>0</v>
      </c>
      <c r="AK244" s="33">
        <f>'LCR Weights'!$N244*($G244*('Base Data'!$I244+'Base Data'!$J244)/30)+($H244*'Base Data'!AK244)</f>
        <v>0</v>
      </c>
      <c r="AL244" s="33">
        <f>'LCR Weights'!$N244*($G244*('Base Data'!$I244+'Base Data'!$J244)/30)+($H244*'Base Data'!AL244)</f>
        <v>0</v>
      </c>
      <c r="AM244" s="33">
        <f>'LCR Weights'!$N244*($G244*('Base Data'!$I244+'Base Data'!$J244)/30)+($H244*'Base Data'!AM244)</f>
        <v>0</v>
      </c>
      <c r="AN244" s="33">
        <f>'LCR Weights'!$N244*($G244*('Base Data'!$I244+'Base Data'!$J244)/30)+($H244*'Base Data'!AN244)</f>
        <v>0</v>
      </c>
      <c r="AO244" s="34">
        <f>$H244*'Base Data'!AO244</f>
        <v>0</v>
      </c>
      <c r="AP244" s="34">
        <f>$H244*'Base Data'!AP244</f>
        <v>0</v>
      </c>
      <c r="AQ244" s="34">
        <f>$H244*'Base Data'!AQ244</f>
        <v>0</v>
      </c>
      <c r="AR244" s="34">
        <f>$H244*'Base Data'!AR244</f>
        <v>0</v>
      </c>
      <c r="AS244" s="34">
        <f>$H244*'Base Data'!AS244</f>
        <v>0</v>
      </c>
      <c r="AT244" s="34">
        <f>$H244*'Base Data'!AT244</f>
        <v>0</v>
      </c>
      <c r="AU244" s="34">
        <f>$H244*'Base Data'!AU244</f>
        <v>0</v>
      </c>
      <c r="AV244" s="34">
        <f>$H244*'Base Data'!AV244</f>
        <v>0</v>
      </c>
      <c r="AW244" s="34">
        <f>$H244*'Base Data'!AW244</f>
        <v>0</v>
      </c>
      <c r="AX244" s="34">
        <f>$H244*'Base Data'!AX244</f>
        <v>0</v>
      </c>
      <c r="AY244" s="34">
        <f>$H244*'Base Data'!AY244</f>
        <v>0</v>
      </c>
      <c r="AZ244" s="34">
        <f>$H244*'Base Data'!AZ244</f>
        <v>0</v>
      </c>
      <c r="BA244" s="34">
        <f>$H244*'Base Data'!BA244</f>
        <v>0</v>
      </c>
      <c r="BB244" s="34">
        <f>$H244*'Base Data'!BB244</f>
        <v>0</v>
      </c>
      <c r="BC244" s="34">
        <f>$H244*'Base Data'!BC244</f>
        <v>0</v>
      </c>
      <c r="BD244" s="34">
        <f>$H244*'Base Data'!BD244</f>
        <v>0</v>
      </c>
      <c r="BE244" s="34">
        <f>$H244*'Base Data'!BE244</f>
        <v>0</v>
      </c>
      <c r="BF244" s="34">
        <f>$H244*'Base Data'!BF244</f>
        <v>0</v>
      </c>
      <c r="BG244" s="34">
        <f>$H244*'Base Data'!BG244</f>
        <v>0</v>
      </c>
      <c r="BH244" s="34">
        <f>$H244*'Base Data'!BH244</f>
        <v>0</v>
      </c>
      <c r="BI244" s="34">
        <f>$H244*'Base Data'!BI244</f>
        <v>0</v>
      </c>
      <c r="BJ244" s="34">
        <f>$H244*'Base Data'!BJ244</f>
        <v>0</v>
      </c>
      <c r="BK244" s="34">
        <f>$H244*'Base Data'!BK244</f>
        <v>0</v>
      </c>
      <c r="BL244" s="34">
        <f>$H244*'Base Data'!BL244</f>
        <v>0</v>
      </c>
      <c r="BM244" s="34">
        <f>$H244*'Base Data'!BM244</f>
        <v>0</v>
      </c>
      <c r="BN244" s="34">
        <f>$H244*'Base Data'!BN244</f>
        <v>0</v>
      </c>
      <c r="BO244" s="34">
        <f>$H244*'Base Data'!BO244</f>
        <v>0</v>
      </c>
      <c r="BP244" s="34">
        <f>$H244*'Base Data'!BP244</f>
        <v>0</v>
      </c>
      <c r="BQ244" s="34">
        <f>$H244*'Base Data'!BQ244</f>
        <v>0</v>
      </c>
      <c r="BR244" s="34">
        <f>$H244*'Base Data'!BR244</f>
        <v>0</v>
      </c>
      <c r="BS244" s="34">
        <f>$H244*'Base Data'!BS244</f>
        <v>0</v>
      </c>
      <c r="BT244" s="34">
        <f>$H244*'Base Data'!BT244</f>
        <v>0</v>
      </c>
      <c r="BU244" s="34">
        <f>$H244*'Base Data'!BU244</f>
        <v>0</v>
      </c>
      <c r="BV244" s="34">
        <f>$H244*'Base Data'!BV244</f>
        <v>0</v>
      </c>
      <c r="BW244" s="34">
        <f>$H244*'Base Data'!BW244</f>
        <v>0</v>
      </c>
      <c r="BX244" s="34">
        <f>$H244*'Base Data'!BX244</f>
        <v>0</v>
      </c>
      <c r="BY244" s="34">
        <f>$H244*'Base Data'!BY244</f>
        <v>0</v>
      </c>
      <c r="BZ244" s="34">
        <f>$H244*'Base Data'!BZ244</f>
        <v>0</v>
      </c>
      <c r="CA244" s="34">
        <f>$H244*'Base Data'!CA244</f>
        <v>0</v>
      </c>
      <c r="CB244" s="34">
        <f>$H244*'Base Data'!CB244</f>
        <v>0</v>
      </c>
      <c r="CC244" s="34">
        <f>$H244*'Base Data'!CC244</f>
        <v>0</v>
      </c>
      <c r="CD244" s="34">
        <f>$H244*'Base Data'!CD244</f>
        <v>0</v>
      </c>
      <c r="CE244" s="34">
        <f>$H244*'Base Data'!CE244</f>
        <v>0</v>
      </c>
      <c r="CF244" s="34">
        <f>$H244*'Base Data'!CF244</f>
        <v>0</v>
      </c>
      <c r="CG244" s="34">
        <f>$H244*'Base Data'!CG244</f>
        <v>0</v>
      </c>
      <c r="CH244" s="34">
        <f>$H244*'Base Data'!CH244</f>
        <v>0</v>
      </c>
      <c r="CI244" s="34">
        <f>$H244*'Base Data'!CI244</f>
        <v>0</v>
      </c>
      <c r="CJ244" s="34">
        <f>$H244*'Base Data'!CJ244</f>
        <v>0</v>
      </c>
      <c r="CK244" s="34">
        <f>$H244*'Base Data'!CK244</f>
        <v>0</v>
      </c>
      <c r="CL244" s="34">
        <f>$H244*'Base Data'!CL244</f>
        <v>0</v>
      </c>
      <c r="CM244" s="34">
        <f>$H244*'Base Data'!CM244</f>
        <v>0</v>
      </c>
      <c r="CN244" s="34">
        <f>$H244*'Base Data'!CN244</f>
        <v>0</v>
      </c>
      <c r="CO244" s="34">
        <f>$H244*'Base Data'!CO244</f>
        <v>0</v>
      </c>
      <c r="CP244" s="34">
        <f>$H244*'Base Data'!CP244</f>
        <v>0</v>
      </c>
      <c r="CQ244" s="34">
        <f>$H244*'Base Data'!CQ244</f>
        <v>0</v>
      </c>
      <c r="CR244" s="34">
        <f>$H244*'Base Data'!CR244</f>
        <v>0</v>
      </c>
      <c r="CS244" s="34">
        <f>$H244*'Base Data'!CS244</f>
        <v>0</v>
      </c>
      <c r="CT244" s="34">
        <f>$H244*'Base Data'!CT244</f>
        <v>0</v>
      </c>
      <c r="CU244" s="34">
        <f>$H244*'Base Data'!CU244</f>
        <v>0</v>
      </c>
      <c r="CV244" s="34">
        <f>$H244*'Base Data'!CV244</f>
        <v>0</v>
      </c>
      <c r="CW244" s="34">
        <f>$H244*'Base Data'!CW244</f>
        <v>0</v>
      </c>
      <c r="CX244" s="34">
        <f>$H244*'Base Data'!CX244</f>
        <v>0</v>
      </c>
      <c r="CY244" s="34">
        <f>$H244*'Base Data'!CY244</f>
        <v>0</v>
      </c>
      <c r="CZ244" s="34">
        <f>$H244*'Base Data'!CZ244</f>
        <v>0</v>
      </c>
      <c r="DA244" s="34">
        <f>$H244*'Base Data'!DA244</f>
        <v>0</v>
      </c>
      <c r="DB244" s="34">
        <f>$H244*'Base Data'!DB244</f>
        <v>0</v>
      </c>
      <c r="DC244" s="34">
        <f>$H244*'Base Data'!DC244</f>
        <v>0</v>
      </c>
      <c r="DD244" s="34">
        <f>$H244*'Base Data'!DD244</f>
        <v>0</v>
      </c>
      <c r="DE244" s="34">
        <f>$H244*'Base Data'!DE244</f>
        <v>0</v>
      </c>
      <c r="DF244" s="34">
        <f>$H244*'Base Data'!DF244</f>
        <v>0</v>
      </c>
      <c r="DG244" s="34">
        <f>$H244*'Base Data'!DG244</f>
        <v>0</v>
      </c>
      <c r="DH244" s="34">
        <f>$H244*'Base Data'!DH244</f>
        <v>0</v>
      </c>
      <c r="DI244" s="34">
        <f>$H244*'Base Data'!DI244</f>
        <v>0</v>
      </c>
      <c r="DJ244" s="34">
        <f>$H244*'Base Data'!DJ244</f>
        <v>0</v>
      </c>
      <c r="DK244" s="34">
        <f>$H244*'Base Data'!DK244</f>
        <v>0</v>
      </c>
      <c r="DL244" s="729">
        <f>$H244*'Base Data'!DL244</f>
        <v>0</v>
      </c>
    </row>
    <row r="245" spans="1:116" s="413" customFormat="1" ht="19.5" customHeight="1">
      <c r="A245" s="333">
        <f>'LCR Weights'!N245</f>
        <v>0</v>
      </c>
      <c r="B245" s="333"/>
      <c r="C245" s="130"/>
      <c r="D245" s="87" t="s">
        <v>345</v>
      </c>
      <c r="E245" s="141" t="s">
        <v>346</v>
      </c>
      <c r="F245" s="420" t="s">
        <v>347</v>
      </c>
      <c r="G245" s="726">
        <f>'LCR Weights'!M245</f>
        <v>0</v>
      </c>
      <c r="H245" s="727">
        <f>'LCR Weights'!H245</f>
        <v>0</v>
      </c>
      <c r="I245" s="133"/>
      <c r="J245" s="34">
        <f>IF('LCR Weights'!$N245=0,1,0)*('Base Data'!J245+'Base Data'!I245)*G245</f>
        <v>0</v>
      </c>
      <c r="K245" s="33">
        <f>'LCR Weights'!$N245*($G245*('Base Data'!$I245+'Base Data'!$J245)/30)+($H245*'Base Data'!K245)</f>
        <v>0</v>
      </c>
      <c r="L245" s="33">
        <f>'LCR Weights'!$N245*($G245*('Base Data'!$I245+'Base Data'!$J245)/30)+($H245*'Base Data'!L245)</f>
        <v>0</v>
      </c>
      <c r="M245" s="33">
        <f>'LCR Weights'!$N245*($G245*('Base Data'!$I245+'Base Data'!$J245)/30)+($H245*'Base Data'!M245)</f>
        <v>0</v>
      </c>
      <c r="N245" s="33">
        <f>'LCR Weights'!$N245*($G245*('Base Data'!$I245+'Base Data'!$J245)/30)+($H245*'Base Data'!N245)</f>
        <v>0</v>
      </c>
      <c r="O245" s="33">
        <f>'LCR Weights'!$N245*($G245*('Base Data'!$I245+'Base Data'!$J245)/30)+($H245*'Base Data'!O245)</f>
        <v>0</v>
      </c>
      <c r="P245" s="33">
        <f>'LCR Weights'!$N245*($G245*('Base Data'!$I245+'Base Data'!$J245)/30)+($H245*'Base Data'!P245)</f>
        <v>0</v>
      </c>
      <c r="Q245" s="33">
        <f>'LCR Weights'!$N245*($G245*('Base Data'!$I245+'Base Data'!$J245)/30)+($H245*'Base Data'!Q245)</f>
        <v>0</v>
      </c>
      <c r="R245" s="33">
        <f>'LCR Weights'!$N245*($G245*('Base Data'!$I245+'Base Data'!$J245)/30)+($H245*'Base Data'!R245)</f>
        <v>0</v>
      </c>
      <c r="S245" s="33">
        <f>'LCR Weights'!$N245*($G245*('Base Data'!$I245+'Base Data'!$J245)/30)+($H245*'Base Data'!S245)</f>
        <v>0</v>
      </c>
      <c r="T245" s="33">
        <f>'LCR Weights'!$N245*($G245*('Base Data'!$I245+'Base Data'!$J245)/30)+($H245*'Base Data'!T245)</f>
        <v>0</v>
      </c>
      <c r="U245" s="33">
        <f>'LCR Weights'!$N245*($G245*('Base Data'!$I245+'Base Data'!$J245)/30)+($H245*'Base Data'!U245)</f>
        <v>0</v>
      </c>
      <c r="V245" s="33">
        <f>'LCR Weights'!$N245*($G245*('Base Data'!$I245+'Base Data'!$J245)/30)+($H245*'Base Data'!V245)</f>
        <v>0</v>
      </c>
      <c r="W245" s="33">
        <f>'LCR Weights'!$N245*($G245*('Base Data'!$I245+'Base Data'!$J245)/30)+($H245*'Base Data'!W245)</f>
        <v>0</v>
      </c>
      <c r="X245" s="33">
        <f>'LCR Weights'!$N245*($G245*('Base Data'!$I245+'Base Data'!$J245)/30)+($H245*'Base Data'!X245)</f>
        <v>0</v>
      </c>
      <c r="Y245" s="33">
        <f>'LCR Weights'!$N245*($G245*('Base Data'!$I245+'Base Data'!$J245)/30)+($H245*'Base Data'!Y245)</f>
        <v>0</v>
      </c>
      <c r="Z245" s="33">
        <f>'LCR Weights'!$N245*($G245*('Base Data'!$I245+'Base Data'!$J245)/30)+($H245*'Base Data'!Z245)</f>
        <v>0</v>
      </c>
      <c r="AA245" s="33">
        <f>'LCR Weights'!$N245*($G245*('Base Data'!$I245+'Base Data'!$J245)/30)+($H245*'Base Data'!AA245)</f>
        <v>0</v>
      </c>
      <c r="AB245" s="33">
        <f>'LCR Weights'!$N245*($G245*('Base Data'!$I245+'Base Data'!$J245)/30)+($H245*'Base Data'!AB245)</f>
        <v>0</v>
      </c>
      <c r="AC245" s="33">
        <f>'LCR Weights'!$N245*($G245*('Base Data'!$I245+'Base Data'!$J245)/30)+($H245*'Base Data'!AC245)</f>
        <v>0</v>
      </c>
      <c r="AD245" s="33">
        <f>'LCR Weights'!$N245*($G245*('Base Data'!$I245+'Base Data'!$J245)/30)+($H245*'Base Data'!AD245)</f>
        <v>0</v>
      </c>
      <c r="AE245" s="33">
        <f>'LCR Weights'!$N245*($G245*('Base Data'!$I245+'Base Data'!$J245)/30)+($H245*'Base Data'!AE245)</f>
        <v>0</v>
      </c>
      <c r="AF245" s="33">
        <f>'LCR Weights'!$N245*($G245*('Base Data'!$I245+'Base Data'!$J245)/30)+($H245*'Base Data'!AF245)</f>
        <v>0</v>
      </c>
      <c r="AG245" s="33">
        <f>'LCR Weights'!$N245*($G245*('Base Data'!$I245+'Base Data'!$J245)/30)+($H245*'Base Data'!AG245)</f>
        <v>0</v>
      </c>
      <c r="AH245" s="33">
        <f>'LCR Weights'!$N245*($G245*('Base Data'!$I245+'Base Data'!$J245)/30)+($H245*'Base Data'!AH245)</f>
        <v>0</v>
      </c>
      <c r="AI245" s="33">
        <f>'LCR Weights'!$N245*($G245*('Base Data'!$I245+'Base Data'!$J245)/30)+($H245*'Base Data'!AI245)</f>
        <v>0</v>
      </c>
      <c r="AJ245" s="33">
        <f>'LCR Weights'!$N245*($G245*('Base Data'!$I245+'Base Data'!$J245)/30)+($H245*'Base Data'!AJ245)</f>
        <v>0</v>
      </c>
      <c r="AK245" s="33">
        <f>'LCR Weights'!$N245*($G245*('Base Data'!$I245+'Base Data'!$J245)/30)+($H245*'Base Data'!AK245)</f>
        <v>0</v>
      </c>
      <c r="AL245" s="33">
        <f>'LCR Weights'!$N245*($G245*('Base Data'!$I245+'Base Data'!$J245)/30)+($H245*'Base Data'!AL245)</f>
        <v>0</v>
      </c>
      <c r="AM245" s="33">
        <f>'LCR Weights'!$N245*($G245*('Base Data'!$I245+'Base Data'!$J245)/30)+($H245*'Base Data'!AM245)</f>
        <v>0</v>
      </c>
      <c r="AN245" s="33">
        <f>'LCR Weights'!$N245*($G245*('Base Data'!$I245+'Base Data'!$J245)/30)+($H245*'Base Data'!AN245)</f>
        <v>0</v>
      </c>
      <c r="AO245" s="34">
        <f>$H245*'Base Data'!AO245</f>
        <v>0</v>
      </c>
      <c r="AP245" s="34">
        <f>$H245*'Base Data'!AP245</f>
        <v>0</v>
      </c>
      <c r="AQ245" s="34">
        <f>$H245*'Base Data'!AQ245</f>
        <v>0</v>
      </c>
      <c r="AR245" s="34">
        <f>$H245*'Base Data'!AR245</f>
        <v>0</v>
      </c>
      <c r="AS245" s="34">
        <f>$H245*'Base Data'!AS245</f>
        <v>0</v>
      </c>
      <c r="AT245" s="34">
        <f>$H245*'Base Data'!AT245</f>
        <v>0</v>
      </c>
      <c r="AU245" s="34">
        <f>$H245*'Base Data'!AU245</f>
        <v>0</v>
      </c>
      <c r="AV245" s="34">
        <f>$H245*'Base Data'!AV245</f>
        <v>0</v>
      </c>
      <c r="AW245" s="34">
        <f>$H245*'Base Data'!AW245</f>
        <v>0</v>
      </c>
      <c r="AX245" s="34">
        <f>$H245*'Base Data'!AX245</f>
        <v>0</v>
      </c>
      <c r="AY245" s="34">
        <f>$H245*'Base Data'!AY245</f>
        <v>0</v>
      </c>
      <c r="AZ245" s="34">
        <f>$H245*'Base Data'!AZ245</f>
        <v>0</v>
      </c>
      <c r="BA245" s="34">
        <f>$H245*'Base Data'!BA245</f>
        <v>0</v>
      </c>
      <c r="BB245" s="34">
        <f>$H245*'Base Data'!BB245</f>
        <v>0</v>
      </c>
      <c r="BC245" s="34">
        <f>$H245*'Base Data'!BC245</f>
        <v>0</v>
      </c>
      <c r="BD245" s="34">
        <f>$H245*'Base Data'!BD245</f>
        <v>0</v>
      </c>
      <c r="BE245" s="34">
        <f>$H245*'Base Data'!BE245</f>
        <v>0</v>
      </c>
      <c r="BF245" s="34">
        <f>$H245*'Base Data'!BF245</f>
        <v>0</v>
      </c>
      <c r="BG245" s="34">
        <f>$H245*'Base Data'!BG245</f>
        <v>0</v>
      </c>
      <c r="BH245" s="34">
        <f>$H245*'Base Data'!BH245</f>
        <v>0</v>
      </c>
      <c r="BI245" s="34">
        <f>$H245*'Base Data'!BI245</f>
        <v>0</v>
      </c>
      <c r="BJ245" s="34">
        <f>$H245*'Base Data'!BJ245</f>
        <v>0</v>
      </c>
      <c r="BK245" s="34">
        <f>$H245*'Base Data'!BK245</f>
        <v>0</v>
      </c>
      <c r="BL245" s="34">
        <f>$H245*'Base Data'!BL245</f>
        <v>0</v>
      </c>
      <c r="BM245" s="34">
        <f>$H245*'Base Data'!BM245</f>
        <v>0</v>
      </c>
      <c r="BN245" s="34">
        <f>$H245*'Base Data'!BN245</f>
        <v>0</v>
      </c>
      <c r="BO245" s="34">
        <f>$H245*'Base Data'!BO245</f>
        <v>0</v>
      </c>
      <c r="BP245" s="34">
        <f>$H245*'Base Data'!BP245</f>
        <v>0</v>
      </c>
      <c r="BQ245" s="34">
        <f>$H245*'Base Data'!BQ245</f>
        <v>0</v>
      </c>
      <c r="BR245" s="34">
        <f>$H245*'Base Data'!BR245</f>
        <v>0</v>
      </c>
      <c r="BS245" s="34">
        <f>$H245*'Base Data'!BS245</f>
        <v>0</v>
      </c>
      <c r="BT245" s="34">
        <f>$H245*'Base Data'!BT245</f>
        <v>0</v>
      </c>
      <c r="BU245" s="34">
        <f>$H245*'Base Data'!BU245</f>
        <v>0</v>
      </c>
      <c r="BV245" s="34">
        <f>$H245*'Base Data'!BV245</f>
        <v>0</v>
      </c>
      <c r="BW245" s="34">
        <f>$H245*'Base Data'!BW245</f>
        <v>0</v>
      </c>
      <c r="BX245" s="34">
        <f>$H245*'Base Data'!BX245</f>
        <v>0</v>
      </c>
      <c r="BY245" s="34">
        <f>$H245*'Base Data'!BY245</f>
        <v>0</v>
      </c>
      <c r="BZ245" s="34">
        <f>$H245*'Base Data'!BZ245</f>
        <v>0</v>
      </c>
      <c r="CA245" s="34">
        <f>$H245*'Base Data'!CA245</f>
        <v>0</v>
      </c>
      <c r="CB245" s="34">
        <f>$H245*'Base Data'!CB245</f>
        <v>0</v>
      </c>
      <c r="CC245" s="34">
        <f>$H245*'Base Data'!CC245</f>
        <v>0</v>
      </c>
      <c r="CD245" s="34">
        <f>$H245*'Base Data'!CD245</f>
        <v>0</v>
      </c>
      <c r="CE245" s="34">
        <f>$H245*'Base Data'!CE245</f>
        <v>0</v>
      </c>
      <c r="CF245" s="34">
        <f>$H245*'Base Data'!CF245</f>
        <v>0</v>
      </c>
      <c r="CG245" s="34">
        <f>$H245*'Base Data'!CG245</f>
        <v>0</v>
      </c>
      <c r="CH245" s="34">
        <f>$H245*'Base Data'!CH245</f>
        <v>0</v>
      </c>
      <c r="CI245" s="34">
        <f>$H245*'Base Data'!CI245</f>
        <v>0</v>
      </c>
      <c r="CJ245" s="34">
        <f>$H245*'Base Data'!CJ245</f>
        <v>0</v>
      </c>
      <c r="CK245" s="34">
        <f>$H245*'Base Data'!CK245</f>
        <v>0</v>
      </c>
      <c r="CL245" s="34">
        <f>$H245*'Base Data'!CL245</f>
        <v>0</v>
      </c>
      <c r="CM245" s="34">
        <f>$H245*'Base Data'!CM245</f>
        <v>0</v>
      </c>
      <c r="CN245" s="34">
        <f>$H245*'Base Data'!CN245</f>
        <v>0</v>
      </c>
      <c r="CO245" s="34">
        <f>$H245*'Base Data'!CO245</f>
        <v>0</v>
      </c>
      <c r="CP245" s="34">
        <f>$H245*'Base Data'!CP245</f>
        <v>0</v>
      </c>
      <c r="CQ245" s="34">
        <f>$H245*'Base Data'!CQ245</f>
        <v>0</v>
      </c>
      <c r="CR245" s="34">
        <f>$H245*'Base Data'!CR245</f>
        <v>0</v>
      </c>
      <c r="CS245" s="34">
        <f>$H245*'Base Data'!CS245</f>
        <v>0</v>
      </c>
      <c r="CT245" s="34">
        <f>$H245*'Base Data'!CT245</f>
        <v>0</v>
      </c>
      <c r="CU245" s="34">
        <f>$H245*'Base Data'!CU245</f>
        <v>0</v>
      </c>
      <c r="CV245" s="34">
        <f>$H245*'Base Data'!CV245</f>
        <v>0</v>
      </c>
      <c r="CW245" s="34">
        <f>$H245*'Base Data'!CW245</f>
        <v>0</v>
      </c>
      <c r="CX245" s="34">
        <f>$H245*'Base Data'!CX245</f>
        <v>0</v>
      </c>
      <c r="CY245" s="34">
        <f>$H245*'Base Data'!CY245</f>
        <v>0</v>
      </c>
      <c r="CZ245" s="34">
        <f>$H245*'Base Data'!CZ245</f>
        <v>0</v>
      </c>
      <c r="DA245" s="34">
        <f>$H245*'Base Data'!DA245</f>
        <v>0</v>
      </c>
      <c r="DB245" s="34">
        <f>$H245*'Base Data'!DB245</f>
        <v>0</v>
      </c>
      <c r="DC245" s="34">
        <f>$H245*'Base Data'!DC245</f>
        <v>0</v>
      </c>
      <c r="DD245" s="34">
        <f>$H245*'Base Data'!DD245</f>
        <v>0</v>
      </c>
      <c r="DE245" s="34">
        <f>$H245*'Base Data'!DE245</f>
        <v>0</v>
      </c>
      <c r="DF245" s="34">
        <f>$H245*'Base Data'!DF245</f>
        <v>0</v>
      </c>
      <c r="DG245" s="34">
        <f>$H245*'Base Data'!DG245</f>
        <v>0</v>
      </c>
      <c r="DH245" s="34">
        <f>$H245*'Base Data'!DH245</f>
        <v>0</v>
      </c>
      <c r="DI245" s="34">
        <f>$H245*'Base Data'!DI245</f>
        <v>0</v>
      </c>
      <c r="DJ245" s="34">
        <f>$H245*'Base Data'!DJ245</f>
        <v>0</v>
      </c>
      <c r="DK245" s="34">
        <f>$H245*'Base Data'!DK245</f>
        <v>0</v>
      </c>
      <c r="DL245" s="729">
        <f>$H245*'Base Data'!DL245</f>
        <v>0</v>
      </c>
    </row>
    <row r="246" spans="1:116" s="413" customFormat="1" ht="19.5" customHeight="1">
      <c r="A246" s="333">
        <f>'LCR Weights'!N246</f>
        <v>0</v>
      </c>
      <c r="B246" s="333"/>
      <c r="C246" s="130"/>
      <c r="D246" s="87" t="s">
        <v>348</v>
      </c>
      <c r="E246" s="141" t="s">
        <v>349</v>
      </c>
      <c r="F246" s="420" t="s">
        <v>350</v>
      </c>
      <c r="G246" s="726">
        <f>'LCR Weights'!M246</f>
        <v>0</v>
      </c>
      <c r="H246" s="727">
        <f>'LCR Weights'!H246</f>
        <v>0</v>
      </c>
      <c r="I246" s="133"/>
      <c r="J246" s="34">
        <f>IF('LCR Weights'!$N246=0,1,0)*('Base Data'!J246+'Base Data'!I246)*G246</f>
        <v>0</v>
      </c>
      <c r="K246" s="33">
        <f>'LCR Weights'!$N246*($G246*('Base Data'!$I246+'Base Data'!$J246)/30)+($H246*'Base Data'!K246)</f>
        <v>0</v>
      </c>
      <c r="L246" s="100">
        <f>'LCR Weights'!$N246*($G246*('Base Data'!$I246+'Base Data'!$J246)/30)+($H246*'Base Data'!L246)</f>
        <v>0</v>
      </c>
      <c r="M246" s="33">
        <f>'LCR Weights'!$N246*($G246*('Base Data'!$I246+'Base Data'!$J246)/30)+($H246*'Base Data'!M246)</f>
        <v>0</v>
      </c>
      <c r="N246" s="33">
        <f>'LCR Weights'!$N246*($G246*('Base Data'!$I246+'Base Data'!$J246)/30)+($H246*'Base Data'!N246)</f>
        <v>0</v>
      </c>
      <c r="O246" s="33">
        <f>'LCR Weights'!$N246*($G246*('Base Data'!$I246+'Base Data'!$J246)/30)+($H246*'Base Data'!O246)</f>
        <v>0</v>
      </c>
      <c r="P246" s="33">
        <f>'LCR Weights'!$N246*($G246*('Base Data'!$I246+'Base Data'!$J246)/30)+($H246*'Base Data'!P246)</f>
        <v>0</v>
      </c>
      <c r="Q246" s="33">
        <f>'LCR Weights'!$N246*($G246*('Base Data'!$I246+'Base Data'!$J246)/30)+($H246*'Base Data'!Q246)</f>
        <v>0</v>
      </c>
      <c r="R246" s="33">
        <f>'LCR Weights'!$N246*($G246*('Base Data'!$I246+'Base Data'!$J246)/30)+($H246*'Base Data'!R246)</f>
        <v>0</v>
      </c>
      <c r="S246" s="33">
        <f>'LCR Weights'!$N246*($G246*('Base Data'!$I246+'Base Data'!$J246)/30)+($H246*'Base Data'!S246)</f>
        <v>0</v>
      </c>
      <c r="T246" s="33">
        <f>'LCR Weights'!$N246*($G246*('Base Data'!$I246+'Base Data'!$J246)/30)+($H246*'Base Data'!T246)</f>
        <v>0</v>
      </c>
      <c r="U246" s="33">
        <f>'LCR Weights'!$N246*($G246*('Base Data'!$I246+'Base Data'!$J246)/30)+($H246*'Base Data'!U246)</f>
        <v>0</v>
      </c>
      <c r="V246" s="33">
        <f>'LCR Weights'!$N246*($G246*('Base Data'!$I246+'Base Data'!$J246)/30)+($H246*'Base Data'!V246)</f>
        <v>0</v>
      </c>
      <c r="W246" s="33">
        <f>'LCR Weights'!$N246*($G246*('Base Data'!$I246+'Base Data'!$J246)/30)+($H246*'Base Data'!W246)</f>
        <v>0</v>
      </c>
      <c r="X246" s="33">
        <f>'LCR Weights'!$N246*($G246*('Base Data'!$I246+'Base Data'!$J246)/30)+($H246*'Base Data'!X246)</f>
        <v>0</v>
      </c>
      <c r="Y246" s="33">
        <f>'LCR Weights'!$N246*($G246*('Base Data'!$I246+'Base Data'!$J246)/30)+($H246*'Base Data'!Y246)</f>
        <v>0</v>
      </c>
      <c r="Z246" s="33">
        <f>'LCR Weights'!$N246*($G246*('Base Data'!$I246+'Base Data'!$J246)/30)+($H246*'Base Data'!Z246)</f>
        <v>0</v>
      </c>
      <c r="AA246" s="33">
        <f>'LCR Weights'!$N246*($G246*('Base Data'!$I246+'Base Data'!$J246)/30)+($H246*'Base Data'!AA246)</f>
        <v>0</v>
      </c>
      <c r="AB246" s="33">
        <f>'LCR Weights'!$N246*($G246*('Base Data'!$I246+'Base Data'!$J246)/30)+($H246*'Base Data'!AB246)</f>
        <v>0</v>
      </c>
      <c r="AC246" s="33">
        <f>'LCR Weights'!$N246*($G246*('Base Data'!$I246+'Base Data'!$J246)/30)+($H246*'Base Data'!AC246)</f>
        <v>0</v>
      </c>
      <c r="AD246" s="33">
        <f>'LCR Weights'!$N246*($G246*('Base Data'!$I246+'Base Data'!$J246)/30)+($H246*'Base Data'!AD246)</f>
        <v>0</v>
      </c>
      <c r="AE246" s="33">
        <f>'LCR Weights'!$N246*($G246*('Base Data'!$I246+'Base Data'!$J246)/30)+($H246*'Base Data'!AE246)</f>
        <v>0</v>
      </c>
      <c r="AF246" s="33">
        <f>'LCR Weights'!$N246*($G246*('Base Data'!$I246+'Base Data'!$J246)/30)+($H246*'Base Data'!AF246)</f>
        <v>0</v>
      </c>
      <c r="AG246" s="33">
        <f>'LCR Weights'!$N246*($G246*('Base Data'!$I246+'Base Data'!$J246)/30)+($H246*'Base Data'!AG246)</f>
        <v>0</v>
      </c>
      <c r="AH246" s="33">
        <f>'LCR Weights'!$N246*($G246*('Base Data'!$I246+'Base Data'!$J246)/30)+($H246*'Base Data'!AH246)</f>
        <v>0</v>
      </c>
      <c r="AI246" s="33">
        <f>'LCR Weights'!$N246*($G246*('Base Data'!$I246+'Base Data'!$J246)/30)+($H246*'Base Data'!AI246)</f>
        <v>0</v>
      </c>
      <c r="AJ246" s="33">
        <f>'LCR Weights'!$N246*($G246*('Base Data'!$I246+'Base Data'!$J246)/30)+($H246*'Base Data'!AJ246)</f>
        <v>0</v>
      </c>
      <c r="AK246" s="33">
        <f>'LCR Weights'!$N246*($G246*('Base Data'!$I246+'Base Data'!$J246)/30)+($H246*'Base Data'!AK246)</f>
        <v>0</v>
      </c>
      <c r="AL246" s="33">
        <f>'LCR Weights'!$N246*($G246*('Base Data'!$I246+'Base Data'!$J246)/30)+($H246*'Base Data'!AL246)</f>
        <v>0</v>
      </c>
      <c r="AM246" s="33">
        <f>'LCR Weights'!$N246*($G246*('Base Data'!$I246+'Base Data'!$J246)/30)+($H246*'Base Data'!AM246)</f>
        <v>0</v>
      </c>
      <c r="AN246" s="33">
        <f>'LCR Weights'!$N246*($G246*('Base Data'!$I246+'Base Data'!$J246)/30)+($H246*'Base Data'!AN246)</f>
        <v>0</v>
      </c>
      <c r="AO246" s="34">
        <f>$H246*'Base Data'!AO246</f>
        <v>0</v>
      </c>
      <c r="AP246" s="34">
        <f>$H246*'Base Data'!AP246</f>
        <v>0</v>
      </c>
      <c r="AQ246" s="34">
        <f>$H246*'Base Data'!AQ246</f>
        <v>0</v>
      </c>
      <c r="AR246" s="34">
        <f>$H246*'Base Data'!AR246</f>
        <v>0</v>
      </c>
      <c r="AS246" s="34">
        <f>$H246*'Base Data'!AS246</f>
        <v>0</v>
      </c>
      <c r="AT246" s="34">
        <f>$H246*'Base Data'!AT246</f>
        <v>0</v>
      </c>
      <c r="AU246" s="34">
        <f>$H246*'Base Data'!AU246</f>
        <v>0</v>
      </c>
      <c r="AV246" s="34">
        <f>$H246*'Base Data'!AV246</f>
        <v>0</v>
      </c>
      <c r="AW246" s="34">
        <f>$H246*'Base Data'!AW246</f>
        <v>0</v>
      </c>
      <c r="AX246" s="34">
        <f>$H246*'Base Data'!AX246</f>
        <v>0</v>
      </c>
      <c r="AY246" s="34">
        <f>$H246*'Base Data'!AY246</f>
        <v>0</v>
      </c>
      <c r="AZ246" s="34">
        <f>$H246*'Base Data'!AZ246</f>
        <v>0</v>
      </c>
      <c r="BA246" s="34">
        <f>$H246*'Base Data'!BA246</f>
        <v>0</v>
      </c>
      <c r="BB246" s="34">
        <f>$H246*'Base Data'!BB246</f>
        <v>0</v>
      </c>
      <c r="BC246" s="34">
        <f>$H246*'Base Data'!BC246</f>
        <v>0</v>
      </c>
      <c r="BD246" s="34">
        <f>$H246*'Base Data'!BD246</f>
        <v>0</v>
      </c>
      <c r="BE246" s="34">
        <f>$H246*'Base Data'!BE246</f>
        <v>0</v>
      </c>
      <c r="BF246" s="34">
        <f>$H246*'Base Data'!BF246</f>
        <v>0</v>
      </c>
      <c r="BG246" s="34">
        <f>$H246*'Base Data'!BG246</f>
        <v>0</v>
      </c>
      <c r="BH246" s="34">
        <f>$H246*'Base Data'!BH246</f>
        <v>0</v>
      </c>
      <c r="BI246" s="34">
        <f>$H246*'Base Data'!BI246</f>
        <v>0</v>
      </c>
      <c r="BJ246" s="34">
        <f>$H246*'Base Data'!BJ246</f>
        <v>0</v>
      </c>
      <c r="BK246" s="34">
        <f>$H246*'Base Data'!BK246</f>
        <v>0</v>
      </c>
      <c r="BL246" s="34">
        <f>$H246*'Base Data'!BL246</f>
        <v>0</v>
      </c>
      <c r="BM246" s="34">
        <f>$H246*'Base Data'!BM246</f>
        <v>0</v>
      </c>
      <c r="BN246" s="34">
        <f>$H246*'Base Data'!BN246</f>
        <v>0</v>
      </c>
      <c r="BO246" s="34">
        <f>$H246*'Base Data'!BO246</f>
        <v>0</v>
      </c>
      <c r="BP246" s="34">
        <f>$H246*'Base Data'!BP246</f>
        <v>0</v>
      </c>
      <c r="BQ246" s="34">
        <f>$H246*'Base Data'!BQ246</f>
        <v>0</v>
      </c>
      <c r="BR246" s="34">
        <f>$H246*'Base Data'!BR246</f>
        <v>0</v>
      </c>
      <c r="BS246" s="34">
        <f>$H246*'Base Data'!BS246</f>
        <v>0</v>
      </c>
      <c r="BT246" s="34">
        <f>$H246*'Base Data'!BT246</f>
        <v>0</v>
      </c>
      <c r="BU246" s="34">
        <f>$H246*'Base Data'!BU246</f>
        <v>0</v>
      </c>
      <c r="BV246" s="34">
        <f>$H246*'Base Data'!BV246</f>
        <v>0</v>
      </c>
      <c r="BW246" s="34">
        <f>$H246*'Base Data'!BW246</f>
        <v>0</v>
      </c>
      <c r="BX246" s="34">
        <f>$H246*'Base Data'!BX246</f>
        <v>0</v>
      </c>
      <c r="BY246" s="34">
        <f>$H246*'Base Data'!BY246</f>
        <v>0</v>
      </c>
      <c r="BZ246" s="34">
        <f>$H246*'Base Data'!BZ246</f>
        <v>0</v>
      </c>
      <c r="CA246" s="34">
        <f>$H246*'Base Data'!CA246</f>
        <v>0</v>
      </c>
      <c r="CB246" s="34">
        <f>$H246*'Base Data'!CB246</f>
        <v>0</v>
      </c>
      <c r="CC246" s="34">
        <f>$H246*'Base Data'!CC246</f>
        <v>0</v>
      </c>
      <c r="CD246" s="34">
        <f>$H246*'Base Data'!CD246</f>
        <v>0</v>
      </c>
      <c r="CE246" s="34">
        <f>$H246*'Base Data'!CE246</f>
        <v>0</v>
      </c>
      <c r="CF246" s="34">
        <f>$H246*'Base Data'!CF246</f>
        <v>0</v>
      </c>
      <c r="CG246" s="34">
        <f>$H246*'Base Data'!CG246</f>
        <v>0</v>
      </c>
      <c r="CH246" s="34">
        <f>$H246*'Base Data'!CH246</f>
        <v>0</v>
      </c>
      <c r="CI246" s="34">
        <f>$H246*'Base Data'!CI246</f>
        <v>0</v>
      </c>
      <c r="CJ246" s="34">
        <f>$H246*'Base Data'!CJ246</f>
        <v>0</v>
      </c>
      <c r="CK246" s="34">
        <f>$H246*'Base Data'!CK246</f>
        <v>0</v>
      </c>
      <c r="CL246" s="34">
        <f>$H246*'Base Data'!CL246</f>
        <v>0</v>
      </c>
      <c r="CM246" s="34">
        <f>$H246*'Base Data'!CM246</f>
        <v>0</v>
      </c>
      <c r="CN246" s="34">
        <f>$H246*'Base Data'!CN246</f>
        <v>0</v>
      </c>
      <c r="CO246" s="34">
        <f>$H246*'Base Data'!CO246</f>
        <v>0</v>
      </c>
      <c r="CP246" s="34">
        <f>$H246*'Base Data'!CP246</f>
        <v>0</v>
      </c>
      <c r="CQ246" s="34">
        <f>$H246*'Base Data'!CQ246</f>
        <v>0</v>
      </c>
      <c r="CR246" s="34">
        <f>$H246*'Base Data'!CR246</f>
        <v>0</v>
      </c>
      <c r="CS246" s="34">
        <f>$H246*'Base Data'!CS246</f>
        <v>0</v>
      </c>
      <c r="CT246" s="34">
        <f>$H246*'Base Data'!CT246</f>
        <v>0</v>
      </c>
      <c r="CU246" s="34">
        <f>$H246*'Base Data'!CU246</f>
        <v>0</v>
      </c>
      <c r="CV246" s="34">
        <f>$H246*'Base Data'!CV246</f>
        <v>0</v>
      </c>
      <c r="CW246" s="34">
        <f>$H246*'Base Data'!CW246</f>
        <v>0</v>
      </c>
      <c r="CX246" s="34">
        <f>$H246*'Base Data'!CX246</f>
        <v>0</v>
      </c>
      <c r="CY246" s="34">
        <f>$H246*'Base Data'!CY246</f>
        <v>0</v>
      </c>
      <c r="CZ246" s="34">
        <f>$H246*'Base Data'!CZ246</f>
        <v>0</v>
      </c>
      <c r="DA246" s="34">
        <f>$H246*'Base Data'!DA246</f>
        <v>0</v>
      </c>
      <c r="DB246" s="34">
        <f>$H246*'Base Data'!DB246</f>
        <v>0</v>
      </c>
      <c r="DC246" s="34">
        <f>$H246*'Base Data'!DC246</f>
        <v>0</v>
      </c>
      <c r="DD246" s="34">
        <f>$H246*'Base Data'!DD246</f>
        <v>0</v>
      </c>
      <c r="DE246" s="34">
        <f>$H246*'Base Data'!DE246</f>
        <v>0</v>
      </c>
      <c r="DF246" s="34">
        <f>$H246*'Base Data'!DF246</f>
        <v>0</v>
      </c>
      <c r="DG246" s="34">
        <f>$H246*'Base Data'!DG246</f>
        <v>0</v>
      </c>
      <c r="DH246" s="34">
        <f>$H246*'Base Data'!DH246</f>
        <v>0</v>
      </c>
      <c r="DI246" s="34">
        <f>$H246*'Base Data'!DI246</f>
        <v>0</v>
      </c>
      <c r="DJ246" s="34">
        <f>$H246*'Base Data'!DJ246</f>
        <v>0</v>
      </c>
      <c r="DK246" s="34">
        <f>$H246*'Base Data'!DK246</f>
        <v>0</v>
      </c>
      <c r="DL246" s="729">
        <f>$H246*'Base Data'!DL246</f>
        <v>0</v>
      </c>
    </row>
    <row r="247" spans="1:116" s="413" customFormat="1" ht="19.5" customHeight="1">
      <c r="A247" s="333">
        <f>'LCR Weights'!N247</f>
        <v>0</v>
      </c>
      <c r="B247" s="333"/>
      <c r="C247" s="130"/>
      <c r="D247" s="87" t="s">
        <v>351</v>
      </c>
      <c r="E247" s="138" t="s">
        <v>352</v>
      </c>
      <c r="F247" s="421" t="s">
        <v>353</v>
      </c>
      <c r="G247" s="726">
        <f>'LCR Weights'!M247</f>
        <v>0</v>
      </c>
      <c r="H247" s="727">
        <f>'LCR Weights'!H247</f>
        <v>0</v>
      </c>
      <c r="I247" s="133"/>
      <c r="J247" s="34">
        <f>IF('LCR Weights'!$N247=0,1,0)*('Base Data'!J247+'Base Data'!I247)*G247</f>
        <v>0</v>
      </c>
      <c r="K247" s="33">
        <f>'LCR Weights'!$N247*($G247*('Base Data'!$I247+'Base Data'!$J247)/30)+($H247*'Base Data'!K247)</f>
        <v>0</v>
      </c>
      <c r="L247" s="33">
        <f>'LCR Weights'!$N247*($G247*('Base Data'!$I247+'Base Data'!$J247)/30)+($H247*'Base Data'!L247)</f>
        <v>0</v>
      </c>
      <c r="M247" s="33">
        <f>'LCR Weights'!$N247*($G247*('Base Data'!$I247+'Base Data'!$J247)/30)+($H247*'Base Data'!M247)</f>
        <v>0</v>
      </c>
      <c r="N247" s="33">
        <f>'LCR Weights'!$N247*($G247*('Base Data'!$I247+'Base Data'!$J247)/30)+($H247*'Base Data'!N247)</f>
        <v>0</v>
      </c>
      <c r="O247" s="33">
        <f>'LCR Weights'!$N247*($G247*('Base Data'!$I247+'Base Data'!$J247)/30)+($H247*'Base Data'!O247)</f>
        <v>0</v>
      </c>
      <c r="P247" s="33">
        <f>'LCR Weights'!$N247*($G247*('Base Data'!$I247+'Base Data'!$J247)/30)+($H247*'Base Data'!P247)</f>
        <v>0</v>
      </c>
      <c r="Q247" s="33">
        <f>'LCR Weights'!$N247*($G247*('Base Data'!$I247+'Base Data'!$J247)/30)+($H247*'Base Data'!Q247)</f>
        <v>0</v>
      </c>
      <c r="R247" s="33">
        <f>'LCR Weights'!$N247*($G247*('Base Data'!$I247+'Base Data'!$J247)/30)+($H247*'Base Data'!R247)</f>
        <v>0</v>
      </c>
      <c r="S247" s="33">
        <f>'LCR Weights'!$N247*($G247*('Base Data'!$I247+'Base Data'!$J247)/30)+($H247*'Base Data'!S247)</f>
        <v>0</v>
      </c>
      <c r="T247" s="33">
        <f>'LCR Weights'!$N247*($G247*('Base Data'!$I247+'Base Data'!$J247)/30)+($H247*'Base Data'!T247)</f>
        <v>0</v>
      </c>
      <c r="U247" s="33">
        <f>'LCR Weights'!$N247*($G247*('Base Data'!$I247+'Base Data'!$J247)/30)+($H247*'Base Data'!U247)</f>
        <v>0</v>
      </c>
      <c r="V247" s="33">
        <f>'LCR Weights'!$N247*($G247*('Base Data'!$I247+'Base Data'!$J247)/30)+($H247*'Base Data'!V247)</f>
        <v>0</v>
      </c>
      <c r="W247" s="33">
        <f>'LCR Weights'!$N247*($G247*('Base Data'!$I247+'Base Data'!$J247)/30)+($H247*'Base Data'!W247)</f>
        <v>0</v>
      </c>
      <c r="X247" s="33">
        <f>'LCR Weights'!$N247*($G247*('Base Data'!$I247+'Base Data'!$J247)/30)+($H247*'Base Data'!X247)</f>
        <v>0</v>
      </c>
      <c r="Y247" s="33">
        <f>'LCR Weights'!$N247*($G247*('Base Data'!$I247+'Base Data'!$J247)/30)+($H247*'Base Data'!Y247)</f>
        <v>0</v>
      </c>
      <c r="Z247" s="33">
        <f>'LCR Weights'!$N247*($G247*('Base Data'!$I247+'Base Data'!$J247)/30)+($H247*'Base Data'!Z247)</f>
        <v>0</v>
      </c>
      <c r="AA247" s="33">
        <f>'LCR Weights'!$N247*($G247*('Base Data'!$I247+'Base Data'!$J247)/30)+($H247*'Base Data'!AA247)</f>
        <v>0</v>
      </c>
      <c r="AB247" s="33">
        <f>'LCR Weights'!$N247*($G247*('Base Data'!$I247+'Base Data'!$J247)/30)+($H247*'Base Data'!AB247)</f>
        <v>0</v>
      </c>
      <c r="AC247" s="33">
        <f>'LCR Weights'!$N247*($G247*('Base Data'!$I247+'Base Data'!$J247)/30)+($H247*'Base Data'!AC247)</f>
        <v>0</v>
      </c>
      <c r="AD247" s="33">
        <f>'LCR Weights'!$N247*($G247*('Base Data'!$I247+'Base Data'!$J247)/30)+($H247*'Base Data'!AD247)</f>
        <v>0</v>
      </c>
      <c r="AE247" s="33">
        <f>'LCR Weights'!$N247*($G247*('Base Data'!$I247+'Base Data'!$J247)/30)+($H247*'Base Data'!AE247)</f>
        <v>0</v>
      </c>
      <c r="AF247" s="33">
        <f>'LCR Weights'!$N247*($G247*('Base Data'!$I247+'Base Data'!$J247)/30)+($H247*'Base Data'!AF247)</f>
        <v>0</v>
      </c>
      <c r="AG247" s="33">
        <f>'LCR Weights'!$N247*($G247*('Base Data'!$I247+'Base Data'!$J247)/30)+($H247*'Base Data'!AG247)</f>
        <v>0</v>
      </c>
      <c r="AH247" s="33">
        <f>'LCR Weights'!$N247*($G247*('Base Data'!$I247+'Base Data'!$J247)/30)+($H247*'Base Data'!AH247)</f>
        <v>0</v>
      </c>
      <c r="AI247" s="33">
        <f>'LCR Weights'!$N247*($G247*('Base Data'!$I247+'Base Data'!$J247)/30)+($H247*'Base Data'!AI247)</f>
        <v>0</v>
      </c>
      <c r="AJ247" s="33">
        <f>'LCR Weights'!$N247*($G247*('Base Data'!$I247+'Base Data'!$J247)/30)+($H247*'Base Data'!AJ247)</f>
        <v>0</v>
      </c>
      <c r="AK247" s="33">
        <f>'LCR Weights'!$N247*($G247*('Base Data'!$I247+'Base Data'!$J247)/30)+($H247*'Base Data'!AK247)</f>
        <v>0</v>
      </c>
      <c r="AL247" s="33">
        <f>'LCR Weights'!$N247*($G247*('Base Data'!$I247+'Base Data'!$J247)/30)+($H247*'Base Data'!AL247)</f>
        <v>0</v>
      </c>
      <c r="AM247" s="33">
        <f>'LCR Weights'!$N247*($G247*('Base Data'!$I247+'Base Data'!$J247)/30)+($H247*'Base Data'!AM247)</f>
        <v>0</v>
      </c>
      <c r="AN247" s="33">
        <f>'LCR Weights'!$N247*($G247*('Base Data'!$I247+'Base Data'!$J247)/30)+($H247*'Base Data'!AN247)</f>
        <v>0</v>
      </c>
      <c r="AO247" s="34">
        <f>$H247*'Base Data'!AO247</f>
        <v>0</v>
      </c>
      <c r="AP247" s="34">
        <f>$H247*'Base Data'!AP247</f>
        <v>0</v>
      </c>
      <c r="AQ247" s="34">
        <f>$H247*'Base Data'!AQ247</f>
        <v>0</v>
      </c>
      <c r="AR247" s="34">
        <f>$H247*'Base Data'!AR247</f>
        <v>0</v>
      </c>
      <c r="AS247" s="34">
        <f>$H247*'Base Data'!AS247</f>
        <v>0</v>
      </c>
      <c r="AT247" s="34">
        <f>$H247*'Base Data'!AT247</f>
        <v>0</v>
      </c>
      <c r="AU247" s="34">
        <f>$H247*'Base Data'!AU247</f>
        <v>0</v>
      </c>
      <c r="AV247" s="34">
        <f>$H247*'Base Data'!AV247</f>
        <v>0</v>
      </c>
      <c r="AW247" s="34">
        <f>$H247*'Base Data'!AW247</f>
        <v>0</v>
      </c>
      <c r="AX247" s="34">
        <f>$H247*'Base Data'!AX247</f>
        <v>0</v>
      </c>
      <c r="AY247" s="34">
        <f>$H247*'Base Data'!AY247</f>
        <v>0</v>
      </c>
      <c r="AZ247" s="34">
        <f>$H247*'Base Data'!AZ247</f>
        <v>0</v>
      </c>
      <c r="BA247" s="34">
        <f>$H247*'Base Data'!BA247</f>
        <v>0</v>
      </c>
      <c r="BB247" s="34">
        <f>$H247*'Base Data'!BB247</f>
        <v>0</v>
      </c>
      <c r="BC247" s="34">
        <f>$H247*'Base Data'!BC247</f>
        <v>0</v>
      </c>
      <c r="BD247" s="34">
        <f>$H247*'Base Data'!BD247</f>
        <v>0</v>
      </c>
      <c r="BE247" s="34">
        <f>$H247*'Base Data'!BE247</f>
        <v>0</v>
      </c>
      <c r="BF247" s="34">
        <f>$H247*'Base Data'!BF247</f>
        <v>0</v>
      </c>
      <c r="BG247" s="34">
        <f>$H247*'Base Data'!BG247</f>
        <v>0</v>
      </c>
      <c r="BH247" s="34">
        <f>$H247*'Base Data'!BH247</f>
        <v>0</v>
      </c>
      <c r="BI247" s="34">
        <f>$H247*'Base Data'!BI247</f>
        <v>0</v>
      </c>
      <c r="BJ247" s="34">
        <f>$H247*'Base Data'!BJ247</f>
        <v>0</v>
      </c>
      <c r="BK247" s="34">
        <f>$H247*'Base Data'!BK247</f>
        <v>0</v>
      </c>
      <c r="BL247" s="34">
        <f>$H247*'Base Data'!BL247</f>
        <v>0</v>
      </c>
      <c r="BM247" s="34">
        <f>$H247*'Base Data'!BM247</f>
        <v>0</v>
      </c>
      <c r="BN247" s="34">
        <f>$H247*'Base Data'!BN247</f>
        <v>0</v>
      </c>
      <c r="BO247" s="34">
        <f>$H247*'Base Data'!BO247</f>
        <v>0</v>
      </c>
      <c r="BP247" s="34">
        <f>$H247*'Base Data'!BP247</f>
        <v>0</v>
      </c>
      <c r="BQ247" s="34">
        <f>$H247*'Base Data'!BQ247</f>
        <v>0</v>
      </c>
      <c r="BR247" s="34">
        <f>$H247*'Base Data'!BR247</f>
        <v>0</v>
      </c>
      <c r="BS247" s="34">
        <f>$H247*'Base Data'!BS247</f>
        <v>0</v>
      </c>
      <c r="BT247" s="34">
        <f>$H247*'Base Data'!BT247</f>
        <v>0</v>
      </c>
      <c r="BU247" s="34">
        <f>$H247*'Base Data'!BU247</f>
        <v>0</v>
      </c>
      <c r="BV247" s="34">
        <f>$H247*'Base Data'!BV247</f>
        <v>0</v>
      </c>
      <c r="BW247" s="34">
        <f>$H247*'Base Data'!BW247</f>
        <v>0</v>
      </c>
      <c r="BX247" s="34">
        <f>$H247*'Base Data'!BX247</f>
        <v>0</v>
      </c>
      <c r="BY247" s="34">
        <f>$H247*'Base Data'!BY247</f>
        <v>0</v>
      </c>
      <c r="BZ247" s="34">
        <f>$H247*'Base Data'!BZ247</f>
        <v>0</v>
      </c>
      <c r="CA247" s="34">
        <f>$H247*'Base Data'!CA247</f>
        <v>0</v>
      </c>
      <c r="CB247" s="34">
        <f>$H247*'Base Data'!CB247</f>
        <v>0</v>
      </c>
      <c r="CC247" s="34">
        <f>$H247*'Base Data'!CC247</f>
        <v>0</v>
      </c>
      <c r="CD247" s="34">
        <f>$H247*'Base Data'!CD247</f>
        <v>0</v>
      </c>
      <c r="CE247" s="34">
        <f>$H247*'Base Data'!CE247</f>
        <v>0</v>
      </c>
      <c r="CF247" s="34">
        <f>$H247*'Base Data'!CF247</f>
        <v>0</v>
      </c>
      <c r="CG247" s="34">
        <f>$H247*'Base Data'!CG247</f>
        <v>0</v>
      </c>
      <c r="CH247" s="34">
        <f>$H247*'Base Data'!CH247</f>
        <v>0</v>
      </c>
      <c r="CI247" s="34">
        <f>$H247*'Base Data'!CI247</f>
        <v>0</v>
      </c>
      <c r="CJ247" s="34">
        <f>$H247*'Base Data'!CJ247</f>
        <v>0</v>
      </c>
      <c r="CK247" s="34">
        <f>$H247*'Base Data'!CK247</f>
        <v>0</v>
      </c>
      <c r="CL247" s="34">
        <f>$H247*'Base Data'!CL247</f>
        <v>0</v>
      </c>
      <c r="CM247" s="34">
        <f>$H247*'Base Data'!CM247</f>
        <v>0</v>
      </c>
      <c r="CN247" s="34">
        <f>$H247*'Base Data'!CN247</f>
        <v>0</v>
      </c>
      <c r="CO247" s="34">
        <f>$H247*'Base Data'!CO247</f>
        <v>0</v>
      </c>
      <c r="CP247" s="34">
        <f>$H247*'Base Data'!CP247</f>
        <v>0</v>
      </c>
      <c r="CQ247" s="34">
        <f>$H247*'Base Data'!CQ247</f>
        <v>0</v>
      </c>
      <c r="CR247" s="34">
        <f>$H247*'Base Data'!CR247</f>
        <v>0</v>
      </c>
      <c r="CS247" s="34">
        <f>$H247*'Base Data'!CS247</f>
        <v>0</v>
      </c>
      <c r="CT247" s="34">
        <f>$H247*'Base Data'!CT247</f>
        <v>0</v>
      </c>
      <c r="CU247" s="34">
        <f>$H247*'Base Data'!CU247</f>
        <v>0</v>
      </c>
      <c r="CV247" s="34">
        <f>$H247*'Base Data'!CV247</f>
        <v>0</v>
      </c>
      <c r="CW247" s="34">
        <f>$H247*'Base Data'!CW247</f>
        <v>0</v>
      </c>
      <c r="CX247" s="34">
        <f>$H247*'Base Data'!CX247</f>
        <v>0</v>
      </c>
      <c r="CY247" s="34">
        <f>$H247*'Base Data'!CY247</f>
        <v>0</v>
      </c>
      <c r="CZ247" s="34">
        <f>$H247*'Base Data'!CZ247</f>
        <v>0</v>
      </c>
      <c r="DA247" s="34">
        <f>$H247*'Base Data'!DA247</f>
        <v>0</v>
      </c>
      <c r="DB247" s="34">
        <f>$H247*'Base Data'!DB247</f>
        <v>0</v>
      </c>
      <c r="DC247" s="34">
        <f>$H247*'Base Data'!DC247</f>
        <v>0</v>
      </c>
      <c r="DD247" s="34">
        <f>$H247*'Base Data'!DD247</f>
        <v>0</v>
      </c>
      <c r="DE247" s="34">
        <f>$H247*'Base Data'!DE247</f>
        <v>0</v>
      </c>
      <c r="DF247" s="34">
        <f>$H247*'Base Data'!DF247</f>
        <v>0</v>
      </c>
      <c r="DG247" s="34">
        <f>$H247*'Base Data'!DG247</f>
        <v>0</v>
      </c>
      <c r="DH247" s="34">
        <f>$H247*'Base Data'!DH247</f>
        <v>0</v>
      </c>
      <c r="DI247" s="34">
        <f>$H247*'Base Data'!DI247</f>
        <v>0</v>
      </c>
      <c r="DJ247" s="34">
        <f>$H247*'Base Data'!DJ247</f>
        <v>0</v>
      </c>
      <c r="DK247" s="34">
        <f>$H247*'Base Data'!DK247</f>
        <v>0</v>
      </c>
      <c r="DL247" s="729">
        <f>$H247*'Base Data'!DL247</f>
        <v>0</v>
      </c>
    </row>
    <row r="248" spans="1:116" s="413" customFormat="1" ht="19.5" customHeight="1">
      <c r="A248" s="333"/>
      <c r="B248" s="333"/>
      <c r="C248" s="130"/>
      <c r="D248" s="144" t="s">
        <v>468</v>
      </c>
      <c r="E248" s="145" t="s">
        <v>870</v>
      </c>
      <c r="F248" s="422" t="s">
        <v>871</v>
      </c>
      <c r="G248" s="721"/>
      <c r="H248" s="782"/>
      <c r="I248" s="786"/>
      <c r="J248" s="34">
        <f>SUM(J249,J253,J254,J260,J261)</f>
        <v>0</v>
      </c>
      <c r="K248" s="34">
        <f>SUM(K249,K253,K254,K260,K261)</f>
        <v>0</v>
      </c>
      <c r="L248" s="34">
        <f t="shared" ref="L248:AO248" si="416">SUM(L249,L253,L254,L260,L261)</f>
        <v>0</v>
      </c>
      <c r="M248" s="34">
        <f>SUM(M249,M253,M254,M260,M261)</f>
        <v>0</v>
      </c>
      <c r="N248" s="34">
        <f t="shared" si="416"/>
        <v>0</v>
      </c>
      <c r="O248" s="34">
        <f t="shared" si="416"/>
        <v>0</v>
      </c>
      <c r="P248" s="34">
        <f t="shared" si="416"/>
        <v>0</v>
      </c>
      <c r="Q248" s="34">
        <f t="shared" si="416"/>
        <v>0</v>
      </c>
      <c r="R248" s="34">
        <f t="shared" si="416"/>
        <v>0</v>
      </c>
      <c r="S248" s="34">
        <f t="shared" si="416"/>
        <v>0</v>
      </c>
      <c r="T248" s="34">
        <f t="shared" si="416"/>
        <v>0</v>
      </c>
      <c r="U248" s="34">
        <f t="shared" si="416"/>
        <v>0</v>
      </c>
      <c r="V248" s="34">
        <f t="shared" si="416"/>
        <v>0</v>
      </c>
      <c r="W248" s="34">
        <f t="shared" si="416"/>
        <v>0</v>
      </c>
      <c r="X248" s="34">
        <f t="shared" si="416"/>
        <v>0</v>
      </c>
      <c r="Y248" s="34">
        <f t="shared" si="416"/>
        <v>0</v>
      </c>
      <c r="Z248" s="34">
        <f t="shared" si="416"/>
        <v>0</v>
      </c>
      <c r="AA248" s="34">
        <f t="shared" si="416"/>
        <v>0</v>
      </c>
      <c r="AB248" s="34">
        <f t="shared" si="416"/>
        <v>0</v>
      </c>
      <c r="AC248" s="34">
        <f t="shared" si="416"/>
        <v>0</v>
      </c>
      <c r="AD248" s="34">
        <f t="shared" si="416"/>
        <v>0</v>
      </c>
      <c r="AE248" s="34">
        <f t="shared" si="416"/>
        <v>0</v>
      </c>
      <c r="AF248" s="34">
        <f t="shared" si="416"/>
        <v>0</v>
      </c>
      <c r="AG248" s="34">
        <f t="shared" si="416"/>
        <v>0</v>
      </c>
      <c r="AH248" s="34">
        <f t="shared" si="416"/>
        <v>0</v>
      </c>
      <c r="AI248" s="34">
        <f t="shared" si="416"/>
        <v>0</v>
      </c>
      <c r="AJ248" s="34">
        <f t="shared" si="416"/>
        <v>0</v>
      </c>
      <c r="AK248" s="34">
        <f t="shared" si="416"/>
        <v>0</v>
      </c>
      <c r="AL248" s="34">
        <f t="shared" si="416"/>
        <v>0</v>
      </c>
      <c r="AM248" s="34">
        <f t="shared" si="416"/>
        <v>0</v>
      </c>
      <c r="AN248" s="34">
        <f t="shared" si="416"/>
        <v>0</v>
      </c>
      <c r="AO248" s="34">
        <f t="shared" si="416"/>
        <v>0</v>
      </c>
      <c r="AP248" s="34">
        <f t="shared" ref="AP248:DA248" si="417">SUM(AP249,AP253,AP254,AP260,AP261)</f>
        <v>0</v>
      </c>
      <c r="AQ248" s="34">
        <f t="shared" si="417"/>
        <v>0</v>
      </c>
      <c r="AR248" s="34">
        <f t="shared" si="417"/>
        <v>0</v>
      </c>
      <c r="AS248" s="34">
        <f t="shared" si="417"/>
        <v>0</v>
      </c>
      <c r="AT248" s="34">
        <f t="shared" si="417"/>
        <v>0</v>
      </c>
      <c r="AU248" s="34">
        <f t="shared" si="417"/>
        <v>0</v>
      </c>
      <c r="AV248" s="34">
        <f t="shared" si="417"/>
        <v>0</v>
      </c>
      <c r="AW248" s="34">
        <f t="shared" si="417"/>
        <v>0</v>
      </c>
      <c r="AX248" s="34">
        <f t="shared" si="417"/>
        <v>0</v>
      </c>
      <c r="AY248" s="34">
        <f t="shared" si="417"/>
        <v>0</v>
      </c>
      <c r="AZ248" s="34">
        <f t="shared" si="417"/>
        <v>0</v>
      </c>
      <c r="BA248" s="34">
        <f t="shared" si="417"/>
        <v>0</v>
      </c>
      <c r="BB248" s="34">
        <f t="shared" si="417"/>
        <v>0</v>
      </c>
      <c r="BC248" s="34">
        <f t="shared" si="417"/>
        <v>0</v>
      </c>
      <c r="BD248" s="34">
        <f t="shared" si="417"/>
        <v>0</v>
      </c>
      <c r="BE248" s="34">
        <f t="shared" si="417"/>
        <v>0</v>
      </c>
      <c r="BF248" s="34">
        <f t="shared" si="417"/>
        <v>0</v>
      </c>
      <c r="BG248" s="34">
        <f t="shared" si="417"/>
        <v>0</v>
      </c>
      <c r="BH248" s="34">
        <f t="shared" si="417"/>
        <v>0</v>
      </c>
      <c r="BI248" s="34">
        <f t="shared" si="417"/>
        <v>0</v>
      </c>
      <c r="BJ248" s="34">
        <f t="shared" si="417"/>
        <v>0</v>
      </c>
      <c r="BK248" s="34">
        <f t="shared" si="417"/>
        <v>0</v>
      </c>
      <c r="BL248" s="34">
        <f t="shared" si="417"/>
        <v>0</v>
      </c>
      <c r="BM248" s="34">
        <f t="shared" si="417"/>
        <v>0</v>
      </c>
      <c r="BN248" s="34">
        <f t="shared" si="417"/>
        <v>0</v>
      </c>
      <c r="BO248" s="34">
        <f t="shared" si="417"/>
        <v>0</v>
      </c>
      <c r="BP248" s="34">
        <f t="shared" si="417"/>
        <v>0</v>
      </c>
      <c r="BQ248" s="34">
        <f t="shared" si="417"/>
        <v>0</v>
      </c>
      <c r="BR248" s="34">
        <f t="shared" si="417"/>
        <v>0</v>
      </c>
      <c r="BS248" s="34">
        <f t="shared" si="417"/>
        <v>0</v>
      </c>
      <c r="BT248" s="34">
        <f t="shared" si="417"/>
        <v>0</v>
      </c>
      <c r="BU248" s="34">
        <f t="shared" si="417"/>
        <v>0</v>
      </c>
      <c r="BV248" s="34">
        <f t="shared" si="417"/>
        <v>0</v>
      </c>
      <c r="BW248" s="34">
        <f t="shared" si="417"/>
        <v>0</v>
      </c>
      <c r="BX248" s="34">
        <f t="shared" si="417"/>
        <v>0</v>
      </c>
      <c r="BY248" s="34">
        <f t="shared" si="417"/>
        <v>0</v>
      </c>
      <c r="BZ248" s="34">
        <f t="shared" si="417"/>
        <v>0</v>
      </c>
      <c r="CA248" s="34">
        <f t="shared" si="417"/>
        <v>0</v>
      </c>
      <c r="CB248" s="34">
        <f t="shared" si="417"/>
        <v>0</v>
      </c>
      <c r="CC248" s="34">
        <f t="shared" si="417"/>
        <v>0</v>
      </c>
      <c r="CD248" s="34">
        <f t="shared" si="417"/>
        <v>0</v>
      </c>
      <c r="CE248" s="34">
        <f t="shared" si="417"/>
        <v>0</v>
      </c>
      <c r="CF248" s="34">
        <f t="shared" si="417"/>
        <v>0</v>
      </c>
      <c r="CG248" s="34">
        <f t="shared" si="417"/>
        <v>0</v>
      </c>
      <c r="CH248" s="34">
        <f t="shared" si="417"/>
        <v>0</v>
      </c>
      <c r="CI248" s="34">
        <f t="shared" si="417"/>
        <v>0</v>
      </c>
      <c r="CJ248" s="34">
        <f t="shared" si="417"/>
        <v>0</v>
      </c>
      <c r="CK248" s="34">
        <f t="shared" si="417"/>
        <v>0</v>
      </c>
      <c r="CL248" s="34">
        <f t="shared" si="417"/>
        <v>0</v>
      </c>
      <c r="CM248" s="34">
        <f t="shared" si="417"/>
        <v>0</v>
      </c>
      <c r="CN248" s="34">
        <f t="shared" si="417"/>
        <v>0</v>
      </c>
      <c r="CO248" s="34">
        <f t="shared" si="417"/>
        <v>0</v>
      </c>
      <c r="CP248" s="34">
        <f t="shared" si="417"/>
        <v>0</v>
      </c>
      <c r="CQ248" s="34">
        <f t="shared" si="417"/>
        <v>0</v>
      </c>
      <c r="CR248" s="34">
        <f t="shared" si="417"/>
        <v>0</v>
      </c>
      <c r="CS248" s="34">
        <f t="shared" si="417"/>
        <v>0</v>
      </c>
      <c r="CT248" s="34">
        <f t="shared" si="417"/>
        <v>0</v>
      </c>
      <c r="CU248" s="34">
        <f t="shared" si="417"/>
        <v>0</v>
      </c>
      <c r="CV248" s="34">
        <f t="shared" si="417"/>
        <v>0</v>
      </c>
      <c r="CW248" s="34">
        <f t="shared" si="417"/>
        <v>0</v>
      </c>
      <c r="CX248" s="34">
        <f t="shared" si="417"/>
        <v>0</v>
      </c>
      <c r="CY248" s="34">
        <f t="shared" si="417"/>
        <v>0</v>
      </c>
      <c r="CZ248" s="34">
        <f t="shared" si="417"/>
        <v>0</v>
      </c>
      <c r="DA248" s="34">
        <f t="shared" si="417"/>
        <v>0</v>
      </c>
      <c r="DB248" s="34">
        <f t="shared" ref="DB248:DL248" si="418">SUM(DB249,DB253,DB254,DB260,DB261)</f>
        <v>0</v>
      </c>
      <c r="DC248" s="34">
        <f t="shared" si="418"/>
        <v>0</v>
      </c>
      <c r="DD248" s="34">
        <f t="shared" si="418"/>
        <v>0</v>
      </c>
      <c r="DE248" s="34">
        <f t="shared" si="418"/>
        <v>0</v>
      </c>
      <c r="DF248" s="34">
        <f t="shared" si="418"/>
        <v>0</v>
      </c>
      <c r="DG248" s="34">
        <f t="shared" si="418"/>
        <v>0</v>
      </c>
      <c r="DH248" s="34">
        <f t="shared" si="418"/>
        <v>0</v>
      </c>
      <c r="DI248" s="34">
        <f t="shared" si="418"/>
        <v>0</v>
      </c>
      <c r="DJ248" s="34">
        <f t="shared" si="418"/>
        <v>0</v>
      </c>
      <c r="DK248" s="34">
        <f t="shared" si="418"/>
        <v>0</v>
      </c>
      <c r="DL248" s="36">
        <f t="shared" si="418"/>
        <v>0</v>
      </c>
    </row>
    <row r="249" spans="1:116" s="332" customFormat="1" ht="19.899999999999999" customHeight="1">
      <c r="A249" s="333">
        <f>'LCR Weights'!N249</f>
        <v>0</v>
      </c>
      <c r="B249" s="333"/>
      <c r="C249" s="76"/>
      <c r="D249" s="144" t="s">
        <v>469</v>
      </c>
      <c r="E249" s="147" t="s">
        <v>872</v>
      </c>
      <c r="F249" s="787" t="s">
        <v>873</v>
      </c>
      <c r="G249" s="721"/>
      <c r="H249" s="782"/>
      <c r="I249" s="133"/>
      <c r="J249" s="34">
        <f>SUM(J250:J252)</f>
        <v>0</v>
      </c>
      <c r="K249" s="34">
        <f t="shared" ref="K249:AO249" si="419">SUM(K250:K252)</f>
        <v>0</v>
      </c>
      <c r="L249" s="34">
        <f t="shared" si="419"/>
        <v>0</v>
      </c>
      <c r="M249" s="34">
        <f t="shared" si="419"/>
        <v>0</v>
      </c>
      <c r="N249" s="34">
        <f t="shared" si="419"/>
        <v>0</v>
      </c>
      <c r="O249" s="34">
        <f t="shared" si="419"/>
        <v>0</v>
      </c>
      <c r="P249" s="34">
        <f t="shared" si="419"/>
        <v>0</v>
      </c>
      <c r="Q249" s="34">
        <f t="shared" si="419"/>
        <v>0</v>
      </c>
      <c r="R249" s="34">
        <f t="shared" si="419"/>
        <v>0</v>
      </c>
      <c r="S249" s="34">
        <f t="shared" si="419"/>
        <v>0</v>
      </c>
      <c r="T249" s="34">
        <f t="shared" si="419"/>
        <v>0</v>
      </c>
      <c r="U249" s="34">
        <f t="shared" si="419"/>
        <v>0</v>
      </c>
      <c r="V249" s="34">
        <f t="shared" si="419"/>
        <v>0</v>
      </c>
      <c r="W249" s="34">
        <f t="shared" si="419"/>
        <v>0</v>
      </c>
      <c r="X249" s="34">
        <f t="shared" si="419"/>
        <v>0</v>
      </c>
      <c r="Y249" s="34">
        <f t="shared" si="419"/>
        <v>0</v>
      </c>
      <c r="Z249" s="34">
        <f t="shared" si="419"/>
        <v>0</v>
      </c>
      <c r="AA249" s="34">
        <f t="shared" si="419"/>
        <v>0</v>
      </c>
      <c r="AB249" s="34">
        <f t="shared" si="419"/>
        <v>0</v>
      </c>
      <c r="AC249" s="34">
        <f t="shared" si="419"/>
        <v>0</v>
      </c>
      <c r="AD249" s="34">
        <f t="shared" si="419"/>
        <v>0</v>
      </c>
      <c r="AE249" s="34">
        <f t="shared" si="419"/>
        <v>0</v>
      </c>
      <c r="AF249" s="34">
        <f t="shared" si="419"/>
        <v>0</v>
      </c>
      <c r="AG249" s="34">
        <f t="shared" si="419"/>
        <v>0</v>
      </c>
      <c r="AH249" s="34">
        <f t="shared" si="419"/>
        <v>0</v>
      </c>
      <c r="AI249" s="34">
        <f t="shared" si="419"/>
        <v>0</v>
      </c>
      <c r="AJ249" s="34">
        <f t="shared" si="419"/>
        <v>0</v>
      </c>
      <c r="AK249" s="34">
        <f t="shared" si="419"/>
        <v>0</v>
      </c>
      <c r="AL249" s="34">
        <f t="shared" si="419"/>
        <v>0</v>
      </c>
      <c r="AM249" s="34">
        <f t="shared" si="419"/>
        <v>0</v>
      </c>
      <c r="AN249" s="34">
        <f t="shared" si="419"/>
        <v>0</v>
      </c>
      <c r="AO249" s="34">
        <f t="shared" si="419"/>
        <v>0</v>
      </c>
      <c r="AP249" s="34">
        <f t="shared" ref="AP249:DA249" si="420">SUM(AP250:AP252)</f>
        <v>0</v>
      </c>
      <c r="AQ249" s="34">
        <f t="shared" si="420"/>
        <v>0</v>
      </c>
      <c r="AR249" s="34">
        <f t="shared" si="420"/>
        <v>0</v>
      </c>
      <c r="AS249" s="34">
        <f t="shared" si="420"/>
        <v>0</v>
      </c>
      <c r="AT249" s="34">
        <f t="shared" si="420"/>
        <v>0</v>
      </c>
      <c r="AU249" s="34">
        <f t="shared" si="420"/>
        <v>0</v>
      </c>
      <c r="AV249" s="34">
        <f t="shared" si="420"/>
        <v>0</v>
      </c>
      <c r="AW249" s="34">
        <f t="shared" si="420"/>
        <v>0</v>
      </c>
      <c r="AX249" s="34">
        <f t="shared" si="420"/>
        <v>0</v>
      </c>
      <c r="AY249" s="34">
        <f t="shared" si="420"/>
        <v>0</v>
      </c>
      <c r="AZ249" s="34">
        <f t="shared" si="420"/>
        <v>0</v>
      </c>
      <c r="BA249" s="34">
        <f t="shared" si="420"/>
        <v>0</v>
      </c>
      <c r="BB249" s="34">
        <f t="shared" si="420"/>
        <v>0</v>
      </c>
      <c r="BC249" s="34">
        <f t="shared" si="420"/>
        <v>0</v>
      </c>
      <c r="BD249" s="34">
        <f t="shared" si="420"/>
        <v>0</v>
      </c>
      <c r="BE249" s="34">
        <f t="shared" si="420"/>
        <v>0</v>
      </c>
      <c r="BF249" s="34">
        <f t="shared" si="420"/>
        <v>0</v>
      </c>
      <c r="BG249" s="34">
        <f t="shared" si="420"/>
        <v>0</v>
      </c>
      <c r="BH249" s="34">
        <f t="shared" si="420"/>
        <v>0</v>
      </c>
      <c r="BI249" s="34">
        <f t="shared" si="420"/>
        <v>0</v>
      </c>
      <c r="BJ249" s="34">
        <f t="shared" si="420"/>
        <v>0</v>
      </c>
      <c r="BK249" s="34">
        <f t="shared" si="420"/>
        <v>0</v>
      </c>
      <c r="BL249" s="34">
        <f t="shared" si="420"/>
        <v>0</v>
      </c>
      <c r="BM249" s="34">
        <f t="shared" si="420"/>
        <v>0</v>
      </c>
      <c r="BN249" s="34">
        <f t="shared" si="420"/>
        <v>0</v>
      </c>
      <c r="BO249" s="34">
        <f t="shared" si="420"/>
        <v>0</v>
      </c>
      <c r="BP249" s="34">
        <f t="shared" si="420"/>
        <v>0</v>
      </c>
      <c r="BQ249" s="34">
        <f t="shared" si="420"/>
        <v>0</v>
      </c>
      <c r="BR249" s="34">
        <f t="shared" si="420"/>
        <v>0</v>
      </c>
      <c r="BS249" s="34">
        <f t="shared" si="420"/>
        <v>0</v>
      </c>
      <c r="BT249" s="34">
        <f t="shared" si="420"/>
        <v>0</v>
      </c>
      <c r="BU249" s="34">
        <f t="shared" si="420"/>
        <v>0</v>
      </c>
      <c r="BV249" s="34">
        <f t="shared" si="420"/>
        <v>0</v>
      </c>
      <c r="BW249" s="34">
        <f t="shared" si="420"/>
        <v>0</v>
      </c>
      <c r="BX249" s="34">
        <f t="shared" si="420"/>
        <v>0</v>
      </c>
      <c r="BY249" s="34">
        <f t="shared" si="420"/>
        <v>0</v>
      </c>
      <c r="BZ249" s="34">
        <f t="shared" si="420"/>
        <v>0</v>
      </c>
      <c r="CA249" s="34">
        <f t="shared" si="420"/>
        <v>0</v>
      </c>
      <c r="CB249" s="34">
        <f t="shared" si="420"/>
        <v>0</v>
      </c>
      <c r="CC249" s="34">
        <f t="shared" si="420"/>
        <v>0</v>
      </c>
      <c r="CD249" s="34">
        <f t="shared" si="420"/>
        <v>0</v>
      </c>
      <c r="CE249" s="34">
        <f t="shared" si="420"/>
        <v>0</v>
      </c>
      <c r="CF249" s="34">
        <f t="shared" si="420"/>
        <v>0</v>
      </c>
      <c r="CG249" s="34">
        <f t="shared" si="420"/>
        <v>0</v>
      </c>
      <c r="CH249" s="34">
        <f t="shared" si="420"/>
        <v>0</v>
      </c>
      <c r="CI249" s="34">
        <f t="shared" si="420"/>
        <v>0</v>
      </c>
      <c r="CJ249" s="34">
        <f t="shared" si="420"/>
        <v>0</v>
      </c>
      <c r="CK249" s="34">
        <f t="shared" si="420"/>
        <v>0</v>
      </c>
      <c r="CL249" s="34">
        <f t="shared" si="420"/>
        <v>0</v>
      </c>
      <c r="CM249" s="34">
        <f t="shared" si="420"/>
        <v>0</v>
      </c>
      <c r="CN249" s="34">
        <f t="shared" si="420"/>
        <v>0</v>
      </c>
      <c r="CO249" s="34">
        <f t="shared" si="420"/>
        <v>0</v>
      </c>
      <c r="CP249" s="34">
        <f t="shared" si="420"/>
        <v>0</v>
      </c>
      <c r="CQ249" s="34">
        <f t="shared" si="420"/>
        <v>0</v>
      </c>
      <c r="CR249" s="34">
        <f t="shared" si="420"/>
        <v>0</v>
      </c>
      <c r="CS249" s="34">
        <f t="shared" si="420"/>
        <v>0</v>
      </c>
      <c r="CT249" s="34">
        <f t="shared" si="420"/>
        <v>0</v>
      </c>
      <c r="CU249" s="34">
        <f t="shared" si="420"/>
        <v>0</v>
      </c>
      <c r="CV249" s="34">
        <f t="shared" si="420"/>
        <v>0</v>
      </c>
      <c r="CW249" s="34">
        <f t="shared" si="420"/>
        <v>0</v>
      </c>
      <c r="CX249" s="34">
        <f t="shared" si="420"/>
        <v>0</v>
      </c>
      <c r="CY249" s="34">
        <f t="shared" si="420"/>
        <v>0</v>
      </c>
      <c r="CZ249" s="34">
        <f t="shared" si="420"/>
        <v>0</v>
      </c>
      <c r="DA249" s="34">
        <f t="shared" si="420"/>
        <v>0</v>
      </c>
      <c r="DB249" s="34">
        <f t="shared" ref="DB249:DL249" si="421">SUM(DB250:DB252)</f>
        <v>0</v>
      </c>
      <c r="DC249" s="34">
        <f t="shared" si="421"/>
        <v>0</v>
      </c>
      <c r="DD249" s="34">
        <f t="shared" si="421"/>
        <v>0</v>
      </c>
      <c r="DE249" s="34">
        <f t="shared" si="421"/>
        <v>0</v>
      </c>
      <c r="DF249" s="34">
        <f t="shared" si="421"/>
        <v>0</v>
      </c>
      <c r="DG249" s="34">
        <f t="shared" si="421"/>
        <v>0</v>
      </c>
      <c r="DH249" s="34">
        <f t="shared" si="421"/>
        <v>0</v>
      </c>
      <c r="DI249" s="34">
        <f t="shared" si="421"/>
        <v>0</v>
      </c>
      <c r="DJ249" s="34">
        <f t="shared" si="421"/>
        <v>0</v>
      </c>
      <c r="DK249" s="34">
        <f t="shared" si="421"/>
        <v>0</v>
      </c>
      <c r="DL249" s="36">
        <f t="shared" si="421"/>
        <v>0</v>
      </c>
    </row>
    <row r="250" spans="1:116" s="332" customFormat="1" ht="19.899999999999999" customHeight="1">
      <c r="A250" s="333">
        <f>'LCR Weights'!N250</f>
        <v>0</v>
      </c>
      <c r="B250" s="333"/>
      <c r="C250" s="76"/>
      <c r="D250" s="144"/>
      <c r="E250" s="147"/>
      <c r="F250" s="536" t="s">
        <v>985</v>
      </c>
      <c r="G250" s="726">
        <f>-'LCR Weights'!M250</f>
        <v>0</v>
      </c>
      <c r="H250" s="727">
        <f>-'LCR Weights'!H250</f>
        <v>0</v>
      </c>
      <c r="I250" s="133"/>
      <c r="J250" s="34">
        <f>IF('LCR Weights'!$N250=0,1,0)*('Base Data'!J250+'Base Data'!I250)*G250</f>
        <v>0</v>
      </c>
      <c r="K250" s="33">
        <f>'LCR Weights'!$N250*($G250*('Base Data'!$I250+'Base Data'!$J250)/30)+($H250*'Base Data'!K250)</f>
        <v>0</v>
      </c>
      <c r="L250" s="33">
        <f>'LCR Weights'!$N250*($G250*('Base Data'!$I250+'Base Data'!$J250)/30)+($H250*'Base Data'!L250)</f>
        <v>0</v>
      </c>
      <c r="M250" s="33">
        <f>'LCR Weights'!$N250*($G250*('Base Data'!$I250+'Base Data'!$J250)/30)+($H250*'Base Data'!M250)</f>
        <v>0</v>
      </c>
      <c r="N250" s="33">
        <f>'LCR Weights'!$N250*($G250*('Base Data'!$I250+'Base Data'!$J250)/30)+($H250*'Base Data'!N250)</f>
        <v>0</v>
      </c>
      <c r="O250" s="33">
        <f>'LCR Weights'!$N250*($G250*('Base Data'!$I250+'Base Data'!$J250)/30)+($H250*'Base Data'!O250)</f>
        <v>0</v>
      </c>
      <c r="P250" s="33">
        <f>'LCR Weights'!$N250*($G250*('Base Data'!$I250+'Base Data'!$J250)/30)+($H250*'Base Data'!P250)</f>
        <v>0</v>
      </c>
      <c r="Q250" s="33">
        <f>'LCR Weights'!$N250*($G250*('Base Data'!$I250+'Base Data'!$J250)/30)+($H250*'Base Data'!Q250)</f>
        <v>0</v>
      </c>
      <c r="R250" s="33">
        <f>'LCR Weights'!$N250*($G250*('Base Data'!$I250+'Base Data'!$J250)/30)+($H250*'Base Data'!R250)</f>
        <v>0</v>
      </c>
      <c r="S250" s="33">
        <f>'LCR Weights'!$N250*($G250*('Base Data'!$I250+'Base Data'!$J250)/30)+($H250*'Base Data'!S250)</f>
        <v>0</v>
      </c>
      <c r="T250" s="33">
        <f>'LCR Weights'!$N250*($G250*('Base Data'!$I250+'Base Data'!$J250)/30)+($H250*'Base Data'!T250)</f>
        <v>0</v>
      </c>
      <c r="U250" s="33">
        <f>'LCR Weights'!$N250*($G250*('Base Data'!$I250+'Base Data'!$J250)/30)+($H250*'Base Data'!U250)</f>
        <v>0</v>
      </c>
      <c r="V250" s="33">
        <f>'LCR Weights'!$N250*($G250*('Base Data'!$I250+'Base Data'!$J250)/30)+($H250*'Base Data'!V250)</f>
        <v>0</v>
      </c>
      <c r="W250" s="33">
        <f>'LCR Weights'!$N250*($G250*('Base Data'!$I250+'Base Data'!$J250)/30)+($H250*'Base Data'!W250)</f>
        <v>0</v>
      </c>
      <c r="X250" s="33">
        <f>'LCR Weights'!$N250*($G250*('Base Data'!$I250+'Base Data'!$J250)/30)+($H250*'Base Data'!X250)</f>
        <v>0</v>
      </c>
      <c r="Y250" s="33">
        <f>'LCR Weights'!$N250*($G250*('Base Data'!$I250+'Base Data'!$J250)/30)+($H250*'Base Data'!Y250)</f>
        <v>0</v>
      </c>
      <c r="Z250" s="33">
        <f>'LCR Weights'!$N250*($G250*('Base Data'!$I250+'Base Data'!$J250)/30)+($H250*'Base Data'!Z250)</f>
        <v>0</v>
      </c>
      <c r="AA250" s="33">
        <f>'LCR Weights'!$N250*($G250*('Base Data'!$I250+'Base Data'!$J250)/30)+($H250*'Base Data'!AA250)</f>
        <v>0</v>
      </c>
      <c r="AB250" s="33">
        <f>'LCR Weights'!$N250*($G250*('Base Data'!$I250+'Base Data'!$J250)/30)+($H250*'Base Data'!AB250)</f>
        <v>0</v>
      </c>
      <c r="AC250" s="33">
        <f>'LCR Weights'!$N250*($G250*('Base Data'!$I250+'Base Data'!$J250)/30)+($H250*'Base Data'!AC250)</f>
        <v>0</v>
      </c>
      <c r="AD250" s="33">
        <f>'LCR Weights'!$N250*($G250*('Base Data'!$I250+'Base Data'!$J250)/30)+($H250*'Base Data'!AD250)</f>
        <v>0</v>
      </c>
      <c r="AE250" s="33">
        <f>'LCR Weights'!$N250*($G250*('Base Data'!$I250+'Base Data'!$J250)/30)+($H250*'Base Data'!AE250)</f>
        <v>0</v>
      </c>
      <c r="AF250" s="33">
        <f>'LCR Weights'!$N250*($G250*('Base Data'!$I250+'Base Data'!$J250)/30)+($H250*'Base Data'!AF250)</f>
        <v>0</v>
      </c>
      <c r="AG250" s="33">
        <f>'LCR Weights'!$N250*($G250*('Base Data'!$I250+'Base Data'!$J250)/30)+($H250*'Base Data'!AG250)</f>
        <v>0</v>
      </c>
      <c r="AH250" s="33">
        <f>'LCR Weights'!$N250*($G250*('Base Data'!$I250+'Base Data'!$J250)/30)+($H250*'Base Data'!AH250)</f>
        <v>0</v>
      </c>
      <c r="AI250" s="33">
        <f>'LCR Weights'!$N250*($G250*('Base Data'!$I250+'Base Data'!$J250)/30)+($H250*'Base Data'!AI250)</f>
        <v>0</v>
      </c>
      <c r="AJ250" s="33">
        <f>'LCR Weights'!$N250*($G250*('Base Data'!$I250+'Base Data'!$J250)/30)+($H250*'Base Data'!AJ250)</f>
        <v>0</v>
      </c>
      <c r="AK250" s="33">
        <f>'LCR Weights'!$N250*($G250*('Base Data'!$I250+'Base Data'!$J250)/30)+($H250*'Base Data'!AK250)</f>
        <v>0</v>
      </c>
      <c r="AL250" s="33">
        <f>'LCR Weights'!$N250*($G250*('Base Data'!$I250+'Base Data'!$J250)/30)+($H250*'Base Data'!AL250)</f>
        <v>0</v>
      </c>
      <c r="AM250" s="33">
        <f>'LCR Weights'!$N250*($G250*('Base Data'!$I250+'Base Data'!$J250)/30)+($H250*'Base Data'!AM250)</f>
        <v>0</v>
      </c>
      <c r="AN250" s="33">
        <f>'LCR Weights'!$N250*($G250*('Base Data'!$I250+'Base Data'!$J250)/30)+($H250*'Base Data'!AN250)</f>
        <v>0</v>
      </c>
      <c r="AO250" s="34">
        <f>$H250*'Base Data'!AO250</f>
        <v>0</v>
      </c>
      <c r="AP250" s="34">
        <f>$H250*'Base Data'!AP250</f>
        <v>0</v>
      </c>
      <c r="AQ250" s="34">
        <f>$H250*'Base Data'!AQ250</f>
        <v>0</v>
      </c>
      <c r="AR250" s="34">
        <f>$H250*'Base Data'!AR250</f>
        <v>0</v>
      </c>
      <c r="AS250" s="34">
        <f>$H250*'Base Data'!AS250</f>
        <v>0</v>
      </c>
      <c r="AT250" s="34">
        <f>$H250*'Base Data'!AT250</f>
        <v>0</v>
      </c>
      <c r="AU250" s="34">
        <f>$H250*'Base Data'!AU250</f>
        <v>0</v>
      </c>
      <c r="AV250" s="34">
        <f>$H250*'Base Data'!AV250</f>
        <v>0</v>
      </c>
      <c r="AW250" s="34">
        <f>$H250*'Base Data'!AW250</f>
        <v>0</v>
      </c>
      <c r="AX250" s="34">
        <f>$H250*'Base Data'!AX250</f>
        <v>0</v>
      </c>
      <c r="AY250" s="34">
        <f>$H250*'Base Data'!AY250</f>
        <v>0</v>
      </c>
      <c r="AZ250" s="34">
        <f>$H250*'Base Data'!AZ250</f>
        <v>0</v>
      </c>
      <c r="BA250" s="34">
        <f>$H250*'Base Data'!BA250</f>
        <v>0</v>
      </c>
      <c r="BB250" s="34">
        <f>$H250*'Base Data'!BB250</f>
        <v>0</v>
      </c>
      <c r="BC250" s="34">
        <f>$H250*'Base Data'!BC250</f>
        <v>0</v>
      </c>
      <c r="BD250" s="34">
        <f>$H250*'Base Data'!BD250</f>
        <v>0</v>
      </c>
      <c r="BE250" s="34">
        <f>$H250*'Base Data'!BE250</f>
        <v>0</v>
      </c>
      <c r="BF250" s="34">
        <f>$H250*'Base Data'!BF250</f>
        <v>0</v>
      </c>
      <c r="BG250" s="34">
        <f>$H250*'Base Data'!BG250</f>
        <v>0</v>
      </c>
      <c r="BH250" s="34">
        <f>$H250*'Base Data'!BH250</f>
        <v>0</v>
      </c>
      <c r="BI250" s="34">
        <f>$H250*'Base Data'!BI250</f>
        <v>0</v>
      </c>
      <c r="BJ250" s="34">
        <f>$H250*'Base Data'!BJ250</f>
        <v>0</v>
      </c>
      <c r="BK250" s="34">
        <f>$H250*'Base Data'!BK250</f>
        <v>0</v>
      </c>
      <c r="BL250" s="34">
        <f>$H250*'Base Data'!BL250</f>
        <v>0</v>
      </c>
      <c r="BM250" s="34">
        <f>$H250*'Base Data'!BM250</f>
        <v>0</v>
      </c>
      <c r="BN250" s="34">
        <f>$H250*'Base Data'!BN250</f>
        <v>0</v>
      </c>
      <c r="BO250" s="34">
        <f>$H250*'Base Data'!BO250</f>
        <v>0</v>
      </c>
      <c r="BP250" s="34">
        <f>$H250*'Base Data'!BP250</f>
        <v>0</v>
      </c>
      <c r="BQ250" s="34">
        <f>$H250*'Base Data'!BQ250</f>
        <v>0</v>
      </c>
      <c r="BR250" s="34">
        <f>$H250*'Base Data'!BR250</f>
        <v>0</v>
      </c>
      <c r="BS250" s="34">
        <f>$H250*'Base Data'!BS250</f>
        <v>0</v>
      </c>
      <c r="BT250" s="34">
        <f>$H250*'Base Data'!BT250</f>
        <v>0</v>
      </c>
      <c r="BU250" s="34">
        <f>$H250*'Base Data'!BU250</f>
        <v>0</v>
      </c>
      <c r="BV250" s="34">
        <f>$H250*'Base Data'!BV250</f>
        <v>0</v>
      </c>
      <c r="BW250" s="34">
        <f>$H250*'Base Data'!BW250</f>
        <v>0</v>
      </c>
      <c r="BX250" s="34">
        <f>$H250*'Base Data'!BX250</f>
        <v>0</v>
      </c>
      <c r="BY250" s="34">
        <f>$H250*'Base Data'!BY250</f>
        <v>0</v>
      </c>
      <c r="BZ250" s="34">
        <f>$H250*'Base Data'!BZ250</f>
        <v>0</v>
      </c>
      <c r="CA250" s="34">
        <f>$H250*'Base Data'!CA250</f>
        <v>0</v>
      </c>
      <c r="CB250" s="34">
        <f>$H250*'Base Data'!CB250</f>
        <v>0</v>
      </c>
      <c r="CC250" s="34">
        <f>$H250*'Base Data'!CC250</f>
        <v>0</v>
      </c>
      <c r="CD250" s="34">
        <f>$H250*'Base Data'!CD250</f>
        <v>0</v>
      </c>
      <c r="CE250" s="34">
        <f>$H250*'Base Data'!CE250</f>
        <v>0</v>
      </c>
      <c r="CF250" s="34">
        <f>$H250*'Base Data'!CF250</f>
        <v>0</v>
      </c>
      <c r="CG250" s="34">
        <f>$H250*'Base Data'!CG250</f>
        <v>0</v>
      </c>
      <c r="CH250" s="34">
        <f>$H250*'Base Data'!CH250</f>
        <v>0</v>
      </c>
      <c r="CI250" s="34">
        <f>$H250*'Base Data'!CI250</f>
        <v>0</v>
      </c>
      <c r="CJ250" s="34">
        <f>$H250*'Base Data'!CJ250</f>
        <v>0</v>
      </c>
      <c r="CK250" s="34">
        <f>$H250*'Base Data'!CK250</f>
        <v>0</v>
      </c>
      <c r="CL250" s="34">
        <f>$H250*'Base Data'!CL250</f>
        <v>0</v>
      </c>
      <c r="CM250" s="34">
        <f>$H250*'Base Data'!CM250</f>
        <v>0</v>
      </c>
      <c r="CN250" s="34">
        <f>$H250*'Base Data'!CN250</f>
        <v>0</v>
      </c>
      <c r="CO250" s="34">
        <f>$H250*'Base Data'!CO250</f>
        <v>0</v>
      </c>
      <c r="CP250" s="34">
        <f>$H250*'Base Data'!CP250</f>
        <v>0</v>
      </c>
      <c r="CQ250" s="34">
        <f>$H250*'Base Data'!CQ250</f>
        <v>0</v>
      </c>
      <c r="CR250" s="34">
        <f>$H250*'Base Data'!CR250</f>
        <v>0</v>
      </c>
      <c r="CS250" s="34">
        <f>$H250*'Base Data'!CS250</f>
        <v>0</v>
      </c>
      <c r="CT250" s="34">
        <f>$H250*'Base Data'!CT250</f>
        <v>0</v>
      </c>
      <c r="CU250" s="34">
        <f>$H250*'Base Data'!CU250</f>
        <v>0</v>
      </c>
      <c r="CV250" s="34">
        <f>$H250*'Base Data'!CV250</f>
        <v>0</v>
      </c>
      <c r="CW250" s="34">
        <f>$H250*'Base Data'!CW250</f>
        <v>0</v>
      </c>
      <c r="CX250" s="34">
        <f>$H250*'Base Data'!CX250</f>
        <v>0</v>
      </c>
      <c r="CY250" s="34">
        <f>$H250*'Base Data'!CY250</f>
        <v>0</v>
      </c>
      <c r="CZ250" s="34">
        <f>$H250*'Base Data'!CZ250</f>
        <v>0</v>
      </c>
      <c r="DA250" s="34">
        <f>$H250*'Base Data'!DA250</f>
        <v>0</v>
      </c>
      <c r="DB250" s="34">
        <f>$H250*'Base Data'!DB250</f>
        <v>0</v>
      </c>
      <c r="DC250" s="34">
        <f>$H250*'Base Data'!DC250</f>
        <v>0</v>
      </c>
      <c r="DD250" s="34">
        <f>$H250*'Base Data'!DD250</f>
        <v>0</v>
      </c>
      <c r="DE250" s="34">
        <f>$H250*'Base Data'!DE250</f>
        <v>0</v>
      </c>
      <c r="DF250" s="34">
        <f>$H250*'Base Data'!DF250</f>
        <v>0</v>
      </c>
      <c r="DG250" s="34">
        <f>$H250*'Base Data'!DG250</f>
        <v>0</v>
      </c>
      <c r="DH250" s="34">
        <f>$H250*'Base Data'!DH250</f>
        <v>0</v>
      </c>
      <c r="DI250" s="34">
        <f>$H250*'Base Data'!DI250</f>
        <v>0</v>
      </c>
      <c r="DJ250" s="34">
        <f>$H250*'Base Data'!DJ250</f>
        <v>0</v>
      </c>
      <c r="DK250" s="34">
        <f>$H250*'Base Data'!DK250</f>
        <v>0</v>
      </c>
      <c r="DL250" s="36">
        <f>$H250*'Base Data'!DL250</f>
        <v>0</v>
      </c>
    </row>
    <row r="251" spans="1:116" s="332" customFormat="1" ht="19.899999999999999" customHeight="1">
      <c r="A251" s="333">
        <f>'LCR Weights'!N251</f>
        <v>0</v>
      </c>
      <c r="B251" s="333"/>
      <c r="C251" s="76"/>
      <c r="D251" s="144" t="s">
        <v>471</v>
      </c>
      <c r="E251" s="147" t="s">
        <v>875</v>
      </c>
      <c r="F251" s="745" t="s">
        <v>997</v>
      </c>
      <c r="G251" s="726">
        <f>-'LCR Weights'!M251</f>
        <v>0</v>
      </c>
      <c r="H251" s="727">
        <f>-'LCR Weights'!H251</f>
        <v>0</v>
      </c>
      <c r="I251" s="133"/>
      <c r="J251" s="34">
        <f>IF('LCR Weights'!$N251=0,1,0)*('Base Data'!J251+'Base Data'!I251)*G251</f>
        <v>0</v>
      </c>
      <c r="K251" s="33">
        <f>'LCR Weights'!$N251*($G251*('Base Data'!$I251+'Base Data'!$J251)/30)+($H251*'Base Data'!K251)</f>
        <v>0</v>
      </c>
      <c r="L251" s="33">
        <f>'LCR Weights'!$N251*($G251*('Base Data'!$I251+'Base Data'!$J251)/30)+($H251*'Base Data'!L251)</f>
        <v>0</v>
      </c>
      <c r="M251" s="33">
        <f>'LCR Weights'!$N251*($G251*('Base Data'!$I251+'Base Data'!$J251)/30)+($H251*'Base Data'!M251)</f>
        <v>0</v>
      </c>
      <c r="N251" s="33">
        <f>'LCR Weights'!$N251*($G251*('Base Data'!$I251+'Base Data'!$J251)/30)+($H251*'Base Data'!N251)</f>
        <v>0</v>
      </c>
      <c r="O251" s="33">
        <f>'LCR Weights'!$N251*($G251*('Base Data'!$I251+'Base Data'!$J251)/30)+($H251*'Base Data'!O251)</f>
        <v>0</v>
      </c>
      <c r="P251" s="33">
        <f>'LCR Weights'!$N251*($G251*('Base Data'!$I251+'Base Data'!$J251)/30)+($H251*'Base Data'!P251)</f>
        <v>0</v>
      </c>
      <c r="Q251" s="33">
        <f>'LCR Weights'!$N251*($G251*('Base Data'!$I251+'Base Data'!$J251)/30)+($H251*'Base Data'!Q251)</f>
        <v>0</v>
      </c>
      <c r="R251" s="33">
        <f>'LCR Weights'!$N251*($G251*('Base Data'!$I251+'Base Data'!$J251)/30)+($H251*'Base Data'!R251)</f>
        <v>0</v>
      </c>
      <c r="S251" s="33">
        <f>'LCR Weights'!$N251*($G251*('Base Data'!$I251+'Base Data'!$J251)/30)+($H251*'Base Data'!S251)</f>
        <v>0</v>
      </c>
      <c r="T251" s="33">
        <f>'LCR Weights'!$N251*($G251*('Base Data'!$I251+'Base Data'!$J251)/30)+($H251*'Base Data'!T251)</f>
        <v>0</v>
      </c>
      <c r="U251" s="33">
        <f>'LCR Weights'!$N251*($G251*('Base Data'!$I251+'Base Data'!$J251)/30)+($H251*'Base Data'!U251)</f>
        <v>0</v>
      </c>
      <c r="V251" s="33">
        <f>'LCR Weights'!$N251*($G251*('Base Data'!$I251+'Base Data'!$J251)/30)+($H251*'Base Data'!V251)</f>
        <v>0</v>
      </c>
      <c r="W251" s="33">
        <f>'LCR Weights'!$N251*($G251*('Base Data'!$I251+'Base Data'!$J251)/30)+($H251*'Base Data'!W251)</f>
        <v>0</v>
      </c>
      <c r="X251" s="33">
        <f>'LCR Weights'!$N251*($G251*('Base Data'!$I251+'Base Data'!$J251)/30)+($H251*'Base Data'!X251)</f>
        <v>0</v>
      </c>
      <c r="Y251" s="33">
        <f>'LCR Weights'!$N251*($G251*('Base Data'!$I251+'Base Data'!$J251)/30)+($H251*'Base Data'!Y251)</f>
        <v>0</v>
      </c>
      <c r="Z251" s="33">
        <f>'LCR Weights'!$N251*($G251*('Base Data'!$I251+'Base Data'!$J251)/30)+($H251*'Base Data'!Z251)</f>
        <v>0</v>
      </c>
      <c r="AA251" s="33">
        <f>'LCR Weights'!$N251*($G251*('Base Data'!$I251+'Base Data'!$J251)/30)+($H251*'Base Data'!AA251)</f>
        <v>0</v>
      </c>
      <c r="AB251" s="33">
        <f>'LCR Weights'!$N251*($G251*('Base Data'!$I251+'Base Data'!$J251)/30)+($H251*'Base Data'!AB251)</f>
        <v>0</v>
      </c>
      <c r="AC251" s="33">
        <f>'LCR Weights'!$N251*($G251*('Base Data'!$I251+'Base Data'!$J251)/30)+($H251*'Base Data'!AC251)</f>
        <v>0</v>
      </c>
      <c r="AD251" s="33">
        <f>'LCR Weights'!$N251*($G251*('Base Data'!$I251+'Base Data'!$J251)/30)+($H251*'Base Data'!AD251)</f>
        <v>0</v>
      </c>
      <c r="AE251" s="33">
        <f>'LCR Weights'!$N251*($G251*('Base Data'!$I251+'Base Data'!$J251)/30)+($H251*'Base Data'!AE251)</f>
        <v>0</v>
      </c>
      <c r="AF251" s="33">
        <f>'LCR Weights'!$N251*($G251*('Base Data'!$I251+'Base Data'!$J251)/30)+($H251*'Base Data'!AF251)</f>
        <v>0</v>
      </c>
      <c r="AG251" s="33">
        <f>'LCR Weights'!$N251*($G251*('Base Data'!$I251+'Base Data'!$J251)/30)+($H251*'Base Data'!AG251)</f>
        <v>0</v>
      </c>
      <c r="AH251" s="33">
        <f>'LCR Weights'!$N251*($G251*('Base Data'!$I251+'Base Data'!$J251)/30)+($H251*'Base Data'!AH251)</f>
        <v>0</v>
      </c>
      <c r="AI251" s="33">
        <f>'LCR Weights'!$N251*($G251*('Base Data'!$I251+'Base Data'!$J251)/30)+($H251*'Base Data'!AI251)</f>
        <v>0</v>
      </c>
      <c r="AJ251" s="33">
        <f>'LCR Weights'!$N251*($G251*('Base Data'!$I251+'Base Data'!$J251)/30)+($H251*'Base Data'!AJ251)</f>
        <v>0</v>
      </c>
      <c r="AK251" s="33">
        <f>'LCR Weights'!$N251*($G251*('Base Data'!$I251+'Base Data'!$J251)/30)+($H251*'Base Data'!AK251)</f>
        <v>0</v>
      </c>
      <c r="AL251" s="33">
        <f>'LCR Weights'!$N251*($G251*('Base Data'!$I251+'Base Data'!$J251)/30)+($H251*'Base Data'!AL251)</f>
        <v>0</v>
      </c>
      <c r="AM251" s="33">
        <f>'LCR Weights'!$N251*($G251*('Base Data'!$I251+'Base Data'!$J251)/30)+($H251*'Base Data'!AM251)</f>
        <v>0</v>
      </c>
      <c r="AN251" s="33">
        <f>'LCR Weights'!$N251*($G251*('Base Data'!$I251+'Base Data'!$J251)/30)+($H251*'Base Data'!AN251)</f>
        <v>0</v>
      </c>
      <c r="AO251" s="34">
        <f>$H251*'Base Data'!AO251</f>
        <v>0</v>
      </c>
      <c r="AP251" s="34">
        <f>$H251*'Base Data'!AP251</f>
        <v>0</v>
      </c>
      <c r="AQ251" s="34">
        <f>$H251*'Base Data'!AQ251</f>
        <v>0</v>
      </c>
      <c r="AR251" s="34">
        <f>$H251*'Base Data'!AR251</f>
        <v>0</v>
      </c>
      <c r="AS251" s="34">
        <f>$H251*'Base Data'!AS251</f>
        <v>0</v>
      </c>
      <c r="AT251" s="34">
        <f>$H251*'Base Data'!AT251</f>
        <v>0</v>
      </c>
      <c r="AU251" s="34">
        <f>$H251*'Base Data'!AU251</f>
        <v>0</v>
      </c>
      <c r="AV251" s="34">
        <f>$H251*'Base Data'!AV251</f>
        <v>0</v>
      </c>
      <c r="AW251" s="34">
        <f>$H251*'Base Data'!AW251</f>
        <v>0</v>
      </c>
      <c r="AX251" s="34">
        <f>$H251*'Base Data'!AX251</f>
        <v>0</v>
      </c>
      <c r="AY251" s="34">
        <f>$H251*'Base Data'!AY251</f>
        <v>0</v>
      </c>
      <c r="AZ251" s="34">
        <f>$H251*'Base Data'!AZ251</f>
        <v>0</v>
      </c>
      <c r="BA251" s="34">
        <f>$H251*'Base Data'!BA251</f>
        <v>0</v>
      </c>
      <c r="BB251" s="34">
        <f>$H251*'Base Data'!BB251</f>
        <v>0</v>
      </c>
      <c r="BC251" s="34">
        <f>$H251*'Base Data'!BC251</f>
        <v>0</v>
      </c>
      <c r="BD251" s="34">
        <f>$H251*'Base Data'!BD251</f>
        <v>0</v>
      </c>
      <c r="BE251" s="34">
        <f>$H251*'Base Data'!BE251</f>
        <v>0</v>
      </c>
      <c r="BF251" s="34">
        <f>$H251*'Base Data'!BF251</f>
        <v>0</v>
      </c>
      <c r="BG251" s="34">
        <f>$H251*'Base Data'!BG251</f>
        <v>0</v>
      </c>
      <c r="BH251" s="34">
        <f>$H251*'Base Data'!BH251</f>
        <v>0</v>
      </c>
      <c r="BI251" s="34">
        <f>$H251*'Base Data'!BI251</f>
        <v>0</v>
      </c>
      <c r="BJ251" s="34">
        <f>$H251*'Base Data'!BJ251</f>
        <v>0</v>
      </c>
      <c r="BK251" s="34">
        <f>$H251*'Base Data'!BK251</f>
        <v>0</v>
      </c>
      <c r="BL251" s="34">
        <f>$H251*'Base Data'!BL251</f>
        <v>0</v>
      </c>
      <c r="BM251" s="34">
        <f>$H251*'Base Data'!BM251</f>
        <v>0</v>
      </c>
      <c r="BN251" s="34">
        <f>$H251*'Base Data'!BN251</f>
        <v>0</v>
      </c>
      <c r="BO251" s="34">
        <f>$H251*'Base Data'!BO251</f>
        <v>0</v>
      </c>
      <c r="BP251" s="34">
        <f>$H251*'Base Data'!BP251</f>
        <v>0</v>
      </c>
      <c r="BQ251" s="34">
        <f>$H251*'Base Data'!BQ251</f>
        <v>0</v>
      </c>
      <c r="BR251" s="34">
        <f>$H251*'Base Data'!BR251</f>
        <v>0</v>
      </c>
      <c r="BS251" s="34">
        <f>$H251*'Base Data'!BS251</f>
        <v>0</v>
      </c>
      <c r="BT251" s="34">
        <f>$H251*'Base Data'!BT251</f>
        <v>0</v>
      </c>
      <c r="BU251" s="34">
        <f>$H251*'Base Data'!BU251</f>
        <v>0</v>
      </c>
      <c r="BV251" s="34">
        <f>$H251*'Base Data'!BV251</f>
        <v>0</v>
      </c>
      <c r="BW251" s="34">
        <f>$H251*'Base Data'!BW251</f>
        <v>0</v>
      </c>
      <c r="BX251" s="34">
        <f>$H251*'Base Data'!BX251</f>
        <v>0</v>
      </c>
      <c r="BY251" s="34">
        <f>$H251*'Base Data'!BY251</f>
        <v>0</v>
      </c>
      <c r="BZ251" s="34">
        <f>$H251*'Base Data'!BZ251</f>
        <v>0</v>
      </c>
      <c r="CA251" s="34">
        <f>$H251*'Base Data'!CA251</f>
        <v>0</v>
      </c>
      <c r="CB251" s="34">
        <f>$H251*'Base Data'!CB251</f>
        <v>0</v>
      </c>
      <c r="CC251" s="34">
        <f>$H251*'Base Data'!CC251</f>
        <v>0</v>
      </c>
      <c r="CD251" s="34">
        <f>$H251*'Base Data'!CD251</f>
        <v>0</v>
      </c>
      <c r="CE251" s="34">
        <f>$H251*'Base Data'!CE251</f>
        <v>0</v>
      </c>
      <c r="CF251" s="34">
        <f>$H251*'Base Data'!CF251</f>
        <v>0</v>
      </c>
      <c r="CG251" s="34">
        <f>$H251*'Base Data'!CG251</f>
        <v>0</v>
      </c>
      <c r="CH251" s="34">
        <f>$H251*'Base Data'!CH251</f>
        <v>0</v>
      </c>
      <c r="CI251" s="34">
        <f>$H251*'Base Data'!CI251</f>
        <v>0</v>
      </c>
      <c r="CJ251" s="34">
        <f>$H251*'Base Data'!CJ251</f>
        <v>0</v>
      </c>
      <c r="CK251" s="34">
        <f>$H251*'Base Data'!CK251</f>
        <v>0</v>
      </c>
      <c r="CL251" s="34">
        <f>$H251*'Base Data'!CL251</f>
        <v>0</v>
      </c>
      <c r="CM251" s="34">
        <f>$H251*'Base Data'!CM251</f>
        <v>0</v>
      </c>
      <c r="CN251" s="34">
        <f>$H251*'Base Data'!CN251</f>
        <v>0</v>
      </c>
      <c r="CO251" s="34">
        <f>$H251*'Base Data'!CO251</f>
        <v>0</v>
      </c>
      <c r="CP251" s="34">
        <f>$H251*'Base Data'!CP251</f>
        <v>0</v>
      </c>
      <c r="CQ251" s="34">
        <f>$H251*'Base Data'!CQ251</f>
        <v>0</v>
      </c>
      <c r="CR251" s="34">
        <f>$H251*'Base Data'!CR251</f>
        <v>0</v>
      </c>
      <c r="CS251" s="34">
        <f>$H251*'Base Data'!CS251</f>
        <v>0</v>
      </c>
      <c r="CT251" s="34">
        <f>$H251*'Base Data'!CT251</f>
        <v>0</v>
      </c>
      <c r="CU251" s="34">
        <f>$H251*'Base Data'!CU251</f>
        <v>0</v>
      </c>
      <c r="CV251" s="34">
        <f>$H251*'Base Data'!CV251</f>
        <v>0</v>
      </c>
      <c r="CW251" s="34">
        <f>$H251*'Base Data'!CW251</f>
        <v>0</v>
      </c>
      <c r="CX251" s="34">
        <f>$H251*'Base Data'!CX251</f>
        <v>0</v>
      </c>
      <c r="CY251" s="34">
        <f>$H251*'Base Data'!CY251</f>
        <v>0</v>
      </c>
      <c r="CZ251" s="34">
        <f>$H251*'Base Data'!CZ251</f>
        <v>0</v>
      </c>
      <c r="DA251" s="34">
        <f>$H251*'Base Data'!DA251</f>
        <v>0</v>
      </c>
      <c r="DB251" s="34">
        <f>$H251*'Base Data'!DB251</f>
        <v>0</v>
      </c>
      <c r="DC251" s="34">
        <f>$H251*'Base Data'!DC251</f>
        <v>0</v>
      </c>
      <c r="DD251" s="34">
        <f>$H251*'Base Data'!DD251</f>
        <v>0</v>
      </c>
      <c r="DE251" s="34">
        <f>$H251*'Base Data'!DE251</f>
        <v>0</v>
      </c>
      <c r="DF251" s="34">
        <f>$H251*'Base Data'!DF251</f>
        <v>0</v>
      </c>
      <c r="DG251" s="34">
        <f>$H251*'Base Data'!DG251</f>
        <v>0</v>
      </c>
      <c r="DH251" s="34">
        <f>$H251*'Base Data'!DH251</f>
        <v>0</v>
      </c>
      <c r="DI251" s="34">
        <f>$H251*'Base Data'!DI251</f>
        <v>0</v>
      </c>
      <c r="DJ251" s="34">
        <f>$H251*'Base Data'!DJ251</f>
        <v>0</v>
      </c>
      <c r="DK251" s="34">
        <f>$H251*'Base Data'!DK251</f>
        <v>0</v>
      </c>
      <c r="DL251" s="36">
        <f>$H251*'Base Data'!DL251</f>
        <v>0</v>
      </c>
    </row>
    <row r="252" spans="1:116" s="332" customFormat="1" ht="19.899999999999999" customHeight="1">
      <c r="A252" s="333">
        <f>'LCR Weights'!N252</f>
        <v>0</v>
      </c>
      <c r="B252" s="333"/>
      <c r="C252" s="76"/>
      <c r="D252" s="144" t="s">
        <v>472</v>
      </c>
      <c r="E252" s="147" t="s">
        <v>876</v>
      </c>
      <c r="F252" s="536" t="s">
        <v>79</v>
      </c>
      <c r="G252" s="726">
        <f>-'LCR Weights'!M252</f>
        <v>-7.0000000000000007E-2</v>
      </c>
      <c r="H252" s="727">
        <f>-'LCR Weights'!H252</f>
        <v>-7.0000000000000007E-2</v>
      </c>
      <c r="I252" s="133"/>
      <c r="J252" s="34">
        <f>IF('LCR Weights'!$N252=0,1,0)*('Base Data'!J252+'Base Data'!I252)*G252</f>
        <v>0</v>
      </c>
      <c r="K252" s="33">
        <f>'LCR Weights'!$N252*($G252*('Base Data'!$I252+'Base Data'!$J252)/30)+($H252*'Base Data'!K252)</f>
        <v>0</v>
      </c>
      <c r="L252" s="33">
        <f>'LCR Weights'!$N252*($G252*('Base Data'!$I252+'Base Data'!$J252)/30)+($H252*'Base Data'!L252)</f>
        <v>0</v>
      </c>
      <c r="M252" s="33">
        <f>'LCR Weights'!$N252*($G252*('Base Data'!$I252+'Base Data'!$J252)/30)+($H252*'Base Data'!M252)</f>
        <v>0</v>
      </c>
      <c r="N252" s="33">
        <f>'LCR Weights'!$N252*($G252*('Base Data'!$I252+'Base Data'!$J252)/30)+($H252*'Base Data'!N252)</f>
        <v>0</v>
      </c>
      <c r="O252" s="33">
        <f>'LCR Weights'!$N252*($G252*('Base Data'!$I252+'Base Data'!$J252)/30)+($H252*'Base Data'!O252)</f>
        <v>0</v>
      </c>
      <c r="P252" s="33">
        <f>'LCR Weights'!$N252*($G252*('Base Data'!$I252+'Base Data'!$J252)/30)+($H252*'Base Data'!P252)</f>
        <v>0</v>
      </c>
      <c r="Q252" s="33">
        <f>'LCR Weights'!$N252*($G252*('Base Data'!$I252+'Base Data'!$J252)/30)+($H252*'Base Data'!Q252)</f>
        <v>0</v>
      </c>
      <c r="R252" s="33">
        <f>'LCR Weights'!$N252*($G252*('Base Data'!$I252+'Base Data'!$J252)/30)+($H252*'Base Data'!R252)</f>
        <v>0</v>
      </c>
      <c r="S252" s="33">
        <f>'LCR Weights'!$N252*($G252*('Base Data'!$I252+'Base Data'!$J252)/30)+($H252*'Base Data'!S252)</f>
        <v>0</v>
      </c>
      <c r="T252" s="33">
        <f>'LCR Weights'!$N252*($G252*('Base Data'!$I252+'Base Data'!$J252)/30)+($H252*'Base Data'!T252)</f>
        <v>0</v>
      </c>
      <c r="U252" s="33">
        <f>'LCR Weights'!$N252*($G252*('Base Data'!$I252+'Base Data'!$J252)/30)+($H252*'Base Data'!U252)</f>
        <v>0</v>
      </c>
      <c r="V252" s="33">
        <f>'LCR Weights'!$N252*($G252*('Base Data'!$I252+'Base Data'!$J252)/30)+($H252*'Base Data'!V252)</f>
        <v>0</v>
      </c>
      <c r="W252" s="33">
        <f>'LCR Weights'!$N252*($G252*('Base Data'!$I252+'Base Data'!$J252)/30)+($H252*'Base Data'!W252)</f>
        <v>0</v>
      </c>
      <c r="X252" s="33">
        <f>'LCR Weights'!$N252*($G252*('Base Data'!$I252+'Base Data'!$J252)/30)+($H252*'Base Data'!X252)</f>
        <v>0</v>
      </c>
      <c r="Y252" s="33">
        <f>'LCR Weights'!$N252*($G252*('Base Data'!$I252+'Base Data'!$J252)/30)+($H252*'Base Data'!Y252)</f>
        <v>0</v>
      </c>
      <c r="Z252" s="33">
        <f>'LCR Weights'!$N252*($G252*('Base Data'!$I252+'Base Data'!$J252)/30)+($H252*'Base Data'!Z252)</f>
        <v>0</v>
      </c>
      <c r="AA252" s="33">
        <f>'LCR Weights'!$N252*($G252*('Base Data'!$I252+'Base Data'!$J252)/30)+($H252*'Base Data'!AA252)</f>
        <v>0</v>
      </c>
      <c r="AB252" s="33">
        <f>'LCR Weights'!$N252*($G252*('Base Data'!$I252+'Base Data'!$J252)/30)+($H252*'Base Data'!AB252)</f>
        <v>0</v>
      </c>
      <c r="AC252" s="33">
        <f>'LCR Weights'!$N252*($G252*('Base Data'!$I252+'Base Data'!$J252)/30)+($H252*'Base Data'!AC252)</f>
        <v>0</v>
      </c>
      <c r="AD252" s="33">
        <f>'LCR Weights'!$N252*($G252*('Base Data'!$I252+'Base Data'!$J252)/30)+($H252*'Base Data'!AD252)</f>
        <v>0</v>
      </c>
      <c r="AE252" s="33">
        <f>'LCR Weights'!$N252*($G252*('Base Data'!$I252+'Base Data'!$J252)/30)+($H252*'Base Data'!AE252)</f>
        <v>0</v>
      </c>
      <c r="AF252" s="33">
        <f>'LCR Weights'!$N252*($G252*('Base Data'!$I252+'Base Data'!$J252)/30)+($H252*'Base Data'!AF252)</f>
        <v>0</v>
      </c>
      <c r="AG252" s="33">
        <f>'LCR Weights'!$N252*($G252*('Base Data'!$I252+'Base Data'!$J252)/30)+($H252*'Base Data'!AG252)</f>
        <v>0</v>
      </c>
      <c r="AH252" s="33">
        <f>'LCR Weights'!$N252*($G252*('Base Data'!$I252+'Base Data'!$J252)/30)+($H252*'Base Data'!AH252)</f>
        <v>0</v>
      </c>
      <c r="AI252" s="33">
        <f>'LCR Weights'!$N252*($G252*('Base Data'!$I252+'Base Data'!$J252)/30)+($H252*'Base Data'!AI252)</f>
        <v>0</v>
      </c>
      <c r="AJ252" s="33">
        <f>'LCR Weights'!$N252*($G252*('Base Data'!$I252+'Base Data'!$J252)/30)+($H252*'Base Data'!AJ252)</f>
        <v>0</v>
      </c>
      <c r="AK252" s="33">
        <f>'LCR Weights'!$N252*($G252*('Base Data'!$I252+'Base Data'!$J252)/30)+($H252*'Base Data'!AK252)</f>
        <v>0</v>
      </c>
      <c r="AL252" s="33">
        <f>'LCR Weights'!$N252*($G252*('Base Data'!$I252+'Base Data'!$J252)/30)+($H252*'Base Data'!AL252)</f>
        <v>0</v>
      </c>
      <c r="AM252" s="33">
        <f>'LCR Weights'!$N252*($G252*('Base Data'!$I252+'Base Data'!$J252)/30)+($H252*'Base Data'!AM252)</f>
        <v>0</v>
      </c>
      <c r="AN252" s="33">
        <f>'LCR Weights'!$N252*($G252*('Base Data'!$I252+'Base Data'!$J252)/30)+($H252*'Base Data'!AN252)</f>
        <v>0</v>
      </c>
      <c r="AO252" s="34">
        <f>$H252*'Base Data'!AO252</f>
        <v>0</v>
      </c>
      <c r="AP252" s="34">
        <f>$H252*'Base Data'!AP252</f>
        <v>0</v>
      </c>
      <c r="AQ252" s="34">
        <f>$H252*'Base Data'!AQ252</f>
        <v>0</v>
      </c>
      <c r="AR252" s="34">
        <f>$H252*'Base Data'!AR252</f>
        <v>0</v>
      </c>
      <c r="AS252" s="34">
        <f>$H252*'Base Data'!AS252</f>
        <v>0</v>
      </c>
      <c r="AT252" s="34">
        <f>$H252*'Base Data'!AT252</f>
        <v>0</v>
      </c>
      <c r="AU252" s="34">
        <f>$H252*'Base Data'!AU252</f>
        <v>0</v>
      </c>
      <c r="AV252" s="34">
        <f>$H252*'Base Data'!AV252</f>
        <v>0</v>
      </c>
      <c r="AW252" s="34">
        <f>$H252*'Base Data'!AW252</f>
        <v>0</v>
      </c>
      <c r="AX252" s="34">
        <f>$H252*'Base Data'!AX252</f>
        <v>0</v>
      </c>
      <c r="AY252" s="34">
        <f>$H252*'Base Data'!AY252</f>
        <v>0</v>
      </c>
      <c r="AZ252" s="34">
        <f>$H252*'Base Data'!AZ252</f>
        <v>0</v>
      </c>
      <c r="BA252" s="34">
        <f>$H252*'Base Data'!BA252</f>
        <v>0</v>
      </c>
      <c r="BB252" s="34">
        <f>$H252*'Base Data'!BB252</f>
        <v>0</v>
      </c>
      <c r="BC252" s="34">
        <f>$H252*'Base Data'!BC252</f>
        <v>0</v>
      </c>
      <c r="BD252" s="34">
        <f>$H252*'Base Data'!BD252</f>
        <v>0</v>
      </c>
      <c r="BE252" s="34">
        <f>$H252*'Base Data'!BE252</f>
        <v>0</v>
      </c>
      <c r="BF252" s="34">
        <f>$H252*'Base Data'!BF252</f>
        <v>0</v>
      </c>
      <c r="BG252" s="34">
        <f>$H252*'Base Data'!BG252</f>
        <v>0</v>
      </c>
      <c r="BH252" s="34">
        <f>$H252*'Base Data'!BH252</f>
        <v>0</v>
      </c>
      <c r="BI252" s="34">
        <f>$H252*'Base Data'!BI252</f>
        <v>0</v>
      </c>
      <c r="BJ252" s="34">
        <f>$H252*'Base Data'!BJ252</f>
        <v>0</v>
      </c>
      <c r="BK252" s="34">
        <f>$H252*'Base Data'!BK252</f>
        <v>0</v>
      </c>
      <c r="BL252" s="34">
        <f>$H252*'Base Data'!BL252</f>
        <v>0</v>
      </c>
      <c r="BM252" s="34">
        <f>$H252*'Base Data'!BM252</f>
        <v>0</v>
      </c>
      <c r="BN252" s="34">
        <f>$H252*'Base Data'!BN252</f>
        <v>0</v>
      </c>
      <c r="BO252" s="34">
        <f>$H252*'Base Data'!BO252</f>
        <v>0</v>
      </c>
      <c r="BP252" s="34">
        <f>$H252*'Base Data'!BP252</f>
        <v>0</v>
      </c>
      <c r="BQ252" s="34">
        <f>$H252*'Base Data'!BQ252</f>
        <v>0</v>
      </c>
      <c r="BR252" s="34">
        <f>$H252*'Base Data'!BR252</f>
        <v>0</v>
      </c>
      <c r="BS252" s="34">
        <f>$H252*'Base Data'!BS252</f>
        <v>0</v>
      </c>
      <c r="BT252" s="34">
        <f>$H252*'Base Data'!BT252</f>
        <v>0</v>
      </c>
      <c r="BU252" s="34">
        <f>$H252*'Base Data'!BU252</f>
        <v>0</v>
      </c>
      <c r="BV252" s="34">
        <f>$H252*'Base Data'!BV252</f>
        <v>0</v>
      </c>
      <c r="BW252" s="34">
        <f>$H252*'Base Data'!BW252</f>
        <v>0</v>
      </c>
      <c r="BX252" s="34">
        <f>$H252*'Base Data'!BX252</f>
        <v>0</v>
      </c>
      <c r="BY252" s="34">
        <f>$H252*'Base Data'!BY252</f>
        <v>0</v>
      </c>
      <c r="BZ252" s="34">
        <f>$H252*'Base Data'!BZ252</f>
        <v>0</v>
      </c>
      <c r="CA252" s="34">
        <f>$H252*'Base Data'!CA252</f>
        <v>0</v>
      </c>
      <c r="CB252" s="34">
        <f>$H252*'Base Data'!CB252</f>
        <v>0</v>
      </c>
      <c r="CC252" s="34">
        <f>$H252*'Base Data'!CC252</f>
        <v>0</v>
      </c>
      <c r="CD252" s="34">
        <f>$H252*'Base Data'!CD252</f>
        <v>0</v>
      </c>
      <c r="CE252" s="34">
        <f>$H252*'Base Data'!CE252</f>
        <v>0</v>
      </c>
      <c r="CF252" s="34">
        <f>$H252*'Base Data'!CF252</f>
        <v>0</v>
      </c>
      <c r="CG252" s="34">
        <f>$H252*'Base Data'!CG252</f>
        <v>0</v>
      </c>
      <c r="CH252" s="34">
        <f>$H252*'Base Data'!CH252</f>
        <v>0</v>
      </c>
      <c r="CI252" s="34">
        <f>$H252*'Base Data'!CI252</f>
        <v>0</v>
      </c>
      <c r="CJ252" s="34">
        <f>$H252*'Base Data'!CJ252</f>
        <v>0</v>
      </c>
      <c r="CK252" s="34">
        <f>$H252*'Base Data'!CK252</f>
        <v>0</v>
      </c>
      <c r="CL252" s="34">
        <f>$H252*'Base Data'!CL252</f>
        <v>0</v>
      </c>
      <c r="CM252" s="34">
        <f>$H252*'Base Data'!CM252</f>
        <v>0</v>
      </c>
      <c r="CN252" s="34">
        <f>$H252*'Base Data'!CN252</f>
        <v>0</v>
      </c>
      <c r="CO252" s="34">
        <f>$H252*'Base Data'!CO252</f>
        <v>0</v>
      </c>
      <c r="CP252" s="34">
        <f>$H252*'Base Data'!CP252</f>
        <v>0</v>
      </c>
      <c r="CQ252" s="34">
        <f>$H252*'Base Data'!CQ252</f>
        <v>0</v>
      </c>
      <c r="CR252" s="34">
        <f>$H252*'Base Data'!CR252</f>
        <v>0</v>
      </c>
      <c r="CS252" s="34">
        <f>$H252*'Base Data'!CS252</f>
        <v>0</v>
      </c>
      <c r="CT252" s="34">
        <f>$H252*'Base Data'!CT252</f>
        <v>0</v>
      </c>
      <c r="CU252" s="34">
        <f>$H252*'Base Data'!CU252</f>
        <v>0</v>
      </c>
      <c r="CV252" s="34">
        <f>$H252*'Base Data'!CV252</f>
        <v>0</v>
      </c>
      <c r="CW252" s="34">
        <f>$H252*'Base Data'!CW252</f>
        <v>0</v>
      </c>
      <c r="CX252" s="34">
        <f>$H252*'Base Data'!CX252</f>
        <v>0</v>
      </c>
      <c r="CY252" s="34">
        <f>$H252*'Base Data'!CY252</f>
        <v>0</v>
      </c>
      <c r="CZ252" s="34">
        <f>$H252*'Base Data'!CZ252</f>
        <v>0</v>
      </c>
      <c r="DA252" s="34">
        <f>$H252*'Base Data'!DA252</f>
        <v>0</v>
      </c>
      <c r="DB252" s="34">
        <f>$H252*'Base Data'!DB252</f>
        <v>0</v>
      </c>
      <c r="DC252" s="34">
        <f>$H252*'Base Data'!DC252</f>
        <v>0</v>
      </c>
      <c r="DD252" s="34">
        <f>$H252*'Base Data'!DD252</f>
        <v>0</v>
      </c>
      <c r="DE252" s="34">
        <f>$H252*'Base Data'!DE252</f>
        <v>0</v>
      </c>
      <c r="DF252" s="34">
        <f>$H252*'Base Data'!DF252</f>
        <v>0</v>
      </c>
      <c r="DG252" s="34">
        <f>$H252*'Base Data'!DG252</f>
        <v>0</v>
      </c>
      <c r="DH252" s="34">
        <f>$H252*'Base Data'!DH252</f>
        <v>0</v>
      </c>
      <c r="DI252" s="34">
        <f>$H252*'Base Data'!DI252</f>
        <v>0</v>
      </c>
      <c r="DJ252" s="34">
        <f>$H252*'Base Data'!DJ252</f>
        <v>0</v>
      </c>
      <c r="DK252" s="34">
        <f>$H252*'Base Data'!DK252</f>
        <v>0</v>
      </c>
      <c r="DL252" s="36">
        <f>$H252*'Base Data'!DL252</f>
        <v>0</v>
      </c>
    </row>
    <row r="253" spans="1:116" s="332" customFormat="1" ht="19.899999999999999" customHeight="1">
      <c r="A253" s="333">
        <f>'LCR Weights'!N253</f>
        <v>0</v>
      </c>
      <c r="B253" s="333"/>
      <c r="C253" s="76"/>
      <c r="D253" s="144" t="s">
        <v>473</v>
      </c>
      <c r="E253" s="147" t="s">
        <v>877</v>
      </c>
      <c r="F253" s="787" t="s">
        <v>81</v>
      </c>
      <c r="G253" s="726">
        <f>-'LCR Weights'!M253</f>
        <v>-0.15</v>
      </c>
      <c r="H253" s="727">
        <f>-'LCR Weights'!H253</f>
        <v>-0.15</v>
      </c>
      <c r="I253" s="133"/>
      <c r="J253" s="34">
        <f>IF('LCR Weights'!$N253=0,1,0)*('Base Data'!J253+'Base Data'!I253)*G253</f>
        <v>0</v>
      </c>
      <c r="K253" s="33">
        <f>'LCR Weights'!$N253*($G253*('Base Data'!$I253+'Base Data'!$J253)/30)+($H253*'Base Data'!K253)</f>
        <v>0</v>
      </c>
      <c r="L253" s="33">
        <f>'LCR Weights'!$N253*($G253*('Base Data'!$I253+'Base Data'!$J253)/30)+($H253*'Base Data'!L253)</f>
        <v>0</v>
      </c>
      <c r="M253" s="33">
        <f>'LCR Weights'!$N253*($G253*('Base Data'!$I253+'Base Data'!$J253)/30)+($H253*'Base Data'!M253)</f>
        <v>0</v>
      </c>
      <c r="N253" s="33">
        <f>'LCR Weights'!$N253*($G253*('Base Data'!$I253+'Base Data'!$J253)/30)+($H253*'Base Data'!N253)</f>
        <v>0</v>
      </c>
      <c r="O253" s="33">
        <f>'LCR Weights'!$N253*($G253*('Base Data'!$I253+'Base Data'!$J253)/30)+($H253*'Base Data'!O253)</f>
        <v>0</v>
      </c>
      <c r="P253" s="33">
        <f>'LCR Weights'!$N253*($G253*('Base Data'!$I253+'Base Data'!$J253)/30)+($H253*'Base Data'!P253)</f>
        <v>0</v>
      </c>
      <c r="Q253" s="33">
        <f>'LCR Weights'!$N253*($G253*('Base Data'!$I253+'Base Data'!$J253)/30)+($H253*'Base Data'!Q253)</f>
        <v>0</v>
      </c>
      <c r="R253" s="33">
        <f>'LCR Weights'!$N253*($G253*('Base Data'!$I253+'Base Data'!$J253)/30)+($H253*'Base Data'!R253)</f>
        <v>0</v>
      </c>
      <c r="S253" s="33">
        <f>'LCR Weights'!$N253*($G253*('Base Data'!$I253+'Base Data'!$J253)/30)+($H253*'Base Data'!S253)</f>
        <v>0</v>
      </c>
      <c r="T253" s="33">
        <f>'LCR Weights'!$N253*($G253*('Base Data'!$I253+'Base Data'!$J253)/30)+($H253*'Base Data'!T253)</f>
        <v>0</v>
      </c>
      <c r="U253" s="33">
        <f>'LCR Weights'!$N253*($G253*('Base Data'!$I253+'Base Data'!$J253)/30)+($H253*'Base Data'!U253)</f>
        <v>0</v>
      </c>
      <c r="V253" s="33">
        <f>'LCR Weights'!$N253*($G253*('Base Data'!$I253+'Base Data'!$J253)/30)+($H253*'Base Data'!V253)</f>
        <v>0</v>
      </c>
      <c r="W253" s="33">
        <f>'LCR Weights'!$N253*($G253*('Base Data'!$I253+'Base Data'!$J253)/30)+($H253*'Base Data'!W253)</f>
        <v>0</v>
      </c>
      <c r="X253" s="33">
        <f>'LCR Weights'!$N253*($G253*('Base Data'!$I253+'Base Data'!$J253)/30)+($H253*'Base Data'!X253)</f>
        <v>0</v>
      </c>
      <c r="Y253" s="33">
        <f>'LCR Weights'!$N253*($G253*('Base Data'!$I253+'Base Data'!$J253)/30)+($H253*'Base Data'!Y253)</f>
        <v>0</v>
      </c>
      <c r="Z253" s="33">
        <f>'LCR Weights'!$N253*($G253*('Base Data'!$I253+'Base Data'!$J253)/30)+($H253*'Base Data'!Z253)</f>
        <v>0</v>
      </c>
      <c r="AA253" s="33">
        <f>'LCR Weights'!$N253*($G253*('Base Data'!$I253+'Base Data'!$J253)/30)+($H253*'Base Data'!AA253)</f>
        <v>0</v>
      </c>
      <c r="AB253" s="33">
        <f>'LCR Weights'!$N253*($G253*('Base Data'!$I253+'Base Data'!$J253)/30)+($H253*'Base Data'!AB253)</f>
        <v>0</v>
      </c>
      <c r="AC253" s="33">
        <f>'LCR Weights'!$N253*($G253*('Base Data'!$I253+'Base Data'!$J253)/30)+($H253*'Base Data'!AC253)</f>
        <v>0</v>
      </c>
      <c r="AD253" s="33">
        <f>'LCR Weights'!$N253*($G253*('Base Data'!$I253+'Base Data'!$J253)/30)+($H253*'Base Data'!AD253)</f>
        <v>0</v>
      </c>
      <c r="AE253" s="33">
        <f>'LCR Weights'!$N253*($G253*('Base Data'!$I253+'Base Data'!$J253)/30)+($H253*'Base Data'!AE253)</f>
        <v>0</v>
      </c>
      <c r="AF253" s="33">
        <f>'LCR Weights'!$N253*($G253*('Base Data'!$I253+'Base Data'!$J253)/30)+($H253*'Base Data'!AF253)</f>
        <v>0</v>
      </c>
      <c r="AG253" s="33">
        <f>'LCR Weights'!$N253*($G253*('Base Data'!$I253+'Base Data'!$J253)/30)+($H253*'Base Data'!AG253)</f>
        <v>0</v>
      </c>
      <c r="AH253" s="33">
        <f>'LCR Weights'!$N253*($G253*('Base Data'!$I253+'Base Data'!$J253)/30)+($H253*'Base Data'!AH253)</f>
        <v>0</v>
      </c>
      <c r="AI253" s="33">
        <f>'LCR Weights'!$N253*($G253*('Base Data'!$I253+'Base Data'!$J253)/30)+($H253*'Base Data'!AI253)</f>
        <v>0</v>
      </c>
      <c r="AJ253" s="33">
        <f>'LCR Weights'!$N253*($G253*('Base Data'!$I253+'Base Data'!$J253)/30)+($H253*'Base Data'!AJ253)</f>
        <v>0</v>
      </c>
      <c r="AK253" s="33">
        <f>'LCR Weights'!$N253*($G253*('Base Data'!$I253+'Base Data'!$J253)/30)+($H253*'Base Data'!AK253)</f>
        <v>0</v>
      </c>
      <c r="AL253" s="33">
        <f>'LCR Weights'!$N253*($G253*('Base Data'!$I253+'Base Data'!$J253)/30)+($H253*'Base Data'!AL253)</f>
        <v>0</v>
      </c>
      <c r="AM253" s="33">
        <f>'LCR Weights'!$N253*($G253*('Base Data'!$I253+'Base Data'!$J253)/30)+($H253*'Base Data'!AM253)</f>
        <v>0</v>
      </c>
      <c r="AN253" s="33">
        <f>'LCR Weights'!$N253*($G253*('Base Data'!$I253+'Base Data'!$J253)/30)+($H253*'Base Data'!AN253)</f>
        <v>0</v>
      </c>
      <c r="AO253" s="34">
        <f>$H253*'Base Data'!AO253</f>
        <v>0</v>
      </c>
      <c r="AP253" s="34">
        <f>$H253*'Base Data'!AP253</f>
        <v>0</v>
      </c>
      <c r="AQ253" s="34">
        <f>$H253*'Base Data'!AQ253</f>
        <v>0</v>
      </c>
      <c r="AR253" s="34">
        <f>$H253*'Base Data'!AR253</f>
        <v>0</v>
      </c>
      <c r="AS253" s="34">
        <f>$H253*'Base Data'!AS253</f>
        <v>0</v>
      </c>
      <c r="AT253" s="34">
        <f>$H253*'Base Data'!AT253</f>
        <v>0</v>
      </c>
      <c r="AU253" s="34">
        <f>$H253*'Base Data'!AU253</f>
        <v>0</v>
      </c>
      <c r="AV253" s="34">
        <f>$H253*'Base Data'!AV253</f>
        <v>0</v>
      </c>
      <c r="AW253" s="34">
        <f>$H253*'Base Data'!AW253</f>
        <v>0</v>
      </c>
      <c r="AX253" s="34">
        <f>$H253*'Base Data'!AX253</f>
        <v>0</v>
      </c>
      <c r="AY253" s="34">
        <f>$H253*'Base Data'!AY253</f>
        <v>0</v>
      </c>
      <c r="AZ253" s="34">
        <f>$H253*'Base Data'!AZ253</f>
        <v>0</v>
      </c>
      <c r="BA253" s="34">
        <f>$H253*'Base Data'!BA253</f>
        <v>0</v>
      </c>
      <c r="BB253" s="34">
        <f>$H253*'Base Data'!BB253</f>
        <v>0</v>
      </c>
      <c r="BC253" s="34">
        <f>$H253*'Base Data'!BC253</f>
        <v>0</v>
      </c>
      <c r="BD253" s="34">
        <f>$H253*'Base Data'!BD253</f>
        <v>0</v>
      </c>
      <c r="BE253" s="34">
        <f>$H253*'Base Data'!BE253</f>
        <v>0</v>
      </c>
      <c r="BF253" s="34">
        <f>$H253*'Base Data'!BF253</f>
        <v>0</v>
      </c>
      <c r="BG253" s="34">
        <f>$H253*'Base Data'!BG253</f>
        <v>0</v>
      </c>
      <c r="BH253" s="34">
        <f>$H253*'Base Data'!BH253</f>
        <v>0</v>
      </c>
      <c r="BI253" s="34">
        <f>$H253*'Base Data'!BI253</f>
        <v>0</v>
      </c>
      <c r="BJ253" s="34">
        <f>$H253*'Base Data'!BJ253</f>
        <v>0</v>
      </c>
      <c r="BK253" s="34">
        <f>$H253*'Base Data'!BK253</f>
        <v>0</v>
      </c>
      <c r="BL253" s="34">
        <f>$H253*'Base Data'!BL253</f>
        <v>0</v>
      </c>
      <c r="BM253" s="34">
        <f>$H253*'Base Data'!BM253</f>
        <v>0</v>
      </c>
      <c r="BN253" s="34">
        <f>$H253*'Base Data'!BN253</f>
        <v>0</v>
      </c>
      <c r="BO253" s="34">
        <f>$H253*'Base Data'!BO253</f>
        <v>0</v>
      </c>
      <c r="BP253" s="34">
        <f>$H253*'Base Data'!BP253</f>
        <v>0</v>
      </c>
      <c r="BQ253" s="34">
        <f>$H253*'Base Data'!BQ253</f>
        <v>0</v>
      </c>
      <c r="BR253" s="34">
        <f>$H253*'Base Data'!BR253</f>
        <v>0</v>
      </c>
      <c r="BS253" s="34">
        <f>$H253*'Base Data'!BS253</f>
        <v>0</v>
      </c>
      <c r="BT253" s="34">
        <f>$H253*'Base Data'!BT253</f>
        <v>0</v>
      </c>
      <c r="BU253" s="34">
        <f>$H253*'Base Data'!BU253</f>
        <v>0</v>
      </c>
      <c r="BV253" s="34">
        <f>$H253*'Base Data'!BV253</f>
        <v>0</v>
      </c>
      <c r="BW253" s="34">
        <f>$H253*'Base Data'!BW253</f>
        <v>0</v>
      </c>
      <c r="BX253" s="34">
        <f>$H253*'Base Data'!BX253</f>
        <v>0</v>
      </c>
      <c r="BY253" s="34">
        <f>$H253*'Base Data'!BY253</f>
        <v>0</v>
      </c>
      <c r="BZ253" s="34">
        <f>$H253*'Base Data'!BZ253</f>
        <v>0</v>
      </c>
      <c r="CA253" s="34">
        <f>$H253*'Base Data'!CA253</f>
        <v>0</v>
      </c>
      <c r="CB253" s="34">
        <f>$H253*'Base Data'!CB253</f>
        <v>0</v>
      </c>
      <c r="CC253" s="34">
        <f>$H253*'Base Data'!CC253</f>
        <v>0</v>
      </c>
      <c r="CD253" s="34">
        <f>$H253*'Base Data'!CD253</f>
        <v>0</v>
      </c>
      <c r="CE253" s="34">
        <f>$H253*'Base Data'!CE253</f>
        <v>0</v>
      </c>
      <c r="CF253" s="34">
        <f>$H253*'Base Data'!CF253</f>
        <v>0</v>
      </c>
      <c r="CG253" s="34">
        <f>$H253*'Base Data'!CG253</f>
        <v>0</v>
      </c>
      <c r="CH253" s="34">
        <f>$H253*'Base Data'!CH253</f>
        <v>0</v>
      </c>
      <c r="CI253" s="34">
        <f>$H253*'Base Data'!CI253</f>
        <v>0</v>
      </c>
      <c r="CJ253" s="34">
        <f>$H253*'Base Data'!CJ253</f>
        <v>0</v>
      </c>
      <c r="CK253" s="34">
        <f>$H253*'Base Data'!CK253</f>
        <v>0</v>
      </c>
      <c r="CL253" s="34">
        <f>$H253*'Base Data'!CL253</f>
        <v>0</v>
      </c>
      <c r="CM253" s="34">
        <f>$H253*'Base Data'!CM253</f>
        <v>0</v>
      </c>
      <c r="CN253" s="34">
        <f>$H253*'Base Data'!CN253</f>
        <v>0</v>
      </c>
      <c r="CO253" s="34">
        <f>$H253*'Base Data'!CO253</f>
        <v>0</v>
      </c>
      <c r="CP253" s="34">
        <f>$H253*'Base Data'!CP253</f>
        <v>0</v>
      </c>
      <c r="CQ253" s="34">
        <f>$H253*'Base Data'!CQ253</f>
        <v>0</v>
      </c>
      <c r="CR253" s="34">
        <f>$H253*'Base Data'!CR253</f>
        <v>0</v>
      </c>
      <c r="CS253" s="34">
        <f>$H253*'Base Data'!CS253</f>
        <v>0</v>
      </c>
      <c r="CT253" s="34">
        <f>$H253*'Base Data'!CT253</f>
        <v>0</v>
      </c>
      <c r="CU253" s="34">
        <f>$H253*'Base Data'!CU253</f>
        <v>0</v>
      </c>
      <c r="CV253" s="34">
        <f>$H253*'Base Data'!CV253</f>
        <v>0</v>
      </c>
      <c r="CW253" s="34">
        <f>$H253*'Base Data'!CW253</f>
        <v>0</v>
      </c>
      <c r="CX253" s="34">
        <f>$H253*'Base Data'!CX253</f>
        <v>0</v>
      </c>
      <c r="CY253" s="34">
        <f>$H253*'Base Data'!CY253</f>
        <v>0</v>
      </c>
      <c r="CZ253" s="34">
        <f>$H253*'Base Data'!CZ253</f>
        <v>0</v>
      </c>
      <c r="DA253" s="34">
        <f>$H253*'Base Data'!DA253</f>
        <v>0</v>
      </c>
      <c r="DB253" s="34">
        <f>$H253*'Base Data'!DB253</f>
        <v>0</v>
      </c>
      <c r="DC253" s="34">
        <f>$H253*'Base Data'!DC253</f>
        <v>0</v>
      </c>
      <c r="DD253" s="34">
        <f>$H253*'Base Data'!DD253</f>
        <v>0</v>
      </c>
      <c r="DE253" s="34">
        <f>$H253*'Base Data'!DE253</f>
        <v>0</v>
      </c>
      <c r="DF253" s="34">
        <f>$H253*'Base Data'!DF253</f>
        <v>0</v>
      </c>
      <c r="DG253" s="34">
        <f>$H253*'Base Data'!DG253</f>
        <v>0</v>
      </c>
      <c r="DH253" s="34">
        <f>$H253*'Base Data'!DH253</f>
        <v>0</v>
      </c>
      <c r="DI253" s="34">
        <f>$H253*'Base Data'!DI253</f>
        <v>0</v>
      </c>
      <c r="DJ253" s="34">
        <f>$H253*'Base Data'!DJ253</f>
        <v>0</v>
      </c>
      <c r="DK253" s="34">
        <f>$H253*'Base Data'!DK253</f>
        <v>0</v>
      </c>
      <c r="DL253" s="36">
        <f>$H253*'Base Data'!DL253</f>
        <v>0</v>
      </c>
    </row>
    <row r="254" spans="1:116" s="332" customFormat="1" ht="19.899999999999999" customHeight="1">
      <c r="A254" s="333">
        <f>'LCR Weights'!N254</f>
        <v>0</v>
      </c>
      <c r="B254" s="333"/>
      <c r="C254" s="76"/>
      <c r="D254" s="144" t="s">
        <v>474</v>
      </c>
      <c r="E254" s="147" t="s">
        <v>878</v>
      </c>
      <c r="F254" s="787" t="s">
        <v>89</v>
      </c>
      <c r="G254" s="721"/>
      <c r="H254" s="782"/>
      <c r="I254" s="133"/>
      <c r="J254" s="34">
        <f>SUM(J255:J259)</f>
        <v>0</v>
      </c>
      <c r="K254" s="34">
        <f>SUM(K255:K259)</f>
        <v>0</v>
      </c>
      <c r="L254" s="34">
        <f t="shared" ref="L254:AO254" si="422">SUM(L255:L259)</f>
        <v>0</v>
      </c>
      <c r="M254" s="34">
        <f t="shared" si="422"/>
        <v>0</v>
      </c>
      <c r="N254" s="34">
        <f t="shared" si="422"/>
        <v>0</v>
      </c>
      <c r="O254" s="34">
        <f t="shared" si="422"/>
        <v>0</v>
      </c>
      <c r="P254" s="34">
        <f t="shared" si="422"/>
        <v>0</v>
      </c>
      <c r="Q254" s="34">
        <f t="shared" si="422"/>
        <v>0</v>
      </c>
      <c r="R254" s="34">
        <f t="shared" si="422"/>
        <v>0</v>
      </c>
      <c r="S254" s="34">
        <f t="shared" si="422"/>
        <v>0</v>
      </c>
      <c r="T254" s="34">
        <f t="shared" si="422"/>
        <v>0</v>
      </c>
      <c r="U254" s="34">
        <f t="shared" si="422"/>
        <v>0</v>
      </c>
      <c r="V254" s="34">
        <f t="shared" si="422"/>
        <v>0</v>
      </c>
      <c r="W254" s="34">
        <f t="shared" si="422"/>
        <v>0</v>
      </c>
      <c r="X254" s="34">
        <f t="shared" si="422"/>
        <v>0</v>
      </c>
      <c r="Y254" s="34">
        <f t="shared" si="422"/>
        <v>0</v>
      </c>
      <c r="Z254" s="34">
        <f t="shared" si="422"/>
        <v>0</v>
      </c>
      <c r="AA254" s="34">
        <f t="shared" si="422"/>
        <v>0</v>
      </c>
      <c r="AB254" s="34">
        <f t="shared" si="422"/>
        <v>0</v>
      </c>
      <c r="AC254" s="34">
        <f t="shared" si="422"/>
        <v>0</v>
      </c>
      <c r="AD254" s="34">
        <f t="shared" si="422"/>
        <v>0</v>
      </c>
      <c r="AE254" s="34">
        <f t="shared" si="422"/>
        <v>0</v>
      </c>
      <c r="AF254" s="34">
        <f t="shared" si="422"/>
        <v>0</v>
      </c>
      <c r="AG254" s="34">
        <f t="shared" si="422"/>
        <v>0</v>
      </c>
      <c r="AH254" s="34">
        <f t="shared" si="422"/>
        <v>0</v>
      </c>
      <c r="AI254" s="34">
        <f t="shared" si="422"/>
        <v>0</v>
      </c>
      <c r="AJ254" s="34">
        <f t="shared" si="422"/>
        <v>0</v>
      </c>
      <c r="AK254" s="34">
        <f t="shared" si="422"/>
        <v>0</v>
      </c>
      <c r="AL254" s="34">
        <f t="shared" si="422"/>
        <v>0</v>
      </c>
      <c r="AM254" s="34">
        <f t="shared" si="422"/>
        <v>0</v>
      </c>
      <c r="AN254" s="34">
        <f t="shared" si="422"/>
        <v>0</v>
      </c>
      <c r="AO254" s="34">
        <f t="shared" si="422"/>
        <v>0</v>
      </c>
      <c r="AP254" s="34">
        <f t="shared" ref="AP254:DA254" si="423">SUM(AP255:AP259)</f>
        <v>0</v>
      </c>
      <c r="AQ254" s="34">
        <f t="shared" si="423"/>
        <v>0</v>
      </c>
      <c r="AR254" s="34">
        <f t="shared" si="423"/>
        <v>0</v>
      </c>
      <c r="AS254" s="34">
        <f t="shared" si="423"/>
        <v>0</v>
      </c>
      <c r="AT254" s="34">
        <f t="shared" si="423"/>
        <v>0</v>
      </c>
      <c r="AU254" s="34">
        <f t="shared" si="423"/>
        <v>0</v>
      </c>
      <c r="AV254" s="34">
        <f t="shared" si="423"/>
        <v>0</v>
      </c>
      <c r="AW254" s="34">
        <f t="shared" si="423"/>
        <v>0</v>
      </c>
      <c r="AX254" s="34">
        <f t="shared" si="423"/>
        <v>0</v>
      </c>
      <c r="AY254" s="34">
        <f t="shared" si="423"/>
        <v>0</v>
      </c>
      <c r="AZ254" s="34">
        <f t="shared" si="423"/>
        <v>0</v>
      </c>
      <c r="BA254" s="34">
        <f t="shared" si="423"/>
        <v>0</v>
      </c>
      <c r="BB254" s="34">
        <f t="shared" si="423"/>
        <v>0</v>
      </c>
      <c r="BC254" s="34">
        <f t="shared" si="423"/>
        <v>0</v>
      </c>
      <c r="BD254" s="34">
        <f t="shared" si="423"/>
        <v>0</v>
      </c>
      <c r="BE254" s="34">
        <f t="shared" si="423"/>
        <v>0</v>
      </c>
      <c r="BF254" s="34">
        <f t="shared" si="423"/>
        <v>0</v>
      </c>
      <c r="BG254" s="34">
        <f t="shared" si="423"/>
        <v>0</v>
      </c>
      <c r="BH254" s="34">
        <f t="shared" si="423"/>
        <v>0</v>
      </c>
      <c r="BI254" s="34">
        <f t="shared" si="423"/>
        <v>0</v>
      </c>
      <c r="BJ254" s="34">
        <f t="shared" si="423"/>
        <v>0</v>
      </c>
      <c r="BK254" s="34">
        <f t="shared" si="423"/>
        <v>0</v>
      </c>
      <c r="BL254" s="34">
        <f t="shared" si="423"/>
        <v>0</v>
      </c>
      <c r="BM254" s="34">
        <f t="shared" si="423"/>
        <v>0</v>
      </c>
      <c r="BN254" s="34">
        <f t="shared" si="423"/>
        <v>0</v>
      </c>
      <c r="BO254" s="34">
        <f t="shared" si="423"/>
        <v>0</v>
      </c>
      <c r="BP254" s="34">
        <f t="shared" si="423"/>
        <v>0</v>
      </c>
      <c r="BQ254" s="34">
        <f t="shared" si="423"/>
        <v>0</v>
      </c>
      <c r="BR254" s="34">
        <f t="shared" si="423"/>
        <v>0</v>
      </c>
      <c r="BS254" s="34">
        <f t="shared" si="423"/>
        <v>0</v>
      </c>
      <c r="BT254" s="34">
        <f t="shared" si="423"/>
        <v>0</v>
      </c>
      <c r="BU254" s="34">
        <f t="shared" si="423"/>
        <v>0</v>
      </c>
      <c r="BV254" s="34">
        <f t="shared" si="423"/>
        <v>0</v>
      </c>
      <c r="BW254" s="34">
        <f t="shared" si="423"/>
        <v>0</v>
      </c>
      <c r="BX254" s="34">
        <f t="shared" si="423"/>
        <v>0</v>
      </c>
      <c r="BY254" s="34">
        <f t="shared" si="423"/>
        <v>0</v>
      </c>
      <c r="BZ254" s="34">
        <f t="shared" si="423"/>
        <v>0</v>
      </c>
      <c r="CA254" s="34">
        <f t="shared" si="423"/>
        <v>0</v>
      </c>
      <c r="CB254" s="34">
        <f t="shared" si="423"/>
        <v>0</v>
      </c>
      <c r="CC254" s="34">
        <f t="shared" si="423"/>
        <v>0</v>
      </c>
      <c r="CD254" s="34">
        <f t="shared" si="423"/>
        <v>0</v>
      </c>
      <c r="CE254" s="34">
        <f t="shared" si="423"/>
        <v>0</v>
      </c>
      <c r="CF254" s="34">
        <f t="shared" si="423"/>
        <v>0</v>
      </c>
      <c r="CG254" s="34">
        <f t="shared" si="423"/>
        <v>0</v>
      </c>
      <c r="CH254" s="34">
        <f t="shared" si="423"/>
        <v>0</v>
      </c>
      <c r="CI254" s="34">
        <f t="shared" si="423"/>
        <v>0</v>
      </c>
      <c r="CJ254" s="34">
        <f t="shared" si="423"/>
        <v>0</v>
      </c>
      <c r="CK254" s="34">
        <f t="shared" si="423"/>
        <v>0</v>
      </c>
      <c r="CL254" s="34">
        <f t="shared" si="423"/>
        <v>0</v>
      </c>
      <c r="CM254" s="34">
        <f t="shared" si="423"/>
        <v>0</v>
      </c>
      <c r="CN254" s="34">
        <f t="shared" si="423"/>
        <v>0</v>
      </c>
      <c r="CO254" s="34">
        <f t="shared" si="423"/>
        <v>0</v>
      </c>
      <c r="CP254" s="34">
        <f t="shared" si="423"/>
        <v>0</v>
      </c>
      <c r="CQ254" s="34">
        <f t="shared" si="423"/>
        <v>0</v>
      </c>
      <c r="CR254" s="34">
        <f t="shared" si="423"/>
        <v>0</v>
      </c>
      <c r="CS254" s="34">
        <f t="shared" si="423"/>
        <v>0</v>
      </c>
      <c r="CT254" s="34">
        <f t="shared" si="423"/>
        <v>0</v>
      </c>
      <c r="CU254" s="34">
        <f t="shared" si="423"/>
        <v>0</v>
      </c>
      <c r="CV254" s="34">
        <f t="shared" si="423"/>
        <v>0</v>
      </c>
      <c r="CW254" s="34">
        <f t="shared" si="423"/>
        <v>0</v>
      </c>
      <c r="CX254" s="34">
        <f t="shared" si="423"/>
        <v>0</v>
      </c>
      <c r="CY254" s="34">
        <f t="shared" si="423"/>
        <v>0</v>
      </c>
      <c r="CZ254" s="34">
        <f t="shared" si="423"/>
        <v>0</v>
      </c>
      <c r="DA254" s="34">
        <f t="shared" si="423"/>
        <v>0</v>
      </c>
      <c r="DB254" s="34">
        <f t="shared" ref="DB254:DL254" si="424">SUM(DB255:DB259)</f>
        <v>0</v>
      </c>
      <c r="DC254" s="34">
        <f t="shared" si="424"/>
        <v>0</v>
      </c>
      <c r="DD254" s="34">
        <f t="shared" si="424"/>
        <v>0</v>
      </c>
      <c r="DE254" s="34">
        <f t="shared" si="424"/>
        <v>0</v>
      </c>
      <c r="DF254" s="34">
        <f t="shared" si="424"/>
        <v>0</v>
      </c>
      <c r="DG254" s="34">
        <f t="shared" si="424"/>
        <v>0</v>
      </c>
      <c r="DH254" s="34">
        <f t="shared" si="424"/>
        <v>0</v>
      </c>
      <c r="DI254" s="34">
        <f t="shared" si="424"/>
        <v>0</v>
      </c>
      <c r="DJ254" s="34">
        <f t="shared" si="424"/>
        <v>0</v>
      </c>
      <c r="DK254" s="34">
        <f t="shared" si="424"/>
        <v>0</v>
      </c>
      <c r="DL254" s="36">
        <f t="shared" si="424"/>
        <v>0</v>
      </c>
    </row>
    <row r="255" spans="1:116" s="332" customFormat="1" ht="19.899999999999999" customHeight="1">
      <c r="A255" s="333">
        <f>'LCR Weights'!N255</f>
        <v>0</v>
      </c>
      <c r="B255" s="333"/>
      <c r="C255" s="76"/>
      <c r="D255" s="144" t="s">
        <v>475</v>
      </c>
      <c r="E255" s="147" t="s">
        <v>879</v>
      </c>
      <c r="F255" s="767" t="s">
        <v>91</v>
      </c>
      <c r="G255" s="726">
        <f>-'LCR Weights'!M255</f>
        <v>-0.3</v>
      </c>
      <c r="H255" s="727">
        <f>-'LCR Weights'!H255</f>
        <v>-0.3</v>
      </c>
      <c r="I255" s="133"/>
      <c r="J255" s="34">
        <f>IF('LCR Weights'!$N255=0,1,0)*('Base Data'!J255+'Base Data'!I255)*G255</f>
        <v>0</v>
      </c>
      <c r="K255" s="33">
        <f>'LCR Weights'!$N255*($G255*('Base Data'!$I255+'Base Data'!$J255)/30)+($H255*'Base Data'!K255)</f>
        <v>0</v>
      </c>
      <c r="L255" s="33">
        <f>'LCR Weights'!$N255*($G255*('Base Data'!$I255+'Base Data'!$J255)/30)+($H255*'Base Data'!L255)</f>
        <v>0</v>
      </c>
      <c r="M255" s="33">
        <f>'LCR Weights'!$N255*($G255*('Base Data'!$I255+'Base Data'!$J255)/30)+($H255*'Base Data'!M255)</f>
        <v>0</v>
      </c>
      <c r="N255" s="33">
        <f>'LCR Weights'!$N255*($G255*('Base Data'!$I255+'Base Data'!$J255)/30)+($H255*'Base Data'!N255)</f>
        <v>0</v>
      </c>
      <c r="O255" s="33">
        <f>'LCR Weights'!$N255*($G255*('Base Data'!$I255+'Base Data'!$J255)/30)+($H255*'Base Data'!O255)</f>
        <v>0</v>
      </c>
      <c r="P255" s="33">
        <f>'LCR Weights'!$N255*($G255*('Base Data'!$I255+'Base Data'!$J255)/30)+($H255*'Base Data'!P255)</f>
        <v>0</v>
      </c>
      <c r="Q255" s="33">
        <f>'LCR Weights'!$N255*($G255*('Base Data'!$I255+'Base Data'!$J255)/30)+($H255*'Base Data'!Q255)</f>
        <v>0</v>
      </c>
      <c r="R255" s="33">
        <f>'LCR Weights'!$N255*($G255*('Base Data'!$I255+'Base Data'!$J255)/30)+($H255*'Base Data'!R255)</f>
        <v>0</v>
      </c>
      <c r="S255" s="33">
        <f>'LCR Weights'!$N255*($G255*('Base Data'!$I255+'Base Data'!$J255)/30)+($H255*'Base Data'!S255)</f>
        <v>0</v>
      </c>
      <c r="T255" s="33">
        <f>'LCR Weights'!$N255*($G255*('Base Data'!$I255+'Base Data'!$J255)/30)+($H255*'Base Data'!T255)</f>
        <v>0</v>
      </c>
      <c r="U255" s="33">
        <f>'LCR Weights'!$N255*($G255*('Base Data'!$I255+'Base Data'!$J255)/30)+($H255*'Base Data'!U255)</f>
        <v>0</v>
      </c>
      <c r="V255" s="33">
        <f>'LCR Weights'!$N255*($G255*('Base Data'!$I255+'Base Data'!$J255)/30)+($H255*'Base Data'!V255)</f>
        <v>0</v>
      </c>
      <c r="W255" s="33">
        <f>'LCR Weights'!$N255*($G255*('Base Data'!$I255+'Base Data'!$J255)/30)+($H255*'Base Data'!W255)</f>
        <v>0</v>
      </c>
      <c r="X255" s="33">
        <f>'LCR Weights'!$N255*($G255*('Base Data'!$I255+'Base Data'!$J255)/30)+($H255*'Base Data'!X255)</f>
        <v>0</v>
      </c>
      <c r="Y255" s="33">
        <f>'LCR Weights'!$N255*($G255*('Base Data'!$I255+'Base Data'!$J255)/30)+($H255*'Base Data'!Y255)</f>
        <v>0</v>
      </c>
      <c r="Z255" s="33">
        <f>'LCR Weights'!$N255*($G255*('Base Data'!$I255+'Base Data'!$J255)/30)+($H255*'Base Data'!Z255)</f>
        <v>0</v>
      </c>
      <c r="AA255" s="33">
        <f>'LCR Weights'!$N255*($G255*('Base Data'!$I255+'Base Data'!$J255)/30)+($H255*'Base Data'!AA255)</f>
        <v>0</v>
      </c>
      <c r="AB255" s="33">
        <f>'LCR Weights'!$N255*($G255*('Base Data'!$I255+'Base Data'!$J255)/30)+($H255*'Base Data'!AB255)</f>
        <v>0</v>
      </c>
      <c r="AC255" s="33">
        <f>'LCR Weights'!$N255*($G255*('Base Data'!$I255+'Base Data'!$J255)/30)+($H255*'Base Data'!AC255)</f>
        <v>0</v>
      </c>
      <c r="AD255" s="33">
        <f>'LCR Weights'!$N255*($G255*('Base Data'!$I255+'Base Data'!$J255)/30)+($H255*'Base Data'!AD255)</f>
        <v>0</v>
      </c>
      <c r="AE255" s="33">
        <f>'LCR Weights'!$N255*($G255*('Base Data'!$I255+'Base Data'!$J255)/30)+($H255*'Base Data'!AE255)</f>
        <v>0</v>
      </c>
      <c r="AF255" s="33">
        <f>'LCR Weights'!$N255*($G255*('Base Data'!$I255+'Base Data'!$J255)/30)+($H255*'Base Data'!AF255)</f>
        <v>0</v>
      </c>
      <c r="AG255" s="33">
        <f>'LCR Weights'!$N255*($G255*('Base Data'!$I255+'Base Data'!$J255)/30)+($H255*'Base Data'!AG255)</f>
        <v>0</v>
      </c>
      <c r="AH255" s="33">
        <f>'LCR Weights'!$N255*($G255*('Base Data'!$I255+'Base Data'!$J255)/30)+($H255*'Base Data'!AH255)</f>
        <v>0</v>
      </c>
      <c r="AI255" s="33">
        <f>'LCR Weights'!$N255*($G255*('Base Data'!$I255+'Base Data'!$J255)/30)+($H255*'Base Data'!AI255)</f>
        <v>0</v>
      </c>
      <c r="AJ255" s="33">
        <f>'LCR Weights'!$N255*($G255*('Base Data'!$I255+'Base Data'!$J255)/30)+($H255*'Base Data'!AJ255)</f>
        <v>0</v>
      </c>
      <c r="AK255" s="33">
        <f>'LCR Weights'!$N255*($G255*('Base Data'!$I255+'Base Data'!$J255)/30)+($H255*'Base Data'!AK255)</f>
        <v>0</v>
      </c>
      <c r="AL255" s="33">
        <f>'LCR Weights'!$N255*($G255*('Base Data'!$I255+'Base Data'!$J255)/30)+($H255*'Base Data'!AL255)</f>
        <v>0</v>
      </c>
      <c r="AM255" s="33">
        <f>'LCR Weights'!$N255*($G255*('Base Data'!$I255+'Base Data'!$J255)/30)+($H255*'Base Data'!AM255)</f>
        <v>0</v>
      </c>
      <c r="AN255" s="33">
        <f>'LCR Weights'!$N255*($G255*('Base Data'!$I255+'Base Data'!$J255)/30)+($H255*'Base Data'!AN255)</f>
        <v>0</v>
      </c>
      <c r="AO255" s="34">
        <f>$H255*'Base Data'!AO255</f>
        <v>0</v>
      </c>
      <c r="AP255" s="34">
        <f>$H255*'Base Data'!AP255</f>
        <v>0</v>
      </c>
      <c r="AQ255" s="34">
        <f>$H255*'Base Data'!AQ255</f>
        <v>0</v>
      </c>
      <c r="AR255" s="34">
        <f>$H255*'Base Data'!AR255</f>
        <v>0</v>
      </c>
      <c r="AS255" s="34">
        <f>$H255*'Base Data'!AS255</f>
        <v>0</v>
      </c>
      <c r="AT255" s="34">
        <f>$H255*'Base Data'!AT255</f>
        <v>0</v>
      </c>
      <c r="AU255" s="34">
        <f>$H255*'Base Data'!AU255</f>
        <v>0</v>
      </c>
      <c r="AV255" s="34">
        <f>$H255*'Base Data'!AV255</f>
        <v>0</v>
      </c>
      <c r="AW255" s="34">
        <f>$H255*'Base Data'!AW255</f>
        <v>0</v>
      </c>
      <c r="AX255" s="34">
        <f>$H255*'Base Data'!AX255</f>
        <v>0</v>
      </c>
      <c r="AY255" s="34">
        <f>$H255*'Base Data'!AY255</f>
        <v>0</v>
      </c>
      <c r="AZ255" s="34">
        <f>$H255*'Base Data'!AZ255</f>
        <v>0</v>
      </c>
      <c r="BA255" s="34">
        <f>$H255*'Base Data'!BA255</f>
        <v>0</v>
      </c>
      <c r="BB255" s="34">
        <f>$H255*'Base Data'!BB255</f>
        <v>0</v>
      </c>
      <c r="BC255" s="34">
        <f>$H255*'Base Data'!BC255</f>
        <v>0</v>
      </c>
      <c r="BD255" s="34">
        <f>$H255*'Base Data'!BD255</f>
        <v>0</v>
      </c>
      <c r="BE255" s="34">
        <f>$H255*'Base Data'!BE255</f>
        <v>0</v>
      </c>
      <c r="BF255" s="34">
        <f>$H255*'Base Data'!BF255</f>
        <v>0</v>
      </c>
      <c r="BG255" s="34">
        <f>$H255*'Base Data'!BG255</f>
        <v>0</v>
      </c>
      <c r="BH255" s="34">
        <f>$H255*'Base Data'!BH255</f>
        <v>0</v>
      </c>
      <c r="BI255" s="34">
        <f>$H255*'Base Data'!BI255</f>
        <v>0</v>
      </c>
      <c r="BJ255" s="34">
        <f>$H255*'Base Data'!BJ255</f>
        <v>0</v>
      </c>
      <c r="BK255" s="34">
        <f>$H255*'Base Data'!BK255</f>
        <v>0</v>
      </c>
      <c r="BL255" s="34">
        <f>$H255*'Base Data'!BL255</f>
        <v>0</v>
      </c>
      <c r="BM255" s="34">
        <f>$H255*'Base Data'!BM255</f>
        <v>0</v>
      </c>
      <c r="BN255" s="34">
        <f>$H255*'Base Data'!BN255</f>
        <v>0</v>
      </c>
      <c r="BO255" s="34">
        <f>$H255*'Base Data'!BO255</f>
        <v>0</v>
      </c>
      <c r="BP255" s="34">
        <f>$H255*'Base Data'!BP255</f>
        <v>0</v>
      </c>
      <c r="BQ255" s="34">
        <f>$H255*'Base Data'!BQ255</f>
        <v>0</v>
      </c>
      <c r="BR255" s="34">
        <f>$H255*'Base Data'!BR255</f>
        <v>0</v>
      </c>
      <c r="BS255" s="34">
        <f>$H255*'Base Data'!BS255</f>
        <v>0</v>
      </c>
      <c r="BT255" s="34">
        <f>$H255*'Base Data'!BT255</f>
        <v>0</v>
      </c>
      <c r="BU255" s="34">
        <f>$H255*'Base Data'!BU255</f>
        <v>0</v>
      </c>
      <c r="BV255" s="34">
        <f>$H255*'Base Data'!BV255</f>
        <v>0</v>
      </c>
      <c r="BW255" s="34">
        <f>$H255*'Base Data'!BW255</f>
        <v>0</v>
      </c>
      <c r="BX255" s="34">
        <f>$H255*'Base Data'!BX255</f>
        <v>0</v>
      </c>
      <c r="BY255" s="34">
        <f>$H255*'Base Data'!BY255</f>
        <v>0</v>
      </c>
      <c r="BZ255" s="34">
        <f>$H255*'Base Data'!BZ255</f>
        <v>0</v>
      </c>
      <c r="CA255" s="34">
        <f>$H255*'Base Data'!CA255</f>
        <v>0</v>
      </c>
      <c r="CB255" s="34">
        <f>$H255*'Base Data'!CB255</f>
        <v>0</v>
      </c>
      <c r="CC255" s="34">
        <f>$H255*'Base Data'!CC255</f>
        <v>0</v>
      </c>
      <c r="CD255" s="34">
        <f>$H255*'Base Data'!CD255</f>
        <v>0</v>
      </c>
      <c r="CE255" s="34">
        <f>$H255*'Base Data'!CE255</f>
        <v>0</v>
      </c>
      <c r="CF255" s="34">
        <f>$H255*'Base Data'!CF255</f>
        <v>0</v>
      </c>
      <c r="CG255" s="34">
        <f>$H255*'Base Data'!CG255</f>
        <v>0</v>
      </c>
      <c r="CH255" s="34">
        <f>$H255*'Base Data'!CH255</f>
        <v>0</v>
      </c>
      <c r="CI255" s="34">
        <f>$H255*'Base Data'!CI255</f>
        <v>0</v>
      </c>
      <c r="CJ255" s="34">
        <f>$H255*'Base Data'!CJ255</f>
        <v>0</v>
      </c>
      <c r="CK255" s="34">
        <f>$H255*'Base Data'!CK255</f>
        <v>0</v>
      </c>
      <c r="CL255" s="34">
        <f>$H255*'Base Data'!CL255</f>
        <v>0</v>
      </c>
      <c r="CM255" s="34">
        <f>$H255*'Base Data'!CM255</f>
        <v>0</v>
      </c>
      <c r="CN255" s="34">
        <f>$H255*'Base Data'!CN255</f>
        <v>0</v>
      </c>
      <c r="CO255" s="34">
        <f>$H255*'Base Data'!CO255</f>
        <v>0</v>
      </c>
      <c r="CP255" s="34">
        <f>$H255*'Base Data'!CP255</f>
        <v>0</v>
      </c>
      <c r="CQ255" s="34">
        <f>$H255*'Base Data'!CQ255</f>
        <v>0</v>
      </c>
      <c r="CR255" s="34">
        <f>$H255*'Base Data'!CR255</f>
        <v>0</v>
      </c>
      <c r="CS255" s="34">
        <f>$H255*'Base Data'!CS255</f>
        <v>0</v>
      </c>
      <c r="CT255" s="34">
        <f>$H255*'Base Data'!CT255</f>
        <v>0</v>
      </c>
      <c r="CU255" s="34">
        <f>$H255*'Base Data'!CU255</f>
        <v>0</v>
      </c>
      <c r="CV255" s="34">
        <f>$H255*'Base Data'!CV255</f>
        <v>0</v>
      </c>
      <c r="CW255" s="34">
        <f>$H255*'Base Data'!CW255</f>
        <v>0</v>
      </c>
      <c r="CX255" s="34">
        <f>$H255*'Base Data'!CX255</f>
        <v>0</v>
      </c>
      <c r="CY255" s="34">
        <f>$H255*'Base Data'!CY255</f>
        <v>0</v>
      </c>
      <c r="CZ255" s="34">
        <f>$H255*'Base Data'!CZ255</f>
        <v>0</v>
      </c>
      <c r="DA255" s="34">
        <f>$H255*'Base Data'!DA255</f>
        <v>0</v>
      </c>
      <c r="DB255" s="34">
        <f>$H255*'Base Data'!DB255</f>
        <v>0</v>
      </c>
      <c r="DC255" s="34">
        <f>$H255*'Base Data'!DC255</f>
        <v>0</v>
      </c>
      <c r="DD255" s="34">
        <f>$H255*'Base Data'!DD255</f>
        <v>0</v>
      </c>
      <c r="DE255" s="34">
        <f>$H255*'Base Data'!DE255</f>
        <v>0</v>
      </c>
      <c r="DF255" s="34">
        <f>$H255*'Base Data'!DF255</f>
        <v>0</v>
      </c>
      <c r="DG255" s="34">
        <f>$H255*'Base Data'!DG255</f>
        <v>0</v>
      </c>
      <c r="DH255" s="34">
        <f>$H255*'Base Data'!DH255</f>
        <v>0</v>
      </c>
      <c r="DI255" s="34">
        <f>$H255*'Base Data'!DI255</f>
        <v>0</v>
      </c>
      <c r="DJ255" s="34">
        <f>$H255*'Base Data'!DJ255</f>
        <v>0</v>
      </c>
      <c r="DK255" s="34">
        <f>$H255*'Base Data'!DK255</f>
        <v>0</v>
      </c>
      <c r="DL255" s="36">
        <f>$H255*'Base Data'!DL255</f>
        <v>0</v>
      </c>
    </row>
    <row r="256" spans="1:116" s="332" customFormat="1" ht="19.899999999999999" customHeight="1">
      <c r="A256" s="333">
        <f>'LCR Weights'!N256</f>
        <v>0</v>
      </c>
      <c r="B256" s="333"/>
      <c r="C256" s="76"/>
      <c r="D256" s="144" t="s">
        <v>476</v>
      </c>
      <c r="E256" s="147" t="s">
        <v>880</v>
      </c>
      <c r="F256" s="767" t="s">
        <v>93</v>
      </c>
      <c r="G256" s="726">
        <f>-'LCR Weights'!M256</f>
        <v>-0.35</v>
      </c>
      <c r="H256" s="727">
        <f>-'LCR Weights'!H256</f>
        <v>-0.35</v>
      </c>
      <c r="I256" s="133"/>
      <c r="J256" s="34">
        <f>IF('LCR Weights'!$N256=0,1,0)*('Base Data'!J256+'Base Data'!I256)*G256</f>
        <v>0</v>
      </c>
      <c r="K256" s="33">
        <f>'LCR Weights'!$N256*($G256*('Base Data'!$I256+'Base Data'!$J256)/30)+($H256*'Base Data'!K256)</f>
        <v>0</v>
      </c>
      <c r="L256" s="33">
        <f>'LCR Weights'!$N256*($G256*('Base Data'!$I256+'Base Data'!$J256)/30)+($H256*'Base Data'!L256)</f>
        <v>0</v>
      </c>
      <c r="M256" s="33">
        <f>'LCR Weights'!$N256*($G256*('Base Data'!$I256+'Base Data'!$J256)/30)+($H256*'Base Data'!M256)</f>
        <v>0</v>
      </c>
      <c r="N256" s="33">
        <f>'LCR Weights'!$N256*($G256*('Base Data'!$I256+'Base Data'!$J256)/30)+($H256*'Base Data'!N256)</f>
        <v>0</v>
      </c>
      <c r="O256" s="33">
        <f>'LCR Weights'!$N256*($G256*('Base Data'!$I256+'Base Data'!$J256)/30)+($H256*'Base Data'!O256)</f>
        <v>0</v>
      </c>
      <c r="P256" s="33">
        <f>'LCR Weights'!$N256*($G256*('Base Data'!$I256+'Base Data'!$J256)/30)+($H256*'Base Data'!P256)</f>
        <v>0</v>
      </c>
      <c r="Q256" s="33">
        <f>'LCR Weights'!$N256*($G256*('Base Data'!$I256+'Base Data'!$J256)/30)+($H256*'Base Data'!Q256)</f>
        <v>0</v>
      </c>
      <c r="R256" s="33">
        <f>'LCR Weights'!$N256*($G256*('Base Data'!$I256+'Base Data'!$J256)/30)+($H256*'Base Data'!R256)</f>
        <v>0</v>
      </c>
      <c r="S256" s="33">
        <f>'LCR Weights'!$N256*($G256*('Base Data'!$I256+'Base Data'!$J256)/30)+($H256*'Base Data'!S256)</f>
        <v>0</v>
      </c>
      <c r="T256" s="33">
        <f>'LCR Weights'!$N256*($G256*('Base Data'!$I256+'Base Data'!$J256)/30)+($H256*'Base Data'!T256)</f>
        <v>0</v>
      </c>
      <c r="U256" s="33">
        <f>'LCR Weights'!$N256*($G256*('Base Data'!$I256+'Base Data'!$J256)/30)+($H256*'Base Data'!U256)</f>
        <v>0</v>
      </c>
      <c r="V256" s="33">
        <f>'LCR Weights'!$N256*($G256*('Base Data'!$I256+'Base Data'!$J256)/30)+($H256*'Base Data'!V256)</f>
        <v>0</v>
      </c>
      <c r="W256" s="33">
        <f>'LCR Weights'!$N256*($G256*('Base Data'!$I256+'Base Data'!$J256)/30)+($H256*'Base Data'!W256)</f>
        <v>0</v>
      </c>
      <c r="X256" s="33">
        <f>'LCR Weights'!$N256*($G256*('Base Data'!$I256+'Base Data'!$J256)/30)+($H256*'Base Data'!X256)</f>
        <v>0</v>
      </c>
      <c r="Y256" s="33">
        <f>'LCR Weights'!$N256*($G256*('Base Data'!$I256+'Base Data'!$J256)/30)+($H256*'Base Data'!Y256)</f>
        <v>0</v>
      </c>
      <c r="Z256" s="33">
        <f>'LCR Weights'!$N256*($G256*('Base Data'!$I256+'Base Data'!$J256)/30)+($H256*'Base Data'!Z256)</f>
        <v>0</v>
      </c>
      <c r="AA256" s="33">
        <f>'LCR Weights'!$N256*($G256*('Base Data'!$I256+'Base Data'!$J256)/30)+($H256*'Base Data'!AA256)</f>
        <v>0</v>
      </c>
      <c r="AB256" s="33">
        <f>'LCR Weights'!$N256*($G256*('Base Data'!$I256+'Base Data'!$J256)/30)+($H256*'Base Data'!AB256)</f>
        <v>0</v>
      </c>
      <c r="AC256" s="33">
        <f>'LCR Weights'!$N256*($G256*('Base Data'!$I256+'Base Data'!$J256)/30)+($H256*'Base Data'!AC256)</f>
        <v>0</v>
      </c>
      <c r="AD256" s="33">
        <f>'LCR Weights'!$N256*($G256*('Base Data'!$I256+'Base Data'!$J256)/30)+($H256*'Base Data'!AD256)</f>
        <v>0</v>
      </c>
      <c r="AE256" s="33">
        <f>'LCR Weights'!$N256*($G256*('Base Data'!$I256+'Base Data'!$J256)/30)+($H256*'Base Data'!AE256)</f>
        <v>0</v>
      </c>
      <c r="AF256" s="33">
        <f>'LCR Weights'!$N256*($G256*('Base Data'!$I256+'Base Data'!$J256)/30)+($H256*'Base Data'!AF256)</f>
        <v>0</v>
      </c>
      <c r="AG256" s="33">
        <f>'LCR Weights'!$N256*($G256*('Base Data'!$I256+'Base Data'!$J256)/30)+($H256*'Base Data'!AG256)</f>
        <v>0</v>
      </c>
      <c r="AH256" s="33">
        <f>'LCR Weights'!$N256*($G256*('Base Data'!$I256+'Base Data'!$J256)/30)+($H256*'Base Data'!AH256)</f>
        <v>0</v>
      </c>
      <c r="AI256" s="33">
        <f>'LCR Weights'!$N256*($G256*('Base Data'!$I256+'Base Data'!$J256)/30)+($H256*'Base Data'!AI256)</f>
        <v>0</v>
      </c>
      <c r="AJ256" s="33">
        <f>'LCR Weights'!$N256*($G256*('Base Data'!$I256+'Base Data'!$J256)/30)+($H256*'Base Data'!AJ256)</f>
        <v>0</v>
      </c>
      <c r="AK256" s="33">
        <f>'LCR Weights'!$N256*($G256*('Base Data'!$I256+'Base Data'!$J256)/30)+($H256*'Base Data'!AK256)</f>
        <v>0</v>
      </c>
      <c r="AL256" s="33">
        <f>'LCR Weights'!$N256*($G256*('Base Data'!$I256+'Base Data'!$J256)/30)+($H256*'Base Data'!AL256)</f>
        <v>0</v>
      </c>
      <c r="AM256" s="33">
        <f>'LCR Weights'!$N256*($G256*('Base Data'!$I256+'Base Data'!$J256)/30)+($H256*'Base Data'!AM256)</f>
        <v>0</v>
      </c>
      <c r="AN256" s="33">
        <f>'LCR Weights'!$N256*($G256*('Base Data'!$I256+'Base Data'!$J256)/30)+($H256*'Base Data'!AN256)</f>
        <v>0</v>
      </c>
      <c r="AO256" s="34">
        <f>$H256*'Base Data'!AO256</f>
        <v>0</v>
      </c>
      <c r="AP256" s="34">
        <f>$H256*'Base Data'!AP256</f>
        <v>0</v>
      </c>
      <c r="AQ256" s="34">
        <f>$H256*'Base Data'!AQ256</f>
        <v>0</v>
      </c>
      <c r="AR256" s="34">
        <f>$H256*'Base Data'!AR256</f>
        <v>0</v>
      </c>
      <c r="AS256" s="34">
        <f>$H256*'Base Data'!AS256</f>
        <v>0</v>
      </c>
      <c r="AT256" s="34">
        <f>$H256*'Base Data'!AT256</f>
        <v>0</v>
      </c>
      <c r="AU256" s="34">
        <f>$H256*'Base Data'!AU256</f>
        <v>0</v>
      </c>
      <c r="AV256" s="34">
        <f>$H256*'Base Data'!AV256</f>
        <v>0</v>
      </c>
      <c r="AW256" s="34">
        <f>$H256*'Base Data'!AW256</f>
        <v>0</v>
      </c>
      <c r="AX256" s="34">
        <f>$H256*'Base Data'!AX256</f>
        <v>0</v>
      </c>
      <c r="AY256" s="34">
        <f>$H256*'Base Data'!AY256</f>
        <v>0</v>
      </c>
      <c r="AZ256" s="34">
        <f>$H256*'Base Data'!AZ256</f>
        <v>0</v>
      </c>
      <c r="BA256" s="34">
        <f>$H256*'Base Data'!BA256</f>
        <v>0</v>
      </c>
      <c r="BB256" s="34">
        <f>$H256*'Base Data'!BB256</f>
        <v>0</v>
      </c>
      <c r="BC256" s="34">
        <f>$H256*'Base Data'!BC256</f>
        <v>0</v>
      </c>
      <c r="BD256" s="34">
        <f>$H256*'Base Data'!BD256</f>
        <v>0</v>
      </c>
      <c r="BE256" s="34">
        <f>$H256*'Base Data'!BE256</f>
        <v>0</v>
      </c>
      <c r="BF256" s="34">
        <f>$H256*'Base Data'!BF256</f>
        <v>0</v>
      </c>
      <c r="BG256" s="34">
        <f>$H256*'Base Data'!BG256</f>
        <v>0</v>
      </c>
      <c r="BH256" s="34">
        <f>$H256*'Base Data'!BH256</f>
        <v>0</v>
      </c>
      <c r="BI256" s="34">
        <f>$H256*'Base Data'!BI256</f>
        <v>0</v>
      </c>
      <c r="BJ256" s="34">
        <f>$H256*'Base Data'!BJ256</f>
        <v>0</v>
      </c>
      <c r="BK256" s="34">
        <f>$H256*'Base Data'!BK256</f>
        <v>0</v>
      </c>
      <c r="BL256" s="34">
        <f>$H256*'Base Data'!BL256</f>
        <v>0</v>
      </c>
      <c r="BM256" s="34">
        <f>$H256*'Base Data'!BM256</f>
        <v>0</v>
      </c>
      <c r="BN256" s="34">
        <f>$H256*'Base Data'!BN256</f>
        <v>0</v>
      </c>
      <c r="BO256" s="34">
        <f>$H256*'Base Data'!BO256</f>
        <v>0</v>
      </c>
      <c r="BP256" s="34">
        <f>$H256*'Base Data'!BP256</f>
        <v>0</v>
      </c>
      <c r="BQ256" s="34">
        <f>$H256*'Base Data'!BQ256</f>
        <v>0</v>
      </c>
      <c r="BR256" s="34">
        <f>$H256*'Base Data'!BR256</f>
        <v>0</v>
      </c>
      <c r="BS256" s="34">
        <f>$H256*'Base Data'!BS256</f>
        <v>0</v>
      </c>
      <c r="BT256" s="34">
        <f>$H256*'Base Data'!BT256</f>
        <v>0</v>
      </c>
      <c r="BU256" s="34">
        <f>$H256*'Base Data'!BU256</f>
        <v>0</v>
      </c>
      <c r="BV256" s="34">
        <f>$H256*'Base Data'!BV256</f>
        <v>0</v>
      </c>
      <c r="BW256" s="34">
        <f>$H256*'Base Data'!BW256</f>
        <v>0</v>
      </c>
      <c r="BX256" s="34">
        <f>$H256*'Base Data'!BX256</f>
        <v>0</v>
      </c>
      <c r="BY256" s="34">
        <f>$H256*'Base Data'!BY256</f>
        <v>0</v>
      </c>
      <c r="BZ256" s="34">
        <f>$H256*'Base Data'!BZ256</f>
        <v>0</v>
      </c>
      <c r="CA256" s="34">
        <f>$H256*'Base Data'!CA256</f>
        <v>0</v>
      </c>
      <c r="CB256" s="34">
        <f>$H256*'Base Data'!CB256</f>
        <v>0</v>
      </c>
      <c r="CC256" s="34">
        <f>$H256*'Base Data'!CC256</f>
        <v>0</v>
      </c>
      <c r="CD256" s="34">
        <f>$H256*'Base Data'!CD256</f>
        <v>0</v>
      </c>
      <c r="CE256" s="34">
        <f>$H256*'Base Data'!CE256</f>
        <v>0</v>
      </c>
      <c r="CF256" s="34">
        <f>$H256*'Base Data'!CF256</f>
        <v>0</v>
      </c>
      <c r="CG256" s="34">
        <f>$H256*'Base Data'!CG256</f>
        <v>0</v>
      </c>
      <c r="CH256" s="34">
        <f>$H256*'Base Data'!CH256</f>
        <v>0</v>
      </c>
      <c r="CI256" s="34">
        <f>$H256*'Base Data'!CI256</f>
        <v>0</v>
      </c>
      <c r="CJ256" s="34">
        <f>$H256*'Base Data'!CJ256</f>
        <v>0</v>
      </c>
      <c r="CK256" s="34">
        <f>$H256*'Base Data'!CK256</f>
        <v>0</v>
      </c>
      <c r="CL256" s="34">
        <f>$H256*'Base Data'!CL256</f>
        <v>0</v>
      </c>
      <c r="CM256" s="34">
        <f>$H256*'Base Data'!CM256</f>
        <v>0</v>
      </c>
      <c r="CN256" s="34">
        <f>$H256*'Base Data'!CN256</f>
        <v>0</v>
      </c>
      <c r="CO256" s="34">
        <f>$H256*'Base Data'!CO256</f>
        <v>0</v>
      </c>
      <c r="CP256" s="34">
        <f>$H256*'Base Data'!CP256</f>
        <v>0</v>
      </c>
      <c r="CQ256" s="34">
        <f>$H256*'Base Data'!CQ256</f>
        <v>0</v>
      </c>
      <c r="CR256" s="34">
        <f>$H256*'Base Data'!CR256</f>
        <v>0</v>
      </c>
      <c r="CS256" s="34">
        <f>$H256*'Base Data'!CS256</f>
        <v>0</v>
      </c>
      <c r="CT256" s="34">
        <f>$H256*'Base Data'!CT256</f>
        <v>0</v>
      </c>
      <c r="CU256" s="34">
        <f>$H256*'Base Data'!CU256</f>
        <v>0</v>
      </c>
      <c r="CV256" s="34">
        <f>$H256*'Base Data'!CV256</f>
        <v>0</v>
      </c>
      <c r="CW256" s="34">
        <f>$H256*'Base Data'!CW256</f>
        <v>0</v>
      </c>
      <c r="CX256" s="34">
        <f>$H256*'Base Data'!CX256</f>
        <v>0</v>
      </c>
      <c r="CY256" s="34">
        <f>$H256*'Base Data'!CY256</f>
        <v>0</v>
      </c>
      <c r="CZ256" s="34">
        <f>$H256*'Base Data'!CZ256</f>
        <v>0</v>
      </c>
      <c r="DA256" s="34">
        <f>$H256*'Base Data'!DA256</f>
        <v>0</v>
      </c>
      <c r="DB256" s="34">
        <f>$H256*'Base Data'!DB256</f>
        <v>0</v>
      </c>
      <c r="DC256" s="34">
        <f>$H256*'Base Data'!DC256</f>
        <v>0</v>
      </c>
      <c r="DD256" s="34">
        <f>$H256*'Base Data'!DD256</f>
        <v>0</v>
      </c>
      <c r="DE256" s="34">
        <f>$H256*'Base Data'!DE256</f>
        <v>0</v>
      </c>
      <c r="DF256" s="34">
        <f>$H256*'Base Data'!DF256</f>
        <v>0</v>
      </c>
      <c r="DG256" s="34">
        <f>$H256*'Base Data'!DG256</f>
        <v>0</v>
      </c>
      <c r="DH256" s="34">
        <f>$H256*'Base Data'!DH256</f>
        <v>0</v>
      </c>
      <c r="DI256" s="34">
        <f>$H256*'Base Data'!DI256</f>
        <v>0</v>
      </c>
      <c r="DJ256" s="34">
        <f>$H256*'Base Data'!DJ256</f>
        <v>0</v>
      </c>
      <c r="DK256" s="34">
        <f>$H256*'Base Data'!DK256</f>
        <v>0</v>
      </c>
      <c r="DL256" s="36">
        <f>$H256*'Base Data'!DL256</f>
        <v>0</v>
      </c>
    </row>
    <row r="257" spans="1:117" s="332" customFormat="1" ht="19.899999999999999" customHeight="1">
      <c r="A257" s="333">
        <f>'LCR Weights'!N257</f>
        <v>0</v>
      </c>
      <c r="B257" s="333"/>
      <c r="C257" s="76"/>
      <c r="D257" s="144" t="s">
        <v>477</v>
      </c>
      <c r="E257" s="147" t="s">
        <v>881</v>
      </c>
      <c r="F257" s="767" t="s">
        <v>95</v>
      </c>
      <c r="G257" s="726">
        <f>-'LCR Weights'!M257</f>
        <v>-0.3</v>
      </c>
      <c r="H257" s="727">
        <f>-'LCR Weights'!H257</f>
        <v>-0.3</v>
      </c>
      <c r="I257" s="133"/>
      <c r="J257" s="34">
        <f>IF('LCR Weights'!$N257=0,1,0)*('Base Data'!J257+'Base Data'!I257)*G257</f>
        <v>0</v>
      </c>
      <c r="K257" s="33">
        <f>'LCR Weights'!$N257*($G257*('Base Data'!$I257+'Base Data'!$J257)/30)+($H257*'Base Data'!K257)</f>
        <v>0</v>
      </c>
      <c r="L257" s="33">
        <f>'LCR Weights'!$N257*($G257*('Base Data'!$I257+'Base Data'!$J257)/30)+($H257*'Base Data'!L257)</f>
        <v>0</v>
      </c>
      <c r="M257" s="33">
        <f>'LCR Weights'!$N257*($G257*('Base Data'!$I257+'Base Data'!$J257)/30)+($H257*'Base Data'!M257)</f>
        <v>0</v>
      </c>
      <c r="N257" s="33">
        <f>'LCR Weights'!$N257*($G257*('Base Data'!$I257+'Base Data'!$J257)/30)+($H257*'Base Data'!N257)</f>
        <v>0</v>
      </c>
      <c r="O257" s="33">
        <f>'LCR Weights'!$N257*($G257*('Base Data'!$I257+'Base Data'!$J257)/30)+($H257*'Base Data'!O257)</f>
        <v>0</v>
      </c>
      <c r="P257" s="33">
        <f>'LCR Weights'!$N257*($G257*('Base Data'!$I257+'Base Data'!$J257)/30)+($H257*'Base Data'!P257)</f>
        <v>0</v>
      </c>
      <c r="Q257" s="33">
        <f>'LCR Weights'!$N257*($G257*('Base Data'!$I257+'Base Data'!$J257)/30)+($H257*'Base Data'!Q257)</f>
        <v>0</v>
      </c>
      <c r="R257" s="33">
        <f>'LCR Weights'!$N257*($G257*('Base Data'!$I257+'Base Data'!$J257)/30)+($H257*'Base Data'!R257)</f>
        <v>0</v>
      </c>
      <c r="S257" s="33">
        <f>'LCR Weights'!$N257*($G257*('Base Data'!$I257+'Base Data'!$J257)/30)+($H257*'Base Data'!S257)</f>
        <v>0</v>
      </c>
      <c r="T257" s="33">
        <f>'LCR Weights'!$N257*($G257*('Base Data'!$I257+'Base Data'!$J257)/30)+($H257*'Base Data'!T257)</f>
        <v>0</v>
      </c>
      <c r="U257" s="33">
        <f>'LCR Weights'!$N257*($G257*('Base Data'!$I257+'Base Data'!$J257)/30)+($H257*'Base Data'!U257)</f>
        <v>0</v>
      </c>
      <c r="V257" s="33">
        <f>'LCR Weights'!$N257*($G257*('Base Data'!$I257+'Base Data'!$J257)/30)+($H257*'Base Data'!V257)</f>
        <v>0</v>
      </c>
      <c r="W257" s="33">
        <f>'LCR Weights'!$N257*($G257*('Base Data'!$I257+'Base Data'!$J257)/30)+($H257*'Base Data'!W257)</f>
        <v>0</v>
      </c>
      <c r="X257" s="33">
        <f>'LCR Weights'!$N257*($G257*('Base Data'!$I257+'Base Data'!$J257)/30)+($H257*'Base Data'!X257)</f>
        <v>0</v>
      </c>
      <c r="Y257" s="33">
        <f>'LCR Weights'!$N257*($G257*('Base Data'!$I257+'Base Data'!$J257)/30)+($H257*'Base Data'!Y257)</f>
        <v>0</v>
      </c>
      <c r="Z257" s="33">
        <f>'LCR Weights'!$N257*($G257*('Base Data'!$I257+'Base Data'!$J257)/30)+($H257*'Base Data'!Z257)</f>
        <v>0</v>
      </c>
      <c r="AA257" s="33">
        <f>'LCR Weights'!$N257*($G257*('Base Data'!$I257+'Base Data'!$J257)/30)+($H257*'Base Data'!AA257)</f>
        <v>0</v>
      </c>
      <c r="AB257" s="33">
        <f>'LCR Weights'!$N257*($G257*('Base Data'!$I257+'Base Data'!$J257)/30)+($H257*'Base Data'!AB257)</f>
        <v>0</v>
      </c>
      <c r="AC257" s="33">
        <f>'LCR Weights'!$N257*($G257*('Base Data'!$I257+'Base Data'!$J257)/30)+($H257*'Base Data'!AC257)</f>
        <v>0</v>
      </c>
      <c r="AD257" s="33">
        <f>'LCR Weights'!$N257*($G257*('Base Data'!$I257+'Base Data'!$J257)/30)+($H257*'Base Data'!AD257)</f>
        <v>0</v>
      </c>
      <c r="AE257" s="33">
        <f>'LCR Weights'!$N257*($G257*('Base Data'!$I257+'Base Data'!$J257)/30)+($H257*'Base Data'!AE257)</f>
        <v>0</v>
      </c>
      <c r="AF257" s="33">
        <f>'LCR Weights'!$N257*($G257*('Base Data'!$I257+'Base Data'!$J257)/30)+($H257*'Base Data'!AF257)</f>
        <v>0</v>
      </c>
      <c r="AG257" s="33">
        <f>'LCR Weights'!$N257*($G257*('Base Data'!$I257+'Base Data'!$J257)/30)+($H257*'Base Data'!AG257)</f>
        <v>0</v>
      </c>
      <c r="AH257" s="33">
        <f>'LCR Weights'!$N257*($G257*('Base Data'!$I257+'Base Data'!$J257)/30)+($H257*'Base Data'!AH257)</f>
        <v>0</v>
      </c>
      <c r="AI257" s="33">
        <f>'LCR Weights'!$N257*($G257*('Base Data'!$I257+'Base Data'!$J257)/30)+($H257*'Base Data'!AI257)</f>
        <v>0</v>
      </c>
      <c r="AJ257" s="33">
        <f>'LCR Weights'!$N257*($G257*('Base Data'!$I257+'Base Data'!$J257)/30)+($H257*'Base Data'!AJ257)</f>
        <v>0</v>
      </c>
      <c r="AK257" s="33">
        <f>'LCR Weights'!$N257*($G257*('Base Data'!$I257+'Base Data'!$J257)/30)+($H257*'Base Data'!AK257)</f>
        <v>0</v>
      </c>
      <c r="AL257" s="33">
        <f>'LCR Weights'!$N257*($G257*('Base Data'!$I257+'Base Data'!$J257)/30)+($H257*'Base Data'!AL257)</f>
        <v>0</v>
      </c>
      <c r="AM257" s="33">
        <f>'LCR Weights'!$N257*($G257*('Base Data'!$I257+'Base Data'!$J257)/30)+($H257*'Base Data'!AM257)</f>
        <v>0</v>
      </c>
      <c r="AN257" s="33">
        <f>'LCR Weights'!$N257*($G257*('Base Data'!$I257+'Base Data'!$J257)/30)+($H257*'Base Data'!AN257)</f>
        <v>0</v>
      </c>
      <c r="AO257" s="34">
        <f>$H257*'Base Data'!AO257</f>
        <v>0</v>
      </c>
      <c r="AP257" s="34">
        <f>$H257*'Base Data'!AP257</f>
        <v>0</v>
      </c>
      <c r="AQ257" s="34">
        <f>$H257*'Base Data'!AQ257</f>
        <v>0</v>
      </c>
      <c r="AR257" s="34">
        <f>$H257*'Base Data'!AR257</f>
        <v>0</v>
      </c>
      <c r="AS257" s="34">
        <f>$H257*'Base Data'!AS257</f>
        <v>0</v>
      </c>
      <c r="AT257" s="34">
        <f>$H257*'Base Data'!AT257</f>
        <v>0</v>
      </c>
      <c r="AU257" s="34">
        <f>$H257*'Base Data'!AU257</f>
        <v>0</v>
      </c>
      <c r="AV257" s="34">
        <f>$H257*'Base Data'!AV257</f>
        <v>0</v>
      </c>
      <c r="AW257" s="34">
        <f>$H257*'Base Data'!AW257</f>
        <v>0</v>
      </c>
      <c r="AX257" s="34">
        <f>$H257*'Base Data'!AX257</f>
        <v>0</v>
      </c>
      <c r="AY257" s="34">
        <f>$H257*'Base Data'!AY257</f>
        <v>0</v>
      </c>
      <c r="AZ257" s="34">
        <f>$H257*'Base Data'!AZ257</f>
        <v>0</v>
      </c>
      <c r="BA257" s="34">
        <f>$H257*'Base Data'!BA257</f>
        <v>0</v>
      </c>
      <c r="BB257" s="34">
        <f>$H257*'Base Data'!BB257</f>
        <v>0</v>
      </c>
      <c r="BC257" s="34">
        <f>$H257*'Base Data'!BC257</f>
        <v>0</v>
      </c>
      <c r="BD257" s="34">
        <f>$H257*'Base Data'!BD257</f>
        <v>0</v>
      </c>
      <c r="BE257" s="34">
        <f>$H257*'Base Data'!BE257</f>
        <v>0</v>
      </c>
      <c r="BF257" s="34">
        <f>$H257*'Base Data'!BF257</f>
        <v>0</v>
      </c>
      <c r="BG257" s="34">
        <f>$H257*'Base Data'!BG257</f>
        <v>0</v>
      </c>
      <c r="BH257" s="34">
        <f>$H257*'Base Data'!BH257</f>
        <v>0</v>
      </c>
      <c r="BI257" s="34">
        <f>$H257*'Base Data'!BI257</f>
        <v>0</v>
      </c>
      <c r="BJ257" s="34">
        <f>$H257*'Base Data'!BJ257</f>
        <v>0</v>
      </c>
      <c r="BK257" s="34">
        <f>$H257*'Base Data'!BK257</f>
        <v>0</v>
      </c>
      <c r="BL257" s="34">
        <f>$H257*'Base Data'!BL257</f>
        <v>0</v>
      </c>
      <c r="BM257" s="34">
        <f>$H257*'Base Data'!BM257</f>
        <v>0</v>
      </c>
      <c r="BN257" s="34">
        <f>$H257*'Base Data'!BN257</f>
        <v>0</v>
      </c>
      <c r="BO257" s="34">
        <f>$H257*'Base Data'!BO257</f>
        <v>0</v>
      </c>
      <c r="BP257" s="34">
        <f>$H257*'Base Data'!BP257</f>
        <v>0</v>
      </c>
      <c r="BQ257" s="34">
        <f>$H257*'Base Data'!BQ257</f>
        <v>0</v>
      </c>
      <c r="BR257" s="34">
        <f>$H257*'Base Data'!BR257</f>
        <v>0</v>
      </c>
      <c r="BS257" s="34">
        <f>$H257*'Base Data'!BS257</f>
        <v>0</v>
      </c>
      <c r="BT257" s="34">
        <f>$H257*'Base Data'!BT257</f>
        <v>0</v>
      </c>
      <c r="BU257" s="34">
        <f>$H257*'Base Data'!BU257</f>
        <v>0</v>
      </c>
      <c r="BV257" s="34">
        <f>$H257*'Base Data'!BV257</f>
        <v>0</v>
      </c>
      <c r="BW257" s="34">
        <f>$H257*'Base Data'!BW257</f>
        <v>0</v>
      </c>
      <c r="BX257" s="34">
        <f>$H257*'Base Data'!BX257</f>
        <v>0</v>
      </c>
      <c r="BY257" s="34">
        <f>$H257*'Base Data'!BY257</f>
        <v>0</v>
      </c>
      <c r="BZ257" s="34">
        <f>$H257*'Base Data'!BZ257</f>
        <v>0</v>
      </c>
      <c r="CA257" s="34">
        <f>$H257*'Base Data'!CA257</f>
        <v>0</v>
      </c>
      <c r="CB257" s="34">
        <f>$H257*'Base Data'!CB257</f>
        <v>0</v>
      </c>
      <c r="CC257" s="34">
        <f>$H257*'Base Data'!CC257</f>
        <v>0</v>
      </c>
      <c r="CD257" s="34">
        <f>$H257*'Base Data'!CD257</f>
        <v>0</v>
      </c>
      <c r="CE257" s="34">
        <f>$H257*'Base Data'!CE257</f>
        <v>0</v>
      </c>
      <c r="CF257" s="34">
        <f>$H257*'Base Data'!CF257</f>
        <v>0</v>
      </c>
      <c r="CG257" s="34">
        <f>$H257*'Base Data'!CG257</f>
        <v>0</v>
      </c>
      <c r="CH257" s="34">
        <f>$H257*'Base Data'!CH257</f>
        <v>0</v>
      </c>
      <c r="CI257" s="34">
        <f>$H257*'Base Data'!CI257</f>
        <v>0</v>
      </c>
      <c r="CJ257" s="34">
        <f>$H257*'Base Data'!CJ257</f>
        <v>0</v>
      </c>
      <c r="CK257" s="34">
        <f>$H257*'Base Data'!CK257</f>
        <v>0</v>
      </c>
      <c r="CL257" s="34">
        <f>$H257*'Base Data'!CL257</f>
        <v>0</v>
      </c>
      <c r="CM257" s="34">
        <f>$H257*'Base Data'!CM257</f>
        <v>0</v>
      </c>
      <c r="CN257" s="34">
        <f>$H257*'Base Data'!CN257</f>
        <v>0</v>
      </c>
      <c r="CO257" s="34">
        <f>$H257*'Base Data'!CO257</f>
        <v>0</v>
      </c>
      <c r="CP257" s="34">
        <f>$H257*'Base Data'!CP257</f>
        <v>0</v>
      </c>
      <c r="CQ257" s="34">
        <f>$H257*'Base Data'!CQ257</f>
        <v>0</v>
      </c>
      <c r="CR257" s="34">
        <f>$H257*'Base Data'!CR257</f>
        <v>0</v>
      </c>
      <c r="CS257" s="34">
        <f>$H257*'Base Data'!CS257</f>
        <v>0</v>
      </c>
      <c r="CT257" s="34">
        <f>$H257*'Base Data'!CT257</f>
        <v>0</v>
      </c>
      <c r="CU257" s="34">
        <f>$H257*'Base Data'!CU257</f>
        <v>0</v>
      </c>
      <c r="CV257" s="34">
        <f>$H257*'Base Data'!CV257</f>
        <v>0</v>
      </c>
      <c r="CW257" s="34">
        <f>$H257*'Base Data'!CW257</f>
        <v>0</v>
      </c>
      <c r="CX257" s="34">
        <f>$H257*'Base Data'!CX257</f>
        <v>0</v>
      </c>
      <c r="CY257" s="34">
        <f>$H257*'Base Data'!CY257</f>
        <v>0</v>
      </c>
      <c r="CZ257" s="34">
        <f>$H257*'Base Data'!CZ257</f>
        <v>0</v>
      </c>
      <c r="DA257" s="34">
        <f>$H257*'Base Data'!DA257</f>
        <v>0</v>
      </c>
      <c r="DB257" s="34">
        <f>$H257*'Base Data'!DB257</f>
        <v>0</v>
      </c>
      <c r="DC257" s="34">
        <f>$H257*'Base Data'!DC257</f>
        <v>0</v>
      </c>
      <c r="DD257" s="34">
        <f>$H257*'Base Data'!DD257</f>
        <v>0</v>
      </c>
      <c r="DE257" s="34">
        <f>$H257*'Base Data'!DE257</f>
        <v>0</v>
      </c>
      <c r="DF257" s="34">
        <f>$H257*'Base Data'!DF257</f>
        <v>0</v>
      </c>
      <c r="DG257" s="34">
        <f>$H257*'Base Data'!DG257</f>
        <v>0</v>
      </c>
      <c r="DH257" s="34">
        <f>$H257*'Base Data'!DH257</f>
        <v>0</v>
      </c>
      <c r="DI257" s="34">
        <f>$H257*'Base Data'!DI257</f>
        <v>0</v>
      </c>
      <c r="DJ257" s="34">
        <f>$H257*'Base Data'!DJ257</f>
        <v>0</v>
      </c>
      <c r="DK257" s="34">
        <f>$H257*'Base Data'!DK257</f>
        <v>0</v>
      </c>
      <c r="DL257" s="36">
        <f>$H257*'Base Data'!DL257</f>
        <v>0</v>
      </c>
    </row>
    <row r="258" spans="1:117" s="332" customFormat="1" ht="19.899999999999999" customHeight="1">
      <c r="A258" s="333">
        <f>'LCR Weights'!N258</f>
        <v>0</v>
      </c>
      <c r="B258" s="333"/>
      <c r="C258" s="76"/>
      <c r="D258" s="144" t="s">
        <v>478</v>
      </c>
      <c r="E258" s="147" t="s">
        <v>882</v>
      </c>
      <c r="F258" s="767" t="s">
        <v>97</v>
      </c>
      <c r="G258" s="726">
        <f>-'LCR Weights'!M258</f>
        <v>-0.5</v>
      </c>
      <c r="H258" s="727">
        <f>-'LCR Weights'!H258</f>
        <v>-0.5</v>
      </c>
      <c r="I258" s="133"/>
      <c r="J258" s="34">
        <f>IF('LCR Weights'!$N258=0,1,0)*('Base Data'!J258+'Base Data'!I258)*G258</f>
        <v>0</v>
      </c>
      <c r="K258" s="33">
        <f>'LCR Weights'!$N258*($G258*('Base Data'!$I258+'Base Data'!$J258)/30)+($H258*'Base Data'!K258)</f>
        <v>0</v>
      </c>
      <c r="L258" s="33">
        <f>'LCR Weights'!$N258*($G258*('Base Data'!$I258+'Base Data'!$J258)/30)+($H258*'Base Data'!L258)</f>
        <v>0</v>
      </c>
      <c r="M258" s="33">
        <f>'LCR Weights'!$N258*($G258*('Base Data'!$I258+'Base Data'!$J258)/30)+($H258*'Base Data'!M258)</f>
        <v>0</v>
      </c>
      <c r="N258" s="33">
        <f>'LCR Weights'!$N258*($G258*('Base Data'!$I258+'Base Data'!$J258)/30)+($H258*'Base Data'!N258)</f>
        <v>0</v>
      </c>
      <c r="O258" s="33">
        <f>'LCR Weights'!$N258*($G258*('Base Data'!$I258+'Base Data'!$J258)/30)+($H258*'Base Data'!O258)</f>
        <v>0</v>
      </c>
      <c r="P258" s="33">
        <f>'LCR Weights'!$N258*($G258*('Base Data'!$I258+'Base Data'!$J258)/30)+($H258*'Base Data'!P258)</f>
        <v>0</v>
      </c>
      <c r="Q258" s="33">
        <f>'LCR Weights'!$N258*($G258*('Base Data'!$I258+'Base Data'!$J258)/30)+($H258*'Base Data'!Q258)</f>
        <v>0</v>
      </c>
      <c r="R258" s="33">
        <f>'LCR Weights'!$N258*($G258*('Base Data'!$I258+'Base Data'!$J258)/30)+($H258*'Base Data'!R258)</f>
        <v>0</v>
      </c>
      <c r="S258" s="33">
        <f>'LCR Weights'!$N258*($G258*('Base Data'!$I258+'Base Data'!$J258)/30)+($H258*'Base Data'!S258)</f>
        <v>0</v>
      </c>
      <c r="T258" s="33">
        <f>'LCR Weights'!$N258*($G258*('Base Data'!$I258+'Base Data'!$J258)/30)+($H258*'Base Data'!T258)</f>
        <v>0</v>
      </c>
      <c r="U258" s="33">
        <f>'LCR Weights'!$N258*($G258*('Base Data'!$I258+'Base Data'!$J258)/30)+($H258*'Base Data'!U258)</f>
        <v>0</v>
      </c>
      <c r="V258" s="33">
        <f>'LCR Weights'!$N258*($G258*('Base Data'!$I258+'Base Data'!$J258)/30)+($H258*'Base Data'!V258)</f>
        <v>0</v>
      </c>
      <c r="W258" s="33">
        <f>'LCR Weights'!$N258*($G258*('Base Data'!$I258+'Base Data'!$J258)/30)+($H258*'Base Data'!W258)</f>
        <v>0</v>
      </c>
      <c r="X258" s="33">
        <f>'LCR Weights'!$N258*($G258*('Base Data'!$I258+'Base Data'!$J258)/30)+($H258*'Base Data'!X258)</f>
        <v>0</v>
      </c>
      <c r="Y258" s="33">
        <f>'LCR Weights'!$N258*($G258*('Base Data'!$I258+'Base Data'!$J258)/30)+($H258*'Base Data'!Y258)</f>
        <v>0</v>
      </c>
      <c r="Z258" s="33">
        <f>'LCR Weights'!$N258*($G258*('Base Data'!$I258+'Base Data'!$J258)/30)+($H258*'Base Data'!Z258)</f>
        <v>0</v>
      </c>
      <c r="AA258" s="33">
        <f>'LCR Weights'!$N258*($G258*('Base Data'!$I258+'Base Data'!$J258)/30)+($H258*'Base Data'!AA258)</f>
        <v>0</v>
      </c>
      <c r="AB258" s="33">
        <f>'LCR Weights'!$N258*($G258*('Base Data'!$I258+'Base Data'!$J258)/30)+($H258*'Base Data'!AB258)</f>
        <v>0</v>
      </c>
      <c r="AC258" s="33">
        <f>'LCR Weights'!$N258*($G258*('Base Data'!$I258+'Base Data'!$J258)/30)+($H258*'Base Data'!AC258)</f>
        <v>0</v>
      </c>
      <c r="AD258" s="33">
        <f>'LCR Weights'!$N258*($G258*('Base Data'!$I258+'Base Data'!$J258)/30)+($H258*'Base Data'!AD258)</f>
        <v>0</v>
      </c>
      <c r="AE258" s="33">
        <f>'LCR Weights'!$N258*($G258*('Base Data'!$I258+'Base Data'!$J258)/30)+($H258*'Base Data'!AE258)</f>
        <v>0</v>
      </c>
      <c r="AF258" s="33">
        <f>'LCR Weights'!$N258*($G258*('Base Data'!$I258+'Base Data'!$J258)/30)+($H258*'Base Data'!AF258)</f>
        <v>0</v>
      </c>
      <c r="AG258" s="33">
        <f>'LCR Weights'!$N258*($G258*('Base Data'!$I258+'Base Data'!$J258)/30)+($H258*'Base Data'!AG258)</f>
        <v>0</v>
      </c>
      <c r="AH258" s="33">
        <f>'LCR Weights'!$N258*($G258*('Base Data'!$I258+'Base Data'!$J258)/30)+($H258*'Base Data'!AH258)</f>
        <v>0</v>
      </c>
      <c r="AI258" s="33">
        <f>'LCR Weights'!$N258*($G258*('Base Data'!$I258+'Base Data'!$J258)/30)+($H258*'Base Data'!AI258)</f>
        <v>0</v>
      </c>
      <c r="AJ258" s="33">
        <f>'LCR Weights'!$N258*($G258*('Base Data'!$I258+'Base Data'!$J258)/30)+($H258*'Base Data'!AJ258)</f>
        <v>0</v>
      </c>
      <c r="AK258" s="33">
        <f>'LCR Weights'!$N258*($G258*('Base Data'!$I258+'Base Data'!$J258)/30)+($H258*'Base Data'!AK258)</f>
        <v>0</v>
      </c>
      <c r="AL258" s="33">
        <f>'LCR Weights'!$N258*($G258*('Base Data'!$I258+'Base Data'!$J258)/30)+($H258*'Base Data'!AL258)</f>
        <v>0</v>
      </c>
      <c r="AM258" s="33">
        <f>'LCR Weights'!$N258*($G258*('Base Data'!$I258+'Base Data'!$J258)/30)+($H258*'Base Data'!AM258)</f>
        <v>0</v>
      </c>
      <c r="AN258" s="33">
        <f>'LCR Weights'!$N258*($G258*('Base Data'!$I258+'Base Data'!$J258)/30)+($H258*'Base Data'!AN258)</f>
        <v>0</v>
      </c>
      <c r="AO258" s="34">
        <f>$H258*'Base Data'!AO258</f>
        <v>0</v>
      </c>
      <c r="AP258" s="34">
        <f>$H258*'Base Data'!AP258</f>
        <v>0</v>
      </c>
      <c r="AQ258" s="34">
        <f>$H258*'Base Data'!AQ258</f>
        <v>0</v>
      </c>
      <c r="AR258" s="34">
        <f>$H258*'Base Data'!AR258</f>
        <v>0</v>
      </c>
      <c r="AS258" s="34">
        <f>$H258*'Base Data'!AS258</f>
        <v>0</v>
      </c>
      <c r="AT258" s="34">
        <f>$H258*'Base Data'!AT258</f>
        <v>0</v>
      </c>
      <c r="AU258" s="34">
        <f>$H258*'Base Data'!AU258</f>
        <v>0</v>
      </c>
      <c r="AV258" s="34">
        <f>$H258*'Base Data'!AV258</f>
        <v>0</v>
      </c>
      <c r="AW258" s="34">
        <f>$H258*'Base Data'!AW258</f>
        <v>0</v>
      </c>
      <c r="AX258" s="34">
        <f>$H258*'Base Data'!AX258</f>
        <v>0</v>
      </c>
      <c r="AY258" s="34">
        <f>$H258*'Base Data'!AY258</f>
        <v>0</v>
      </c>
      <c r="AZ258" s="34">
        <f>$H258*'Base Data'!AZ258</f>
        <v>0</v>
      </c>
      <c r="BA258" s="34">
        <f>$H258*'Base Data'!BA258</f>
        <v>0</v>
      </c>
      <c r="BB258" s="34">
        <f>$H258*'Base Data'!BB258</f>
        <v>0</v>
      </c>
      <c r="BC258" s="34">
        <f>$H258*'Base Data'!BC258</f>
        <v>0</v>
      </c>
      <c r="BD258" s="34">
        <f>$H258*'Base Data'!BD258</f>
        <v>0</v>
      </c>
      <c r="BE258" s="34">
        <f>$H258*'Base Data'!BE258</f>
        <v>0</v>
      </c>
      <c r="BF258" s="34">
        <f>$H258*'Base Data'!BF258</f>
        <v>0</v>
      </c>
      <c r="BG258" s="34">
        <f>$H258*'Base Data'!BG258</f>
        <v>0</v>
      </c>
      <c r="BH258" s="34">
        <f>$H258*'Base Data'!BH258</f>
        <v>0</v>
      </c>
      <c r="BI258" s="34">
        <f>$H258*'Base Data'!BI258</f>
        <v>0</v>
      </c>
      <c r="BJ258" s="34">
        <f>$H258*'Base Data'!BJ258</f>
        <v>0</v>
      </c>
      <c r="BK258" s="34">
        <f>$H258*'Base Data'!BK258</f>
        <v>0</v>
      </c>
      <c r="BL258" s="34">
        <f>$H258*'Base Data'!BL258</f>
        <v>0</v>
      </c>
      <c r="BM258" s="34">
        <f>$H258*'Base Data'!BM258</f>
        <v>0</v>
      </c>
      <c r="BN258" s="34">
        <f>$H258*'Base Data'!BN258</f>
        <v>0</v>
      </c>
      <c r="BO258" s="34">
        <f>$H258*'Base Data'!BO258</f>
        <v>0</v>
      </c>
      <c r="BP258" s="34">
        <f>$H258*'Base Data'!BP258</f>
        <v>0</v>
      </c>
      <c r="BQ258" s="34">
        <f>$H258*'Base Data'!BQ258</f>
        <v>0</v>
      </c>
      <c r="BR258" s="34">
        <f>$H258*'Base Data'!BR258</f>
        <v>0</v>
      </c>
      <c r="BS258" s="34">
        <f>$H258*'Base Data'!BS258</f>
        <v>0</v>
      </c>
      <c r="BT258" s="34">
        <f>$H258*'Base Data'!BT258</f>
        <v>0</v>
      </c>
      <c r="BU258" s="34">
        <f>$H258*'Base Data'!BU258</f>
        <v>0</v>
      </c>
      <c r="BV258" s="34">
        <f>$H258*'Base Data'!BV258</f>
        <v>0</v>
      </c>
      <c r="BW258" s="34">
        <f>$H258*'Base Data'!BW258</f>
        <v>0</v>
      </c>
      <c r="BX258" s="34">
        <f>$H258*'Base Data'!BX258</f>
        <v>0</v>
      </c>
      <c r="BY258" s="34">
        <f>$H258*'Base Data'!BY258</f>
        <v>0</v>
      </c>
      <c r="BZ258" s="34">
        <f>$H258*'Base Data'!BZ258</f>
        <v>0</v>
      </c>
      <c r="CA258" s="34">
        <f>$H258*'Base Data'!CA258</f>
        <v>0</v>
      </c>
      <c r="CB258" s="34">
        <f>$H258*'Base Data'!CB258</f>
        <v>0</v>
      </c>
      <c r="CC258" s="34">
        <f>$H258*'Base Data'!CC258</f>
        <v>0</v>
      </c>
      <c r="CD258" s="34">
        <f>$H258*'Base Data'!CD258</f>
        <v>0</v>
      </c>
      <c r="CE258" s="34">
        <f>$H258*'Base Data'!CE258</f>
        <v>0</v>
      </c>
      <c r="CF258" s="34">
        <f>$H258*'Base Data'!CF258</f>
        <v>0</v>
      </c>
      <c r="CG258" s="34">
        <f>$H258*'Base Data'!CG258</f>
        <v>0</v>
      </c>
      <c r="CH258" s="34">
        <f>$H258*'Base Data'!CH258</f>
        <v>0</v>
      </c>
      <c r="CI258" s="34">
        <f>$H258*'Base Data'!CI258</f>
        <v>0</v>
      </c>
      <c r="CJ258" s="34">
        <f>$H258*'Base Data'!CJ258</f>
        <v>0</v>
      </c>
      <c r="CK258" s="34">
        <f>$H258*'Base Data'!CK258</f>
        <v>0</v>
      </c>
      <c r="CL258" s="34">
        <f>$H258*'Base Data'!CL258</f>
        <v>0</v>
      </c>
      <c r="CM258" s="34">
        <f>$H258*'Base Data'!CM258</f>
        <v>0</v>
      </c>
      <c r="CN258" s="34">
        <f>$H258*'Base Data'!CN258</f>
        <v>0</v>
      </c>
      <c r="CO258" s="34">
        <f>$H258*'Base Data'!CO258</f>
        <v>0</v>
      </c>
      <c r="CP258" s="34">
        <f>$H258*'Base Data'!CP258</f>
        <v>0</v>
      </c>
      <c r="CQ258" s="34">
        <f>$H258*'Base Data'!CQ258</f>
        <v>0</v>
      </c>
      <c r="CR258" s="34">
        <f>$H258*'Base Data'!CR258</f>
        <v>0</v>
      </c>
      <c r="CS258" s="34">
        <f>$H258*'Base Data'!CS258</f>
        <v>0</v>
      </c>
      <c r="CT258" s="34">
        <f>$H258*'Base Data'!CT258</f>
        <v>0</v>
      </c>
      <c r="CU258" s="34">
        <f>$H258*'Base Data'!CU258</f>
        <v>0</v>
      </c>
      <c r="CV258" s="34">
        <f>$H258*'Base Data'!CV258</f>
        <v>0</v>
      </c>
      <c r="CW258" s="34">
        <f>$H258*'Base Data'!CW258</f>
        <v>0</v>
      </c>
      <c r="CX258" s="34">
        <f>$H258*'Base Data'!CX258</f>
        <v>0</v>
      </c>
      <c r="CY258" s="34">
        <f>$H258*'Base Data'!CY258</f>
        <v>0</v>
      </c>
      <c r="CZ258" s="34">
        <f>$H258*'Base Data'!CZ258</f>
        <v>0</v>
      </c>
      <c r="DA258" s="34">
        <f>$H258*'Base Data'!DA258</f>
        <v>0</v>
      </c>
      <c r="DB258" s="34">
        <f>$H258*'Base Data'!DB258</f>
        <v>0</v>
      </c>
      <c r="DC258" s="34">
        <f>$H258*'Base Data'!DC258</f>
        <v>0</v>
      </c>
      <c r="DD258" s="34">
        <f>$H258*'Base Data'!DD258</f>
        <v>0</v>
      </c>
      <c r="DE258" s="34">
        <f>$H258*'Base Data'!DE258</f>
        <v>0</v>
      </c>
      <c r="DF258" s="34">
        <f>$H258*'Base Data'!DF258</f>
        <v>0</v>
      </c>
      <c r="DG258" s="34">
        <f>$H258*'Base Data'!DG258</f>
        <v>0</v>
      </c>
      <c r="DH258" s="34">
        <f>$H258*'Base Data'!DH258</f>
        <v>0</v>
      </c>
      <c r="DI258" s="34">
        <f>$H258*'Base Data'!DI258</f>
        <v>0</v>
      </c>
      <c r="DJ258" s="34">
        <f>$H258*'Base Data'!DJ258</f>
        <v>0</v>
      </c>
      <c r="DK258" s="34">
        <f>$H258*'Base Data'!DK258</f>
        <v>0</v>
      </c>
      <c r="DL258" s="36">
        <f>$H258*'Base Data'!DL258</f>
        <v>0</v>
      </c>
    </row>
    <row r="259" spans="1:117" s="332" customFormat="1" ht="19.899999999999999" customHeight="1">
      <c r="A259" s="333">
        <f>'LCR Weights'!N259</f>
        <v>0</v>
      </c>
      <c r="B259" s="333"/>
      <c r="C259" s="76"/>
      <c r="D259" s="144" t="s">
        <v>479</v>
      </c>
      <c r="E259" s="147" t="s">
        <v>883</v>
      </c>
      <c r="F259" s="788" t="s">
        <v>100</v>
      </c>
      <c r="G259" s="726">
        <f>-'LCR Weights'!M259</f>
        <v>-0.5</v>
      </c>
      <c r="H259" s="727">
        <f>-'LCR Weights'!H259</f>
        <v>-0.5</v>
      </c>
      <c r="I259" s="133"/>
      <c r="J259" s="34">
        <f>IF('LCR Weights'!$N259=0,1,0)*('Base Data'!J259+'Base Data'!I259)*G259</f>
        <v>0</v>
      </c>
      <c r="K259" s="33">
        <f>'LCR Weights'!$N259*($G259*('Base Data'!$I259+'Base Data'!$J259)/30)+($H259*'Base Data'!K259)</f>
        <v>0</v>
      </c>
      <c r="L259" s="33">
        <f>'LCR Weights'!$N259*($G259*('Base Data'!$I259+'Base Data'!$J259)/30)+($H259*'Base Data'!L259)</f>
        <v>0</v>
      </c>
      <c r="M259" s="33">
        <f>'LCR Weights'!$N259*($G259*('Base Data'!$I259+'Base Data'!$J259)/30)+($H259*'Base Data'!M259)</f>
        <v>0</v>
      </c>
      <c r="N259" s="33">
        <f>'LCR Weights'!$N259*($G259*('Base Data'!$I259+'Base Data'!$J259)/30)+($H259*'Base Data'!N259)</f>
        <v>0</v>
      </c>
      <c r="O259" s="33">
        <f>'LCR Weights'!$N259*($G259*('Base Data'!$I259+'Base Data'!$J259)/30)+($H259*'Base Data'!O259)</f>
        <v>0</v>
      </c>
      <c r="P259" s="33">
        <f>'LCR Weights'!$N259*($G259*('Base Data'!$I259+'Base Data'!$J259)/30)+($H259*'Base Data'!P259)</f>
        <v>0</v>
      </c>
      <c r="Q259" s="33">
        <f>'LCR Weights'!$N259*($G259*('Base Data'!$I259+'Base Data'!$J259)/30)+($H259*'Base Data'!Q259)</f>
        <v>0</v>
      </c>
      <c r="R259" s="33">
        <f>'LCR Weights'!$N259*($G259*('Base Data'!$I259+'Base Data'!$J259)/30)+($H259*'Base Data'!R259)</f>
        <v>0</v>
      </c>
      <c r="S259" s="33">
        <f>'LCR Weights'!$N259*($G259*('Base Data'!$I259+'Base Data'!$J259)/30)+($H259*'Base Data'!S259)</f>
        <v>0</v>
      </c>
      <c r="T259" s="33">
        <f>'LCR Weights'!$N259*($G259*('Base Data'!$I259+'Base Data'!$J259)/30)+($H259*'Base Data'!T259)</f>
        <v>0</v>
      </c>
      <c r="U259" s="33">
        <f>'LCR Weights'!$N259*($G259*('Base Data'!$I259+'Base Data'!$J259)/30)+($H259*'Base Data'!U259)</f>
        <v>0</v>
      </c>
      <c r="V259" s="33">
        <f>'LCR Weights'!$N259*($G259*('Base Data'!$I259+'Base Data'!$J259)/30)+($H259*'Base Data'!V259)</f>
        <v>0</v>
      </c>
      <c r="W259" s="33">
        <f>'LCR Weights'!$N259*($G259*('Base Data'!$I259+'Base Data'!$J259)/30)+($H259*'Base Data'!W259)</f>
        <v>0</v>
      </c>
      <c r="X259" s="33">
        <f>'LCR Weights'!$N259*($G259*('Base Data'!$I259+'Base Data'!$J259)/30)+($H259*'Base Data'!X259)</f>
        <v>0</v>
      </c>
      <c r="Y259" s="33">
        <f>'LCR Weights'!$N259*($G259*('Base Data'!$I259+'Base Data'!$J259)/30)+($H259*'Base Data'!Y259)</f>
        <v>0</v>
      </c>
      <c r="Z259" s="33">
        <f>'LCR Weights'!$N259*($G259*('Base Data'!$I259+'Base Data'!$J259)/30)+($H259*'Base Data'!Z259)</f>
        <v>0</v>
      </c>
      <c r="AA259" s="33">
        <f>'LCR Weights'!$N259*($G259*('Base Data'!$I259+'Base Data'!$J259)/30)+($H259*'Base Data'!AA259)</f>
        <v>0</v>
      </c>
      <c r="AB259" s="33">
        <f>'LCR Weights'!$N259*($G259*('Base Data'!$I259+'Base Data'!$J259)/30)+($H259*'Base Data'!AB259)</f>
        <v>0</v>
      </c>
      <c r="AC259" s="33">
        <f>'LCR Weights'!$N259*($G259*('Base Data'!$I259+'Base Data'!$J259)/30)+($H259*'Base Data'!AC259)</f>
        <v>0</v>
      </c>
      <c r="AD259" s="33">
        <f>'LCR Weights'!$N259*($G259*('Base Data'!$I259+'Base Data'!$J259)/30)+($H259*'Base Data'!AD259)</f>
        <v>0</v>
      </c>
      <c r="AE259" s="33">
        <f>'LCR Weights'!$N259*($G259*('Base Data'!$I259+'Base Data'!$J259)/30)+($H259*'Base Data'!AE259)</f>
        <v>0</v>
      </c>
      <c r="AF259" s="33">
        <f>'LCR Weights'!$N259*($G259*('Base Data'!$I259+'Base Data'!$J259)/30)+($H259*'Base Data'!AF259)</f>
        <v>0</v>
      </c>
      <c r="AG259" s="33">
        <f>'LCR Weights'!$N259*($G259*('Base Data'!$I259+'Base Data'!$J259)/30)+($H259*'Base Data'!AG259)</f>
        <v>0</v>
      </c>
      <c r="AH259" s="33">
        <f>'LCR Weights'!$N259*($G259*('Base Data'!$I259+'Base Data'!$J259)/30)+($H259*'Base Data'!AH259)</f>
        <v>0</v>
      </c>
      <c r="AI259" s="33">
        <f>'LCR Weights'!$N259*($G259*('Base Data'!$I259+'Base Data'!$J259)/30)+($H259*'Base Data'!AI259)</f>
        <v>0</v>
      </c>
      <c r="AJ259" s="33">
        <f>'LCR Weights'!$N259*($G259*('Base Data'!$I259+'Base Data'!$J259)/30)+($H259*'Base Data'!AJ259)</f>
        <v>0</v>
      </c>
      <c r="AK259" s="33">
        <f>'LCR Weights'!$N259*($G259*('Base Data'!$I259+'Base Data'!$J259)/30)+($H259*'Base Data'!AK259)</f>
        <v>0</v>
      </c>
      <c r="AL259" s="33">
        <f>'LCR Weights'!$N259*($G259*('Base Data'!$I259+'Base Data'!$J259)/30)+($H259*'Base Data'!AL259)</f>
        <v>0</v>
      </c>
      <c r="AM259" s="33">
        <f>'LCR Weights'!$N259*($G259*('Base Data'!$I259+'Base Data'!$J259)/30)+($H259*'Base Data'!AM259)</f>
        <v>0</v>
      </c>
      <c r="AN259" s="33">
        <f>'LCR Weights'!$N259*($G259*('Base Data'!$I259+'Base Data'!$J259)/30)+($H259*'Base Data'!AN259)</f>
        <v>0</v>
      </c>
      <c r="AO259" s="34">
        <f>$H259*'Base Data'!AO259</f>
        <v>0</v>
      </c>
      <c r="AP259" s="34">
        <f>$H259*'Base Data'!AP259</f>
        <v>0</v>
      </c>
      <c r="AQ259" s="34">
        <f>$H259*'Base Data'!AQ259</f>
        <v>0</v>
      </c>
      <c r="AR259" s="34">
        <f>$H259*'Base Data'!AR259</f>
        <v>0</v>
      </c>
      <c r="AS259" s="34">
        <f>$H259*'Base Data'!AS259</f>
        <v>0</v>
      </c>
      <c r="AT259" s="34">
        <f>$H259*'Base Data'!AT259</f>
        <v>0</v>
      </c>
      <c r="AU259" s="34">
        <f>$H259*'Base Data'!AU259</f>
        <v>0</v>
      </c>
      <c r="AV259" s="34">
        <f>$H259*'Base Data'!AV259</f>
        <v>0</v>
      </c>
      <c r="AW259" s="34">
        <f>$H259*'Base Data'!AW259</f>
        <v>0</v>
      </c>
      <c r="AX259" s="34">
        <f>$H259*'Base Data'!AX259</f>
        <v>0</v>
      </c>
      <c r="AY259" s="34">
        <f>$H259*'Base Data'!AY259</f>
        <v>0</v>
      </c>
      <c r="AZ259" s="34">
        <f>$H259*'Base Data'!AZ259</f>
        <v>0</v>
      </c>
      <c r="BA259" s="34">
        <f>$H259*'Base Data'!BA259</f>
        <v>0</v>
      </c>
      <c r="BB259" s="34">
        <f>$H259*'Base Data'!BB259</f>
        <v>0</v>
      </c>
      <c r="BC259" s="34">
        <f>$H259*'Base Data'!BC259</f>
        <v>0</v>
      </c>
      <c r="BD259" s="34">
        <f>$H259*'Base Data'!BD259</f>
        <v>0</v>
      </c>
      <c r="BE259" s="34">
        <f>$H259*'Base Data'!BE259</f>
        <v>0</v>
      </c>
      <c r="BF259" s="34">
        <f>$H259*'Base Data'!BF259</f>
        <v>0</v>
      </c>
      <c r="BG259" s="34">
        <f>$H259*'Base Data'!BG259</f>
        <v>0</v>
      </c>
      <c r="BH259" s="34">
        <f>$H259*'Base Data'!BH259</f>
        <v>0</v>
      </c>
      <c r="BI259" s="34">
        <f>$H259*'Base Data'!BI259</f>
        <v>0</v>
      </c>
      <c r="BJ259" s="34">
        <f>$H259*'Base Data'!BJ259</f>
        <v>0</v>
      </c>
      <c r="BK259" s="34">
        <f>$H259*'Base Data'!BK259</f>
        <v>0</v>
      </c>
      <c r="BL259" s="34">
        <f>$H259*'Base Data'!BL259</f>
        <v>0</v>
      </c>
      <c r="BM259" s="34">
        <f>$H259*'Base Data'!BM259</f>
        <v>0</v>
      </c>
      <c r="BN259" s="34">
        <f>$H259*'Base Data'!BN259</f>
        <v>0</v>
      </c>
      <c r="BO259" s="34">
        <f>$H259*'Base Data'!BO259</f>
        <v>0</v>
      </c>
      <c r="BP259" s="34">
        <f>$H259*'Base Data'!BP259</f>
        <v>0</v>
      </c>
      <c r="BQ259" s="34">
        <f>$H259*'Base Data'!BQ259</f>
        <v>0</v>
      </c>
      <c r="BR259" s="34">
        <f>$H259*'Base Data'!BR259</f>
        <v>0</v>
      </c>
      <c r="BS259" s="34">
        <f>$H259*'Base Data'!BS259</f>
        <v>0</v>
      </c>
      <c r="BT259" s="34">
        <f>$H259*'Base Data'!BT259</f>
        <v>0</v>
      </c>
      <c r="BU259" s="34">
        <f>$H259*'Base Data'!BU259</f>
        <v>0</v>
      </c>
      <c r="BV259" s="34">
        <f>$H259*'Base Data'!BV259</f>
        <v>0</v>
      </c>
      <c r="BW259" s="34">
        <f>$H259*'Base Data'!BW259</f>
        <v>0</v>
      </c>
      <c r="BX259" s="34">
        <f>$H259*'Base Data'!BX259</f>
        <v>0</v>
      </c>
      <c r="BY259" s="34">
        <f>$H259*'Base Data'!BY259</f>
        <v>0</v>
      </c>
      <c r="BZ259" s="34">
        <f>$H259*'Base Data'!BZ259</f>
        <v>0</v>
      </c>
      <c r="CA259" s="34">
        <f>$H259*'Base Data'!CA259</f>
        <v>0</v>
      </c>
      <c r="CB259" s="34">
        <f>$H259*'Base Data'!CB259</f>
        <v>0</v>
      </c>
      <c r="CC259" s="34">
        <f>$H259*'Base Data'!CC259</f>
        <v>0</v>
      </c>
      <c r="CD259" s="34">
        <f>$H259*'Base Data'!CD259</f>
        <v>0</v>
      </c>
      <c r="CE259" s="34">
        <f>$H259*'Base Data'!CE259</f>
        <v>0</v>
      </c>
      <c r="CF259" s="34">
        <f>$H259*'Base Data'!CF259</f>
        <v>0</v>
      </c>
      <c r="CG259" s="34">
        <f>$H259*'Base Data'!CG259</f>
        <v>0</v>
      </c>
      <c r="CH259" s="34">
        <f>$H259*'Base Data'!CH259</f>
        <v>0</v>
      </c>
      <c r="CI259" s="34">
        <f>$H259*'Base Data'!CI259</f>
        <v>0</v>
      </c>
      <c r="CJ259" s="34">
        <f>$H259*'Base Data'!CJ259</f>
        <v>0</v>
      </c>
      <c r="CK259" s="34">
        <f>$H259*'Base Data'!CK259</f>
        <v>0</v>
      </c>
      <c r="CL259" s="34">
        <f>$H259*'Base Data'!CL259</f>
        <v>0</v>
      </c>
      <c r="CM259" s="34">
        <f>$H259*'Base Data'!CM259</f>
        <v>0</v>
      </c>
      <c r="CN259" s="34">
        <f>$H259*'Base Data'!CN259</f>
        <v>0</v>
      </c>
      <c r="CO259" s="34">
        <f>$H259*'Base Data'!CO259</f>
        <v>0</v>
      </c>
      <c r="CP259" s="34">
        <f>$H259*'Base Data'!CP259</f>
        <v>0</v>
      </c>
      <c r="CQ259" s="34">
        <f>$H259*'Base Data'!CQ259</f>
        <v>0</v>
      </c>
      <c r="CR259" s="34">
        <f>$H259*'Base Data'!CR259</f>
        <v>0</v>
      </c>
      <c r="CS259" s="34">
        <f>$H259*'Base Data'!CS259</f>
        <v>0</v>
      </c>
      <c r="CT259" s="34">
        <f>$H259*'Base Data'!CT259</f>
        <v>0</v>
      </c>
      <c r="CU259" s="34">
        <f>$H259*'Base Data'!CU259</f>
        <v>0</v>
      </c>
      <c r="CV259" s="34">
        <f>$H259*'Base Data'!CV259</f>
        <v>0</v>
      </c>
      <c r="CW259" s="34">
        <f>$H259*'Base Data'!CW259</f>
        <v>0</v>
      </c>
      <c r="CX259" s="34">
        <f>$H259*'Base Data'!CX259</f>
        <v>0</v>
      </c>
      <c r="CY259" s="34">
        <f>$H259*'Base Data'!CY259</f>
        <v>0</v>
      </c>
      <c r="CZ259" s="34">
        <f>$H259*'Base Data'!CZ259</f>
        <v>0</v>
      </c>
      <c r="DA259" s="34">
        <f>$H259*'Base Data'!DA259</f>
        <v>0</v>
      </c>
      <c r="DB259" s="34">
        <f>$H259*'Base Data'!DB259</f>
        <v>0</v>
      </c>
      <c r="DC259" s="34">
        <f>$H259*'Base Data'!DC259</f>
        <v>0</v>
      </c>
      <c r="DD259" s="34">
        <f>$H259*'Base Data'!DD259</f>
        <v>0</v>
      </c>
      <c r="DE259" s="34">
        <f>$H259*'Base Data'!DE259</f>
        <v>0</v>
      </c>
      <c r="DF259" s="34">
        <f>$H259*'Base Data'!DF259</f>
        <v>0</v>
      </c>
      <c r="DG259" s="34">
        <f>$H259*'Base Data'!DG259</f>
        <v>0</v>
      </c>
      <c r="DH259" s="34">
        <f>$H259*'Base Data'!DH259</f>
        <v>0</v>
      </c>
      <c r="DI259" s="34">
        <f>$H259*'Base Data'!DI259</f>
        <v>0</v>
      </c>
      <c r="DJ259" s="34">
        <f>$H259*'Base Data'!DJ259</f>
        <v>0</v>
      </c>
      <c r="DK259" s="34">
        <f>$H259*'Base Data'!DK259</f>
        <v>0</v>
      </c>
      <c r="DL259" s="36">
        <f>$H259*'Base Data'!DL259</f>
        <v>0</v>
      </c>
    </row>
    <row r="260" spans="1:117" s="332" customFormat="1" ht="19.899999999999999" customHeight="1">
      <c r="A260" s="333">
        <f>'LCR Weights'!N260</f>
        <v>0</v>
      </c>
      <c r="B260" s="333"/>
      <c r="C260" s="76"/>
      <c r="D260" s="144" t="s">
        <v>480</v>
      </c>
      <c r="E260" s="147" t="s">
        <v>884</v>
      </c>
      <c r="F260" s="789" t="s">
        <v>618</v>
      </c>
      <c r="G260" s="726">
        <f>-'LCR Weights'!M260</f>
        <v>-1</v>
      </c>
      <c r="H260" s="727">
        <f>-'LCR Weights'!H260</f>
        <v>-1</v>
      </c>
      <c r="I260" s="133"/>
      <c r="J260" s="34">
        <f>IF('LCR Weights'!$N260=0,1,0)*('Base Data'!J260+'Base Data'!I260)*G260</f>
        <v>0</v>
      </c>
      <c r="K260" s="33">
        <f>'LCR Weights'!$N260*($G260*('Base Data'!$I260+'Base Data'!$J260)/30)+($H260*'Base Data'!K260)</f>
        <v>0</v>
      </c>
      <c r="L260" s="33">
        <f>'LCR Weights'!$N260*($G260*('Base Data'!$I260+'Base Data'!$J260)/30)+($H260*'Base Data'!L260)</f>
        <v>0</v>
      </c>
      <c r="M260" s="33">
        <f>'LCR Weights'!$N260*($G260*('Base Data'!$I260+'Base Data'!$J260)/30)+($H260*'Base Data'!M260)</f>
        <v>0</v>
      </c>
      <c r="N260" s="33">
        <f>'LCR Weights'!$N260*($G260*('Base Data'!$I260+'Base Data'!$J260)/30)+($H260*'Base Data'!N260)</f>
        <v>0</v>
      </c>
      <c r="O260" s="33">
        <f>'LCR Weights'!$N260*($G260*('Base Data'!$I260+'Base Data'!$J260)/30)+($H260*'Base Data'!O260)</f>
        <v>0</v>
      </c>
      <c r="P260" s="33">
        <f>'LCR Weights'!$N260*($G260*('Base Data'!$I260+'Base Data'!$J260)/30)+($H260*'Base Data'!P260)</f>
        <v>0</v>
      </c>
      <c r="Q260" s="33">
        <f>'LCR Weights'!$N260*($G260*('Base Data'!$I260+'Base Data'!$J260)/30)+($H260*'Base Data'!Q260)</f>
        <v>0</v>
      </c>
      <c r="R260" s="33">
        <f>'LCR Weights'!$N260*($G260*('Base Data'!$I260+'Base Data'!$J260)/30)+($H260*'Base Data'!R260)</f>
        <v>0</v>
      </c>
      <c r="S260" s="33">
        <f>'LCR Weights'!$N260*($G260*('Base Data'!$I260+'Base Data'!$J260)/30)+($H260*'Base Data'!S260)</f>
        <v>0</v>
      </c>
      <c r="T260" s="33">
        <f>'LCR Weights'!$N260*($G260*('Base Data'!$I260+'Base Data'!$J260)/30)+($H260*'Base Data'!T260)</f>
        <v>0</v>
      </c>
      <c r="U260" s="33">
        <f>'LCR Weights'!$N260*($G260*('Base Data'!$I260+'Base Data'!$J260)/30)+($H260*'Base Data'!U260)</f>
        <v>0</v>
      </c>
      <c r="V260" s="33">
        <f>'LCR Weights'!$N260*($G260*('Base Data'!$I260+'Base Data'!$J260)/30)+($H260*'Base Data'!V260)</f>
        <v>0</v>
      </c>
      <c r="W260" s="33">
        <f>'LCR Weights'!$N260*($G260*('Base Data'!$I260+'Base Data'!$J260)/30)+($H260*'Base Data'!W260)</f>
        <v>0</v>
      </c>
      <c r="X260" s="33">
        <f>'LCR Weights'!$N260*($G260*('Base Data'!$I260+'Base Data'!$J260)/30)+($H260*'Base Data'!X260)</f>
        <v>0</v>
      </c>
      <c r="Y260" s="33">
        <f>'LCR Weights'!$N260*($G260*('Base Data'!$I260+'Base Data'!$J260)/30)+($H260*'Base Data'!Y260)</f>
        <v>0</v>
      </c>
      <c r="Z260" s="33">
        <f>'LCR Weights'!$N260*($G260*('Base Data'!$I260+'Base Data'!$J260)/30)+($H260*'Base Data'!Z260)</f>
        <v>0</v>
      </c>
      <c r="AA260" s="33">
        <f>'LCR Weights'!$N260*($G260*('Base Data'!$I260+'Base Data'!$J260)/30)+($H260*'Base Data'!AA260)</f>
        <v>0</v>
      </c>
      <c r="AB260" s="33">
        <f>'LCR Weights'!$N260*($G260*('Base Data'!$I260+'Base Data'!$J260)/30)+($H260*'Base Data'!AB260)</f>
        <v>0</v>
      </c>
      <c r="AC260" s="33">
        <f>'LCR Weights'!$N260*($G260*('Base Data'!$I260+'Base Data'!$J260)/30)+($H260*'Base Data'!AC260)</f>
        <v>0</v>
      </c>
      <c r="AD260" s="33">
        <f>'LCR Weights'!$N260*($G260*('Base Data'!$I260+'Base Data'!$J260)/30)+($H260*'Base Data'!AD260)</f>
        <v>0</v>
      </c>
      <c r="AE260" s="33">
        <f>'LCR Weights'!$N260*($G260*('Base Data'!$I260+'Base Data'!$J260)/30)+($H260*'Base Data'!AE260)</f>
        <v>0</v>
      </c>
      <c r="AF260" s="33">
        <f>'LCR Weights'!$N260*($G260*('Base Data'!$I260+'Base Data'!$J260)/30)+($H260*'Base Data'!AF260)</f>
        <v>0</v>
      </c>
      <c r="AG260" s="33">
        <f>'LCR Weights'!$N260*($G260*('Base Data'!$I260+'Base Data'!$J260)/30)+($H260*'Base Data'!AG260)</f>
        <v>0</v>
      </c>
      <c r="AH260" s="33">
        <f>'LCR Weights'!$N260*($G260*('Base Data'!$I260+'Base Data'!$J260)/30)+($H260*'Base Data'!AH260)</f>
        <v>0</v>
      </c>
      <c r="AI260" s="33">
        <f>'LCR Weights'!$N260*($G260*('Base Data'!$I260+'Base Data'!$J260)/30)+($H260*'Base Data'!AI260)</f>
        <v>0</v>
      </c>
      <c r="AJ260" s="33">
        <f>'LCR Weights'!$N260*($G260*('Base Data'!$I260+'Base Data'!$J260)/30)+($H260*'Base Data'!AJ260)</f>
        <v>0</v>
      </c>
      <c r="AK260" s="33">
        <f>'LCR Weights'!$N260*($G260*('Base Data'!$I260+'Base Data'!$J260)/30)+($H260*'Base Data'!AK260)</f>
        <v>0</v>
      </c>
      <c r="AL260" s="33">
        <f>'LCR Weights'!$N260*($G260*('Base Data'!$I260+'Base Data'!$J260)/30)+($H260*'Base Data'!AL260)</f>
        <v>0</v>
      </c>
      <c r="AM260" s="33">
        <f>'LCR Weights'!$N260*($G260*('Base Data'!$I260+'Base Data'!$J260)/30)+($H260*'Base Data'!AM260)</f>
        <v>0</v>
      </c>
      <c r="AN260" s="33">
        <f>'LCR Weights'!$N260*($G260*('Base Data'!$I260+'Base Data'!$J260)/30)+($H260*'Base Data'!AN260)</f>
        <v>0</v>
      </c>
      <c r="AO260" s="34">
        <f>$H260*'Base Data'!AO260</f>
        <v>0</v>
      </c>
      <c r="AP260" s="34">
        <f>$H260*'Base Data'!AP260</f>
        <v>0</v>
      </c>
      <c r="AQ260" s="34">
        <f>$H260*'Base Data'!AQ260</f>
        <v>0</v>
      </c>
      <c r="AR260" s="34">
        <f>$H260*'Base Data'!AR260</f>
        <v>0</v>
      </c>
      <c r="AS260" s="34">
        <f>$H260*'Base Data'!AS260</f>
        <v>0</v>
      </c>
      <c r="AT260" s="34">
        <f>$H260*'Base Data'!AT260</f>
        <v>0</v>
      </c>
      <c r="AU260" s="34">
        <f>$H260*'Base Data'!AU260</f>
        <v>0</v>
      </c>
      <c r="AV260" s="34">
        <f>$H260*'Base Data'!AV260</f>
        <v>0</v>
      </c>
      <c r="AW260" s="34">
        <f>$H260*'Base Data'!AW260</f>
        <v>0</v>
      </c>
      <c r="AX260" s="34">
        <f>$H260*'Base Data'!AX260</f>
        <v>0</v>
      </c>
      <c r="AY260" s="34">
        <f>$H260*'Base Data'!AY260</f>
        <v>0</v>
      </c>
      <c r="AZ260" s="34">
        <f>$H260*'Base Data'!AZ260</f>
        <v>0</v>
      </c>
      <c r="BA260" s="34">
        <f>$H260*'Base Data'!BA260</f>
        <v>0</v>
      </c>
      <c r="BB260" s="34">
        <f>$H260*'Base Data'!BB260</f>
        <v>0</v>
      </c>
      <c r="BC260" s="34">
        <f>$H260*'Base Data'!BC260</f>
        <v>0</v>
      </c>
      <c r="BD260" s="34">
        <f>$H260*'Base Data'!BD260</f>
        <v>0</v>
      </c>
      <c r="BE260" s="34">
        <f>$H260*'Base Data'!BE260</f>
        <v>0</v>
      </c>
      <c r="BF260" s="34">
        <f>$H260*'Base Data'!BF260</f>
        <v>0</v>
      </c>
      <c r="BG260" s="34">
        <f>$H260*'Base Data'!BG260</f>
        <v>0</v>
      </c>
      <c r="BH260" s="34">
        <f>$H260*'Base Data'!BH260</f>
        <v>0</v>
      </c>
      <c r="BI260" s="34">
        <f>$H260*'Base Data'!BI260</f>
        <v>0</v>
      </c>
      <c r="BJ260" s="34">
        <f>$H260*'Base Data'!BJ260</f>
        <v>0</v>
      </c>
      <c r="BK260" s="34">
        <f>$H260*'Base Data'!BK260</f>
        <v>0</v>
      </c>
      <c r="BL260" s="34">
        <f>$H260*'Base Data'!BL260</f>
        <v>0</v>
      </c>
      <c r="BM260" s="34">
        <f>$H260*'Base Data'!BM260</f>
        <v>0</v>
      </c>
      <c r="BN260" s="34">
        <f>$H260*'Base Data'!BN260</f>
        <v>0</v>
      </c>
      <c r="BO260" s="34">
        <f>$H260*'Base Data'!BO260</f>
        <v>0</v>
      </c>
      <c r="BP260" s="34">
        <f>$H260*'Base Data'!BP260</f>
        <v>0</v>
      </c>
      <c r="BQ260" s="34">
        <f>$H260*'Base Data'!BQ260</f>
        <v>0</v>
      </c>
      <c r="BR260" s="34">
        <f>$H260*'Base Data'!BR260</f>
        <v>0</v>
      </c>
      <c r="BS260" s="34">
        <f>$H260*'Base Data'!BS260</f>
        <v>0</v>
      </c>
      <c r="BT260" s="34">
        <f>$H260*'Base Data'!BT260</f>
        <v>0</v>
      </c>
      <c r="BU260" s="34">
        <f>$H260*'Base Data'!BU260</f>
        <v>0</v>
      </c>
      <c r="BV260" s="34">
        <f>$H260*'Base Data'!BV260</f>
        <v>0</v>
      </c>
      <c r="BW260" s="34">
        <f>$H260*'Base Data'!BW260</f>
        <v>0</v>
      </c>
      <c r="BX260" s="34">
        <f>$H260*'Base Data'!BX260</f>
        <v>0</v>
      </c>
      <c r="BY260" s="34">
        <f>$H260*'Base Data'!BY260</f>
        <v>0</v>
      </c>
      <c r="BZ260" s="34">
        <f>$H260*'Base Data'!BZ260</f>
        <v>0</v>
      </c>
      <c r="CA260" s="34">
        <f>$H260*'Base Data'!CA260</f>
        <v>0</v>
      </c>
      <c r="CB260" s="34">
        <f>$H260*'Base Data'!CB260</f>
        <v>0</v>
      </c>
      <c r="CC260" s="34">
        <f>$H260*'Base Data'!CC260</f>
        <v>0</v>
      </c>
      <c r="CD260" s="34">
        <f>$H260*'Base Data'!CD260</f>
        <v>0</v>
      </c>
      <c r="CE260" s="34">
        <f>$H260*'Base Data'!CE260</f>
        <v>0</v>
      </c>
      <c r="CF260" s="34">
        <f>$H260*'Base Data'!CF260</f>
        <v>0</v>
      </c>
      <c r="CG260" s="34">
        <f>$H260*'Base Data'!CG260</f>
        <v>0</v>
      </c>
      <c r="CH260" s="34">
        <f>$H260*'Base Data'!CH260</f>
        <v>0</v>
      </c>
      <c r="CI260" s="34">
        <f>$H260*'Base Data'!CI260</f>
        <v>0</v>
      </c>
      <c r="CJ260" s="34">
        <f>$H260*'Base Data'!CJ260</f>
        <v>0</v>
      </c>
      <c r="CK260" s="34">
        <f>$H260*'Base Data'!CK260</f>
        <v>0</v>
      </c>
      <c r="CL260" s="34">
        <f>$H260*'Base Data'!CL260</f>
        <v>0</v>
      </c>
      <c r="CM260" s="34">
        <f>$H260*'Base Data'!CM260</f>
        <v>0</v>
      </c>
      <c r="CN260" s="34">
        <f>$H260*'Base Data'!CN260</f>
        <v>0</v>
      </c>
      <c r="CO260" s="34">
        <f>$H260*'Base Data'!CO260</f>
        <v>0</v>
      </c>
      <c r="CP260" s="34">
        <f>$H260*'Base Data'!CP260</f>
        <v>0</v>
      </c>
      <c r="CQ260" s="34">
        <f>$H260*'Base Data'!CQ260</f>
        <v>0</v>
      </c>
      <c r="CR260" s="34">
        <f>$H260*'Base Data'!CR260</f>
        <v>0</v>
      </c>
      <c r="CS260" s="34">
        <f>$H260*'Base Data'!CS260</f>
        <v>0</v>
      </c>
      <c r="CT260" s="34">
        <f>$H260*'Base Data'!CT260</f>
        <v>0</v>
      </c>
      <c r="CU260" s="34">
        <f>$H260*'Base Data'!CU260</f>
        <v>0</v>
      </c>
      <c r="CV260" s="34">
        <f>$H260*'Base Data'!CV260</f>
        <v>0</v>
      </c>
      <c r="CW260" s="34">
        <f>$H260*'Base Data'!CW260</f>
        <v>0</v>
      </c>
      <c r="CX260" s="34">
        <f>$H260*'Base Data'!CX260</f>
        <v>0</v>
      </c>
      <c r="CY260" s="34">
        <f>$H260*'Base Data'!CY260</f>
        <v>0</v>
      </c>
      <c r="CZ260" s="34">
        <f>$H260*'Base Data'!CZ260</f>
        <v>0</v>
      </c>
      <c r="DA260" s="34">
        <f>$H260*'Base Data'!DA260</f>
        <v>0</v>
      </c>
      <c r="DB260" s="34">
        <f>$H260*'Base Data'!DB260</f>
        <v>0</v>
      </c>
      <c r="DC260" s="34">
        <f>$H260*'Base Data'!DC260</f>
        <v>0</v>
      </c>
      <c r="DD260" s="34">
        <f>$H260*'Base Data'!DD260</f>
        <v>0</v>
      </c>
      <c r="DE260" s="34">
        <f>$H260*'Base Data'!DE260</f>
        <v>0</v>
      </c>
      <c r="DF260" s="34">
        <f>$H260*'Base Data'!DF260</f>
        <v>0</v>
      </c>
      <c r="DG260" s="34">
        <f>$H260*'Base Data'!DG260</f>
        <v>0</v>
      </c>
      <c r="DH260" s="34">
        <f>$H260*'Base Data'!DH260</f>
        <v>0</v>
      </c>
      <c r="DI260" s="34">
        <f>$H260*'Base Data'!DI260</f>
        <v>0</v>
      </c>
      <c r="DJ260" s="34">
        <f>$H260*'Base Data'!DJ260</f>
        <v>0</v>
      </c>
      <c r="DK260" s="34">
        <f>$H260*'Base Data'!DK260</f>
        <v>0</v>
      </c>
      <c r="DL260" s="36">
        <f>$H260*'Base Data'!DL260</f>
        <v>0</v>
      </c>
    </row>
    <row r="261" spans="1:117" s="332" customFormat="1" ht="19.899999999999999" customHeight="1">
      <c r="A261" s="333">
        <f>'LCR Weights'!N261</f>
        <v>0</v>
      </c>
      <c r="B261" s="333"/>
      <c r="C261" s="76"/>
      <c r="D261" s="144" t="s">
        <v>481</v>
      </c>
      <c r="E261" s="147" t="s">
        <v>885</v>
      </c>
      <c r="F261" s="789" t="s">
        <v>696</v>
      </c>
      <c r="G261" s="726">
        <f>-'LCR Weights'!M261</f>
        <v>-1</v>
      </c>
      <c r="H261" s="727">
        <f>-'LCR Weights'!H261</f>
        <v>-1</v>
      </c>
      <c r="I261" s="133"/>
      <c r="J261" s="34">
        <f>IF('LCR Weights'!$N261=0,1,0)*('Base Data'!J261+'Base Data'!I261)*G261</f>
        <v>0</v>
      </c>
      <c r="K261" s="33">
        <f>'LCR Weights'!$N261*($G261*('Base Data'!$I261+'Base Data'!$J261)/30)+($H261*'Base Data'!K261)</f>
        <v>0</v>
      </c>
      <c r="L261" s="33">
        <f>'LCR Weights'!$N261*($G261*('Base Data'!$I261+'Base Data'!$J261)/30)+($H261*'Base Data'!L261)</f>
        <v>0</v>
      </c>
      <c r="M261" s="33">
        <f>'LCR Weights'!$N261*($G261*('Base Data'!$I261+'Base Data'!$J261)/30)+($H261*'Base Data'!M261)</f>
        <v>0</v>
      </c>
      <c r="N261" s="33">
        <f>'LCR Weights'!$N261*($G261*('Base Data'!$I261+'Base Data'!$J261)/30)+($H261*'Base Data'!N261)</f>
        <v>0</v>
      </c>
      <c r="O261" s="33">
        <f>'LCR Weights'!$N261*($G261*('Base Data'!$I261+'Base Data'!$J261)/30)+($H261*'Base Data'!O261)</f>
        <v>0</v>
      </c>
      <c r="P261" s="33">
        <f>'LCR Weights'!$N261*($G261*('Base Data'!$I261+'Base Data'!$J261)/30)+($H261*'Base Data'!P261)</f>
        <v>0</v>
      </c>
      <c r="Q261" s="33">
        <f>'LCR Weights'!$N261*($G261*('Base Data'!$I261+'Base Data'!$J261)/30)+($H261*'Base Data'!Q261)</f>
        <v>0</v>
      </c>
      <c r="R261" s="33">
        <f>'LCR Weights'!$N261*($G261*('Base Data'!$I261+'Base Data'!$J261)/30)+($H261*'Base Data'!R261)</f>
        <v>0</v>
      </c>
      <c r="S261" s="33">
        <f>'LCR Weights'!$N261*($G261*('Base Data'!$I261+'Base Data'!$J261)/30)+($H261*'Base Data'!S261)</f>
        <v>0</v>
      </c>
      <c r="T261" s="33">
        <f>'LCR Weights'!$N261*($G261*('Base Data'!$I261+'Base Data'!$J261)/30)+($H261*'Base Data'!T261)</f>
        <v>0</v>
      </c>
      <c r="U261" s="33">
        <f>'LCR Weights'!$N261*($G261*('Base Data'!$I261+'Base Data'!$J261)/30)+($H261*'Base Data'!U261)</f>
        <v>0</v>
      </c>
      <c r="V261" s="33">
        <f>'LCR Weights'!$N261*($G261*('Base Data'!$I261+'Base Data'!$J261)/30)+($H261*'Base Data'!V261)</f>
        <v>0</v>
      </c>
      <c r="W261" s="33">
        <f>'LCR Weights'!$N261*($G261*('Base Data'!$I261+'Base Data'!$J261)/30)+($H261*'Base Data'!W261)</f>
        <v>0</v>
      </c>
      <c r="X261" s="33">
        <f>'LCR Weights'!$N261*($G261*('Base Data'!$I261+'Base Data'!$J261)/30)+($H261*'Base Data'!X261)</f>
        <v>0</v>
      </c>
      <c r="Y261" s="33">
        <f>'LCR Weights'!$N261*($G261*('Base Data'!$I261+'Base Data'!$J261)/30)+($H261*'Base Data'!Y261)</f>
        <v>0</v>
      </c>
      <c r="Z261" s="33">
        <f>'LCR Weights'!$N261*($G261*('Base Data'!$I261+'Base Data'!$J261)/30)+($H261*'Base Data'!Z261)</f>
        <v>0</v>
      </c>
      <c r="AA261" s="33">
        <f>'LCR Weights'!$N261*($G261*('Base Data'!$I261+'Base Data'!$J261)/30)+($H261*'Base Data'!AA261)</f>
        <v>0</v>
      </c>
      <c r="AB261" s="33">
        <f>'LCR Weights'!$N261*($G261*('Base Data'!$I261+'Base Data'!$J261)/30)+($H261*'Base Data'!AB261)</f>
        <v>0</v>
      </c>
      <c r="AC261" s="33">
        <f>'LCR Weights'!$N261*($G261*('Base Data'!$I261+'Base Data'!$J261)/30)+($H261*'Base Data'!AC261)</f>
        <v>0</v>
      </c>
      <c r="AD261" s="33">
        <f>'LCR Weights'!$N261*($G261*('Base Data'!$I261+'Base Data'!$J261)/30)+($H261*'Base Data'!AD261)</f>
        <v>0</v>
      </c>
      <c r="AE261" s="33">
        <f>'LCR Weights'!$N261*($G261*('Base Data'!$I261+'Base Data'!$J261)/30)+($H261*'Base Data'!AE261)</f>
        <v>0</v>
      </c>
      <c r="AF261" s="33">
        <f>'LCR Weights'!$N261*($G261*('Base Data'!$I261+'Base Data'!$J261)/30)+($H261*'Base Data'!AF261)</f>
        <v>0</v>
      </c>
      <c r="AG261" s="33">
        <f>'LCR Weights'!$N261*($G261*('Base Data'!$I261+'Base Data'!$J261)/30)+($H261*'Base Data'!AG261)</f>
        <v>0</v>
      </c>
      <c r="AH261" s="33">
        <f>'LCR Weights'!$N261*($G261*('Base Data'!$I261+'Base Data'!$J261)/30)+($H261*'Base Data'!AH261)</f>
        <v>0</v>
      </c>
      <c r="AI261" s="33">
        <f>'LCR Weights'!$N261*($G261*('Base Data'!$I261+'Base Data'!$J261)/30)+($H261*'Base Data'!AI261)</f>
        <v>0</v>
      </c>
      <c r="AJ261" s="33">
        <f>'LCR Weights'!$N261*($G261*('Base Data'!$I261+'Base Data'!$J261)/30)+($H261*'Base Data'!AJ261)</f>
        <v>0</v>
      </c>
      <c r="AK261" s="33">
        <f>'LCR Weights'!$N261*($G261*('Base Data'!$I261+'Base Data'!$J261)/30)+($H261*'Base Data'!AK261)</f>
        <v>0</v>
      </c>
      <c r="AL261" s="33">
        <f>'LCR Weights'!$N261*($G261*('Base Data'!$I261+'Base Data'!$J261)/30)+($H261*'Base Data'!AL261)</f>
        <v>0</v>
      </c>
      <c r="AM261" s="33">
        <f>'LCR Weights'!$N261*($G261*('Base Data'!$I261+'Base Data'!$J261)/30)+($H261*'Base Data'!AM261)</f>
        <v>0</v>
      </c>
      <c r="AN261" s="33">
        <f>'LCR Weights'!$N261*($G261*('Base Data'!$I261+'Base Data'!$J261)/30)+($H261*'Base Data'!AN261)</f>
        <v>0</v>
      </c>
      <c r="AO261" s="34">
        <f>$H261*'Base Data'!AO261</f>
        <v>0</v>
      </c>
      <c r="AP261" s="34">
        <f>$H261*'Base Data'!AP261</f>
        <v>0</v>
      </c>
      <c r="AQ261" s="34">
        <f>$H261*'Base Data'!AQ261</f>
        <v>0</v>
      </c>
      <c r="AR261" s="34">
        <f>$H261*'Base Data'!AR261</f>
        <v>0</v>
      </c>
      <c r="AS261" s="34">
        <f>$H261*'Base Data'!AS261</f>
        <v>0</v>
      </c>
      <c r="AT261" s="34">
        <f>$H261*'Base Data'!AT261</f>
        <v>0</v>
      </c>
      <c r="AU261" s="34">
        <f>$H261*'Base Data'!AU261</f>
        <v>0</v>
      </c>
      <c r="AV261" s="34">
        <f>$H261*'Base Data'!AV261</f>
        <v>0</v>
      </c>
      <c r="AW261" s="34">
        <f>$H261*'Base Data'!AW261</f>
        <v>0</v>
      </c>
      <c r="AX261" s="34">
        <f>$H261*'Base Data'!AX261</f>
        <v>0</v>
      </c>
      <c r="AY261" s="34">
        <f>$H261*'Base Data'!AY261</f>
        <v>0</v>
      </c>
      <c r="AZ261" s="34">
        <f>$H261*'Base Data'!AZ261</f>
        <v>0</v>
      </c>
      <c r="BA261" s="34">
        <f>$H261*'Base Data'!BA261</f>
        <v>0</v>
      </c>
      <c r="BB261" s="34">
        <f>$H261*'Base Data'!BB261</f>
        <v>0</v>
      </c>
      <c r="BC261" s="34">
        <f>$H261*'Base Data'!BC261</f>
        <v>0</v>
      </c>
      <c r="BD261" s="34">
        <f>$H261*'Base Data'!BD261</f>
        <v>0</v>
      </c>
      <c r="BE261" s="34">
        <f>$H261*'Base Data'!BE261</f>
        <v>0</v>
      </c>
      <c r="BF261" s="34">
        <f>$H261*'Base Data'!BF261</f>
        <v>0</v>
      </c>
      <c r="BG261" s="34">
        <f>$H261*'Base Data'!BG261</f>
        <v>0</v>
      </c>
      <c r="BH261" s="34">
        <f>$H261*'Base Data'!BH261</f>
        <v>0</v>
      </c>
      <c r="BI261" s="34">
        <f>$H261*'Base Data'!BI261</f>
        <v>0</v>
      </c>
      <c r="BJ261" s="34">
        <f>$H261*'Base Data'!BJ261</f>
        <v>0</v>
      </c>
      <c r="BK261" s="34">
        <f>$H261*'Base Data'!BK261</f>
        <v>0</v>
      </c>
      <c r="BL261" s="34">
        <f>$H261*'Base Data'!BL261</f>
        <v>0</v>
      </c>
      <c r="BM261" s="34">
        <f>$H261*'Base Data'!BM261</f>
        <v>0</v>
      </c>
      <c r="BN261" s="34">
        <f>$H261*'Base Data'!BN261</f>
        <v>0</v>
      </c>
      <c r="BO261" s="34">
        <f>$H261*'Base Data'!BO261</f>
        <v>0</v>
      </c>
      <c r="BP261" s="34">
        <f>$H261*'Base Data'!BP261</f>
        <v>0</v>
      </c>
      <c r="BQ261" s="34">
        <f>$H261*'Base Data'!BQ261</f>
        <v>0</v>
      </c>
      <c r="BR261" s="34">
        <f>$H261*'Base Data'!BR261</f>
        <v>0</v>
      </c>
      <c r="BS261" s="34">
        <f>$H261*'Base Data'!BS261</f>
        <v>0</v>
      </c>
      <c r="BT261" s="34">
        <f>$H261*'Base Data'!BT261</f>
        <v>0</v>
      </c>
      <c r="BU261" s="34">
        <f>$H261*'Base Data'!BU261</f>
        <v>0</v>
      </c>
      <c r="BV261" s="34">
        <f>$H261*'Base Data'!BV261</f>
        <v>0</v>
      </c>
      <c r="BW261" s="34">
        <f>$H261*'Base Data'!BW261</f>
        <v>0</v>
      </c>
      <c r="BX261" s="34">
        <f>$H261*'Base Data'!BX261</f>
        <v>0</v>
      </c>
      <c r="BY261" s="34">
        <f>$H261*'Base Data'!BY261</f>
        <v>0</v>
      </c>
      <c r="BZ261" s="34">
        <f>$H261*'Base Data'!BZ261</f>
        <v>0</v>
      </c>
      <c r="CA261" s="34">
        <f>$H261*'Base Data'!CA261</f>
        <v>0</v>
      </c>
      <c r="CB261" s="34">
        <f>$H261*'Base Data'!CB261</f>
        <v>0</v>
      </c>
      <c r="CC261" s="34">
        <f>$H261*'Base Data'!CC261</f>
        <v>0</v>
      </c>
      <c r="CD261" s="34">
        <f>$H261*'Base Data'!CD261</f>
        <v>0</v>
      </c>
      <c r="CE261" s="34">
        <f>$H261*'Base Data'!CE261</f>
        <v>0</v>
      </c>
      <c r="CF261" s="34">
        <f>$H261*'Base Data'!CF261</f>
        <v>0</v>
      </c>
      <c r="CG261" s="34">
        <f>$H261*'Base Data'!CG261</f>
        <v>0</v>
      </c>
      <c r="CH261" s="34">
        <f>$H261*'Base Data'!CH261</f>
        <v>0</v>
      </c>
      <c r="CI261" s="34">
        <f>$H261*'Base Data'!CI261</f>
        <v>0</v>
      </c>
      <c r="CJ261" s="34">
        <f>$H261*'Base Data'!CJ261</f>
        <v>0</v>
      </c>
      <c r="CK261" s="34">
        <f>$H261*'Base Data'!CK261</f>
        <v>0</v>
      </c>
      <c r="CL261" s="34">
        <f>$H261*'Base Data'!CL261</f>
        <v>0</v>
      </c>
      <c r="CM261" s="34">
        <f>$H261*'Base Data'!CM261</f>
        <v>0</v>
      </c>
      <c r="CN261" s="34">
        <f>$H261*'Base Data'!CN261</f>
        <v>0</v>
      </c>
      <c r="CO261" s="34">
        <f>$H261*'Base Data'!CO261</f>
        <v>0</v>
      </c>
      <c r="CP261" s="34">
        <f>$H261*'Base Data'!CP261</f>
        <v>0</v>
      </c>
      <c r="CQ261" s="34">
        <f>$H261*'Base Data'!CQ261</f>
        <v>0</v>
      </c>
      <c r="CR261" s="34">
        <f>$H261*'Base Data'!CR261</f>
        <v>0</v>
      </c>
      <c r="CS261" s="34">
        <f>$H261*'Base Data'!CS261</f>
        <v>0</v>
      </c>
      <c r="CT261" s="34">
        <f>$H261*'Base Data'!CT261</f>
        <v>0</v>
      </c>
      <c r="CU261" s="34">
        <f>$H261*'Base Data'!CU261</f>
        <v>0</v>
      </c>
      <c r="CV261" s="34">
        <f>$H261*'Base Data'!CV261</f>
        <v>0</v>
      </c>
      <c r="CW261" s="34">
        <f>$H261*'Base Data'!CW261</f>
        <v>0</v>
      </c>
      <c r="CX261" s="34">
        <f>$H261*'Base Data'!CX261</f>
        <v>0</v>
      </c>
      <c r="CY261" s="34">
        <f>$H261*'Base Data'!CY261</f>
        <v>0</v>
      </c>
      <c r="CZ261" s="34">
        <f>$H261*'Base Data'!CZ261</f>
        <v>0</v>
      </c>
      <c r="DA261" s="34">
        <f>$H261*'Base Data'!DA261</f>
        <v>0</v>
      </c>
      <c r="DB261" s="34">
        <f>$H261*'Base Data'!DB261</f>
        <v>0</v>
      </c>
      <c r="DC261" s="34">
        <f>$H261*'Base Data'!DC261</f>
        <v>0</v>
      </c>
      <c r="DD261" s="34">
        <f>$H261*'Base Data'!DD261</f>
        <v>0</v>
      </c>
      <c r="DE261" s="34">
        <f>$H261*'Base Data'!DE261</f>
        <v>0</v>
      </c>
      <c r="DF261" s="34">
        <f>$H261*'Base Data'!DF261</f>
        <v>0</v>
      </c>
      <c r="DG261" s="34">
        <f>$H261*'Base Data'!DG261</f>
        <v>0</v>
      </c>
      <c r="DH261" s="34">
        <f>$H261*'Base Data'!DH261</f>
        <v>0</v>
      </c>
      <c r="DI261" s="34">
        <f>$H261*'Base Data'!DI261</f>
        <v>0</v>
      </c>
      <c r="DJ261" s="34">
        <f>$H261*'Base Data'!DJ261</f>
        <v>0</v>
      </c>
      <c r="DK261" s="34">
        <f>$H261*'Base Data'!DK261</f>
        <v>0</v>
      </c>
      <c r="DL261" s="36">
        <f>$H261*'Base Data'!DL261</f>
        <v>0</v>
      </c>
    </row>
    <row r="262" spans="1:117" s="173" customFormat="1" ht="19.899999999999999" customHeight="1">
      <c r="A262" s="333"/>
      <c r="B262" s="333"/>
      <c r="C262" s="76"/>
      <c r="D262" s="87" t="s">
        <v>482</v>
      </c>
      <c r="E262" s="126" t="s">
        <v>886</v>
      </c>
      <c r="F262" s="426" t="s">
        <v>354</v>
      </c>
      <c r="G262" s="726">
        <f>'LCR Weights'!M262</f>
        <v>0</v>
      </c>
      <c r="H262" s="727">
        <f>'LCR Weights'!H262</f>
        <v>0</v>
      </c>
      <c r="I262" s="766">
        <f>$H262*'Base Data'!I262</f>
        <v>0</v>
      </c>
      <c r="J262" s="102"/>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c r="CX262" s="103"/>
      <c r="CY262" s="103"/>
      <c r="CZ262" s="103"/>
      <c r="DA262" s="103"/>
      <c r="DB262" s="103"/>
      <c r="DC262" s="103"/>
      <c r="DD262" s="103"/>
      <c r="DE262" s="103"/>
      <c r="DF262" s="103"/>
      <c r="DG262" s="103"/>
      <c r="DH262" s="103"/>
      <c r="DI262" s="103"/>
      <c r="DJ262" s="103"/>
      <c r="DK262" s="103"/>
      <c r="DL262" s="104"/>
      <c r="DM262" s="401"/>
    </row>
    <row r="263" spans="1:117" s="173" customFormat="1" ht="19.899999999999999" customHeight="1">
      <c r="A263" s="333"/>
      <c r="B263" s="333"/>
      <c r="C263" s="76"/>
      <c r="D263" s="87" t="s">
        <v>483</v>
      </c>
      <c r="E263" s="126" t="s">
        <v>887</v>
      </c>
      <c r="F263" s="426" t="s">
        <v>355</v>
      </c>
      <c r="G263" s="726">
        <f>'LCR Weights'!M263</f>
        <v>0</v>
      </c>
      <c r="H263" s="727">
        <f>'LCR Weights'!H263</f>
        <v>0</v>
      </c>
      <c r="I263" s="766">
        <f>$H263*'Base Data'!I263</f>
        <v>0</v>
      </c>
      <c r="J263" s="102"/>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c r="CX263" s="103"/>
      <c r="CY263" s="103"/>
      <c r="CZ263" s="103"/>
      <c r="DA263" s="103"/>
      <c r="DB263" s="103"/>
      <c r="DC263" s="103"/>
      <c r="DD263" s="103"/>
      <c r="DE263" s="103"/>
      <c r="DF263" s="103"/>
      <c r="DG263" s="103"/>
      <c r="DH263" s="103"/>
      <c r="DI263" s="103"/>
      <c r="DJ263" s="103"/>
      <c r="DK263" s="103"/>
      <c r="DL263" s="104"/>
      <c r="DM263" s="401"/>
    </row>
    <row r="264" spans="1:117" s="173" customFormat="1" ht="19.899999999999999" customHeight="1">
      <c r="A264" s="333"/>
      <c r="B264" s="333"/>
      <c r="C264" s="76"/>
      <c r="D264" s="87" t="s">
        <v>484</v>
      </c>
      <c r="E264" s="126" t="s">
        <v>888</v>
      </c>
      <c r="F264" s="426" t="s">
        <v>356</v>
      </c>
      <c r="G264" s="726">
        <f>'LCR Weights'!M264</f>
        <v>0</v>
      </c>
      <c r="H264" s="727">
        <f>'LCR Weights'!H264</f>
        <v>0</v>
      </c>
      <c r="I264" s="766">
        <f>$H264*'Base Data'!I264</f>
        <v>0</v>
      </c>
      <c r="J264" s="102"/>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c r="CX264" s="103"/>
      <c r="CY264" s="103"/>
      <c r="CZ264" s="103"/>
      <c r="DA264" s="103"/>
      <c r="DB264" s="103"/>
      <c r="DC264" s="103"/>
      <c r="DD264" s="103"/>
      <c r="DE264" s="103"/>
      <c r="DF264" s="103"/>
      <c r="DG264" s="103"/>
      <c r="DH264" s="103"/>
      <c r="DI264" s="103"/>
      <c r="DJ264" s="103"/>
      <c r="DK264" s="103"/>
      <c r="DL264" s="104"/>
      <c r="DM264" s="401"/>
    </row>
    <row r="265" spans="1:117" s="173" customFormat="1" ht="19.899999999999999" customHeight="1">
      <c r="A265" s="333"/>
      <c r="B265" s="333"/>
      <c r="C265" s="76"/>
      <c r="D265" s="87" t="s">
        <v>485</v>
      </c>
      <c r="E265" s="126" t="s">
        <v>889</v>
      </c>
      <c r="F265" s="426" t="s">
        <v>357</v>
      </c>
      <c r="G265" s="726">
        <f>'LCR Weights'!M265</f>
        <v>0</v>
      </c>
      <c r="H265" s="727">
        <f>'LCR Weights'!H265</f>
        <v>0</v>
      </c>
      <c r="I265" s="766">
        <f>$H265*'Base Data'!I265</f>
        <v>0</v>
      </c>
      <c r="J265" s="102"/>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c r="CX265" s="103"/>
      <c r="CY265" s="103"/>
      <c r="CZ265" s="103"/>
      <c r="DA265" s="103"/>
      <c r="DB265" s="103"/>
      <c r="DC265" s="103"/>
      <c r="DD265" s="103"/>
      <c r="DE265" s="103"/>
      <c r="DF265" s="103"/>
      <c r="DG265" s="103"/>
      <c r="DH265" s="103"/>
      <c r="DI265" s="103"/>
      <c r="DJ265" s="103"/>
      <c r="DK265" s="103"/>
      <c r="DL265" s="104"/>
      <c r="DM265" s="401"/>
    </row>
    <row r="266" spans="1:117" s="173" customFormat="1" ht="19.899999999999999" customHeight="1">
      <c r="A266" s="333"/>
      <c r="B266" s="333"/>
      <c r="C266" s="76"/>
      <c r="D266" s="87" t="s">
        <v>486</v>
      </c>
      <c r="E266" s="126" t="s">
        <v>890</v>
      </c>
      <c r="F266" s="426" t="s">
        <v>358</v>
      </c>
      <c r="G266" s="726">
        <f>'LCR Weights'!M266</f>
        <v>0</v>
      </c>
      <c r="H266" s="727">
        <f>'LCR Weights'!H266</f>
        <v>0</v>
      </c>
      <c r="I266" s="766">
        <f>$H266*'Base Data'!I266</f>
        <v>0</v>
      </c>
      <c r="J266" s="102"/>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03"/>
      <c r="AH266" s="103"/>
      <c r="AI266" s="103"/>
      <c r="AJ266" s="103"/>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c r="CR266" s="103"/>
      <c r="CS266" s="103"/>
      <c r="CT266" s="103"/>
      <c r="CU266" s="103"/>
      <c r="CV266" s="103"/>
      <c r="CW266" s="103"/>
      <c r="CX266" s="103"/>
      <c r="CY266" s="103"/>
      <c r="CZ266" s="103"/>
      <c r="DA266" s="103"/>
      <c r="DB266" s="103"/>
      <c r="DC266" s="103"/>
      <c r="DD266" s="103"/>
      <c r="DE266" s="103"/>
      <c r="DF266" s="103"/>
      <c r="DG266" s="103"/>
      <c r="DH266" s="103"/>
      <c r="DI266" s="103"/>
      <c r="DJ266" s="103"/>
      <c r="DK266" s="103"/>
      <c r="DL266" s="104"/>
      <c r="DM266" s="401"/>
    </row>
    <row r="267" spans="1:117" s="173" customFormat="1" ht="19.899999999999999" customHeight="1">
      <c r="A267" s="333"/>
      <c r="B267" s="333"/>
      <c r="C267" s="76"/>
      <c r="D267" s="87" t="s">
        <v>487</v>
      </c>
      <c r="E267" s="126" t="s">
        <v>891</v>
      </c>
      <c r="F267" s="426" t="s">
        <v>359</v>
      </c>
      <c r="G267" s="726">
        <f>'LCR Weights'!M267</f>
        <v>0</v>
      </c>
      <c r="H267" s="727">
        <f>'LCR Weights'!H267</f>
        <v>0</v>
      </c>
      <c r="I267" s="766">
        <f>$H267*'Base Data'!I267</f>
        <v>0</v>
      </c>
      <c r="J267" s="102"/>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3"/>
      <c r="BU267" s="103"/>
      <c r="BV267" s="103"/>
      <c r="BW267" s="103"/>
      <c r="BX267" s="103"/>
      <c r="BY267" s="103"/>
      <c r="BZ267" s="103"/>
      <c r="CA267" s="103"/>
      <c r="CB267" s="103"/>
      <c r="CC267" s="103"/>
      <c r="CD267" s="103"/>
      <c r="CE267" s="103"/>
      <c r="CF267" s="103"/>
      <c r="CG267" s="103"/>
      <c r="CH267" s="103"/>
      <c r="CI267" s="103"/>
      <c r="CJ267" s="103"/>
      <c r="CK267" s="103"/>
      <c r="CL267" s="103"/>
      <c r="CM267" s="103"/>
      <c r="CN267" s="103"/>
      <c r="CO267" s="103"/>
      <c r="CP267" s="103"/>
      <c r="CQ267" s="103"/>
      <c r="CR267" s="103"/>
      <c r="CS267" s="103"/>
      <c r="CT267" s="103"/>
      <c r="CU267" s="103"/>
      <c r="CV267" s="103"/>
      <c r="CW267" s="103"/>
      <c r="CX267" s="103"/>
      <c r="CY267" s="103"/>
      <c r="CZ267" s="103"/>
      <c r="DA267" s="103"/>
      <c r="DB267" s="103"/>
      <c r="DC267" s="103"/>
      <c r="DD267" s="103"/>
      <c r="DE267" s="103"/>
      <c r="DF267" s="103"/>
      <c r="DG267" s="103"/>
      <c r="DH267" s="103"/>
      <c r="DI267" s="103"/>
      <c r="DJ267" s="103"/>
      <c r="DK267" s="103"/>
      <c r="DL267" s="104"/>
      <c r="DM267" s="401"/>
    </row>
    <row r="268" spans="1:117" s="173" customFormat="1" ht="19.899999999999999" customHeight="1">
      <c r="A268" s="333"/>
      <c r="B268" s="333"/>
      <c r="C268" s="76"/>
      <c r="D268" s="87" t="s">
        <v>488</v>
      </c>
      <c r="E268" s="126" t="s">
        <v>892</v>
      </c>
      <c r="F268" s="426" t="s">
        <v>360</v>
      </c>
      <c r="G268" s="726">
        <f>'LCR Weights'!M268</f>
        <v>0</v>
      </c>
      <c r="H268" s="727">
        <f>'LCR Weights'!H268</f>
        <v>0</v>
      </c>
      <c r="I268" s="766">
        <f>$H268*'Base Data'!I268</f>
        <v>0</v>
      </c>
      <c r="J268" s="102"/>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c r="AG268" s="103"/>
      <c r="AH268" s="103"/>
      <c r="AI268" s="103"/>
      <c r="AJ268" s="103"/>
      <c r="AK268" s="103"/>
      <c r="AL268" s="103"/>
      <c r="AM268" s="103"/>
      <c r="AN268" s="103"/>
      <c r="AO268" s="103"/>
      <c r="AP268" s="103"/>
      <c r="AQ268" s="103"/>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3"/>
      <c r="BU268" s="103"/>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c r="CU268" s="103"/>
      <c r="CV268" s="103"/>
      <c r="CW268" s="103"/>
      <c r="CX268" s="103"/>
      <c r="CY268" s="103"/>
      <c r="CZ268" s="103"/>
      <c r="DA268" s="103"/>
      <c r="DB268" s="103"/>
      <c r="DC268" s="103"/>
      <c r="DD268" s="103"/>
      <c r="DE268" s="103"/>
      <c r="DF268" s="103"/>
      <c r="DG268" s="103"/>
      <c r="DH268" s="103"/>
      <c r="DI268" s="103"/>
      <c r="DJ268" s="103"/>
      <c r="DK268" s="103"/>
      <c r="DL268" s="104"/>
      <c r="DM268" s="401"/>
    </row>
    <row r="269" spans="1:117" s="173" customFormat="1" ht="19.899999999999999" customHeight="1">
      <c r="A269" s="333"/>
      <c r="B269" s="333"/>
      <c r="C269" s="76"/>
      <c r="D269" s="87" t="s">
        <v>489</v>
      </c>
      <c r="E269" s="126" t="s">
        <v>893</v>
      </c>
      <c r="F269" s="426" t="s">
        <v>361</v>
      </c>
      <c r="G269" s="726">
        <f>'LCR Weights'!M269</f>
        <v>0</v>
      </c>
      <c r="H269" s="727">
        <f>'LCR Weights'!H269</f>
        <v>0</v>
      </c>
      <c r="I269" s="766">
        <f>$H269*'Base Data'!I269</f>
        <v>0</v>
      </c>
      <c r="J269" s="102"/>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3"/>
      <c r="BU269" s="103"/>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c r="CR269" s="103"/>
      <c r="CS269" s="103"/>
      <c r="CT269" s="103"/>
      <c r="CU269" s="103"/>
      <c r="CV269" s="103"/>
      <c r="CW269" s="103"/>
      <c r="CX269" s="103"/>
      <c r="CY269" s="103"/>
      <c r="CZ269" s="103"/>
      <c r="DA269" s="103"/>
      <c r="DB269" s="103"/>
      <c r="DC269" s="103"/>
      <c r="DD269" s="103"/>
      <c r="DE269" s="103"/>
      <c r="DF269" s="103"/>
      <c r="DG269" s="103"/>
      <c r="DH269" s="103"/>
      <c r="DI269" s="103"/>
      <c r="DJ269" s="103"/>
      <c r="DK269" s="103"/>
      <c r="DL269" s="104"/>
      <c r="DM269" s="401"/>
    </row>
    <row r="270" spans="1:117" s="173" customFormat="1" ht="25.15" customHeight="1">
      <c r="A270" s="333"/>
      <c r="B270" s="333"/>
      <c r="C270" s="76"/>
      <c r="D270" s="87" t="s">
        <v>490</v>
      </c>
      <c r="E270" s="116" t="s">
        <v>894</v>
      </c>
      <c r="F270" s="409" t="s">
        <v>362</v>
      </c>
      <c r="G270" s="726">
        <f>'LCR Weights'!M270</f>
        <v>0</v>
      </c>
      <c r="H270" s="727">
        <f>'LCR Weights'!H270</f>
        <v>0</v>
      </c>
      <c r="I270" s="766">
        <f>$H270*'Base Data'!I270</f>
        <v>0</v>
      </c>
      <c r="J270" s="102"/>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3"/>
      <c r="AL270" s="103"/>
      <c r="AM270" s="103"/>
      <c r="AN270" s="103"/>
      <c r="AO270" s="103"/>
      <c r="AP270" s="103"/>
      <c r="AQ270" s="103"/>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3"/>
      <c r="BU270" s="103"/>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c r="CR270" s="103"/>
      <c r="CS270" s="103"/>
      <c r="CT270" s="103"/>
      <c r="CU270" s="103"/>
      <c r="CV270" s="103"/>
      <c r="CW270" s="103"/>
      <c r="CX270" s="103"/>
      <c r="CY270" s="103"/>
      <c r="CZ270" s="103"/>
      <c r="DA270" s="103"/>
      <c r="DB270" s="103"/>
      <c r="DC270" s="103"/>
      <c r="DD270" s="103"/>
      <c r="DE270" s="103"/>
      <c r="DF270" s="103"/>
      <c r="DG270" s="103"/>
      <c r="DH270" s="103"/>
      <c r="DI270" s="103"/>
      <c r="DJ270" s="103"/>
      <c r="DK270" s="103"/>
      <c r="DL270" s="104"/>
      <c r="DM270" s="401"/>
    </row>
    <row r="271" spans="1:117" s="413" customFormat="1" ht="19.899999999999999" customHeight="1" thickBot="1">
      <c r="A271" s="333"/>
      <c r="B271" s="333"/>
      <c r="C271" s="130"/>
      <c r="D271" s="151" t="s">
        <v>491</v>
      </c>
      <c r="E271" s="152" t="s">
        <v>895</v>
      </c>
      <c r="F271" s="428" t="s">
        <v>363</v>
      </c>
      <c r="G271" s="790">
        <f>'LCR Weights'!M271</f>
        <v>0</v>
      </c>
      <c r="H271" s="791">
        <f>'LCR Weights'!H271</f>
        <v>0</v>
      </c>
      <c r="I271" s="792"/>
      <c r="J271" s="793"/>
      <c r="K271" s="794">
        <f>$H271*'Base Data'!K271</f>
        <v>0</v>
      </c>
      <c r="L271" s="794">
        <f>$H271*'Base Data'!L271</f>
        <v>0</v>
      </c>
      <c r="M271" s="794">
        <f>$H271*'Base Data'!M271</f>
        <v>0</v>
      </c>
      <c r="N271" s="794">
        <f>$H271*'Base Data'!N271</f>
        <v>0</v>
      </c>
      <c r="O271" s="794">
        <f>$H271*'Base Data'!O271</f>
        <v>0</v>
      </c>
      <c r="P271" s="794">
        <f>$H271*'Base Data'!P271</f>
        <v>0</v>
      </c>
      <c r="Q271" s="794">
        <f>$H271*'Base Data'!Q271</f>
        <v>0</v>
      </c>
      <c r="R271" s="794">
        <f>$H271*'Base Data'!R271</f>
        <v>0</v>
      </c>
      <c r="S271" s="794">
        <f>$H271*'Base Data'!S271</f>
        <v>0</v>
      </c>
      <c r="T271" s="794">
        <f>$H271*'Base Data'!T271</f>
        <v>0</v>
      </c>
      <c r="U271" s="794">
        <f>$H271*'Base Data'!U271</f>
        <v>0</v>
      </c>
      <c r="V271" s="794">
        <f>$H271*'Base Data'!V271</f>
        <v>0</v>
      </c>
      <c r="W271" s="794">
        <f>$H271*'Base Data'!W271</f>
        <v>0</v>
      </c>
      <c r="X271" s="794">
        <f>$H271*'Base Data'!X271</f>
        <v>0</v>
      </c>
      <c r="Y271" s="794">
        <f>$H271*'Base Data'!Y271</f>
        <v>0</v>
      </c>
      <c r="Z271" s="794">
        <f>$H271*'Base Data'!Z271</f>
        <v>0</v>
      </c>
      <c r="AA271" s="794">
        <f>$H271*'Base Data'!AA271</f>
        <v>0</v>
      </c>
      <c r="AB271" s="794">
        <f>$H271*'Base Data'!AB271</f>
        <v>0</v>
      </c>
      <c r="AC271" s="794">
        <f>$H271*'Base Data'!AC271</f>
        <v>0</v>
      </c>
      <c r="AD271" s="794">
        <f>$H271*'Base Data'!AD271</f>
        <v>0</v>
      </c>
      <c r="AE271" s="794">
        <f>$H271*'Base Data'!AE271</f>
        <v>0</v>
      </c>
      <c r="AF271" s="794">
        <f>$H271*'Base Data'!AF271</f>
        <v>0</v>
      </c>
      <c r="AG271" s="794">
        <f>$H271*'Base Data'!AG271</f>
        <v>0</v>
      </c>
      <c r="AH271" s="794">
        <f>$H271*'Base Data'!AH271</f>
        <v>0</v>
      </c>
      <c r="AI271" s="794">
        <f>$H271*'Base Data'!AI271</f>
        <v>0</v>
      </c>
      <c r="AJ271" s="794">
        <f>$H271*'Base Data'!AJ271</f>
        <v>0</v>
      </c>
      <c r="AK271" s="794">
        <f>$H271*'Base Data'!AK271</f>
        <v>0</v>
      </c>
      <c r="AL271" s="794">
        <f>$H271*'Base Data'!AL271</f>
        <v>0</v>
      </c>
      <c r="AM271" s="794">
        <f>$H271*'Base Data'!AM271</f>
        <v>0</v>
      </c>
      <c r="AN271" s="794">
        <f>$H271*'Base Data'!AN271</f>
        <v>0</v>
      </c>
      <c r="AO271" s="794">
        <f>$H271*'Base Data'!AO271</f>
        <v>0</v>
      </c>
      <c r="AP271" s="794">
        <f>$H271*'Base Data'!AP271</f>
        <v>0</v>
      </c>
      <c r="AQ271" s="794">
        <f>$H271*'Base Data'!AQ271</f>
        <v>0</v>
      </c>
      <c r="AR271" s="794">
        <f>$H271*'Base Data'!AR271</f>
        <v>0</v>
      </c>
      <c r="AS271" s="794">
        <f>$H271*'Base Data'!AS271</f>
        <v>0</v>
      </c>
      <c r="AT271" s="794">
        <f>$H271*'Base Data'!AT271</f>
        <v>0</v>
      </c>
      <c r="AU271" s="794">
        <f>$H271*'Base Data'!AU271</f>
        <v>0</v>
      </c>
      <c r="AV271" s="794">
        <f>$H271*'Base Data'!AV271</f>
        <v>0</v>
      </c>
      <c r="AW271" s="794">
        <f>$H271*'Base Data'!AW271</f>
        <v>0</v>
      </c>
      <c r="AX271" s="794">
        <f>$H271*'Base Data'!AX271</f>
        <v>0</v>
      </c>
      <c r="AY271" s="794">
        <f>$H271*'Base Data'!AY271</f>
        <v>0</v>
      </c>
      <c r="AZ271" s="794">
        <f>$H271*'Base Data'!AZ271</f>
        <v>0</v>
      </c>
      <c r="BA271" s="794">
        <f>$H271*'Base Data'!BA271</f>
        <v>0</v>
      </c>
      <c r="BB271" s="794">
        <f>$H271*'Base Data'!BB271</f>
        <v>0</v>
      </c>
      <c r="BC271" s="794">
        <f>$H271*'Base Data'!BC271</f>
        <v>0</v>
      </c>
      <c r="BD271" s="794">
        <f>$H271*'Base Data'!BD271</f>
        <v>0</v>
      </c>
      <c r="BE271" s="794">
        <f>$H271*'Base Data'!BE271</f>
        <v>0</v>
      </c>
      <c r="BF271" s="794">
        <f>$H271*'Base Data'!BF271</f>
        <v>0</v>
      </c>
      <c r="BG271" s="794">
        <f>$H271*'Base Data'!BG271</f>
        <v>0</v>
      </c>
      <c r="BH271" s="794">
        <f>$H271*'Base Data'!BH271</f>
        <v>0</v>
      </c>
      <c r="BI271" s="794">
        <f>$H271*'Base Data'!BI271</f>
        <v>0</v>
      </c>
      <c r="BJ271" s="794">
        <f>$H271*'Base Data'!BJ271</f>
        <v>0</v>
      </c>
      <c r="BK271" s="794">
        <f>$H271*'Base Data'!BK271</f>
        <v>0</v>
      </c>
      <c r="BL271" s="794">
        <f>$H271*'Base Data'!BL271</f>
        <v>0</v>
      </c>
      <c r="BM271" s="794">
        <f>$H271*'Base Data'!BM271</f>
        <v>0</v>
      </c>
      <c r="BN271" s="794">
        <f>$H271*'Base Data'!BN271</f>
        <v>0</v>
      </c>
      <c r="BO271" s="794">
        <f>$H271*'Base Data'!BO271</f>
        <v>0</v>
      </c>
      <c r="BP271" s="794">
        <f>$H271*'Base Data'!BP271</f>
        <v>0</v>
      </c>
      <c r="BQ271" s="794">
        <f>$H271*'Base Data'!BQ271</f>
        <v>0</v>
      </c>
      <c r="BR271" s="794">
        <f>$H271*'Base Data'!BR271</f>
        <v>0</v>
      </c>
      <c r="BS271" s="794">
        <f>$H271*'Base Data'!BS271</f>
        <v>0</v>
      </c>
      <c r="BT271" s="794">
        <f>$H271*'Base Data'!BT271</f>
        <v>0</v>
      </c>
      <c r="BU271" s="794">
        <f>$H271*'Base Data'!BU271</f>
        <v>0</v>
      </c>
      <c r="BV271" s="794">
        <f>$H271*'Base Data'!BV271</f>
        <v>0</v>
      </c>
      <c r="BW271" s="794">
        <f>$H271*'Base Data'!BW271</f>
        <v>0</v>
      </c>
      <c r="BX271" s="794">
        <f>$H271*'Base Data'!BX271</f>
        <v>0</v>
      </c>
      <c r="BY271" s="794">
        <f>$H271*'Base Data'!BY271</f>
        <v>0</v>
      </c>
      <c r="BZ271" s="794">
        <f>$H271*'Base Data'!BZ271</f>
        <v>0</v>
      </c>
      <c r="CA271" s="794">
        <f>$H271*'Base Data'!CA271</f>
        <v>0</v>
      </c>
      <c r="CB271" s="794">
        <f>$H271*'Base Data'!CB271</f>
        <v>0</v>
      </c>
      <c r="CC271" s="794">
        <f>$H271*'Base Data'!CC271</f>
        <v>0</v>
      </c>
      <c r="CD271" s="794">
        <f>$H271*'Base Data'!CD271</f>
        <v>0</v>
      </c>
      <c r="CE271" s="794">
        <f>$H271*'Base Data'!CE271</f>
        <v>0</v>
      </c>
      <c r="CF271" s="794">
        <f>$H271*'Base Data'!CF271</f>
        <v>0</v>
      </c>
      <c r="CG271" s="794">
        <f>$H271*'Base Data'!CG271</f>
        <v>0</v>
      </c>
      <c r="CH271" s="794">
        <f>$H271*'Base Data'!CH271</f>
        <v>0</v>
      </c>
      <c r="CI271" s="794">
        <f>$H271*'Base Data'!CI271</f>
        <v>0</v>
      </c>
      <c r="CJ271" s="794">
        <f>$H271*'Base Data'!CJ271</f>
        <v>0</v>
      </c>
      <c r="CK271" s="794">
        <f>$H271*'Base Data'!CK271</f>
        <v>0</v>
      </c>
      <c r="CL271" s="794">
        <f>$H271*'Base Data'!CL271</f>
        <v>0</v>
      </c>
      <c r="CM271" s="794">
        <f>$H271*'Base Data'!CM271</f>
        <v>0</v>
      </c>
      <c r="CN271" s="794">
        <f>$H271*'Base Data'!CN271</f>
        <v>0</v>
      </c>
      <c r="CO271" s="794">
        <f>$H271*'Base Data'!CO271</f>
        <v>0</v>
      </c>
      <c r="CP271" s="794">
        <f>$H271*'Base Data'!CP271</f>
        <v>0</v>
      </c>
      <c r="CQ271" s="794">
        <f>$H271*'Base Data'!CQ271</f>
        <v>0</v>
      </c>
      <c r="CR271" s="794">
        <f>$H271*'Base Data'!CR271</f>
        <v>0</v>
      </c>
      <c r="CS271" s="794">
        <f>$H271*'Base Data'!CS271</f>
        <v>0</v>
      </c>
      <c r="CT271" s="794">
        <f>$H271*'Base Data'!CT271</f>
        <v>0</v>
      </c>
      <c r="CU271" s="794">
        <f>$H271*'Base Data'!CU271</f>
        <v>0</v>
      </c>
      <c r="CV271" s="794">
        <f>$H271*'Base Data'!CV271</f>
        <v>0</v>
      </c>
      <c r="CW271" s="794">
        <f>$H271*'Base Data'!CW271</f>
        <v>0</v>
      </c>
      <c r="CX271" s="794">
        <f>$H271*'Base Data'!CX271</f>
        <v>0</v>
      </c>
      <c r="CY271" s="794">
        <f>$H271*'Base Data'!CY271</f>
        <v>0</v>
      </c>
      <c r="CZ271" s="794">
        <f>$H271*'Base Data'!CZ271</f>
        <v>0</v>
      </c>
      <c r="DA271" s="794">
        <f>$H271*'Base Data'!DA271</f>
        <v>0</v>
      </c>
      <c r="DB271" s="794">
        <f>$H271*'Base Data'!DB271</f>
        <v>0</v>
      </c>
      <c r="DC271" s="794">
        <f>$H271*'Base Data'!DC271</f>
        <v>0</v>
      </c>
      <c r="DD271" s="794">
        <f>$H271*'Base Data'!DD271</f>
        <v>0</v>
      </c>
      <c r="DE271" s="794">
        <f>$H271*'Base Data'!DE271</f>
        <v>0</v>
      </c>
      <c r="DF271" s="794">
        <f>$H271*'Base Data'!DF271</f>
        <v>0</v>
      </c>
      <c r="DG271" s="794">
        <f>$H271*'Base Data'!DG271</f>
        <v>0</v>
      </c>
      <c r="DH271" s="794">
        <f>$H271*'Base Data'!DH271</f>
        <v>0</v>
      </c>
      <c r="DI271" s="794">
        <f>$H271*'Base Data'!DI271</f>
        <v>0</v>
      </c>
      <c r="DJ271" s="794">
        <f>$H271*'Base Data'!DJ271</f>
        <v>0</v>
      </c>
      <c r="DK271" s="794">
        <f>$H271*'Base Data'!DK271</f>
        <v>0</v>
      </c>
      <c r="DL271" s="795">
        <f>$H271*'Base Data'!DL271</f>
        <v>0</v>
      </c>
    </row>
    <row r="272" spans="1:117" s="173" customFormat="1">
      <c r="A272" s="53"/>
      <c r="B272" s="76"/>
      <c r="C272" s="76"/>
      <c r="D272" s="154"/>
      <c r="E272" s="154"/>
      <c r="F272" s="608"/>
      <c r="G272" s="567"/>
      <c r="H272" s="567"/>
      <c r="I272" s="796"/>
      <c r="J272" s="796"/>
      <c r="K272" s="796"/>
      <c r="L272" s="796"/>
      <c r="M272" s="796"/>
      <c r="N272" s="796"/>
      <c r="O272" s="796"/>
      <c r="P272" s="796"/>
      <c r="Q272" s="796"/>
      <c r="R272" s="796"/>
      <c r="S272" s="796"/>
      <c r="T272" s="796"/>
      <c r="U272" s="796"/>
      <c r="V272" s="796"/>
      <c r="W272" s="796"/>
      <c r="X272" s="796"/>
      <c r="Y272" s="796"/>
      <c r="Z272" s="796"/>
      <c r="AA272" s="796"/>
      <c r="AB272" s="796"/>
      <c r="AC272" s="796"/>
      <c r="AD272" s="796"/>
      <c r="AE272" s="796"/>
      <c r="AF272" s="796"/>
      <c r="AG272" s="796"/>
      <c r="AH272" s="796"/>
      <c r="AI272" s="796"/>
      <c r="AJ272" s="796"/>
      <c r="AK272" s="796"/>
      <c r="AL272" s="796"/>
      <c r="AM272" s="796"/>
      <c r="AN272" s="796"/>
      <c r="AO272" s="796"/>
      <c r="AP272" s="796"/>
      <c r="AQ272" s="796"/>
      <c r="AR272" s="796"/>
      <c r="AS272" s="796"/>
      <c r="AT272" s="796"/>
      <c r="AU272" s="796"/>
      <c r="AV272" s="796"/>
      <c r="AW272" s="796"/>
      <c r="AX272" s="796"/>
      <c r="AY272" s="796"/>
      <c r="AZ272" s="796"/>
      <c r="BA272" s="796"/>
      <c r="BB272" s="796"/>
      <c r="BC272" s="796"/>
      <c r="BD272" s="796"/>
      <c r="BE272" s="796"/>
      <c r="BF272" s="796"/>
      <c r="BG272" s="796"/>
      <c r="BH272" s="796"/>
      <c r="BI272" s="796"/>
      <c r="BJ272" s="796"/>
      <c r="BK272" s="796"/>
      <c r="BL272" s="796"/>
      <c r="BM272" s="796"/>
      <c r="BN272" s="796"/>
      <c r="BO272" s="796"/>
      <c r="BP272" s="796"/>
      <c r="BQ272" s="796"/>
      <c r="BR272" s="796"/>
      <c r="BS272" s="796"/>
      <c r="BT272" s="796"/>
      <c r="BU272" s="796"/>
      <c r="BV272" s="796"/>
      <c r="BW272" s="796"/>
      <c r="BX272" s="796"/>
      <c r="BY272" s="796"/>
      <c r="BZ272" s="796"/>
      <c r="CA272" s="796"/>
      <c r="CB272" s="796"/>
      <c r="CC272" s="796"/>
      <c r="CD272" s="796"/>
      <c r="CE272" s="796"/>
      <c r="CF272" s="796"/>
      <c r="CG272" s="796"/>
      <c r="CH272" s="796"/>
      <c r="CI272" s="796"/>
      <c r="CJ272" s="796"/>
      <c r="CK272" s="796"/>
      <c r="CL272" s="796"/>
      <c r="CM272" s="796"/>
      <c r="CN272" s="796"/>
      <c r="CO272" s="796"/>
      <c r="CP272" s="796"/>
      <c r="CQ272" s="796"/>
      <c r="CR272" s="796"/>
      <c r="CS272" s="796"/>
      <c r="CT272" s="796"/>
      <c r="CU272" s="796"/>
      <c r="CV272" s="796"/>
      <c r="CW272" s="796"/>
      <c r="CX272" s="796"/>
      <c r="CY272" s="796"/>
      <c r="CZ272" s="796"/>
      <c r="DA272" s="796"/>
      <c r="DB272" s="796"/>
      <c r="DC272" s="796"/>
      <c r="DD272" s="796"/>
      <c r="DE272" s="796"/>
      <c r="DF272" s="796"/>
      <c r="DG272" s="796"/>
      <c r="DH272" s="796"/>
      <c r="DI272" s="796"/>
      <c r="DJ272" s="796"/>
      <c r="DK272" s="796"/>
      <c r="DL272" s="796"/>
      <c r="DM272" s="401"/>
    </row>
    <row r="273" spans="1:117" s="173" customFormat="1" ht="14.65" thickBot="1">
      <c r="A273" s="53"/>
      <c r="B273" s="76"/>
      <c r="C273" s="76"/>
      <c r="D273" s="154"/>
      <c r="E273" s="154"/>
      <c r="F273" s="608"/>
      <c r="G273" s="567"/>
      <c r="H273" s="567"/>
      <c r="I273" s="796"/>
      <c r="J273" s="796"/>
      <c r="K273" s="796"/>
      <c r="L273" s="796"/>
      <c r="M273" s="796"/>
      <c r="N273" s="796"/>
      <c r="O273" s="796"/>
      <c r="P273" s="796"/>
      <c r="Q273" s="796"/>
      <c r="R273" s="796"/>
      <c r="S273" s="796"/>
      <c r="T273" s="796"/>
      <c r="U273" s="796"/>
      <c r="V273" s="796"/>
      <c r="W273" s="796"/>
      <c r="X273" s="796"/>
      <c r="Y273" s="796"/>
      <c r="Z273" s="796"/>
      <c r="AA273" s="796"/>
      <c r="AB273" s="796"/>
      <c r="AC273" s="796"/>
      <c r="AD273" s="796"/>
      <c r="AE273" s="796"/>
      <c r="AF273" s="796"/>
      <c r="AG273" s="796"/>
      <c r="AH273" s="796"/>
      <c r="AI273" s="796"/>
      <c r="AJ273" s="796"/>
      <c r="AK273" s="796"/>
      <c r="AL273" s="796"/>
      <c r="AM273" s="796"/>
      <c r="AN273" s="796"/>
      <c r="AO273" s="796"/>
      <c r="AP273" s="796"/>
      <c r="AQ273" s="796"/>
      <c r="AR273" s="796"/>
      <c r="AS273" s="796"/>
      <c r="AT273" s="796"/>
      <c r="AU273" s="796"/>
      <c r="AV273" s="796"/>
      <c r="AW273" s="796"/>
      <c r="AX273" s="796"/>
      <c r="AY273" s="796"/>
      <c r="AZ273" s="796"/>
      <c r="BA273" s="796"/>
      <c r="BB273" s="796"/>
      <c r="BC273" s="796"/>
      <c r="BD273" s="796"/>
      <c r="BE273" s="796"/>
      <c r="BF273" s="796"/>
      <c r="BG273" s="796"/>
      <c r="BH273" s="796"/>
      <c r="BI273" s="796"/>
      <c r="BJ273" s="796"/>
      <c r="BK273" s="796"/>
      <c r="BL273" s="796"/>
      <c r="BM273" s="796"/>
      <c r="BN273" s="796"/>
      <c r="BO273" s="796"/>
      <c r="BP273" s="796"/>
      <c r="BQ273" s="796"/>
      <c r="BR273" s="796"/>
      <c r="BS273" s="796"/>
      <c r="BT273" s="796"/>
      <c r="BU273" s="796"/>
      <c r="BV273" s="796"/>
      <c r="BW273" s="796"/>
      <c r="BX273" s="796"/>
      <c r="BY273" s="796"/>
      <c r="BZ273" s="796"/>
      <c r="CA273" s="796"/>
      <c r="CB273" s="796"/>
      <c r="CC273" s="796"/>
      <c r="CD273" s="796"/>
      <c r="CE273" s="796"/>
      <c r="CF273" s="796"/>
      <c r="CG273" s="796"/>
      <c r="CH273" s="796"/>
      <c r="CI273" s="796"/>
      <c r="CJ273" s="796"/>
      <c r="CK273" s="796"/>
      <c r="CL273" s="796"/>
      <c r="CM273" s="796"/>
      <c r="CN273" s="796"/>
      <c r="CO273" s="796"/>
      <c r="CP273" s="796"/>
      <c r="CQ273" s="796"/>
      <c r="CR273" s="796"/>
      <c r="CS273" s="796"/>
      <c r="CT273" s="796"/>
      <c r="CU273" s="796"/>
      <c r="CV273" s="796"/>
      <c r="CW273" s="796"/>
      <c r="CX273" s="796"/>
      <c r="CY273" s="796"/>
      <c r="CZ273" s="796"/>
      <c r="DA273" s="796"/>
      <c r="DB273" s="796"/>
      <c r="DC273" s="796"/>
      <c r="DD273" s="796"/>
      <c r="DE273" s="796"/>
      <c r="DF273" s="796"/>
      <c r="DG273" s="796"/>
      <c r="DH273" s="796"/>
      <c r="DI273" s="796"/>
      <c r="DJ273" s="796"/>
      <c r="DK273" s="796"/>
      <c r="DL273" s="796"/>
      <c r="DM273" s="401"/>
    </row>
    <row r="274" spans="1:117" s="173" customFormat="1" ht="28.5" customHeight="1">
      <c r="A274" s="53"/>
      <c r="B274" s="76"/>
      <c r="C274" s="76"/>
      <c r="D274" s="1066"/>
      <c r="E274" s="1068" t="s">
        <v>364</v>
      </c>
      <c r="F274" s="1123"/>
      <c r="G274" s="1170"/>
      <c r="H274" s="1172"/>
      <c r="I274" s="1207" t="s">
        <v>35</v>
      </c>
      <c r="J274" s="1208"/>
      <c r="K274" s="1210" t="s">
        <v>697</v>
      </c>
      <c r="L274" s="1191" t="s">
        <v>37</v>
      </c>
      <c r="M274" s="1191" t="s">
        <v>38</v>
      </c>
      <c r="N274" s="1191" t="s">
        <v>39</v>
      </c>
      <c r="O274" s="1191" t="s">
        <v>40</v>
      </c>
      <c r="P274" s="1191" t="s">
        <v>41</v>
      </c>
      <c r="Q274" s="1191" t="s">
        <v>42</v>
      </c>
      <c r="R274" s="1211"/>
      <c r="S274" s="1211"/>
      <c r="T274" s="1211"/>
      <c r="U274" s="1211"/>
      <c r="V274" s="1211"/>
      <c r="W274" s="1211"/>
      <c r="X274" s="1207"/>
      <c r="Y274" s="1211"/>
      <c r="Z274" s="1211"/>
      <c r="AA274" s="1211"/>
      <c r="AB274" s="1211"/>
      <c r="AC274" s="1211"/>
      <c r="AD274" s="1211"/>
      <c r="AE274" s="1207"/>
      <c r="AF274" s="1211"/>
      <c r="AG274" s="1211"/>
      <c r="AH274" s="1211"/>
      <c r="AI274" s="1211"/>
      <c r="AJ274" s="1211"/>
      <c r="AK274" s="1211"/>
      <c r="AL274" s="1207"/>
      <c r="AM274" s="1211"/>
      <c r="AN274" s="1211"/>
      <c r="AO274" s="1211"/>
      <c r="AP274" s="1211"/>
      <c r="AQ274" s="1211"/>
      <c r="AR274" s="1211"/>
      <c r="AS274" s="1207"/>
      <c r="AT274" s="1211"/>
      <c r="AU274" s="1211"/>
      <c r="AV274" s="1211"/>
      <c r="AW274" s="1211"/>
      <c r="AX274" s="1211"/>
      <c r="AY274" s="1211"/>
      <c r="AZ274" s="1211"/>
      <c r="BA274" s="1211"/>
      <c r="BB274" s="1211"/>
      <c r="BC274" s="1211"/>
      <c r="BD274" s="1211"/>
      <c r="BE274" s="1211"/>
      <c r="BF274" s="1211"/>
      <c r="BG274" s="1211"/>
      <c r="BH274" s="1211"/>
      <c r="BI274" s="1211"/>
      <c r="BJ274" s="1211"/>
      <c r="BK274" s="1211"/>
      <c r="BL274" s="1211"/>
      <c r="BM274" s="1211"/>
      <c r="BN274" s="1211"/>
      <c r="BO274" s="1211"/>
      <c r="BP274" s="1211"/>
      <c r="BQ274" s="1211"/>
      <c r="BR274" s="1211"/>
      <c r="BS274" s="1211"/>
      <c r="BT274" s="1207"/>
      <c r="BU274" s="1211"/>
      <c r="BV274" s="1211"/>
      <c r="BW274" s="1211"/>
      <c r="BX274" s="1211"/>
      <c r="BY274" s="1211"/>
      <c r="BZ274" s="1211"/>
      <c r="CA274" s="1211"/>
      <c r="CB274" s="1211"/>
      <c r="CC274" s="1211"/>
      <c r="CD274" s="1211"/>
      <c r="CE274" s="1211"/>
      <c r="CF274" s="1211"/>
      <c r="CG274" s="1211"/>
      <c r="CH274" s="1211"/>
      <c r="CI274" s="1211"/>
      <c r="CJ274" s="1211"/>
      <c r="CK274" s="1211"/>
      <c r="CL274" s="1211"/>
      <c r="CM274" s="1211"/>
      <c r="CN274" s="1211"/>
      <c r="CO274" s="1211"/>
      <c r="CP274" s="1211"/>
      <c r="CQ274" s="1211"/>
      <c r="CR274" s="1211"/>
      <c r="CS274" s="1211"/>
      <c r="CT274" s="1211"/>
      <c r="CU274" s="1211"/>
      <c r="CV274" s="1211"/>
      <c r="CW274" s="1211"/>
      <c r="CX274" s="1207"/>
      <c r="CY274" s="1191" t="s">
        <v>43</v>
      </c>
      <c r="CZ274" s="1191" t="s">
        <v>44</v>
      </c>
      <c r="DA274" s="1191" t="s">
        <v>763</v>
      </c>
      <c r="DB274" s="1191" t="s">
        <v>764</v>
      </c>
      <c r="DC274" s="1191" t="s">
        <v>45</v>
      </c>
      <c r="DD274" s="1191" t="s">
        <v>46</v>
      </c>
      <c r="DE274" s="1191" t="s">
        <v>47</v>
      </c>
      <c r="DF274" s="1191" t="s">
        <v>48</v>
      </c>
      <c r="DG274" s="1191" t="s">
        <v>49</v>
      </c>
      <c r="DH274" s="1191" t="s">
        <v>50</v>
      </c>
      <c r="DI274" s="1191" t="s">
        <v>51</v>
      </c>
      <c r="DJ274" s="1191" t="s">
        <v>52</v>
      </c>
      <c r="DK274" s="1191" t="s">
        <v>53</v>
      </c>
      <c r="DL274" s="1212" t="s">
        <v>54</v>
      </c>
      <c r="DM274" s="401"/>
    </row>
    <row r="275" spans="1:117" s="173" customFormat="1" ht="26.25" customHeight="1">
      <c r="A275" s="53"/>
      <c r="B275" s="76"/>
      <c r="C275" s="76"/>
      <c r="D275" s="1122"/>
      <c r="E275" s="1064"/>
      <c r="F275" s="1157"/>
      <c r="G275" s="1171"/>
      <c r="H275" s="1173"/>
      <c r="I275" s="1184"/>
      <c r="J275" s="1209"/>
      <c r="K275" s="1193"/>
      <c r="L275" s="1186"/>
      <c r="M275" s="1186"/>
      <c r="N275" s="1186"/>
      <c r="O275" s="1186"/>
      <c r="P275" s="1186"/>
      <c r="Q275" s="1186"/>
      <c r="R275" s="99" t="s">
        <v>373</v>
      </c>
      <c r="S275" s="99" t="s">
        <v>374</v>
      </c>
      <c r="T275" s="99" t="s">
        <v>375</v>
      </c>
      <c r="U275" s="99" t="s">
        <v>376</v>
      </c>
      <c r="V275" s="99" t="s">
        <v>377</v>
      </c>
      <c r="W275" s="99" t="s">
        <v>378</v>
      </c>
      <c r="X275" s="99" t="s">
        <v>379</v>
      </c>
      <c r="Y275" s="99" t="s">
        <v>380</v>
      </c>
      <c r="Z275" s="99" t="s">
        <v>381</v>
      </c>
      <c r="AA275" s="99" t="s">
        <v>382</v>
      </c>
      <c r="AB275" s="99" t="s">
        <v>383</v>
      </c>
      <c r="AC275" s="99" t="s">
        <v>384</v>
      </c>
      <c r="AD275" s="99" t="s">
        <v>385</v>
      </c>
      <c r="AE275" s="99" t="s">
        <v>386</v>
      </c>
      <c r="AF275" s="99" t="s">
        <v>387</v>
      </c>
      <c r="AG275" s="99" t="s">
        <v>388</v>
      </c>
      <c r="AH275" s="99" t="s">
        <v>389</v>
      </c>
      <c r="AI275" s="99" t="s">
        <v>390</v>
      </c>
      <c r="AJ275" s="99" t="s">
        <v>391</v>
      </c>
      <c r="AK275" s="99" t="s">
        <v>392</v>
      </c>
      <c r="AL275" s="99" t="s">
        <v>393</v>
      </c>
      <c r="AM275" s="99" t="s">
        <v>394</v>
      </c>
      <c r="AN275" s="99" t="s">
        <v>395</v>
      </c>
      <c r="AO275" s="99" t="s">
        <v>396</v>
      </c>
      <c r="AP275" s="99" t="s">
        <v>397</v>
      </c>
      <c r="AQ275" s="99" t="s">
        <v>398</v>
      </c>
      <c r="AR275" s="99" t="s">
        <v>399</v>
      </c>
      <c r="AS275" s="99" t="s">
        <v>400</v>
      </c>
      <c r="AT275" s="99" t="s">
        <v>401</v>
      </c>
      <c r="AU275" s="99" t="s">
        <v>402</v>
      </c>
      <c r="AV275" s="99" t="s">
        <v>403</v>
      </c>
      <c r="AW275" s="99" t="s">
        <v>404</v>
      </c>
      <c r="AX275" s="99" t="s">
        <v>405</v>
      </c>
      <c r="AY275" s="99" t="s">
        <v>406</v>
      </c>
      <c r="AZ275" s="99" t="s">
        <v>407</v>
      </c>
      <c r="BA275" s="99" t="s">
        <v>408</v>
      </c>
      <c r="BB275" s="99" t="s">
        <v>409</v>
      </c>
      <c r="BC275" s="99" t="s">
        <v>410</v>
      </c>
      <c r="BD275" s="99" t="s">
        <v>411</v>
      </c>
      <c r="BE275" s="99" t="s">
        <v>412</v>
      </c>
      <c r="BF275" s="99" t="s">
        <v>413</v>
      </c>
      <c r="BG275" s="99" t="s">
        <v>414</v>
      </c>
      <c r="BH275" s="99" t="s">
        <v>415</v>
      </c>
      <c r="BI275" s="99" t="s">
        <v>416</v>
      </c>
      <c r="BJ275" s="99" t="s">
        <v>417</v>
      </c>
      <c r="BK275" s="99" t="s">
        <v>418</v>
      </c>
      <c r="BL275" s="99" t="s">
        <v>419</v>
      </c>
      <c r="BM275" s="99" t="s">
        <v>420</v>
      </c>
      <c r="BN275" s="99" t="s">
        <v>421</v>
      </c>
      <c r="BO275" s="99" t="s">
        <v>422</v>
      </c>
      <c r="BP275" s="99" t="s">
        <v>423</v>
      </c>
      <c r="BQ275" s="99" t="s">
        <v>424</v>
      </c>
      <c r="BR275" s="99" t="s">
        <v>425</v>
      </c>
      <c r="BS275" s="99" t="s">
        <v>426</v>
      </c>
      <c r="BT275" s="99" t="s">
        <v>427</v>
      </c>
      <c r="BU275" s="99" t="s">
        <v>428</v>
      </c>
      <c r="BV275" s="99" t="s">
        <v>429</v>
      </c>
      <c r="BW275" s="99" t="s">
        <v>430</v>
      </c>
      <c r="BX275" s="99" t="s">
        <v>431</v>
      </c>
      <c r="BY275" s="99" t="s">
        <v>432</v>
      </c>
      <c r="BZ275" s="99" t="s">
        <v>433</v>
      </c>
      <c r="CA275" s="99" t="s">
        <v>434</v>
      </c>
      <c r="CB275" s="99" t="s">
        <v>435</v>
      </c>
      <c r="CC275" s="99" t="s">
        <v>436</v>
      </c>
      <c r="CD275" s="99" t="s">
        <v>437</v>
      </c>
      <c r="CE275" s="99" t="s">
        <v>438</v>
      </c>
      <c r="CF275" s="99" t="s">
        <v>439</v>
      </c>
      <c r="CG275" s="99" t="s">
        <v>440</v>
      </c>
      <c r="CH275" s="99" t="s">
        <v>441</v>
      </c>
      <c r="CI275" s="99" t="s">
        <v>442</v>
      </c>
      <c r="CJ275" s="99" t="s">
        <v>443</v>
      </c>
      <c r="CK275" s="99" t="s">
        <v>444</v>
      </c>
      <c r="CL275" s="99" t="s">
        <v>445</v>
      </c>
      <c r="CM275" s="99" t="s">
        <v>446</v>
      </c>
      <c r="CN275" s="99" t="s">
        <v>447</v>
      </c>
      <c r="CO275" s="99" t="s">
        <v>448</v>
      </c>
      <c r="CP275" s="99" t="s">
        <v>449</v>
      </c>
      <c r="CQ275" s="99" t="s">
        <v>450</v>
      </c>
      <c r="CR275" s="99" t="s">
        <v>451</v>
      </c>
      <c r="CS275" s="99" t="s">
        <v>452</v>
      </c>
      <c r="CT275" s="99" t="s">
        <v>453</v>
      </c>
      <c r="CU275" s="99" t="s">
        <v>454</v>
      </c>
      <c r="CV275" s="99" t="s">
        <v>455</v>
      </c>
      <c r="CW275" s="99" t="s">
        <v>456</v>
      </c>
      <c r="CX275" s="99" t="s">
        <v>457</v>
      </c>
      <c r="CY275" s="1186"/>
      <c r="CZ275" s="1186"/>
      <c r="DA275" s="1186"/>
      <c r="DB275" s="1186"/>
      <c r="DC275" s="1186"/>
      <c r="DD275" s="1186"/>
      <c r="DE275" s="1186"/>
      <c r="DF275" s="1186"/>
      <c r="DG275" s="1186"/>
      <c r="DH275" s="1186"/>
      <c r="DI275" s="1186"/>
      <c r="DJ275" s="1186"/>
      <c r="DK275" s="1186"/>
      <c r="DL275" s="1200"/>
      <c r="DM275" s="401"/>
    </row>
    <row r="276" spans="1:117" s="441" customFormat="1" ht="18.75" customHeight="1">
      <c r="A276" s="53"/>
      <c r="B276" s="76"/>
      <c r="C276" s="76"/>
      <c r="D276" s="87">
        <v>7250</v>
      </c>
      <c r="E276" s="126" t="s">
        <v>896</v>
      </c>
      <c r="F276" s="435" t="s">
        <v>897</v>
      </c>
      <c r="G276" s="797"/>
      <c r="H276" s="798"/>
      <c r="I276" s="799"/>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57"/>
      <c r="BE276" s="157"/>
      <c r="BF276" s="157"/>
      <c r="BG276" s="157"/>
      <c r="BH276" s="157"/>
      <c r="BI276" s="157"/>
      <c r="BJ276" s="157"/>
      <c r="BK276" s="157"/>
      <c r="BL276" s="157"/>
      <c r="BM276" s="157"/>
      <c r="BN276" s="157"/>
      <c r="BO276" s="157"/>
      <c r="BP276" s="157"/>
      <c r="BQ276" s="157"/>
      <c r="BR276" s="157"/>
      <c r="BS276" s="157"/>
      <c r="BT276" s="157"/>
      <c r="BU276" s="157"/>
      <c r="BV276" s="157"/>
      <c r="BW276" s="157"/>
      <c r="BX276" s="157"/>
      <c r="BY276" s="157"/>
      <c r="BZ276" s="157"/>
      <c r="CA276" s="157"/>
      <c r="CB276" s="157"/>
      <c r="CC276" s="157"/>
      <c r="CD276" s="157"/>
      <c r="CE276" s="157"/>
      <c r="CF276" s="157"/>
      <c r="CG276" s="157"/>
      <c r="CH276" s="157"/>
      <c r="CI276" s="157"/>
      <c r="CJ276" s="157"/>
      <c r="CK276" s="157"/>
      <c r="CL276" s="157"/>
      <c r="CM276" s="157"/>
      <c r="CN276" s="157"/>
      <c r="CO276" s="157"/>
      <c r="CP276" s="157"/>
      <c r="CQ276" s="157"/>
      <c r="CR276" s="157"/>
      <c r="CS276" s="157"/>
      <c r="CT276" s="157"/>
      <c r="CU276" s="157"/>
      <c r="CV276" s="157"/>
      <c r="CW276" s="157"/>
      <c r="CX276" s="157"/>
      <c r="CY276" s="157"/>
      <c r="CZ276" s="157"/>
      <c r="DA276" s="157"/>
      <c r="DB276" s="157"/>
      <c r="DC276" s="157"/>
      <c r="DD276" s="157"/>
      <c r="DE276" s="157"/>
      <c r="DF276" s="157"/>
      <c r="DG276" s="157"/>
      <c r="DH276" s="157"/>
      <c r="DI276" s="157"/>
      <c r="DJ276" s="157"/>
      <c r="DK276" s="157"/>
      <c r="DL276" s="158"/>
    </row>
    <row r="277" spans="1:117" s="441" customFormat="1" ht="18.75" customHeight="1">
      <c r="A277" s="53"/>
      <c r="B277" s="76"/>
      <c r="C277" s="76"/>
      <c r="D277" s="87">
        <v>7260</v>
      </c>
      <c r="E277" s="124" t="s">
        <v>898</v>
      </c>
      <c r="F277" s="622" t="s">
        <v>365</v>
      </c>
      <c r="G277" s="797"/>
      <c r="H277" s="798"/>
      <c r="I277" s="738"/>
      <c r="J277" s="800"/>
      <c r="K277" s="801">
        <f>'Base Data'!K277</f>
        <v>0</v>
      </c>
      <c r="L277" s="801">
        <f>'Base Data'!L277</f>
        <v>0</v>
      </c>
      <c r="M277" s="801">
        <f>'Base Data'!M277</f>
        <v>0</v>
      </c>
      <c r="N277" s="801">
        <f>'Base Data'!N277</f>
        <v>0</v>
      </c>
      <c r="O277" s="801">
        <f>'Base Data'!O277</f>
        <v>0</v>
      </c>
      <c r="P277" s="801">
        <f>'Base Data'!P277</f>
        <v>0</v>
      </c>
      <c r="Q277" s="801">
        <f>'Base Data'!Q277</f>
        <v>0</v>
      </c>
      <c r="R277" s="801">
        <f>'Base Data'!R277</f>
        <v>0</v>
      </c>
      <c r="S277" s="801">
        <f>'Base Data'!S277</f>
        <v>0</v>
      </c>
      <c r="T277" s="801">
        <f>'Base Data'!T277</f>
        <v>0</v>
      </c>
      <c r="U277" s="801">
        <f>'Base Data'!U277</f>
        <v>0</v>
      </c>
      <c r="V277" s="801">
        <f>'Base Data'!V277</f>
        <v>0</v>
      </c>
      <c r="W277" s="801">
        <f>'Base Data'!W277</f>
        <v>0</v>
      </c>
      <c r="X277" s="801">
        <f>'Base Data'!X277</f>
        <v>0</v>
      </c>
      <c r="Y277" s="801">
        <f>'Base Data'!Y277</f>
        <v>0</v>
      </c>
      <c r="Z277" s="801">
        <f>'Base Data'!Z277</f>
        <v>0</v>
      </c>
      <c r="AA277" s="801">
        <f>'Base Data'!AA277</f>
        <v>0</v>
      </c>
      <c r="AB277" s="801">
        <f>'Base Data'!AB277</f>
        <v>0</v>
      </c>
      <c r="AC277" s="801">
        <f>'Base Data'!AC277</f>
        <v>0</v>
      </c>
      <c r="AD277" s="801">
        <f>'Base Data'!AD277</f>
        <v>0</v>
      </c>
      <c r="AE277" s="801">
        <f>'Base Data'!AE277</f>
        <v>0</v>
      </c>
      <c r="AF277" s="801">
        <f>'Base Data'!AF277</f>
        <v>0</v>
      </c>
      <c r="AG277" s="801">
        <f>'Base Data'!AG277</f>
        <v>0</v>
      </c>
      <c r="AH277" s="801">
        <f>'Base Data'!AH277</f>
        <v>0</v>
      </c>
      <c r="AI277" s="801">
        <f>'Base Data'!AI277</f>
        <v>0</v>
      </c>
      <c r="AJ277" s="801">
        <f>'Base Data'!AJ277</f>
        <v>0</v>
      </c>
      <c r="AK277" s="801">
        <f>'Base Data'!AK277</f>
        <v>0</v>
      </c>
      <c r="AL277" s="801">
        <f>'Base Data'!AL277</f>
        <v>0</v>
      </c>
      <c r="AM277" s="801">
        <f>'Base Data'!AM277</f>
        <v>0</v>
      </c>
      <c r="AN277" s="801">
        <f>'Base Data'!AN277</f>
        <v>0</v>
      </c>
      <c r="AO277" s="801">
        <f>'Base Data'!AO277</f>
        <v>0</v>
      </c>
      <c r="AP277" s="801">
        <f>'Base Data'!AP277</f>
        <v>0</v>
      </c>
      <c r="AQ277" s="801">
        <f>'Base Data'!AQ277</f>
        <v>0</v>
      </c>
      <c r="AR277" s="801">
        <f>'Base Data'!AR277</f>
        <v>0</v>
      </c>
      <c r="AS277" s="801">
        <f>'Base Data'!AS277</f>
        <v>0</v>
      </c>
      <c r="AT277" s="801">
        <f>'Base Data'!AT277</f>
        <v>0</v>
      </c>
      <c r="AU277" s="801">
        <f>'Base Data'!AU277</f>
        <v>0</v>
      </c>
      <c r="AV277" s="801">
        <f>'Base Data'!AV277</f>
        <v>0</v>
      </c>
      <c r="AW277" s="801">
        <f>'Base Data'!AW277</f>
        <v>0</v>
      </c>
      <c r="AX277" s="801">
        <f>'Base Data'!AX277</f>
        <v>0</v>
      </c>
      <c r="AY277" s="801">
        <f>'Base Data'!AY277</f>
        <v>0</v>
      </c>
      <c r="AZ277" s="801">
        <f>'Base Data'!AZ277</f>
        <v>0</v>
      </c>
      <c r="BA277" s="801">
        <f>'Base Data'!BA277</f>
        <v>0</v>
      </c>
      <c r="BB277" s="801">
        <f>'Base Data'!BB277</f>
        <v>0</v>
      </c>
      <c r="BC277" s="801">
        <f>'Base Data'!BC277</f>
        <v>0</v>
      </c>
      <c r="BD277" s="801">
        <f>'Base Data'!BD277</f>
        <v>0</v>
      </c>
      <c r="BE277" s="801">
        <f>'Base Data'!BE277</f>
        <v>0</v>
      </c>
      <c r="BF277" s="801">
        <f>'Base Data'!BF277</f>
        <v>0</v>
      </c>
      <c r="BG277" s="801">
        <f>'Base Data'!BG277</f>
        <v>0</v>
      </c>
      <c r="BH277" s="801">
        <f>'Base Data'!BH277</f>
        <v>0</v>
      </c>
      <c r="BI277" s="801">
        <f>'Base Data'!BI277</f>
        <v>0</v>
      </c>
      <c r="BJ277" s="801">
        <f>'Base Data'!BJ277</f>
        <v>0</v>
      </c>
      <c r="BK277" s="801">
        <f>'Base Data'!BK277</f>
        <v>0</v>
      </c>
      <c r="BL277" s="801">
        <f>'Base Data'!BL277</f>
        <v>0</v>
      </c>
      <c r="BM277" s="801">
        <f>'Base Data'!BM277</f>
        <v>0</v>
      </c>
      <c r="BN277" s="801">
        <f>'Base Data'!BN277</f>
        <v>0</v>
      </c>
      <c r="BO277" s="801">
        <f>'Base Data'!BO277</f>
        <v>0</v>
      </c>
      <c r="BP277" s="801">
        <f>'Base Data'!BP277</f>
        <v>0</v>
      </c>
      <c r="BQ277" s="801">
        <f>'Base Data'!BQ277</f>
        <v>0</v>
      </c>
      <c r="BR277" s="801">
        <f>'Base Data'!BR277</f>
        <v>0</v>
      </c>
      <c r="BS277" s="801">
        <f>'Base Data'!BS277</f>
        <v>0</v>
      </c>
      <c r="BT277" s="801">
        <f>'Base Data'!BT277</f>
        <v>0</v>
      </c>
      <c r="BU277" s="801">
        <f>'Base Data'!BU277</f>
        <v>0</v>
      </c>
      <c r="BV277" s="801">
        <f>'Base Data'!BV277</f>
        <v>0</v>
      </c>
      <c r="BW277" s="801">
        <f>'Base Data'!BW277</f>
        <v>0</v>
      </c>
      <c r="BX277" s="801">
        <f>'Base Data'!BX277</f>
        <v>0</v>
      </c>
      <c r="BY277" s="801">
        <f>'Base Data'!BY277</f>
        <v>0</v>
      </c>
      <c r="BZ277" s="801">
        <f>'Base Data'!BZ277</f>
        <v>0</v>
      </c>
      <c r="CA277" s="801">
        <f>'Base Data'!CA277</f>
        <v>0</v>
      </c>
      <c r="CB277" s="801">
        <f>'Base Data'!CB277</f>
        <v>0</v>
      </c>
      <c r="CC277" s="801">
        <f>'Base Data'!CC277</f>
        <v>0</v>
      </c>
      <c r="CD277" s="801">
        <f>'Base Data'!CD277</f>
        <v>0</v>
      </c>
      <c r="CE277" s="801">
        <f>'Base Data'!CE277</f>
        <v>0</v>
      </c>
      <c r="CF277" s="801">
        <f>'Base Data'!CF277</f>
        <v>0</v>
      </c>
      <c r="CG277" s="801">
        <f>'Base Data'!CG277</f>
        <v>0</v>
      </c>
      <c r="CH277" s="801">
        <f>'Base Data'!CH277</f>
        <v>0</v>
      </c>
      <c r="CI277" s="801">
        <f>'Base Data'!CI277</f>
        <v>0</v>
      </c>
      <c r="CJ277" s="801">
        <f>'Base Data'!CJ277</f>
        <v>0</v>
      </c>
      <c r="CK277" s="801">
        <f>'Base Data'!CK277</f>
        <v>0</v>
      </c>
      <c r="CL277" s="801">
        <f>'Base Data'!CL277</f>
        <v>0</v>
      </c>
      <c r="CM277" s="801">
        <f>'Base Data'!CM277</f>
        <v>0</v>
      </c>
      <c r="CN277" s="801">
        <f>'Base Data'!CN277</f>
        <v>0</v>
      </c>
      <c r="CO277" s="801">
        <f>'Base Data'!CO277</f>
        <v>0</v>
      </c>
      <c r="CP277" s="801">
        <f>'Base Data'!CP277</f>
        <v>0</v>
      </c>
      <c r="CQ277" s="801">
        <f>'Base Data'!CQ277</f>
        <v>0</v>
      </c>
      <c r="CR277" s="801">
        <f>'Base Data'!CR277</f>
        <v>0</v>
      </c>
      <c r="CS277" s="801">
        <f>'Base Data'!CS277</f>
        <v>0</v>
      </c>
      <c r="CT277" s="801">
        <f>'Base Data'!CT277</f>
        <v>0</v>
      </c>
      <c r="CU277" s="801">
        <f>'Base Data'!CU277</f>
        <v>0</v>
      </c>
      <c r="CV277" s="801">
        <f>'Base Data'!CV277</f>
        <v>0</v>
      </c>
      <c r="CW277" s="801">
        <f>'Base Data'!CW277</f>
        <v>0</v>
      </c>
      <c r="CX277" s="801">
        <f>'Base Data'!CX277</f>
        <v>0</v>
      </c>
      <c r="CY277" s="801">
        <f>'Base Data'!CY277</f>
        <v>0</v>
      </c>
      <c r="CZ277" s="801">
        <f>'Base Data'!CZ277</f>
        <v>0</v>
      </c>
      <c r="DA277" s="801">
        <f>'Base Data'!DA277</f>
        <v>0</v>
      </c>
      <c r="DB277" s="801">
        <f>'Base Data'!DB277</f>
        <v>0</v>
      </c>
      <c r="DC277" s="801">
        <f>'Base Data'!DC277</f>
        <v>0</v>
      </c>
      <c r="DD277" s="801">
        <f>'Base Data'!DD277</f>
        <v>0</v>
      </c>
      <c r="DE277" s="801">
        <f>'Base Data'!DE277</f>
        <v>0</v>
      </c>
      <c r="DF277" s="801">
        <f>'Base Data'!DF277</f>
        <v>0</v>
      </c>
      <c r="DG277" s="801">
        <f>'Base Data'!DG277</f>
        <v>0</v>
      </c>
      <c r="DH277" s="801">
        <f>'Base Data'!DH277</f>
        <v>0</v>
      </c>
      <c r="DI277" s="801">
        <f>'Base Data'!DI277</f>
        <v>0</v>
      </c>
      <c r="DJ277" s="801">
        <f>'Base Data'!DJ277</f>
        <v>0</v>
      </c>
      <c r="DK277" s="801">
        <f>'Base Data'!DK277</f>
        <v>0</v>
      </c>
      <c r="DL277" s="802">
        <f>'Base Data'!DL277</f>
        <v>0</v>
      </c>
    </row>
    <row r="278" spans="1:117" s="441" customFormat="1" ht="18.75" customHeight="1">
      <c r="A278" s="53"/>
      <c r="B278" s="76"/>
      <c r="C278" s="76"/>
      <c r="D278" s="87">
        <v>7270</v>
      </c>
      <c r="E278" s="124" t="s">
        <v>899</v>
      </c>
      <c r="F278" s="622" t="s">
        <v>366</v>
      </c>
      <c r="G278" s="797"/>
      <c r="H278" s="798"/>
      <c r="I278" s="738"/>
      <c r="J278" s="800"/>
      <c r="K278" s="801">
        <f>'Base Data'!K278</f>
        <v>0</v>
      </c>
      <c r="L278" s="801">
        <f>'Base Data'!L278</f>
        <v>0</v>
      </c>
      <c r="M278" s="801">
        <f>'Base Data'!M278</f>
        <v>0</v>
      </c>
      <c r="N278" s="801">
        <f>'Base Data'!N278</f>
        <v>0</v>
      </c>
      <c r="O278" s="801">
        <f>'Base Data'!O278</f>
        <v>0</v>
      </c>
      <c r="P278" s="801">
        <f>'Base Data'!P278</f>
        <v>0</v>
      </c>
      <c r="Q278" s="801">
        <f>'Base Data'!Q278</f>
        <v>0</v>
      </c>
      <c r="R278" s="801">
        <f>'Base Data'!R278</f>
        <v>0</v>
      </c>
      <c r="S278" s="801">
        <f>'Base Data'!S278</f>
        <v>0</v>
      </c>
      <c r="T278" s="801">
        <f>'Base Data'!T278</f>
        <v>0</v>
      </c>
      <c r="U278" s="801">
        <f>'Base Data'!U278</f>
        <v>0</v>
      </c>
      <c r="V278" s="801">
        <f>'Base Data'!V278</f>
        <v>0</v>
      </c>
      <c r="W278" s="801">
        <f>'Base Data'!W278</f>
        <v>0</v>
      </c>
      <c r="X278" s="801">
        <f>'Base Data'!X278</f>
        <v>0</v>
      </c>
      <c r="Y278" s="801">
        <f>'Base Data'!Y278</f>
        <v>0</v>
      </c>
      <c r="Z278" s="801">
        <f>'Base Data'!Z278</f>
        <v>0</v>
      </c>
      <c r="AA278" s="801">
        <f>'Base Data'!AA278</f>
        <v>0</v>
      </c>
      <c r="AB278" s="801">
        <f>'Base Data'!AB278</f>
        <v>0</v>
      </c>
      <c r="AC278" s="801">
        <f>'Base Data'!AC278</f>
        <v>0</v>
      </c>
      <c r="AD278" s="801">
        <f>'Base Data'!AD278</f>
        <v>0</v>
      </c>
      <c r="AE278" s="801">
        <f>'Base Data'!AE278</f>
        <v>0</v>
      </c>
      <c r="AF278" s="801">
        <f>'Base Data'!AF278</f>
        <v>0</v>
      </c>
      <c r="AG278" s="801">
        <f>'Base Data'!AG278</f>
        <v>0</v>
      </c>
      <c r="AH278" s="801">
        <f>'Base Data'!AH278</f>
        <v>0</v>
      </c>
      <c r="AI278" s="801">
        <f>'Base Data'!AI278</f>
        <v>0</v>
      </c>
      <c r="AJ278" s="801">
        <f>'Base Data'!AJ278</f>
        <v>0</v>
      </c>
      <c r="AK278" s="801">
        <f>'Base Data'!AK278</f>
        <v>0</v>
      </c>
      <c r="AL278" s="801">
        <f>'Base Data'!AL278</f>
        <v>0</v>
      </c>
      <c r="AM278" s="801">
        <f>'Base Data'!AM278</f>
        <v>0</v>
      </c>
      <c r="AN278" s="801">
        <f>'Base Data'!AN278</f>
        <v>0</v>
      </c>
      <c r="AO278" s="801">
        <f>'Base Data'!AO278</f>
        <v>0</v>
      </c>
      <c r="AP278" s="801">
        <f>'Base Data'!AP278</f>
        <v>0</v>
      </c>
      <c r="AQ278" s="801">
        <f>'Base Data'!AQ278</f>
        <v>0</v>
      </c>
      <c r="AR278" s="801">
        <f>'Base Data'!AR278</f>
        <v>0</v>
      </c>
      <c r="AS278" s="801">
        <f>'Base Data'!AS278</f>
        <v>0</v>
      </c>
      <c r="AT278" s="801">
        <f>'Base Data'!AT278</f>
        <v>0</v>
      </c>
      <c r="AU278" s="801">
        <f>'Base Data'!AU278</f>
        <v>0</v>
      </c>
      <c r="AV278" s="801">
        <f>'Base Data'!AV278</f>
        <v>0</v>
      </c>
      <c r="AW278" s="801">
        <f>'Base Data'!AW278</f>
        <v>0</v>
      </c>
      <c r="AX278" s="801">
        <f>'Base Data'!AX278</f>
        <v>0</v>
      </c>
      <c r="AY278" s="801">
        <f>'Base Data'!AY278</f>
        <v>0</v>
      </c>
      <c r="AZ278" s="801">
        <f>'Base Data'!AZ278</f>
        <v>0</v>
      </c>
      <c r="BA278" s="801">
        <f>'Base Data'!BA278</f>
        <v>0</v>
      </c>
      <c r="BB278" s="801">
        <f>'Base Data'!BB278</f>
        <v>0</v>
      </c>
      <c r="BC278" s="801">
        <f>'Base Data'!BC278</f>
        <v>0</v>
      </c>
      <c r="BD278" s="801">
        <f>'Base Data'!BD278</f>
        <v>0</v>
      </c>
      <c r="BE278" s="801">
        <f>'Base Data'!BE278</f>
        <v>0</v>
      </c>
      <c r="BF278" s="801">
        <f>'Base Data'!BF278</f>
        <v>0</v>
      </c>
      <c r="BG278" s="801">
        <f>'Base Data'!BG278</f>
        <v>0</v>
      </c>
      <c r="BH278" s="801">
        <f>'Base Data'!BH278</f>
        <v>0</v>
      </c>
      <c r="BI278" s="801">
        <f>'Base Data'!BI278</f>
        <v>0</v>
      </c>
      <c r="BJ278" s="801">
        <f>'Base Data'!BJ278</f>
        <v>0</v>
      </c>
      <c r="BK278" s="801">
        <f>'Base Data'!BK278</f>
        <v>0</v>
      </c>
      <c r="BL278" s="801">
        <f>'Base Data'!BL278</f>
        <v>0</v>
      </c>
      <c r="BM278" s="801">
        <f>'Base Data'!BM278</f>
        <v>0</v>
      </c>
      <c r="BN278" s="801">
        <f>'Base Data'!BN278</f>
        <v>0</v>
      </c>
      <c r="BO278" s="801">
        <f>'Base Data'!BO278</f>
        <v>0</v>
      </c>
      <c r="BP278" s="801">
        <f>'Base Data'!BP278</f>
        <v>0</v>
      </c>
      <c r="BQ278" s="801">
        <f>'Base Data'!BQ278</f>
        <v>0</v>
      </c>
      <c r="BR278" s="801">
        <f>'Base Data'!BR278</f>
        <v>0</v>
      </c>
      <c r="BS278" s="801">
        <f>'Base Data'!BS278</f>
        <v>0</v>
      </c>
      <c r="BT278" s="801">
        <f>'Base Data'!BT278</f>
        <v>0</v>
      </c>
      <c r="BU278" s="801">
        <f>'Base Data'!BU278</f>
        <v>0</v>
      </c>
      <c r="BV278" s="801">
        <f>'Base Data'!BV278</f>
        <v>0</v>
      </c>
      <c r="BW278" s="801">
        <f>'Base Data'!BW278</f>
        <v>0</v>
      </c>
      <c r="BX278" s="801">
        <f>'Base Data'!BX278</f>
        <v>0</v>
      </c>
      <c r="BY278" s="801">
        <f>'Base Data'!BY278</f>
        <v>0</v>
      </c>
      <c r="BZ278" s="801">
        <f>'Base Data'!BZ278</f>
        <v>0</v>
      </c>
      <c r="CA278" s="801">
        <f>'Base Data'!CA278</f>
        <v>0</v>
      </c>
      <c r="CB278" s="801">
        <f>'Base Data'!CB278</f>
        <v>0</v>
      </c>
      <c r="CC278" s="801">
        <f>'Base Data'!CC278</f>
        <v>0</v>
      </c>
      <c r="CD278" s="801">
        <f>'Base Data'!CD278</f>
        <v>0</v>
      </c>
      <c r="CE278" s="801">
        <f>'Base Data'!CE278</f>
        <v>0</v>
      </c>
      <c r="CF278" s="801">
        <f>'Base Data'!CF278</f>
        <v>0</v>
      </c>
      <c r="CG278" s="801">
        <f>'Base Data'!CG278</f>
        <v>0</v>
      </c>
      <c r="CH278" s="801">
        <f>'Base Data'!CH278</f>
        <v>0</v>
      </c>
      <c r="CI278" s="801">
        <f>'Base Data'!CI278</f>
        <v>0</v>
      </c>
      <c r="CJ278" s="801">
        <f>'Base Data'!CJ278</f>
        <v>0</v>
      </c>
      <c r="CK278" s="801">
        <f>'Base Data'!CK278</f>
        <v>0</v>
      </c>
      <c r="CL278" s="801">
        <f>'Base Data'!CL278</f>
        <v>0</v>
      </c>
      <c r="CM278" s="801">
        <f>'Base Data'!CM278</f>
        <v>0</v>
      </c>
      <c r="CN278" s="801">
        <f>'Base Data'!CN278</f>
        <v>0</v>
      </c>
      <c r="CO278" s="801">
        <f>'Base Data'!CO278</f>
        <v>0</v>
      </c>
      <c r="CP278" s="801">
        <f>'Base Data'!CP278</f>
        <v>0</v>
      </c>
      <c r="CQ278" s="801">
        <f>'Base Data'!CQ278</f>
        <v>0</v>
      </c>
      <c r="CR278" s="801">
        <f>'Base Data'!CR278</f>
        <v>0</v>
      </c>
      <c r="CS278" s="801">
        <f>'Base Data'!CS278</f>
        <v>0</v>
      </c>
      <c r="CT278" s="801">
        <f>'Base Data'!CT278</f>
        <v>0</v>
      </c>
      <c r="CU278" s="801">
        <f>'Base Data'!CU278</f>
        <v>0</v>
      </c>
      <c r="CV278" s="801">
        <f>'Base Data'!CV278</f>
        <v>0</v>
      </c>
      <c r="CW278" s="801">
        <f>'Base Data'!CW278</f>
        <v>0</v>
      </c>
      <c r="CX278" s="801">
        <f>'Base Data'!CX278</f>
        <v>0</v>
      </c>
      <c r="CY278" s="801">
        <f>'Base Data'!CY278</f>
        <v>0</v>
      </c>
      <c r="CZ278" s="801">
        <f>'Base Data'!CZ278</f>
        <v>0</v>
      </c>
      <c r="DA278" s="801">
        <f>'Base Data'!DA278</f>
        <v>0</v>
      </c>
      <c r="DB278" s="801">
        <f>'Base Data'!DB278</f>
        <v>0</v>
      </c>
      <c r="DC278" s="801">
        <f>'Base Data'!DC278</f>
        <v>0</v>
      </c>
      <c r="DD278" s="801">
        <f>'Base Data'!DD278</f>
        <v>0</v>
      </c>
      <c r="DE278" s="801">
        <f>'Base Data'!DE278</f>
        <v>0</v>
      </c>
      <c r="DF278" s="801">
        <f>'Base Data'!DF278</f>
        <v>0</v>
      </c>
      <c r="DG278" s="801">
        <f>'Base Data'!DG278</f>
        <v>0</v>
      </c>
      <c r="DH278" s="801">
        <f>'Base Data'!DH278</f>
        <v>0</v>
      </c>
      <c r="DI278" s="801">
        <f>'Base Data'!DI278</f>
        <v>0</v>
      </c>
      <c r="DJ278" s="801">
        <f>'Base Data'!DJ278</f>
        <v>0</v>
      </c>
      <c r="DK278" s="801">
        <f>'Base Data'!DK278</f>
        <v>0</v>
      </c>
      <c r="DL278" s="802">
        <f>'Base Data'!DL278</f>
        <v>0</v>
      </c>
    </row>
    <row r="279" spans="1:117" s="441" customFormat="1" ht="18.75" customHeight="1">
      <c r="A279" s="53"/>
      <c r="B279" s="76"/>
      <c r="C279" s="76"/>
      <c r="D279" s="87">
        <v>7280</v>
      </c>
      <c r="E279" s="124" t="s">
        <v>900</v>
      </c>
      <c r="F279" s="622" t="s">
        <v>367</v>
      </c>
      <c r="G279" s="797"/>
      <c r="H279" s="798"/>
      <c r="I279" s="738"/>
      <c r="J279" s="800"/>
      <c r="K279" s="801">
        <f>'Base Data'!K279</f>
        <v>0</v>
      </c>
      <c r="L279" s="801">
        <f>'Base Data'!L279</f>
        <v>0</v>
      </c>
      <c r="M279" s="801">
        <f>'Base Data'!M279</f>
        <v>0</v>
      </c>
      <c r="N279" s="801">
        <f>'Base Data'!N279</f>
        <v>0</v>
      </c>
      <c r="O279" s="801">
        <f>'Base Data'!O279</f>
        <v>0</v>
      </c>
      <c r="P279" s="801">
        <f>'Base Data'!P279</f>
        <v>0</v>
      </c>
      <c r="Q279" s="801">
        <f>'Base Data'!Q279</f>
        <v>0</v>
      </c>
      <c r="R279" s="801">
        <f>'Base Data'!R279</f>
        <v>0</v>
      </c>
      <c r="S279" s="801">
        <f>'Base Data'!S279</f>
        <v>0</v>
      </c>
      <c r="T279" s="801">
        <f>'Base Data'!T279</f>
        <v>0</v>
      </c>
      <c r="U279" s="801">
        <f>'Base Data'!U279</f>
        <v>0</v>
      </c>
      <c r="V279" s="801">
        <f>'Base Data'!V279</f>
        <v>0</v>
      </c>
      <c r="W279" s="801">
        <f>'Base Data'!W279</f>
        <v>0</v>
      </c>
      <c r="X279" s="801">
        <f>'Base Data'!X279</f>
        <v>0</v>
      </c>
      <c r="Y279" s="801">
        <f>'Base Data'!Y279</f>
        <v>0</v>
      </c>
      <c r="Z279" s="801">
        <f>'Base Data'!Z279</f>
        <v>0</v>
      </c>
      <c r="AA279" s="801">
        <f>'Base Data'!AA279</f>
        <v>0</v>
      </c>
      <c r="AB279" s="801">
        <f>'Base Data'!AB279</f>
        <v>0</v>
      </c>
      <c r="AC279" s="801">
        <f>'Base Data'!AC279</f>
        <v>0</v>
      </c>
      <c r="AD279" s="801">
        <f>'Base Data'!AD279</f>
        <v>0</v>
      </c>
      <c r="AE279" s="801">
        <f>'Base Data'!AE279</f>
        <v>0</v>
      </c>
      <c r="AF279" s="801">
        <f>'Base Data'!AF279</f>
        <v>0</v>
      </c>
      <c r="AG279" s="801">
        <f>'Base Data'!AG279</f>
        <v>0</v>
      </c>
      <c r="AH279" s="801">
        <f>'Base Data'!AH279</f>
        <v>0</v>
      </c>
      <c r="AI279" s="801">
        <f>'Base Data'!AI279</f>
        <v>0</v>
      </c>
      <c r="AJ279" s="801">
        <f>'Base Data'!AJ279</f>
        <v>0</v>
      </c>
      <c r="AK279" s="801">
        <f>'Base Data'!AK279</f>
        <v>0</v>
      </c>
      <c r="AL279" s="801">
        <f>'Base Data'!AL279</f>
        <v>0</v>
      </c>
      <c r="AM279" s="801">
        <f>'Base Data'!AM279</f>
        <v>0</v>
      </c>
      <c r="AN279" s="801">
        <f>'Base Data'!AN279</f>
        <v>0</v>
      </c>
      <c r="AO279" s="801">
        <f>'Base Data'!AO279</f>
        <v>0</v>
      </c>
      <c r="AP279" s="801">
        <f>'Base Data'!AP279</f>
        <v>0</v>
      </c>
      <c r="AQ279" s="801">
        <f>'Base Data'!AQ279</f>
        <v>0</v>
      </c>
      <c r="AR279" s="801">
        <f>'Base Data'!AR279</f>
        <v>0</v>
      </c>
      <c r="AS279" s="801">
        <f>'Base Data'!AS279</f>
        <v>0</v>
      </c>
      <c r="AT279" s="801">
        <f>'Base Data'!AT279</f>
        <v>0</v>
      </c>
      <c r="AU279" s="801">
        <f>'Base Data'!AU279</f>
        <v>0</v>
      </c>
      <c r="AV279" s="801">
        <f>'Base Data'!AV279</f>
        <v>0</v>
      </c>
      <c r="AW279" s="801">
        <f>'Base Data'!AW279</f>
        <v>0</v>
      </c>
      <c r="AX279" s="801">
        <f>'Base Data'!AX279</f>
        <v>0</v>
      </c>
      <c r="AY279" s="801">
        <f>'Base Data'!AY279</f>
        <v>0</v>
      </c>
      <c r="AZ279" s="801">
        <f>'Base Data'!AZ279</f>
        <v>0</v>
      </c>
      <c r="BA279" s="801">
        <f>'Base Data'!BA279</f>
        <v>0</v>
      </c>
      <c r="BB279" s="801">
        <f>'Base Data'!BB279</f>
        <v>0</v>
      </c>
      <c r="BC279" s="801">
        <f>'Base Data'!BC279</f>
        <v>0</v>
      </c>
      <c r="BD279" s="801">
        <f>'Base Data'!BD279</f>
        <v>0</v>
      </c>
      <c r="BE279" s="801">
        <f>'Base Data'!BE279</f>
        <v>0</v>
      </c>
      <c r="BF279" s="801">
        <f>'Base Data'!BF279</f>
        <v>0</v>
      </c>
      <c r="BG279" s="801">
        <f>'Base Data'!BG279</f>
        <v>0</v>
      </c>
      <c r="BH279" s="801">
        <f>'Base Data'!BH279</f>
        <v>0</v>
      </c>
      <c r="BI279" s="801">
        <f>'Base Data'!BI279</f>
        <v>0</v>
      </c>
      <c r="BJ279" s="801">
        <f>'Base Data'!BJ279</f>
        <v>0</v>
      </c>
      <c r="BK279" s="801">
        <f>'Base Data'!BK279</f>
        <v>0</v>
      </c>
      <c r="BL279" s="801">
        <f>'Base Data'!BL279</f>
        <v>0</v>
      </c>
      <c r="BM279" s="801">
        <f>'Base Data'!BM279</f>
        <v>0</v>
      </c>
      <c r="BN279" s="801">
        <f>'Base Data'!BN279</f>
        <v>0</v>
      </c>
      <c r="BO279" s="801">
        <f>'Base Data'!BO279</f>
        <v>0</v>
      </c>
      <c r="BP279" s="801">
        <f>'Base Data'!BP279</f>
        <v>0</v>
      </c>
      <c r="BQ279" s="801">
        <f>'Base Data'!BQ279</f>
        <v>0</v>
      </c>
      <c r="BR279" s="801">
        <f>'Base Data'!BR279</f>
        <v>0</v>
      </c>
      <c r="BS279" s="801">
        <f>'Base Data'!BS279</f>
        <v>0</v>
      </c>
      <c r="BT279" s="801">
        <f>'Base Data'!BT279</f>
        <v>0</v>
      </c>
      <c r="BU279" s="801">
        <f>'Base Data'!BU279</f>
        <v>0</v>
      </c>
      <c r="BV279" s="801">
        <f>'Base Data'!BV279</f>
        <v>0</v>
      </c>
      <c r="BW279" s="801">
        <f>'Base Data'!BW279</f>
        <v>0</v>
      </c>
      <c r="BX279" s="801">
        <f>'Base Data'!BX279</f>
        <v>0</v>
      </c>
      <c r="BY279" s="801">
        <f>'Base Data'!BY279</f>
        <v>0</v>
      </c>
      <c r="BZ279" s="801">
        <f>'Base Data'!BZ279</f>
        <v>0</v>
      </c>
      <c r="CA279" s="801">
        <f>'Base Data'!CA279</f>
        <v>0</v>
      </c>
      <c r="CB279" s="801">
        <f>'Base Data'!CB279</f>
        <v>0</v>
      </c>
      <c r="CC279" s="801">
        <f>'Base Data'!CC279</f>
        <v>0</v>
      </c>
      <c r="CD279" s="801">
        <f>'Base Data'!CD279</f>
        <v>0</v>
      </c>
      <c r="CE279" s="801">
        <f>'Base Data'!CE279</f>
        <v>0</v>
      </c>
      <c r="CF279" s="801">
        <f>'Base Data'!CF279</f>
        <v>0</v>
      </c>
      <c r="CG279" s="801">
        <f>'Base Data'!CG279</f>
        <v>0</v>
      </c>
      <c r="CH279" s="801">
        <f>'Base Data'!CH279</f>
        <v>0</v>
      </c>
      <c r="CI279" s="801">
        <f>'Base Data'!CI279</f>
        <v>0</v>
      </c>
      <c r="CJ279" s="801">
        <f>'Base Data'!CJ279</f>
        <v>0</v>
      </c>
      <c r="CK279" s="801">
        <f>'Base Data'!CK279</f>
        <v>0</v>
      </c>
      <c r="CL279" s="801">
        <f>'Base Data'!CL279</f>
        <v>0</v>
      </c>
      <c r="CM279" s="801">
        <f>'Base Data'!CM279</f>
        <v>0</v>
      </c>
      <c r="CN279" s="801">
        <f>'Base Data'!CN279</f>
        <v>0</v>
      </c>
      <c r="CO279" s="801">
        <f>'Base Data'!CO279</f>
        <v>0</v>
      </c>
      <c r="CP279" s="801">
        <f>'Base Data'!CP279</f>
        <v>0</v>
      </c>
      <c r="CQ279" s="801">
        <f>'Base Data'!CQ279</f>
        <v>0</v>
      </c>
      <c r="CR279" s="801">
        <f>'Base Data'!CR279</f>
        <v>0</v>
      </c>
      <c r="CS279" s="801">
        <f>'Base Data'!CS279</f>
        <v>0</v>
      </c>
      <c r="CT279" s="801">
        <f>'Base Data'!CT279</f>
        <v>0</v>
      </c>
      <c r="CU279" s="801">
        <f>'Base Data'!CU279</f>
        <v>0</v>
      </c>
      <c r="CV279" s="801">
        <f>'Base Data'!CV279</f>
        <v>0</v>
      </c>
      <c r="CW279" s="801">
        <f>'Base Data'!CW279</f>
        <v>0</v>
      </c>
      <c r="CX279" s="801">
        <f>'Base Data'!CX279</f>
        <v>0</v>
      </c>
      <c r="CY279" s="801">
        <f>'Base Data'!CY279</f>
        <v>0</v>
      </c>
      <c r="CZ279" s="801">
        <f>'Base Data'!CZ279</f>
        <v>0</v>
      </c>
      <c r="DA279" s="801">
        <f>'Base Data'!DA279</f>
        <v>0</v>
      </c>
      <c r="DB279" s="801">
        <f>'Base Data'!DB279</f>
        <v>0</v>
      </c>
      <c r="DC279" s="801">
        <f>'Base Data'!DC279</f>
        <v>0</v>
      </c>
      <c r="DD279" s="801">
        <f>'Base Data'!DD279</f>
        <v>0</v>
      </c>
      <c r="DE279" s="801">
        <f>'Base Data'!DE279</f>
        <v>0</v>
      </c>
      <c r="DF279" s="801">
        <f>'Base Data'!DF279</f>
        <v>0</v>
      </c>
      <c r="DG279" s="801">
        <f>'Base Data'!DG279</f>
        <v>0</v>
      </c>
      <c r="DH279" s="801">
        <f>'Base Data'!DH279</f>
        <v>0</v>
      </c>
      <c r="DI279" s="801">
        <f>'Base Data'!DI279</f>
        <v>0</v>
      </c>
      <c r="DJ279" s="801">
        <f>'Base Data'!DJ279</f>
        <v>0</v>
      </c>
      <c r="DK279" s="801">
        <f>'Base Data'!DK279</f>
        <v>0</v>
      </c>
      <c r="DL279" s="802">
        <f>'Base Data'!DL279</f>
        <v>0</v>
      </c>
    </row>
    <row r="280" spans="1:117" s="453" customFormat="1" ht="18.75" customHeight="1">
      <c r="A280" s="159"/>
      <c r="B280" s="160"/>
      <c r="C280" s="160"/>
      <c r="D280" s="87">
        <v>7290</v>
      </c>
      <c r="E280" s="126" t="s">
        <v>901</v>
      </c>
      <c r="F280" s="435" t="s">
        <v>902</v>
      </c>
      <c r="G280" s="797"/>
      <c r="H280" s="798"/>
      <c r="I280" s="738"/>
      <c r="J280" s="157"/>
      <c r="K280" s="803"/>
      <c r="L280" s="803"/>
      <c r="M280" s="803"/>
      <c r="N280" s="803"/>
      <c r="O280" s="803"/>
      <c r="P280" s="803"/>
      <c r="Q280" s="803"/>
      <c r="R280" s="803"/>
      <c r="S280" s="803"/>
      <c r="T280" s="803"/>
      <c r="U280" s="803"/>
      <c r="V280" s="803"/>
      <c r="W280" s="803"/>
      <c r="X280" s="803"/>
      <c r="Y280" s="803"/>
      <c r="Z280" s="803"/>
      <c r="AA280" s="803"/>
      <c r="AB280" s="803"/>
      <c r="AC280" s="803"/>
      <c r="AD280" s="803"/>
      <c r="AE280" s="803"/>
      <c r="AF280" s="803"/>
      <c r="AG280" s="803"/>
      <c r="AH280" s="803"/>
      <c r="AI280" s="803"/>
      <c r="AJ280" s="803"/>
      <c r="AK280" s="803"/>
      <c r="AL280" s="803"/>
      <c r="AM280" s="803"/>
      <c r="AN280" s="803"/>
      <c r="AO280" s="803"/>
      <c r="AP280" s="803"/>
      <c r="AQ280" s="803"/>
      <c r="AR280" s="803"/>
      <c r="AS280" s="803"/>
      <c r="AT280" s="803"/>
      <c r="AU280" s="803"/>
      <c r="AV280" s="803"/>
      <c r="AW280" s="803"/>
      <c r="AX280" s="803"/>
      <c r="AY280" s="803"/>
      <c r="AZ280" s="803"/>
      <c r="BA280" s="803"/>
      <c r="BB280" s="803"/>
      <c r="BC280" s="803"/>
      <c r="BD280" s="803"/>
      <c r="BE280" s="803"/>
      <c r="BF280" s="803"/>
      <c r="BG280" s="803"/>
      <c r="BH280" s="803"/>
      <c r="BI280" s="803"/>
      <c r="BJ280" s="803"/>
      <c r="BK280" s="803"/>
      <c r="BL280" s="803"/>
      <c r="BM280" s="803"/>
      <c r="BN280" s="803"/>
      <c r="BO280" s="803"/>
      <c r="BP280" s="803"/>
      <c r="BQ280" s="803"/>
      <c r="BR280" s="803"/>
      <c r="BS280" s="803"/>
      <c r="BT280" s="803"/>
      <c r="BU280" s="803"/>
      <c r="BV280" s="803"/>
      <c r="BW280" s="803"/>
      <c r="BX280" s="803"/>
      <c r="BY280" s="803"/>
      <c r="BZ280" s="803"/>
      <c r="CA280" s="803"/>
      <c r="CB280" s="803"/>
      <c r="CC280" s="803"/>
      <c r="CD280" s="803"/>
      <c r="CE280" s="803"/>
      <c r="CF280" s="803"/>
      <c r="CG280" s="803"/>
      <c r="CH280" s="803"/>
      <c r="CI280" s="803"/>
      <c r="CJ280" s="803"/>
      <c r="CK280" s="803"/>
      <c r="CL280" s="803"/>
      <c r="CM280" s="803"/>
      <c r="CN280" s="803"/>
      <c r="CO280" s="803"/>
      <c r="CP280" s="803"/>
      <c r="CQ280" s="803"/>
      <c r="CR280" s="803"/>
      <c r="CS280" s="803"/>
      <c r="CT280" s="803"/>
      <c r="CU280" s="803"/>
      <c r="CV280" s="803"/>
      <c r="CW280" s="803"/>
      <c r="CX280" s="803"/>
      <c r="CY280" s="803"/>
      <c r="CZ280" s="803"/>
      <c r="DA280" s="803"/>
      <c r="DB280" s="803"/>
      <c r="DC280" s="803"/>
      <c r="DD280" s="803"/>
      <c r="DE280" s="803"/>
      <c r="DF280" s="803"/>
      <c r="DG280" s="803"/>
      <c r="DH280" s="803"/>
      <c r="DI280" s="803"/>
      <c r="DJ280" s="803"/>
      <c r="DK280" s="803"/>
      <c r="DL280" s="804"/>
    </row>
    <row r="281" spans="1:117" s="441" customFormat="1" ht="18.75" customHeight="1">
      <c r="A281" s="53"/>
      <c r="B281" s="76"/>
      <c r="C281" s="76"/>
      <c r="D281" s="87">
        <v>7300</v>
      </c>
      <c r="E281" s="124" t="s">
        <v>903</v>
      </c>
      <c r="F281" s="622" t="s">
        <v>365</v>
      </c>
      <c r="G281" s="797"/>
      <c r="H281" s="798"/>
      <c r="I281" s="738"/>
      <c r="J281" s="800"/>
      <c r="K281" s="801">
        <f>'Base Data'!K281</f>
        <v>0</v>
      </c>
      <c r="L281" s="801">
        <f>'Base Data'!L281</f>
        <v>0</v>
      </c>
      <c r="M281" s="801">
        <f>'Base Data'!M281</f>
        <v>0</v>
      </c>
      <c r="N281" s="801">
        <f>'Base Data'!N281</f>
        <v>0</v>
      </c>
      <c r="O281" s="801">
        <f>'Base Data'!O281</f>
        <v>0</v>
      </c>
      <c r="P281" s="801">
        <f>'Base Data'!P281</f>
        <v>0</v>
      </c>
      <c r="Q281" s="801">
        <f>'Base Data'!Q281</f>
        <v>0</v>
      </c>
      <c r="R281" s="801">
        <f>'Base Data'!R281</f>
        <v>0</v>
      </c>
      <c r="S281" s="801">
        <f>'Base Data'!S281</f>
        <v>0</v>
      </c>
      <c r="T281" s="801">
        <f>'Base Data'!T281</f>
        <v>0</v>
      </c>
      <c r="U281" s="801">
        <f>'Base Data'!U281</f>
        <v>0</v>
      </c>
      <c r="V281" s="801">
        <f>'Base Data'!V281</f>
        <v>0</v>
      </c>
      <c r="W281" s="801">
        <f>'Base Data'!W281</f>
        <v>0</v>
      </c>
      <c r="X281" s="801">
        <f>'Base Data'!X281</f>
        <v>0</v>
      </c>
      <c r="Y281" s="801">
        <f>'Base Data'!Y281</f>
        <v>0</v>
      </c>
      <c r="Z281" s="801">
        <f>'Base Data'!Z281</f>
        <v>0</v>
      </c>
      <c r="AA281" s="801">
        <f>'Base Data'!AA281</f>
        <v>0</v>
      </c>
      <c r="AB281" s="801">
        <f>'Base Data'!AB281</f>
        <v>0</v>
      </c>
      <c r="AC281" s="801">
        <f>'Base Data'!AC281</f>
        <v>0</v>
      </c>
      <c r="AD281" s="801">
        <f>'Base Data'!AD281</f>
        <v>0</v>
      </c>
      <c r="AE281" s="801">
        <f>'Base Data'!AE281</f>
        <v>0</v>
      </c>
      <c r="AF281" s="801">
        <f>'Base Data'!AF281</f>
        <v>0</v>
      </c>
      <c r="AG281" s="801">
        <f>'Base Data'!AG281</f>
        <v>0</v>
      </c>
      <c r="AH281" s="801">
        <f>'Base Data'!AH281</f>
        <v>0</v>
      </c>
      <c r="AI281" s="801">
        <f>'Base Data'!AI281</f>
        <v>0</v>
      </c>
      <c r="AJ281" s="801">
        <f>'Base Data'!AJ281</f>
        <v>0</v>
      </c>
      <c r="AK281" s="801">
        <f>'Base Data'!AK281</f>
        <v>0</v>
      </c>
      <c r="AL281" s="801">
        <f>'Base Data'!AL281</f>
        <v>0</v>
      </c>
      <c r="AM281" s="801">
        <f>'Base Data'!AM281</f>
        <v>0</v>
      </c>
      <c r="AN281" s="801">
        <f>'Base Data'!AN281</f>
        <v>0</v>
      </c>
      <c r="AO281" s="801">
        <f>'Base Data'!AO281</f>
        <v>0</v>
      </c>
      <c r="AP281" s="801">
        <f>'Base Data'!AP281</f>
        <v>0</v>
      </c>
      <c r="AQ281" s="801">
        <f>'Base Data'!AQ281</f>
        <v>0</v>
      </c>
      <c r="AR281" s="801">
        <f>'Base Data'!AR281</f>
        <v>0</v>
      </c>
      <c r="AS281" s="801">
        <f>'Base Data'!AS281</f>
        <v>0</v>
      </c>
      <c r="AT281" s="801">
        <f>'Base Data'!AT281</f>
        <v>0</v>
      </c>
      <c r="AU281" s="801">
        <f>'Base Data'!AU281</f>
        <v>0</v>
      </c>
      <c r="AV281" s="801">
        <f>'Base Data'!AV281</f>
        <v>0</v>
      </c>
      <c r="AW281" s="801">
        <f>'Base Data'!AW281</f>
        <v>0</v>
      </c>
      <c r="AX281" s="801">
        <f>'Base Data'!AX281</f>
        <v>0</v>
      </c>
      <c r="AY281" s="801">
        <f>'Base Data'!AY281</f>
        <v>0</v>
      </c>
      <c r="AZ281" s="801">
        <f>'Base Data'!AZ281</f>
        <v>0</v>
      </c>
      <c r="BA281" s="801">
        <f>'Base Data'!BA281</f>
        <v>0</v>
      </c>
      <c r="BB281" s="801">
        <f>'Base Data'!BB281</f>
        <v>0</v>
      </c>
      <c r="BC281" s="801">
        <f>'Base Data'!BC281</f>
        <v>0</v>
      </c>
      <c r="BD281" s="801">
        <f>'Base Data'!BD281</f>
        <v>0</v>
      </c>
      <c r="BE281" s="801">
        <f>'Base Data'!BE281</f>
        <v>0</v>
      </c>
      <c r="BF281" s="801">
        <f>'Base Data'!BF281</f>
        <v>0</v>
      </c>
      <c r="BG281" s="801">
        <f>'Base Data'!BG281</f>
        <v>0</v>
      </c>
      <c r="BH281" s="801">
        <f>'Base Data'!BH281</f>
        <v>0</v>
      </c>
      <c r="BI281" s="801">
        <f>'Base Data'!BI281</f>
        <v>0</v>
      </c>
      <c r="BJ281" s="801">
        <f>'Base Data'!BJ281</f>
        <v>0</v>
      </c>
      <c r="BK281" s="801">
        <f>'Base Data'!BK281</f>
        <v>0</v>
      </c>
      <c r="BL281" s="801">
        <f>'Base Data'!BL281</f>
        <v>0</v>
      </c>
      <c r="BM281" s="801">
        <f>'Base Data'!BM281</f>
        <v>0</v>
      </c>
      <c r="BN281" s="801">
        <f>'Base Data'!BN281</f>
        <v>0</v>
      </c>
      <c r="BO281" s="801">
        <f>'Base Data'!BO281</f>
        <v>0</v>
      </c>
      <c r="BP281" s="801">
        <f>'Base Data'!BP281</f>
        <v>0</v>
      </c>
      <c r="BQ281" s="801">
        <f>'Base Data'!BQ281</f>
        <v>0</v>
      </c>
      <c r="BR281" s="801">
        <f>'Base Data'!BR281</f>
        <v>0</v>
      </c>
      <c r="BS281" s="801">
        <f>'Base Data'!BS281</f>
        <v>0</v>
      </c>
      <c r="BT281" s="801">
        <f>'Base Data'!BT281</f>
        <v>0</v>
      </c>
      <c r="BU281" s="801">
        <f>'Base Data'!BU281</f>
        <v>0</v>
      </c>
      <c r="BV281" s="801">
        <f>'Base Data'!BV281</f>
        <v>0</v>
      </c>
      <c r="BW281" s="801">
        <f>'Base Data'!BW281</f>
        <v>0</v>
      </c>
      <c r="BX281" s="801">
        <f>'Base Data'!BX281</f>
        <v>0</v>
      </c>
      <c r="BY281" s="801">
        <f>'Base Data'!BY281</f>
        <v>0</v>
      </c>
      <c r="BZ281" s="801">
        <f>'Base Data'!BZ281</f>
        <v>0</v>
      </c>
      <c r="CA281" s="801">
        <f>'Base Data'!CA281</f>
        <v>0</v>
      </c>
      <c r="CB281" s="801">
        <f>'Base Data'!CB281</f>
        <v>0</v>
      </c>
      <c r="CC281" s="801">
        <f>'Base Data'!CC281</f>
        <v>0</v>
      </c>
      <c r="CD281" s="801">
        <f>'Base Data'!CD281</f>
        <v>0</v>
      </c>
      <c r="CE281" s="801">
        <f>'Base Data'!CE281</f>
        <v>0</v>
      </c>
      <c r="CF281" s="801">
        <f>'Base Data'!CF281</f>
        <v>0</v>
      </c>
      <c r="CG281" s="801">
        <f>'Base Data'!CG281</f>
        <v>0</v>
      </c>
      <c r="CH281" s="801">
        <f>'Base Data'!CH281</f>
        <v>0</v>
      </c>
      <c r="CI281" s="801">
        <f>'Base Data'!CI281</f>
        <v>0</v>
      </c>
      <c r="CJ281" s="801">
        <f>'Base Data'!CJ281</f>
        <v>0</v>
      </c>
      <c r="CK281" s="801">
        <f>'Base Data'!CK281</f>
        <v>0</v>
      </c>
      <c r="CL281" s="801">
        <f>'Base Data'!CL281</f>
        <v>0</v>
      </c>
      <c r="CM281" s="801">
        <f>'Base Data'!CM281</f>
        <v>0</v>
      </c>
      <c r="CN281" s="801">
        <f>'Base Data'!CN281</f>
        <v>0</v>
      </c>
      <c r="CO281" s="801">
        <f>'Base Data'!CO281</f>
        <v>0</v>
      </c>
      <c r="CP281" s="801">
        <f>'Base Data'!CP281</f>
        <v>0</v>
      </c>
      <c r="CQ281" s="801">
        <f>'Base Data'!CQ281</f>
        <v>0</v>
      </c>
      <c r="CR281" s="801">
        <f>'Base Data'!CR281</f>
        <v>0</v>
      </c>
      <c r="CS281" s="801">
        <f>'Base Data'!CS281</f>
        <v>0</v>
      </c>
      <c r="CT281" s="801">
        <f>'Base Data'!CT281</f>
        <v>0</v>
      </c>
      <c r="CU281" s="801">
        <f>'Base Data'!CU281</f>
        <v>0</v>
      </c>
      <c r="CV281" s="801">
        <f>'Base Data'!CV281</f>
        <v>0</v>
      </c>
      <c r="CW281" s="801">
        <f>'Base Data'!CW281</f>
        <v>0</v>
      </c>
      <c r="CX281" s="801">
        <f>'Base Data'!CX281</f>
        <v>0</v>
      </c>
      <c r="CY281" s="801">
        <f>'Base Data'!CY281</f>
        <v>0</v>
      </c>
      <c r="CZ281" s="801">
        <f>'Base Data'!CZ281</f>
        <v>0</v>
      </c>
      <c r="DA281" s="801">
        <f>'Base Data'!DA281</f>
        <v>0</v>
      </c>
      <c r="DB281" s="801">
        <f>'Base Data'!DB281</f>
        <v>0</v>
      </c>
      <c r="DC281" s="801">
        <f>'Base Data'!DC281</f>
        <v>0</v>
      </c>
      <c r="DD281" s="801">
        <f>'Base Data'!DD281</f>
        <v>0</v>
      </c>
      <c r="DE281" s="801">
        <f>'Base Data'!DE281</f>
        <v>0</v>
      </c>
      <c r="DF281" s="801">
        <f>'Base Data'!DF281</f>
        <v>0</v>
      </c>
      <c r="DG281" s="801">
        <f>'Base Data'!DG281</f>
        <v>0</v>
      </c>
      <c r="DH281" s="801">
        <f>'Base Data'!DH281</f>
        <v>0</v>
      </c>
      <c r="DI281" s="801">
        <f>'Base Data'!DI281</f>
        <v>0</v>
      </c>
      <c r="DJ281" s="801">
        <f>'Base Data'!DJ281</f>
        <v>0</v>
      </c>
      <c r="DK281" s="801">
        <f>'Base Data'!DK281</f>
        <v>0</v>
      </c>
      <c r="DL281" s="802">
        <f>'Base Data'!DL281</f>
        <v>0</v>
      </c>
    </row>
    <row r="282" spans="1:117" s="441" customFormat="1" ht="18.75" customHeight="1">
      <c r="A282" s="53"/>
      <c r="B282" s="76"/>
      <c r="C282" s="76"/>
      <c r="D282" s="87">
        <v>7310</v>
      </c>
      <c r="E282" s="124" t="s">
        <v>904</v>
      </c>
      <c r="F282" s="622" t="s">
        <v>366</v>
      </c>
      <c r="G282" s="797"/>
      <c r="H282" s="798"/>
      <c r="I282" s="738"/>
      <c r="J282" s="800"/>
      <c r="K282" s="801">
        <f>'Base Data'!K282</f>
        <v>0</v>
      </c>
      <c r="L282" s="801">
        <f>'Base Data'!L282</f>
        <v>0</v>
      </c>
      <c r="M282" s="801">
        <f>'Base Data'!M282</f>
        <v>0</v>
      </c>
      <c r="N282" s="801">
        <f>'Base Data'!N282</f>
        <v>0</v>
      </c>
      <c r="O282" s="801">
        <f>'Base Data'!O282</f>
        <v>0</v>
      </c>
      <c r="P282" s="801">
        <f>'Base Data'!P282</f>
        <v>0</v>
      </c>
      <c r="Q282" s="801">
        <f>'Base Data'!Q282</f>
        <v>0</v>
      </c>
      <c r="R282" s="801">
        <f>'Base Data'!R282</f>
        <v>0</v>
      </c>
      <c r="S282" s="801">
        <f>'Base Data'!S282</f>
        <v>0</v>
      </c>
      <c r="T282" s="801">
        <f>'Base Data'!T282</f>
        <v>0</v>
      </c>
      <c r="U282" s="801">
        <f>'Base Data'!U282</f>
        <v>0</v>
      </c>
      <c r="V282" s="801">
        <f>'Base Data'!V282</f>
        <v>0</v>
      </c>
      <c r="W282" s="801">
        <f>'Base Data'!W282</f>
        <v>0</v>
      </c>
      <c r="X282" s="801">
        <f>'Base Data'!X282</f>
        <v>0</v>
      </c>
      <c r="Y282" s="801">
        <f>'Base Data'!Y282</f>
        <v>0</v>
      </c>
      <c r="Z282" s="801">
        <f>'Base Data'!Z282</f>
        <v>0</v>
      </c>
      <c r="AA282" s="801">
        <f>'Base Data'!AA282</f>
        <v>0</v>
      </c>
      <c r="AB282" s="801">
        <f>'Base Data'!AB282</f>
        <v>0</v>
      </c>
      <c r="AC282" s="801">
        <f>'Base Data'!AC282</f>
        <v>0</v>
      </c>
      <c r="AD282" s="801">
        <f>'Base Data'!AD282</f>
        <v>0</v>
      </c>
      <c r="AE282" s="801">
        <f>'Base Data'!AE282</f>
        <v>0</v>
      </c>
      <c r="AF282" s="801">
        <f>'Base Data'!AF282</f>
        <v>0</v>
      </c>
      <c r="AG282" s="801">
        <f>'Base Data'!AG282</f>
        <v>0</v>
      </c>
      <c r="AH282" s="801">
        <f>'Base Data'!AH282</f>
        <v>0</v>
      </c>
      <c r="AI282" s="801">
        <f>'Base Data'!AI282</f>
        <v>0</v>
      </c>
      <c r="AJ282" s="801">
        <f>'Base Data'!AJ282</f>
        <v>0</v>
      </c>
      <c r="AK282" s="801">
        <f>'Base Data'!AK282</f>
        <v>0</v>
      </c>
      <c r="AL282" s="801">
        <f>'Base Data'!AL282</f>
        <v>0</v>
      </c>
      <c r="AM282" s="801">
        <f>'Base Data'!AM282</f>
        <v>0</v>
      </c>
      <c r="AN282" s="801">
        <f>'Base Data'!AN282</f>
        <v>0</v>
      </c>
      <c r="AO282" s="801">
        <f>'Base Data'!AO282</f>
        <v>0</v>
      </c>
      <c r="AP282" s="801">
        <f>'Base Data'!AP282</f>
        <v>0</v>
      </c>
      <c r="AQ282" s="801">
        <f>'Base Data'!AQ282</f>
        <v>0</v>
      </c>
      <c r="AR282" s="801">
        <f>'Base Data'!AR282</f>
        <v>0</v>
      </c>
      <c r="AS282" s="801">
        <f>'Base Data'!AS282</f>
        <v>0</v>
      </c>
      <c r="AT282" s="801">
        <f>'Base Data'!AT282</f>
        <v>0</v>
      </c>
      <c r="AU282" s="801">
        <f>'Base Data'!AU282</f>
        <v>0</v>
      </c>
      <c r="AV282" s="801">
        <f>'Base Data'!AV282</f>
        <v>0</v>
      </c>
      <c r="AW282" s="801">
        <f>'Base Data'!AW282</f>
        <v>0</v>
      </c>
      <c r="AX282" s="801">
        <f>'Base Data'!AX282</f>
        <v>0</v>
      </c>
      <c r="AY282" s="801">
        <f>'Base Data'!AY282</f>
        <v>0</v>
      </c>
      <c r="AZ282" s="801">
        <f>'Base Data'!AZ282</f>
        <v>0</v>
      </c>
      <c r="BA282" s="801">
        <f>'Base Data'!BA282</f>
        <v>0</v>
      </c>
      <c r="BB282" s="801">
        <f>'Base Data'!BB282</f>
        <v>0</v>
      </c>
      <c r="BC282" s="801">
        <f>'Base Data'!BC282</f>
        <v>0</v>
      </c>
      <c r="BD282" s="801">
        <f>'Base Data'!BD282</f>
        <v>0</v>
      </c>
      <c r="BE282" s="801">
        <f>'Base Data'!BE282</f>
        <v>0</v>
      </c>
      <c r="BF282" s="801">
        <f>'Base Data'!BF282</f>
        <v>0</v>
      </c>
      <c r="BG282" s="801">
        <f>'Base Data'!BG282</f>
        <v>0</v>
      </c>
      <c r="BH282" s="801">
        <f>'Base Data'!BH282</f>
        <v>0</v>
      </c>
      <c r="BI282" s="801">
        <f>'Base Data'!BI282</f>
        <v>0</v>
      </c>
      <c r="BJ282" s="801">
        <f>'Base Data'!BJ282</f>
        <v>0</v>
      </c>
      <c r="BK282" s="801">
        <f>'Base Data'!BK282</f>
        <v>0</v>
      </c>
      <c r="BL282" s="801">
        <f>'Base Data'!BL282</f>
        <v>0</v>
      </c>
      <c r="BM282" s="801">
        <f>'Base Data'!BM282</f>
        <v>0</v>
      </c>
      <c r="BN282" s="801">
        <f>'Base Data'!BN282</f>
        <v>0</v>
      </c>
      <c r="BO282" s="801">
        <f>'Base Data'!BO282</f>
        <v>0</v>
      </c>
      <c r="BP282" s="801">
        <f>'Base Data'!BP282</f>
        <v>0</v>
      </c>
      <c r="BQ282" s="801">
        <f>'Base Data'!BQ282</f>
        <v>0</v>
      </c>
      <c r="BR282" s="801">
        <f>'Base Data'!BR282</f>
        <v>0</v>
      </c>
      <c r="BS282" s="801">
        <f>'Base Data'!BS282</f>
        <v>0</v>
      </c>
      <c r="BT282" s="801">
        <f>'Base Data'!BT282</f>
        <v>0</v>
      </c>
      <c r="BU282" s="801">
        <f>'Base Data'!BU282</f>
        <v>0</v>
      </c>
      <c r="BV282" s="801">
        <f>'Base Data'!BV282</f>
        <v>0</v>
      </c>
      <c r="BW282" s="801">
        <f>'Base Data'!BW282</f>
        <v>0</v>
      </c>
      <c r="BX282" s="801">
        <f>'Base Data'!BX282</f>
        <v>0</v>
      </c>
      <c r="BY282" s="801">
        <f>'Base Data'!BY282</f>
        <v>0</v>
      </c>
      <c r="BZ282" s="801">
        <f>'Base Data'!BZ282</f>
        <v>0</v>
      </c>
      <c r="CA282" s="801">
        <f>'Base Data'!CA282</f>
        <v>0</v>
      </c>
      <c r="CB282" s="801">
        <f>'Base Data'!CB282</f>
        <v>0</v>
      </c>
      <c r="CC282" s="801">
        <f>'Base Data'!CC282</f>
        <v>0</v>
      </c>
      <c r="CD282" s="801">
        <f>'Base Data'!CD282</f>
        <v>0</v>
      </c>
      <c r="CE282" s="801">
        <f>'Base Data'!CE282</f>
        <v>0</v>
      </c>
      <c r="CF282" s="801">
        <f>'Base Data'!CF282</f>
        <v>0</v>
      </c>
      <c r="CG282" s="801">
        <f>'Base Data'!CG282</f>
        <v>0</v>
      </c>
      <c r="CH282" s="801">
        <f>'Base Data'!CH282</f>
        <v>0</v>
      </c>
      <c r="CI282" s="801">
        <f>'Base Data'!CI282</f>
        <v>0</v>
      </c>
      <c r="CJ282" s="801">
        <f>'Base Data'!CJ282</f>
        <v>0</v>
      </c>
      <c r="CK282" s="801">
        <f>'Base Data'!CK282</f>
        <v>0</v>
      </c>
      <c r="CL282" s="801">
        <f>'Base Data'!CL282</f>
        <v>0</v>
      </c>
      <c r="CM282" s="801">
        <f>'Base Data'!CM282</f>
        <v>0</v>
      </c>
      <c r="CN282" s="801">
        <f>'Base Data'!CN282</f>
        <v>0</v>
      </c>
      <c r="CO282" s="801">
        <f>'Base Data'!CO282</f>
        <v>0</v>
      </c>
      <c r="CP282" s="801">
        <f>'Base Data'!CP282</f>
        <v>0</v>
      </c>
      <c r="CQ282" s="801">
        <f>'Base Data'!CQ282</f>
        <v>0</v>
      </c>
      <c r="CR282" s="801">
        <f>'Base Data'!CR282</f>
        <v>0</v>
      </c>
      <c r="CS282" s="801">
        <f>'Base Data'!CS282</f>
        <v>0</v>
      </c>
      <c r="CT282" s="801">
        <f>'Base Data'!CT282</f>
        <v>0</v>
      </c>
      <c r="CU282" s="801">
        <f>'Base Data'!CU282</f>
        <v>0</v>
      </c>
      <c r="CV282" s="801">
        <f>'Base Data'!CV282</f>
        <v>0</v>
      </c>
      <c r="CW282" s="801">
        <f>'Base Data'!CW282</f>
        <v>0</v>
      </c>
      <c r="CX282" s="801">
        <f>'Base Data'!CX282</f>
        <v>0</v>
      </c>
      <c r="CY282" s="801">
        <f>'Base Data'!CY282</f>
        <v>0</v>
      </c>
      <c r="CZ282" s="801">
        <f>'Base Data'!CZ282</f>
        <v>0</v>
      </c>
      <c r="DA282" s="801">
        <f>'Base Data'!DA282</f>
        <v>0</v>
      </c>
      <c r="DB282" s="801">
        <f>'Base Data'!DB282</f>
        <v>0</v>
      </c>
      <c r="DC282" s="801">
        <f>'Base Data'!DC282</f>
        <v>0</v>
      </c>
      <c r="DD282" s="801">
        <f>'Base Data'!DD282</f>
        <v>0</v>
      </c>
      <c r="DE282" s="801">
        <f>'Base Data'!DE282</f>
        <v>0</v>
      </c>
      <c r="DF282" s="801">
        <f>'Base Data'!DF282</f>
        <v>0</v>
      </c>
      <c r="DG282" s="801">
        <f>'Base Data'!DG282</f>
        <v>0</v>
      </c>
      <c r="DH282" s="801">
        <f>'Base Data'!DH282</f>
        <v>0</v>
      </c>
      <c r="DI282" s="801">
        <f>'Base Data'!DI282</f>
        <v>0</v>
      </c>
      <c r="DJ282" s="801">
        <f>'Base Data'!DJ282</f>
        <v>0</v>
      </c>
      <c r="DK282" s="801">
        <f>'Base Data'!DK282</f>
        <v>0</v>
      </c>
      <c r="DL282" s="802">
        <f>'Base Data'!DL282</f>
        <v>0</v>
      </c>
    </row>
    <row r="283" spans="1:117" s="441" customFormat="1" ht="18.75" customHeight="1">
      <c r="A283" s="53"/>
      <c r="B283" s="76"/>
      <c r="C283" s="76"/>
      <c r="D283" s="87">
        <v>7320</v>
      </c>
      <c r="E283" s="124" t="s">
        <v>905</v>
      </c>
      <c r="F283" s="622" t="s">
        <v>367</v>
      </c>
      <c r="G283" s="797"/>
      <c r="H283" s="798"/>
      <c r="I283" s="738"/>
      <c r="J283" s="800"/>
      <c r="K283" s="801">
        <f>'Base Data'!K283</f>
        <v>0</v>
      </c>
      <c r="L283" s="801">
        <f>'Base Data'!L283</f>
        <v>0</v>
      </c>
      <c r="M283" s="801">
        <f>'Base Data'!M283</f>
        <v>0</v>
      </c>
      <c r="N283" s="801">
        <f>'Base Data'!N283</f>
        <v>0</v>
      </c>
      <c r="O283" s="801">
        <f>'Base Data'!O283</f>
        <v>0</v>
      </c>
      <c r="P283" s="801">
        <f>'Base Data'!P283</f>
        <v>0</v>
      </c>
      <c r="Q283" s="801">
        <f>'Base Data'!Q283</f>
        <v>0</v>
      </c>
      <c r="R283" s="801">
        <f>'Base Data'!R283</f>
        <v>0</v>
      </c>
      <c r="S283" s="801">
        <f>'Base Data'!S283</f>
        <v>0</v>
      </c>
      <c r="T283" s="801">
        <f>'Base Data'!T283</f>
        <v>0</v>
      </c>
      <c r="U283" s="801">
        <f>'Base Data'!U283</f>
        <v>0</v>
      </c>
      <c r="V283" s="801">
        <f>'Base Data'!V283</f>
        <v>0</v>
      </c>
      <c r="W283" s="801">
        <f>'Base Data'!W283</f>
        <v>0</v>
      </c>
      <c r="X283" s="801">
        <f>'Base Data'!X283</f>
        <v>0</v>
      </c>
      <c r="Y283" s="801">
        <f>'Base Data'!Y283</f>
        <v>0</v>
      </c>
      <c r="Z283" s="801">
        <f>'Base Data'!Z283</f>
        <v>0</v>
      </c>
      <c r="AA283" s="801">
        <f>'Base Data'!AA283</f>
        <v>0</v>
      </c>
      <c r="AB283" s="801">
        <f>'Base Data'!AB283</f>
        <v>0</v>
      </c>
      <c r="AC283" s="801">
        <f>'Base Data'!AC283</f>
        <v>0</v>
      </c>
      <c r="AD283" s="801">
        <f>'Base Data'!AD283</f>
        <v>0</v>
      </c>
      <c r="AE283" s="801">
        <f>'Base Data'!AE283</f>
        <v>0</v>
      </c>
      <c r="AF283" s="801">
        <f>'Base Data'!AF283</f>
        <v>0</v>
      </c>
      <c r="AG283" s="801">
        <f>'Base Data'!AG283</f>
        <v>0</v>
      </c>
      <c r="AH283" s="801">
        <f>'Base Data'!AH283</f>
        <v>0</v>
      </c>
      <c r="AI283" s="801">
        <f>'Base Data'!AI283</f>
        <v>0</v>
      </c>
      <c r="AJ283" s="801">
        <f>'Base Data'!AJ283</f>
        <v>0</v>
      </c>
      <c r="AK283" s="801">
        <f>'Base Data'!AK283</f>
        <v>0</v>
      </c>
      <c r="AL283" s="801">
        <f>'Base Data'!AL283</f>
        <v>0</v>
      </c>
      <c r="AM283" s="801">
        <f>'Base Data'!AM283</f>
        <v>0</v>
      </c>
      <c r="AN283" s="801">
        <f>'Base Data'!AN283</f>
        <v>0</v>
      </c>
      <c r="AO283" s="801">
        <f>'Base Data'!AO283</f>
        <v>0</v>
      </c>
      <c r="AP283" s="801">
        <f>'Base Data'!AP283</f>
        <v>0</v>
      </c>
      <c r="AQ283" s="801">
        <f>'Base Data'!AQ283</f>
        <v>0</v>
      </c>
      <c r="AR283" s="801">
        <f>'Base Data'!AR283</f>
        <v>0</v>
      </c>
      <c r="AS283" s="801">
        <f>'Base Data'!AS283</f>
        <v>0</v>
      </c>
      <c r="AT283" s="801">
        <f>'Base Data'!AT283</f>
        <v>0</v>
      </c>
      <c r="AU283" s="801">
        <f>'Base Data'!AU283</f>
        <v>0</v>
      </c>
      <c r="AV283" s="801">
        <f>'Base Data'!AV283</f>
        <v>0</v>
      </c>
      <c r="AW283" s="801">
        <f>'Base Data'!AW283</f>
        <v>0</v>
      </c>
      <c r="AX283" s="801">
        <f>'Base Data'!AX283</f>
        <v>0</v>
      </c>
      <c r="AY283" s="801">
        <f>'Base Data'!AY283</f>
        <v>0</v>
      </c>
      <c r="AZ283" s="801">
        <f>'Base Data'!AZ283</f>
        <v>0</v>
      </c>
      <c r="BA283" s="801">
        <f>'Base Data'!BA283</f>
        <v>0</v>
      </c>
      <c r="BB283" s="801">
        <f>'Base Data'!BB283</f>
        <v>0</v>
      </c>
      <c r="BC283" s="801">
        <f>'Base Data'!BC283</f>
        <v>0</v>
      </c>
      <c r="BD283" s="801">
        <f>'Base Data'!BD283</f>
        <v>0</v>
      </c>
      <c r="BE283" s="801">
        <f>'Base Data'!BE283</f>
        <v>0</v>
      </c>
      <c r="BF283" s="801">
        <f>'Base Data'!BF283</f>
        <v>0</v>
      </c>
      <c r="BG283" s="801">
        <f>'Base Data'!BG283</f>
        <v>0</v>
      </c>
      <c r="BH283" s="801">
        <f>'Base Data'!BH283</f>
        <v>0</v>
      </c>
      <c r="BI283" s="801">
        <f>'Base Data'!BI283</f>
        <v>0</v>
      </c>
      <c r="BJ283" s="801">
        <f>'Base Data'!BJ283</f>
        <v>0</v>
      </c>
      <c r="BK283" s="801">
        <f>'Base Data'!BK283</f>
        <v>0</v>
      </c>
      <c r="BL283" s="801">
        <f>'Base Data'!BL283</f>
        <v>0</v>
      </c>
      <c r="BM283" s="801">
        <f>'Base Data'!BM283</f>
        <v>0</v>
      </c>
      <c r="BN283" s="801">
        <f>'Base Data'!BN283</f>
        <v>0</v>
      </c>
      <c r="BO283" s="801">
        <f>'Base Data'!BO283</f>
        <v>0</v>
      </c>
      <c r="BP283" s="801">
        <f>'Base Data'!BP283</f>
        <v>0</v>
      </c>
      <c r="BQ283" s="801">
        <f>'Base Data'!BQ283</f>
        <v>0</v>
      </c>
      <c r="BR283" s="801">
        <f>'Base Data'!BR283</f>
        <v>0</v>
      </c>
      <c r="BS283" s="801">
        <f>'Base Data'!BS283</f>
        <v>0</v>
      </c>
      <c r="BT283" s="801">
        <f>'Base Data'!BT283</f>
        <v>0</v>
      </c>
      <c r="BU283" s="801">
        <f>'Base Data'!BU283</f>
        <v>0</v>
      </c>
      <c r="BV283" s="801">
        <f>'Base Data'!BV283</f>
        <v>0</v>
      </c>
      <c r="BW283" s="801">
        <f>'Base Data'!BW283</f>
        <v>0</v>
      </c>
      <c r="BX283" s="801">
        <f>'Base Data'!BX283</f>
        <v>0</v>
      </c>
      <c r="BY283" s="801">
        <f>'Base Data'!BY283</f>
        <v>0</v>
      </c>
      <c r="BZ283" s="801">
        <f>'Base Data'!BZ283</f>
        <v>0</v>
      </c>
      <c r="CA283" s="801">
        <f>'Base Data'!CA283</f>
        <v>0</v>
      </c>
      <c r="CB283" s="801">
        <f>'Base Data'!CB283</f>
        <v>0</v>
      </c>
      <c r="CC283" s="801">
        <f>'Base Data'!CC283</f>
        <v>0</v>
      </c>
      <c r="CD283" s="801">
        <f>'Base Data'!CD283</f>
        <v>0</v>
      </c>
      <c r="CE283" s="801">
        <f>'Base Data'!CE283</f>
        <v>0</v>
      </c>
      <c r="CF283" s="801">
        <f>'Base Data'!CF283</f>
        <v>0</v>
      </c>
      <c r="CG283" s="801">
        <f>'Base Data'!CG283</f>
        <v>0</v>
      </c>
      <c r="CH283" s="801">
        <f>'Base Data'!CH283</f>
        <v>0</v>
      </c>
      <c r="CI283" s="801">
        <f>'Base Data'!CI283</f>
        <v>0</v>
      </c>
      <c r="CJ283" s="801">
        <f>'Base Data'!CJ283</f>
        <v>0</v>
      </c>
      <c r="CK283" s="801">
        <f>'Base Data'!CK283</f>
        <v>0</v>
      </c>
      <c r="CL283" s="801">
        <f>'Base Data'!CL283</f>
        <v>0</v>
      </c>
      <c r="CM283" s="801">
        <f>'Base Data'!CM283</f>
        <v>0</v>
      </c>
      <c r="CN283" s="801">
        <f>'Base Data'!CN283</f>
        <v>0</v>
      </c>
      <c r="CO283" s="801">
        <f>'Base Data'!CO283</f>
        <v>0</v>
      </c>
      <c r="CP283" s="801">
        <f>'Base Data'!CP283</f>
        <v>0</v>
      </c>
      <c r="CQ283" s="801">
        <f>'Base Data'!CQ283</f>
        <v>0</v>
      </c>
      <c r="CR283" s="801">
        <f>'Base Data'!CR283</f>
        <v>0</v>
      </c>
      <c r="CS283" s="801">
        <f>'Base Data'!CS283</f>
        <v>0</v>
      </c>
      <c r="CT283" s="801">
        <f>'Base Data'!CT283</f>
        <v>0</v>
      </c>
      <c r="CU283" s="801">
        <f>'Base Data'!CU283</f>
        <v>0</v>
      </c>
      <c r="CV283" s="801">
        <f>'Base Data'!CV283</f>
        <v>0</v>
      </c>
      <c r="CW283" s="801">
        <f>'Base Data'!CW283</f>
        <v>0</v>
      </c>
      <c r="CX283" s="801">
        <f>'Base Data'!CX283</f>
        <v>0</v>
      </c>
      <c r="CY283" s="801">
        <f>'Base Data'!CY283</f>
        <v>0</v>
      </c>
      <c r="CZ283" s="801">
        <f>'Base Data'!CZ283</f>
        <v>0</v>
      </c>
      <c r="DA283" s="801">
        <f>'Base Data'!DA283</f>
        <v>0</v>
      </c>
      <c r="DB283" s="801">
        <f>'Base Data'!DB283</f>
        <v>0</v>
      </c>
      <c r="DC283" s="801">
        <f>'Base Data'!DC283</f>
        <v>0</v>
      </c>
      <c r="DD283" s="801">
        <f>'Base Data'!DD283</f>
        <v>0</v>
      </c>
      <c r="DE283" s="801">
        <f>'Base Data'!DE283</f>
        <v>0</v>
      </c>
      <c r="DF283" s="801">
        <f>'Base Data'!DF283</f>
        <v>0</v>
      </c>
      <c r="DG283" s="801">
        <f>'Base Data'!DG283</f>
        <v>0</v>
      </c>
      <c r="DH283" s="801">
        <f>'Base Data'!DH283</f>
        <v>0</v>
      </c>
      <c r="DI283" s="801">
        <f>'Base Data'!DI283</f>
        <v>0</v>
      </c>
      <c r="DJ283" s="801">
        <f>'Base Data'!DJ283</f>
        <v>0</v>
      </c>
      <c r="DK283" s="801">
        <f>'Base Data'!DK283</f>
        <v>0</v>
      </c>
      <c r="DL283" s="802">
        <f>'Base Data'!DL283</f>
        <v>0</v>
      </c>
    </row>
    <row r="284" spans="1:117" s="453" customFormat="1" ht="18.75" customHeight="1">
      <c r="A284" s="159"/>
      <c r="B284" s="160"/>
      <c r="C284" s="160"/>
      <c r="D284" s="87">
        <v>7330</v>
      </c>
      <c r="E284" s="126" t="s">
        <v>906</v>
      </c>
      <c r="F284" s="435" t="s">
        <v>907</v>
      </c>
      <c r="G284" s="797"/>
      <c r="H284" s="798"/>
      <c r="I284" s="738"/>
      <c r="J284" s="157"/>
      <c r="K284" s="803"/>
      <c r="L284" s="803"/>
      <c r="M284" s="803"/>
      <c r="N284" s="803"/>
      <c r="O284" s="803"/>
      <c r="P284" s="803"/>
      <c r="Q284" s="803"/>
      <c r="R284" s="803"/>
      <c r="S284" s="803"/>
      <c r="T284" s="803"/>
      <c r="U284" s="803"/>
      <c r="V284" s="803"/>
      <c r="W284" s="803"/>
      <c r="X284" s="803"/>
      <c r="Y284" s="803"/>
      <c r="Z284" s="803"/>
      <c r="AA284" s="803"/>
      <c r="AB284" s="803"/>
      <c r="AC284" s="803"/>
      <c r="AD284" s="803"/>
      <c r="AE284" s="803"/>
      <c r="AF284" s="803"/>
      <c r="AG284" s="803"/>
      <c r="AH284" s="803"/>
      <c r="AI284" s="803"/>
      <c r="AJ284" s="803"/>
      <c r="AK284" s="803"/>
      <c r="AL284" s="803"/>
      <c r="AM284" s="803"/>
      <c r="AN284" s="803"/>
      <c r="AO284" s="803"/>
      <c r="AP284" s="803"/>
      <c r="AQ284" s="803"/>
      <c r="AR284" s="803"/>
      <c r="AS284" s="803"/>
      <c r="AT284" s="803"/>
      <c r="AU284" s="803"/>
      <c r="AV284" s="803"/>
      <c r="AW284" s="803"/>
      <c r="AX284" s="803"/>
      <c r="AY284" s="803"/>
      <c r="AZ284" s="803"/>
      <c r="BA284" s="803"/>
      <c r="BB284" s="803"/>
      <c r="BC284" s="803"/>
      <c r="BD284" s="803"/>
      <c r="BE284" s="803"/>
      <c r="BF284" s="803"/>
      <c r="BG284" s="803"/>
      <c r="BH284" s="803"/>
      <c r="BI284" s="803"/>
      <c r="BJ284" s="803"/>
      <c r="BK284" s="803"/>
      <c r="BL284" s="803"/>
      <c r="BM284" s="803"/>
      <c r="BN284" s="803"/>
      <c r="BO284" s="803"/>
      <c r="BP284" s="803"/>
      <c r="BQ284" s="803"/>
      <c r="BR284" s="803"/>
      <c r="BS284" s="803"/>
      <c r="BT284" s="803"/>
      <c r="BU284" s="803"/>
      <c r="BV284" s="803"/>
      <c r="BW284" s="803"/>
      <c r="BX284" s="803"/>
      <c r="BY284" s="803"/>
      <c r="BZ284" s="803"/>
      <c r="CA284" s="803"/>
      <c r="CB284" s="803"/>
      <c r="CC284" s="803"/>
      <c r="CD284" s="803"/>
      <c r="CE284" s="803"/>
      <c r="CF284" s="803"/>
      <c r="CG284" s="803"/>
      <c r="CH284" s="803"/>
      <c r="CI284" s="803"/>
      <c r="CJ284" s="803"/>
      <c r="CK284" s="803"/>
      <c r="CL284" s="803"/>
      <c r="CM284" s="803"/>
      <c r="CN284" s="803"/>
      <c r="CO284" s="803"/>
      <c r="CP284" s="803"/>
      <c r="CQ284" s="803"/>
      <c r="CR284" s="803"/>
      <c r="CS284" s="803"/>
      <c r="CT284" s="803"/>
      <c r="CU284" s="803"/>
      <c r="CV284" s="803"/>
      <c r="CW284" s="803"/>
      <c r="CX284" s="803"/>
      <c r="CY284" s="803"/>
      <c r="CZ284" s="803"/>
      <c r="DA284" s="803"/>
      <c r="DB284" s="803"/>
      <c r="DC284" s="803"/>
      <c r="DD284" s="803"/>
      <c r="DE284" s="803"/>
      <c r="DF284" s="803"/>
      <c r="DG284" s="803"/>
      <c r="DH284" s="803"/>
      <c r="DI284" s="803"/>
      <c r="DJ284" s="803"/>
      <c r="DK284" s="803"/>
      <c r="DL284" s="804"/>
    </row>
    <row r="285" spans="1:117" s="441" customFormat="1" ht="18.75" customHeight="1">
      <c r="A285" s="53"/>
      <c r="B285" s="76"/>
      <c r="C285" s="76"/>
      <c r="D285" s="144">
        <v>7340</v>
      </c>
      <c r="E285" s="124" t="s">
        <v>908</v>
      </c>
      <c r="F285" s="624" t="s">
        <v>365</v>
      </c>
      <c r="G285" s="797"/>
      <c r="H285" s="798"/>
      <c r="I285" s="738"/>
      <c r="J285" s="800"/>
      <c r="K285" s="801">
        <f>'Base Data'!K285</f>
        <v>0</v>
      </c>
      <c r="L285" s="801">
        <f>'Base Data'!L285</f>
        <v>0</v>
      </c>
      <c r="M285" s="801">
        <f>'Base Data'!M285</f>
        <v>0</v>
      </c>
      <c r="N285" s="801">
        <f>'Base Data'!N285</f>
        <v>0</v>
      </c>
      <c r="O285" s="801">
        <f>'Base Data'!O285</f>
        <v>0</v>
      </c>
      <c r="P285" s="801">
        <f>'Base Data'!P285</f>
        <v>0</v>
      </c>
      <c r="Q285" s="801">
        <f>'Base Data'!Q285</f>
        <v>0</v>
      </c>
      <c r="R285" s="801">
        <f>'Base Data'!R285</f>
        <v>0</v>
      </c>
      <c r="S285" s="801">
        <f>'Base Data'!S285</f>
        <v>0</v>
      </c>
      <c r="T285" s="801">
        <f>'Base Data'!T285</f>
        <v>0</v>
      </c>
      <c r="U285" s="801">
        <f>'Base Data'!U285</f>
        <v>0</v>
      </c>
      <c r="V285" s="801">
        <f>'Base Data'!V285</f>
        <v>0</v>
      </c>
      <c r="W285" s="801">
        <f>'Base Data'!W285</f>
        <v>0</v>
      </c>
      <c r="X285" s="801">
        <f>'Base Data'!X285</f>
        <v>0</v>
      </c>
      <c r="Y285" s="801">
        <f>'Base Data'!Y285</f>
        <v>0</v>
      </c>
      <c r="Z285" s="801">
        <f>'Base Data'!Z285</f>
        <v>0</v>
      </c>
      <c r="AA285" s="801">
        <f>'Base Data'!AA285</f>
        <v>0</v>
      </c>
      <c r="AB285" s="801">
        <f>'Base Data'!AB285</f>
        <v>0</v>
      </c>
      <c r="AC285" s="801">
        <f>'Base Data'!AC285</f>
        <v>0</v>
      </c>
      <c r="AD285" s="801">
        <f>'Base Data'!AD285</f>
        <v>0</v>
      </c>
      <c r="AE285" s="801">
        <f>'Base Data'!AE285</f>
        <v>0</v>
      </c>
      <c r="AF285" s="801">
        <f>'Base Data'!AF285</f>
        <v>0</v>
      </c>
      <c r="AG285" s="801">
        <f>'Base Data'!AG285</f>
        <v>0</v>
      </c>
      <c r="AH285" s="801">
        <f>'Base Data'!AH285</f>
        <v>0</v>
      </c>
      <c r="AI285" s="801">
        <f>'Base Data'!AI285</f>
        <v>0</v>
      </c>
      <c r="AJ285" s="801">
        <f>'Base Data'!AJ285</f>
        <v>0</v>
      </c>
      <c r="AK285" s="801">
        <f>'Base Data'!AK285</f>
        <v>0</v>
      </c>
      <c r="AL285" s="801">
        <f>'Base Data'!AL285</f>
        <v>0</v>
      </c>
      <c r="AM285" s="801">
        <f>'Base Data'!AM285</f>
        <v>0</v>
      </c>
      <c r="AN285" s="801">
        <f>'Base Data'!AN285</f>
        <v>0</v>
      </c>
      <c r="AO285" s="801">
        <f>'Base Data'!AO285</f>
        <v>0</v>
      </c>
      <c r="AP285" s="801">
        <f>'Base Data'!AP285</f>
        <v>0</v>
      </c>
      <c r="AQ285" s="801">
        <f>'Base Data'!AQ285</f>
        <v>0</v>
      </c>
      <c r="AR285" s="801">
        <f>'Base Data'!AR285</f>
        <v>0</v>
      </c>
      <c r="AS285" s="801">
        <f>'Base Data'!AS285</f>
        <v>0</v>
      </c>
      <c r="AT285" s="801">
        <f>'Base Data'!AT285</f>
        <v>0</v>
      </c>
      <c r="AU285" s="801">
        <f>'Base Data'!AU285</f>
        <v>0</v>
      </c>
      <c r="AV285" s="801">
        <f>'Base Data'!AV285</f>
        <v>0</v>
      </c>
      <c r="AW285" s="801">
        <f>'Base Data'!AW285</f>
        <v>0</v>
      </c>
      <c r="AX285" s="801">
        <f>'Base Data'!AX285</f>
        <v>0</v>
      </c>
      <c r="AY285" s="801">
        <f>'Base Data'!AY285</f>
        <v>0</v>
      </c>
      <c r="AZ285" s="801">
        <f>'Base Data'!AZ285</f>
        <v>0</v>
      </c>
      <c r="BA285" s="801">
        <f>'Base Data'!BA285</f>
        <v>0</v>
      </c>
      <c r="BB285" s="801">
        <f>'Base Data'!BB285</f>
        <v>0</v>
      </c>
      <c r="BC285" s="801">
        <f>'Base Data'!BC285</f>
        <v>0</v>
      </c>
      <c r="BD285" s="801">
        <f>'Base Data'!BD285</f>
        <v>0</v>
      </c>
      <c r="BE285" s="801">
        <f>'Base Data'!BE285</f>
        <v>0</v>
      </c>
      <c r="BF285" s="801">
        <f>'Base Data'!BF285</f>
        <v>0</v>
      </c>
      <c r="BG285" s="801">
        <f>'Base Data'!BG285</f>
        <v>0</v>
      </c>
      <c r="BH285" s="801">
        <f>'Base Data'!BH285</f>
        <v>0</v>
      </c>
      <c r="BI285" s="801">
        <f>'Base Data'!BI285</f>
        <v>0</v>
      </c>
      <c r="BJ285" s="801">
        <f>'Base Data'!BJ285</f>
        <v>0</v>
      </c>
      <c r="BK285" s="801">
        <f>'Base Data'!BK285</f>
        <v>0</v>
      </c>
      <c r="BL285" s="801">
        <f>'Base Data'!BL285</f>
        <v>0</v>
      </c>
      <c r="BM285" s="801">
        <f>'Base Data'!BM285</f>
        <v>0</v>
      </c>
      <c r="BN285" s="801">
        <f>'Base Data'!BN285</f>
        <v>0</v>
      </c>
      <c r="BO285" s="801">
        <f>'Base Data'!BO285</f>
        <v>0</v>
      </c>
      <c r="BP285" s="801">
        <f>'Base Data'!BP285</f>
        <v>0</v>
      </c>
      <c r="BQ285" s="801">
        <f>'Base Data'!BQ285</f>
        <v>0</v>
      </c>
      <c r="BR285" s="801">
        <f>'Base Data'!BR285</f>
        <v>0</v>
      </c>
      <c r="BS285" s="801">
        <f>'Base Data'!BS285</f>
        <v>0</v>
      </c>
      <c r="BT285" s="801">
        <f>'Base Data'!BT285</f>
        <v>0</v>
      </c>
      <c r="BU285" s="801">
        <f>'Base Data'!BU285</f>
        <v>0</v>
      </c>
      <c r="BV285" s="801">
        <f>'Base Data'!BV285</f>
        <v>0</v>
      </c>
      <c r="BW285" s="801">
        <f>'Base Data'!BW285</f>
        <v>0</v>
      </c>
      <c r="BX285" s="801">
        <f>'Base Data'!BX285</f>
        <v>0</v>
      </c>
      <c r="BY285" s="801">
        <f>'Base Data'!BY285</f>
        <v>0</v>
      </c>
      <c r="BZ285" s="801">
        <f>'Base Data'!BZ285</f>
        <v>0</v>
      </c>
      <c r="CA285" s="801">
        <f>'Base Data'!CA285</f>
        <v>0</v>
      </c>
      <c r="CB285" s="801">
        <f>'Base Data'!CB285</f>
        <v>0</v>
      </c>
      <c r="CC285" s="801">
        <f>'Base Data'!CC285</f>
        <v>0</v>
      </c>
      <c r="CD285" s="801">
        <f>'Base Data'!CD285</f>
        <v>0</v>
      </c>
      <c r="CE285" s="801">
        <f>'Base Data'!CE285</f>
        <v>0</v>
      </c>
      <c r="CF285" s="801">
        <f>'Base Data'!CF285</f>
        <v>0</v>
      </c>
      <c r="CG285" s="801">
        <f>'Base Data'!CG285</f>
        <v>0</v>
      </c>
      <c r="CH285" s="801">
        <f>'Base Data'!CH285</f>
        <v>0</v>
      </c>
      <c r="CI285" s="801">
        <f>'Base Data'!CI285</f>
        <v>0</v>
      </c>
      <c r="CJ285" s="801">
        <f>'Base Data'!CJ285</f>
        <v>0</v>
      </c>
      <c r="CK285" s="801">
        <f>'Base Data'!CK285</f>
        <v>0</v>
      </c>
      <c r="CL285" s="801">
        <f>'Base Data'!CL285</f>
        <v>0</v>
      </c>
      <c r="CM285" s="801">
        <f>'Base Data'!CM285</f>
        <v>0</v>
      </c>
      <c r="CN285" s="801">
        <f>'Base Data'!CN285</f>
        <v>0</v>
      </c>
      <c r="CO285" s="801">
        <f>'Base Data'!CO285</f>
        <v>0</v>
      </c>
      <c r="CP285" s="801">
        <f>'Base Data'!CP285</f>
        <v>0</v>
      </c>
      <c r="CQ285" s="801">
        <f>'Base Data'!CQ285</f>
        <v>0</v>
      </c>
      <c r="CR285" s="801">
        <f>'Base Data'!CR285</f>
        <v>0</v>
      </c>
      <c r="CS285" s="801">
        <f>'Base Data'!CS285</f>
        <v>0</v>
      </c>
      <c r="CT285" s="801">
        <f>'Base Data'!CT285</f>
        <v>0</v>
      </c>
      <c r="CU285" s="801">
        <f>'Base Data'!CU285</f>
        <v>0</v>
      </c>
      <c r="CV285" s="801">
        <f>'Base Data'!CV285</f>
        <v>0</v>
      </c>
      <c r="CW285" s="801">
        <f>'Base Data'!CW285</f>
        <v>0</v>
      </c>
      <c r="CX285" s="801">
        <f>'Base Data'!CX285</f>
        <v>0</v>
      </c>
      <c r="CY285" s="801">
        <f>'Base Data'!CY285</f>
        <v>0</v>
      </c>
      <c r="CZ285" s="801">
        <f>'Base Data'!CZ285</f>
        <v>0</v>
      </c>
      <c r="DA285" s="801">
        <f>'Base Data'!DA285</f>
        <v>0</v>
      </c>
      <c r="DB285" s="801">
        <f>'Base Data'!DB285</f>
        <v>0</v>
      </c>
      <c r="DC285" s="801">
        <f>'Base Data'!DC285</f>
        <v>0</v>
      </c>
      <c r="DD285" s="801">
        <f>'Base Data'!DD285</f>
        <v>0</v>
      </c>
      <c r="DE285" s="801">
        <f>'Base Data'!DE285</f>
        <v>0</v>
      </c>
      <c r="DF285" s="801">
        <f>'Base Data'!DF285</f>
        <v>0</v>
      </c>
      <c r="DG285" s="801">
        <f>'Base Data'!DG285</f>
        <v>0</v>
      </c>
      <c r="DH285" s="801">
        <f>'Base Data'!DH285</f>
        <v>0</v>
      </c>
      <c r="DI285" s="801">
        <f>'Base Data'!DI285</f>
        <v>0</v>
      </c>
      <c r="DJ285" s="801">
        <f>'Base Data'!DJ285</f>
        <v>0</v>
      </c>
      <c r="DK285" s="801">
        <f>'Base Data'!DK285</f>
        <v>0</v>
      </c>
      <c r="DL285" s="802">
        <f>'Base Data'!DL285</f>
        <v>0</v>
      </c>
    </row>
    <row r="286" spans="1:117" s="441" customFormat="1" ht="18.75" customHeight="1">
      <c r="A286" s="53"/>
      <c r="B286" s="76"/>
      <c r="C286" s="76"/>
      <c r="D286" s="144">
        <v>7350</v>
      </c>
      <c r="E286" s="124" t="s">
        <v>909</v>
      </c>
      <c r="F286" s="624" t="s">
        <v>366</v>
      </c>
      <c r="G286" s="797"/>
      <c r="H286" s="798"/>
      <c r="I286" s="738"/>
      <c r="J286" s="800"/>
      <c r="K286" s="801">
        <f>'Base Data'!K286</f>
        <v>0</v>
      </c>
      <c r="L286" s="801">
        <f>'Base Data'!L286</f>
        <v>0</v>
      </c>
      <c r="M286" s="801">
        <f>'Base Data'!M286</f>
        <v>0</v>
      </c>
      <c r="N286" s="801">
        <f>'Base Data'!N286</f>
        <v>0</v>
      </c>
      <c r="O286" s="801">
        <f>'Base Data'!O286</f>
        <v>0</v>
      </c>
      <c r="P286" s="801">
        <f>'Base Data'!P286</f>
        <v>0</v>
      </c>
      <c r="Q286" s="801">
        <f>'Base Data'!Q286</f>
        <v>0</v>
      </c>
      <c r="R286" s="801">
        <f>'Base Data'!R286</f>
        <v>0</v>
      </c>
      <c r="S286" s="801">
        <f>'Base Data'!S286</f>
        <v>0</v>
      </c>
      <c r="T286" s="801">
        <f>'Base Data'!T286</f>
        <v>0</v>
      </c>
      <c r="U286" s="801">
        <f>'Base Data'!U286</f>
        <v>0</v>
      </c>
      <c r="V286" s="801">
        <f>'Base Data'!V286</f>
        <v>0</v>
      </c>
      <c r="W286" s="801">
        <f>'Base Data'!W286</f>
        <v>0</v>
      </c>
      <c r="X286" s="801">
        <f>'Base Data'!X286</f>
        <v>0</v>
      </c>
      <c r="Y286" s="801">
        <f>'Base Data'!Y286</f>
        <v>0</v>
      </c>
      <c r="Z286" s="801">
        <f>'Base Data'!Z286</f>
        <v>0</v>
      </c>
      <c r="AA286" s="801">
        <f>'Base Data'!AA286</f>
        <v>0</v>
      </c>
      <c r="AB286" s="801">
        <f>'Base Data'!AB286</f>
        <v>0</v>
      </c>
      <c r="AC286" s="801">
        <f>'Base Data'!AC286</f>
        <v>0</v>
      </c>
      <c r="AD286" s="801">
        <f>'Base Data'!AD286</f>
        <v>0</v>
      </c>
      <c r="AE286" s="801">
        <f>'Base Data'!AE286</f>
        <v>0</v>
      </c>
      <c r="AF286" s="801">
        <f>'Base Data'!AF286</f>
        <v>0</v>
      </c>
      <c r="AG286" s="801">
        <f>'Base Data'!AG286</f>
        <v>0</v>
      </c>
      <c r="AH286" s="801">
        <f>'Base Data'!AH286</f>
        <v>0</v>
      </c>
      <c r="AI286" s="801">
        <f>'Base Data'!AI286</f>
        <v>0</v>
      </c>
      <c r="AJ286" s="801">
        <f>'Base Data'!AJ286</f>
        <v>0</v>
      </c>
      <c r="AK286" s="801">
        <f>'Base Data'!AK286</f>
        <v>0</v>
      </c>
      <c r="AL286" s="801">
        <f>'Base Data'!AL286</f>
        <v>0</v>
      </c>
      <c r="AM286" s="801">
        <f>'Base Data'!AM286</f>
        <v>0</v>
      </c>
      <c r="AN286" s="801">
        <f>'Base Data'!AN286</f>
        <v>0</v>
      </c>
      <c r="AO286" s="801">
        <f>'Base Data'!AO286</f>
        <v>0</v>
      </c>
      <c r="AP286" s="801">
        <f>'Base Data'!AP286</f>
        <v>0</v>
      </c>
      <c r="AQ286" s="801">
        <f>'Base Data'!AQ286</f>
        <v>0</v>
      </c>
      <c r="AR286" s="801">
        <f>'Base Data'!AR286</f>
        <v>0</v>
      </c>
      <c r="AS286" s="801">
        <f>'Base Data'!AS286</f>
        <v>0</v>
      </c>
      <c r="AT286" s="801">
        <f>'Base Data'!AT286</f>
        <v>0</v>
      </c>
      <c r="AU286" s="801">
        <f>'Base Data'!AU286</f>
        <v>0</v>
      </c>
      <c r="AV286" s="801">
        <f>'Base Data'!AV286</f>
        <v>0</v>
      </c>
      <c r="AW286" s="801">
        <f>'Base Data'!AW286</f>
        <v>0</v>
      </c>
      <c r="AX286" s="801">
        <f>'Base Data'!AX286</f>
        <v>0</v>
      </c>
      <c r="AY286" s="801">
        <f>'Base Data'!AY286</f>
        <v>0</v>
      </c>
      <c r="AZ286" s="801">
        <f>'Base Data'!AZ286</f>
        <v>0</v>
      </c>
      <c r="BA286" s="801">
        <f>'Base Data'!BA286</f>
        <v>0</v>
      </c>
      <c r="BB286" s="801">
        <f>'Base Data'!BB286</f>
        <v>0</v>
      </c>
      <c r="BC286" s="801">
        <f>'Base Data'!BC286</f>
        <v>0</v>
      </c>
      <c r="BD286" s="801">
        <f>'Base Data'!BD286</f>
        <v>0</v>
      </c>
      <c r="BE286" s="801">
        <f>'Base Data'!BE286</f>
        <v>0</v>
      </c>
      <c r="BF286" s="801">
        <f>'Base Data'!BF286</f>
        <v>0</v>
      </c>
      <c r="BG286" s="801">
        <f>'Base Data'!BG286</f>
        <v>0</v>
      </c>
      <c r="BH286" s="801">
        <f>'Base Data'!BH286</f>
        <v>0</v>
      </c>
      <c r="BI286" s="801">
        <f>'Base Data'!BI286</f>
        <v>0</v>
      </c>
      <c r="BJ286" s="801">
        <f>'Base Data'!BJ286</f>
        <v>0</v>
      </c>
      <c r="BK286" s="801">
        <f>'Base Data'!BK286</f>
        <v>0</v>
      </c>
      <c r="BL286" s="801">
        <f>'Base Data'!BL286</f>
        <v>0</v>
      </c>
      <c r="BM286" s="801">
        <f>'Base Data'!BM286</f>
        <v>0</v>
      </c>
      <c r="BN286" s="801">
        <f>'Base Data'!BN286</f>
        <v>0</v>
      </c>
      <c r="BO286" s="801">
        <f>'Base Data'!BO286</f>
        <v>0</v>
      </c>
      <c r="BP286" s="801">
        <f>'Base Data'!BP286</f>
        <v>0</v>
      </c>
      <c r="BQ286" s="801">
        <f>'Base Data'!BQ286</f>
        <v>0</v>
      </c>
      <c r="BR286" s="801">
        <f>'Base Data'!BR286</f>
        <v>0</v>
      </c>
      <c r="BS286" s="801">
        <f>'Base Data'!BS286</f>
        <v>0</v>
      </c>
      <c r="BT286" s="801">
        <f>'Base Data'!BT286</f>
        <v>0</v>
      </c>
      <c r="BU286" s="801">
        <f>'Base Data'!BU286</f>
        <v>0</v>
      </c>
      <c r="BV286" s="801">
        <f>'Base Data'!BV286</f>
        <v>0</v>
      </c>
      <c r="BW286" s="801">
        <f>'Base Data'!BW286</f>
        <v>0</v>
      </c>
      <c r="BX286" s="801">
        <f>'Base Data'!BX286</f>
        <v>0</v>
      </c>
      <c r="BY286" s="801">
        <f>'Base Data'!BY286</f>
        <v>0</v>
      </c>
      <c r="BZ286" s="801">
        <f>'Base Data'!BZ286</f>
        <v>0</v>
      </c>
      <c r="CA286" s="801">
        <f>'Base Data'!CA286</f>
        <v>0</v>
      </c>
      <c r="CB286" s="801">
        <f>'Base Data'!CB286</f>
        <v>0</v>
      </c>
      <c r="CC286" s="801">
        <f>'Base Data'!CC286</f>
        <v>0</v>
      </c>
      <c r="CD286" s="801">
        <f>'Base Data'!CD286</f>
        <v>0</v>
      </c>
      <c r="CE286" s="801">
        <f>'Base Data'!CE286</f>
        <v>0</v>
      </c>
      <c r="CF286" s="801">
        <f>'Base Data'!CF286</f>
        <v>0</v>
      </c>
      <c r="CG286" s="801">
        <f>'Base Data'!CG286</f>
        <v>0</v>
      </c>
      <c r="CH286" s="801">
        <f>'Base Data'!CH286</f>
        <v>0</v>
      </c>
      <c r="CI286" s="801">
        <f>'Base Data'!CI286</f>
        <v>0</v>
      </c>
      <c r="CJ286" s="801">
        <f>'Base Data'!CJ286</f>
        <v>0</v>
      </c>
      <c r="CK286" s="801">
        <f>'Base Data'!CK286</f>
        <v>0</v>
      </c>
      <c r="CL286" s="801">
        <f>'Base Data'!CL286</f>
        <v>0</v>
      </c>
      <c r="CM286" s="801">
        <f>'Base Data'!CM286</f>
        <v>0</v>
      </c>
      <c r="CN286" s="801">
        <f>'Base Data'!CN286</f>
        <v>0</v>
      </c>
      <c r="CO286" s="801">
        <f>'Base Data'!CO286</f>
        <v>0</v>
      </c>
      <c r="CP286" s="801">
        <f>'Base Data'!CP286</f>
        <v>0</v>
      </c>
      <c r="CQ286" s="801">
        <f>'Base Data'!CQ286</f>
        <v>0</v>
      </c>
      <c r="CR286" s="801">
        <f>'Base Data'!CR286</f>
        <v>0</v>
      </c>
      <c r="CS286" s="801">
        <f>'Base Data'!CS286</f>
        <v>0</v>
      </c>
      <c r="CT286" s="801">
        <f>'Base Data'!CT286</f>
        <v>0</v>
      </c>
      <c r="CU286" s="801">
        <f>'Base Data'!CU286</f>
        <v>0</v>
      </c>
      <c r="CV286" s="801">
        <f>'Base Data'!CV286</f>
        <v>0</v>
      </c>
      <c r="CW286" s="801">
        <f>'Base Data'!CW286</f>
        <v>0</v>
      </c>
      <c r="CX286" s="801">
        <f>'Base Data'!CX286</f>
        <v>0</v>
      </c>
      <c r="CY286" s="801">
        <f>'Base Data'!CY286</f>
        <v>0</v>
      </c>
      <c r="CZ286" s="801">
        <f>'Base Data'!CZ286</f>
        <v>0</v>
      </c>
      <c r="DA286" s="801">
        <f>'Base Data'!DA286</f>
        <v>0</v>
      </c>
      <c r="DB286" s="801">
        <f>'Base Data'!DB286</f>
        <v>0</v>
      </c>
      <c r="DC286" s="801">
        <f>'Base Data'!DC286</f>
        <v>0</v>
      </c>
      <c r="DD286" s="801">
        <f>'Base Data'!DD286</f>
        <v>0</v>
      </c>
      <c r="DE286" s="801">
        <f>'Base Data'!DE286</f>
        <v>0</v>
      </c>
      <c r="DF286" s="801">
        <f>'Base Data'!DF286</f>
        <v>0</v>
      </c>
      <c r="DG286" s="801">
        <f>'Base Data'!DG286</f>
        <v>0</v>
      </c>
      <c r="DH286" s="801">
        <f>'Base Data'!DH286</f>
        <v>0</v>
      </c>
      <c r="DI286" s="801">
        <f>'Base Data'!DI286</f>
        <v>0</v>
      </c>
      <c r="DJ286" s="801">
        <f>'Base Data'!DJ286</f>
        <v>0</v>
      </c>
      <c r="DK286" s="801">
        <f>'Base Data'!DK286</f>
        <v>0</v>
      </c>
      <c r="DL286" s="802">
        <f>'Base Data'!DL286</f>
        <v>0</v>
      </c>
    </row>
    <row r="287" spans="1:117" s="441" customFormat="1" ht="18.75" customHeight="1" thickBot="1">
      <c r="A287" s="53"/>
      <c r="B287" s="76"/>
      <c r="C287" s="76"/>
      <c r="D287" s="163">
        <v>7360</v>
      </c>
      <c r="E287" s="164" t="s">
        <v>910</v>
      </c>
      <c r="F287" s="805" t="s">
        <v>367</v>
      </c>
      <c r="G287" s="806"/>
      <c r="H287" s="807"/>
      <c r="I287" s="808"/>
      <c r="J287" s="809"/>
      <c r="K287" s="810">
        <f>'Base Data'!K287</f>
        <v>0</v>
      </c>
      <c r="L287" s="810">
        <f>'Base Data'!L287</f>
        <v>0</v>
      </c>
      <c r="M287" s="810">
        <f>'Base Data'!M287</f>
        <v>0</v>
      </c>
      <c r="N287" s="810">
        <f>'Base Data'!N287</f>
        <v>0</v>
      </c>
      <c r="O287" s="810">
        <f>'Base Data'!O287</f>
        <v>0</v>
      </c>
      <c r="P287" s="810">
        <f>'Base Data'!P287</f>
        <v>0</v>
      </c>
      <c r="Q287" s="810">
        <f>'Base Data'!Q287</f>
        <v>0</v>
      </c>
      <c r="R287" s="810">
        <f>'Base Data'!R287</f>
        <v>0</v>
      </c>
      <c r="S287" s="810">
        <f>'Base Data'!S287</f>
        <v>0</v>
      </c>
      <c r="T287" s="810">
        <f>'Base Data'!T287</f>
        <v>0</v>
      </c>
      <c r="U287" s="810">
        <f>'Base Data'!U287</f>
        <v>0</v>
      </c>
      <c r="V287" s="810">
        <f>'Base Data'!V287</f>
        <v>0</v>
      </c>
      <c r="W287" s="810">
        <f>'Base Data'!W287</f>
        <v>0</v>
      </c>
      <c r="X287" s="810">
        <f>'Base Data'!X287</f>
        <v>0</v>
      </c>
      <c r="Y287" s="810">
        <f>'Base Data'!Y287</f>
        <v>0</v>
      </c>
      <c r="Z287" s="810">
        <f>'Base Data'!Z287</f>
        <v>0</v>
      </c>
      <c r="AA287" s="810">
        <f>'Base Data'!AA287</f>
        <v>0</v>
      </c>
      <c r="AB287" s="810">
        <f>'Base Data'!AB287</f>
        <v>0</v>
      </c>
      <c r="AC287" s="810">
        <f>'Base Data'!AC287</f>
        <v>0</v>
      </c>
      <c r="AD287" s="810">
        <f>'Base Data'!AD287</f>
        <v>0</v>
      </c>
      <c r="AE287" s="810">
        <f>'Base Data'!AE287</f>
        <v>0</v>
      </c>
      <c r="AF287" s="810">
        <f>'Base Data'!AF287</f>
        <v>0</v>
      </c>
      <c r="AG287" s="810">
        <f>'Base Data'!AG287</f>
        <v>0</v>
      </c>
      <c r="AH287" s="810">
        <f>'Base Data'!AH287</f>
        <v>0</v>
      </c>
      <c r="AI287" s="810">
        <f>'Base Data'!AI287</f>
        <v>0</v>
      </c>
      <c r="AJ287" s="810">
        <f>'Base Data'!AJ287</f>
        <v>0</v>
      </c>
      <c r="AK287" s="810">
        <f>'Base Data'!AK287</f>
        <v>0</v>
      </c>
      <c r="AL287" s="810">
        <f>'Base Data'!AL287</f>
        <v>0</v>
      </c>
      <c r="AM287" s="810">
        <f>'Base Data'!AM287</f>
        <v>0</v>
      </c>
      <c r="AN287" s="810">
        <f>'Base Data'!AN287</f>
        <v>0</v>
      </c>
      <c r="AO287" s="810">
        <f>'Base Data'!AO287</f>
        <v>0</v>
      </c>
      <c r="AP287" s="810">
        <f>'Base Data'!AP287</f>
        <v>0</v>
      </c>
      <c r="AQ287" s="810">
        <f>'Base Data'!AQ287</f>
        <v>0</v>
      </c>
      <c r="AR287" s="810">
        <f>'Base Data'!AR287</f>
        <v>0</v>
      </c>
      <c r="AS287" s="810">
        <f>'Base Data'!AS287</f>
        <v>0</v>
      </c>
      <c r="AT287" s="810">
        <f>'Base Data'!AT287</f>
        <v>0</v>
      </c>
      <c r="AU287" s="810">
        <f>'Base Data'!AU287</f>
        <v>0</v>
      </c>
      <c r="AV287" s="810">
        <f>'Base Data'!AV287</f>
        <v>0</v>
      </c>
      <c r="AW287" s="810">
        <f>'Base Data'!AW287</f>
        <v>0</v>
      </c>
      <c r="AX287" s="810">
        <f>'Base Data'!AX287</f>
        <v>0</v>
      </c>
      <c r="AY287" s="810">
        <f>'Base Data'!AY287</f>
        <v>0</v>
      </c>
      <c r="AZ287" s="810">
        <f>'Base Data'!AZ287</f>
        <v>0</v>
      </c>
      <c r="BA287" s="810">
        <f>'Base Data'!BA287</f>
        <v>0</v>
      </c>
      <c r="BB287" s="810">
        <f>'Base Data'!BB287</f>
        <v>0</v>
      </c>
      <c r="BC287" s="810">
        <f>'Base Data'!BC287</f>
        <v>0</v>
      </c>
      <c r="BD287" s="810">
        <f>'Base Data'!BD287</f>
        <v>0</v>
      </c>
      <c r="BE287" s="810">
        <f>'Base Data'!BE287</f>
        <v>0</v>
      </c>
      <c r="BF287" s="810">
        <f>'Base Data'!BF287</f>
        <v>0</v>
      </c>
      <c r="BG287" s="810">
        <f>'Base Data'!BG287</f>
        <v>0</v>
      </c>
      <c r="BH287" s="810">
        <f>'Base Data'!BH287</f>
        <v>0</v>
      </c>
      <c r="BI287" s="810">
        <f>'Base Data'!BI287</f>
        <v>0</v>
      </c>
      <c r="BJ287" s="810">
        <f>'Base Data'!BJ287</f>
        <v>0</v>
      </c>
      <c r="BK287" s="810">
        <f>'Base Data'!BK287</f>
        <v>0</v>
      </c>
      <c r="BL287" s="810">
        <f>'Base Data'!BL287</f>
        <v>0</v>
      </c>
      <c r="BM287" s="810">
        <f>'Base Data'!BM287</f>
        <v>0</v>
      </c>
      <c r="BN287" s="810">
        <f>'Base Data'!BN287</f>
        <v>0</v>
      </c>
      <c r="BO287" s="810">
        <f>'Base Data'!BO287</f>
        <v>0</v>
      </c>
      <c r="BP287" s="810">
        <f>'Base Data'!BP287</f>
        <v>0</v>
      </c>
      <c r="BQ287" s="810">
        <f>'Base Data'!BQ287</f>
        <v>0</v>
      </c>
      <c r="BR287" s="810">
        <f>'Base Data'!BR287</f>
        <v>0</v>
      </c>
      <c r="BS287" s="810">
        <f>'Base Data'!BS287</f>
        <v>0</v>
      </c>
      <c r="BT287" s="810">
        <f>'Base Data'!BT287</f>
        <v>0</v>
      </c>
      <c r="BU287" s="810">
        <f>'Base Data'!BU287</f>
        <v>0</v>
      </c>
      <c r="BV287" s="810">
        <f>'Base Data'!BV287</f>
        <v>0</v>
      </c>
      <c r="BW287" s="810">
        <f>'Base Data'!BW287</f>
        <v>0</v>
      </c>
      <c r="BX287" s="810">
        <f>'Base Data'!BX287</f>
        <v>0</v>
      </c>
      <c r="BY287" s="810">
        <f>'Base Data'!BY287</f>
        <v>0</v>
      </c>
      <c r="BZ287" s="810">
        <f>'Base Data'!BZ287</f>
        <v>0</v>
      </c>
      <c r="CA287" s="810">
        <f>'Base Data'!CA287</f>
        <v>0</v>
      </c>
      <c r="CB287" s="810">
        <f>'Base Data'!CB287</f>
        <v>0</v>
      </c>
      <c r="CC287" s="810">
        <f>'Base Data'!CC287</f>
        <v>0</v>
      </c>
      <c r="CD287" s="810">
        <f>'Base Data'!CD287</f>
        <v>0</v>
      </c>
      <c r="CE287" s="810">
        <f>'Base Data'!CE287</f>
        <v>0</v>
      </c>
      <c r="CF287" s="810">
        <f>'Base Data'!CF287</f>
        <v>0</v>
      </c>
      <c r="CG287" s="810">
        <f>'Base Data'!CG287</f>
        <v>0</v>
      </c>
      <c r="CH287" s="810">
        <f>'Base Data'!CH287</f>
        <v>0</v>
      </c>
      <c r="CI287" s="810">
        <f>'Base Data'!CI287</f>
        <v>0</v>
      </c>
      <c r="CJ287" s="810">
        <f>'Base Data'!CJ287</f>
        <v>0</v>
      </c>
      <c r="CK287" s="810">
        <f>'Base Data'!CK287</f>
        <v>0</v>
      </c>
      <c r="CL287" s="810">
        <f>'Base Data'!CL287</f>
        <v>0</v>
      </c>
      <c r="CM287" s="810">
        <f>'Base Data'!CM287</f>
        <v>0</v>
      </c>
      <c r="CN287" s="810">
        <f>'Base Data'!CN287</f>
        <v>0</v>
      </c>
      <c r="CO287" s="810">
        <f>'Base Data'!CO287</f>
        <v>0</v>
      </c>
      <c r="CP287" s="810">
        <f>'Base Data'!CP287</f>
        <v>0</v>
      </c>
      <c r="CQ287" s="810">
        <f>'Base Data'!CQ287</f>
        <v>0</v>
      </c>
      <c r="CR287" s="810">
        <f>'Base Data'!CR287</f>
        <v>0</v>
      </c>
      <c r="CS287" s="810">
        <f>'Base Data'!CS287</f>
        <v>0</v>
      </c>
      <c r="CT287" s="810">
        <f>'Base Data'!CT287</f>
        <v>0</v>
      </c>
      <c r="CU287" s="810">
        <f>'Base Data'!CU287</f>
        <v>0</v>
      </c>
      <c r="CV287" s="810">
        <f>'Base Data'!CV287</f>
        <v>0</v>
      </c>
      <c r="CW287" s="810">
        <f>'Base Data'!CW287</f>
        <v>0</v>
      </c>
      <c r="CX287" s="810">
        <f>'Base Data'!CX287</f>
        <v>0</v>
      </c>
      <c r="CY287" s="810">
        <f>'Base Data'!CY287</f>
        <v>0</v>
      </c>
      <c r="CZ287" s="810">
        <f>'Base Data'!CZ287</f>
        <v>0</v>
      </c>
      <c r="DA287" s="810">
        <f>'Base Data'!DA287</f>
        <v>0</v>
      </c>
      <c r="DB287" s="810">
        <f>'Base Data'!DB287</f>
        <v>0</v>
      </c>
      <c r="DC287" s="810">
        <f>'Base Data'!DC287</f>
        <v>0</v>
      </c>
      <c r="DD287" s="810">
        <f>'Base Data'!DD287</f>
        <v>0</v>
      </c>
      <c r="DE287" s="810">
        <f>'Base Data'!DE287</f>
        <v>0</v>
      </c>
      <c r="DF287" s="810">
        <f>'Base Data'!DF287</f>
        <v>0</v>
      </c>
      <c r="DG287" s="810">
        <f>'Base Data'!DG287</f>
        <v>0</v>
      </c>
      <c r="DH287" s="810">
        <f>'Base Data'!DH287</f>
        <v>0</v>
      </c>
      <c r="DI287" s="810">
        <f>'Base Data'!DI287</f>
        <v>0</v>
      </c>
      <c r="DJ287" s="810">
        <f>'Base Data'!DJ287</f>
        <v>0</v>
      </c>
      <c r="DK287" s="810">
        <f>'Base Data'!DK287</f>
        <v>0</v>
      </c>
      <c r="DL287" s="811">
        <f>'Base Data'!DL287</f>
        <v>0</v>
      </c>
    </row>
    <row r="288" spans="1:117" s="441" customFormat="1" ht="18.75" customHeight="1">
      <c r="A288" s="53"/>
      <c r="B288" s="76"/>
      <c r="C288" s="76"/>
      <c r="D288" s="154"/>
      <c r="E288" s="154"/>
      <c r="F288" s="154"/>
      <c r="G288" s="567"/>
      <c r="H288" s="567"/>
      <c r="I288" s="812"/>
      <c r="J288" s="812"/>
      <c r="K288" s="812"/>
      <c r="L288" s="812"/>
      <c r="M288" s="812"/>
      <c r="N288" s="812"/>
      <c r="O288" s="812"/>
      <c r="P288" s="812"/>
      <c r="Q288" s="812"/>
      <c r="R288" s="812"/>
      <c r="S288" s="812"/>
      <c r="T288" s="812"/>
      <c r="U288" s="812"/>
      <c r="V288" s="812"/>
      <c r="W288" s="812"/>
      <c r="X288" s="812"/>
      <c r="Y288" s="812"/>
      <c r="Z288" s="812"/>
      <c r="AA288" s="812"/>
      <c r="AB288" s="812"/>
      <c r="AC288" s="812"/>
      <c r="AD288" s="812"/>
      <c r="AE288" s="812"/>
      <c r="AF288" s="812"/>
      <c r="AG288" s="812"/>
      <c r="AH288" s="812"/>
      <c r="AI288" s="812"/>
      <c r="AJ288" s="812"/>
      <c r="AK288" s="812"/>
      <c r="AL288" s="812"/>
      <c r="AM288" s="812"/>
      <c r="AN288" s="812"/>
      <c r="AO288" s="812"/>
      <c r="AP288" s="812"/>
      <c r="AQ288" s="812"/>
      <c r="AR288" s="812"/>
      <c r="AS288" s="812"/>
      <c r="AT288" s="812"/>
      <c r="AU288" s="812"/>
      <c r="AV288" s="812"/>
      <c r="AW288" s="812"/>
      <c r="AX288" s="812"/>
      <c r="AY288" s="812"/>
      <c r="AZ288" s="812"/>
      <c r="BA288" s="812"/>
      <c r="BB288" s="812"/>
      <c r="BC288" s="812"/>
      <c r="BD288" s="812"/>
      <c r="BE288" s="812"/>
      <c r="BF288" s="812"/>
      <c r="BG288" s="812"/>
      <c r="BH288" s="812"/>
      <c r="BI288" s="812"/>
      <c r="BJ288" s="812"/>
      <c r="BK288" s="812"/>
      <c r="BL288" s="812"/>
      <c r="BM288" s="812"/>
      <c r="BN288" s="812"/>
      <c r="BO288" s="812"/>
      <c r="BP288" s="812"/>
      <c r="BQ288" s="812"/>
      <c r="BR288" s="812"/>
      <c r="BS288" s="812"/>
      <c r="BT288" s="812"/>
      <c r="BU288" s="812"/>
      <c r="BV288" s="812"/>
      <c r="BW288" s="812"/>
      <c r="BX288" s="812"/>
      <c r="BY288" s="812"/>
      <c r="BZ288" s="812"/>
      <c r="CA288" s="812"/>
      <c r="CB288" s="812"/>
      <c r="CC288" s="812"/>
      <c r="CD288" s="812"/>
      <c r="CE288" s="812"/>
      <c r="CF288" s="812"/>
      <c r="CG288" s="812"/>
      <c r="CH288" s="812"/>
      <c r="CI288" s="812"/>
      <c r="CJ288" s="812"/>
      <c r="CK288" s="812"/>
      <c r="CL288" s="812"/>
      <c r="CM288" s="812"/>
      <c r="CN288" s="812"/>
      <c r="CO288" s="812"/>
      <c r="CP288" s="812"/>
      <c r="CQ288" s="812"/>
      <c r="CR288" s="812"/>
      <c r="CS288" s="812"/>
      <c r="CT288" s="812"/>
      <c r="CU288" s="812"/>
      <c r="CV288" s="812"/>
      <c r="CW288" s="812"/>
      <c r="CX288" s="812"/>
      <c r="CY288" s="812"/>
      <c r="CZ288" s="812"/>
      <c r="DA288" s="812"/>
      <c r="DB288" s="812"/>
      <c r="DC288" s="812"/>
      <c r="DD288" s="812"/>
      <c r="DE288" s="812"/>
      <c r="DF288" s="812"/>
      <c r="DG288" s="812"/>
      <c r="DH288" s="812"/>
      <c r="DI288" s="812"/>
      <c r="DJ288" s="812"/>
      <c r="DK288" s="812"/>
      <c r="DL288" s="812"/>
    </row>
    <row r="289" spans="1:117" s="441" customFormat="1" ht="18.75" customHeight="1" thickBot="1">
      <c r="A289" s="53"/>
      <c r="B289" s="76"/>
      <c r="C289" s="76"/>
      <c r="D289" s="154"/>
      <c r="E289" s="154"/>
      <c r="F289" s="154"/>
      <c r="G289" s="567"/>
      <c r="H289" s="567"/>
      <c r="I289" s="813"/>
      <c r="J289" s="813"/>
      <c r="K289" s="813"/>
      <c r="L289" s="812"/>
      <c r="M289" s="812"/>
      <c r="N289" s="812"/>
      <c r="O289" s="812"/>
      <c r="P289" s="812"/>
      <c r="Q289" s="812"/>
      <c r="R289" s="812"/>
      <c r="S289" s="812"/>
      <c r="T289" s="812"/>
      <c r="U289" s="812"/>
      <c r="V289" s="812"/>
      <c r="W289" s="812"/>
      <c r="X289" s="812"/>
      <c r="Y289" s="812"/>
      <c r="Z289" s="812"/>
      <c r="AA289" s="812"/>
      <c r="AB289" s="812"/>
      <c r="AC289" s="812"/>
      <c r="AD289" s="812"/>
      <c r="AE289" s="812"/>
      <c r="AF289" s="812"/>
      <c r="AG289" s="812"/>
      <c r="AH289" s="812"/>
      <c r="AI289" s="812"/>
      <c r="AJ289" s="812"/>
      <c r="AK289" s="812"/>
      <c r="AL289" s="812"/>
      <c r="AM289" s="812"/>
      <c r="AN289" s="812"/>
      <c r="AO289" s="812"/>
      <c r="AP289" s="812"/>
      <c r="AQ289" s="812"/>
      <c r="AR289" s="812"/>
      <c r="AS289" s="812"/>
      <c r="AT289" s="812"/>
      <c r="AU289" s="812"/>
      <c r="AV289" s="812"/>
      <c r="AW289" s="812"/>
      <c r="AX289" s="812"/>
      <c r="AY289" s="812"/>
      <c r="AZ289" s="812"/>
      <c r="BA289" s="812"/>
      <c r="BB289" s="812"/>
      <c r="BC289" s="812"/>
      <c r="BD289" s="812"/>
      <c r="BE289" s="812"/>
      <c r="BF289" s="812"/>
      <c r="BG289" s="812"/>
      <c r="BH289" s="812"/>
      <c r="BI289" s="812"/>
      <c r="BJ289" s="812"/>
      <c r="BK289" s="812"/>
      <c r="BL289" s="812"/>
      <c r="BM289" s="812"/>
      <c r="BN289" s="812"/>
      <c r="BO289" s="812"/>
      <c r="BP289" s="812"/>
      <c r="BQ289" s="812"/>
      <c r="BR289" s="812"/>
      <c r="BS289" s="812"/>
      <c r="BT289" s="812"/>
      <c r="BU289" s="812"/>
      <c r="BV289" s="812"/>
      <c r="BW289" s="812"/>
      <c r="BX289" s="812"/>
      <c r="BY289" s="812"/>
      <c r="BZ289" s="812"/>
      <c r="CA289" s="812"/>
      <c r="CB289" s="812"/>
      <c r="CC289" s="812"/>
      <c r="CD289" s="812"/>
      <c r="CE289" s="812"/>
      <c r="CF289" s="812"/>
      <c r="CG289" s="812"/>
      <c r="CH289" s="812"/>
      <c r="CI289" s="812"/>
      <c r="CJ289" s="812"/>
      <c r="CK289" s="812"/>
      <c r="CL289" s="812"/>
      <c r="CM289" s="812"/>
      <c r="CN289" s="812"/>
      <c r="CO289" s="812"/>
      <c r="CP289" s="812"/>
      <c r="CQ289" s="812"/>
      <c r="CR289" s="812"/>
      <c r="CS289" s="812"/>
      <c r="CT289" s="812"/>
      <c r="CU289" s="812"/>
      <c r="CV289" s="812"/>
      <c r="CW289" s="812"/>
      <c r="CX289" s="812"/>
      <c r="CY289" s="812"/>
      <c r="CZ289" s="812"/>
      <c r="DA289" s="812"/>
      <c r="DB289" s="812"/>
      <c r="DC289" s="812"/>
      <c r="DD289" s="812"/>
      <c r="DE289" s="812"/>
      <c r="DF289" s="812"/>
      <c r="DG289" s="812"/>
      <c r="DH289" s="812"/>
      <c r="DI289" s="812"/>
      <c r="DJ289" s="812"/>
      <c r="DK289" s="812"/>
      <c r="DL289" s="812"/>
    </row>
    <row r="290" spans="1:117" s="441" customFormat="1" ht="27.75" customHeight="1">
      <c r="A290" s="53"/>
      <c r="B290" s="76"/>
      <c r="C290" s="76"/>
      <c r="D290" s="1066"/>
      <c r="E290" s="1068" t="s">
        <v>368</v>
      </c>
      <c r="F290" s="1123"/>
      <c r="G290" s="1170"/>
      <c r="H290" s="1172"/>
      <c r="I290" s="1207" t="s">
        <v>35</v>
      </c>
      <c r="J290" s="1210" t="s">
        <v>759</v>
      </c>
      <c r="K290" s="1210" t="s">
        <v>952</v>
      </c>
      <c r="L290" s="1191" t="s">
        <v>37</v>
      </c>
      <c r="M290" s="1191" t="s">
        <v>38</v>
      </c>
      <c r="N290" s="1191" t="s">
        <v>39</v>
      </c>
      <c r="O290" s="1191" t="s">
        <v>40</v>
      </c>
      <c r="P290" s="1191" t="s">
        <v>41</v>
      </c>
      <c r="Q290" s="1191" t="s">
        <v>42</v>
      </c>
      <c r="R290" s="1211"/>
      <c r="S290" s="1211"/>
      <c r="T290" s="1211"/>
      <c r="U290" s="1211"/>
      <c r="V290" s="1211"/>
      <c r="W290" s="1211"/>
      <c r="X290" s="1207"/>
      <c r="Y290" s="1211"/>
      <c r="Z290" s="1211"/>
      <c r="AA290" s="1211"/>
      <c r="AB290" s="1211"/>
      <c r="AC290" s="1211"/>
      <c r="AD290" s="1211"/>
      <c r="AE290" s="1207"/>
      <c r="AF290" s="1211"/>
      <c r="AG290" s="1211"/>
      <c r="AH290" s="1211"/>
      <c r="AI290" s="1211"/>
      <c r="AJ290" s="1211"/>
      <c r="AK290" s="1211"/>
      <c r="AL290" s="1207"/>
      <c r="AM290" s="1211"/>
      <c r="AN290" s="1211"/>
      <c r="AO290" s="1211"/>
      <c r="AP290" s="1211"/>
      <c r="AQ290" s="1211"/>
      <c r="AR290" s="1211"/>
      <c r="AS290" s="1207"/>
      <c r="AT290" s="1211"/>
      <c r="AU290" s="1211"/>
      <c r="AV290" s="1211"/>
      <c r="AW290" s="1211"/>
      <c r="AX290" s="1211"/>
      <c r="AY290" s="1211"/>
      <c r="AZ290" s="1211"/>
      <c r="BA290" s="1211"/>
      <c r="BB290" s="1211"/>
      <c r="BC290" s="1211"/>
      <c r="BD290" s="1211"/>
      <c r="BE290" s="1211"/>
      <c r="BF290" s="1211"/>
      <c r="BG290" s="1211"/>
      <c r="BH290" s="1211"/>
      <c r="BI290" s="1211"/>
      <c r="BJ290" s="1211"/>
      <c r="BK290" s="1211"/>
      <c r="BL290" s="1211"/>
      <c r="BM290" s="1211"/>
      <c r="BN290" s="1211"/>
      <c r="BO290" s="1211"/>
      <c r="BP290" s="1211"/>
      <c r="BQ290" s="1211"/>
      <c r="BR290" s="1211"/>
      <c r="BS290" s="1211"/>
      <c r="BT290" s="1207"/>
      <c r="BU290" s="1211"/>
      <c r="BV290" s="1211"/>
      <c r="BW290" s="1211"/>
      <c r="BX290" s="1211"/>
      <c r="BY290" s="1211"/>
      <c r="BZ290" s="1211"/>
      <c r="CA290" s="1211"/>
      <c r="CB290" s="1211"/>
      <c r="CC290" s="1211"/>
      <c r="CD290" s="1211"/>
      <c r="CE290" s="1211"/>
      <c r="CF290" s="1211"/>
      <c r="CG290" s="1211"/>
      <c r="CH290" s="1211"/>
      <c r="CI290" s="1211"/>
      <c r="CJ290" s="1211"/>
      <c r="CK290" s="1211"/>
      <c r="CL290" s="1211"/>
      <c r="CM290" s="1211"/>
      <c r="CN290" s="1211"/>
      <c r="CO290" s="1211"/>
      <c r="CP290" s="1211"/>
      <c r="CQ290" s="1211"/>
      <c r="CR290" s="1211"/>
      <c r="CS290" s="1211"/>
      <c r="CT290" s="1211"/>
      <c r="CU290" s="1211"/>
      <c r="CV290" s="1211"/>
      <c r="CW290" s="1211"/>
      <c r="CX290" s="1207"/>
      <c r="CY290" s="1191" t="s">
        <v>43</v>
      </c>
      <c r="CZ290" s="1191" t="s">
        <v>44</v>
      </c>
      <c r="DA290" s="1191" t="s">
        <v>763</v>
      </c>
      <c r="DB290" s="1191" t="s">
        <v>764</v>
      </c>
      <c r="DC290" s="1191" t="s">
        <v>45</v>
      </c>
      <c r="DD290" s="1191" t="s">
        <v>46</v>
      </c>
      <c r="DE290" s="1191" t="s">
        <v>47</v>
      </c>
      <c r="DF290" s="1191" t="s">
        <v>48</v>
      </c>
      <c r="DG290" s="1191" t="s">
        <v>49</v>
      </c>
      <c r="DH290" s="1191" t="s">
        <v>50</v>
      </c>
      <c r="DI290" s="1191" t="s">
        <v>51</v>
      </c>
      <c r="DJ290" s="1191" t="s">
        <v>52</v>
      </c>
      <c r="DK290" s="1191" t="s">
        <v>53</v>
      </c>
      <c r="DL290" s="1212" t="s">
        <v>54</v>
      </c>
    </row>
    <row r="291" spans="1:117" s="441" customFormat="1" ht="27.75" customHeight="1">
      <c r="A291" s="53"/>
      <c r="B291" s="76"/>
      <c r="C291" s="76"/>
      <c r="D291" s="1067"/>
      <c r="E291" s="1064"/>
      <c r="F291" s="1157"/>
      <c r="G291" s="1171"/>
      <c r="H291" s="1173"/>
      <c r="I291" s="1184"/>
      <c r="J291" s="1193"/>
      <c r="K291" s="1193"/>
      <c r="L291" s="1186"/>
      <c r="M291" s="1186"/>
      <c r="N291" s="1186"/>
      <c r="O291" s="1186"/>
      <c r="P291" s="1186"/>
      <c r="Q291" s="1186"/>
      <c r="R291" s="99" t="s">
        <v>373</v>
      </c>
      <c r="S291" s="99" t="s">
        <v>374</v>
      </c>
      <c r="T291" s="99" t="s">
        <v>375</v>
      </c>
      <c r="U291" s="99" t="s">
        <v>376</v>
      </c>
      <c r="V291" s="99" t="s">
        <v>377</v>
      </c>
      <c r="W291" s="99" t="s">
        <v>378</v>
      </c>
      <c r="X291" s="99" t="s">
        <v>379</v>
      </c>
      <c r="Y291" s="99" t="s">
        <v>380</v>
      </c>
      <c r="Z291" s="99" t="s">
        <v>381</v>
      </c>
      <c r="AA291" s="99" t="s">
        <v>382</v>
      </c>
      <c r="AB291" s="99" t="s">
        <v>383</v>
      </c>
      <c r="AC291" s="99" t="s">
        <v>384</v>
      </c>
      <c r="AD291" s="99" t="s">
        <v>385</v>
      </c>
      <c r="AE291" s="99" t="s">
        <v>386</v>
      </c>
      <c r="AF291" s="99" t="s">
        <v>387</v>
      </c>
      <c r="AG291" s="99" t="s">
        <v>388</v>
      </c>
      <c r="AH291" s="99" t="s">
        <v>389</v>
      </c>
      <c r="AI291" s="99" t="s">
        <v>390</v>
      </c>
      <c r="AJ291" s="99" t="s">
        <v>391</v>
      </c>
      <c r="AK291" s="99" t="s">
        <v>392</v>
      </c>
      <c r="AL291" s="99" t="s">
        <v>393</v>
      </c>
      <c r="AM291" s="99" t="s">
        <v>394</v>
      </c>
      <c r="AN291" s="99" t="s">
        <v>395</v>
      </c>
      <c r="AO291" s="99" t="s">
        <v>396</v>
      </c>
      <c r="AP291" s="99" t="s">
        <v>397</v>
      </c>
      <c r="AQ291" s="99" t="s">
        <v>398</v>
      </c>
      <c r="AR291" s="99" t="s">
        <v>399</v>
      </c>
      <c r="AS291" s="99" t="s">
        <v>400</v>
      </c>
      <c r="AT291" s="99" t="s">
        <v>401</v>
      </c>
      <c r="AU291" s="99" t="s">
        <v>402</v>
      </c>
      <c r="AV291" s="99" t="s">
        <v>403</v>
      </c>
      <c r="AW291" s="99" t="s">
        <v>404</v>
      </c>
      <c r="AX291" s="99" t="s">
        <v>405</v>
      </c>
      <c r="AY291" s="99" t="s">
        <v>406</v>
      </c>
      <c r="AZ291" s="99" t="s">
        <v>407</v>
      </c>
      <c r="BA291" s="99" t="s">
        <v>408</v>
      </c>
      <c r="BB291" s="99" t="s">
        <v>409</v>
      </c>
      <c r="BC291" s="99" t="s">
        <v>410</v>
      </c>
      <c r="BD291" s="99" t="s">
        <v>411</v>
      </c>
      <c r="BE291" s="99" t="s">
        <v>412</v>
      </c>
      <c r="BF291" s="99" t="s">
        <v>413</v>
      </c>
      <c r="BG291" s="99" t="s">
        <v>414</v>
      </c>
      <c r="BH291" s="99" t="s">
        <v>415</v>
      </c>
      <c r="BI291" s="99" t="s">
        <v>416</v>
      </c>
      <c r="BJ291" s="99" t="s">
        <v>417</v>
      </c>
      <c r="BK291" s="99" t="s">
        <v>418</v>
      </c>
      <c r="BL291" s="99" t="s">
        <v>419</v>
      </c>
      <c r="BM291" s="99" t="s">
        <v>420</v>
      </c>
      <c r="BN291" s="99" t="s">
        <v>421</v>
      </c>
      <c r="BO291" s="99" t="s">
        <v>422</v>
      </c>
      <c r="BP291" s="99" t="s">
        <v>423</v>
      </c>
      <c r="BQ291" s="99" t="s">
        <v>424</v>
      </c>
      <c r="BR291" s="99" t="s">
        <v>425</v>
      </c>
      <c r="BS291" s="99" t="s">
        <v>426</v>
      </c>
      <c r="BT291" s="99" t="s">
        <v>427</v>
      </c>
      <c r="BU291" s="99" t="s">
        <v>428</v>
      </c>
      <c r="BV291" s="99" t="s">
        <v>429</v>
      </c>
      <c r="BW291" s="99" t="s">
        <v>430</v>
      </c>
      <c r="BX291" s="99" t="s">
        <v>431</v>
      </c>
      <c r="BY291" s="99" t="s">
        <v>432</v>
      </c>
      <c r="BZ291" s="99" t="s">
        <v>433</v>
      </c>
      <c r="CA291" s="99" t="s">
        <v>434</v>
      </c>
      <c r="CB291" s="99" t="s">
        <v>435</v>
      </c>
      <c r="CC291" s="99" t="s">
        <v>436</v>
      </c>
      <c r="CD291" s="99" t="s">
        <v>437</v>
      </c>
      <c r="CE291" s="99" t="s">
        <v>438</v>
      </c>
      <c r="CF291" s="99" t="s">
        <v>439</v>
      </c>
      <c r="CG291" s="99" t="s">
        <v>440</v>
      </c>
      <c r="CH291" s="99" t="s">
        <v>441</v>
      </c>
      <c r="CI291" s="99" t="s">
        <v>442</v>
      </c>
      <c r="CJ291" s="99" t="s">
        <v>443</v>
      </c>
      <c r="CK291" s="99" t="s">
        <v>444</v>
      </c>
      <c r="CL291" s="99" t="s">
        <v>445</v>
      </c>
      <c r="CM291" s="99" t="s">
        <v>446</v>
      </c>
      <c r="CN291" s="99" t="s">
        <v>447</v>
      </c>
      <c r="CO291" s="99" t="s">
        <v>448</v>
      </c>
      <c r="CP291" s="99" t="s">
        <v>449</v>
      </c>
      <c r="CQ291" s="99" t="s">
        <v>450</v>
      </c>
      <c r="CR291" s="99" t="s">
        <v>451</v>
      </c>
      <c r="CS291" s="99" t="s">
        <v>452</v>
      </c>
      <c r="CT291" s="99" t="s">
        <v>453</v>
      </c>
      <c r="CU291" s="99" t="s">
        <v>454</v>
      </c>
      <c r="CV291" s="99" t="s">
        <v>455</v>
      </c>
      <c r="CW291" s="99" t="s">
        <v>456</v>
      </c>
      <c r="CX291" s="99" t="s">
        <v>457</v>
      </c>
      <c r="CY291" s="1186"/>
      <c r="CZ291" s="1186"/>
      <c r="DA291" s="1186"/>
      <c r="DB291" s="1186"/>
      <c r="DC291" s="1186"/>
      <c r="DD291" s="1186"/>
      <c r="DE291" s="1186"/>
      <c r="DF291" s="1186"/>
      <c r="DG291" s="1186"/>
      <c r="DH291" s="1186"/>
      <c r="DI291" s="1186"/>
      <c r="DJ291" s="1186"/>
      <c r="DK291" s="1186"/>
      <c r="DL291" s="1200"/>
    </row>
    <row r="292" spans="1:117" s="441" customFormat="1" ht="18.75" customHeight="1">
      <c r="A292" s="53"/>
      <c r="B292" s="76"/>
      <c r="C292" s="76"/>
      <c r="D292" s="87" t="s">
        <v>504</v>
      </c>
      <c r="E292" s="166" t="s">
        <v>911</v>
      </c>
      <c r="F292" s="464" t="s">
        <v>369</v>
      </c>
      <c r="G292" s="814"/>
      <c r="H292" s="815"/>
      <c r="I292" s="816">
        <f>'Base Data'!I292</f>
        <v>0</v>
      </c>
      <c r="J292" s="817"/>
      <c r="K292" s="818">
        <f>'Base Data'!K292</f>
        <v>0</v>
      </c>
      <c r="L292" s="818">
        <f>'Base Data'!L292</f>
        <v>0</v>
      </c>
      <c r="M292" s="818">
        <f>'Base Data'!M292</f>
        <v>0</v>
      </c>
      <c r="N292" s="818">
        <f>'Base Data'!N292</f>
        <v>0</v>
      </c>
      <c r="O292" s="818">
        <f>'Base Data'!O292</f>
        <v>0</v>
      </c>
      <c r="P292" s="818">
        <f>'Base Data'!P292</f>
        <v>0</v>
      </c>
      <c r="Q292" s="818">
        <f>'Base Data'!Q292</f>
        <v>0</v>
      </c>
      <c r="R292" s="818">
        <f>'Base Data'!R292</f>
        <v>0</v>
      </c>
      <c r="S292" s="818">
        <f>'Base Data'!S292</f>
        <v>0</v>
      </c>
      <c r="T292" s="818">
        <f>'Base Data'!T292</f>
        <v>0</v>
      </c>
      <c r="U292" s="818">
        <f>'Base Data'!U292</f>
        <v>0</v>
      </c>
      <c r="V292" s="818">
        <f>'Base Data'!V292</f>
        <v>0</v>
      </c>
      <c r="W292" s="818">
        <f>'Base Data'!W292</f>
        <v>0</v>
      </c>
      <c r="X292" s="818">
        <f>'Base Data'!X292</f>
        <v>0</v>
      </c>
      <c r="Y292" s="818">
        <f>'Base Data'!Y292</f>
        <v>0</v>
      </c>
      <c r="Z292" s="818">
        <f>'Base Data'!Z292</f>
        <v>0</v>
      </c>
      <c r="AA292" s="818">
        <f>'Base Data'!AA292</f>
        <v>0</v>
      </c>
      <c r="AB292" s="818">
        <f>'Base Data'!AB292</f>
        <v>0</v>
      </c>
      <c r="AC292" s="818">
        <f>'Base Data'!AC292</f>
        <v>0</v>
      </c>
      <c r="AD292" s="818">
        <f>'Base Data'!AD292</f>
        <v>0</v>
      </c>
      <c r="AE292" s="818">
        <f>'Base Data'!AE292</f>
        <v>0</v>
      </c>
      <c r="AF292" s="818">
        <f>'Base Data'!AF292</f>
        <v>0</v>
      </c>
      <c r="AG292" s="818">
        <f>'Base Data'!AG292</f>
        <v>0</v>
      </c>
      <c r="AH292" s="818">
        <f>'Base Data'!AH292</f>
        <v>0</v>
      </c>
      <c r="AI292" s="818">
        <f>'Base Data'!AI292</f>
        <v>0</v>
      </c>
      <c r="AJ292" s="818">
        <f>'Base Data'!AJ292</f>
        <v>0</v>
      </c>
      <c r="AK292" s="818">
        <f>'Base Data'!AK292</f>
        <v>0</v>
      </c>
      <c r="AL292" s="818">
        <f>'Base Data'!AL292</f>
        <v>0</v>
      </c>
      <c r="AM292" s="818">
        <f>'Base Data'!AM292</f>
        <v>0</v>
      </c>
      <c r="AN292" s="818">
        <f>'Base Data'!AN292</f>
        <v>0</v>
      </c>
      <c r="AO292" s="818">
        <f>'Base Data'!AO292</f>
        <v>0</v>
      </c>
      <c r="AP292" s="818">
        <f>'Base Data'!AP292</f>
        <v>0</v>
      </c>
      <c r="AQ292" s="818">
        <f>'Base Data'!AQ292</f>
        <v>0</v>
      </c>
      <c r="AR292" s="818">
        <f>'Base Data'!AR292</f>
        <v>0</v>
      </c>
      <c r="AS292" s="818">
        <f>'Base Data'!AS292</f>
        <v>0</v>
      </c>
      <c r="AT292" s="818">
        <f>'Base Data'!AT292</f>
        <v>0</v>
      </c>
      <c r="AU292" s="818">
        <f>'Base Data'!AU292</f>
        <v>0</v>
      </c>
      <c r="AV292" s="818">
        <f>'Base Data'!AV292</f>
        <v>0</v>
      </c>
      <c r="AW292" s="818">
        <f>'Base Data'!AW292</f>
        <v>0</v>
      </c>
      <c r="AX292" s="818">
        <f>'Base Data'!AX292</f>
        <v>0</v>
      </c>
      <c r="AY292" s="818">
        <f>'Base Data'!AY292</f>
        <v>0</v>
      </c>
      <c r="AZ292" s="818">
        <f>'Base Data'!AZ292</f>
        <v>0</v>
      </c>
      <c r="BA292" s="818">
        <f>'Base Data'!BA292</f>
        <v>0</v>
      </c>
      <c r="BB292" s="818">
        <f>'Base Data'!BB292</f>
        <v>0</v>
      </c>
      <c r="BC292" s="818">
        <f>'Base Data'!BC292</f>
        <v>0</v>
      </c>
      <c r="BD292" s="818">
        <f>'Base Data'!BD292</f>
        <v>0</v>
      </c>
      <c r="BE292" s="818">
        <f>'Base Data'!BE292</f>
        <v>0</v>
      </c>
      <c r="BF292" s="818">
        <f>'Base Data'!BF292</f>
        <v>0</v>
      </c>
      <c r="BG292" s="818">
        <f>'Base Data'!BG292</f>
        <v>0</v>
      </c>
      <c r="BH292" s="818">
        <f>'Base Data'!BH292</f>
        <v>0</v>
      </c>
      <c r="BI292" s="818">
        <f>'Base Data'!BI292</f>
        <v>0</v>
      </c>
      <c r="BJ292" s="818">
        <f>'Base Data'!BJ292</f>
        <v>0</v>
      </c>
      <c r="BK292" s="818">
        <f>'Base Data'!BK292</f>
        <v>0</v>
      </c>
      <c r="BL292" s="818">
        <f>'Base Data'!BL292</f>
        <v>0</v>
      </c>
      <c r="BM292" s="818">
        <f>'Base Data'!BM292</f>
        <v>0</v>
      </c>
      <c r="BN292" s="818">
        <f>'Base Data'!BN292</f>
        <v>0</v>
      </c>
      <c r="BO292" s="818">
        <f>'Base Data'!BO292</f>
        <v>0</v>
      </c>
      <c r="BP292" s="818">
        <f>'Base Data'!BP292</f>
        <v>0</v>
      </c>
      <c r="BQ292" s="818">
        <f>'Base Data'!BQ292</f>
        <v>0</v>
      </c>
      <c r="BR292" s="818">
        <f>'Base Data'!BR292</f>
        <v>0</v>
      </c>
      <c r="BS292" s="818">
        <f>'Base Data'!BS292</f>
        <v>0</v>
      </c>
      <c r="BT292" s="818">
        <f>'Base Data'!BT292</f>
        <v>0</v>
      </c>
      <c r="BU292" s="818">
        <f>'Base Data'!BU292</f>
        <v>0</v>
      </c>
      <c r="BV292" s="818">
        <f>'Base Data'!BV292</f>
        <v>0</v>
      </c>
      <c r="BW292" s="818">
        <f>'Base Data'!BW292</f>
        <v>0</v>
      </c>
      <c r="BX292" s="818">
        <f>'Base Data'!BX292</f>
        <v>0</v>
      </c>
      <c r="BY292" s="818">
        <f>'Base Data'!BY292</f>
        <v>0</v>
      </c>
      <c r="BZ292" s="818">
        <f>'Base Data'!BZ292</f>
        <v>0</v>
      </c>
      <c r="CA292" s="818">
        <f>'Base Data'!CA292</f>
        <v>0</v>
      </c>
      <c r="CB292" s="818">
        <f>'Base Data'!CB292</f>
        <v>0</v>
      </c>
      <c r="CC292" s="818">
        <f>'Base Data'!CC292</f>
        <v>0</v>
      </c>
      <c r="CD292" s="818">
        <f>'Base Data'!CD292</f>
        <v>0</v>
      </c>
      <c r="CE292" s="818">
        <f>'Base Data'!CE292</f>
        <v>0</v>
      </c>
      <c r="CF292" s="818">
        <f>'Base Data'!CF292</f>
        <v>0</v>
      </c>
      <c r="CG292" s="818">
        <f>'Base Data'!CG292</f>
        <v>0</v>
      </c>
      <c r="CH292" s="818">
        <f>'Base Data'!CH292</f>
        <v>0</v>
      </c>
      <c r="CI292" s="818">
        <f>'Base Data'!CI292</f>
        <v>0</v>
      </c>
      <c r="CJ292" s="818">
        <f>'Base Data'!CJ292</f>
        <v>0</v>
      </c>
      <c r="CK292" s="818">
        <f>'Base Data'!CK292</f>
        <v>0</v>
      </c>
      <c r="CL292" s="818">
        <f>'Base Data'!CL292</f>
        <v>0</v>
      </c>
      <c r="CM292" s="818">
        <f>'Base Data'!CM292</f>
        <v>0</v>
      </c>
      <c r="CN292" s="818">
        <f>'Base Data'!CN292</f>
        <v>0</v>
      </c>
      <c r="CO292" s="818">
        <f>'Base Data'!CO292</f>
        <v>0</v>
      </c>
      <c r="CP292" s="818">
        <f>'Base Data'!CP292</f>
        <v>0</v>
      </c>
      <c r="CQ292" s="818">
        <f>'Base Data'!CQ292</f>
        <v>0</v>
      </c>
      <c r="CR292" s="818">
        <f>'Base Data'!CR292</f>
        <v>0</v>
      </c>
      <c r="CS292" s="818">
        <f>'Base Data'!CS292</f>
        <v>0</v>
      </c>
      <c r="CT292" s="818">
        <f>'Base Data'!CT292</f>
        <v>0</v>
      </c>
      <c r="CU292" s="818">
        <f>'Base Data'!CU292</f>
        <v>0</v>
      </c>
      <c r="CV292" s="818">
        <f>'Base Data'!CV292</f>
        <v>0</v>
      </c>
      <c r="CW292" s="818">
        <f>'Base Data'!CW292</f>
        <v>0</v>
      </c>
      <c r="CX292" s="818">
        <f>'Base Data'!CX292</f>
        <v>0</v>
      </c>
      <c r="CY292" s="818">
        <f>'Base Data'!CY292</f>
        <v>0</v>
      </c>
      <c r="CZ292" s="818">
        <f>'Base Data'!CZ292</f>
        <v>0</v>
      </c>
      <c r="DA292" s="818">
        <f>'Base Data'!DA292</f>
        <v>0</v>
      </c>
      <c r="DB292" s="818">
        <f>'Base Data'!DB292</f>
        <v>0</v>
      </c>
      <c r="DC292" s="818">
        <f>'Base Data'!DC292</f>
        <v>0</v>
      </c>
      <c r="DD292" s="818">
        <f>'Base Data'!DD292</f>
        <v>0</v>
      </c>
      <c r="DE292" s="818">
        <f>'Base Data'!DE292</f>
        <v>0</v>
      </c>
      <c r="DF292" s="818">
        <f>'Base Data'!DF292</f>
        <v>0</v>
      </c>
      <c r="DG292" s="818">
        <f>'Base Data'!DG292</f>
        <v>0</v>
      </c>
      <c r="DH292" s="818">
        <f>'Base Data'!DH292</f>
        <v>0</v>
      </c>
      <c r="DI292" s="818">
        <f>'Base Data'!DI292</f>
        <v>0</v>
      </c>
      <c r="DJ292" s="818">
        <f>'Base Data'!DJ292</f>
        <v>0</v>
      </c>
      <c r="DK292" s="818">
        <f>'Base Data'!DK292</f>
        <v>0</v>
      </c>
      <c r="DL292" s="819">
        <f>'Base Data'!DL292</f>
        <v>0</v>
      </c>
    </row>
    <row r="293" spans="1:117" s="441" customFormat="1" ht="18.75" customHeight="1">
      <c r="A293" s="53"/>
      <c r="B293" s="76"/>
      <c r="C293" s="76"/>
      <c r="D293" s="87" t="s">
        <v>505</v>
      </c>
      <c r="E293" s="166" t="s">
        <v>912</v>
      </c>
      <c r="F293" s="740" t="s">
        <v>370</v>
      </c>
      <c r="G293" s="797"/>
      <c r="H293" s="820"/>
      <c r="I293" s="49">
        <f>'Base Data'!I293</f>
        <v>0</v>
      </c>
      <c r="J293" s="821"/>
      <c r="K293" s="33">
        <f>'Base Data'!K293</f>
        <v>0</v>
      </c>
      <c r="L293" s="33">
        <f>'Base Data'!L293</f>
        <v>0</v>
      </c>
      <c r="M293" s="33">
        <f>'Base Data'!M293</f>
        <v>0</v>
      </c>
      <c r="N293" s="33">
        <f>'Base Data'!N293</f>
        <v>0</v>
      </c>
      <c r="O293" s="33">
        <f>'Base Data'!O293</f>
        <v>0</v>
      </c>
      <c r="P293" s="33">
        <f>'Base Data'!P293</f>
        <v>0</v>
      </c>
      <c r="Q293" s="33">
        <f>'Base Data'!Q293</f>
        <v>0</v>
      </c>
      <c r="R293" s="33">
        <f>'Base Data'!R293</f>
        <v>0</v>
      </c>
      <c r="S293" s="33">
        <f>'Base Data'!S293</f>
        <v>0</v>
      </c>
      <c r="T293" s="33">
        <f>'Base Data'!T293</f>
        <v>0</v>
      </c>
      <c r="U293" s="33">
        <f>'Base Data'!U293</f>
        <v>0</v>
      </c>
      <c r="V293" s="33">
        <f>'Base Data'!V293</f>
        <v>0</v>
      </c>
      <c r="W293" s="33">
        <f>'Base Data'!W293</f>
        <v>0</v>
      </c>
      <c r="X293" s="33">
        <f>'Base Data'!X293</f>
        <v>0</v>
      </c>
      <c r="Y293" s="33">
        <f>'Base Data'!Y293</f>
        <v>0</v>
      </c>
      <c r="Z293" s="33">
        <f>'Base Data'!Z293</f>
        <v>0</v>
      </c>
      <c r="AA293" s="33">
        <f>'Base Data'!AA293</f>
        <v>0</v>
      </c>
      <c r="AB293" s="33">
        <f>'Base Data'!AB293</f>
        <v>0</v>
      </c>
      <c r="AC293" s="33">
        <f>'Base Data'!AC293</f>
        <v>0</v>
      </c>
      <c r="AD293" s="33">
        <f>'Base Data'!AD293</f>
        <v>0</v>
      </c>
      <c r="AE293" s="33">
        <f>'Base Data'!AE293</f>
        <v>0</v>
      </c>
      <c r="AF293" s="33">
        <f>'Base Data'!AF293</f>
        <v>0</v>
      </c>
      <c r="AG293" s="33">
        <f>'Base Data'!AG293</f>
        <v>0</v>
      </c>
      <c r="AH293" s="33">
        <f>'Base Data'!AH293</f>
        <v>0</v>
      </c>
      <c r="AI293" s="33">
        <f>'Base Data'!AI293</f>
        <v>0</v>
      </c>
      <c r="AJ293" s="33">
        <f>'Base Data'!AJ293</f>
        <v>0</v>
      </c>
      <c r="AK293" s="33">
        <f>'Base Data'!AK293</f>
        <v>0</v>
      </c>
      <c r="AL293" s="33">
        <f>'Base Data'!AL293</f>
        <v>0</v>
      </c>
      <c r="AM293" s="33">
        <f>'Base Data'!AM293</f>
        <v>0</v>
      </c>
      <c r="AN293" s="33">
        <f>'Base Data'!AN293</f>
        <v>0</v>
      </c>
      <c r="AO293" s="33">
        <f>'Base Data'!AO293</f>
        <v>0</v>
      </c>
      <c r="AP293" s="33">
        <f>'Base Data'!AP293</f>
        <v>0</v>
      </c>
      <c r="AQ293" s="33">
        <f>'Base Data'!AQ293</f>
        <v>0</v>
      </c>
      <c r="AR293" s="33">
        <f>'Base Data'!AR293</f>
        <v>0</v>
      </c>
      <c r="AS293" s="33">
        <f>'Base Data'!AS293</f>
        <v>0</v>
      </c>
      <c r="AT293" s="33">
        <f>'Base Data'!AT293</f>
        <v>0</v>
      </c>
      <c r="AU293" s="33">
        <f>'Base Data'!AU293</f>
        <v>0</v>
      </c>
      <c r="AV293" s="33">
        <f>'Base Data'!AV293</f>
        <v>0</v>
      </c>
      <c r="AW293" s="33">
        <f>'Base Data'!AW293</f>
        <v>0</v>
      </c>
      <c r="AX293" s="33">
        <f>'Base Data'!AX293</f>
        <v>0</v>
      </c>
      <c r="AY293" s="33">
        <f>'Base Data'!AY293</f>
        <v>0</v>
      </c>
      <c r="AZ293" s="33">
        <f>'Base Data'!AZ293</f>
        <v>0</v>
      </c>
      <c r="BA293" s="33">
        <f>'Base Data'!BA293</f>
        <v>0</v>
      </c>
      <c r="BB293" s="33">
        <f>'Base Data'!BB293</f>
        <v>0</v>
      </c>
      <c r="BC293" s="33">
        <f>'Base Data'!BC293</f>
        <v>0</v>
      </c>
      <c r="BD293" s="33">
        <f>'Base Data'!BD293</f>
        <v>0</v>
      </c>
      <c r="BE293" s="33">
        <f>'Base Data'!BE293</f>
        <v>0</v>
      </c>
      <c r="BF293" s="33">
        <f>'Base Data'!BF293</f>
        <v>0</v>
      </c>
      <c r="BG293" s="33">
        <f>'Base Data'!BG293</f>
        <v>0</v>
      </c>
      <c r="BH293" s="33">
        <f>'Base Data'!BH293</f>
        <v>0</v>
      </c>
      <c r="BI293" s="33">
        <f>'Base Data'!BI293</f>
        <v>0</v>
      </c>
      <c r="BJ293" s="33">
        <f>'Base Data'!BJ293</f>
        <v>0</v>
      </c>
      <c r="BK293" s="33">
        <f>'Base Data'!BK293</f>
        <v>0</v>
      </c>
      <c r="BL293" s="33">
        <f>'Base Data'!BL293</f>
        <v>0</v>
      </c>
      <c r="BM293" s="33">
        <f>'Base Data'!BM293</f>
        <v>0</v>
      </c>
      <c r="BN293" s="33">
        <f>'Base Data'!BN293</f>
        <v>0</v>
      </c>
      <c r="BO293" s="33">
        <f>'Base Data'!BO293</f>
        <v>0</v>
      </c>
      <c r="BP293" s="33">
        <f>'Base Data'!BP293</f>
        <v>0</v>
      </c>
      <c r="BQ293" s="33">
        <f>'Base Data'!BQ293</f>
        <v>0</v>
      </c>
      <c r="BR293" s="33">
        <f>'Base Data'!BR293</f>
        <v>0</v>
      </c>
      <c r="BS293" s="33">
        <f>'Base Data'!BS293</f>
        <v>0</v>
      </c>
      <c r="BT293" s="33">
        <f>'Base Data'!BT293</f>
        <v>0</v>
      </c>
      <c r="BU293" s="33">
        <f>'Base Data'!BU293</f>
        <v>0</v>
      </c>
      <c r="BV293" s="33">
        <f>'Base Data'!BV293</f>
        <v>0</v>
      </c>
      <c r="BW293" s="33">
        <f>'Base Data'!BW293</f>
        <v>0</v>
      </c>
      <c r="BX293" s="33">
        <f>'Base Data'!BX293</f>
        <v>0</v>
      </c>
      <c r="BY293" s="33">
        <f>'Base Data'!BY293</f>
        <v>0</v>
      </c>
      <c r="BZ293" s="33">
        <f>'Base Data'!BZ293</f>
        <v>0</v>
      </c>
      <c r="CA293" s="33">
        <f>'Base Data'!CA293</f>
        <v>0</v>
      </c>
      <c r="CB293" s="33">
        <f>'Base Data'!CB293</f>
        <v>0</v>
      </c>
      <c r="CC293" s="33">
        <f>'Base Data'!CC293</f>
        <v>0</v>
      </c>
      <c r="CD293" s="33">
        <f>'Base Data'!CD293</f>
        <v>0</v>
      </c>
      <c r="CE293" s="33">
        <f>'Base Data'!CE293</f>
        <v>0</v>
      </c>
      <c r="CF293" s="33">
        <f>'Base Data'!CF293</f>
        <v>0</v>
      </c>
      <c r="CG293" s="33">
        <f>'Base Data'!CG293</f>
        <v>0</v>
      </c>
      <c r="CH293" s="33">
        <f>'Base Data'!CH293</f>
        <v>0</v>
      </c>
      <c r="CI293" s="33">
        <f>'Base Data'!CI293</f>
        <v>0</v>
      </c>
      <c r="CJ293" s="33">
        <f>'Base Data'!CJ293</f>
        <v>0</v>
      </c>
      <c r="CK293" s="33">
        <f>'Base Data'!CK293</f>
        <v>0</v>
      </c>
      <c r="CL293" s="33">
        <f>'Base Data'!CL293</f>
        <v>0</v>
      </c>
      <c r="CM293" s="33">
        <f>'Base Data'!CM293</f>
        <v>0</v>
      </c>
      <c r="CN293" s="33">
        <f>'Base Data'!CN293</f>
        <v>0</v>
      </c>
      <c r="CO293" s="33">
        <f>'Base Data'!CO293</f>
        <v>0</v>
      </c>
      <c r="CP293" s="33">
        <f>'Base Data'!CP293</f>
        <v>0</v>
      </c>
      <c r="CQ293" s="33">
        <f>'Base Data'!CQ293</f>
        <v>0</v>
      </c>
      <c r="CR293" s="33">
        <f>'Base Data'!CR293</f>
        <v>0</v>
      </c>
      <c r="CS293" s="33">
        <f>'Base Data'!CS293</f>
        <v>0</v>
      </c>
      <c r="CT293" s="33">
        <f>'Base Data'!CT293</f>
        <v>0</v>
      </c>
      <c r="CU293" s="33">
        <f>'Base Data'!CU293</f>
        <v>0</v>
      </c>
      <c r="CV293" s="33">
        <f>'Base Data'!CV293</f>
        <v>0</v>
      </c>
      <c r="CW293" s="33">
        <f>'Base Data'!CW293</f>
        <v>0</v>
      </c>
      <c r="CX293" s="33">
        <f>'Base Data'!CX293</f>
        <v>0</v>
      </c>
      <c r="CY293" s="33">
        <f>'Base Data'!CY293</f>
        <v>0</v>
      </c>
      <c r="CZ293" s="33">
        <f>'Base Data'!CZ293</f>
        <v>0</v>
      </c>
      <c r="DA293" s="33">
        <f>'Base Data'!DA293</f>
        <v>0</v>
      </c>
      <c r="DB293" s="33">
        <f>'Base Data'!DB293</f>
        <v>0</v>
      </c>
      <c r="DC293" s="33">
        <f>'Base Data'!DC293</f>
        <v>0</v>
      </c>
      <c r="DD293" s="33">
        <f>'Base Data'!DD293</f>
        <v>0</v>
      </c>
      <c r="DE293" s="33">
        <f>'Base Data'!DE293</f>
        <v>0</v>
      </c>
      <c r="DF293" s="33">
        <f>'Base Data'!DF293</f>
        <v>0</v>
      </c>
      <c r="DG293" s="33">
        <f>'Base Data'!DG293</f>
        <v>0</v>
      </c>
      <c r="DH293" s="33">
        <f>'Base Data'!DH293</f>
        <v>0</v>
      </c>
      <c r="DI293" s="33">
        <f>'Base Data'!DI293</f>
        <v>0</v>
      </c>
      <c r="DJ293" s="33">
        <f>'Base Data'!DJ293</f>
        <v>0</v>
      </c>
      <c r="DK293" s="33">
        <f>'Base Data'!DK293</f>
        <v>0</v>
      </c>
      <c r="DL293" s="36">
        <f>'Base Data'!DL293</f>
        <v>0</v>
      </c>
    </row>
    <row r="294" spans="1:117" s="441" customFormat="1" ht="18.75" customHeight="1">
      <c r="A294" s="53"/>
      <c r="B294" s="76"/>
      <c r="C294" s="76"/>
      <c r="D294" s="87" t="s">
        <v>506</v>
      </c>
      <c r="E294" s="168" t="s">
        <v>913</v>
      </c>
      <c r="F294" s="740" t="s">
        <v>365</v>
      </c>
      <c r="G294" s="797"/>
      <c r="H294" s="820"/>
      <c r="I294" s="49">
        <f>'Base Data'!I294</f>
        <v>0</v>
      </c>
      <c r="J294" s="821"/>
      <c r="K294" s="33">
        <f>'Base Data'!K294</f>
        <v>0</v>
      </c>
      <c r="L294" s="33">
        <f>'Base Data'!L294</f>
        <v>0</v>
      </c>
      <c r="M294" s="33">
        <f>'Base Data'!M294</f>
        <v>0</v>
      </c>
      <c r="N294" s="33">
        <f>'Base Data'!N294</f>
        <v>0</v>
      </c>
      <c r="O294" s="33">
        <f>'Base Data'!O294</f>
        <v>0</v>
      </c>
      <c r="P294" s="33">
        <f>'Base Data'!P294</f>
        <v>0</v>
      </c>
      <c r="Q294" s="33">
        <f>'Base Data'!Q294</f>
        <v>0</v>
      </c>
      <c r="R294" s="33">
        <f>'Base Data'!R294</f>
        <v>0</v>
      </c>
      <c r="S294" s="33">
        <f>'Base Data'!S294</f>
        <v>0</v>
      </c>
      <c r="T294" s="33">
        <f>'Base Data'!T294</f>
        <v>0</v>
      </c>
      <c r="U294" s="33">
        <f>'Base Data'!U294</f>
        <v>0</v>
      </c>
      <c r="V294" s="33">
        <f>'Base Data'!V294</f>
        <v>0</v>
      </c>
      <c r="W294" s="33">
        <f>'Base Data'!W294</f>
        <v>0</v>
      </c>
      <c r="X294" s="33">
        <f>'Base Data'!X294</f>
        <v>0</v>
      </c>
      <c r="Y294" s="33">
        <f>'Base Data'!Y294</f>
        <v>0</v>
      </c>
      <c r="Z294" s="33">
        <f>'Base Data'!Z294</f>
        <v>0</v>
      </c>
      <c r="AA294" s="33">
        <f>'Base Data'!AA294</f>
        <v>0</v>
      </c>
      <c r="AB294" s="33">
        <f>'Base Data'!AB294</f>
        <v>0</v>
      </c>
      <c r="AC294" s="33">
        <f>'Base Data'!AC294</f>
        <v>0</v>
      </c>
      <c r="AD294" s="33">
        <f>'Base Data'!AD294</f>
        <v>0</v>
      </c>
      <c r="AE294" s="33">
        <f>'Base Data'!AE294</f>
        <v>0</v>
      </c>
      <c r="AF294" s="33">
        <f>'Base Data'!AF294</f>
        <v>0</v>
      </c>
      <c r="AG294" s="33">
        <f>'Base Data'!AG294</f>
        <v>0</v>
      </c>
      <c r="AH294" s="33">
        <f>'Base Data'!AH294</f>
        <v>0</v>
      </c>
      <c r="AI294" s="33">
        <f>'Base Data'!AI294</f>
        <v>0</v>
      </c>
      <c r="AJ294" s="33">
        <f>'Base Data'!AJ294</f>
        <v>0</v>
      </c>
      <c r="AK294" s="33">
        <f>'Base Data'!AK294</f>
        <v>0</v>
      </c>
      <c r="AL294" s="33">
        <f>'Base Data'!AL294</f>
        <v>0</v>
      </c>
      <c r="AM294" s="33">
        <f>'Base Data'!AM294</f>
        <v>0</v>
      </c>
      <c r="AN294" s="33">
        <f>'Base Data'!AN294</f>
        <v>0</v>
      </c>
      <c r="AO294" s="33">
        <f>'Base Data'!AO294</f>
        <v>0</v>
      </c>
      <c r="AP294" s="33">
        <f>'Base Data'!AP294</f>
        <v>0</v>
      </c>
      <c r="AQ294" s="33">
        <f>'Base Data'!AQ294</f>
        <v>0</v>
      </c>
      <c r="AR294" s="33">
        <f>'Base Data'!AR294</f>
        <v>0</v>
      </c>
      <c r="AS294" s="33">
        <f>'Base Data'!AS294</f>
        <v>0</v>
      </c>
      <c r="AT294" s="33">
        <f>'Base Data'!AT294</f>
        <v>0</v>
      </c>
      <c r="AU294" s="33">
        <f>'Base Data'!AU294</f>
        <v>0</v>
      </c>
      <c r="AV294" s="33">
        <f>'Base Data'!AV294</f>
        <v>0</v>
      </c>
      <c r="AW294" s="33">
        <f>'Base Data'!AW294</f>
        <v>0</v>
      </c>
      <c r="AX294" s="33">
        <f>'Base Data'!AX294</f>
        <v>0</v>
      </c>
      <c r="AY294" s="33">
        <f>'Base Data'!AY294</f>
        <v>0</v>
      </c>
      <c r="AZ294" s="33">
        <f>'Base Data'!AZ294</f>
        <v>0</v>
      </c>
      <c r="BA294" s="33">
        <f>'Base Data'!BA294</f>
        <v>0</v>
      </c>
      <c r="BB294" s="33">
        <f>'Base Data'!BB294</f>
        <v>0</v>
      </c>
      <c r="BC294" s="33">
        <f>'Base Data'!BC294</f>
        <v>0</v>
      </c>
      <c r="BD294" s="33">
        <f>'Base Data'!BD294</f>
        <v>0</v>
      </c>
      <c r="BE294" s="33">
        <f>'Base Data'!BE294</f>
        <v>0</v>
      </c>
      <c r="BF294" s="33">
        <f>'Base Data'!BF294</f>
        <v>0</v>
      </c>
      <c r="BG294" s="33">
        <f>'Base Data'!BG294</f>
        <v>0</v>
      </c>
      <c r="BH294" s="33">
        <f>'Base Data'!BH294</f>
        <v>0</v>
      </c>
      <c r="BI294" s="33">
        <f>'Base Data'!BI294</f>
        <v>0</v>
      </c>
      <c r="BJ294" s="33">
        <f>'Base Data'!BJ294</f>
        <v>0</v>
      </c>
      <c r="BK294" s="33">
        <f>'Base Data'!BK294</f>
        <v>0</v>
      </c>
      <c r="BL294" s="33">
        <f>'Base Data'!BL294</f>
        <v>0</v>
      </c>
      <c r="BM294" s="33">
        <f>'Base Data'!BM294</f>
        <v>0</v>
      </c>
      <c r="BN294" s="33">
        <f>'Base Data'!BN294</f>
        <v>0</v>
      </c>
      <c r="BO294" s="33">
        <f>'Base Data'!BO294</f>
        <v>0</v>
      </c>
      <c r="BP294" s="33">
        <f>'Base Data'!BP294</f>
        <v>0</v>
      </c>
      <c r="BQ294" s="33">
        <f>'Base Data'!BQ294</f>
        <v>0</v>
      </c>
      <c r="BR294" s="33">
        <f>'Base Data'!BR294</f>
        <v>0</v>
      </c>
      <c r="BS294" s="33">
        <f>'Base Data'!BS294</f>
        <v>0</v>
      </c>
      <c r="BT294" s="33">
        <f>'Base Data'!BT294</f>
        <v>0</v>
      </c>
      <c r="BU294" s="33">
        <f>'Base Data'!BU294</f>
        <v>0</v>
      </c>
      <c r="BV294" s="33">
        <f>'Base Data'!BV294</f>
        <v>0</v>
      </c>
      <c r="BW294" s="33">
        <f>'Base Data'!BW294</f>
        <v>0</v>
      </c>
      <c r="BX294" s="33">
        <f>'Base Data'!BX294</f>
        <v>0</v>
      </c>
      <c r="BY294" s="33">
        <f>'Base Data'!BY294</f>
        <v>0</v>
      </c>
      <c r="BZ294" s="33">
        <f>'Base Data'!BZ294</f>
        <v>0</v>
      </c>
      <c r="CA294" s="33">
        <f>'Base Data'!CA294</f>
        <v>0</v>
      </c>
      <c r="CB294" s="33">
        <f>'Base Data'!CB294</f>
        <v>0</v>
      </c>
      <c r="CC294" s="33">
        <f>'Base Data'!CC294</f>
        <v>0</v>
      </c>
      <c r="CD294" s="33">
        <f>'Base Data'!CD294</f>
        <v>0</v>
      </c>
      <c r="CE294" s="33">
        <f>'Base Data'!CE294</f>
        <v>0</v>
      </c>
      <c r="CF294" s="33">
        <f>'Base Data'!CF294</f>
        <v>0</v>
      </c>
      <c r="CG294" s="33">
        <f>'Base Data'!CG294</f>
        <v>0</v>
      </c>
      <c r="CH294" s="33">
        <f>'Base Data'!CH294</f>
        <v>0</v>
      </c>
      <c r="CI294" s="33">
        <f>'Base Data'!CI294</f>
        <v>0</v>
      </c>
      <c r="CJ294" s="33">
        <f>'Base Data'!CJ294</f>
        <v>0</v>
      </c>
      <c r="CK294" s="33">
        <f>'Base Data'!CK294</f>
        <v>0</v>
      </c>
      <c r="CL294" s="33">
        <f>'Base Data'!CL294</f>
        <v>0</v>
      </c>
      <c r="CM294" s="33">
        <f>'Base Data'!CM294</f>
        <v>0</v>
      </c>
      <c r="CN294" s="33">
        <f>'Base Data'!CN294</f>
        <v>0</v>
      </c>
      <c r="CO294" s="33">
        <f>'Base Data'!CO294</f>
        <v>0</v>
      </c>
      <c r="CP294" s="33">
        <f>'Base Data'!CP294</f>
        <v>0</v>
      </c>
      <c r="CQ294" s="33">
        <f>'Base Data'!CQ294</f>
        <v>0</v>
      </c>
      <c r="CR294" s="33">
        <f>'Base Data'!CR294</f>
        <v>0</v>
      </c>
      <c r="CS294" s="33">
        <f>'Base Data'!CS294</f>
        <v>0</v>
      </c>
      <c r="CT294" s="33">
        <f>'Base Data'!CT294</f>
        <v>0</v>
      </c>
      <c r="CU294" s="33">
        <f>'Base Data'!CU294</f>
        <v>0</v>
      </c>
      <c r="CV294" s="33">
        <f>'Base Data'!CV294</f>
        <v>0</v>
      </c>
      <c r="CW294" s="33">
        <f>'Base Data'!CW294</f>
        <v>0</v>
      </c>
      <c r="CX294" s="33">
        <f>'Base Data'!CX294</f>
        <v>0</v>
      </c>
      <c r="CY294" s="33">
        <f>'Base Data'!CY294</f>
        <v>0</v>
      </c>
      <c r="CZ294" s="33">
        <f>'Base Data'!CZ294</f>
        <v>0</v>
      </c>
      <c r="DA294" s="33">
        <f>'Base Data'!DA294</f>
        <v>0</v>
      </c>
      <c r="DB294" s="33">
        <f>'Base Data'!DB294</f>
        <v>0</v>
      </c>
      <c r="DC294" s="33">
        <f>'Base Data'!DC294</f>
        <v>0</v>
      </c>
      <c r="DD294" s="33">
        <f>'Base Data'!DD294</f>
        <v>0</v>
      </c>
      <c r="DE294" s="33">
        <f>'Base Data'!DE294</f>
        <v>0</v>
      </c>
      <c r="DF294" s="33">
        <f>'Base Data'!DF294</f>
        <v>0</v>
      </c>
      <c r="DG294" s="33">
        <f>'Base Data'!DG294</f>
        <v>0</v>
      </c>
      <c r="DH294" s="33">
        <f>'Base Data'!DH294</f>
        <v>0</v>
      </c>
      <c r="DI294" s="33">
        <f>'Base Data'!DI294</f>
        <v>0</v>
      </c>
      <c r="DJ294" s="33">
        <f>'Base Data'!DJ294</f>
        <v>0</v>
      </c>
      <c r="DK294" s="33">
        <f>'Base Data'!DK294</f>
        <v>0</v>
      </c>
      <c r="DL294" s="36">
        <f>'Base Data'!DL294</f>
        <v>0</v>
      </c>
    </row>
    <row r="295" spans="1:117" s="441" customFormat="1" ht="18.75" customHeight="1">
      <c r="A295" s="53"/>
      <c r="B295" s="76"/>
      <c r="C295" s="76"/>
      <c r="D295" s="87" t="s">
        <v>507</v>
      </c>
      <c r="E295" s="168" t="s">
        <v>914</v>
      </c>
      <c r="F295" s="740" t="s">
        <v>366</v>
      </c>
      <c r="G295" s="797"/>
      <c r="H295" s="820"/>
      <c r="I295" s="49">
        <f>'Base Data'!I295</f>
        <v>0</v>
      </c>
      <c r="J295" s="821"/>
      <c r="K295" s="33">
        <f>'Base Data'!K295</f>
        <v>0</v>
      </c>
      <c r="L295" s="33">
        <f>'Base Data'!L295</f>
        <v>0</v>
      </c>
      <c r="M295" s="33">
        <f>'Base Data'!M295</f>
        <v>0</v>
      </c>
      <c r="N295" s="33">
        <f>'Base Data'!N295</f>
        <v>0</v>
      </c>
      <c r="O295" s="33">
        <f>'Base Data'!O295</f>
        <v>0</v>
      </c>
      <c r="P295" s="33">
        <f>'Base Data'!P295</f>
        <v>0</v>
      </c>
      <c r="Q295" s="33">
        <f>'Base Data'!Q295</f>
        <v>0</v>
      </c>
      <c r="R295" s="33">
        <f>'Base Data'!R295</f>
        <v>0</v>
      </c>
      <c r="S295" s="33">
        <f>'Base Data'!S295</f>
        <v>0</v>
      </c>
      <c r="T295" s="33">
        <f>'Base Data'!T295</f>
        <v>0</v>
      </c>
      <c r="U295" s="33">
        <f>'Base Data'!U295</f>
        <v>0</v>
      </c>
      <c r="V295" s="33">
        <f>'Base Data'!V295</f>
        <v>0</v>
      </c>
      <c r="W295" s="33">
        <f>'Base Data'!W295</f>
        <v>0</v>
      </c>
      <c r="X295" s="33">
        <f>'Base Data'!X295</f>
        <v>0</v>
      </c>
      <c r="Y295" s="33">
        <f>'Base Data'!Y295</f>
        <v>0</v>
      </c>
      <c r="Z295" s="33">
        <f>'Base Data'!Z295</f>
        <v>0</v>
      </c>
      <c r="AA295" s="33">
        <f>'Base Data'!AA295</f>
        <v>0</v>
      </c>
      <c r="AB295" s="33">
        <f>'Base Data'!AB295</f>
        <v>0</v>
      </c>
      <c r="AC295" s="33">
        <f>'Base Data'!AC295</f>
        <v>0</v>
      </c>
      <c r="AD295" s="33">
        <f>'Base Data'!AD295</f>
        <v>0</v>
      </c>
      <c r="AE295" s="33">
        <f>'Base Data'!AE295</f>
        <v>0</v>
      </c>
      <c r="AF295" s="33">
        <f>'Base Data'!AF295</f>
        <v>0</v>
      </c>
      <c r="AG295" s="33">
        <f>'Base Data'!AG295</f>
        <v>0</v>
      </c>
      <c r="AH295" s="33">
        <f>'Base Data'!AH295</f>
        <v>0</v>
      </c>
      <c r="AI295" s="33">
        <f>'Base Data'!AI295</f>
        <v>0</v>
      </c>
      <c r="AJ295" s="33">
        <f>'Base Data'!AJ295</f>
        <v>0</v>
      </c>
      <c r="AK295" s="33">
        <f>'Base Data'!AK295</f>
        <v>0</v>
      </c>
      <c r="AL295" s="33">
        <f>'Base Data'!AL295</f>
        <v>0</v>
      </c>
      <c r="AM295" s="33">
        <f>'Base Data'!AM295</f>
        <v>0</v>
      </c>
      <c r="AN295" s="33">
        <f>'Base Data'!AN295</f>
        <v>0</v>
      </c>
      <c r="AO295" s="33">
        <f>'Base Data'!AO295</f>
        <v>0</v>
      </c>
      <c r="AP295" s="33">
        <f>'Base Data'!AP295</f>
        <v>0</v>
      </c>
      <c r="AQ295" s="33">
        <f>'Base Data'!AQ295</f>
        <v>0</v>
      </c>
      <c r="AR295" s="33">
        <f>'Base Data'!AR295</f>
        <v>0</v>
      </c>
      <c r="AS295" s="33">
        <f>'Base Data'!AS295</f>
        <v>0</v>
      </c>
      <c r="AT295" s="33">
        <f>'Base Data'!AT295</f>
        <v>0</v>
      </c>
      <c r="AU295" s="33">
        <f>'Base Data'!AU295</f>
        <v>0</v>
      </c>
      <c r="AV295" s="33">
        <f>'Base Data'!AV295</f>
        <v>0</v>
      </c>
      <c r="AW295" s="33">
        <f>'Base Data'!AW295</f>
        <v>0</v>
      </c>
      <c r="AX295" s="33">
        <f>'Base Data'!AX295</f>
        <v>0</v>
      </c>
      <c r="AY295" s="33">
        <f>'Base Data'!AY295</f>
        <v>0</v>
      </c>
      <c r="AZ295" s="33">
        <f>'Base Data'!AZ295</f>
        <v>0</v>
      </c>
      <c r="BA295" s="33">
        <f>'Base Data'!BA295</f>
        <v>0</v>
      </c>
      <c r="BB295" s="33">
        <f>'Base Data'!BB295</f>
        <v>0</v>
      </c>
      <c r="BC295" s="33">
        <f>'Base Data'!BC295</f>
        <v>0</v>
      </c>
      <c r="BD295" s="33">
        <f>'Base Data'!BD295</f>
        <v>0</v>
      </c>
      <c r="BE295" s="33">
        <f>'Base Data'!BE295</f>
        <v>0</v>
      </c>
      <c r="BF295" s="33">
        <f>'Base Data'!BF295</f>
        <v>0</v>
      </c>
      <c r="BG295" s="33">
        <f>'Base Data'!BG295</f>
        <v>0</v>
      </c>
      <c r="BH295" s="33">
        <f>'Base Data'!BH295</f>
        <v>0</v>
      </c>
      <c r="BI295" s="33">
        <f>'Base Data'!BI295</f>
        <v>0</v>
      </c>
      <c r="BJ295" s="33">
        <f>'Base Data'!BJ295</f>
        <v>0</v>
      </c>
      <c r="BK295" s="33">
        <f>'Base Data'!BK295</f>
        <v>0</v>
      </c>
      <c r="BL295" s="33">
        <f>'Base Data'!BL295</f>
        <v>0</v>
      </c>
      <c r="BM295" s="33">
        <f>'Base Data'!BM295</f>
        <v>0</v>
      </c>
      <c r="BN295" s="33">
        <f>'Base Data'!BN295</f>
        <v>0</v>
      </c>
      <c r="BO295" s="33">
        <f>'Base Data'!BO295</f>
        <v>0</v>
      </c>
      <c r="BP295" s="33">
        <f>'Base Data'!BP295</f>
        <v>0</v>
      </c>
      <c r="BQ295" s="33">
        <f>'Base Data'!BQ295</f>
        <v>0</v>
      </c>
      <c r="BR295" s="33">
        <f>'Base Data'!BR295</f>
        <v>0</v>
      </c>
      <c r="BS295" s="33">
        <f>'Base Data'!BS295</f>
        <v>0</v>
      </c>
      <c r="BT295" s="33">
        <f>'Base Data'!BT295</f>
        <v>0</v>
      </c>
      <c r="BU295" s="33">
        <f>'Base Data'!BU295</f>
        <v>0</v>
      </c>
      <c r="BV295" s="33">
        <f>'Base Data'!BV295</f>
        <v>0</v>
      </c>
      <c r="BW295" s="33">
        <f>'Base Data'!BW295</f>
        <v>0</v>
      </c>
      <c r="BX295" s="33">
        <f>'Base Data'!BX295</f>
        <v>0</v>
      </c>
      <c r="BY295" s="33">
        <f>'Base Data'!BY295</f>
        <v>0</v>
      </c>
      <c r="BZ295" s="33">
        <f>'Base Data'!BZ295</f>
        <v>0</v>
      </c>
      <c r="CA295" s="33">
        <f>'Base Data'!CA295</f>
        <v>0</v>
      </c>
      <c r="CB295" s="33">
        <f>'Base Data'!CB295</f>
        <v>0</v>
      </c>
      <c r="CC295" s="33">
        <f>'Base Data'!CC295</f>
        <v>0</v>
      </c>
      <c r="CD295" s="33">
        <f>'Base Data'!CD295</f>
        <v>0</v>
      </c>
      <c r="CE295" s="33">
        <f>'Base Data'!CE295</f>
        <v>0</v>
      </c>
      <c r="CF295" s="33">
        <f>'Base Data'!CF295</f>
        <v>0</v>
      </c>
      <c r="CG295" s="33">
        <f>'Base Data'!CG295</f>
        <v>0</v>
      </c>
      <c r="CH295" s="33">
        <f>'Base Data'!CH295</f>
        <v>0</v>
      </c>
      <c r="CI295" s="33">
        <f>'Base Data'!CI295</f>
        <v>0</v>
      </c>
      <c r="CJ295" s="33">
        <f>'Base Data'!CJ295</f>
        <v>0</v>
      </c>
      <c r="CK295" s="33">
        <f>'Base Data'!CK295</f>
        <v>0</v>
      </c>
      <c r="CL295" s="33">
        <f>'Base Data'!CL295</f>
        <v>0</v>
      </c>
      <c r="CM295" s="33">
        <f>'Base Data'!CM295</f>
        <v>0</v>
      </c>
      <c r="CN295" s="33">
        <f>'Base Data'!CN295</f>
        <v>0</v>
      </c>
      <c r="CO295" s="33">
        <f>'Base Data'!CO295</f>
        <v>0</v>
      </c>
      <c r="CP295" s="33">
        <f>'Base Data'!CP295</f>
        <v>0</v>
      </c>
      <c r="CQ295" s="33">
        <f>'Base Data'!CQ295</f>
        <v>0</v>
      </c>
      <c r="CR295" s="33">
        <f>'Base Data'!CR295</f>
        <v>0</v>
      </c>
      <c r="CS295" s="33">
        <f>'Base Data'!CS295</f>
        <v>0</v>
      </c>
      <c r="CT295" s="33">
        <f>'Base Data'!CT295</f>
        <v>0</v>
      </c>
      <c r="CU295" s="33">
        <f>'Base Data'!CU295</f>
        <v>0</v>
      </c>
      <c r="CV295" s="33">
        <f>'Base Data'!CV295</f>
        <v>0</v>
      </c>
      <c r="CW295" s="33">
        <f>'Base Data'!CW295</f>
        <v>0</v>
      </c>
      <c r="CX295" s="33">
        <f>'Base Data'!CX295</f>
        <v>0</v>
      </c>
      <c r="CY295" s="33">
        <f>'Base Data'!CY295</f>
        <v>0</v>
      </c>
      <c r="CZ295" s="33">
        <f>'Base Data'!CZ295</f>
        <v>0</v>
      </c>
      <c r="DA295" s="33">
        <f>'Base Data'!DA295</f>
        <v>0</v>
      </c>
      <c r="DB295" s="33">
        <f>'Base Data'!DB295</f>
        <v>0</v>
      </c>
      <c r="DC295" s="33">
        <f>'Base Data'!DC295</f>
        <v>0</v>
      </c>
      <c r="DD295" s="33">
        <f>'Base Data'!DD295</f>
        <v>0</v>
      </c>
      <c r="DE295" s="33">
        <f>'Base Data'!DE295</f>
        <v>0</v>
      </c>
      <c r="DF295" s="33">
        <f>'Base Data'!DF295</f>
        <v>0</v>
      </c>
      <c r="DG295" s="33">
        <f>'Base Data'!DG295</f>
        <v>0</v>
      </c>
      <c r="DH295" s="33">
        <f>'Base Data'!DH295</f>
        <v>0</v>
      </c>
      <c r="DI295" s="33">
        <f>'Base Data'!DI295</f>
        <v>0</v>
      </c>
      <c r="DJ295" s="33">
        <f>'Base Data'!DJ295</f>
        <v>0</v>
      </c>
      <c r="DK295" s="33">
        <f>'Base Data'!DK295</f>
        <v>0</v>
      </c>
      <c r="DL295" s="36">
        <f>'Base Data'!DL295</f>
        <v>0</v>
      </c>
    </row>
    <row r="296" spans="1:117" s="441" customFormat="1" ht="18.75" customHeight="1">
      <c r="A296" s="53"/>
      <c r="B296" s="76"/>
      <c r="C296" s="76"/>
      <c r="D296" s="87" t="s">
        <v>508</v>
      </c>
      <c r="E296" s="168" t="s">
        <v>915</v>
      </c>
      <c r="F296" s="740" t="s">
        <v>367</v>
      </c>
      <c r="G296" s="797"/>
      <c r="H296" s="820"/>
      <c r="I296" s="49">
        <f>'Base Data'!I296</f>
        <v>0</v>
      </c>
      <c r="J296" s="821"/>
      <c r="K296" s="33">
        <f>'Base Data'!K296</f>
        <v>0</v>
      </c>
      <c r="L296" s="33">
        <f>'Base Data'!L296</f>
        <v>0</v>
      </c>
      <c r="M296" s="33">
        <f>'Base Data'!M296</f>
        <v>0</v>
      </c>
      <c r="N296" s="33">
        <f>'Base Data'!N296</f>
        <v>0</v>
      </c>
      <c r="O296" s="33">
        <f>'Base Data'!O296</f>
        <v>0</v>
      </c>
      <c r="P296" s="33">
        <f>'Base Data'!P296</f>
        <v>0</v>
      </c>
      <c r="Q296" s="33">
        <f>'Base Data'!Q296</f>
        <v>0</v>
      </c>
      <c r="R296" s="33">
        <f>'Base Data'!R296</f>
        <v>0</v>
      </c>
      <c r="S296" s="33">
        <f>'Base Data'!S296</f>
        <v>0</v>
      </c>
      <c r="T296" s="33">
        <f>'Base Data'!T296</f>
        <v>0</v>
      </c>
      <c r="U296" s="33">
        <f>'Base Data'!U296</f>
        <v>0</v>
      </c>
      <c r="V296" s="33">
        <f>'Base Data'!V296</f>
        <v>0</v>
      </c>
      <c r="W296" s="33">
        <f>'Base Data'!W296</f>
        <v>0</v>
      </c>
      <c r="X296" s="33">
        <f>'Base Data'!X296</f>
        <v>0</v>
      </c>
      <c r="Y296" s="33">
        <f>'Base Data'!Y296</f>
        <v>0</v>
      </c>
      <c r="Z296" s="33">
        <f>'Base Data'!Z296</f>
        <v>0</v>
      </c>
      <c r="AA296" s="33">
        <f>'Base Data'!AA296</f>
        <v>0</v>
      </c>
      <c r="AB296" s="33">
        <f>'Base Data'!AB296</f>
        <v>0</v>
      </c>
      <c r="AC296" s="33">
        <f>'Base Data'!AC296</f>
        <v>0</v>
      </c>
      <c r="AD296" s="33">
        <f>'Base Data'!AD296</f>
        <v>0</v>
      </c>
      <c r="AE296" s="33">
        <f>'Base Data'!AE296</f>
        <v>0</v>
      </c>
      <c r="AF296" s="33">
        <f>'Base Data'!AF296</f>
        <v>0</v>
      </c>
      <c r="AG296" s="33">
        <f>'Base Data'!AG296</f>
        <v>0</v>
      </c>
      <c r="AH296" s="33">
        <f>'Base Data'!AH296</f>
        <v>0</v>
      </c>
      <c r="AI296" s="33">
        <f>'Base Data'!AI296</f>
        <v>0</v>
      </c>
      <c r="AJ296" s="33">
        <f>'Base Data'!AJ296</f>
        <v>0</v>
      </c>
      <c r="AK296" s="33">
        <f>'Base Data'!AK296</f>
        <v>0</v>
      </c>
      <c r="AL296" s="33">
        <f>'Base Data'!AL296</f>
        <v>0</v>
      </c>
      <c r="AM296" s="33">
        <f>'Base Data'!AM296</f>
        <v>0</v>
      </c>
      <c r="AN296" s="33">
        <f>'Base Data'!AN296</f>
        <v>0</v>
      </c>
      <c r="AO296" s="33">
        <f>'Base Data'!AO296</f>
        <v>0</v>
      </c>
      <c r="AP296" s="33">
        <f>'Base Data'!AP296</f>
        <v>0</v>
      </c>
      <c r="AQ296" s="33">
        <f>'Base Data'!AQ296</f>
        <v>0</v>
      </c>
      <c r="AR296" s="33">
        <f>'Base Data'!AR296</f>
        <v>0</v>
      </c>
      <c r="AS296" s="33">
        <f>'Base Data'!AS296</f>
        <v>0</v>
      </c>
      <c r="AT296" s="33">
        <f>'Base Data'!AT296</f>
        <v>0</v>
      </c>
      <c r="AU296" s="33">
        <f>'Base Data'!AU296</f>
        <v>0</v>
      </c>
      <c r="AV296" s="33">
        <f>'Base Data'!AV296</f>
        <v>0</v>
      </c>
      <c r="AW296" s="33">
        <f>'Base Data'!AW296</f>
        <v>0</v>
      </c>
      <c r="AX296" s="33">
        <f>'Base Data'!AX296</f>
        <v>0</v>
      </c>
      <c r="AY296" s="33">
        <f>'Base Data'!AY296</f>
        <v>0</v>
      </c>
      <c r="AZ296" s="33">
        <f>'Base Data'!AZ296</f>
        <v>0</v>
      </c>
      <c r="BA296" s="33">
        <f>'Base Data'!BA296</f>
        <v>0</v>
      </c>
      <c r="BB296" s="33">
        <f>'Base Data'!BB296</f>
        <v>0</v>
      </c>
      <c r="BC296" s="33">
        <f>'Base Data'!BC296</f>
        <v>0</v>
      </c>
      <c r="BD296" s="33">
        <f>'Base Data'!BD296</f>
        <v>0</v>
      </c>
      <c r="BE296" s="33">
        <f>'Base Data'!BE296</f>
        <v>0</v>
      </c>
      <c r="BF296" s="33">
        <f>'Base Data'!BF296</f>
        <v>0</v>
      </c>
      <c r="BG296" s="33">
        <f>'Base Data'!BG296</f>
        <v>0</v>
      </c>
      <c r="BH296" s="33">
        <f>'Base Data'!BH296</f>
        <v>0</v>
      </c>
      <c r="BI296" s="33">
        <f>'Base Data'!BI296</f>
        <v>0</v>
      </c>
      <c r="BJ296" s="33">
        <f>'Base Data'!BJ296</f>
        <v>0</v>
      </c>
      <c r="BK296" s="33">
        <f>'Base Data'!BK296</f>
        <v>0</v>
      </c>
      <c r="BL296" s="33">
        <f>'Base Data'!BL296</f>
        <v>0</v>
      </c>
      <c r="BM296" s="33">
        <f>'Base Data'!BM296</f>
        <v>0</v>
      </c>
      <c r="BN296" s="33">
        <f>'Base Data'!BN296</f>
        <v>0</v>
      </c>
      <c r="BO296" s="33">
        <f>'Base Data'!BO296</f>
        <v>0</v>
      </c>
      <c r="BP296" s="33">
        <f>'Base Data'!BP296</f>
        <v>0</v>
      </c>
      <c r="BQ296" s="33">
        <f>'Base Data'!BQ296</f>
        <v>0</v>
      </c>
      <c r="BR296" s="33">
        <f>'Base Data'!BR296</f>
        <v>0</v>
      </c>
      <c r="BS296" s="33">
        <f>'Base Data'!BS296</f>
        <v>0</v>
      </c>
      <c r="BT296" s="33">
        <f>'Base Data'!BT296</f>
        <v>0</v>
      </c>
      <c r="BU296" s="33">
        <f>'Base Data'!BU296</f>
        <v>0</v>
      </c>
      <c r="BV296" s="33">
        <f>'Base Data'!BV296</f>
        <v>0</v>
      </c>
      <c r="BW296" s="33">
        <f>'Base Data'!BW296</f>
        <v>0</v>
      </c>
      <c r="BX296" s="33">
        <f>'Base Data'!BX296</f>
        <v>0</v>
      </c>
      <c r="BY296" s="33">
        <f>'Base Data'!BY296</f>
        <v>0</v>
      </c>
      <c r="BZ296" s="33">
        <f>'Base Data'!BZ296</f>
        <v>0</v>
      </c>
      <c r="CA296" s="33">
        <f>'Base Data'!CA296</f>
        <v>0</v>
      </c>
      <c r="CB296" s="33">
        <f>'Base Data'!CB296</f>
        <v>0</v>
      </c>
      <c r="CC296" s="33">
        <f>'Base Data'!CC296</f>
        <v>0</v>
      </c>
      <c r="CD296" s="33">
        <f>'Base Data'!CD296</f>
        <v>0</v>
      </c>
      <c r="CE296" s="33">
        <f>'Base Data'!CE296</f>
        <v>0</v>
      </c>
      <c r="CF296" s="33">
        <f>'Base Data'!CF296</f>
        <v>0</v>
      </c>
      <c r="CG296" s="33">
        <f>'Base Data'!CG296</f>
        <v>0</v>
      </c>
      <c r="CH296" s="33">
        <f>'Base Data'!CH296</f>
        <v>0</v>
      </c>
      <c r="CI296" s="33">
        <f>'Base Data'!CI296</f>
        <v>0</v>
      </c>
      <c r="CJ296" s="33">
        <f>'Base Data'!CJ296</f>
        <v>0</v>
      </c>
      <c r="CK296" s="33">
        <f>'Base Data'!CK296</f>
        <v>0</v>
      </c>
      <c r="CL296" s="33">
        <f>'Base Data'!CL296</f>
        <v>0</v>
      </c>
      <c r="CM296" s="33">
        <f>'Base Data'!CM296</f>
        <v>0</v>
      </c>
      <c r="CN296" s="33">
        <f>'Base Data'!CN296</f>
        <v>0</v>
      </c>
      <c r="CO296" s="33">
        <f>'Base Data'!CO296</f>
        <v>0</v>
      </c>
      <c r="CP296" s="33">
        <f>'Base Data'!CP296</f>
        <v>0</v>
      </c>
      <c r="CQ296" s="33">
        <f>'Base Data'!CQ296</f>
        <v>0</v>
      </c>
      <c r="CR296" s="33">
        <f>'Base Data'!CR296</f>
        <v>0</v>
      </c>
      <c r="CS296" s="33">
        <f>'Base Data'!CS296</f>
        <v>0</v>
      </c>
      <c r="CT296" s="33">
        <f>'Base Data'!CT296</f>
        <v>0</v>
      </c>
      <c r="CU296" s="33">
        <f>'Base Data'!CU296</f>
        <v>0</v>
      </c>
      <c r="CV296" s="33">
        <f>'Base Data'!CV296</f>
        <v>0</v>
      </c>
      <c r="CW296" s="33">
        <f>'Base Data'!CW296</f>
        <v>0</v>
      </c>
      <c r="CX296" s="33">
        <f>'Base Data'!CX296</f>
        <v>0</v>
      </c>
      <c r="CY296" s="33">
        <f>'Base Data'!CY296</f>
        <v>0</v>
      </c>
      <c r="CZ296" s="33">
        <f>'Base Data'!CZ296</f>
        <v>0</v>
      </c>
      <c r="DA296" s="33">
        <f>'Base Data'!DA296</f>
        <v>0</v>
      </c>
      <c r="DB296" s="33">
        <f>'Base Data'!DB296</f>
        <v>0</v>
      </c>
      <c r="DC296" s="33">
        <f>'Base Data'!DC296</f>
        <v>0</v>
      </c>
      <c r="DD296" s="33">
        <f>'Base Data'!DD296</f>
        <v>0</v>
      </c>
      <c r="DE296" s="33">
        <f>'Base Data'!DE296</f>
        <v>0</v>
      </c>
      <c r="DF296" s="33">
        <f>'Base Data'!DF296</f>
        <v>0</v>
      </c>
      <c r="DG296" s="33">
        <f>'Base Data'!DG296</f>
        <v>0</v>
      </c>
      <c r="DH296" s="33">
        <f>'Base Data'!DH296</f>
        <v>0</v>
      </c>
      <c r="DI296" s="33">
        <f>'Base Data'!DI296</f>
        <v>0</v>
      </c>
      <c r="DJ296" s="33">
        <f>'Base Data'!DJ296</f>
        <v>0</v>
      </c>
      <c r="DK296" s="33">
        <f>'Base Data'!DK296</f>
        <v>0</v>
      </c>
      <c r="DL296" s="36">
        <f>'Base Data'!DL296</f>
        <v>0</v>
      </c>
    </row>
    <row r="297" spans="1:117" s="441" customFormat="1" ht="18.75" customHeight="1" thickBot="1">
      <c r="A297" s="53"/>
      <c r="B297" s="76"/>
      <c r="C297" s="76"/>
      <c r="D297" s="151" t="s">
        <v>509</v>
      </c>
      <c r="E297" s="152" t="s">
        <v>916</v>
      </c>
      <c r="F297" s="428" t="s">
        <v>371</v>
      </c>
      <c r="G297" s="806"/>
      <c r="H297" s="822"/>
      <c r="I297" s="823"/>
      <c r="J297" s="824"/>
      <c r="K297" s="51">
        <f>'Base Data'!K297</f>
        <v>0</v>
      </c>
      <c r="L297" s="51">
        <f>'Base Data'!L297</f>
        <v>0</v>
      </c>
      <c r="M297" s="51">
        <f>'Base Data'!M297</f>
        <v>0</v>
      </c>
      <c r="N297" s="51">
        <f>'Base Data'!N297</f>
        <v>0</v>
      </c>
      <c r="O297" s="51">
        <f>'Base Data'!O297</f>
        <v>0</v>
      </c>
      <c r="P297" s="51">
        <f>'Base Data'!P297</f>
        <v>0</v>
      </c>
      <c r="Q297" s="51">
        <f>'Base Data'!Q297</f>
        <v>0</v>
      </c>
      <c r="R297" s="51">
        <f>'Base Data'!R297</f>
        <v>0</v>
      </c>
      <c r="S297" s="51">
        <f>'Base Data'!S297</f>
        <v>0</v>
      </c>
      <c r="T297" s="51">
        <f>'Base Data'!T297</f>
        <v>0</v>
      </c>
      <c r="U297" s="51">
        <f>'Base Data'!U297</f>
        <v>0</v>
      </c>
      <c r="V297" s="51">
        <f>'Base Data'!V297</f>
        <v>0</v>
      </c>
      <c r="W297" s="51">
        <f>'Base Data'!W297</f>
        <v>0</v>
      </c>
      <c r="X297" s="51">
        <f>'Base Data'!X297</f>
        <v>0</v>
      </c>
      <c r="Y297" s="51">
        <f>'Base Data'!Y297</f>
        <v>0</v>
      </c>
      <c r="Z297" s="51">
        <f>'Base Data'!Z297</f>
        <v>0</v>
      </c>
      <c r="AA297" s="51">
        <f>'Base Data'!AA297</f>
        <v>0</v>
      </c>
      <c r="AB297" s="51">
        <f>'Base Data'!AB297</f>
        <v>0</v>
      </c>
      <c r="AC297" s="51">
        <f>'Base Data'!AC297</f>
        <v>0</v>
      </c>
      <c r="AD297" s="51">
        <f>'Base Data'!AD297</f>
        <v>0</v>
      </c>
      <c r="AE297" s="51">
        <f>'Base Data'!AE297</f>
        <v>0</v>
      </c>
      <c r="AF297" s="51">
        <f>'Base Data'!AF297</f>
        <v>0</v>
      </c>
      <c r="AG297" s="51">
        <f>'Base Data'!AG297</f>
        <v>0</v>
      </c>
      <c r="AH297" s="51">
        <f>'Base Data'!AH297</f>
        <v>0</v>
      </c>
      <c r="AI297" s="51">
        <f>'Base Data'!AI297</f>
        <v>0</v>
      </c>
      <c r="AJ297" s="51">
        <f>'Base Data'!AJ297</f>
        <v>0</v>
      </c>
      <c r="AK297" s="51">
        <f>'Base Data'!AK297</f>
        <v>0</v>
      </c>
      <c r="AL297" s="51">
        <f>'Base Data'!AL297</f>
        <v>0</v>
      </c>
      <c r="AM297" s="51">
        <f>'Base Data'!AM297</f>
        <v>0</v>
      </c>
      <c r="AN297" s="51">
        <f>'Base Data'!AN297</f>
        <v>0</v>
      </c>
      <c r="AO297" s="51">
        <f>'Base Data'!AO297</f>
        <v>0</v>
      </c>
      <c r="AP297" s="51">
        <f>'Base Data'!AP297</f>
        <v>0</v>
      </c>
      <c r="AQ297" s="51">
        <f>'Base Data'!AQ297</f>
        <v>0</v>
      </c>
      <c r="AR297" s="51">
        <f>'Base Data'!AR297</f>
        <v>0</v>
      </c>
      <c r="AS297" s="51">
        <f>'Base Data'!AS297</f>
        <v>0</v>
      </c>
      <c r="AT297" s="51">
        <f>'Base Data'!AT297</f>
        <v>0</v>
      </c>
      <c r="AU297" s="51">
        <f>'Base Data'!AU297</f>
        <v>0</v>
      </c>
      <c r="AV297" s="51">
        <f>'Base Data'!AV297</f>
        <v>0</v>
      </c>
      <c r="AW297" s="51">
        <f>'Base Data'!AW297</f>
        <v>0</v>
      </c>
      <c r="AX297" s="51">
        <f>'Base Data'!AX297</f>
        <v>0</v>
      </c>
      <c r="AY297" s="51">
        <f>'Base Data'!AY297</f>
        <v>0</v>
      </c>
      <c r="AZ297" s="51">
        <f>'Base Data'!AZ297</f>
        <v>0</v>
      </c>
      <c r="BA297" s="51">
        <f>'Base Data'!BA297</f>
        <v>0</v>
      </c>
      <c r="BB297" s="51">
        <f>'Base Data'!BB297</f>
        <v>0</v>
      </c>
      <c r="BC297" s="51">
        <f>'Base Data'!BC297</f>
        <v>0</v>
      </c>
      <c r="BD297" s="51">
        <f>'Base Data'!BD297</f>
        <v>0</v>
      </c>
      <c r="BE297" s="51">
        <f>'Base Data'!BE297</f>
        <v>0</v>
      </c>
      <c r="BF297" s="51">
        <f>'Base Data'!BF297</f>
        <v>0</v>
      </c>
      <c r="BG297" s="51">
        <f>'Base Data'!BG297</f>
        <v>0</v>
      </c>
      <c r="BH297" s="51">
        <f>'Base Data'!BH297</f>
        <v>0</v>
      </c>
      <c r="BI297" s="51">
        <f>'Base Data'!BI297</f>
        <v>0</v>
      </c>
      <c r="BJ297" s="51">
        <f>'Base Data'!BJ297</f>
        <v>0</v>
      </c>
      <c r="BK297" s="51">
        <f>'Base Data'!BK297</f>
        <v>0</v>
      </c>
      <c r="BL297" s="51">
        <f>'Base Data'!BL297</f>
        <v>0</v>
      </c>
      <c r="BM297" s="51">
        <f>'Base Data'!BM297</f>
        <v>0</v>
      </c>
      <c r="BN297" s="51">
        <f>'Base Data'!BN297</f>
        <v>0</v>
      </c>
      <c r="BO297" s="51">
        <f>'Base Data'!BO297</f>
        <v>0</v>
      </c>
      <c r="BP297" s="51">
        <f>'Base Data'!BP297</f>
        <v>0</v>
      </c>
      <c r="BQ297" s="51">
        <f>'Base Data'!BQ297</f>
        <v>0</v>
      </c>
      <c r="BR297" s="51">
        <f>'Base Data'!BR297</f>
        <v>0</v>
      </c>
      <c r="BS297" s="51">
        <f>'Base Data'!BS297</f>
        <v>0</v>
      </c>
      <c r="BT297" s="51">
        <f>'Base Data'!BT297</f>
        <v>0</v>
      </c>
      <c r="BU297" s="51">
        <f>'Base Data'!BU297</f>
        <v>0</v>
      </c>
      <c r="BV297" s="51">
        <f>'Base Data'!BV297</f>
        <v>0</v>
      </c>
      <c r="BW297" s="51">
        <f>'Base Data'!BW297</f>
        <v>0</v>
      </c>
      <c r="BX297" s="51">
        <f>'Base Data'!BX297</f>
        <v>0</v>
      </c>
      <c r="BY297" s="51">
        <f>'Base Data'!BY297</f>
        <v>0</v>
      </c>
      <c r="BZ297" s="51">
        <f>'Base Data'!BZ297</f>
        <v>0</v>
      </c>
      <c r="CA297" s="51">
        <f>'Base Data'!CA297</f>
        <v>0</v>
      </c>
      <c r="CB297" s="51">
        <f>'Base Data'!CB297</f>
        <v>0</v>
      </c>
      <c r="CC297" s="51">
        <f>'Base Data'!CC297</f>
        <v>0</v>
      </c>
      <c r="CD297" s="51">
        <f>'Base Data'!CD297</f>
        <v>0</v>
      </c>
      <c r="CE297" s="51">
        <f>'Base Data'!CE297</f>
        <v>0</v>
      </c>
      <c r="CF297" s="51">
        <f>'Base Data'!CF297</f>
        <v>0</v>
      </c>
      <c r="CG297" s="51">
        <f>'Base Data'!CG297</f>
        <v>0</v>
      </c>
      <c r="CH297" s="51">
        <f>'Base Data'!CH297</f>
        <v>0</v>
      </c>
      <c r="CI297" s="51">
        <f>'Base Data'!CI297</f>
        <v>0</v>
      </c>
      <c r="CJ297" s="51">
        <f>'Base Data'!CJ297</f>
        <v>0</v>
      </c>
      <c r="CK297" s="51">
        <f>'Base Data'!CK297</f>
        <v>0</v>
      </c>
      <c r="CL297" s="51">
        <f>'Base Data'!CL297</f>
        <v>0</v>
      </c>
      <c r="CM297" s="51">
        <f>'Base Data'!CM297</f>
        <v>0</v>
      </c>
      <c r="CN297" s="51">
        <f>'Base Data'!CN297</f>
        <v>0</v>
      </c>
      <c r="CO297" s="51">
        <f>'Base Data'!CO297</f>
        <v>0</v>
      </c>
      <c r="CP297" s="51">
        <f>'Base Data'!CP297</f>
        <v>0</v>
      </c>
      <c r="CQ297" s="51">
        <f>'Base Data'!CQ297</f>
        <v>0</v>
      </c>
      <c r="CR297" s="51">
        <f>'Base Data'!CR297</f>
        <v>0</v>
      </c>
      <c r="CS297" s="51">
        <f>'Base Data'!CS297</f>
        <v>0</v>
      </c>
      <c r="CT297" s="51">
        <f>'Base Data'!CT297</f>
        <v>0</v>
      </c>
      <c r="CU297" s="51">
        <f>'Base Data'!CU297</f>
        <v>0</v>
      </c>
      <c r="CV297" s="51">
        <f>'Base Data'!CV297</f>
        <v>0</v>
      </c>
      <c r="CW297" s="51">
        <f>'Base Data'!CW297</f>
        <v>0</v>
      </c>
      <c r="CX297" s="51">
        <f>'Base Data'!CX297</f>
        <v>0</v>
      </c>
      <c r="CY297" s="51">
        <f>'Base Data'!CY297</f>
        <v>0</v>
      </c>
      <c r="CZ297" s="51">
        <f>'Base Data'!CZ297</f>
        <v>0</v>
      </c>
      <c r="DA297" s="51">
        <f>'Base Data'!DA297</f>
        <v>0</v>
      </c>
      <c r="DB297" s="51">
        <f>'Base Data'!DB297</f>
        <v>0</v>
      </c>
      <c r="DC297" s="51">
        <f>'Base Data'!DC297</f>
        <v>0</v>
      </c>
      <c r="DD297" s="51">
        <f>'Base Data'!DD297</f>
        <v>0</v>
      </c>
      <c r="DE297" s="51">
        <f>'Base Data'!DE297</f>
        <v>0</v>
      </c>
      <c r="DF297" s="51">
        <f>'Base Data'!DF297</f>
        <v>0</v>
      </c>
      <c r="DG297" s="51">
        <f>'Base Data'!DG297</f>
        <v>0</v>
      </c>
      <c r="DH297" s="51">
        <f>'Base Data'!DH297</f>
        <v>0</v>
      </c>
      <c r="DI297" s="51">
        <f>'Base Data'!DI297</f>
        <v>0</v>
      </c>
      <c r="DJ297" s="51">
        <f>'Base Data'!DJ297</f>
        <v>0</v>
      </c>
      <c r="DK297" s="51">
        <f>'Base Data'!DK297</f>
        <v>0</v>
      </c>
      <c r="DL297" s="52">
        <f>'Base Data'!DL297</f>
        <v>0</v>
      </c>
    </row>
    <row r="298" spans="1:117">
      <c r="G298" s="825"/>
      <c r="H298" s="825"/>
      <c r="I298" s="826"/>
      <c r="J298" s="826"/>
      <c r="K298" s="826"/>
      <c r="L298" s="826"/>
      <c r="M298" s="826"/>
      <c r="N298" s="826"/>
      <c r="O298" s="826"/>
      <c r="P298" s="826"/>
      <c r="Q298" s="826"/>
      <c r="R298" s="826"/>
      <c r="S298" s="826"/>
      <c r="T298" s="826"/>
      <c r="U298" s="826"/>
      <c r="V298" s="826"/>
      <c r="W298" s="826"/>
      <c r="X298" s="826"/>
      <c r="Y298" s="826"/>
      <c r="Z298" s="826"/>
      <c r="AA298" s="826"/>
      <c r="AB298" s="826"/>
      <c r="AC298" s="826"/>
      <c r="AD298" s="826"/>
      <c r="AE298" s="826"/>
      <c r="AF298" s="826"/>
      <c r="AG298" s="826"/>
      <c r="AH298" s="826"/>
      <c r="AI298" s="826"/>
      <c r="AJ298" s="826"/>
      <c r="AK298" s="826"/>
      <c r="AL298" s="826"/>
      <c r="AM298" s="826"/>
      <c r="AN298" s="826"/>
      <c r="AO298" s="826"/>
      <c r="AP298" s="826"/>
      <c r="AQ298" s="826"/>
      <c r="AR298" s="826"/>
      <c r="AS298" s="826"/>
      <c r="AT298" s="826"/>
      <c r="AU298" s="826"/>
      <c r="AV298" s="826"/>
      <c r="AW298" s="826"/>
      <c r="AX298" s="826"/>
      <c r="AY298" s="826"/>
      <c r="AZ298" s="826"/>
      <c r="BA298" s="826"/>
      <c r="BB298" s="826"/>
      <c r="BC298" s="826"/>
      <c r="BD298" s="826"/>
      <c r="BE298" s="826"/>
      <c r="BF298" s="826"/>
      <c r="BG298" s="826"/>
      <c r="BH298" s="826"/>
      <c r="BI298" s="826"/>
      <c r="BJ298" s="826"/>
      <c r="BK298" s="826"/>
      <c r="BL298" s="826"/>
      <c r="BM298" s="826"/>
      <c r="BN298" s="826"/>
      <c r="BO298" s="826"/>
      <c r="BP298" s="826"/>
      <c r="BQ298" s="826"/>
      <c r="BR298" s="826"/>
      <c r="BS298" s="826"/>
      <c r="BT298" s="826"/>
      <c r="BU298" s="826"/>
      <c r="BV298" s="826"/>
      <c r="BW298" s="826"/>
      <c r="BX298" s="826"/>
      <c r="BY298" s="826"/>
      <c r="BZ298" s="826"/>
      <c r="CA298" s="826"/>
      <c r="CB298" s="826"/>
      <c r="CC298" s="826"/>
      <c r="CD298" s="826"/>
      <c r="CE298" s="826"/>
      <c r="CF298" s="826"/>
      <c r="CG298" s="826"/>
      <c r="CH298" s="826"/>
      <c r="CI298" s="826"/>
      <c r="CJ298" s="826"/>
      <c r="CK298" s="826"/>
      <c r="CL298" s="826"/>
      <c r="CM298" s="826"/>
      <c r="CN298" s="826"/>
      <c r="CO298" s="826"/>
      <c r="CP298" s="826"/>
      <c r="CQ298" s="826"/>
      <c r="CR298" s="826"/>
      <c r="CS298" s="826"/>
      <c r="CT298" s="826"/>
      <c r="CU298" s="826"/>
      <c r="CV298" s="826"/>
      <c r="CW298" s="826"/>
      <c r="CX298" s="826"/>
      <c r="CY298" s="826"/>
      <c r="CZ298" s="826"/>
      <c r="DA298" s="826"/>
      <c r="DB298" s="826"/>
      <c r="DC298" s="826"/>
      <c r="DD298" s="826"/>
      <c r="DE298" s="826"/>
      <c r="DF298" s="826"/>
      <c r="DG298" s="826"/>
      <c r="DH298" s="826"/>
      <c r="DI298" s="826"/>
      <c r="DJ298" s="826"/>
      <c r="DK298" s="826"/>
      <c r="DL298" s="826"/>
    </row>
    <row r="299" spans="1:117" s="173" customFormat="1" ht="19.5" customHeight="1">
      <c r="A299" s="53"/>
      <c r="B299" s="76"/>
      <c r="C299" s="76"/>
      <c r="D299" s="827" t="s">
        <v>510</v>
      </c>
      <c r="E299" s="600" t="s">
        <v>917</v>
      </c>
      <c r="F299" s="828" t="s">
        <v>761</v>
      </c>
      <c r="G299" s="761">
        <f>'LCR Weights'!M299</f>
        <v>1</v>
      </c>
      <c r="H299" s="761">
        <f>'LCR Weights'!H299</f>
        <v>1</v>
      </c>
      <c r="I299" s="829"/>
      <c r="J299" s="830">
        <f>G299*'Base Data'!J299</f>
        <v>0</v>
      </c>
      <c r="K299" s="830">
        <f>$H299*'Base Data'!K299</f>
        <v>0</v>
      </c>
      <c r="L299" s="830">
        <f>$H299*'Base Data'!L299</f>
        <v>0</v>
      </c>
      <c r="M299" s="830">
        <f>$H299*'Base Data'!M299</f>
        <v>0</v>
      </c>
      <c r="N299" s="830">
        <f>$H299*'Base Data'!N299</f>
        <v>0</v>
      </c>
      <c r="O299" s="830">
        <f>$H299*'Base Data'!O299</f>
        <v>0</v>
      </c>
      <c r="P299" s="830">
        <f>$H299*'Base Data'!P299</f>
        <v>0</v>
      </c>
      <c r="Q299" s="830">
        <f>$H299*'Base Data'!Q299</f>
        <v>0</v>
      </c>
      <c r="R299" s="830">
        <f>$H299*'Base Data'!R299</f>
        <v>0</v>
      </c>
      <c r="S299" s="830">
        <f>$H299*'Base Data'!S299</f>
        <v>0</v>
      </c>
      <c r="T299" s="830">
        <f>$H299*'Base Data'!T299</f>
        <v>0</v>
      </c>
      <c r="U299" s="830">
        <f>$H299*'Base Data'!U299</f>
        <v>0</v>
      </c>
      <c r="V299" s="830">
        <f>$H299*'Base Data'!V299</f>
        <v>0</v>
      </c>
      <c r="W299" s="830">
        <f>$H299*'Base Data'!W299</f>
        <v>0</v>
      </c>
      <c r="X299" s="830">
        <f>$H299*'Base Data'!X299</f>
        <v>0</v>
      </c>
      <c r="Y299" s="830">
        <f>$H299*'Base Data'!Y299</f>
        <v>0</v>
      </c>
      <c r="Z299" s="830">
        <f>$H299*'Base Data'!Z299</f>
        <v>0</v>
      </c>
      <c r="AA299" s="830">
        <f>$H299*'Base Data'!AA299</f>
        <v>0</v>
      </c>
      <c r="AB299" s="830">
        <f>$H299*'Base Data'!AB299</f>
        <v>0</v>
      </c>
      <c r="AC299" s="830">
        <f>$H299*'Base Data'!AC299</f>
        <v>0</v>
      </c>
      <c r="AD299" s="830">
        <f>$H299*'Base Data'!AD299</f>
        <v>0</v>
      </c>
      <c r="AE299" s="830">
        <f>$H299*'Base Data'!AE299</f>
        <v>0</v>
      </c>
      <c r="AF299" s="830">
        <f>$H299*'Base Data'!AF299</f>
        <v>0</v>
      </c>
      <c r="AG299" s="830">
        <f>$H299*'Base Data'!AG299</f>
        <v>0</v>
      </c>
      <c r="AH299" s="830">
        <f>$H299*'Base Data'!AH299</f>
        <v>0</v>
      </c>
      <c r="AI299" s="830">
        <f>$H299*'Base Data'!AI299</f>
        <v>0</v>
      </c>
      <c r="AJ299" s="830">
        <f>$H299*'Base Data'!AJ299</f>
        <v>0</v>
      </c>
      <c r="AK299" s="830">
        <f>$H299*'Base Data'!AK299</f>
        <v>0</v>
      </c>
      <c r="AL299" s="830">
        <f>$H299*'Base Data'!AL299</f>
        <v>0</v>
      </c>
      <c r="AM299" s="830">
        <f>$H299*'Base Data'!AM299</f>
        <v>0</v>
      </c>
      <c r="AN299" s="830">
        <f>$H299*'Base Data'!AN299</f>
        <v>0</v>
      </c>
      <c r="AO299" s="830">
        <f>$H299*'Base Data'!AO299</f>
        <v>0</v>
      </c>
      <c r="AP299" s="830">
        <f>$H299*'Base Data'!AP299</f>
        <v>0</v>
      </c>
      <c r="AQ299" s="830">
        <f>$H299*'Base Data'!AQ299</f>
        <v>0</v>
      </c>
      <c r="AR299" s="830">
        <f>$H299*'Base Data'!AR299</f>
        <v>0</v>
      </c>
      <c r="AS299" s="830">
        <f>$H299*'Base Data'!AS299</f>
        <v>0</v>
      </c>
      <c r="AT299" s="830">
        <f>$H299*'Base Data'!AT299</f>
        <v>0</v>
      </c>
      <c r="AU299" s="830">
        <f>$H299*'Base Data'!AU299</f>
        <v>0</v>
      </c>
      <c r="AV299" s="830">
        <f>$H299*'Base Data'!AV299</f>
        <v>0</v>
      </c>
      <c r="AW299" s="830">
        <f>$H299*'Base Data'!AW299</f>
        <v>0</v>
      </c>
      <c r="AX299" s="830">
        <f>$H299*'Base Data'!AX299</f>
        <v>0</v>
      </c>
      <c r="AY299" s="830">
        <f>$H299*'Base Data'!AY299</f>
        <v>0</v>
      </c>
      <c r="AZ299" s="830">
        <f>$H299*'Base Data'!AZ299</f>
        <v>0</v>
      </c>
      <c r="BA299" s="830">
        <f>$H299*'Base Data'!BA299</f>
        <v>0</v>
      </c>
      <c r="BB299" s="830">
        <f>$H299*'Base Data'!BB299</f>
        <v>0</v>
      </c>
      <c r="BC299" s="830">
        <f>$H299*'Base Data'!BC299</f>
        <v>0</v>
      </c>
      <c r="BD299" s="830">
        <f>$H299*'Base Data'!BD299</f>
        <v>0</v>
      </c>
      <c r="BE299" s="830">
        <f>$H299*'Base Data'!BE299</f>
        <v>0</v>
      </c>
      <c r="BF299" s="830">
        <f>$H299*'Base Data'!BF299</f>
        <v>0</v>
      </c>
      <c r="BG299" s="830">
        <f>$H299*'Base Data'!BG299</f>
        <v>0</v>
      </c>
      <c r="BH299" s="830">
        <f>$H299*'Base Data'!BH299</f>
        <v>0</v>
      </c>
      <c r="BI299" s="830">
        <f>$H299*'Base Data'!BI299</f>
        <v>0</v>
      </c>
      <c r="BJ299" s="830">
        <f>$H299*'Base Data'!BJ299</f>
        <v>0</v>
      </c>
      <c r="BK299" s="830">
        <f>$H299*'Base Data'!BK299</f>
        <v>0</v>
      </c>
      <c r="BL299" s="830">
        <f>$H299*'Base Data'!BL299</f>
        <v>0</v>
      </c>
      <c r="BM299" s="830">
        <f>$H299*'Base Data'!BM299</f>
        <v>0</v>
      </c>
      <c r="BN299" s="830">
        <f>$H299*'Base Data'!BN299</f>
        <v>0</v>
      </c>
      <c r="BO299" s="830">
        <f>$H299*'Base Data'!BO299</f>
        <v>0</v>
      </c>
      <c r="BP299" s="830">
        <f>$H299*'Base Data'!BP299</f>
        <v>0</v>
      </c>
      <c r="BQ299" s="830">
        <f>$H299*'Base Data'!BQ299</f>
        <v>0</v>
      </c>
      <c r="BR299" s="830">
        <f>$H299*'Base Data'!BR299</f>
        <v>0</v>
      </c>
      <c r="BS299" s="830">
        <f>$H299*'Base Data'!BS299</f>
        <v>0</v>
      </c>
      <c r="BT299" s="830">
        <f>$H299*'Base Data'!BT299</f>
        <v>0</v>
      </c>
      <c r="BU299" s="830">
        <f>$H299*'Base Data'!BU299</f>
        <v>0</v>
      </c>
      <c r="BV299" s="830">
        <f>$H299*'Base Data'!BV299</f>
        <v>0</v>
      </c>
      <c r="BW299" s="830">
        <f>$H299*'Base Data'!BW299</f>
        <v>0</v>
      </c>
      <c r="BX299" s="830">
        <f>$H299*'Base Data'!BX299</f>
        <v>0</v>
      </c>
      <c r="BY299" s="830">
        <f>$H299*'Base Data'!BY299</f>
        <v>0</v>
      </c>
      <c r="BZ299" s="830">
        <f>$H299*'Base Data'!BZ299</f>
        <v>0</v>
      </c>
      <c r="CA299" s="830">
        <f>$H299*'Base Data'!CA299</f>
        <v>0</v>
      </c>
      <c r="CB299" s="830">
        <f>$H299*'Base Data'!CB299</f>
        <v>0</v>
      </c>
      <c r="CC299" s="830">
        <f>$H299*'Base Data'!CC299</f>
        <v>0</v>
      </c>
      <c r="CD299" s="830">
        <f>$H299*'Base Data'!CD299</f>
        <v>0</v>
      </c>
      <c r="CE299" s="830">
        <f>$H299*'Base Data'!CE299</f>
        <v>0</v>
      </c>
      <c r="CF299" s="830">
        <f>$H299*'Base Data'!CF299</f>
        <v>0</v>
      </c>
      <c r="CG299" s="830">
        <f>$H299*'Base Data'!CG299</f>
        <v>0</v>
      </c>
      <c r="CH299" s="830">
        <f>$H299*'Base Data'!CH299</f>
        <v>0</v>
      </c>
      <c r="CI299" s="830">
        <f>$H299*'Base Data'!CI299</f>
        <v>0</v>
      </c>
      <c r="CJ299" s="830">
        <f>$H299*'Base Data'!CJ299</f>
        <v>0</v>
      </c>
      <c r="CK299" s="830">
        <f>$H299*'Base Data'!CK299</f>
        <v>0</v>
      </c>
      <c r="CL299" s="830">
        <f>$H299*'Base Data'!CL299</f>
        <v>0</v>
      </c>
      <c r="CM299" s="830">
        <f>$H299*'Base Data'!CM299</f>
        <v>0</v>
      </c>
      <c r="CN299" s="830">
        <f>$H299*'Base Data'!CN299</f>
        <v>0</v>
      </c>
      <c r="CO299" s="830">
        <f>$H299*'Base Data'!CO299</f>
        <v>0</v>
      </c>
      <c r="CP299" s="830">
        <f>$H299*'Base Data'!CP299</f>
        <v>0</v>
      </c>
      <c r="CQ299" s="830">
        <f>$H299*'Base Data'!CQ299</f>
        <v>0</v>
      </c>
      <c r="CR299" s="830">
        <f>$H299*'Base Data'!CR299</f>
        <v>0</v>
      </c>
      <c r="CS299" s="830">
        <f>$H299*'Base Data'!CS299</f>
        <v>0</v>
      </c>
      <c r="CT299" s="830">
        <f>$H299*'Base Data'!CT299</f>
        <v>0</v>
      </c>
      <c r="CU299" s="830">
        <f>$H299*'Base Data'!CU299</f>
        <v>0</v>
      </c>
      <c r="CV299" s="830">
        <f>$H299*'Base Data'!CV299</f>
        <v>0</v>
      </c>
      <c r="CW299" s="830">
        <f>$H299*'Base Data'!CW299</f>
        <v>0</v>
      </c>
      <c r="CX299" s="830">
        <f>$H299*'Base Data'!CX299</f>
        <v>0</v>
      </c>
      <c r="CY299" s="830">
        <f>$H299*'Base Data'!CY299</f>
        <v>0</v>
      </c>
      <c r="CZ299" s="830">
        <f>$H299*'Base Data'!CZ299</f>
        <v>0</v>
      </c>
      <c r="DA299" s="830">
        <f>$H299*'Base Data'!DA299</f>
        <v>0</v>
      </c>
      <c r="DB299" s="830">
        <f>$H299*'Base Data'!DB299</f>
        <v>0</v>
      </c>
      <c r="DC299" s="830">
        <f>$H299*'Base Data'!DC299</f>
        <v>0</v>
      </c>
      <c r="DD299" s="830">
        <f>$H299*'Base Data'!DD299</f>
        <v>0</v>
      </c>
      <c r="DE299" s="830">
        <f>$H299*'Base Data'!DE299</f>
        <v>0</v>
      </c>
      <c r="DF299" s="830">
        <f>$H299*'Base Data'!DF299</f>
        <v>0</v>
      </c>
      <c r="DG299" s="830">
        <f>$H299*'Base Data'!DG299</f>
        <v>0</v>
      </c>
      <c r="DH299" s="830">
        <f>$H299*'Base Data'!DH299</f>
        <v>0</v>
      </c>
      <c r="DI299" s="830">
        <f>$H299*'Base Data'!DI299</f>
        <v>0</v>
      </c>
      <c r="DJ299" s="830">
        <f>$H299*'Base Data'!DJ299</f>
        <v>0</v>
      </c>
      <c r="DK299" s="830">
        <f>$H299*'Base Data'!DK299</f>
        <v>0</v>
      </c>
      <c r="DL299" s="831">
        <f>$H299*'Base Data'!DL299</f>
        <v>0</v>
      </c>
      <c r="DM299" s="401"/>
    </row>
    <row r="300" spans="1:117" s="173" customFormat="1">
      <c r="A300" s="53"/>
      <c r="B300" s="76"/>
      <c r="C300" s="76"/>
      <c r="D300" s="832"/>
      <c r="E300" s="488"/>
      <c r="F300" s="833"/>
      <c r="G300" s="114"/>
      <c r="DM300" s="401"/>
    </row>
    <row r="301" spans="1:117">
      <c r="D301" s="1025" t="s">
        <v>1165</v>
      </c>
    </row>
    <row r="302" spans="1:117" s="413" customFormat="1" ht="19.5" customHeight="1">
      <c r="A302" s="342"/>
      <c r="B302" s="342"/>
      <c r="C302" s="130"/>
      <c r="D302" s="961" t="s">
        <v>468</v>
      </c>
      <c r="E302" s="962" t="s">
        <v>870</v>
      </c>
      <c r="F302" s="963" t="s">
        <v>871</v>
      </c>
      <c r="G302" s="964"/>
      <c r="H302" s="965"/>
      <c r="I302" s="966"/>
      <c r="J302" s="967">
        <f>SUM(J303,J307,J308,J314,J315)</f>
        <v>0</v>
      </c>
      <c r="K302" s="967">
        <f>SUM(K303,K307,K308,K314,K315)</f>
        <v>0</v>
      </c>
      <c r="L302" s="967">
        <f t="shared" ref="L302" si="425">SUM(L303,L307,L308,L314,L315)</f>
        <v>0</v>
      </c>
      <c r="M302" s="967">
        <f>SUM(M303,M307,M308,M314,M315)</f>
        <v>0</v>
      </c>
      <c r="N302" s="967">
        <f t="shared" ref="N302:BY302" si="426">SUM(N303,N307,N308,N314,N315)</f>
        <v>0</v>
      </c>
      <c r="O302" s="967">
        <f t="shared" si="426"/>
        <v>0</v>
      </c>
      <c r="P302" s="967">
        <f t="shared" si="426"/>
        <v>0</v>
      </c>
      <c r="Q302" s="967">
        <f t="shared" si="426"/>
        <v>0</v>
      </c>
      <c r="R302" s="967">
        <f t="shared" si="426"/>
        <v>0</v>
      </c>
      <c r="S302" s="967">
        <f t="shared" si="426"/>
        <v>0</v>
      </c>
      <c r="T302" s="967">
        <f t="shared" si="426"/>
        <v>0</v>
      </c>
      <c r="U302" s="967">
        <f t="shared" si="426"/>
        <v>0</v>
      </c>
      <c r="V302" s="967">
        <f t="shared" si="426"/>
        <v>0</v>
      </c>
      <c r="W302" s="967">
        <f t="shared" si="426"/>
        <v>0</v>
      </c>
      <c r="X302" s="967">
        <f t="shared" si="426"/>
        <v>0</v>
      </c>
      <c r="Y302" s="967">
        <f t="shared" si="426"/>
        <v>0</v>
      </c>
      <c r="Z302" s="967">
        <f t="shared" si="426"/>
        <v>0</v>
      </c>
      <c r="AA302" s="967">
        <f t="shared" si="426"/>
        <v>0</v>
      </c>
      <c r="AB302" s="967">
        <f t="shared" si="426"/>
        <v>0</v>
      </c>
      <c r="AC302" s="967">
        <f t="shared" si="426"/>
        <v>0</v>
      </c>
      <c r="AD302" s="967">
        <f t="shared" si="426"/>
        <v>0</v>
      </c>
      <c r="AE302" s="967">
        <f t="shared" si="426"/>
        <v>0</v>
      </c>
      <c r="AF302" s="967">
        <f t="shared" si="426"/>
        <v>0</v>
      </c>
      <c r="AG302" s="967">
        <f t="shared" si="426"/>
        <v>0</v>
      </c>
      <c r="AH302" s="967">
        <f t="shared" si="426"/>
        <v>0</v>
      </c>
      <c r="AI302" s="967">
        <f t="shared" si="426"/>
        <v>0</v>
      </c>
      <c r="AJ302" s="967">
        <f t="shared" si="426"/>
        <v>0</v>
      </c>
      <c r="AK302" s="967">
        <f t="shared" si="426"/>
        <v>0</v>
      </c>
      <c r="AL302" s="967">
        <f t="shared" si="426"/>
        <v>0</v>
      </c>
      <c r="AM302" s="967">
        <f t="shared" si="426"/>
        <v>0</v>
      </c>
      <c r="AN302" s="967">
        <f t="shared" si="426"/>
        <v>0</v>
      </c>
      <c r="AO302" s="967">
        <f t="shared" si="426"/>
        <v>0</v>
      </c>
      <c r="AP302" s="967">
        <f t="shared" si="426"/>
        <v>0</v>
      </c>
      <c r="AQ302" s="967">
        <f t="shared" si="426"/>
        <v>0</v>
      </c>
      <c r="AR302" s="967">
        <f t="shared" si="426"/>
        <v>0</v>
      </c>
      <c r="AS302" s="967">
        <f t="shared" si="426"/>
        <v>0</v>
      </c>
      <c r="AT302" s="967">
        <f t="shared" si="426"/>
        <v>0</v>
      </c>
      <c r="AU302" s="967">
        <f t="shared" si="426"/>
        <v>0</v>
      </c>
      <c r="AV302" s="967">
        <f t="shared" si="426"/>
        <v>0</v>
      </c>
      <c r="AW302" s="967">
        <f t="shared" si="426"/>
        <v>0</v>
      </c>
      <c r="AX302" s="967">
        <f t="shared" si="426"/>
        <v>0</v>
      </c>
      <c r="AY302" s="967">
        <f t="shared" si="426"/>
        <v>0</v>
      </c>
      <c r="AZ302" s="967">
        <f t="shared" si="426"/>
        <v>0</v>
      </c>
      <c r="BA302" s="967">
        <f t="shared" si="426"/>
        <v>0</v>
      </c>
      <c r="BB302" s="967">
        <f t="shared" si="426"/>
        <v>0</v>
      </c>
      <c r="BC302" s="967">
        <f t="shared" si="426"/>
        <v>0</v>
      </c>
      <c r="BD302" s="967">
        <f t="shared" si="426"/>
        <v>0</v>
      </c>
      <c r="BE302" s="967">
        <f t="shared" si="426"/>
        <v>0</v>
      </c>
      <c r="BF302" s="967">
        <f t="shared" si="426"/>
        <v>0</v>
      </c>
      <c r="BG302" s="967">
        <f t="shared" si="426"/>
        <v>0</v>
      </c>
      <c r="BH302" s="967">
        <f t="shared" si="426"/>
        <v>0</v>
      </c>
      <c r="BI302" s="967">
        <f t="shared" si="426"/>
        <v>0</v>
      </c>
      <c r="BJ302" s="967">
        <f t="shared" si="426"/>
        <v>0</v>
      </c>
      <c r="BK302" s="967">
        <f t="shared" si="426"/>
        <v>0</v>
      </c>
      <c r="BL302" s="967">
        <f t="shared" si="426"/>
        <v>0</v>
      </c>
      <c r="BM302" s="967">
        <f t="shared" si="426"/>
        <v>0</v>
      </c>
      <c r="BN302" s="967">
        <f t="shared" si="426"/>
        <v>0</v>
      </c>
      <c r="BO302" s="967">
        <f t="shared" si="426"/>
        <v>0</v>
      </c>
      <c r="BP302" s="967">
        <f t="shared" si="426"/>
        <v>0</v>
      </c>
      <c r="BQ302" s="967">
        <f t="shared" si="426"/>
        <v>0</v>
      </c>
      <c r="BR302" s="967">
        <f t="shared" si="426"/>
        <v>0</v>
      </c>
      <c r="BS302" s="967">
        <f t="shared" si="426"/>
        <v>0</v>
      </c>
      <c r="BT302" s="967">
        <f t="shared" si="426"/>
        <v>0</v>
      </c>
      <c r="BU302" s="967">
        <f t="shared" si="426"/>
        <v>0</v>
      </c>
      <c r="BV302" s="967">
        <f t="shared" si="426"/>
        <v>0</v>
      </c>
      <c r="BW302" s="967">
        <f t="shared" si="426"/>
        <v>0</v>
      </c>
      <c r="BX302" s="967">
        <f t="shared" si="426"/>
        <v>0</v>
      </c>
      <c r="BY302" s="967">
        <f t="shared" si="426"/>
        <v>0</v>
      </c>
      <c r="BZ302" s="967">
        <f t="shared" ref="BZ302:DL302" si="427">SUM(BZ303,BZ307,BZ308,BZ314,BZ315)</f>
        <v>0</v>
      </c>
      <c r="CA302" s="967">
        <f t="shared" si="427"/>
        <v>0</v>
      </c>
      <c r="CB302" s="967">
        <f t="shared" si="427"/>
        <v>0</v>
      </c>
      <c r="CC302" s="967">
        <f t="shared" si="427"/>
        <v>0</v>
      </c>
      <c r="CD302" s="967">
        <f t="shared" si="427"/>
        <v>0</v>
      </c>
      <c r="CE302" s="967">
        <f t="shared" si="427"/>
        <v>0</v>
      </c>
      <c r="CF302" s="967">
        <f t="shared" si="427"/>
        <v>0</v>
      </c>
      <c r="CG302" s="967">
        <f t="shared" si="427"/>
        <v>0</v>
      </c>
      <c r="CH302" s="967">
        <f t="shared" si="427"/>
        <v>0</v>
      </c>
      <c r="CI302" s="967">
        <f t="shared" si="427"/>
        <v>0</v>
      </c>
      <c r="CJ302" s="967">
        <f t="shared" si="427"/>
        <v>0</v>
      </c>
      <c r="CK302" s="967">
        <f t="shared" si="427"/>
        <v>0</v>
      </c>
      <c r="CL302" s="967">
        <f t="shared" si="427"/>
        <v>0</v>
      </c>
      <c r="CM302" s="967">
        <f t="shared" si="427"/>
        <v>0</v>
      </c>
      <c r="CN302" s="967">
        <f t="shared" si="427"/>
        <v>0</v>
      </c>
      <c r="CO302" s="967">
        <f t="shared" si="427"/>
        <v>0</v>
      </c>
      <c r="CP302" s="967">
        <f t="shared" si="427"/>
        <v>0</v>
      </c>
      <c r="CQ302" s="967">
        <f t="shared" si="427"/>
        <v>0</v>
      </c>
      <c r="CR302" s="967">
        <f t="shared" si="427"/>
        <v>0</v>
      </c>
      <c r="CS302" s="967">
        <f t="shared" si="427"/>
        <v>0</v>
      </c>
      <c r="CT302" s="967">
        <f t="shared" si="427"/>
        <v>0</v>
      </c>
      <c r="CU302" s="967">
        <f t="shared" si="427"/>
        <v>0</v>
      </c>
      <c r="CV302" s="967">
        <f t="shared" si="427"/>
        <v>0</v>
      </c>
      <c r="CW302" s="967">
        <f t="shared" si="427"/>
        <v>0</v>
      </c>
      <c r="CX302" s="967">
        <f t="shared" si="427"/>
        <v>0</v>
      </c>
      <c r="CY302" s="967">
        <f t="shared" si="427"/>
        <v>0</v>
      </c>
      <c r="CZ302" s="967">
        <f t="shared" si="427"/>
        <v>0</v>
      </c>
      <c r="DA302" s="967">
        <f t="shared" si="427"/>
        <v>0</v>
      </c>
      <c r="DB302" s="967">
        <f t="shared" si="427"/>
        <v>0</v>
      </c>
      <c r="DC302" s="967">
        <f t="shared" si="427"/>
        <v>0</v>
      </c>
      <c r="DD302" s="967">
        <f t="shared" si="427"/>
        <v>0</v>
      </c>
      <c r="DE302" s="967">
        <f t="shared" si="427"/>
        <v>0</v>
      </c>
      <c r="DF302" s="967">
        <f t="shared" si="427"/>
        <v>0</v>
      </c>
      <c r="DG302" s="967">
        <f t="shared" si="427"/>
        <v>0</v>
      </c>
      <c r="DH302" s="967">
        <f t="shared" si="427"/>
        <v>0</v>
      </c>
      <c r="DI302" s="967">
        <f t="shared" si="427"/>
        <v>0</v>
      </c>
      <c r="DJ302" s="967">
        <f t="shared" si="427"/>
        <v>0</v>
      </c>
      <c r="DK302" s="967">
        <f t="shared" si="427"/>
        <v>0</v>
      </c>
      <c r="DL302" s="968">
        <f t="shared" si="427"/>
        <v>0</v>
      </c>
    </row>
    <row r="303" spans="1:117" s="348" customFormat="1" ht="19.899999999999999" customHeight="1">
      <c r="A303" s="342">
        <f>'LCR Weights'!N303</f>
        <v>0</v>
      </c>
      <c r="B303" s="342"/>
      <c r="C303" s="130"/>
      <c r="D303" s="961" t="s">
        <v>469</v>
      </c>
      <c r="E303" s="969" t="s">
        <v>872</v>
      </c>
      <c r="F303" s="970" t="s">
        <v>873</v>
      </c>
      <c r="G303" s="964"/>
      <c r="H303" s="965"/>
      <c r="I303" s="971"/>
      <c r="J303" s="967">
        <f>SUM(J304:J306)</f>
        <v>0</v>
      </c>
      <c r="K303" s="967">
        <f t="shared" ref="K303:BV303" si="428">SUM(K304:K306)</f>
        <v>0</v>
      </c>
      <c r="L303" s="967">
        <f t="shared" si="428"/>
        <v>0</v>
      </c>
      <c r="M303" s="967">
        <f t="shared" si="428"/>
        <v>0</v>
      </c>
      <c r="N303" s="967">
        <f t="shared" si="428"/>
        <v>0</v>
      </c>
      <c r="O303" s="967">
        <f t="shared" si="428"/>
        <v>0</v>
      </c>
      <c r="P303" s="967">
        <f t="shared" si="428"/>
        <v>0</v>
      </c>
      <c r="Q303" s="967">
        <f t="shared" si="428"/>
        <v>0</v>
      </c>
      <c r="R303" s="967">
        <f t="shared" si="428"/>
        <v>0</v>
      </c>
      <c r="S303" s="967">
        <f t="shared" si="428"/>
        <v>0</v>
      </c>
      <c r="T303" s="967">
        <f t="shared" si="428"/>
        <v>0</v>
      </c>
      <c r="U303" s="967">
        <f t="shared" si="428"/>
        <v>0</v>
      </c>
      <c r="V303" s="967">
        <f t="shared" si="428"/>
        <v>0</v>
      </c>
      <c r="W303" s="967">
        <f t="shared" si="428"/>
        <v>0</v>
      </c>
      <c r="X303" s="967">
        <f t="shared" si="428"/>
        <v>0</v>
      </c>
      <c r="Y303" s="967">
        <f t="shared" si="428"/>
        <v>0</v>
      </c>
      <c r="Z303" s="967">
        <f t="shared" si="428"/>
        <v>0</v>
      </c>
      <c r="AA303" s="967">
        <f t="shared" si="428"/>
        <v>0</v>
      </c>
      <c r="AB303" s="967">
        <f t="shared" si="428"/>
        <v>0</v>
      </c>
      <c r="AC303" s="967">
        <f t="shared" si="428"/>
        <v>0</v>
      </c>
      <c r="AD303" s="967">
        <f t="shared" si="428"/>
        <v>0</v>
      </c>
      <c r="AE303" s="967">
        <f t="shared" si="428"/>
        <v>0</v>
      </c>
      <c r="AF303" s="967">
        <f t="shared" si="428"/>
        <v>0</v>
      </c>
      <c r="AG303" s="967">
        <f t="shared" si="428"/>
        <v>0</v>
      </c>
      <c r="AH303" s="967">
        <f t="shared" si="428"/>
        <v>0</v>
      </c>
      <c r="AI303" s="967">
        <f t="shared" si="428"/>
        <v>0</v>
      </c>
      <c r="AJ303" s="967">
        <f t="shared" si="428"/>
        <v>0</v>
      </c>
      <c r="AK303" s="967">
        <f t="shared" si="428"/>
        <v>0</v>
      </c>
      <c r="AL303" s="967">
        <f t="shared" si="428"/>
        <v>0</v>
      </c>
      <c r="AM303" s="967">
        <f t="shared" si="428"/>
        <v>0</v>
      </c>
      <c r="AN303" s="967">
        <f t="shared" si="428"/>
        <v>0</v>
      </c>
      <c r="AO303" s="967">
        <f t="shared" si="428"/>
        <v>0</v>
      </c>
      <c r="AP303" s="967">
        <f t="shared" si="428"/>
        <v>0</v>
      </c>
      <c r="AQ303" s="967">
        <f t="shared" si="428"/>
        <v>0</v>
      </c>
      <c r="AR303" s="967">
        <f t="shared" si="428"/>
        <v>0</v>
      </c>
      <c r="AS303" s="967">
        <f t="shared" si="428"/>
        <v>0</v>
      </c>
      <c r="AT303" s="967">
        <f t="shared" si="428"/>
        <v>0</v>
      </c>
      <c r="AU303" s="967">
        <f t="shared" si="428"/>
        <v>0</v>
      </c>
      <c r="AV303" s="967">
        <f t="shared" si="428"/>
        <v>0</v>
      </c>
      <c r="AW303" s="967">
        <f t="shared" si="428"/>
        <v>0</v>
      </c>
      <c r="AX303" s="967">
        <f t="shared" si="428"/>
        <v>0</v>
      </c>
      <c r="AY303" s="967">
        <f t="shared" si="428"/>
        <v>0</v>
      </c>
      <c r="AZ303" s="967">
        <f t="shared" si="428"/>
        <v>0</v>
      </c>
      <c r="BA303" s="967">
        <f t="shared" si="428"/>
        <v>0</v>
      </c>
      <c r="BB303" s="967">
        <f t="shared" si="428"/>
        <v>0</v>
      </c>
      <c r="BC303" s="967">
        <f t="shared" si="428"/>
        <v>0</v>
      </c>
      <c r="BD303" s="967">
        <f t="shared" si="428"/>
        <v>0</v>
      </c>
      <c r="BE303" s="967">
        <f t="shared" si="428"/>
        <v>0</v>
      </c>
      <c r="BF303" s="967">
        <f t="shared" si="428"/>
        <v>0</v>
      </c>
      <c r="BG303" s="967">
        <f t="shared" si="428"/>
        <v>0</v>
      </c>
      <c r="BH303" s="967">
        <f t="shared" si="428"/>
        <v>0</v>
      </c>
      <c r="BI303" s="967">
        <f t="shared" si="428"/>
        <v>0</v>
      </c>
      <c r="BJ303" s="967">
        <f t="shared" si="428"/>
        <v>0</v>
      </c>
      <c r="BK303" s="967">
        <f t="shared" si="428"/>
        <v>0</v>
      </c>
      <c r="BL303" s="967">
        <f t="shared" si="428"/>
        <v>0</v>
      </c>
      <c r="BM303" s="967">
        <f t="shared" si="428"/>
        <v>0</v>
      </c>
      <c r="BN303" s="967">
        <f t="shared" si="428"/>
        <v>0</v>
      </c>
      <c r="BO303" s="967">
        <f t="shared" si="428"/>
        <v>0</v>
      </c>
      <c r="BP303" s="967">
        <f t="shared" si="428"/>
        <v>0</v>
      </c>
      <c r="BQ303" s="967">
        <f t="shared" si="428"/>
        <v>0</v>
      </c>
      <c r="BR303" s="967">
        <f t="shared" si="428"/>
        <v>0</v>
      </c>
      <c r="BS303" s="967">
        <f t="shared" si="428"/>
        <v>0</v>
      </c>
      <c r="BT303" s="967">
        <f t="shared" si="428"/>
        <v>0</v>
      </c>
      <c r="BU303" s="967">
        <f t="shared" si="428"/>
        <v>0</v>
      </c>
      <c r="BV303" s="967">
        <f t="shared" si="428"/>
        <v>0</v>
      </c>
      <c r="BW303" s="967">
        <f t="shared" ref="BW303:DL303" si="429">SUM(BW304:BW306)</f>
        <v>0</v>
      </c>
      <c r="BX303" s="967">
        <f t="shared" si="429"/>
        <v>0</v>
      </c>
      <c r="BY303" s="967">
        <f t="shared" si="429"/>
        <v>0</v>
      </c>
      <c r="BZ303" s="967">
        <f t="shared" si="429"/>
        <v>0</v>
      </c>
      <c r="CA303" s="967">
        <f t="shared" si="429"/>
        <v>0</v>
      </c>
      <c r="CB303" s="967">
        <f t="shared" si="429"/>
        <v>0</v>
      </c>
      <c r="CC303" s="967">
        <f t="shared" si="429"/>
        <v>0</v>
      </c>
      <c r="CD303" s="967">
        <f t="shared" si="429"/>
        <v>0</v>
      </c>
      <c r="CE303" s="967">
        <f t="shared" si="429"/>
        <v>0</v>
      </c>
      <c r="CF303" s="967">
        <f t="shared" si="429"/>
        <v>0</v>
      </c>
      <c r="CG303" s="967">
        <f t="shared" si="429"/>
        <v>0</v>
      </c>
      <c r="CH303" s="967">
        <f t="shared" si="429"/>
        <v>0</v>
      </c>
      <c r="CI303" s="967">
        <f t="shared" si="429"/>
        <v>0</v>
      </c>
      <c r="CJ303" s="967">
        <f t="shared" si="429"/>
        <v>0</v>
      </c>
      <c r="CK303" s="967">
        <f t="shared" si="429"/>
        <v>0</v>
      </c>
      <c r="CL303" s="967">
        <f t="shared" si="429"/>
        <v>0</v>
      </c>
      <c r="CM303" s="967">
        <f t="shared" si="429"/>
        <v>0</v>
      </c>
      <c r="CN303" s="967">
        <f t="shared" si="429"/>
        <v>0</v>
      </c>
      <c r="CO303" s="967">
        <f t="shared" si="429"/>
        <v>0</v>
      </c>
      <c r="CP303" s="967">
        <f t="shared" si="429"/>
        <v>0</v>
      </c>
      <c r="CQ303" s="967">
        <f t="shared" si="429"/>
        <v>0</v>
      </c>
      <c r="CR303" s="967">
        <f t="shared" si="429"/>
        <v>0</v>
      </c>
      <c r="CS303" s="967">
        <f t="shared" si="429"/>
        <v>0</v>
      </c>
      <c r="CT303" s="967">
        <f t="shared" si="429"/>
        <v>0</v>
      </c>
      <c r="CU303" s="967">
        <f t="shared" si="429"/>
        <v>0</v>
      </c>
      <c r="CV303" s="967">
        <f t="shared" si="429"/>
        <v>0</v>
      </c>
      <c r="CW303" s="967">
        <f t="shared" si="429"/>
        <v>0</v>
      </c>
      <c r="CX303" s="967">
        <f t="shared" si="429"/>
        <v>0</v>
      </c>
      <c r="CY303" s="967">
        <f t="shared" si="429"/>
        <v>0</v>
      </c>
      <c r="CZ303" s="967">
        <f t="shared" si="429"/>
        <v>0</v>
      </c>
      <c r="DA303" s="967">
        <f t="shared" si="429"/>
        <v>0</v>
      </c>
      <c r="DB303" s="967">
        <f t="shared" si="429"/>
        <v>0</v>
      </c>
      <c r="DC303" s="967">
        <f t="shared" si="429"/>
        <v>0</v>
      </c>
      <c r="DD303" s="967">
        <f t="shared" si="429"/>
        <v>0</v>
      </c>
      <c r="DE303" s="967">
        <f t="shared" si="429"/>
        <v>0</v>
      </c>
      <c r="DF303" s="967">
        <f t="shared" si="429"/>
        <v>0</v>
      </c>
      <c r="DG303" s="967">
        <f t="shared" si="429"/>
        <v>0</v>
      </c>
      <c r="DH303" s="967">
        <f t="shared" si="429"/>
        <v>0</v>
      </c>
      <c r="DI303" s="967">
        <f t="shared" si="429"/>
        <v>0</v>
      </c>
      <c r="DJ303" s="967">
        <f t="shared" si="429"/>
        <v>0</v>
      </c>
      <c r="DK303" s="967">
        <f t="shared" si="429"/>
        <v>0</v>
      </c>
      <c r="DL303" s="968">
        <f t="shared" si="429"/>
        <v>0</v>
      </c>
    </row>
    <row r="304" spans="1:117" s="348" customFormat="1" ht="19.899999999999999" customHeight="1">
      <c r="A304" s="342">
        <f>'LCR Weights'!N304</f>
        <v>0</v>
      </c>
      <c r="B304" s="342"/>
      <c r="C304" s="130"/>
      <c r="D304" s="961"/>
      <c r="E304" s="969"/>
      <c r="F304" s="972" t="s">
        <v>1129</v>
      </c>
      <c r="G304" s="964">
        <f t="shared" ref="G304:H307" si="430">1+G250</f>
        <v>1</v>
      </c>
      <c r="H304" s="965">
        <f t="shared" si="430"/>
        <v>1</v>
      </c>
      <c r="I304" s="971"/>
      <c r="J304" s="967">
        <f>IF('LCR Weights'!$N250=0,1,0)*('Base Data'!J250+'Base Data'!I250)*G304</f>
        <v>0</v>
      </c>
      <c r="K304" s="973">
        <f>'LCR Weights'!$N250*($G304*('Base Data'!$I250+'Base Data'!$J250)/30)+($H304*'Base Data'!K250)</f>
        <v>0</v>
      </c>
      <c r="L304" s="973">
        <f>'LCR Weights'!$N250*($G304*('Base Data'!$I250+'Base Data'!$J250)/30)+($H304*'Base Data'!L250)</f>
        <v>0</v>
      </c>
      <c r="M304" s="973">
        <f>'LCR Weights'!$N250*($G304*('Base Data'!$I250+'Base Data'!$J250)/30)+($H304*'Base Data'!M250)</f>
        <v>0</v>
      </c>
      <c r="N304" s="973">
        <f>'LCR Weights'!$N250*($G304*('Base Data'!$I250+'Base Data'!$J250)/30)+($H304*'Base Data'!N250)</f>
        <v>0</v>
      </c>
      <c r="O304" s="973">
        <f>'LCR Weights'!$N250*($G304*('Base Data'!$I250+'Base Data'!$J250)/30)+($H304*'Base Data'!O250)</f>
        <v>0</v>
      </c>
      <c r="P304" s="973">
        <f>'LCR Weights'!$N250*($G304*('Base Data'!$I250+'Base Data'!$J250)/30)+($H304*'Base Data'!P250)</f>
        <v>0</v>
      </c>
      <c r="Q304" s="973">
        <f>'LCR Weights'!$N250*($G304*('Base Data'!$I250+'Base Data'!$J250)/30)+($H304*'Base Data'!Q250)</f>
        <v>0</v>
      </c>
      <c r="R304" s="973">
        <f>'LCR Weights'!$N250*($G304*('Base Data'!$I250+'Base Data'!$J250)/30)+($H304*'Base Data'!R250)</f>
        <v>0</v>
      </c>
      <c r="S304" s="973">
        <f>'LCR Weights'!$N250*($G304*('Base Data'!$I250+'Base Data'!$J250)/30)+($H304*'Base Data'!S250)</f>
        <v>0</v>
      </c>
      <c r="T304" s="973">
        <f>'LCR Weights'!$N250*($G304*('Base Data'!$I250+'Base Data'!$J250)/30)+($H304*'Base Data'!T250)</f>
        <v>0</v>
      </c>
      <c r="U304" s="973">
        <f>'LCR Weights'!$N250*($G304*('Base Data'!$I250+'Base Data'!$J250)/30)+($H304*'Base Data'!U250)</f>
        <v>0</v>
      </c>
      <c r="V304" s="973">
        <f>'LCR Weights'!$N250*($G304*('Base Data'!$I250+'Base Data'!$J250)/30)+($H304*'Base Data'!V250)</f>
        <v>0</v>
      </c>
      <c r="W304" s="973">
        <f>'LCR Weights'!$N250*($G304*('Base Data'!$I250+'Base Data'!$J250)/30)+($H304*'Base Data'!W250)</f>
        <v>0</v>
      </c>
      <c r="X304" s="973">
        <f>'LCR Weights'!$N250*($G304*('Base Data'!$I250+'Base Data'!$J250)/30)+($H304*'Base Data'!X250)</f>
        <v>0</v>
      </c>
      <c r="Y304" s="973">
        <f>'LCR Weights'!$N250*($G304*('Base Data'!$I250+'Base Data'!$J250)/30)+($H304*'Base Data'!Y250)</f>
        <v>0</v>
      </c>
      <c r="Z304" s="973">
        <f>'LCR Weights'!$N250*($G304*('Base Data'!$I250+'Base Data'!$J250)/30)+($H304*'Base Data'!Z250)</f>
        <v>0</v>
      </c>
      <c r="AA304" s="973">
        <f>'LCR Weights'!$N250*($G304*('Base Data'!$I250+'Base Data'!$J250)/30)+($H304*'Base Data'!AA250)</f>
        <v>0</v>
      </c>
      <c r="AB304" s="973">
        <f>'LCR Weights'!$N250*($G304*('Base Data'!$I250+'Base Data'!$J250)/30)+($H304*'Base Data'!AB250)</f>
        <v>0</v>
      </c>
      <c r="AC304" s="973">
        <f>'LCR Weights'!$N250*($G304*('Base Data'!$I250+'Base Data'!$J250)/30)+($H304*'Base Data'!AC250)</f>
        <v>0</v>
      </c>
      <c r="AD304" s="973">
        <f>'LCR Weights'!$N250*($G304*('Base Data'!$I250+'Base Data'!$J250)/30)+($H304*'Base Data'!AD250)</f>
        <v>0</v>
      </c>
      <c r="AE304" s="973">
        <f>'LCR Weights'!$N250*($G304*('Base Data'!$I250+'Base Data'!$J250)/30)+($H304*'Base Data'!AE250)</f>
        <v>0</v>
      </c>
      <c r="AF304" s="973">
        <f>'LCR Weights'!$N250*($G304*('Base Data'!$I250+'Base Data'!$J250)/30)+($H304*'Base Data'!AF250)</f>
        <v>0</v>
      </c>
      <c r="AG304" s="973">
        <f>'LCR Weights'!$N250*($G304*('Base Data'!$I250+'Base Data'!$J250)/30)+($H304*'Base Data'!AG250)</f>
        <v>0</v>
      </c>
      <c r="AH304" s="973">
        <f>'LCR Weights'!$N250*($G304*('Base Data'!$I250+'Base Data'!$J250)/30)+($H304*'Base Data'!AH250)</f>
        <v>0</v>
      </c>
      <c r="AI304" s="973">
        <f>'LCR Weights'!$N250*($G304*('Base Data'!$I250+'Base Data'!$J250)/30)+($H304*'Base Data'!AI250)</f>
        <v>0</v>
      </c>
      <c r="AJ304" s="973">
        <f>'LCR Weights'!$N250*($G304*('Base Data'!$I250+'Base Data'!$J250)/30)+($H304*'Base Data'!AJ250)</f>
        <v>0</v>
      </c>
      <c r="AK304" s="973">
        <f>'LCR Weights'!$N250*($G304*('Base Data'!$I250+'Base Data'!$J250)/30)+($H304*'Base Data'!AK250)</f>
        <v>0</v>
      </c>
      <c r="AL304" s="973">
        <f>'LCR Weights'!$N250*($G304*('Base Data'!$I250+'Base Data'!$J250)/30)+($H304*'Base Data'!AL250)</f>
        <v>0</v>
      </c>
      <c r="AM304" s="973">
        <f>'LCR Weights'!$N250*($G304*('Base Data'!$I250+'Base Data'!$J250)/30)+($H304*'Base Data'!AM250)</f>
        <v>0</v>
      </c>
      <c r="AN304" s="973">
        <f>'LCR Weights'!$N250*($G304*('Base Data'!$I250+'Base Data'!$J250)/30)+($H304*'Base Data'!AN250)</f>
        <v>0</v>
      </c>
      <c r="AO304" s="967">
        <f>$H304*'Base Data'!AO250</f>
        <v>0</v>
      </c>
      <c r="AP304" s="967">
        <f>$H304*'Base Data'!AP250</f>
        <v>0</v>
      </c>
      <c r="AQ304" s="967">
        <f>$H304*'Base Data'!AQ250</f>
        <v>0</v>
      </c>
      <c r="AR304" s="967">
        <f>$H304*'Base Data'!AR250</f>
        <v>0</v>
      </c>
      <c r="AS304" s="967">
        <f>$H304*'Base Data'!AS250</f>
        <v>0</v>
      </c>
      <c r="AT304" s="967">
        <f>$H304*'Base Data'!AT250</f>
        <v>0</v>
      </c>
      <c r="AU304" s="967">
        <f>$H304*'Base Data'!AU250</f>
        <v>0</v>
      </c>
      <c r="AV304" s="967">
        <f>$H304*'Base Data'!AV250</f>
        <v>0</v>
      </c>
      <c r="AW304" s="967">
        <f>$H304*'Base Data'!AW250</f>
        <v>0</v>
      </c>
      <c r="AX304" s="967">
        <f>$H304*'Base Data'!AX250</f>
        <v>0</v>
      </c>
      <c r="AY304" s="967">
        <f>$H304*'Base Data'!AY250</f>
        <v>0</v>
      </c>
      <c r="AZ304" s="967">
        <f>$H304*'Base Data'!AZ250</f>
        <v>0</v>
      </c>
      <c r="BA304" s="967">
        <f>$H304*'Base Data'!BA250</f>
        <v>0</v>
      </c>
      <c r="BB304" s="967">
        <f>$H304*'Base Data'!BB250</f>
        <v>0</v>
      </c>
      <c r="BC304" s="967">
        <f>$H304*'Base Data'!BC250</f>
        <v>0</v>
      </c>
      <c r="BD304" s="967">
        <f>$H304*'Base Data'!BD250</f>
        <v>0</v>
      </c>
      <c r="BE304" s="967">
        <f>$H304*'Base Data'!BE250</f>
        <v>0</v>
      </c>
      <c r="BF304" s="967">
        <f>$H304*'Base Data'!BF250</f>
        <v>0</v>
      </c>
      <c r="BG304" s="967">
        <f>$H304*'Base Data'!BG250</f>
        <v>0</v>
      </c>
      <c r="BH304" s="967">
        <f>$H304*'Base Data'!BH250</f>
        <v>0</v>
      </c>
      <c r="BI304" s="967">
        <f>$H304*'Base Data'!BI250</f>
        <v>0</v>
      </c>
      <c r="BJ304" s="967">
        <f>$H304*'Base Data'!BJ250</f>
        <v>0</v>
      </c>
      <c r="BK304" s="967">
        <f>$H304*'Base Data'!BK250</f>
        <v>0</v>
      </c>
      <c r="BL304" s="967">
        <f>$H304*'Base Data'!BL250</f>
        <v>0</v>
      </c>
      <c r="BM304" s="967">
        <f>$H304*'Base Data'!BM250</f>
        <v>0</v>
      </c>
      <c r="BN304" s="967">
        <f>$H304*'Base Data'!BN250</f>
        <v>0</v>
      </c>
      <c r="BO304" s="967">
        <f>$H304*'Base Data'!BO250</f>
        <v>0</v>
      </c>
      <c r="BP304" s="967">
        <f>$H304*'Base Data'!BP250</f>
        <v>0</v>
      </c>
      <c r="BQ304" s="967">
        <f>$H304*'Base Data'!BQ250</f>
        <v>0</v>
      </c>
      <c r="BR304" s="967">
        <f>$H304*'Base Data'!BR250</f>
        <v>0</v>
      </c>
      <c r="BS304" s="967">
        <f>$H304*'Base Data'!BS250</f>
        <v>0</v>
      </c>
      <c r="BT304" s="967">
        <f>$H304*'Base Data'!BT250</f>
        <v>0</v>
      </c>
      <c r="BU304" s="967">
        <f>$H304*'Base Data'!BU250</f>
        <v>0</v>
      </c>
      <c r="BV304" s="967">
        <f>$H304*'Base Data'!BV250</f>
        <v>0</v>
      </c>
      <c r="BW304" s="967">
        <f>$H304*'Base Data'!BW250</f>
        <v>0</v>
      </c>
      <c r="BX304" s="967">
        <f>$H304*'Base Data'!BX250</f>
        <v>0</v>
      </c>
      <c r="BY304" s="967">
        <f>$H304*'Base Data'!BY250</f>
        <v>0</v>
      </c>
      <c r="BZ304" s="967">
        <f>$H304*'Base Data'!BZ250</f>
        <v>0</v>
      </c>
      <c r="CA304" s="967">
        <f>$H304*'Base Data'!CA250</f>
        <v>0</v>
      </c>
      <c r="CB304" s="967">
        <f>$H304*'Base Data'!CB250</f>
        <v>0</v>
      </c>
      <c r="CC304" s="967">
        <f>$H304*'Base Data'!CC250</f>
        <v>0</v>
      </c>
      <c r="CD304" s="967">
        <f>$H304*'Base Data'!CD250</f>
        <v>0</v>
      </c>
      <c r="CE304" s="967">
        <f>$H304*'Base Data'!CE250</f>
        <v>0</v>
      </c>
      <c r="CF304" s="967">
        <f>$H304*'Base Data'!CF250</f>
        <v>0</v>
      </c>
      <c r="CG304" s="967">
        <f>$H304*'Base Data'!CG250</f>
        <v>0</v>
      </c>
      <c r="CH304" s="967">
        <f>$H304*'Base Data'!CH250</f>
        <v>0</v>
      </c>
      <c r="CI304" s="967">
        <f>$H304*'Base Data'!CI250</f>
        <v>0</v>
      </c>
      <c r="CJ304" s="967">
        <f>$H304*'Base Data'!CJ250</f>
        <v>0</v>
      </c>
      <c r="CK304" s="967">
        <f>$H304*'Base Data'!CK250</f>
        <v>0</v>
      </c>
      <c r="CL304" s="967">
        <f>$H304*'Base Data'!CL250</f>
        <v>0</v>
      </c>
      <c r="CM304" s="967">
        <f>$H304*'Base Data'!CM250</f>
        <v>0</v>
      </c>
      <c r="CN304" s="967">
        <f>$H304*'Base Data'!CN250</f>
        <v>0</v>
      </c>
      <c r="CO304" s="967">
        <f>$H304*'Base Data'!CO250</f>
        <v>0</v>
      </c>
      <c r="CP304" s="967">
        <f>$H304*'Base Data'!CP250</f>
        <v>0</v>
      </c>
      <c r="CQ304" s="967">
        <f>$H304*'Base Data'!CQ250</f>
        <v>0</v>
      </c>
      <c r="CR304" s="967">
        <f>$H304*'Base Data'!CR250</f>
        <v>0</v>
      </c>
      <c r="CS304" s="967">
        <f>$H304*'Base Data'!CS250</f>
        <v>0</v>
      </c>
      <c r="CT304" s="967">
        <f>$H304*'Base Data'!CT250</f>
        <v>0</v>
      </c>
      <c r="CU304" s="967">
        <f>$H304*'Base Data'!CU250</f>
        <v>0</v>
      </c>
      <c r="CV304" s="967">
        <f>$H304*'Base Data'!CV250</f>
        <v>0</v>
      </c>
      <c r="CW304" s="967">
        <f>$H304*'Base Data'!CW250</f>
        <v>0</v>
      </c>
      <c r="CX304" s="967">
        <f>$H304*'Base Data'!CX250</f>
        <v>0</v>
      </c>
      <c r="CY304" s="967">
        <f>$H304*'Base Data'!CY250</f>
        <v>0</v>
      </c>
      <c r="CZ304" s="967">
        <f>$H304*'Base Data'!CZ250</f>
        <v>0</v>
      </c>
      <c r="DA304" s="967">
        <f>$H304*'Base Data'!DA250</f>
        <v>0</v>
      </c>
      <c r="DB304" s="967">
        <f>$H304*'Base Data'!DB250</f>
        <v>0</v>
      </c>
      <c r="DC304" s="967">
        <f>$H304*'Base Data'!DC250</f>
        <v>0</v>
      </c>
      <c r="DD304" s="967">
        <f>$H304*'Base Data'!DD250</f>
        <v>0</v>
      </c>
      <c r="DE304" s="967">
        <f>$H304*'Base Data'!DE250</f>
        <v>0</v>
      </c>
      <c r="DF304" s="967">
        <f>$H304*'Base Data'!DF250</f>
        <v>0</v>
      </c>
      <c r="DG304" s="967">
        <f>$H304*'Base Data'!DG250</f>
        <v>0</v>
      </c>
      <c r="DH304" s="967">
        <f>$H304*'Base Data'!DH250</f>
        <v>0</v>
      </c>
      <c r="DI304" s="967">
        <f>$H304*'Base Data'!DI250</f>
        <v>0</v>
      </c>
      <c r="DJ304" s="967">
        <f>$H304*'Base Data'!DJ250</f>
        <v>0</v>
      </c>
      <c r="DK304" s="967">
        <f>$H304*'Base Data'!DK250</f>
        <v>0</v>
      </c>
      <c r="DL304" s="968">
        <f>$H304*'Base Data'!DL250</f>
        <v>0</v>
      </c>
    </row>
    <row r="305" spans="1:116" s="348" customFormat="1" ht="19.899999999999999" customHeight="1">
      <c r="A305" s="342">
        <f>'LCR Weights'!N251</f>
        <v>0</v>
      </c>
      <c r="B305" s="342"/>
      <c r="C305" s="130"/>
      <c r="D305" s="961" t="s">
        <v>471</v>
      </c>
      <c r="E305" s="969" t="s">
        <v>875</v>
      </c>
      <c r="F305" s="974" t="s">
        <v>1130</v>
      </c>
      <c r="G305" s="964">
        <f t="shared" si="430"/>
        <v>1</v>
      </c>
      <c r="H305" s="965">
        <f t="shared" si="430"/>
        <v>1</v>
      </c>
      <c r="I305" s="971"/>
      <c r="J305" s="967">
        <f>IF('LCR Weights'!$N251=0,1,0)*('Base Data'!J251+'Base Data'!I251)*G305</f>
        <v>0</v>
      </c>
      <c r="K305" s="973">
        <f>'LCR Weights'!$N251*($G305*('Base Data'!$I251+'Base Data'!$J251)/30)+($H305*'Base Data'!K251)</f>
        <v>0</v>
      </c>
      <c r="L305" s="973">
        <f>'LCR Weights'!$N251*($G305*('Base Data'!$I251+'Base Data'!$J251)/30)+($H305*'Base Data'!L251)</f>
        <v>0</v>
      </c>
      <c r="M305" s="973">
        <f>'LCR Weights'!$N251*($G305*('Base Data'!$I251+'Base Data'!$J251)/30)+($H305*'Base Data'!M251)</f>
        <v>0</v>
      </c>
      <c r="N305" s="973">
        <f>'LCR Weights'!$N251*($G305*('Base Data'!$I251+'Base Data'!$J251)/30)+($H305*'Base Data'!N251)</f>
        <v>0</v>
      </c>
      <c r="O305" s="973">
        <f>'LCR Weights'!$N251*($G305*('Base Data'!$I251+'Base Data'!$J251)/30)+($H305*'Base Data'!O251)</f>
        <v>0</v>
      </c>
      <c r="P305" s="973">
        <f>'LCR Weights'!$N251*($G305*('Base Data'!$I251+'Base Data'!$J251)/30)+($H305*'Base Data'!P251)</f>
        <v>0</v>
      </c>
      <c r="Q305" s="973">
        <f>'LCR Weights'!$N251*($G305*('Base Data'!$I251+'Base Data'!$J251)/30)+($H305*'Base Data'!Q251)</f>
        <v>0</v>
      </c>
      <c r="R305" s="973">
        <f>'LCR Weights'!$N251*($G305*('Base Data'!$I251+'Base Data'!$J251)/30)+($H305*'Base Data'!R251)</f>
        <v>0</v>
      </c>
      <c r="S305" s="973">
        <f>'LCR Weights'!$N251*($G305*('Base Data'!$I251+'Base Data'!$J251)/30)+($H305*'Base Data'!S251)</f>
        <v>0</v>
      </c>
      <c r="T305" s="973">
        <f>'LCR Weights'!$N251*($G305*('Base Data'!$I251+'Base Data'!$J251)/30)+($H305*'Base Data'!T251)</f>
        <v>0</v>
      </c>
      <c r="U305" s="973">
        <f>'LCR Weights'!$N251*($G305*('Base Data'!$I251+'Base Data'!$J251)/30)+($H305*'Base Data'!U251)</f>
        <v>0</v>
      </c>
      <c r="V305" s="973">
        <f>'LCR Weights'!$N251*($G305*('Base Data'!$I251+'Base Data'!$J251)/30)+($H305*'Base Data'!V251)</f>
        <v>0</v>
      </c>
      <c r="W305" s="973">
        <f>'LCR Weights'!$N251*($G305*('Base Data'!$I251+'Base Data'!$J251)/30)+($H305*'Base Data'!W251)</f>
        <v>0</v>
      </c>
      <c r="X305" s="973">
        <f>'LCR Weights'!$N251*($G305*('Base Data'!$I251+'Base Data'!$J251)/30)+($H305*'Base Data'!X251)</f>
        <v>0</v>
      </c>
      <c r="Y305" s="973">
        <f>'LCR Weights'!$N251*($G305*('Base Data'!$I251+'Base Data'!$J251)/30)+($H305*'Base Data'!Y251)</f>
        <v>0</v>
      </c>
      <c r="Z305" s="973">
        <f>'LCR Weights'!$N251*($G305*('Base Data'!$I251+'Base Data'!$J251)/30)+($H305*'Base Data'!Z251)</f>
        <v>0</v>
      </c>
      <c r="AA305" s="973">
        <f>'LCR Weights'!$N251*($G305*('Base Data'!$I251+'Base Data'!$J251)/30)+($H305*'Base Data'!AA251)</f>
        <v>0</v>
      </c>
      <c r="AB305" s="973">
        <f>'LCR Weights'!$N251*($G305*('Base Data'!$I251+'Base Data'!$J251)/30)+($H305*'Base Data'!AB251)</f>
        <v>0</v>
      </c>
      <c r="AC305" s="973">
        <f>'LCR Weights'!$N251*($G305*('Base Data'!$I251+'Base Data'!$J251)/30)+($H305*'Base Data'!AC251)</f>
        <v>0</v>
      </c>
      <c r="AD305" s="973">
        <f>'LCR Weights'!$N251*($G305*('Base Data'!$I251+'Base Data'!$J251)/30)+($H305*'Base Data'!AD251)</f>
        <v>0</v>
      </c>
      <c r="AE305" s="973">
        <f>'LCR Weights'!$N251*($G305*('Base Data'!$I251+'Base Data'!$J251)/30)+($H305*'Base Data'!AE251)</f>
        <v>0</v>
      </c>
      <c r="AF305" s="973">
        <f>'LCR Weights'!$N251*($G305*('Base Data'!$I251+'Base Data'!$J251)/30)+($H305*'Base Data'!AF251)</f>
        <v>0</v>
      </c>
      <c r="AG305" s="973">
        <f>'LCR Weights'!$N251*($G305*('Base Data'!$I251+'Base Data'!$J251)/30)+($H305*'Base Data'!AG251)</f>
        <v>0</v>
      </c>
      <c r="AH305" s="973">
        <f>'LCR Weights'!$N251*($G305*('Base Data'!$I251+'Base Data'!$J251)/30)+($H305*'Base Data'!AH251)</f>
        <v>0</v>
      </c>
      <c r="AI305" s="973">
        <f>'LCR Weights'!$N251*($G305*('Base Data'!$I251+'Base Data'!$J251)/30)+($H305*'Base Data'!AI251)</f>
        <v>0</v>
      </c>
      <c r="AJ305" s="973">
        <f>'LCR Weights'!$N251*($G305*('Base Data'!$I251+'Base Data'!$J251)/30)+($H305*'Base Data'!AJ251)</f>
        <v>0</v>
      </c>
      <c r="AK305" s="973">
        <f>'LCR Weights'!$N251*($G305*('Base Data'!$I251+'Base Data'!$J251)/30)+($H305*'Base Data'!AK251)</f>
        <v>0</v>
      </c>
      <c r="AL305" s="973">
        <f>'LCR Weights'!$N251*($G305*('Base Data'!$I251+'Base Data'!$J251)/30)+($H305*'Base Data'!AL251)</f>
        <v>0</v>
      </c>
      <c r="AM305" s="973">
        <f>'LCR Weights'!$N251*($G305*('Base Data'!$I251+'Base Data'!$J251)/30)+($H305*'Base Data'!AM251)</f>
        <v>0</v>
      </c>
      <c r="AN305" s="973">
        <f>'LCR Weights'!$N251*($G305*('Base Data'!$I251+'Base Data'!$J251)/30)+($H305*'Base Data'!AN251)</f>
        <v>0</v>
      </c>
      <c r="AO305" s="967">
        <f>$H305*'Base Data'!AO251</f>
        <v>0</v>
      </c>
      <c r="AP305" s="967">
        <f>$H305*'Base Data'!AP251</f>
        <v>0</v>
      </c>
      <c r="AQ305" s="967">
        <f>$H305*'Base Data'!AQ251</f>
        <v>0</v>
      </c>
      <c r="AR305" s="967">
        <f>$H305*'Base Data'!AR251</f>
        <v>0</v>
      </c>
      <c r="AS305" s="967">
        <f>$H305*'Base Data'!AS251</f>
        <v>0</v>
      </c>
      <c r="AT305" s="967">
        <f>$H305*'Base Data'!AT251</f>
        <v>0</v>
      </c>
      <c r="AU305" s="967">
        <f>$H305*'Base Data'!AU251</f>
        <v>0</v>
      </c>
      <c r="AV305" s="967">
        <f>$H305*'Base Data'!AV251</f>
        <v>0</v>
      </c>
      <c r="AW305" s="967">
        <f>$H305*'Base Data'!AW251</f>
        <v>0</v>
      </c>
      <c r="AX305" s="967">
        <f>$H305*'Base Data'!AX251</f>
        <v>0</v>
      </c>
      <c r="AY305" s="967">
        <f>$H305*'Base Data'!AY251</f>
        <v>0</v>
      </c>
      <c r="AZ305" s="967">
        <f>$H305*'Base Data'!AZ251</f>
        <v>0</v>
      </c>
      <c r="BA305" s="967">
        <f>$H305*'Base Data'!BA251</f>
        <v>0</v>
      </c>
      <c r="BB305" s="967">
        <f>$H305*'Base Data'!BB251</f>
        <v>0</v>
      </c>
      <c r="BC305" s="967">
        <f>$H305*'Base Data'!BC251</f>
        <v>0</v>
      </c>
      <c r="BD305" s="967">
        <f>$H305*'Base Data'!BD251</f>
        <v>0</v>
      </c>
      <c r="BE305" s="967">
        <f>$H305*'Base Data'!BE251</f>
        <v>0</v>
      </c>
      <c r="BF305" s="967">
        <f>$H305*'Base Data'!BF251</f>
        <v>0</v>
      </c>
      <c r="BG305" s="967">
        <f>$H305*'Base Data'!BG251</f>
        <v>0</v>
      </c>
      <c r="BH305" s="967">
        <f>$H305*'Base Data'!BH251</f>
        <v>0</v>
      </c>
      <c r="BI305" s="967">
        <f>$H305*'Base Data'!BI251</f>
        <v>0</v>
      </c>
      <c r="BJ305" s="967">
        <f>$H305*'Base Data'!BJ251</f>
        <v>0</v>
      </c>
      <c r="BK305" s="967">
        <f>$H305*'Base Data'!BK251</f>
        <v>0</v>
      </c>
      <c r="BL305" s="967">
        <f>$H305*'Base Data'!BL251</f>
        <v>0</v>
      </c>
      <c r="BM305" s="967">
        <f>$H305*'Base Data'!BM251</f>
        <v>0</v>
      </c>
      <c r="BN305" s="967">
        <f>$H305*'Base Data'!BN251</f>
        <v>0</v>
      </c>
      <c r="BO305" s="967">
        <f>$H305*'Base Data'!BO251</f>
        <v>0</v>
      </c>
      <c r="BP305" s="967">
        <f>$H305*'Base Data'!BP251</f>
        <v>0</v>
      </c>
      <c r="BQ305" s="967">
        <f>$H305*'Base Data'!BQ251</f>
        <v>0</v>
      </c>
      <c r="BR305" s="967">
        <f>$H305*'Base Data'!BR251</f>
        <v>0</v>
      </c>
      <c r="BS305" s="967">
        <f>$H305*'Base Data'!BS251</f>
        <v>0</v>
      </c>
      <c r="BT305" s="967">
        <f>$H305*'Base Data'!BT251</f>
        <v>0</v>
      </c>
      <c r="BU305" s="967">
        <f>$H305*'Base Data'!BU251</f>
        <v>0</v>
      </c>
      <c r="BV305" s="967">
        <f>$H305*'Base Data'!BV251</f>
        <v>0</v>
      </c>
      <c r="BW305" s="967">
        <f>$H305*'Base Data'!BW251</f>
        <v>0</v>
      </c>
      <c r="BX305" s="967">
        <f>$H305*'Base Data'!BX251</f>
        <v>0</v>
      </c>
      <c r="BY305" s="967">
        <f>$H305*'Base Data'!BY251</f>
        <v>0</v>
      </c>
      <c r="BZ305" s="967">
        <f>$H305*'Base Data'!BZ251</f>
        <v>0</v>
      </c>
      <c r="CA305" s="967">
        <f>$H305*'Base Data'!CA251</f>
        <v>0</v>
      </c>
      <c r="CB305" s="967">
        <f>$H305*'Base Data'!CB251</f>
        <v>0</v>
      </c>
      <c r="CC305" s="967">
        <f>$H305*'Base Data'!CC251</f>
        <v>0</v>
      </c>
      <c r="CD305" s="967">
        <f>$H305*'Base Data'!CD251</f>
        <v>0</v>
      </c>
      <c r="CE305" s="967">
        <f>$H305*'Base Data'!CE251</f>
        <v>0</v>
      </c>
      <c r="CF305" s="967">
        <f>$H305*'Base Data'!CF251</f>
        <v>0</v>
      </c>
      <c r="CG305" s="967">
        <f>$H305*'Base Data'!CG251</f>
        <v>0</v>
      </c>
      <c r="CH305" s="967">
        <f>$H305*'Base Data'!CH251</f>
        <v>0</v>
      </c>
      <c r="CI305" s="967">
        <f>$H305*'Base Data'!CI251</f>
        <v>0</v>
      </c>
      <c r="CJ305" s="967">
        <f>$H305*'Base Data'!CJ251</f>
        <v>0</v>
      </c>
      <c r="CK305" s="967">
        <f>$H305*'Base Data'!CK251</f>
        <v>0</v>
      </c>
      <c r="CL305" s="967">
        <f>$H305*'Base Data'!CL251</f>
        <v>0</v>
      </c>
      <c r="CM305" s="967">
        <f>$H305*'Base Data'!CM251</f>
        <v>0</v>
      </c>
      <c r="CN305" s="967">
        <f>$H305*'Base Data'!CN251</f>
        <v>0</v>
      </c>
      <c r="CO305" s="967">
        <f>$H305*'Base Data'!CO251</f>
        <v>0</v>
      </c>
      <c r="CP305" s="967">
        <f>$H305*'Base Data'!CP251</f>
        <v>0</v>
      </c>
      <c r="CQ305" s="967">
        <f>$H305*'Base Data'!CQ251</f>
        <v>0</v>
      </c>
      <c r="CR305" s="967">
        <f>$H305*'Base Data'!CR251</f>
        <v>0</v>
      </c>
      <c r="CS305" s="967">
        <f>$H305*'Base Data'!CS251</f>
        <v>0</v>
      </c>
      <c r="CT305" s="967">
        <f>$H305*'Base Data'!CT251</f>
        <v>0</v>
      </c>
      <c r="CU305" s="967">
        <f>$H305*'Base Data'!CU251</f>
        <v>0</v>
      </c>
      <c r="CV305" s="967">
        <f>$H305*'Base Data'!CV251</f>
        <v>0</v>
      </c>
      <c r="CW305" s="967">
        <f>$H305*'Base Data'!CW251</f>
        <v>0</v>
      </c>
      <c r="CX305" s="967">
        <f>$H305*'Base Data'!CX251</f>
        <v>0</v>
      </c>
      <c r="CY305" s="967">
        <f>$H305*'Base Data'!CY251</f>
        <v>0</v>
      </c>
      <c r="CZ305" s="967">
        <f>$H305*'Base Data'!CZ251</f>
        <v>0</v>
      </c>
      <c r="DA305" s="967">
        <f>$H305*'Base Data'!DA251</f>
        <v>0</v>
      </c>
      <c r="DB305" s="967">
        <f>$H305*'Base Data'!DB251</f>
        <v>0</v>
      </c>
      <c r="DC305" s="967">
        <f>$H305*'Base Data'!DC251</f>
        <v>0</v>
      </c>
      <c r="DD305" s="967">
        <f>$H305*'Base Data'!DD251</f>
        <v>0</v>
      </c>
      <c r="DE305" s="967">
        <f>$H305*'Base Data'!DE251</f>
        <v>0</v>
      </c>
      <c r="DF305" s="967">
        <f>$H305*'Base Data'!DF251</f>
        <v>0</v>
      </c>
      <c r="DG305" s="967">
        <f>$H305*'Base Data'!DG251</f>
        <v>0</v>
      </c>
      <c r="DH305" s="967">
        <f>$H305*'Base Data'!DH251</f>
        <v>0</v>
      </c>
      <c r="DI305" s="967">
        <f>$H305*'Base Data'!DI251</f>
        <v>0</v>
      </c>
      <c r="DJ305" s="967">
        <f>$H305*'Base Data'!DJ251</f>
        <v>0</v>
      </c>
      <c r="DK305" s="967">
        <f>$H305*'Base Data'!DK251</f>
        <v>0</v>
      </c>
      <c r="DL305" s="968">
        <f>$H305*'Base Data'!DL251</f>
        <v>0</v>
      </c>
    </row>
    <row r="306" spans="1:116" s="348" customFormat="1" ht="19.899999999999999" customHeight="1">
      <c r="A306" s="342">
        <f>'LCR Weights'!N306</f>
        <v>0</v>
      </c>
      <c r="B306" s="342"/>
      <c r="C306" s="130"/>
      <c r="D306" s="961" t="s">
        <v>472</v>
      </c>
      <c r="E306" s="969" t="s">
        <v>876</v>
      </c>
      <c r="F306" s="972" t="s">
        <v>79</v>
      </c>
      <c r="G306" s="964">
        <f t="shared" si="430"/>
        <v>0.92999999999999994</v>
      </c>
      <c r="H306" s="965">
        <f t="shared" si="430"/>
        <v>0.92999999999999994</v>
      </c>
      <c r="I306" s="971"/>
      <c r="J306" s="967">
        <f>IF('LCR Weights'!$N252=0,1,0)*('Base Data'!J252+'Base Data'!I252)*G306</f>
        <v>0</v>
      </c>
      <c r="K306" s="973">
        <f>'LCR Weights'!$N252*($G306*('Base Data'!$I252+'Base Data'!$J252)/30)+($H306*'Base Data'!K252)</f>
        <v>0</v>
      </c>
      <c r="L306" s="973">
        <f>'LCR Weights'!$N252*($G306*('Base Data'!$I252+'Base Data'!$J252)/30)+($H306*'Base Data'!L252)</f>
        <v>0</v>
      </c>
      <c r="M306" s="973">
        <f>'LCR Weights'!$N252*($G306*('Base Data'!$I252+'Base Data'!$J252)/30)+($H306*'Base Data'!M252)</f>
        <v>0</v>
      </c>
      <c r="N306" s="973">
        <f>'LCR Weights'!$N252*($G306*('Base Data'!$I252+'Base Data'!$J252)/30)+($H306*'Base Data'!N252)</f>
        <v>0</v>
      </c>
      <c r="O306" s="973">
        <f>'LCR Weights'!$N252*($G306*('Base Data'!$I252+'Base Data'!$J252)/30)+($H306*'Base Data'!O252)</f>
        <v>0</v>
      </c>
      <c r="P306" s="973">
        <f>'LCR Weights'!$N252*($G306*('Base Data'!$I252+'Base Data'!$J252)/30)+($H306*'Base Data'!P252)</f>
        <v>0</v>
      </c>
      <c r="Q306" s="973">
        <f>'LCR Weights'!$N252*($G306*('Base Data'!$I252+'Base Data'!$J252)/30)+($H306*'Base Data'!Q252)</f>
        <v>0</v>
      </c>
      <c r="R306" s="973">
        <f>'LCR Weights'!$N252*($G306*('Base Data'!$I252+'Base Data'!$J252)/30)+($H306*'Base Data'!R252)</f>
        <v>0</v>
      </c>
      <c r="S306" s="973">
        <f>'LCR Weights'!$N252*($G306*('Base Data'!$I252+'Base Data'!$J252)/30)+($H306*'Base Data'!S252)</f>
        <v>0</v>
      </c>
      <c r="T306" s="973">
        <f>'LCR Weights'!$N252*($G306*('Base Data'!$I252+'Base Data'!$J252)/30)+($H306*'Base Data'!T252)</f>
        <v>0</v>
      </c>
      <c r="U306" s="973">
        <f>'LCR Weights'!$N252*($G306*('Base Data'!$I252+'Base Data'!$J252)/30)+($H306*'Base Data'!U252)</f>
        <v>0</v>
      </c>
      <c r="V306" s="973">
        <f>'LCR Weights'!$N252*($G306*('Base Data'!$I252+'Base Data'!$J252)/30)+($H306*'Base Data'!V252)</f>
        <v>0</v>
      </c>
      <c r="W306" s="973">
        <f>'LCR Weights'!$N252*($G306*('Base Data'!$I252+'Base Data'!$J252)/30)+($H306*'Base Data'!W252)</f>
        <v>0</v>
      </c>
      <c r="X306" s="973">
        <f>'LCR Weights'!$N252*($G306*('Base Data'!$I252+'Base Data'!$J252)/30)+($H306*'Base Data'!X252)</f>
        <v>0</v>
      </c>
      <c r="Y306" s="973">
        <f>'LCR Weights'!$N252*($G306*('Base Data'!$I252+'Base Data'!$J252)/30)+($H306*'Base Data'!Y252)</f>
        <v>0</v>
      </c>
      <c r="Z306" s="973">
        <f>'LCR Weights'!$N252*($G306*('Base Data'!$I252+'Base Data'!$J252)/30)+($H306*'Base Data'!Z252)</f>
        <v>0</v>
      </c>
      <c r="AA306" s="973">
        <f>'LCR Weights'!$N252*($G306*('Base Data'!$I252+'Base Data'!$J252)/30)+($H306*'Base Data'!AA252)</f>
        <v>0</v>
      </c>
      <c r="AB306" s="973">
        <f>'LCR Weights'!$N252*($G306*('Base Data'!$I252+'Base Data'!$J252)/30)+($H306*'Base Data'!AB252)</f>
        <v>0</v>
      </c>
      <c r="AC306" s="973">
        <f>'LCR Weights'!$N252*($G306*('Base Data'!$I252+'Base Data'!$J252)/30)+($H306*'Base Data'!AC252)</f>
        <v>0</v>
      </c>
      <c r="AD306" s="973">
        <f>'LCR Weights'!$N252*($G306*('Base Data'!$I252+'Base Data'!$J252)/30)+($H306*'Base Data'!AD252)</f>
        <v>0</v>
      </c>
      <c r="AE306" s="973">
        <f>'LCR Weights'!$N252*($G306*('Base Data'!$I252+'Base Data'!$J252)/30)+($H306*'Base Data'!AE252)</f>
        <v>0</v>
      </c>
      <c r="AF306" s="973">
        <f>'LCR Weights'!$N252*($G306*('Base Data'!$I252+'Base Data'!$J252)/30)+($H306*'Base Data'!AF252)</f>
        <v>0</v>
      </c>
      <c r="AG306" s="973">
        <f>'LCR Weights'!$N252*($G306*('Base Data'!$I252+'Base Data'!$J252)/30)+($H306*'Base Data'!AG252)</f>
        <v>0</v>
      </c>
      <c r="AH306" s="973">
        <f>'LCR Weights'!$N252*($G306*('Base Data'!$I252+'Base Data'!$J252)/30)+($H306*'Base Data'!AH252)</f>
        <v>0</v>
      </c>
      <c r="AI306" s="973">
        <f>'LCR Weights'!$N252*($G306*('Base Data'!$I252+'Base Data'!$J252)/30)+($H306*'Base Data'!AI252)</f>
        <v>0</v>
      </c>
      <c r="AJ306" s="973">
        <f>'LCR Weights'!$N252*($G306*('Base Data'!$I252+'Base Data'!$J252)/30)+($H306*'Base Data'!AJ252)</f>
        <v>0</v>
      </c>
      <c r="AK306" s="973">
        <f>'LCR Weights'!$N252*($G306*('Base Data'!$I252+'Base Data'!$J252)/30)+($H306*'Base Data'!AK252)</f>
        <v>0</v>
      </c>
      <c r="AL306" s="973">
        <f>'LCR Weights'!$N252*($G306*('Base Data'!$I252+'Base Data'!$J252)/30)+($H306*'Base Data'!AL252)</f>
        <v>0</v>
      </c>
      <c r="AM306" s="973">
        <f>'LCR Weights'!$N252*($G306*('Base Data'!$I252+'Base Data'!$J252)/30)+($H306*'Base Data'!AM252)</f>
        <v>0</v>
      </c>
      <c r="AN306" s="973">
        <f>'LCR Weights'!$N252*($G306*('Base Data'!$I252+'Base Data'!$J252)/30)+($H306*'Base Data'!AN252)</f>
        <v>0</v>
      </c>
      <c r="AO306" s="967">
        <f>$H306*'Base Data'!AO252</f>
        <v>0</v>
      </c>
      <c r="AP306" s="967">
        <f>$H306*'Base Data'!AP252</f>
        <v>0</v>
      </c>
      <c r="AQ306" s="967">
        <f>$H306*'Base Data'!AQ252</f>
        <v>0</v>
      </c>
      <c r="AR306" s="967">
        <f>$H306*'Base Data'!AR252</f>
        <v>0</v>
      </c>
      <c r="AS306" s="967">
        <f>$H306*'Base Data'!AS252</f>
        <v>0</v>
      </c>
      <c r="AT306" s="967">
        <f>$H306*'Base Data'!AT252</f>
        <v>0</v>
      </c>
      <c r="AU306" s="967">
        <f>$H306*'Base Data'!AU252</f>
        <v>0</v>
      </c>
      <c r="AV306" s="967">
        <f>$H306*'Base Data'!AV252</f>
        <v>0</v>
      </c>
      <c r="AW306" s="967">
        <f>$H306*'Base Data'!AW252</f>
        <v>0</v>
      </c>
      <c r="AX306" s="967">
        <f>$H306*'Base Data'!AX252</f>
        <v>0</v>
      </c>
      <c r="AY306" s="967">
        <f>$H306*'Base Data'!AY252</f>
        <v>0</v>
      </c>
      <c r="AZ306" s="967">
        <f>$H306*'Base Data'!AZ252</f>
        <v>0</v>
      </c>
      <c r="BA306" s="967">
        <f>$H306*'Base Data'!BA252</f>
        <v>0</v>
      </c>
      <c r="BB306" s="967">
        <f>$H306*'Base Data'!BB252</f>
        <v>0</v>
      </c>
      <c r="BC306" s="967">
        <f>$H306*'Base Data'!BC252</f>
        <v>0</v>
      </c>
      <c r="BD306" s="967">
        <f>$H306*'Base Data'!BD252</f>
        <v>0</v>
      </c>
      <c r="BE306" s="967">
        <f>$H306*'Base Data'!BE252</f>
        <v>0</v>
      </c>
      <c r="BF306" s="967">
        <f>$H306*'Base Data'!BF252</f>
        <v>0</v>
      </c>
      <c r="BG306" s="967">
        <f>$H306*'Base Data'!BG252</f>
        <v>0</v>
      </c>
      <c r="BH306" s="967">
        <f>$H306*'Base Data'!BH252</f>
        <v>0</v>
      </c>
      <c r="BI306" s="967">
        <f>$H306*'Base Data'!BI252</f>
        <v>0</v>
      </c>
      <c r="BJ306" s="967">
        <f>$H306*'Base Data'!BJ252</f>
        <v>0</v>
      </c>
      <c r="BK306" s="967">
        <f>$H306*'Base Data'!BK252</f>
        <v>0</v>
      </c>
      <c r="BL306" s="967">
        <f>$H306*'Base Data'!BL252</f>
        <v>0</v>
      </c>
      <c r="BM306" s="967">
        <f>$H306*'Base Data'!BM252</f>
        <v>0</v>
      </c>
      <c r="BN306" s="967">
        <f>$H306*'Base Data'!BN252</f>
        <v>0</v>
      </c>
      <c r="BO306" s="967">
        <f>$H306*'Base Data'!BO252</f>
        <v>0</v>
      </c>
      <c r="BP306" s="967">
        <f>$H306*'Base Data'!BP252</f>
        <v>0</v>
      </c>
      <c r="BQ306" s="967">
        <f>$H306*'Base Data'!BQ252</f>
        <v>0</v>
      </c>
      <c r="BR306" s="967">
        <f>$H306*'Base Data'!BR252</f>
        <v>0</v>
      </c>
      <c r="BS306" s="967">
        <f>$H306*'Base Data'!BS252</f>
        <v>0</v>
      </c>
      <c r="BT306" s="967">
        <f>$H306*'Base Data'!BT252</f>
        <v>0</v>
      </c>
      <c r="BU306" s="967">
        <f>$H306*'Base Data'!BU252</f>
        <v>0</v>
      </c>
      <c r="BV306" s="967">
        <f>$H306*'Base Data'!BV252</f>
        <v>0</v>
      </c>
      <c r="BW306" s="967">
        <f>$H306*'Base Data'!BW252</f>
        <v>0</v>
      </c>
      <c r="BX306" s="967">
        <f>$H306*'Base Data'!BX252</f>
        <v>0</v>
      </c>
      <c r="BY306" s="967">
        <f>$H306*'Base Data'!BY252</f>
        <v>0</v>
      </c>
      <c r="BZ306" s="967">
        <f>$H306*'Base Data'!BZ252</f>
        <v>0</v>
      </c>
      <c r="CA306" s="967">
        <f>$H306*'Base Data'!CA252</f>
        <v>0</v>
      </c>
      <c r="CB306" s="967">
        <f>$H306*'Base Data'!CB252</f>
        <v>0</v>
      </c>
      <c r="CC306" s="967">
        <f>$H306*'Base Data'!CC252</f>
        <v>0</v>
      </c>
      <c r="CD306" s="967">
        <f>$H306*'Base Data'!CD252</f>
        <v>0</v>
      </c>
      <c r="CE306" s="967">
        <f>$H306*'Base Data'!CE252</f>
        <v>0</v>
      </c>
      <c r="CF306" s="967">
        <f>$H306*'Base Data'!CF252</f>
        <v>0</v>
      </c>
      <c r="CG306" s="967">
        <f>$H306*'Base Data'!CG252</f>
        <v>0</v>
      </c>
      <c r="CH306" s="967">
        <f>$H306*'Base Data'!CH252</f>
        <v>0</v>
      </c>
      <c r="CI306" s="967">
        <f>$H306*'Base Data'!CI252</f>
        <v>0</v>
      </c>
      <c r="CJ306" s="967">
        <f>$H306*'Base Data'!CJ252</f>
        <v>0</v>
      </c>
      <c r="CK306" s="967">
        <f>$H306*'Base Data'!CK252</f>
        <v>0</v>
      </c>
      <c r="CL306" s="967">
        <f>$H306*'Base Data'!CL252</f>
        <v>0</v>
      </c>
      <c r="CM306" s="967">
        <f>$H306*'Base Data'!CM252</f>
        <v>0</v>
      </c>
      <c r="CN306" s="967">
        <f>$H306*'Base Data'!CN252</f>
        <v>0</v>
      </c>
      <c r="CO306" s="967">
        <f>$H306*'Base Data'!CO252</f>
        <v>0</v>
      </c>
      <c r="CP306" s="967">
        <f>$H306*'Base Data'!CP252</f>
        <v>0</v>
      </c>
      <c r="CQ306" s="967">
        <f>$H306*'Base Data'!CQ252</f>
        <v>0</v>
      </c>
      <c r="CR306" s="967">
        <f>$H306*'Base Data'!CR252</f>
        <v>0</v>
      </c>
      <c r="CS306" s="967">
        <f>$H306*'Base Data'!CS252</f>
        <v>0</v>
      </c>
      <c r="CT306" s="967">
        <f>$H306*'Base Data'!CT252</f>
        <v>0</v>
      </c>
      <c r="CU306" s="967">
        <f>$H306*'Base Data'!CU252</f>
        <v>0</v>
      </c>
      <c r="CV306" s="967">
        <f>$H306*'Base Data'!CV252</f>
        <v>0</v>
      </c>
      <c r="CW306" s="967">
        <f>$H306*'Base Data'!CW252</f>
        <v>0</v>
      </c>
      <c r="CX306" s="967">
        <f>$H306*'Base Data'!CX252</f>
        <v>0</v>
      </c>
      <c r="CY306" s="967">
        <f>$H306*'Base Data'!CY252</f>
        <v>0</v>
      </c>
      <c r="CZ306" s="967">
        <f>$H306*'Base Data'!CZ252</f>
        <v>0</v>
      </c>
      <c r="DA306" s="967">
        <f>$H306*'Base Data'!DA252</f>
        <v>0</v>
      </c>
      <c r="DB306" s="967">
        <f>$H306*'Base Data'!DB252</f>
        <v>0</v>
      </c>
      <c r="DC306" s="967">
        <f>$H306*'Base Data'!DC252</f>
        <v>0</v>
      </c>
      <c r="DD306" s="967">
        <f>$H306*'Base Data'!DD252</f>
        <v>0</v>
      </c>
      <c r="DE306" s="967">
        <f>$H306*'Base Data'!DE252</f>
        <v>0</v>
      </c>
      <c r="DF306" s="967">
        <f>$H306*'Base Data'!DF252</f>
        <v>0</v>
      </c>
      <c r="DG306" s="967">
        <f>$H306*'Base Data'!DG252</f>
        <v>0</v>
      </c>
      <c r="DH306" s="967">
        <f>$H306*'Base Data'!DH252</f>
        <v>0</v>
      </c>
      <c r="DI306" s="967">
        <f>$H306*'Base Data'!DI252</f>
        <v>0</v>
      </c>
      <c r="DJ306" s="967">
        <f>$H306*'Base Data'!DJ252</f>
        <v>0</v>
      </c>
      <c r="DK306" s="967">
        <f>$H306*'Base Data'!DK252</f>
        <v>0</v>
      </c>
      <c r="DL306" s="968">
        <f>$H306*'Base Data'!DL252</f>
        <v>0</v>
      </c>
    </row>
    <row r="307" spans="1:116" s="348" customFormat="1" ht="19.899999999999999" customHeight="1">
      <c r="A307" s="342">
        <f>'LCR Weights'!N307</f>
        <v>0</v>
      </c>
      <c r="B307" s="342"/>
      <c r="C307" s="130"/>
      <c r="D307" s="961" t="s">
        <v>473</v>
      </c>
      <c r="E307" s="969" t="s">
        <v>877</v>
      </c>
      <c r="F307" s="975" t="s">
        <v>81</v>
      </c>
      <c r="G307" s="964">
        <f t="shared" si="430"/>
        <v>0.85</v>
      </c>
      <c r="H307" s="965">
        <f t="shared" si="430"/>
        <v>0.85</v>
      </c>
      <c r="I307" s="971"/>
      <c r="J307" s="967">
        <f>IF('LCR Weights'!$N253=0,1,0)*('Base Data'!J253+'Base Data'!I253)*G307</f>
        <v>0</v>
      </c>
      <c r="K307" s="973">
        <f>'LCR Weights'!$N253*($G307*('Base Data'!$I253+'Base Data'!$J253)/30)+($H307*'Base Data'!K253)</f>
        <v>0</v>
      </c>
      <c r="L307" s="973">
        <f>'LCR Weights'!$N253*($G307*('Base Data'!$I253+'Base Data'!$J253)/30)+($H307*'Base Data'!L253)</f>
        <v>0</v>
      </c>
      <c r="M307" s="973">
        <f>'LCR Weights'!$N253*($G307*('Base Data'!$I253+'Base Data'!$J253)/30)+($H307*'Base Data'!M253)</f>
        <v>0</v>
      </c>
      <c r="N307" s="973">
        <f>'LCR Weights'!$N253*($G307*('Base Data'!$I253+'Base Data'!$J253)/30)+($H307*'Base Data'!N253)</f>
        <v>0</v>
      </c>
      <c r="O307" s="973">
        <f>'LCR Weights'!$N253*($G307*('Base Data'!$I253+'Base Data'!$J253)/30)+($H307*'Base Data'!O253)</f>
        <v>0</v>
      </c>
      <c r="P307" s="973">
        <f>'LCR Weights'!$N253*($G307*('Base Data'!$I253+'Base Data'!$J253)/30)+($H307*'Base Data'!P253)</f>
        <v>0</v>
      </c>
      <c r="Q307" s="973">
        <f>'LCR Weights'!$N253*($G307*('Base Data'!$I253+'Base Data'!$J253)/30)+($H307*'Base Data'!Q253)</f>
        <v>0</v>
      </c>
      <c r="R307" s="973">
        <f>'LCR Weights'!$N253*($G307*('Base Data'!$I253+'Base Data'!$J253)/30)+($H307*'Base Data'!R253)</f>
        <v>0</v>
      </c>
      <c r="S307" s="973">
        <f>'LCR Weights'!$N253*($G307*('Base Data'!$I253+'Base Data'!$J253)/30)+($H307*'Base Data'!S253)</f>
        <v>0</v>
      </c>
      <c r="T307" s="973">
        <f>'LCR Weights'!$N253*($G307*('Base Data'!$I253+'Base Data'!$J253)/30)+($H307*'Base Data'!T253)</f>
        <v>0</v>
      </c>
      <c r="U307" s="973">
        <f>'LCR Weights'!$N253*($G307*('Base Data'!$I253+'Base Data'!$J253)/30)+($H307*'Base Data'!U253)</f>
        <v>0</v>
      </c>
      <c r="V307" s="973">
        <f>'LCR Weights'!$N253*($G307*('Base Data'!$I253+'Base Data'!$J253)/30)+($H307*'Base Data'!V253)</f>
        <v>0</v>
      </c>
      <c r="W307" s="973">
        <f>'LCR Weights'!$N253*($G307*('Base Data'!$I253+'Base Data'!$J253)/30)+($H307*'Base Data'!W253)</f>
        <v>0</v>
      </c>
      <c r="X307" s="973">
        <f>'LCR Weights'!$N253*($G307*('Base Data'!$I253+'Base Data'!$J253)/30)+($H307*'Base Data'!X253)</f>
        <v>0</v>
      </c>
      <c r="Y307" s="973">
        <f>'LCR Weights'!$N253*($G307*('Base Data'!$I253+'Base Data'!$J253)/30)+($H307*'Base Data'!Y253)</f>
        <v>0</v>
      </c>
      <c r="Z307" s="973">
        <f>'LCR Weights'!$N253*($G307*('Base Data'!$I253+'Base Data'!$J253)/30)+($H307*'Base Data'!Z253)</f>
        <v>0</v>
      </c>
      <c r="AA307" s="973">
        <f>'LCR Weights'!$N253*($G307*('Base Data'!$I253+'Base Data'!$J253)/30)+($H307*'Base Data'!AA253)</f>
        <v>0</v>
      </c>
      <c r="AB307" s="973">
        <f>'LCR Weights'!$N253*($G307*('Base Data'!$I253+'Base Data'!$J253)/30)+($H307*'Base Data'!AB253)</f>
        <v>0</v>
      </c>
      <c r="AC307" s="973">
        <f>'LCR Weights'!$N253*($G307*('Base Data'!$I253+'Base Data'!$J253)/30)+($H307*'Base Data'!AC253)</f>
        <v>0</v>
      </c>
      <c r="AD307" s="973">
        <f>'LCR Weights'!$N253*($G307*('Base Data'!$I253+'Base Data'!$J253)/30)+($H307*'Base Data'!AD253)</f>
        <v>0</v>
      </c>
      <c r="AE307" s="973">
        <f>'LCR Weights'!$N253*($G307*('Base Data'!$I253+'Base Data'!$J253)/30)+($H307*'Base Data'!AE253)</f>
        <v>0</v>
      </c>
      <c r="AF307" s="973">
        <f>'LCR Weights'!$N253*($G307*('Base Data'!$I253+'Base Data'!$J253)/30)+($H307*'Base Data'!AF253)</f>
        <v>0</v>
      </c>
      <c r="AG307" s="973">
        <f>'LCR Weights'!$N253*($G307*('Base Data'!$I253+'Base Data'!$J253)/30)+($H307*'Base Data'!AG253)</f>
        <v>0</v>
      </c>
      <c r="AH307" s="973">
        <f>'LCR Weights'!$N253*($G307*('Base Data'!$I253+'Base Data'!$J253)/30)+($H307*'Base Data'!AH253)</f>
        <v>0</v>
      </c>
      <c r="AI307" s="973">
        <f>'LCR Weights'!$N253*($G307*('Base Data'!$I253+'Base Data'!$J253)/30)+($H307*'Base Data'!AI253)</f>
        <v>0</v>
      </c>
      <c r="AJ307" s="973">
        <f>'LCR Weights'!$N253*($G307*('Base Data'!$I253+'Base Data'!$J253)/30)+($H307*'Base Data'!AJ253)</f>
        <v>0</v>
      </c>
      <c r="AK307" s="973">
        <f>'LCR Weights'!$N253*($G307*('Base Data'!$I253+'Base Data'!$J253)/30)+($H307*'Base Data'!AK253)</f>
        <v>0</v>
      </c>
      <c r="AL307" s="973">
        <f>'LCR Weights'!$N253*($G307*('Base Data'!$I253+'Base Data'!$J253)/30)+($H307*'Base Data'!AL253)</f>
        <v>0</v>
      </c>
      <c r="AM307" s="973">
        <f>'LCR Weights'!$N253*($G307*('Base Data'!$I253+'Base Data'!$J253)/30)+($H307*'Base Data'!AM253)</f>
        <v>0</v>
      </c>
      <c r="AN307" s="973">
        <f>'LCR Weights'!$N253*($G307*('Base Data'!$I253+'Base Data'!$J253)/30)+($H307*'Base Data'!AN253)</f>
        <v>0</v>
      </c>
      <c r="AO307" s="967">
        <f>$H307*'Base Data'!AO253</f>
        <v>0</v>
      </c>
      <c r="AP307" s="967">
        <f>$H307*'Base Data'!AP253</f>
        <v>0</v>
      </c>
      <c r="AQ307" s="967">
        <f>$H307*'Base Data'!AQ253</f>
        <v>0</v>
      </c>
      <c r="AR307" s="967">
        <f>$H307*'Base Data'!AR253</f>
        <v>0</v>
      </c>
      <c r="AS307" s="967">
        <f>$H307*'Base Data'!AS253</f>
        <v>0</v>
      </c>
      <c r="AT307" s="967">
        <f>$H307*'Base Data'!AT253</f>
        <v>0</v>
      </c>
      <c r="AU307" s="967">
        <f>$H307*'Base Data'!AU253</f>
        <v>0</v>
      </c>
      <c r="AV307" s="967">
        <f>$H307*'Base Data'!AV253</f>
        <v>0</v>
      </c>
      <c r="AW307" s="967">
        <f>$H307*'Base Data'!AW253</f>
        <v>0</v>
      </c>
      <c r="AX307" s="967">
        <f>$H307*'Base Data'!AX253</f>
        <v>0</v>
      </c>
      <c r="AY307" s="967">
        <f>$H307*'Base Data'!AY253</f>
        <v>0</v>
      </c>
      <c r="AZ307" s="967">
        <f>$H307*'Base Data'!AZ253</f>
        <v>0</v>
      </c>
      <c r="BA307" s="967">
        <f>$H307*'Base Data'!BA253</f>
        <v>0</v>
      </c>
      <c r="BB307" s="967">
        <f>$H307*'Base Data'!BB253</f>
        <v>0</v>
      </c>
      <c r="BC307" s="967">
        <f>$H307*'Base Data'!BC253</f>
        <v>0</v>
      </c>
      <c r="BD307" s="967">
        <f>$H307*'Base Data'!BD253</f>
        <v>0</v>
      </c>
      <c r="BE307" s="967">
        <f>$H307*'Base Data'!BE253</f>
        <v>0</v>
      </c>
      <c r="BF307" s="967">
        <f>$H307*'Base Data'!BF253</f>
        <v>0</v>
      </c>
      <c r="BG307" s="967">
        <f>$H307*'Base Data'!BG253</f>
        <v>0</v>
      </c>
      <c r="BH307" s="967">
        <f>$H307*'Base Data'!BH253</f>
        <v>0</v>
      </c>
      <c r="BI307" s="967">
        <f>$H307*'Base Data'!BI253</f>
        <v>0</v>
      </c>
      <c r="BJ307" s="967">
        <f>$H307*'Base Data'!BJ253</f>
        <v>0</v>
      </c>
      <c r="BK307" s="967">
        <f>$H307*'Base Data'!BK253</f>
        <v>0</v>
      </c>
      <c r="BL307" s="967">
        <f>$H307*'Base Data'!BL253</f>
        <v>0</v>
      </c>
      <c r="BM307" s="967">
        <f>$H307*'Base Data'!BM253</f>
        <v>0</v>
      </c>
      <c r="BN307" s="967">
        <f>$H307*'Base Data'!BN253</f>
        <v>0</v>
      </c>
      <c r="BO307" s="967">
        <f>$H307*'Base Data'!BO253</f>
        <v>0</v>
      </c>
      <c r="BP307" s="967">
        <f>$H307*'Base Data'!BP253</f>
        <v>0</v>
      </c>
      <c r="BQ307" s="967">
        <f>$H307*'Base Data'!BQ253</f>
        <v>0</v>
      </c>
      <c r="BR307" s="967">
        <f>$H307*'Base Data'!BR253</f>
        <v>0</v>
      </c>
      <c r="BS307" s="967">
        <f>$H307*'Base Data'!BS253</f>
        <v>0</v>
      </c>
      <c r="BT307" s="967">
        <f>$H307*'Base Data'!BT253</f>
        <v>0</v>
      </c>
      <c r="BU307" s="967">
        <f>$H307*'Base Data'!BU253</f>
        <v>0</v>
      </c>
      <c r="BV307" s="967">
        <f>$H307*'Base Data'!BV253</f>
        <v>0</v>
      </c>
      <c r="BW307" s="967">
        <f>$H307*'Base Data'!BW253</f>
        <v>0</v>
      </c>
      <c r="BX307" s="967">
        <f>$H307*'Base Data'!BX253</f>
        <v>0</v>
      </c>
      <c r="BY307" s="967">
        <f>$H307*'Base Data'!BY253</f>
        <v>0</v>
      </c>
      <c r="BZ307" s="967">
        <f>$H307*'Base Data'!BZ253</f>
        <v>0</v>
      </c>
      <c r="CA307" s="967">
        <f>$H307*'Base Data'!CA253</f>
        <v>0</v>
      </c>
      <c r="CB307" s="967">
        <f>$H307*'Base Data'!CB253</f>
        <v>0</v>
      </c>
      <c r="CC307" s="967">
        <f>$H307*'Base Data'!CC253</f>
        <v>0</v>
      </c>
      <c r="CD307" s="967">
        <f>$H307*'Base Data'!CD253</f>
        <v>0</v>
      </c>
      <c r="CE307" s="967">
        <f>$H307*'Base Data'!CE253</f>
        <v>0</v>
      </c>
      <c r="CF307" s="967">
        <f>$H307*'Base Data'!CF253</f>
        <v>0</v>
      </c>
      <c r="CG307" s="967">
        <f>$H307*'Base Data'!CG253</f>
        <v>0</v>
      </c>
      <c r="CH307" s="967">
        <f>$H307*'Base Data'!CH253</f>
        <v>0</v>
      </c>
      <c r="CI307" s="967">
        <f>$H307*'Base Data'!CI253</f>
        <v>0</v>
      </c>
      <c r="CJ307" s="967">
        <f>$H307*'Base Data'!CJ253</f>
        <v>0</v>
      </c>
      <c r="CK307" s="967">
        <f>$H307*'Base Data'!CK253</f>
        <v>0</v>
      </c>
      <c r="CL307" s="967">
        <f>$H307*'Base Data'!CL253</f>
        <v>0</v>
      </c>
      <c r="CM307" s="967">
        <f>$H307*'Base Data'!CM253</f>
        <v>0</v>
      </c>
      <c r="CN307" s="967">
        <f>$H307*'Base Data'!CN253</f>
        <v>0</v>
      </c>
      <c r="CO307" s="967">
        <f>$H307*'Base Data'!CO253</f>
        <v>0</v>
      </c>
      <c r="CP307" s="967">
        <f>$H307*'Base Data'!CP253</f>
        <v>0</v>
      </c>
      <c r="CQ307" s="967">
        <f>$H307*'Base Data'!CQ253</f>
        <v>0</v>
      </c>
      <c r="CR307" s="967">
        <f>$H307*'Base Data'!CR253</f>
        <v>0</v>
      </c>
      <c r="CS307" s="967">
        <f>$H307*'Base Data'!CS253</f>
        <v>0</v>
      </c>
      <c r="CT307" s="967">
        <f>$H307*'Base Data'!CT253</f>
        <v>0</v>
      </c>
      <c r="CU307" s="967">
        <f>$H307*'Base Data'!CU253</f>
        <v>0</v>
      </c>
      <c r="CV307" s="967">
        <f>$H307*'Base Data'!CV253</f>
        <v>0</v>
      </c>
      <c r="CW307" s="967">
        <f>$H307*'Base Data'!CW253</f>
        <v>0</v>
      </c>
      <c r="CX307" s="967">
        <f>$H307*'Base Data'!CX253</f>
        <v>0</v>
      </c>
      <c r="CY307" s="967">
        <f>$H307*'Base Data'!CY253</f>
        <v>0</v>
      </c>
      <c r="CZ307" s="967">
        <f>$H307*'Base Data'!CZ253</f>
        <v>0</v>
      </c>
      <c r="DA307" s="967">
        <f>$H307*'Base Data'!DA253</f>
        <v>0</v>
      </c>
      <c r="DB307" s="967">
        <f>$H307*'Base Data'!DB253</f>
        <v>0</v>
      </c>
      <c r="DC307" s="967">
        <f>$H307*'Base Data'!DC253</f>
        <v>0</v>
      </c>
      <c r="DD307" s="967">
        <f>$H307*'Base Data'!DD253</f>
        <v>0</v>
      </c>
      <c r="DE307" s="967">
        <f>$H307*'Base Data'!DE253</f>
        <v>0</v>
      </c>
      <c r="DF307" s="967">
        <f>$H307*'Base Data'!DF253</f>
        <v>0</v>
      </c>
      <c r="DG307" s="967">
        <f>$H307*'Base Data'!DG253</f>
        <v>0</v>
      </c>
      <c r="DH307" s="967">
        <f>$H307*'Base Data'!DH253</f>
        <v>0</v>
      </c>
      <c r="DI307" s="967">
        <f>$H307*'Base Data'!DI253</f>
        <v>0</v>
      </c>
      <c r="DJ307" s="967">
        <f>$H307*'Base Data'!DJ253</f>
        <v>0</v>
      </c>
      <c r="DK307" s="967">
        <f>$H307*'Base Data'!DK253</f>
        <v>0</v>
      </c>
      <c r="DL307" s="968">
        <f>$H307*'Base Data'!DL253</f>
        <v>0</v>
      </c>
    </row>
    <row r="308" spans="1:116" s="348" customFormat="1" ht="19.899999999999999" customHeight="1">
      <c r="A308" s="342">
        <f>'LCR Weights'!N308</f>
        <v>0</v>
      </c>
      <c r="B308" s="342"/>
      <c r="C308" s="130"/>
      <c r="D308" s="961" t="s">
        <v>474</v>
      </c>
      <c r="E308" s="969" t="s">
        <v>878</v>
      </c>
      <c r="F308" s="970" t="s">
        <v>89</v>
      </c>
      <c r="G308" s="964"/>
      <c r="H308" s="965"/>
      <c r="I308" s="971"/>
      <c r="J308" s="967">
        <f>SUM(J309:J313)</f>
        <v>0</v>
      </c>
      <c r="K308" s="967">
        <f>SUM(K309:K313)</f>
        <v>0</v>
      </c>
      <c r="L308" s="967">
        <f t="shared" ref="L308:BW308" si="431">SUM(L309:L313)</f>
        <v>0</v>
      </c>
      <c r="M308" s="967">
        <f t="shared" si="431"/>
        <v>0</v>
      </c>
      <c r="N308" s="967">
        <f t="shared" si="431"/>
        <v>0</v>
      </c>
      <c r="O308" s="967">
        <f t="shared" si="431"/>
        <v>0</v>
      </c>
      <c r="P308" s="967">
        <f t="shared" si="431"/>
        <v>0</v>
      </c>
      <c r="Q308" s="967">
        <f t="shared" si="431"/>
        <v>0</v>
      </c>
      <c r="R308" s="967">
        <f t="shared" si="431"/>
        <v>0</v>
      </c>
      <c r="S308" s="967">
        <f t="shared" si="431"/>
        <v>0</v>
      </c>
      <c r="T308" s="967">
        <f t="shared" si="431"/>
        <v>0</v>
      </c>
      <c r="U308" s="967">
        <f t="shared" si="431"/>
        <v>0</v>
      </c>
      <c r="V308" s="967">
        <f t="shared" si="431"/>
        <v>0</v>
      </c>
      <c r="W308" s="967">
        <f t="shared" si="431"/>
        <v>0</v>
      </c>
      <c r="X308" s="967">
        <f t="shared" si="431"/>
        <v>0</v>
      </c>
      <c r="Y308" s="967">
        <f t="shared" si="431"/>
        <v>0</v>
      </c>
      <c r="Z308" s="967">
        <f t="shared" si="431"/>
        <v>0</v>
      </c>
      <c r="AA308" s="967">
        <f t="shared" si="431"/>
        <v>0</v>
      </c>
      <c r="AB308" s="967">
        <f t="shared" si="431"/>
        <v>0</v>
      </c>
      <c r="AC308" s="967">
        <f t="shared" si="431"/>
        <v>0</v>
      </c>
      <c r="AD308" s="967">
        <f t="shared" si="431"/>
        <v>0</v>
      </c>
      <c r="AE308" s="967">
        <f t="shared" si="431"/>
        <v>0</v>
      </c>
      <c r="AF308" s="967">
        <f t="shared" si="431"/>
        <v>0</v>
      </c>
      <c r="AG308" s="967">
        <f t="shared" si="431"/>
        <v>0</v>
      </c>
      <c r="AH308" s="967">
        <f t="shared" si="431"/>
        <v>0</v>
      </c>
      <c r="AI308" s="967">
        <f t="shared" si="431"/>
        <v>0</v>
      </c>
      <c r="AJ308" s="967">
        <f t="shared" si="431"/>
        <v>0</v>
      </c>
      <c r="AK308" s="967">
        <f t="shared" si="431"/>
        <v>0</v>
      </c>
      <c r="AL308" s="967">
        <f t="shared" si="431"/>
        <v>0</v>
      </c>
      <c r="AM308" s="967">
        <f t="shared" si="431"/>
        <v>0</v>
      </c>
      <c r="AN308" s="967">
        <f t="shared" si="431"/>
        <v>0</v>
      </c>
      <c r="AO308" s="967">
        <f t="shared" si="431"/>
        <v>0</v>
      </c>
      <c r="AP308" s="967">
        <f t="shared" si="431"/>
        <v>0</v>
      </c>
      <c r="AQ308" s="967">
        <f t="shared" si="431"/>
        <v>0</v>
      </c>
      <c r="AR308" s="967">
        <f t="shared" si="431"/>
        <v>0</v>
      </c>
      <c r="AS308" s="967">
        <f t="shared" si="431"/>
        <v>0</v>
      </c>
      <c r="AT308" s="967">
        <f t="shared" si="431"/>
        <v>0</v>
      </c>
      <c r="AU308" s="967">
        <f t="shared" si="431"/>
        <v>0</v>
      </c>
      <c r="AV308" s="967">
        <f t="shared" si="431"/>
        <v>0</v>
      </c>
      <c r="AW308" s="967">
        <f t="shared" si="431"/>
        <v>0</v>
      </c>
      <c r="AX308" s="967">
        <f t="shared" si="431"/>
        <v>0</v>
      </c>
      <c r="AY308" s="967">
        <f t="shared" si="431"/>
        <v>0</v>
      </c>
      <c r="AZ308" s="967">
        <f t="shared" si="431"/>
        <v>0</v>
      </c>
      <c r="BA308" s="967">
        <f t="shared" si="431"/>
        <v>0</v>
      </c>
      <c r="BB308" s="967">
        <f t="shared" si="431"/>
        <v>0</v>
      </c>
      <c r="BC308" s="967">
        <f t="shared" si="431"/>
        <v>0</v>
      </c>
      <c r="BD308" s="967">
        <f t="shared" si="431"/>
        <v>0</v>
      </c>
      <c r="BE308" s="967">
        <f t="shared" si="431"/>
        <v>0</v>
      </c>
      <c r="BF308" s="967">
        <f t="shared" si="431"/>
        <v>0</v>
      </c>
      <c r="BG308" s="967">
        <f t="shared" si="431"/>
        <v>0</v>
      </c>
      <c r="BH308" s="967">
        <f t="shared" si="431"/>
        <v>0</v>
      </c>
      <c r="BI308" s="967">
        <f t="shared" si="431"/>
        <v>0</v>
      </c>
      <c r="BJ308" s="967">
        <f t="shared" si="431"/>
        <v>0</v>
      </c>
      <c r="BK308" s="967">
        <f t="shared" si="431"/>
        <v>0</v>
      </c>
      <c r="BL308" s="967">
        <f t="shared" si="431"/>
        <v>0</v>
      </c>
      <c r="BM308" s="967">
        <f t="shared" si="431"/>
        <v>0</v>
      </c>
      <c r="BN308" s="967">
        <f t="shared" si="431"/>
        <v>0</v>
      </c>
      <c r="BO308" s="967">
        <f t="shared" si="431"/>
        <v>0</v>
      </c>
      <c r="BP308" s="967">
        <f t="shared" si="431"/>
        <v>0</v>
      </c>
      <c r="BQ308" s="967">
        <f t="shared" si="431"/>
        <v>0</v>
      </c>
      <c r="BR308" s="967">
        <f t="shared" si="431"/>
        <v>0</v>
      </c>
      <c r="BS308" s="967">
        <f t="shared" si="431"/>
        <v>0</v>
      </c>
      <c r="BT308" s="967">
        <f t="shared" si="431"/>
        <v>0</v>
      </c>
      <c r="BU308" s="967">
        <f t="shared" si="431"/>
        <v>0</v>
      </c>
      <c r="BV308" s="967">
        <f t="shared" si="431"/>
        <v>0</v>
      </c>
      <c r="BW308" s="967">
        <f t="shared" si="431"/>
        <v>0</v>
      </c>
      <c r="BX308" s="967">
        <f t="shared" ref="BX308:DL308" si="432">SUM(BX309:BX313)</f>
        <v>0</v>
      </c>
      <c r="BY308" s="967">
        <f t="shared" si="432"/>
        <v>0</v>
      </c>
      <c r="BZ308" s="967">
        <f t="shared" si="432"/>
        <v>0</v>
      </c>
      <c r="CA308" s="967">
        <f t="shared" si="432"/>
        <v>0</v>
      </c>
      <c r="CB308" s="967">
        <f t="shared" si="432"/>
        <v>0</v>
      </c>
      <c r="CC308" s="967">
        <f t="shared" si="432"/>
        <v>0</v>
      </c>
      <c r="CD308" s="967">
        <f t="shared" si="432"/>
        <v>0</v>
      </c>
      <c r="CE308" s="967">
        <f t="shared" si="432"/>
        <v>0</v>
      </c>
      <c r="CF308" s="967">
        <f t="shared" si="432"/>
        <v>0</v>
      </c>
      <c r="CG308" s="967">
        <f t="shared" si="432"/>
        <v>0</v>
      </c>
      <c r="CH308" s="967">
        <f t="shared" si="432"/>
        <v>0</v>
      </c>
      <c r="CI308" s="967">
        <f t="shared" si="432"/>
        <v>0</v>
      </c>
      <c r="CJ308" s="967">
        <f t="shared" si="432"/>
        <v>0</v>
      </c>
      <c r="CK308" s="967">
        <f t="shared" si="432"/>
        <v>0</v>
      </c>
      <c r="CL308" s="967">
        <f t="shared" si="432"/>
        <v>0</v>
      </c>
      <c r="CM308" s="967">
        <f t="shared" si="432"/>
        <v>0</v>
      </c>
      <c r="CN308" s="967">
        <f t="shared" si="432"/>
        <v>0</v>
      </c>
      <c r="CO308" s="967">
        <f t="shared" si="432"/>
        <v>0</v>
      </c>
      <c r="CP308" s="967">
        <f t="shared" si="432"/>
        <v>0</v>
      </c>
      <c r="CQ308" s="967">
        <f t="shared" si="432"/>
        <v>0</v>
      </c>
      <c r="CR308" s="967">
        <f t="shared" si="432"/>
        <v>0</v>
      </c>
      <c r="CS308" s="967">
        <f t="shared" si="432"/>
        <v>0</v>
      </c>
      <c r="CT308" s="967">
        <f t="shared" si="432"/>
        <v>0</v>
      </c>
      <c r="CU308" s="967">
        <f t="shared" si="432"/>
        <v>0</v>
      </c>
      <c r="CV308" s="967">
        <f t="shared" si="432"/>
        <v>0</v>
      </c>
      <c r="CW308" s="967">
        <f t="shared" si="432"/>
        <v>0</v>
      </c>
      <c r="CX308" s="967">
        <f t="shared" si="432"/>
        <v>0</v>
      </c>
      <c r="CY308" s="967">
        <f t="shared" si="432"/>
        <v>0</v>
      </c>
      <c r="CZ308" s="967">
        <f t="shared" si="432"/>
        <v>0</v>
      </c>
      <c r="DA308" s="967">
        <f t="shared" si="432"/>
        <v>0</v>
      </c>
      <c r="DB308" s="967">
        <f t="shared" si="432"/>
        <v>0</v>
      </c>
      <c r="DC308" s="967">
        <f t="shared" si="432"/>
        <v>0</v>
      </c>
      <c r="DD308" s="967">
        <f t="shared" si="432"/>
        <v>0</v>
      </c>
      <c r="DE308" s="967">
        <f t="shared" si="432"/>
        <v>0</v>
      </c>
      <c r="DF308" s="967">
        <f t="shared" si="432"/>
        <v>0</v>
      </c>
      <c r="DG308" s="967">
        <f t="shared" si="432"/>
        <v>0</v>
      </c>
      <c r="DH308" s="967">
        <f t="shared" si="432"/>
        <v>0</v>
      </c>
      <c r="DI308" s="967">
        <f t="shared" si="432"/>
        <v>0</v>
      </c>
      <c r="DJ308" s="967">
        <f t="shared" si="432"/>
        <v>0</v>
      </c>
      <c r="DK308" s="967">
        <f t="shared" si="432"/>
        <v>0</v>
      </c>
      <c r="DL308" s="968">
        <f t="shared" si="432"/>
        <v>0</v>
      </c>
    </row>
    <row r="309" spans="1:116" s="348" customFormat="1" ht="19.899999999999999" customHeight="1">
      <c r="A309" s="342">
        <f>'LCR Weights'!N309</f>
        <v>0</v>
      </c>
      <c r="B309" s="342"/>
      <c r="C309" s="130"/>
      <c r="D309" s="961" t="s">
        <v>475</v>
      </c>
      <c r="E309" s="969" t="s">
        <v>879</v>
      </c>
      <c r="F309" s="976" t="s">
        <v>91</v>
      </c>
      <c r="G309" s="964">
        <f t="shared" ref="G309:H315" si="433">1+G255</f>
        <v>0.7</v>
      </c>
      <c r="H309" s="965">
        <f t="shared" si="433"/>
        <v>0.7</v>
      </c>
      <c r="I309" s="971"/>
      <c r="J309" s="967">
        <f>IF('LCR Weights'!$N255=0,1,0)*('Base Data'!J255+'Base Data'!I255)*G309</f>
        <v>0</v>
      </c>
      <c r="K309" s="973">
        <f>'LCR Weights'!$N255*($G309*('Base Data'!$I255+'Base Data'!$J255)/30)+($H309*'Base Data'!K255)</f>
        <v>0</v>
      </c>
      <c r="L309" s="973">
        <f>'LCR Weights'!$N255*($G309*('Base Data'!$I255+'Base Data'!$J255)/30)+($H309*'Base Data'!L255)</f>
        <v>0</v>
      </c>
      <c r="M309" s="973">
        <f>'LCR Weights'!$N255*($G309*('Base Data'!$I255+'Base Data'!$J255)/30)+($H309*'Base Data'!M255)</f>
        <v>0</v>
      </c>
      <c r="N309" s="973">
        <f>'LCR Weights'!$N255*($G309*('Base Data'!$I255+'Base Data'!$J255)/30)+($H309*'Base Data'!N255)</f>
        <v>0</v>
      </c>
      <c r="O309" s="973">
        <f>'LCR Weights'!$N255*($G309*('Base Data'!$I255+'Base Data'!$J255)/30)+($H309*'Base Data'!O255)</f>
        <v>0</v>
      </c>
      <c r="P309" s="973">
        <f>'LCR Weights'!$N255*($G309*('Base Data'!$I255+'Base Data'!$J255)/30)+($H309*'Base Data'!P255)</f>
        <v>0</v>
      </c>
      <c r="Q309" s="973">
        <f>'LCR Weights'!$N255*($G309*('Base Data'!$I255+'Base Data'!$J255)/30)+($H309*'Base Data'!Q255)</f>
        <v>0</v>
      </c>
      <c r="R309" s="973">
        <f>'LCR Weights'!$N255*($G309*('Base Data'!$I255+'Base Data'!$J255)/30)+($H309*'Base Data'!R255)</f>
        <v>0</v>
      </c>
      <c r="S309" s="973">
        <f>'LCR Weights'!$N255*($G309*('Base Data'!$I255+'Base Data'!$J255)/30)+($H309*'Base Data'!S255)</f>
        <v>0</v>
      </c>
      <c r="T309" s="973">
        <f>'LCR Weights'!$N255*($G309*('Base Data'!$I255+'Base Data'!$J255)/30)+($H309*'Base Data'!T255)</f>
        <v>0</v>
      </c>
      <c r="U309" s="973">
        <f>'LCR Weights'!$N255*($G309*('Base Data'!$I255+'Base Data'!$J255)/30)+($H309*'Base Data'!U255)</f>
        <v>0</v>
      </c>
      <c r="V309" s="973">
        <f>'LCR Weights'!$N255*($G309*('Base Data'!$I255+'Base Data'!$J255)/30)+($H309*'Base Data'!V255)</f>
        <v>0</v>
      </c>
      <c r="W309" s="973">
        <f>'LCR Weights'!$N255*($G309*('Base Data'!$I255+'Base Data'!$J255)/30)+($H309*'Base Data'!W255)</f>
        <v>0</v>
      </c>
      <c r="X309" s="973">
        <f>'LCR Weights'!$N255*($G309*('Base Data'!$I255+'Base Data'!$J255)/30)+($H309*'Base Data'!X255)</f>
        <v>0</v>
      </c>
      <c r="Y309" s="973">
        <f>'LCR Weights'!$N255*($G309*('Base Data'!$I255+'Base Data'!$J255)/30)+($H309*'Base Data'!Y255)</f>
        <v>0</v>
      </c>
      <c r="Z309" s="973">
        <f>'LCR Weights'!$N255*($G309*('Base Data'!$I255+'Base Data'!$J255)/30)+($H309*'Base Data'!Z255)</f>
        <v>0</v>
      </c>
      <c r="AA309" s="973">
        <f>'LCR Weights'!$N255*($G309*('Base Data'!$I255+'Base Data'!$J255)/30)+($H309*'Base Data'!AA255)</f>
        <v>0</v>
      </c>
      <c r="AB309" s="973">
        <f>'LCR Weights'!$N255*($G309*('Base Data'!$I255+'Base Data'!$J255)/30)+($H309*'Base Data'!AB255)</f>
        <v>0</v>
      </c>
      <c r="AC309" s="973">
        <f>'LCR Weights'!$N255*($G309*('Base Data'!$I255+'Base Data'!$J255)/30)+($H309*'Base Data'!AC255)</f>
        <v>0</v>
      </c>
      <c r="AD309" s="973">
        <f>'LCR Weights'!$N255*($G309*('Base Data'!$I255+'Base Data'!$J255)/30)+($H309*'Base Data'!AD255)</f>
        <v>0</v>
      </c>
      <c r="AE309" s="973">
        <f>'LCR Weights'!$N255*($G309*('Base Data'!$I255+'Base Data'!$J255)/30)+($H309*'Base Data'!AE255)</f>
        <v>0</v>
      </c>
      <c r="AF309" s="973">
        <f>'LCR Weights'!$N255*($G309*('Base Data'!$I255+'Base Data'!$J255)/30)+($H309*'Base Data'!AF255)</f>
        <v>0</v>
      </c>
      <c r="AG309" s="973">
        <f>'LCR Weights'!$N255*($G309*('Base Data'!$I255+'Base Data'!$J255)/30)+($H309*'Base Data'!AG255)</f>
        <v>0</v>
      </c>
      <c r="AH309" s="973">
        <f>'LCR Weights'!$N255*($G309*('Base Data'!$I255+'Base Data'!$J255)/30)+($H309*'Base Data'!AH255)</f>
        <v>0</v>
      </c>
      <c r="AI309" s="973">
        <f>'LCR Weights'!$N255*($G309*('Base Data'!$I255+'Base Data'!$J255)/30)+($H309*'Base Data'!AI255)</f>
        <v>0</v>
      </c>
      <c r="AJ309" s="973">
        <f>'LCR Weights'!$N255*($G309*('Base Data'!$I255+'Base Data'!$J255)/30)+($H309*'Base Data'!AJ255)</f>
        <v>0</v>
      </c>
      <c r="AK309" s="973">
        <f>'LCR Weights'!$N255*($G309*('Base Data'!$I255+'Base Data'!$J255)/30)+($H309*'Base Data'!AK255)</f>
        <v>0</v>
      </c>
      <c r="AL309" s="973">
        <f>'LCR Weights'!$N255*($G309*('Base Data'!$I255+'Base Data'!$J255)/30)+($H309*'Base Data'!AL255)</f>
        <v>0</v>
      </c>
      <c r="AM309" s="973">
        <f>'LCR Weights'!$N255*($G309*('Base Data'!$I255+'Base Data'!$J255)/30)+($H309*'Base Data'!AM255)</f>
        <v>0</v>
      </c>
      <c r="AN309" s="973">
        <f>'LCR Weights'!$N255*($G309*('Base Data'!$I255+'Base Data'!$J255)/30)+($H309*'Base Data'!AN255)</f>
        <v>0</v>
      </c>
      <c r="AO309" s="967">
        <f>$H309*'Base Data'!AO255</f>
        <v>0</v>
      </c>
      <c r="AP309" s="967">
        <f>$H309*'Base Data'!AP255</f>
        <v>0</v>
      </c>
      <c r="AQ309" s="967">
        <f>$H309*'Base Data'!AQ255</f>
        <v>0</v>
      </c>
      <c r="AR309" s="967">
        <f>$H309*'Base Data'!AR255</f>
        <v>0</v>
      </c>
      <c r="AS309" s="967">
        <f>$H309*'Base Data'!AS255</f>
        <v>0</v>
      </c>
      <c r="AT309" s="967">
        <f>$H309*'Base Data'!AT255</f>
        <v>0</v>
      </c>
      <c r="AU309" s="967">
        <f>$H309*'Base Data'!AU255</f>
        <v>0</v>
      </c>
      <c r="AV309" s="967">
        <f>$H309*'Base Data'!AV255</f>
        <v>0</v>
      </c>
      <c r="AW309" s="967">
        <f>$H309*'Base Data'!AW255</f>
        <v>0</v>
      </c>
      <c r="AX309" s="967">
        <f>$H309*'Base Data'!AX255</f>
        <v>0</v>
      </c>
      <c r="AY309" s="967">
        <f>$H309*'Base Data'!AY255</f>
        <v>0</v>
      </c>
      <c r="AZ309" s="967">
        <f>$H309*'Base Data'!AZ255</f>
        <v>0</v>
      </c>
      <c r="BA309" s="967">
        <f>$H309*'Base Data'!BA255</f>
        <v>0</v>
      </c>
      <c r="BB309" s="967">
        <f>$H309*'Base Data'!BB255</f>
        <v>0</v>
      </c>
      <c r="BC309" s="967">
        <f>$H309*'Base Data'!BC255</f>
        <v>0</v>
      </c>
      <c r="BD309" s="967">
        <f>$H309*'Base Data'!BD255</f>
        <v>0</v>
      </c>
      <c r="BE309" s="967">
        <f>$H309*'Base Data'!BE255</f>
        <v>0</v>
      </c>
      <c r="BF309" s="967">
        <f>$H309*'Base Data'!BF255</f>
        <v>0</v>
      </c>
      <c r="BG309" s="967">
        <f>$H309*'Base Data'!BG255</f>
        <v>0</v>
      </c>
      <c r="BH309" s="967">
        <f>$H309*'Base Data'!BH255</f>
        <v>0</v>
      </c>
      <c r="BI309" s="967">
        <f>$H309*'Base Data'!BI255</f>
        <v>0</v>
      </c>
      <c r="BJ309" s="967">
        <f>$H309*'Base Data'!BJ255</f>
        <v>0</v>
      </c>
      <c r="BK309" s="967">
        <f>$H309*'Base Data'!BK255</f>
        <v>0</v>
      </c>
      <c r="BL309" s="967">
        <f>$H309*'Base Data'!BL255</f>
        <v>0</v>
      </c>
      <c r="BM309" s="967">
        <f>$H309*'Base Data'!BM255</f>
        <v>0</v>
      </c>
      <c r="BN309" s="967">
        <f>$H309*'Base Data'!BN255</f>
        <v>0</v>
      </c>
      <c r="BO309" s="967">
        <f>$H309*'Base Data'!BO255</f>
        <v>0</v>
      </c>
      <c r="BP309" s="967">
        <f>$H309*'Base Data'!BP255</f>
        <v>0</v>
      </c>
      <c r="BQ309" s="967">
        <f>$H309*'Base Data'!BQ255</f>
        <v>0</v>
      </c>
      <c r="BR309" s="967">
        <f>$H309*'Base Data'!BR255</f>
        <v>0</v>
      </c>
      <c r="BS309" s="967">
        <f>$H309*'Base Data'!BS255</f>
        <v>0</v>
      </c>
      <c r="BT309" s="967">
        <f>$H309*'Base Data'!BT255</f>
        <v>0</v>
      </c>
      <c r="BU309" s="967">
        <f>$H309*'Base Data'!BU255</f>
        <v>0</v>
      </c>
      <c r="BV309" s="967">
        <f>$H309*'Base Data'!BV255</f>
        <v>0</v>
      </c>
      <c r="BW309" s="967">
        <f>$H309*'Base Data'!BW255</f>
        <v>0</v>
      </c>
      <c r="BX309" s="967">
        <f>$H309*'Base Data'!BX255</f>
        <v>0</v>
      </c>
      <c r="BY309" s="967">
        <f>$H309*'Base Data'!BY255</f>
        <v>0</v>
      </c>
      <c r="BZ309" s="967">
        <f>$H309*'Base Data'!BZ255</f>
        <v>0</v>
      </c>
      <c r="CA309" s="967">
        <f>$H309*'Base Data'!CA255</f>
        <v>0</v>
      </c>
      <c r="CB309" s="967">
        <f>$H309*'Base Data'!CB255</f>
        <v>0</v>
      </c>
      <c r="CC309" s="967">
        <f>$H309*'Base Data'!CC255</f>
        <v>0</v>
      </c>
      <c r="CD309" s="967">
        <f>$H309*'Base Data'!CD255</f>
        <v>0</v>
      </c>
      <c r="CE309" s="967">
        <f>$H309*'Base Data'!CE255</f>
        <v>0</v>
      </c>
      <c r="CF309" s="967">
        <f>$H309*'Base Data'!CF255</f>
        <v>0</v>
      </c>
      <c r="CG309" s="967">
        <f>$H309*'Base Data'!CG255</f>
        <v>0</v>
      </c>
      <c r="CH309" s="967">
        <f>$H309*'Base Data'!CH255</f>
        <v>0</v>
      </c>
      <c r="CI309" s="967">
        <f>$H309*'Base Data'!CI255</f>
        <v>0</v>
      </c>
      <c r="CJ309" s="967">
        <f>$H309*'Base Data'!CJ255</f>
        <v>0</v>
      </c>
      <c r="CK309" s="967">
        <f>$H309*'Base Data'!CK255</f>
        <v>0</v>
      </c>
      <c r="CL309" s="967">
        <f>$H309*'Base Data'!CL255</f>
        <v>0</v>
      </c>
      <c r="CM309" s="967">
        <f>$H309*'Base Data'!CM255</f>
        <v>0</v>
      </c>
      <c r="CN309" s="967">
        <f>$H309*'Base Data'!CN255</f>
        <v>0</v>
      </c>
      <c r="CO309" s="967">
        <f>$H309*'Base Data'!CO255</f>
        <v>0</v>
      </c>
      <c r="CP309" s="967">
        <f>$H309*'Base Data'!CP255</f>
        <v>0</v>
      </c>
      <c r="CQ309" s="967">
        <f>$H309*'Base Data'!CQ255</f>
        <v>0</v>
      </c>
      <c r="CR309" s="967">
        <f>$H309*'Base Data'!CR255</f>
        <v>0</v>
      </c>
      <c r="CS309" s="967">
        <f>$H309*'Base Data'!CS255</f>
        <v>0</v>
      </c>
      <c r="CT309" s="967">
        <f>$H309*'Base Data'!CT255</f>
        <v>0</v>
      </c>
      <c r="CU309" s="967">
        <f>$H309*'Base Data'!CU255</f>
        <v>0</v>
      </c>
      <c r="CV309" s="967">
        <f>$H309*'Base Data'!CV255</f>
        <v>0</v>
      </c>
      <c r="CW309" s="967">
        <f>$H309*'Base Data'!CW255</f>
        <v>0</v>
      </c>
      <c r="CX309" s="967">
        <f>$H309*'Base Data'!CX255</f>
        <v>0</v>
      </c>
      <c r="CY309" s="967">
        <f>$H309*'Base Data'!CY255</f>
        <v>0</v>
      </c>
      <c r="CZ309" s="967">
        <f>$H309*'Base Data'!CZ255</f>
        <v>0</v>
      </c>
      <c r="DA309" s="967">
        <f>$H309*'Base Data'!DA255</f>
        <v>0</v>
      </c>
      <c r="DB309" s="967">
        <f>$H309*'Base Data'!DB255</f>
        <v>0</v>
      </c>
      <c r="DC309" s="967">
        <f>$H309*'Base Data'!DC255</f>
        <v>0</v>
      </c>
      <c r="DD309" s="967">
        <f>$H309*'Base Data'!DD255</f>
        <v>0</v>
      </c>
      <c r="DE309" s="967">
        <f>$H309*'Base Data'!DE255</f>
        <v>0</v>
      </c>
      <c r="DF309" s="967">
        <f>$H309*'Base Data'!DF255</f>
        <v>0</v>
      </c>
      <c r="DG309" s="967">
        <f>$H309*'Base Data'!DG255</f>
        <v>0</v>
      </c>
      <c r="DH309" s="967">
        <f>$H309*'Base Data'!DH255</f>
        <v>0</v>
      </c>
      <c r="DI309" s="967">
        <f>$H309*'Base Data'!DI255</f>
        <v>0</v>
      </c>
      <c r="DJ309" s="967">
        <f>$H309*'Base Data'!DJ255</f>
        <v>0</v>
      </c>
      <c r="DK309" s="967">
        <f>$H309*'Base Data'!DK255</f>
        <v>0</v>
      </c>
      <c r="DL309" s="968">
        <f>$H309*'Base Data'!DL255</f>
        <v>0</v>
      </c>
    </row>
    <row r="310" spans="1:116" s="348" customFormat="1" ht="19.899999999999999" customHeight="1">
      <c r="A310" s="342">
        <f>'LCR Weights'!N310</f>
        <v>0</v>
      </c>
      <c r="B310" s="342"/>
      <c r="C310" s="130"/>
      <c r="D310" s="961" t="s">
        <v>476</v>
      </c>
      <c r="E310" s="969" t="s">
        <v>880</v>
      </c>
      <c r="F310" s="976" t="s">
        <v>93</v>
      </c>
      <c r="G310" s="964">
        <f t="shared" si="433"/>
        <v>0.65</v>
      </c>
      <c r="H310" s="965">
        <f t="shared" si="433"/>
        <v>0.65</v>
      </c>
      <c r="I310" s="971"/>
      <c r="J310" s="967">
        <f>IF('LCR Weights'!$N256=0,1,0)*('Base Data'!J256+'Base Data'!I256)*G310</f>
        <v>0</v>
      </c>
      <c r="K310" s="973">
        <f>'LCR Weights'!$N256*($G310*('Base Data'!$I256+'Base Data'!$J256)/30)+($H310*'Base Data'!K256)</f>
        <v>0</v>
      </c>
      <c r="L310" s="973">
        <f>'LCR Weights'!$N256*($G310*('Base Data'!$I256+'Base Data'!$J256)/30)+($H310*'Base Data'!L256)</f>
        <v>0</v>
      </c>
      <c r="M310" s="973">
        <f>'LCR Weights'!$N256*($G310*('Base Data'!$I256+'Base Data'!$J256)/30)+($H310*'Base Data'!M256)</f>
        <v>0</v>
      </c>
      <c r="N310" s="973">
        <f>'LCR Weights'!$N256*($G310*('Base Data'!$I256+'Base Data'!$J256)/30)+($H310*'Base Data'!N256)</f>
        <v>0</v>
      </c>
      <c r="O310" s="973">
        <f>'LCR Weights'!$N256*($G310*('Base Data'!$I256+'Base Data'!$J256)/30)+($H310*'Base Data'!O256)</f>
        <v>0</v>
      </c>
      <c r="P310" s="973">
        <f>'LCR Weights'!$N256*($G310*('Base Data'!$I256+'Base Data'!$J256)/30)+($H310*'Base Data'!P256)</f>
        <v>0</v>
      </c>
      <c r="Q310" s="973">
        <f>'LCR Weights'!$N256*($G310*('Base Data'!$I256+'Base Data'!$J256)/30)+($H310*'Base Data'!Q256)</f>
        <v>0</v>
      </c>
      <c r="R310" s="973">
        <f>'LCR Weights'!$N256*($G310*('Base Data'!$I256+'Base Data'!$J256)/30)+($H310*'Base Data'!R256)</f>
        <v>0</v>
      </c>
      <c r="S310" s="973">
        <f>'LCR Weights'!$N256*($G310*('Base Data'!$I256+'Base Data'!$J256)/30)+($H310*'Base Data'!S256)</f>
        <v>0</v>
      </c>
      <c r="T310" s="973">
        <f>'LCR Weights'!$N256*($G310*('Base Data'!$I256+'Base Data'!$J256)/30)+($H310*'Base Data'!T256)</f>
        <v>0</v>
      </c>
      <c r="U310" s="973">
        <f>'LCR Weights'!$N256*($G310*('Base Data'!$I256+'Base Data'!$J256)/30)+($H310*'Base Data'!U256)</f>
        <v>0</v>
      </c>
      <c r="V310" s="973">
        <f>'LCR Weights'!$N256*($G310*('Base Data'!$I256+'Base Data'!$J256)/30)+($H310*'Base Data'!V256)</f>
        <v>0</v>
      </c>
      <c r="W310" s="973">
        <f>'LCR Weights'!$N256*($G310*('Base Data'!$I256+'Base Data'!$J256)/30)+($H310*'Base Data'!W256)</f>
        <v>0</v>
      </c>
      <c r="X310" s="973">
        <f>'LCR Weights'!$N256*($G310*('Base Data'!$I256+'Base Data'!$J256)/30)+($H310*'Base Data'!X256)</f>
        <v>0</v>
      </c>
      <c r="Y310" s="973">
        <f>'LCR Weights'!$N256*($G310*('Base Data'!$I256+'Base Data'!$J256)/30)+($H310*'Base Data'!Y256)</f>
        <v>0</v>
      </c>
      <c r="Z310" s="973">
        <f>'LCR Weights'!$N256*($G310*('Base Data'!$I256+'Base Data'!$J256)/30)+($H310*'Base Data'!Z256)</f>
        <v>0</v>
      </c>
      <c r="AA310" s="973">
        <f>'LCR Weights'!$N256*($G310*('Base Data'!$I256+'Base Data'!$J256)/30)+($H310*'Base Data'!AA256)</f>
        <v>0</v>
      </c>
      <c r="AB310" s="973">
        <f>'LCR Weights'!$N256*($G310*('Base Data'!$I256+'Base Data'!$J256)/30)+($H310*'Base Data'!AB256)</f>
        <v>0</v>
      </c>
      <c r="AC310" s="973">
        <f>'LCR Weights'!$N256*($G310*('Base Data'!$I256+'Base Data'!$J256)/30)+($H310*'Base Data'!AC256)</f>
        <v>0</v>
      </c>
      <c r="AD310" s="973">
        <f>'LCR Weights'!$N256*($G310*('Base Data'!$I256+'Base Data'!$J256)/30)+($H310*'Base Data'!AD256)</f>
        <v>0</v>
      </c>
      <c r="AE310" s="973">
        <f>'LCR Weights'!$N256*($G310*('Base Data'!$I256+'Base Data'!$J256)/30)+($H310*'Base Data'!AE256)</f>
        <v>0</v>
      </c>
      <c r="AF310" s="973">
        <f>'LCR Weights'!$N256*($G310*('Base Data'!$I256+'Base Data'!$J256)/30)+($H310*'Base Data'!AF256)</f>
        <v>0</v>
      </c>
      <c r="AG310" s="973">
        <f>'LCR Weights'!$N256*($G310*('Base Data'!$I256+'Base Data'!$J256)/30)+($H310*'Base Data'!AG256)</f>
        <v>0</v>
      </c>
      <c r="AH310" s="973">
        <f>'LCR Weights'!$N256*($G310*('Base Data'!$I256+'Base Data'!$J256)/30)+($H310*'Base Data'!AH256)</f>
        <v>0</v>
      </c>
      <c r="AI310" s="973">
        <f>'LCR Weights'!$N256*($G310*('Base Data'!$I256+'Base Data'!$J256)/30)+($H310*'Base Data'!AI256)</f>
        <v>0</v>
      </c>
      <c r="AJ310" s="973">
        <f>'LCR Weights'!$N256*($G310*('Base Data'!$I256+'Base Data'!$J256)/30)+($H310*'Base Data'!AJ256)</f>
        <v>0</v>
      </c>
      <c r="AK310" s="973">
        <f>'LCR Weights'!$N256*($G310*('Base Data'!$I256+'Base Data'!$J256)/30)+($H310*'Base Data'!AK256)</f>
        <v>0</v>
      </c>
      <c r="AL310" s="973">
        <f>'LCR Weights'!$N256*($G310*('Base Data'!$I256+'Base Data'!$J256)/30)+($H310*'Base Data'!AL256)</f>
        <v>0</v>
      </c>
      <c r="AM310" s="973">
        <f>'LCR Weights'!$N256*($G310*('Base Data'!$I256+'Base Data'!$J256)/30)+($H310*'Base Data'!AM256)</f>
        <v>0</v>
      </c>
      <c r="AN310" s="973">
        <f>'LCR Weights'!$N256*($G310*('Base Data'!$I256+'Base Data'!$J256)/30)+($H310*'Base Data'!AN256)</f>
        <v>0</v>
      </c>
      <c r="AO310" s="967">
        <f>$H310*'Base Data'!AO256</f>
        <v>0</v>
      </c>
      <c r="AP310" s="967">
        <f>$H310*'Base Data'!AP256</f>
        <v>0</v>
      </c>
      <c r="AQ310" s="967">
        <f>$H310*'Base Data'!AQ256</f>
        <v>0</v>
      </c>
      <c r="AR310" s="967">
        <f>$H310*'Base Data'!AR256</f>
        <v>0</v>
      </c>
      <c r="AS310" s="967">
        <f>$H310*'Base Data'!AS256</f>
        <v>0</v>
      </c>
      <c r="AT310" s="967">
        <f>$H310*'Base Data'!AT256</f>
        <v>0</v>
      </c>
      <c r="AU310" s="967">
        <f>$H310*'Base Data'!AU256</f>
        <v>0</v>
      </c>
      <c r="AV310" s="967">
        <f>$H310*'Base Data'!AV256</f>
        <v>0</v>
      </c>
      <c r="AW310" s="967">
        <f>$H310*'Base Data'!AW256</f>
        <v>0</v>
      </c>
      <c r="AX310" s="967">
        <f>$H310*'Base Data'!AX256</f>
        <v>0</v>
      </c>
      <c r="AY310" s="967">
        <f>$H310*'Base Data'!AY256</f>
        <v>0</v>
      </c>
      <c r="AZ310" s="967">
        <f>$H310*'Base Data'!AZ256</f>
        <v>0</v>
      </c>
      <c r="BA310" s="967">
        <f>$H310*'Base Data'!BA256</f>
        <v>0</v>
      </c>
      <c r="BB310" s="967">
        <f>$H310*'Base Data'!BB256</f>
        <v>0</v>
      </c>
      <c r="BC310" s="967">
        <f>$H310*'Base Data'!BC256</f>
        <v>0</v>
      </c>
      <c r="BD310" s="967">
        <f>$H310*'Base Data'!BD256</f>
        <v>0</v>
      </c>
      <c r="BE310" s="967">
        <f>$H310*'Base Data'!BE256</f>
        <v>0</v>
      </c>
      <c r="BF310" s="967">
        <f>$H310*'Base Data'!BF256</f>
        <v>0</v>
      </c>
      <c r="BG310" s="967">
        <f>$H310*'Base Data'!BG256</f>
        <v>0</v>
      </c>
      <c r="BH310" s="967">
        <f>$H310*'Base Data'!BH256</f>
        <v>0</v>
      </c>
      <c r="BI310" s="967">
        <f>$H310*'Base Data'!BI256</f>
        <v>0</v>
      </c>
      <c r="BJ310" s="967">
        <f>$H310*'Base Data'!BJ256</f>
        <v>0</v>
      </c>
      <c r="BK310" s="967">
        <f>$H310*'Base Data'!BK256</f>
        <v>0</v>
      </c>
      <c r="BL310" s="967">
        <f>$H310*'Base Data'!BL256</f>
        <v>0</v>
      </c>
      <c r="BM310" s="967">
        <f>$H310*'Base Data'!BM256</f>
        <v>0</v>
      </c>
      <c r="BN310" s="967">
        <f>$H310*'Base Data'!BN256</f>
        <v>0</v>
      </c>
      <c r="BO310" s="967">
        <f>$H310*'Base Data'!BO256</f>
        <v>0</v>
      </c>
      <c r="BP310" s="967">
        <f>$H310*'Base Data'!BP256</f>
        <v>0</v>
      </c>
      <c r="BQ310" s="967">
        <f>$H310*'Base Data'!BQ256</f>
        <v>0</v>
      </c>
      <c r="BR310" s="967">
        <f>$H310*'Base Data'!BR256</f>
        <v>0</v>
      </c>
      <c r="BS310" s="967">
        <f>$H310*'Base Data'!BS256</f>
        <v>0</v>
      </c>
      <c r="BT310" s="967">
        <f>$H310*'Base Data'!BT256</f>
        <v>0</v>
      </c>
      <c r="BU310" s="967">
        <f>$H310*'Base Data'!BU256</f>
        <v>0</v>
      </c>
      <c r="BV310" s="967">
        <f>$H310*'Base Data'!BV256</f>
        <v>0</v>
      </c>
      <c r="BW310" s="967">
        <f>$H310*'Base Data'!BW256</f>
        <v>0</v>
      </c>
      <c r="BX310" s="967">
        <f>$H310*'Base Data'!BX256</f>
        <v>0</v>
      </c>
      <c r="BY310" s="967">
        <f>$H310*'Base Data'!BY256</f>
        <v>0</v>
      </c>
      <c r="BZ310" s="967">
        <f>$H310*'Base Data'!BZ256</f>
        <v>0</v>
      </c>
      <c r="CA310" s="967">
        <f>$H310*'Base Data'!CA256</f>
        <v>0</v>
      </c>
      <c r="CB310" s="967">
        <f>$H310*'Base Data'!CB256</f>
        <v>0</v>
      </c>
      <c r="CC310" s="967">
        <f>$H310*'Base Data'!CC256</f>
        <v>0</v>
      </c>
      <c r="CD310" s="967">
        <f>$H310*'Base Data'!CD256</f>
        <v>0</v>
      </c>
      <c r="CE310" s="967">
        <f>$H310*'Base Data'!CE256</f>
        <v>0</v>
      </c>
      <c r="CF310" s="967">
        <f>$H310*'Base Data'!CF256</f>
        <v>0</v>
      </c>
      <c r="CG310" s="967">
        <f>$H310*'Base Data'!CG256</f>
        <v>0</v>
      </c>
      <c r="CH310" s="967">
        <f>$H310*'Base Data'!CH256</f>
        <v>0</v>
      </c>
      <c r="CI310" s="967">
        <f>$H310*'Base Data'!CI256</f>
        <v>0</v>
      </c>
      <c r="CJ310" s="967">
        <f>$H310*'Base Data'!CJ256</f>
        <v>0</v>
      </c>
      <c r="CK310" s="967">
        <f>$H310*'Base Data'!CK256</f>
        <v>0</v>
      </c>
      <c r="CL310" s="967">
        <f>$H310*'Base Data'!CL256</f>
        <v>0</v>
      </c>
      <c r="CM310" s="967">
        <f>$H310*'Base Data'!CM256</f>
        <v>0</v>
      </c>
      <c r="CN310" s="967">
        <f>$H310*'Base Data'!CN256</f>
        <v>0</v>
      </c>
      <c r="CO310" s="967">
        <f>$H310*'Base Data'!CO256</f>
        <v>0</v>
      </c>
      <c r="CP310" s="967">
        <f>$H310*'Base Data'!CP256</f>
        <v>0</v>
      </c>
      <c r="CQ310" s="967">
        <f>$H310*'Base Data'!CQ256</f>
        <v>0</v>
      </c>
      <c r="CR310" s="967">
        <f>$H310*'Base Data'!CR256</f>
        <v>0</v>
      </c>
      <c r="CS310" s="967">
        <f>$H310*'Base Data'!CS256</f>
        <v>0</v>
      </c>
      <c r="CT310" s="967">
        <f>$H310*'Base Data'!CT256</f>
        <v>0</v>
      </c>
      <c r="CU310" s="967">
        <f>$H310*'Base Data'!CU256</f>
        <v>0</v>
      </c>
      <c r="CV310" s="967">
        <f>$H310*'Base Data'!CV256</f>
        <v>0</v>
      </c>
      <c r="CW310" s="967">
        <f>$H310*'Base Data'!CW256</f>
        <v>0</v>
      </c>
      <c r="CX310" s="967">
        <f>$H310*'Base Data'!CX256</f>
        <v>0</v>
      </c>
      <c r="CY310" s="967">
        <f>$H310*'Base Data'!CY256</f>
        <v>0</v>
      </c>
      <c r="CZ310" s="967">
        <f>$H310*'Base Data'!CZ256</f>
        <v>0</v>
      </c>
      <c r="DA310" s="967">
        <f>$H310*'Base Data'!DA256</f>
        <v>0</v>
      </c>
      <c r="DB310" s="967">
        <f>$H310*'Base Data'!DB256</f>
        <v>0</v>
      </c>
      <c r="DC310" s="967">
        <f>$H310*'Base Data'!DC256</f>
        <v>0</v>
      </c>
      <c r="DD310" s="967">
        <f>$H310*'Base Data'!DD256</f>
        <v>0</v>
      </c>
      <c r="DE310" s="967">
        <f>$H310*'Base Data'!DE256</f>
        <v>0</v>
      </c>
      <c r="DF310" s="967">
        <f>$H310*'Base Data'!DF256</f>
        <v>0</v>
      </c>
      <c r="DG310" s="967">
        <f>$H310*'Base Data'!DG256</f>
        <v>0</v>
      </c>
      <c r="DH310" s="967">
        <f>$H310*'Base Data'!DH256</f>
        <v>0</v>
      </c>
      <c r="DI310" s="967">
        <f>$H310*'Base Data'!DI256</f>
        <v>0</v>
      </c>
      <c r="DJ310" s="967">
        <f>$H310*'Base Data'!DJ256</f>
        <v>0</v>
      </c>
      <c r="DK310" s="967">
        <f>$H310*'Base Data'!DK256</f>
        <v>0</v>
      </c>
      <c r="DL310" s="968">
        <f>$H310*'Base Data'!DL256</f>
        <v>0</v>
      </c>
    </row>
    <row r="311" spans="1:116" s="348" customFormat="1" ht="19.899999999999999" customHeight="1">
      <c r="A311" s="342">
        <f>'LCR Weights'!N311</f>
        <v>0</v>
      </c>
      <c r="B311" s="342"/>
      <c r="C311" s="130"/>
      <c r="D311" s="961" t="s">
        <v>477</v>
      </c>
      <c r="E311" s="969" t="s">
        <v>881</v>
      </c>
      <c r="F311" s="976" t="s">
        <v>95</v>
      </c>
      <c r="G311" s="964">
        <f t="shared" si="433"/>
        <v>0.7</v>
      </c>
      <c r="H311" s="965">
        <f t="shared" si="433"/>
        <v>0.7</v>
      </c>
      <c r="I311" s="971"/>
      <c r="J311" s="967">
        <f>IF('LCR Weights'!$N257=0,1,0)*('Base Data'!J257+'Base Data'!I257)*G311</f>
        <v>0</v>
      </c>
      <c r="K311" s="973">
        <f>'LCR Weights'!$N257*($G311*('Base Data'!$I257+'Base Data'!$J257)/30)+($H311*'Base Data'!K257)</f>
        <v>0</v>
      </c>
      <c r="L311" s="973">
        <f>'LCR Weights'!$N257*($G311*('Base Data'!$I257+'Base Data'!$J257)/30)+($H311*'Base Data'!L257)</f>
        <v>0</v>
      </c>
      <c r="M311" s="973">
        <f>'LCR Weights'!$N257*($G311*('Base Data'!$I257+'Base Data'!$J257)/30)+($H311*'Base Data'!M257)</f>
        <v>0</v>
      </c>
      <c r="N311" s="973">
        <f>'LCR Weights'!$N257*($G311*('Base Data'!$I257+'Base Data'!$J257)/30)+($H311*'Base Data'!N257)</f>
        <v>0</v>
      </c>
      <c r="O311" s="973">
        <f>'LCR Weights'!$N257*($G311*('Base Data'!$I257+'Base Data'!$J257)/30)+($H311*'Base Data'!O257)</f>
        <v>0</v>
      </c>
      <c r="P311" s="973">
        <f>'LCR Weights'!$N257*($G311*('Base Data'!$I257+'Base Data'!$J257)/30)+($H311*'Base Data'!P257)</f>
        <v>0</v>
      </c>
      <c r="Q311" s="973">
        <f>'LCR Weights'!$N257*($G311*('Base Data'!$I257+'Base Data'!$J257)/30)+($H311*'Base Data'!Q257)</f>
        <v>0</v>
      </c>
      <c r="R311" s="973">
        <f>'LCR Weights'!$N257*($G311*('Base Data'!$I257+'Base Data'!$J257)/30)+($H311*'Base Data'!R257)</f>
        <v>0</v>
      </c>
      <c r="S311" s="973">
        <f>'LCR Weights'!$N257*($G311*('Base Data'!$I257+'Base Data'!$J257)/30)+($H311*'Base Data'!S257)</f>
        <v>0</v>
      </c>
      <c r="T311" s="973">
        <f>'LCR Weights'!$N257*($G311*('Base Data'!$I257+'Base Data'!$J257)/30)+($H311*'Base Data'!T257)</f>
        <v>0</v>
      </c>
      <c r="U311" s="973">
        <f>'LCR Weights'!$N257*($G311*('Base Data'!$I257+'Base Data'!$J257)/30)+($H311*'Base Data'!U257)</f>
        <v>0</v>
      </c>
      <c r="V311" s="973">
        <f>'LCR Weights'!$N257*($G311*('Base Data'!$I257+'Base Data'!$J257)/30)+($H311*'Base Data'!V257)</f>
        <v>0</v>
      </c>
      <c r="W311" s="973">
        <f>'LCR Weights'!$N257*($G311*('Base Data'!$I257+'Base Data'!$J257)/30)+($H311*'Base Data'!W257)</f>
        <v>0</v>
      </c>
      <c r="X311" s="973">
        <f>'LCR Weights'!$N257*($G311*('Base Data'!$I257+'Base Data'!$J257)/30)+($H311*'Base Data'!X257)</f>
        <v>0</v>
      </c>
      <c r="Y311" s="973">
        <f>'LCR Weights'!$N257*($G311*('Base Data'!$I257+'Base Data'!$J257)/30)+($H311*'Base Data'!Y257)</f>
        <v>0</v>
      </c>
      <c r="Z311" s="973">
        <f>'LCR Weights'!$N257*($G311*('Base Data'!$I257+'Base Data'!$J257)/30)+($H311*'Base Data'!Z257)</f>
        <v>0</v>
      </c>
      <c r="AA311" s="973">
        <f>'LCR Weights'!$N257*($G311*('Base Data'!$I257+'Base Data'!$J257)/30)+($H311*'Base Data'!AA257)</f>
        <v>0</v>
      </c>
      <c r="AB311" s="973">
        <f>'LCR Weights'!$N257*($G311*('Base Data'!$I257+'Base Data'!$J257)/30)+($H311*'Base Data'!AB257)</f>
        <v>0</v>
      </c>
      <c r="AC311" s="973">
        <f>'LCR Weights'!$N257*($G311*('Base Data'!$I257+'Base Data'!$J257)/30)+($H311*'Base Data'!AC257)</f>
        <v>0</v>
      </c>
      <c r="AD311" s="973">
        <f>'LCR Weights'!$N257*($G311*('Base Data'!$I257+'Base Data'!$J257)/30)+($H311*'Base Data'!AD257)</f>
        <v>0</v>
      </c>
      <c r="AE311" s="973">
        <f>'LCR Weights'!$N257*($G311*('Base Data'!$I257+'Base Data'!$J257)/30)+($H311*'Base Data'!AE257)</f>
        <v>0</v>
      </c>
      <c r="AF311" s="973">
        <f>'LCR Weights'!$N257*($G311*('Base Data'!$I257+'Base Data'!$J257)/30)+($H311*'Base Data'!AF257)</f>
        <v>0</v>
      </c>
      <c r="AG311" s="973">
        <f>'LCR Weights'!$N257*($G311*('Base Data'!$I257+'Base Data'!$J257)/30)+($H311*'Base Data'!AG257)</f>
        <v>0</v>
      </c>
      <c r="AH311" s="973">
        <f>'LCR Weights'!$N257*($G311*('Base Data'!$I257+'Base Data'!$J257)/30)+($H311*'Base Data'!AH257)</f>
        <v>0</v>
      </c>
      <c r="AI311" s="973">
        <f>'LCR Weights'!$N257*($G311*('Base Data'!$I257+'Base Data'!$J257)/30)+($H311*'Base Data'!AI257)</f>
        <v>0</v>
      </c>
      <c r="AJ311" s="973">
        <f>'LCR Weights'!$N257*($G311*('Base Data'!$I257+'Base Data'!$J257)/30)+($H311*'Base Data'!AJ257)</f>
        <v>0</v>
      </c>
      <c r="AK311" s="973">
        <f>'LCR Weights'!$N257*($G311*('Base Data'!$I257+'Base Data'!$J257)/30)+($H311*'Base Data'!AK257)</f>
        <v>0</v>
      </c>
      <c r="AL311" s="973">
        <f>'LCR Weights'!$N257*($G311*('Base Data'!$I257+'Base Data'!$J257)/30)+($H311*'Base Data'!AL257)</f>
        <v>0</v>
      </c>
      <c r="AM311" s="973">
        <f>'LCR Weights'!$N257*($G311*('Base Data'!$I257+'Base Data'!$J257)/30)+($H311*'Base Data'!AM257)</f>
        <v>0</v>
      </c>
      <c r="AN311" s="973">
        <f>'LCR Weights'!$N257*($G311*('Base Data'!$I257+'Base Data'!$J257)/30)+($H311*'Base Data'!AN257)</f>
        <v>0</v>
      </c>
      <c r="AO311" s="967">
        <f>$H311*'Base Data'!AO257</f>
        <v>0</v>
      </c>
      <c r="AP311" s="967">
        <f>$H311*'Base Data'!AP257</f>
        <v>0</v>
      </c>
      <c r="AQ311" s="967">
        <f>$H311*'Base Data'!AQ257</f>
        <v>0</v>
      </c>
      <c r="AR311" s="967">
        <f>$H311*'Base Data'!AR257</f>
        <v>0</v>
      </c>
      <c r="AS311" s="967">
        <f>$H311*'Base Data'!AS257</f>
        <v>0</v>
      </c>
      <c r="AT311" s="967">
        <f>$H311*'Base Data'!AT257</f>
        <v>0</v>
      </c>
      <c r="AU311" s="967">
        <f>$H311*'Base Data'!AU257</f>
        <v>0</v>
      </c>
      <c r="AV311" s="967">
        <f>$H311*'Base Data'!AV257</f>
        <v>0</v>
      </c>
      <c r="AW311" s="967">
        <f>$H311*'Base Data'!AW257</f>
        <v>0</v>
      </c>
      <c r="AX311" s="967">
        <f>$H311*'Base Data'!AX257</f>
        <v>0</v>
      </c>
      <c r="AY311" s="967">
        <f>$H311*'Base Data'!AY257</f>
        <v>0</v>
      </c>
      <c r="AZ311" s="967">
        <f>$H311*'Base Data'!AZ257</f>
        <v>0</v>
      </c>
      <c r="BA311" s="967">
        <f>$H311*'Base Data'!BA257</f>
        <v>0</v>
      </c>
      <c r="BB311" s="967">
        <f>$H311*'Base Data'!BB257</f>
        <v>0</v>
      </c>
      <c r="BC311" s="967">
        <f>$H311*'Base Data'!BC257</f>
        <v>0</v>
      </c>
      <c r="BD311" s="967">
        <f>$H311*'Base Data'!BD257</f>
        <v>0</v>
      </c>
      <c r="BE311" s="967">
        <f>$H311*'Base Data'!BE257</f>
        <v>0</v>
      </c>
      <c r="BF311" s="967">
        <f>$H311*'Base Data'!BF257</f>
        <v>0</v>
      </c>
      <c r="BG311" s="967">
        <f>$H311*'Base Data'!BG257</f>
        <v>0</v>
      </c>
      <c r="BH311" s="967">
        <f>$H311*'Base Data'!BH257</f>
        <v>0</v>
      </c>
      <c r="BI311" s="967">
        <f>$H311*'Base Data'!BI257</f>
        <v>0</v>
      </c>
      <c r="BJ311" s="967">
        <f>$H311*'Base Data'!BJ257</f>
        <v>0</v>
      </c>
      <c r="BK311" s="967">
        <f>$H311*'Base Data'!BK257</f>
        <v>0</v>
      </c>
      <c r="BL311" s="967">
        <f>$H311*'Base Data'!BL257</f>
        <v>0</v>
      </c>
      <c r="BM311" s="967">
        <f>$H311*'Base Data'!BM257</f>
        <v>0</v>
      </c>
      <c r="BN311" s="967">
        <f>$H311*'Base Data'!BN257</f>
        <v>0</v>
      </c>
      <c r="BO311" s="967">
        <f>$H311*'Base Data'!BO257</f>
        <v>0</v>
      </c>
      <c r="BP311" s="967">
        <f>$H311*'Base Data'!BP257</f>
        <v>0</v>
      </c>
      <c r="BQ311" s="967">
        <f>$H311*'Base Data'!BQ257</f>
        <v>0</v>
      </c>
      <c r="BR311" s="967">
        <f>$H311*'Base Data'!BR257</f>
        <v>0</v>
      </c>
      <c r="BS311" s="967">
        <f>$H311*'Base Data'!BS257</f>
        <v>0</v>
      </c>
      <c r="BT311" s="967">
        <f>$H311*'Base Data'!BT257</f>
        <v>0</v>
      </c>
      <c r="BU311" s="967">
        <f>$H311*'Base Data'!BU257</f>
        <v>0</v>
      </c>
      <c r="BV311" s="967">
        <f>$H311*'Base Data'!BV257</f>
        <v>0</v>
      </c>
      <c r="BW311" s="967">
        <f>$H311*'Base Data'!BW257</f>
        <v>0</v>
      </c>
      <c r="BX311" s="967">
        <f>$H311*'Base Data'!BX257</f>
        <v>0</v>
      </c>
      <c r="BY311" s="967">
        <f>$H311*'Base Data'!BY257</f>
        <v>0</v>
      </c>
      <c r="BZ311" s="967">
        <f>$H311*'Base Data'!BZ257</f>
        <v>0</v>
      </c>
      <c r="CA311" s="967">
        <f>$H311*'Base Data'!CA257</f>
        <v>0</v>
      </c>
      <c r="CB311" s="967">
        <f>$H311*'Base Data'!CB257</f>
        <v>0</v>
      </c>
      <c r="CC311" s="967">
        <f>$H311*'Base Data'!CC257</f>
        <v>0</v>
      </c>
      <c r="CD311" s="967">
        <f>$H311*'Base Data'!CD257</f>
        <v>0</v>
      </c>
      <c r="CE311" s="967">
        <f>$H311*'Base Data'!CE257</f>
        <v>0</v>
      </c>
      <c r="CF311" s="967">
        <f>$H311*'Base Data'!CF257</f>
        <v>0</v>
      </c>
      <c r="CG311" s="967">
        <f>$H311*'Base Data'!CG257</f>
        <v>0</v>
      </c>
      <c r="CH311" s="967">
        <f>$H311*'Base Data'!CH257</f>
        <v>0</v>
      </c>
      <c r="CI311" s="967">
        <f>$H311*'Base Data'!CI257</f>
        <v>0</v>
      </c>
      <c r="CJ311" s="967">
        <f>$H311*'Base Data'!CJ257</f>
        <v>0</v>
      </c>
      <c r="CK311" s="967">
        <f>$H311*'Base Data'!CK257</f>
        <v>0</v>
      </c>
      <c r="CL311" s="967">
        <f>$H311*'Base Data'!CL257</f>
        <v>0</v>
      </c>
      <c r="CM311" s="967">
        <f>$H311*'Base Data'!CM257</f>
        <v>0</v>
      </c>
      <c r="CN311" s="967">
        <f>$H311*'Base Data'!CN257</f>
        <v>0</v>
      </c>
      <c r="CO311" s="967">
        <f>$H311*'Base Data'!CO257</f>
        <v>0</v>
      </c>
      <c r="CP311" s="967">
        <f>$H311*'Base Data'!CP257</f>
        <v>0</v>
      </c>
      <c r="CQ311" s="967">
        <f>$H311*'Base Data'!CQ257</f>
        <v>0</v>
      </c>
      <c r="CR311" s="967">
        <f>$H311*'Base Data'!CR257</f>
        <v>0</v>
      </c>
      <c r="CS311" s="967">
        <f>$H311*'Base Data'!CS257</f>
        <v>0</v>
      </c>
      <c r="CT311" s="967">
        <f>$H311*'Base Data'!CT257</f>
        <v>0</v>
      </c>
      <c r="CU311" s="967">
        <f>$H311*'Base Data'!CU257</f>
        <v>0</v>
      </c>
      <c r="CV311" s="967">
        <f>$H311*'Base Data'!CV257</f>
        <v>0</v>
      </c>
      <c r="CW311" s="967">
        <f>$H311*'Base Data'!CW257</f>
        <v>0</v>
      </c>
      <c r="CX311" s="967">
        <f>$H311*'Base Data'!CX257</f>
        <v>0</v>
      </c>
      <c r="CY311" s="967">
        <f>$H311*'Base Data'!CY257</f>
        <v>0</v>
      </c>
      <c r="CZ311" s="967">
        <f>$H311*'Base Data'!CZ257</f>
        <v>0</v>
      </c>
      <c r="DA311" s="967">
        <f>$H311*'Base Data'!DA257</f>
        <v>0</v>
      </c>
      <c r="DB311" s="967">
        <f>$H311*'Base Data'!DB257</f>
        <v>0</v>
      </c>
      <c r="DC311" s="967">
        <f>$H311*'Base Data'!DC257</f>
        <v>0</v>
      </c>
      <c r="DD311" s="967">
        <f>$H311*'Base Data'!DD257</f>
        <v>0</v>
      </c>
      <c r="DE311" s="967">
        <f>$H311*'Base Data'!DE257</f>
        <v>0</v>
      </c>
      <c r="DF311" s="967">
        <f>$H311*'Base Data'!DF257</f>
        <v>0</v>
      </c>
      <c r="DG311" s="967">
        <f>$H311*'Base Data'!DG257</f>
        <v>0</v>
      </c>
      <c r="DH311" s="967">
        <f>$H311*'Base Data'!DH257</f>
        <v>0</v>
      </c>
      <c r="DI311" s="967">
        <f>$H311*'Base Data'!DI257</f>
        <v>0</v>
      </c>
      <c r="DJ311" s="967">
        <f>$H311*'Base Data'!DJ257</f>
        <v>0</v>
      </c>
      <c r="DK311" s="967">
        <f>$H311*'Base Data'!DK257</f>
        <v>0</v>
      </c>
      <c r="DL311" s="968">
        <f>$H311*'Base Data'!DL257</f>
        <v>0</v>
      </c>
    </row>
    <row r="312" spans="1:116" s="348" customFormat="1" ht="19.899999999999999" customHeight="1">
      <c r="A312" s="342">
        <f>'LCR Weights'!N312</f>
        <v>0</v>
      </c>
      <c r="B312" s="342"/>
      <c r="C312" s="130"/>
      <c r="D312" s="961" t="s">
        <v>478</v>
      </c>
      <c r="E312" s="969" t="s">
        <v>882</v>
      </c>
      <c r="F312" s="976" t="s">
        <v>97</v>
      </c>
      <c r="G312" s="964">
        <f t="shared" si="433"/>
        <v>0.5</v>
      </c>
      <c r="H312" s="965">
        <f t="shared" si="433"/>
        <v>0.5</v>
      </c>
      <c r="I312" s="971"/>
      <c r="J312" s="967">
        <f>IF('LCR Weights'!$N258=0,1,0)*('Base Data'!J258+'Base Data'!I258)*G312</f>
        <v>0</v>
      </c>
      <c r="K312" s="973">
        <f>'LCR Weights'!$N258*($G312*('Base Data'!$I258+'Base Data'!$J258)/30)+($H312*'Base Data'!K258)</f>
        <v>0</v>
      </c>
      <c r="L312" s="973">
        <f>'LCR Weights'!$N258*($G312*('Base Data'!$I258+'Base Data'!$J258)/30)+($H312*'Base Data'!L258)</f>
        <v>0</v>
      </c>
      <c r="M312" s="973">
        <f>'LCR Weights'!$N258*($G312*('Base Data'!$I258+'Base Data'!$J258)/30)+($H312*'Base Data'!M258)</f>
        <v>0</v>
      </c>
      <c r="N312" s="973">
        <f>'LCR Weights'!$N258*($G312*('Base Data'!$I258+'Base Data'!$J258)/30)+($H312*'Base Data'!N258)</f>
        <v>0</v>
      </c>
      <c r="O312" s="973">
        <f>'LCR Weights'!$N258*($G312*('Base Data'!$I258+'Base Data'!$J258)/30)+($H312*'Base Data'!O258)</f>
        <v>0</v>
      </c>
      <c r="P312" s="973">
        <f>'LCR Weights'!$N258*($G312*('Base Data'!$I258+'Base Data'!$J258)/30)+($H312*'Base Data'!P258)</f>
        <v>0</v>
      </c>
      <c r="Q312" s="973">
        <f>'LCR Weights'!$N258*($G312*('Base Data'!$I258+'Base Data'!$J258)/30)+($H312*'Base Data'!Q258)</f>
        <v>0</v>
      </c>
      <c r="R312" s="973">
        <f>'LCR Weights'!$N258*($G312*('Base Data'!$I258+'Base Data'!$J258)/30)+($H312*'Base Data'!R258)</f>
        <v>0</v>
      </c>
      <c r="S312" s="973">
        <f>'LCR Weights'!$N258*($G312*('Base Data'!$I258+'Base Data'!$J258)/30)+($H312*'Base Data'!S258)</f>
        <v>0</v>
      </c>
      <c r="T312" s="973">
        <f>'LCR Weights'!$N258*($G312*('Base Data'!$I258+'Base Data'!$J258)/30)+($H312*'Base Data'!T258)</f>
        <v>0</v>
      </c>
      <c r="U312" s="973">
        <f>'LCR Weights'!$N258*($G312*('Base Data'!$I258+'Base Data'!$J258)/30)+($H312*'Base Data'!U258)</f>
        <v>0</v>
      </c>
      <c r="V312" s="973">
        <f>'LCR Weights'!$N258*($G312*('Base Data'!$I258+'Base Data'!$J258)/30)+($H312*'Base Data'!V258)</f>
        <v>0</v>
      </c>
      <c r="W312" s="973">
        <f>'LCR Weights'!$N258*($G312*('Base Data'!$I258+'Base Data'!$J258)/30)+($H312*'Base Data'!W258)</f>
        <v>0</v>
      </c>
      <c r="X312" s="973">
        <f>'LCR Weights'!$N258*($G312*('Base Data'!$I258+'Base Data'!$J258)/30)+($H312*'Base Data'!X258)</f>
        <v>0</v>
      </c>
      <c r="Y312" s="973">
        <f>'LCR Weights'!$N258*($G312*('Base Data'!$I258+'Base Data'!$J258)/30)+($H312*'Base Data'!Y258)</f>
        <v>0</v>
      </c>
      <c r="Z312" s="973">
        <f>'LCR Weights'!$N258*($G312*('Base Data'!$I258+'Base Data'!$J258)/30)+($H312*'Base Data'!Z258)</f>
        <v>0</v>
      </c>
      <c r="AA312" s="973">
        <f>'LCR Weights'!$N258*($G312*('Base Data'!$I258+'Base Data'!$J258)/30)+($H312*'Base Data'!AA258)</f>
        <v>0</v>
      </c>
      <c r="AB312" s="973">
        <f>'LCR Weights'!$N258*($G312*('Base Data'!$I258+'Base Data'!$J258)/30)+($H312*'Base Data'!AB258)</f>
        <v>0</v>
      </c>
      <c r="AC312" s="973">
        <f>'LCR Weights'!$N258*($G312*('Base Data'!$I258+'Base Data'!$J258)/30)+($H312*'Base Data'!AC258)</f>
        <v>0</v>
      </c>
      <c r="AD312" s="973">
        <f>'LCR Weights'!$N258*($G312*('Base Data'!$I258+'Base Data'!$J258)/30)+($H312*'Base Data'!AD258)</f>
        <v>0</v>
      </c>
      <c r="AE312" s="973">
        <f>'LCR Weights'!$N258*($G312*('Base Data'!$I258+'Base Data'!$J258)/30)+($H312*'Base Data'!AE258)</f>
        <v>0</v>
      </c>
      <c r="AF312" s="973">
        <f>'LCR Weights'!$N258*($G312*('Base Data'!$I258+'Base Data'!$J258)/30)+($H312*'Base Data'!AF258)</f>
        <v>0</v>
      </c>
      <c r="AG312" s="973">
        <f>'LCR Weights'!$N258*($G312*('Base Data'!$I258+'Base Data'!$J258)/30)+($H312*'Base Data'!AG258)</f>
        <v>0</v>
      </c>
      <c r="AH312" s="973">
        <f>'LCR Weights'!$N258*($G312*('Base Data'!$I258+'Base Data'!$J258)/30)+($H312*'Base Data'!AH258)</f>
        <v>0</v>
      </c>
      <c r="AI312" s="973">
        <f>'LCR Weights'!$N258*($G312*('Base Data'!$I258+'Base Data'!$J258)/30)+($H312*'Base Data'!AI258)</f>
        <v>0</v>
      </c>
      <c r="AJ312" s="973">
        <f>'LCR Weights'!$N258*($G312*('Base Data'!$I258+'Base Data'!$J258)/30)+($H312*'Base Data'!AJ258)</f>
        <v>0</v>
      </c>
      <c r="AK312" s="973">
        <f>'LCR Weights'!$N258*($G312*('Base Data'!$I258+'Base Data'!$J258)/30)+($H312*'Base Data'!AK258)</f>
        <v>0</v>
      </c>
      <c r="AL312" s="973">
        <f>'LCR Weights'!$N258*($G312*('Base Data'!$I258+'Base Data'!$J258)/30)+($H312*'Base Data'!AL258)</f>
        <v>0</v>
      </c>
      <c r="AM312" s="973">
        <f>'LCR Weights'!$N258*($G312*('Base Data'!$I258+'Base Data'!$J258)/30)+($H312*'Base Data'!AM258)</f>
        <v>0</v>
      </c>
      <c r="AN312" s="973">
        <f>'LCR Weights'!$N258*($G312*('Base Data'!$I258+'Base Data'!$J258)/30)+($H312*'Base Data'!AN258)</f>
        <v>0</v>
      </c>
      <c r="AO312" s="967">
        <f>$H312*'Base Data'!AO258</f>
        <v>0</v>
      </c>
      <c r="AP312" s="967">
        <f>$H312*'Base Data'!AP258</f>
        <v>0</v>
      </c>
      <c r="AQ312" s="967">
        <f>$H312*'Base Data'!AQ258</f>
        <v>0</v>
      </c>
      <c r="AR312" s="967">
        <f>$H312*'Base Data'!AR258</f>
        <v>0</v>
      </c>
      <c r="AS312" s="967">
        <f>$H312*'Base Data'!AS258</f>
        <v>0</v>
      </c>
      <c r="AT312" s="967">
        <f>$H312*'Base Data'!AT258</f>
        <v>0</v>
      </c>
      <c r="AU312" s="967">
        <f>$H312*'Base Data'!AU258</f>
        <v>0</v>
      </c>
      <c r="AV312" s="967">
        <f>$H312*'Base Data'!AV258</f>
        <v>0</v>
      </c>
      <c r="AW312" s="967">
        <f>$H312*'Base Data'!AW258</f>
        <v>0</v>
      </c>
      <c r="AX312" s="967">
        <f>$H312*'Base Data'!AX258</f>
        <v>0</v>
      </c>
      <c r="AY312" s="967">
        <f>$H312*'Base Data'!AY258</f>
        <v>0</v>
      </c>
      <c r="AZ312" s="967">
        <f>$H312*'Base Data'!AZ258</f>
        <v>0</v>
      </c>
      <c r="BA312" s="967">
        <f>$H312*'Base Data'!BA258</f>
        <v>0</v>
      </c>
      <c r="BB312" s="967">
        <f>$H312*'Base Data'!BB258</f>
        <v>0</v>
      </c>
      <c r="BC312" s="967">
        <f>$H312*'Base Data'!BC258</f>
        <v>0</v>
      </c>
      <c r="BD312" s="967">
        <f>$H312*'Base Data'!BD258</f>
        <v>0</v>
      </c>
      <c r="BE312" s="967">
        <f>$H312*'Base Data'!BE258</f>
        <v>0</v>
      </c>
      <c r="BF312" s="967">
        <f>$H312*'Base Data'!BF258</f>
        <v>0</v>
      </c>
      <c r="BG312" s="967">
        <f>$H312*'Base Data'!BG258</f>
        <v>0</v>
      </c>
      <c r="BH312" s="967">
        <f>$H312*'Base Data'!BH258</f>
        <v>0</v>
      </c>
      <c r="BI312" s="967">
        <f>$H312*'Base Data'!BI258</f>
        <v>0</v>
      </c>
      <c r="BJ312" s="967">
        <f>$H312*'Base Data'!BJ258</f>
        <v>0</v>
      </c>
      <c r="BK312" s="967">
        <f>$H312*'Base Data'!BK258</f>
        <v>0</v>
      </c>
      <c r="BL312" s="967">
        <f>$H312*'Base Data'!BL258</f>
        <v>0</v>
      </c>
      <c r="BM312" s="967">
        <f>$H312*'Base Data'!BM258</f>
        <v>0</v>
      </c>
      <c r="BN312" s="967">
        <f>$H312*'Base Data'!BN258</f>
        <v>0</v>
      </c>
      <c r="BO312" s="967">
        <f>$H312*'Base Data'!BO258</f>
        <v>0</v>
      </c>
      <c r="BP312" s="967">
        <f>$H312*'Base Data'!BP258</f>
        <v>0</v>
      </c>
      <c r="BQ312" s="967">
        <f>$H312*'Base Data'!BQ258</f>
        <v>0</v>
      </c>
      <c r="BR312" s="967">
        <f>$H312*'Base Data'!BR258</f>
        <v>0</v>
      </c>
      <c r="BS312" s="967">
        <f>$H312*'Base Data'!BS258</f>
        <v>0</v>
      </c>
      <c r="BT312" s="967">
        <f>$H312*'Base Data'!BT258</f>
        <v>0</v>
      </c>
      <c r="BU312" s="967">
        <f>$H312*'Base Data'!BU258</f>
        <v>0</v>
      </c>
      <c r="BV312" s="967">
        <f>$H312*'Base Data'!BV258</f>
        <v>0</v>
      </c>
      <c r="BW312" s="967">
        <f>$H312*'Base Data'!BW258</f>
        <v>0</v>
      </c>
      <c r="BX312" s="967">
        <f>$H312*'Base Data'!BX258</f>
        <v>0</v>
      </c>
      <c r="BY312" s="967">
        <f>$H312*'Base Data'!BY258</f>
        <v>0</v>
      </c>
      <c r="BZ312" s="967">
        <f>$H312*'Base Data'!BZ258</f>
        <v>0</v>
      </c>
      <c r="CA312" s="967">
        <f>$H312*'Base Data'!CA258</f>
        <v>0</v>
      </c>
      <c r="CB312" s="967">
        <f>$H312*'Base Data'!CB258</f>
        <v>0</v>
      </c>
      <c r="CC312" s="967">
        <f>$H312*'Base Data'!CC258</f>
        <v>0</v>
      </c>
      <c r="CD312" s="967">
        <f>$H312*'Base Data'!CD258</f>
        <v>0</v>
      </c>
      <c r="CE312" s="967">
        <f>$H312*'Base Data'!CE258</f>
        <v>0</v>
      </c>
      <c r="CF312" s="967">
        <f>$H312*'Base Data'!CF258</f>
        <v>0</v>
      </c>
      <c r="CG312" s="967">
        <f>$H312*'Base Data'!CG258</f>
        <v>0</v>
      </c>
      <c r="CH312" s="967">
        <f>$H312*'Base Data'!CH258</f>
        <v>0</v>
      </c>
      <c r="CI312" s="967">
        <f>$H312*'Base Data'!CI258</f>
        <v>0</v>
      </c>
      <c r="CJ312" s="967">
        <f>$H312*'Base Data'!CJ258</f>
        <v>0</v>
      </c>
      <c r="CK312" s="967">
        <f>$H312*'Base Data'!CK258</f>
        <v>0</v>
      </c>
      <c r="CL312" s="967">
        <f>$H312*'Base Data'!CL258</f>
        <v>0</v>
      </c>
      <c r="CM312" s="967">
        <f>$H312*'Base Data'!CM258</f>
        <v>0</v>
      </c>
      <c r="CN312" s="967">
        <f>$H312*'Base Data'!CN258</f>
        <v>0</v>
      </c>
      <c r="CO312" s="967">
        <f>$H312*'Base Data'!CO258</f>
        <v>0</v>
      </c>
      <c r="CP312" s="967">
        <f>$H312*'Base Data'!CP258</f>
        <v>0</v>
      </c>
      <c r="CQ312" s="967">
        <f>$H312*'Base Data'!CQ258</f>
        <v>0</v>
      </c>
      <c r="CR312" s="967">
        <f>$H312*'Base Data'!CR258</f>
        <v>0</v>
      </c>
      <c r="CS312" s="967">
        <f>$H312*'Base Data'!CS258</f>
        <v>0</v>
      </c>
      <c r="CT312" s="967">
        <f>$H312*'Base Data'!CT258</f>
        <v>0</v>
      </c>
      <c r="CU312" s="967">
        <f>$H312*'Base Data'!CU258</f>
        <v>0</v>
      </c>
      <c r="CV312" s="967">
        <f>$H312*'Base Data'!CV258</f>
        <v>0</v>
      </c>
      <c r="CW312" s="967">
        <f>$H312*'Base Data'!CW258</f>
        <v>0</v>
      </c>
      <c r="CX312" s="967">
        <f>$H312*'Base Data'!CX258</f>
        <v>0</v>
      </c>
      <c r="CY312" s="967">
        <f>$H312*'Base Data'!CY258</f>
        <v>0</v>
      </c>
      <c r="CZ312" s="967">
        <f>$H312*'Base Data'!CZ258</f>
        <v>0</v>
      </c>
      <c r="DA312" s="967">
        <f>$H312*'Base Data'!DA258</f>
        <v>0</v>
      </c>
      <c r="DB312" s="967">
        <f>$H312*'Base Data'!DB258</f>
        <v>0</v>
      </c>
      <c r="DC312" s="967">
        <f>$H312*'Base Data'!DC258</f>
        <v>0</v>
      </c>
      <c r="DD312" s="967">
        <f>$H312*'Base Data'!DD258</f>
        <v>0</v>
      </c>
      <c r="DE312" s="967">
        <f>$H312*'Base Data'!DE258</f>
        <v>0</v>
      </c>
      <c r="DF312" s="967">
        <f>$H312*'Base Data'!DF258</f>
        <v>0</v>
      </c>
      <c r="DG312" s="967">
        <f>$H312*'Base Data'!DG258</f>
        <v>0</v>
      </c>
      <c r="DH312" s="967">
        <f>$H312*'Base Data'!DH258</f>
        <v>0</v>
      </c>
      <c r="DI312" s="967">
        <f>$H312*'Base Data'!DI258</f>
        <v>0</v>
      </c>
      <c r="DJ312" s="967">
        <f>$H312*'Base Data'!DJ258</f>
        <v>0</v>
      </c>
      <c r="DK312" s="967">
        <f>$H312*'Base Data'!DK258</f>
        <v>0</v>
      </c>
      <c r="DL312" s="968">
        <f>$H312*'Base Data'!DL258</f>
        <v>0</v>
      </c>
    </row>
    <row r="313" spans="1:116" s="348" customFormat="1" ht="19.899999999999999" customHeight="1">
      <c r="A313" s="342">
        <f>'LCR Weights'!N313</f>
        <v>0</v>
      </c>
      <c r="B313" s="342"/>
      <c r="C313" s="130"/>
      <c r="D313" s="961" t="s">
        <v>479</v>
      </c>
      <c r="E313" s="969" t="s">
        <v>883</v>
      </c>
      <c r="F313" s="977" t="s">
        <v>100</v>
      </c>
      <c r="G313" s="964">
        <f t="shared" si="433"/>
        <v>0.5</v>
      </c>
      <c r="H313" s="965">
        <f t="shared" si="433"/>
        <v>0.5</v>
      </c>
      <c r="I313" s="971"/>
      <c r="J313" s="967">
        <f>IF('LCR Weights'!$N259=0,1,0)*('Base Data'!J259+'Base Data'!I259)*G313</f>
        <v>0</v>
      </c>
      <c r="K313" s="973">
        <f>'LCR Weights'!$N259*($G313*('Base Data'!$I259+'Base Data'!$J259)/30)+($H313*'Base Data'!K259)</f>
        <v>0</v>
      </c>
      <c r="L313" s="973">
        <f>'LCR Weights'!$N259*($G313*('Base Data'!$I259+'Base Data'!$J259)/30)+($H313*'Base Data'!L259)</f>
        <v>0</v>
      </c>
      <c r="M313" s="973">
        <f>'LCR Weights'!$N259*($G313*('Base Data'!$I259+'Base Data'!$J259)/30)+($H313*'Base Data'!M259)</f>
        <v>0</v>
      </c>
      <c r="N313" s="973">
        <f>'LCR Weights'!$N259*($G313*('Base Data'!$I259+'Base Data'!$J259)/30)+($H313*'Base Data'!N259)</f>
        <v>0</v>
      </c>
      <c r="O313" s="973">
        <f>'LCR Weights'!$N259*($G313*('Base Data'!$I259+'Base Data'!$J259)/30)+($H313*'Base Data'!O259)</f>
        <v>0</v>
      </c>
      <c r="P313" s="973">
        <f>'LCR Weights'!$N259*($G313*('Base Data'!$I259+'Base Data'!$J259)/30)+($H313*'Base Data'!P259)</f>
        <v>0</v>
      </c>
      <c r="Q313" s="973">
        <f>'LCR Weights'!$N259*($G313*('Base Data'!$I259+'Base Data'!$J259)/30)+($H313*'Base Data'!Q259)</f>
        <v>0</v>
      </c>
      <c r="R313" s="973">
        <f>'LCR Weights'!$N259*($G313*('Base Data'!$I259+'Base Data'!$J259)/30)+($H313*'Base Data'!R259)</f>
        <v>0</v>
      </c>
      <c r="S313" s="973">
        <f>'LCR Weights'!$N259*($G313*('Base Data'!$I259+'Base Data'!$J259)/30)+($H313*'Base Data'!S259)</f>
        <v>0</v>
      </c>
      <c r="T313" s="973">
        <f>'LCR Weights'!$N259*($G313*('Base Data'!$I259+'Base Data'!$J259)/30)+($H313*'Base Data'!T259)</f>
        <v>0</v>
      </c>
      <c r="U313" s="973">
        <f>'LCR Weights'!$N259*($G313*('Base Data'!$I259+'Base Data'!$J259)/30)+($H313*'Base Data'!U259)</f>
        <v>0</v>
      </c>
      <c r="V313" s="973">
        <f>'LCR Weights'!$N259*($G313*('Base Data'!$I259+'Base Data'!$J259)/30)+($H313*'Base Data'!V259)</f>
        <v>0</v>
      </c>
      <c r="W313" s="973">
        <f>'LCR Weights'!$N259*($G313*('Base Data'!$I259+'Base Data'!$J259)/30)+($H313*'Base Data'!W259)</f>
        <v>0</v>
      </c>
      <c r="X313" s="973">
        <f>'LCR Weights'!$N259*($G313*('Base Data'!$I259+'Base Data'!$J259)/30)+($H313*'Base Data'!X259)</f>
        <v>0</v>
      </c>
      <c r="Y313" s="973">
        <f>'LCR Weights'!$N259*($G313*('Base Data'!$I259+'Base Data'!$J259)/30)+($H313*'Base Data'!Y259)</f>
        <v>0</v>
      </c>
      <c r="Z313" s="973">
        <f>'LCR Weights'!$N259*($G313*('Base Data'!$I259+'Base Data'!$J259)/30)+($H313*'Base Data'!Z259)</f>
        <v>0</v>
      </c>
      <c r="AA313" s="973">
        <f>'LCR Weights'!$N259*($G313*('Base Data'!$I259+'Base Data'!$J259)/30)+($H313*'Base Data'!AA259)</f>
        <v>0</v>
      </c>
      <c r="AB313" s="973">
        <f>'LCR Weights'!$N259*($G313*('Base Data'!$I259+'Base Data'!$J259)/30)+($H313*'Base Data'!AB259)</f>
        <v>0</v>
      </c>
      <c r="AC313" s="973">
        <f>'LCR Weights'!$N259*($G313*('Base Data'!$I259+'Base Data'!$J259)/30)+($H313*'Base Data'!AC259)</f>
        <v>0</v>
      </c>
      <c r="AD313" s="973">
        <f>'LCR Weights'!$N259*($G313*('Base Data'!$I259+'Base Data'!$J259)/30)+($H313*'Base Data'!AD259)</f>
        <v>0</v>
      </c>
      <c r="AE313" s="973">
        <f>'LCR Weights'!$N259*($G313*('Base Data'!$I259+'Base Data'!$J259)/30)+($H313*'Base Data'!AE259)</f>
        <v>0</v>
      </c>
      <c r="AF313" s="973">
        <f>'LCR Weights'!$N259*($G313*('Base Data'!$I259+'Base Data'!$J259)/30)+($H313*'Base Data'!AF259)</f>
        <v>0</v>
      </c>
      <c r="AG313" s="973">
        <f>'LCR Weights'!$N259*($G313*('Base Data'!$I259+'Base Data'!$J259)/30)+($H313*'Base Data'!AG259)</f>
        <v>0</v>
      </c>
      <c r="AH313" s="973">
        <f>'LCR Weights'!$N259*($G313*('Base Data'!$I259+'Base Data'!$J259)/30)+($H313*'Base Data'!AH259)</f>
        <v>0</v>
      </c>
      <c r="AI313" s="973">
        <f>'LCR Weights'!$N259*($G313*('Base Data'!$I259+'Base Data'!$J259)/30)+($H313*'Base Data'!AI259)</f>
        <v>0</v>
      </c>
      <c r="AJ313" s="973">
        <f>'LCR Weights'!$N259*($G313*('Base Data'!$I259+'Base Data'!$J259)/30)+($H313*'Base Data'!AJ259)</f>
        <v>0</v>
      </c>
      <c r="AK313" s="973">
        <f>'LCR Weights'!$N259*($G313*('Base Data'!$I259+'Base Data'!$J259)/30)+($H313*'Base Data'!AK259)</f>
        <v>0</v>
      </c>
      <c r="AL313" s="973">
        <f>'LCR Weights'!$N259*($G313*('Base Data'!$I259+'Base Data'!$J259)/30)+($H313*'Base Data'!AL259)</f>
        <v>0</v>
      </c>
      <c r="AM313" s="973">
        <f>'LCR Weights'!$N259*($G313*('Base Data'!$I259+'Base Data'!$J259)/30)+($H313*'Base Data'!AM259)</f>
        <v>0</v>
      </c>
      <c r="AN313" s="973">
        <f>'LCR Weights'!$N259*($G313*('Base Data'!$I259+'Base Data'!$J259)/30)+($H313*'Base Data'!AN259)</f>
        <v>0</v>
      </c>
      <c r="AO313" s="967">
        <f>$H313*'Base Data'!AO259</f>
        <v>0</v>
      </c>
      <c r="AP313" s="967">
        <f>$H313*'Base Data'!AP259</f>
        <v>0</v>
      </c>
      <c r="AQ313" s="967">
        <f>$H313*'Base Data'!AQ259</f>
        <v>0</v>
      </c>
      <c r="AR313" s="967">
        <f>$H313*'Base Data'!AR259</f>
        <v>0</v>
      </c>
      <c r="AS313" s="967">
        <f>$H313*'Base Data'!AS259</f>
        <v>0</v>
      </c>
      <c r="AT313" s="967">
        <f>$H313*'Base Data'!AT259</f>
        <v>0</v>
      </c>
      <c r="AU313" s="967">
        <f>$H313*'Base Data'!AU259</f>
        <v>0</v>
      </c>
      <c r="AV313" s="967">
        <f>$H313*'Base Data'!AV259</f>
        <v>0</v>
      </c>
      <c r="AW313" s="967">
        <f>$H313*'Base Data'!AW259</f>
        <v>0</v>
      </c>
      <c r="AX313" s="967">
        <f>$H313*'Base Data'!AX259</f>
        <v>0</v>
      </c>
      <c r="AY313" s="967">
        <f>$H313*'Base Data'!AY259</f>
        <v>0</v>
      </c>
      <c r="AZ313" s="967">
        <f>$H313*'Base Data'!AZ259</f>
        <v>0</v>
      </c>
      <c r="BA313" s="967">
        <f>$H313*'Base Data'!BA259</f>
        <v>0</v>
      </c>
      <c r="BB313" s="967">
        <f>$H313*'Base Data'!BB259</f>
        <v>0</v>
      </c>
      <c r="BC313" s="967">
        <f>$H313*'Base Data'!BC259</f>
        <v>0</v>
      </c>
      <c r="BD313" s="967">
        <f>$H313*'Base Data'!BD259</f>
        <v>0</v>
      </c>
      <c r="BE313" s="967">
        <f>$H313*'Base Data'!BE259</f>
        <v>0</v>
      </c>
      <c r="BF313" s="967">
        <f>$H313*'Base Data'!BF259</f>
        <v>0</v>
      </c>
      <c r="BG313" s="967">
        <f>$H313*'Base Data'!BG259</f>
        <v>0</v>
      </c>
      <c r="BH313" s="967">
        <f>$H313*'Base Data'!BH259</f>
        <v>0</v>
      </c>
      <c r="BI313" s="967">
        <f>$H313*'Base Data'!BI259</f>
        <v>0</v>
      </c>
      <c r="BJ313" s="967">
        <f>$H313*'Base Data'!BJ259</f>
        <v>0</v>
      </c>
      <c r="BK313" s="967">
        <f>$H313*'Base Data'!BK259</f>
        <v>0</v>
      </c>
      <c r="BL313" s="967">
        <f>$H313*'Base Data'!BL259</f>
        <v>0</v>
      </c>
      <c r="BM313" s="967">
        <f>$H313*'Base Data'!BM259</f>
        <v>0</v>
      </c>
      <c r="BN313" s="967">
        <f>$H313*'Base Data'!BN259</f>
        <v>0</v>
      </c>
      <c r="BO313" s="967">
        <f>$H313*'Base Data'!BO259</f>
        <v>0</v>
      </c>
      <c r="BP313" s="967">
        <f>$H313*'Base Data'!BP259</f>
        <v>0</v>
      </c>
      <c r="BQ313" s="967">
        <f>$H313*'Base Data'!BQ259</f>
        <v>0</v>
      </c>
      <c r="BR313" s="967">
        <f>$H313*'Base Data'!BR259</f>
        <v>0</v>
      </c>
      <c r="BS313" s="967">
        <f>$H313*'Base Data'!BS259</f>
        <v>0</v>
      </c>
      <c r="BT313" s="967">
        <f>$H313*'Base Data'!BT259</f>
        <v>0</v>
      </c>
      <c r="BU313" s="967">
        <f>$H313*'Base Data'!BU259</f>
        <v>0</v>
      </c>
      <c r="BV313" s="967">
        <f>$H313*'Base Data'!BV259</f>
        <v>0</v>
      </c>
      <c r="BW313" s="967">
        <f>$H313*'Base Data'!BW259</f>
        <v>0</v>
      </c>
      <c r="BX313" s="967">
        <f>$H313*'Base Data'!BX259</f>
        <v>0</v>
      </c>
      <c r="BY313" s="967">
        <f>$H313*'Base Data'!BY259</f>
        <v>0</v>
      </c>
      <c r="BZ313" s="967">
        <f>$H313*'Base Data'!BZ259</f>
        <v>0</v>
      </c>
      <c r="CA313" s="967">
        <f>$H313*'Base Data'!CA259</f>
        <v>0</v>
      </c>
      <c r="CB313" s="967">
        <f>$H313*'Base Data'!CB259</f>
        <v>0</v>
      </c>
      <c r="CC313" s="967">
        <f>$H313*'Base Data'!CC259</f>
        <v>0</v>
      </c>
      <c r="CD313" s="967">
        <f>$H313*'Base Data'!CD259</f>
        <v>0</v>
      </c>
      <c r="CE313" s="967">
        <f>$H313*'Base Data'!CE259</f>
        <v>0</v>
      </c>
      <c r="CF313" s="967">
        <f>$H313*'Base Data'!CF259</f>
        <v>0</v>
      </c>
      <c r="CG313" s="967">
        <f>$H313*'Base Data'!CG259</f>
        <v>0</v>
      </c>
      <c r="CH313" s="967">
        <f>$H313*'Base Data'!CH259</f>
        <v>0</v>
      </c>
      <c r="CI313" s="967">
        <f>$H313*'Base Data'!CI259</f>
        <v>0</v>
      </c>
      <c r="CJ313" s="967">
        <f>$H313*'Base Data'!CJ259</f>
        <v>0</v>
      </c>
      <c r="CK313" s="967">
        <f>$H313*'Base Data'!CK259</f>
        <v>0</v>
      </c>
      <c r="CL313" s="967">
        <f>$H313*'Base Data'!CL259</f>
        <v>0</v>
      </c>
      <c r="CM313" s="967">
        <f>$H313*'Base Data'!CM259</f>
        <v>0</v>
      </c>
      <c r="CN313" s="967">
        <f>$H313*'Base Data'!CN259</f>
        <v>0</v>
      </c>
      <c r="CO313" s="967">
        <f>$H313*'Base Data'!CO259</f>
        <v>0</v>
      </c>
      <c r="CP313" s="967">
        <f>$H313*'Base Data'!CP259</f>
        <v>0</v>
      </c>
      <c r="CQ313" s="967">
        <f>$H313*'Base Data'!CQ259</f>
        <v>0</v>
      </c>
      <c r="CR313" s="967">
        <f>$H313*'Base Data'!CR259</f>
        <v>0</v>
      </c>
      <c r="CS313" s="967">
        <f>$H313*'Base Data'!CS259</f>
        <v>0</v>
      </c>
      <c r="CT313" s="967">
        <f>$H313*'Base Data'!CT259</f>
        <v>0</v>
      </c>
      <c r="CU313" s="967">
        <f>$H313*'Base Data'!CU259</f>
        <v>0</v>
      </c>
      <c r="CV313" s="967">
        <f>$H313*'Base Data'!CV259</f>
        <v>0</v>
      </c>
      <c r="CW313" s="967">
        <f>$H313*'Base Data'!CW259</f>
        <v>0</v>
      </c>
      <c r="CX313" s="967">
        <f>$H313*'Base Data'!CX259</f>
        <v>0</v>
      </c>
      <c r="CY313" s="967">
        <f>$H313*'Base Data'!CY259</f>
        <v>0</v>
      </c>
      <c r="CZ313" s="967">
        <f>$H313*'Base Data'!CZ259</f>
        <v>0</v>
      </c>
      <c r="DA313" s="967">
        <f>$H313*'Base Data'!DA259</f>
        <v>0</v>
      </c>
      <c r="DB313" s="967">
        <f>$H313*'Base Data'!DB259</f>
        <v>0</v>
      </c>
      <c r="DC313" s="967">
        <f>$H313*'Base Data'!DC259</f>
        <v>0</v>
      </c>
      <c r="DD313" s="967">
        <f>$H313*'Base Data'!DD259</f>
        <v>0</v>
      </c>
      <c r="DE313" s="967">
        <f>$H313*'Base Data'!DE259</f>
        <v>0</v>
      </c>
      <c r="DF313" s="967">
        <f>$H313*'Base Data'!DF259</f>
        <v>0</v>
      </c>
      <c r="DG313" s="967">
        <f>$H313*'Base Data'!DG259</f>
        <v>0</v>
      </c>
      <c r="DH313" s="967">
        <f>$H313*'Base Data'!DH259</f>
        <v>0</v>
      </c>
      <c r="DI313" s="967">
        <f>$H313*'Base Data'!DI259</f>
        <v>0</v>
      </c>
      <c r="DJ313" s="967">
        <f>$H313*'Base Data'!DJ259</f>
        <v>0</v>
      </c>
      <c r="DK313" s="967">
        <f>$H313*'Base Data'!DK259</f>
        <v>0</v>
      </c>
      <c r="DL313" s="968">
        <f>$H313*'Base Data'!DL259</f>
        <v>0</v>
      </c>
    </row>
    <row r="314" spans="1:116" s="348" customFormat="1" ht="19.899999999999999" customHeight="1">
      <c r="A314" s="342">
        <f>'LCR Weights'!N314</f>
        <v>0</v>
      </c>
      <c r="B314" s="342"/>
      <c r="C314" s="130"/>
      <c r="D314" s="961" t="s">
        <v>480</v>
      </c>
      <c r="E314" s="969" t="s">
        <v>884</v>
      </c>
      <c r="F314" s="978" t="s">
        <v>618</v>
      </c>
      <c r="G314" s="964">
        <f t="shared" si="433"/>
        <v>0</v>
      </c>
      <c r="H314" s="965">
        <f t="shared" si="433"/>
        <v>0</v>
      </c>
      <c r="I314" s="971"/>
      <c r="J314" s="967">
        <f>IF('LCR Weights'!$N260=0,1,0)*('Base Data'!J260+'Base Data'!I260)*G314</f>
        <v>0</v>
      </c>
      <c r="K314" s="973">
        <f>'LCR Weights'!$N260*($G314*('Base Data'!$I260+'Base Data'!$J260)/30)+($H314*'Base Data'!K260)</f>
        <v>0</v>
      </c>
      <c r="L314" s="973">
        <f>'LCR Weights'!$N260*($G314*('Base Data'!$I260+'Base Data'!$J260)/30)+($H314*'Base Data'!L260)</f>
        <v>0</v>
      </c>
      <c r="M314" s="973">
        <f>'LCR Weights'!$N260*($G314*('Base Data'!$I260+'Base Data'!$J260)/30)+($H314*'Base Data'!M260)</f>
        <v>0</v>
      </c>
      <c r="N314" s="973">
        <f>'LCR Weights'!$N260*($G314*('Base Data'!$I260+'Base Data'!$J260)/30)+($H314*'Base Data'!N260)</f>
        <v>0</v>
      </c>
      <c r="O314" s="973">
        <f>'LCR Weights'!$N260*($G314*('Base Data'!$I260+'Base Data'!$J260)/30)+($H314*'Base Data'!O260)</f>
        <v>0</v>
      </c>
      <c r="P314" s="973">
        <f>'LCR Weights'!$N260*($G314*('Base Data'!$I260+'Base Data'!$J260)/30)+($H314*'Base Data'!P260)</f>
        <v>0</v>
      </c>
      <c r="Q314" s="973">
        <f>'LCR Weights'!$N260*($G314*('Base Data'!$I260+'Base Data'!$J260)/30)+($H314*'Base Data'!Q260)</f>
        <v>0</v>
      </c>
      <c r="R314" s="973">
        <f>'LCR Weights'!$N260*($G314*('Base Data'!$I260+'Base Data'!$J260)/30)+($H314*'Base Data'!R260)</f>
        <v>0</v>
      </c>
      <c r="S314" s="973">
        <f>'LCR Weights'!$N260*($G314*('Base Data'!$I260+'Base Data'!$J260)/30)+($H314*'Base Data'!S260)</f>
        <v>0</v>
      </c>
      <c r="T314" s="973">
        <f>'LCR Weights'!$N260*($G314*('Base Data'!$I260+'Base Data'!$J260)/30)+($H314*'Base Data'!T260)</f>
        <v>0</v>
      </c>
      <c r="U314" s="973">
        <f>'LCR Weights'!$N260*($G314*('Base Data'!$I260+'Base Data'!$J260)/30)+($H314*'Base Data'!U260)</f>
        <v>0</v>
      </c>
      <c r="V314" s="973">
        <f>'LCR Weights'!$N260*($G314*('Base Data'!$I260+'Base Data'!$J260)/30)+($H314*'Base Data'!V260)</f>
        <v>0</v>
      </c>
      <c r="W314" s="973">
        <f>'LCR Weights'!$N260*($G314*('Base Data'!$I260+'Base Data'!$J260)/30)+($H314*'Base Data'!W260)</f>
        <v>0</v>
      </c>
      <c r="X314" s="973">
        <f>'LCR Weights'!$N260*($G314*('Base Data'!$I260+'Base Data'!$J260)/30)+($H314*'Base Data'!X260)</f>
        <v>0</v>
      </c>
      <c r="Y314" s="973">
        <f>'LCR Weights'!$N260*($G314*('Base Data'!$I260+'Base Data'!$J260)/30)+($H314*'Base Data'!Y260)</f>
        <v>0</v>
      </c>
      <c r="Z314" s="973">
        <f>'LCR Weights'!$N260*($G314*('Base Data'!$I260+'Base Data'!$J260)/30)+($H314*'Base Data'!Z260)</f>
        <v>0</v>
      </c>
      <c r="AA314" s="973">
        <f>'LCR Weights'!$N260*($G314*('Base Data'!$I260+'Base Data'!$J260)/30)+($H314*'Base Data'!AA260)</f>
        <v>0</v>
      </c>
      <c r="AB314" s="973">
        <f>'LCR Weights'!$N260*($G314*('Base Data'!$I260+'Base Data'!$J260)/30)+($H314*'Base Data'!AB260)</f>
        <v>0</v>
      </c>
      <c r="AC314" s="973">
        <f>'LCR Weights'!$N260*($G314*('Base Data'!$I260+'Base Data'!$J260)/30)+($H314*'Base Data'!AC260)</f>
        <v>0</v>
      </c>
      <c r="AD314" s="973">
        <f>'LCR Weights'!$N260*($G314*('Base Data'!$I260+'Base Data'!$J260)/30)+($H314*'Base Data'!AD260)</f>
        <v>0</v>
      </c>
      <c r="AE314" s="973">
        <f>'LCR Weights'!$N260*($G314*('Base Data'!$I260+'Base Data'!$J260)/30)+($H314*'Base Data'!AE260)</f>
        <v>0</v>
      </c>
      <c r="AF314" s="973">
        <f>'LCR Weights'!$N260*($G314*('Base Data'!$I260+'Base Data'!$J260)/30)+($H314*'Base Data'!AF260)</f>
        <v>0</v>
      </c>
      <c r="AG314" s="973">
        <f>'LCR Weights'!$N260*($G314*('Base Data'!$I260+'Base Data'!$J260)/30)+($H314*'Base Data'!AG260)</f>
        <v>0</v>
      </c>
      <c r="AH314" s="973">
        <f>'LCR Weights'!$N260*($G314*('Base Data'!$I260+'Base Data'!$J260)/30)+($H314*'Base Data'!AH260)</f>
        <v>0</v>
      </c>
      <c r="AI314" s="973">
        <f>'LCR Weights'!$N260*($G314*('Base Data'!$I260+'Base Data'!$J260)/30)+($H314*'Base Data'!AI260)</f>
        <v>0</v>
      </c>
      <c r="AJ314" s="973">
        <f>'LCR Weights'!$N260*($G314*('Base Data'!$I260+'Base Data'!$J260)/30)+($H314*'Base Data'!AJ260)</f>
        <v>0</v>
      </c>
      <c r="AK314" s="973">
        <f>'LCR Weights'!$N260*($G314*('Base Data'!$I260+'Base Data'!$J260)/30)+($H314*'Base Data'!AK260)</f>
        <v>0</v>
      </c>
      <c r="AL314" s="973">
        <f>'LCR Weights'!$N260*($G314*('Base Data'!$I260+'Base Data'!$J260)/30)+($H314*'Base Data'!AL260)</f>
        <v>0</v>
      </c>
      <c r="AM314" s="973">
        <f>'LCR Weights'!$N260*($G314*('Base Data'!$I260+'Base Data'!$J260)/30)+($H314*'Base Data'!AM260)</f>
        <v>0</v>
      </c>
      <c r="AN314" s="973">
        <f>'LCR Weights'!$N260*($G314*('Base Data'!$I260+'Base Data'!$J260)/30)+($H314*'Base Data'!AN260)</f>
        <v>0</v>
      </c>
      <c r="AO314" s="967">
        <f>$H314*'Base Data'!AO260</f>
        <v>0</v>
      </c>
      <c r="AP314" s="967">
        <f>$H314*'Base Data'!AP260</f>
        <v>0</v>
      </c>
      <c r="AQ314" s="967">
        <f>$H314*'Base Data'!AQ260</f>
        <v>0</v>
      </c>
      <c r="AR314" s="967">
        <f>$H314*'Base Data'!AR260</f>
        <v>0</v>
      </c>
      <c r="AS314" s="967">
        <f>$H314*'Base Data'!AS260</f>
        <v>0</v>
      </c>
      <c r="AT314" s="967">
        <f>$H314*'Base Data'!AT260</f>
        <v>0</v>
      </c>
      <c r="AU314" s="967">
        <f>$H314*'Base Data'!AU260</f>
        <v>0</v>
      </c>
      <c r="AV314" s="967">
        <f>$H314*'Base Data'!AV260</f>
        <v>0</v>
      </c>
      <c r="AW314" s="967">
        <f>$H314*'Base Data'!AW260</f>
        <v>0</v>
      </c>
      <c r="AX314" s="967">
        <f>$H314*'Base Data'!AX260</f>
        <v>0</v>
      </c>
      <c r="AY314" s="967">
        <f>$H314*'Base Data'!AY260</f>
        <v>0</v>
      </c>
      <c r="AZ314" s="967">
        <f>$H314*'Base Data'!AZ260</f>
        <v>0</v>
      </c>
      <c r="BA314" s="967">
        <f>$H314*'Base Data'!BA260</f>
        <v>0</v>
      </c>
      <c r="BB314" s="967">
        <f>$H314*'Base Data'!BB260</f>
        <v>0</v>
      </c>
      <c r="BC314" s="967">
        <f>$H314*'Base Data'!BC260</f>
        <v>0</v>
      </c>
      <c r="BD314" s="967">
        <f>$H314*'Base Data'!BD260</f>
        <v>0</v>
      </c>
      <c r="BE314" s="967">
        <f>$H314*'Base Data'!BE260</f>
        <v>0</v>
      </c>
      <c r="BF314" s="967">
        <f>$H314*'Base Data'!BF260</f>
        <v>0</v>
      </c>
      <c r="BG314" s="967">
        <f>$H314*'Base Data'!BG260</f>
        <v>0</v>
      </c>
      <c r="BH314" s="967">
        <f>$H314*'Base Data'!BH260</f>
        <v>0</v>
      </c>
      <c r="BI314" s="967">
        <f>$H314*'Base Data'!BI260</f>
        <v>0</v>
      </c>
      <c r="BJ314" s="967">
        <f>$H314*'Base Data'!BJ260</f>
        <v>0</v>
      </c>
      <c r="BK314" s="967">
        <f>$H314*'Base Data'!BK260</f>
        <v>0</v>
      </c>
      <c r="BL314" s="967">
        <f>$H314*'Base Data'!BL260</f>
        <v>0</v>
      </c>
      <c r="BM314" s="967">
        <f>$H314*'Base Data'!BM260</f>
        <v>0</v>
      </c>
      <c r="BN314" s="967">
        <f>$H314*'Base Data'!BN260</f>
        <v>0</v>
      </c>
      <c r="BO314" s="967">
        <f>$H314*'Base Data'!BO260</f>
        <v>0</v>
      </c>
      <c r="BP314" s="967">
        <f>$H314*'Base Data'!BP260</f>
        <v>0</v>
      </c>
      <c r="BQ314" s="967">
        <f>$H314*'Base Data'!BQ260</f>
        <v>0</v>
      </c>
      <c r="BR314" s="967">
        <f>$H314*'Base Data'!BR260</f>
        <v>0</v>
      </c>
      <c r="BS314" s="967">
        <f>$H314*'Base Data'!BS260</f>
        <v>0</v>
      </c>
      <c r="BT314" s="967">
        <f>$H314*'Base Data'!BT260</f>
        <v>0</v>
      </c>
      <c r="BU314" s="967">
        <f>$H314*'Base Data'!BU260</f>
        <v>0</v>
      </c>
      <c r="BV314" s="967">
        <f>$H314*'Base Data'!BV260</f>
        <v>0</v>
      </c>
      <c r="BW314" s="967">
        <f>$H314*'Base Data'!BW260</f>
        <v>0</v>
      </c>
      <c r="BX314" s="967">
        <f>$H314*'Base Data'!BX260</f>
        <v>0</v>
      </c>
      <c r="BY314" s="967">
        <f>$H314*'Base Data'!BY260</f>
        <v>0</v>
      </c>
      <c r="BZ314" s="967">
        <f>$H314*'Base Data'!BZ260</f>
        <v>0</v>
      </c>
      <c r="CA314" s="967">
        <f>$H314*'Base Data'!CA260</f>
        <v>0</v>
      </c>
      <c r="CB314" s="967">
        <f>$H314*'Base Data'!CB260</f>
        <v>0</v>
      </c>
      <c r="CC314" s="967">
        <f>$H314*'Base Data'!CC260</f>
        <v>0</v>
      </c>
      <c r="CD314" s="967">
        <f>$H314*'Base Data'!CD260</f>
        <v>0</v>
      </c>
      <c r="CE314" s="967">
        <f>$H314*'Base Data'!CE260</f>
        <v>0</v>
      </c>
      <c r="CF314" s="967">
        <f>$H314*'Base Data'!CF260</f>
        <v>0</v>
      </c>
      <c r="CG314" s="967">
        <f>$H314*'Base Data'!CG260</f>
        <v>0</v>
      </c>
      <c r="CH314" s="967">
        <f>$H314*'Base Data'!CH260</f>
        <v>0</v>
      </c>
      <c r="CI314" s="967">
        <f>$H314*'Base Data'!CI260</f>
        <v>0</v>
      </c>
      <c r="CJ314" s="967">
        <f>$H314*'Base Data'!CJ260</f>
        <v>0</v>
      </c>
      <c r="CK314" s="967">
        <f>$H314*'Base Data'!CK260</f>
        <v>0</v>
      </c>
      <c r="CL314" s="967">
        <f>$H314*'Base Data'!CL260</f>
        <v>0</v>
      </c>
      <c r="CM314" s="967">
        <f>$H314*'Base Data'!CM260</f>
        <v>0</v>
      </c>
      <c r="CN314" s="967">
        <f>$H314*'Base Data'!CN260</f>
        <v>0</v>
      </c>
      <c r="CO314" s="967">
        <f>$H314*'Base Data'!CO260</f>
        <v>0</v>
      </c>
      <c r="CP314" s="967">
        <f>$H314*'Base Data'!CP260</f>
        <v>0</v>
      </c>
      <c r="CQ314" s="967">
        <f>$H314*'Base Data'!CQ260</f>
        <v>0</v>
      </c>
      <c r="CR314" s="967">
        <f>$H314*'Base Data'!CR260</f>
        <v>0</v>
      </c>
      <c r="CS314" s="967">
        <f>$H314*'Base Data'!CS260</f>
        <v>0</v>
      </c>
      <c r="CT314" s="967">
        <f>$H314*'Base Data'!CT260</f>
        <v>0</v>
      </c>
      <c r="CU314" s="967">
        <f>$H314*'Base Data'!CU260</f>
        <v>0</v>
      </c>
      <c r="CV314" s="967">
        <f>$H314*'Base Data'!CV260</f>
        <v>0</v>
      </c>
      <c r="CW314" s="967">
        <f>$H314*'Base Data'!CW260</f>
        <v>0</v>
      </c>
      <c r="CX314" s="967">
        <f>$H314*'Base Data'!CX260</f>
        <v>0</v>
      </c>
      <c r="CY314" s="967">
        <f>$H314*'Base Data'!CY260</f>
        <v>0</v>
      </c>
      <c r="CZ314" s="967">
        <f>$H314*'Base Data'!CZ260</f>
        <v>0</v>
      </c>
      <c r="DA314" s="967">
        <f>$H314*'Base Data'!DA260</f>
        <v>0</v>
      </c>
      <c r="DB314" s="967">
        <f>$H314*'Base Data'!DB260</f>
        <v>0</v>
      </c>
      <c r="DC314" s="967">
        <f>$H314*'Base Data'!DC260</f>
        <v>0</v>
      </c>
      <c r="DD314" s="967">
        <f>$H314*'Base Data'!DD260</f>
        <v>0</v>
      </c>
      <c r="DE314" s="967">
        <f>$H314*'Base Data'!DE260</f>
        <v>0</v>
      </c>
      <c r="DF314" s="967">
        <f>$H314*'Base Data'!DF260</f>
        <v>0</v>
      </c>
      <c r="DG314" s="967">
        <f>$H314*'Base Data'!DG260</f>
        <v>0</v>
      </c>
      <c r="DH314" s="967">
        <f>$H314*'Base Data'!DH260</f>
        <v>0</v>
      </c>
      <c r="DI314" s="967">
        <f>$H314*'Base Data'!DI260</f>
        <v>0</v>
      </c>
      <c r="DJ314" s="967">
        <f>$H314*'Base Data'!DJ260</f>
        <v>0</v>
      </c>
      <c r="DK314" s="967">
        <f>$H314*'Base Data'!DK260</f>
        <v>0</v>
      </c>
      <c r="DL314" s="968">
        <f>$H314*'Base Data'!DL260</f>
        <v>0</v>
      </c>
    </row>
    <row r="315" spans="1:116" s="348" customFormat="1" ht="19.899999999999999" customHeight="1">
      <c r="A315" s="342">
        <f>'LCR Weights'!N315</f>
        <v>0</v>
      </c>
      <c r="B315" s="342"/>
      <c r="C315" s="130"/>
      <c r="D315" s="961" t="s">
        <v>481</v>
      </c>
      <c r="E315" s="969" t="s">
        <v>885</v>
      </c>
      <c r="F315" s="978" t="s">
        <v>696</v>
      </c>
      <c r="G315" s="964">
        <f t="shared" si="433"/>
        <v>0</v>
      </c>
      <c r="H315" s="965">
        <f t="shared" si="433"/>
        <v>0</v>
      </c>
      <c r="I315" s="971"/>
      <c r="J315" s="967">
        <f>IF('LCR Weights'!$N261=0,1,0)*('Base Data'!J261+'Base Data'!I261)*G315</f>
        <v>0</v>
      </c>
      <c r="K315" s="973">
        <f>'LCR Weights'!$N261*($G315*('Base Data'!$I261+'Base Data'!$J261)/30)+($H315*'Base Data'!K261)</f>
        <v>0</v>
      </c>
      <c r="L315" s="973">
        <f>'LCR Weights'!$N261*($G315*('Base Data'!$I261+'Base Data'!$J261)/30)+($H315*'Base Data'!L261)</f>
        <v>0</v>
      </c>
      <c r="M315" s="973">
        <f>'LCR Weights'!$N261*($G315*('Base Data'!$I261+'Base Data'!$J261)/30)+($H315*'Base Data'!M261)</f>
        <v>0</v>
      </c>
      <c r="N315" s="973">
        <f>'LCR Weights'!$N261*($G315*('Base Data'!$I261+'Base Data'!$J261)/30)+($H315*'Base Data'!N261)</f>
        <v>0</v>
      </c>
      <c r="O315" s="973">
        <f>'LCR Weights'!$N261*($G315*('Base Data'!$I261+'Base Data'!$J261)/30)+($H315*'Base Data'!O261)</f>
        <v>0</v>
      </c>
      <c r="P315" s="973">
        <f>'LCR Weights'!$N261*($G315*('Base Data'!$I261+'Base Data'!$J261)/30)+($H315*'Base Data'!P261)</f>
        <v>0</v>
      </c>
      <c r="Q315" s="973">
        <f>'LCR Weights'!$N261*($G315*('Base Data'!$I261+'Base Data'!$J261)/30)+($H315*'Base Data'!Q261)</f>
        <v>0</v>
      </c>
      <c r="R315" s="973">
        <f>'LCR Weights'!$N261*($G315*('Base Data'!$I261+'Base Data'!$J261)/30)+($H315*'Base Data'!R261)</f>
        <v>0</v>
      </c>
      <c r="S315" s="973">
        <f>'LCR Weights'!$N261*($G315*('Base Data'!$I261+'Base Data'!$J261)/30)+($H315*'Base Data'!S261)</f>
        <v>0</v>
      </c>
      <c r="T315" s="973">
        <f>'LCR Weights'!$N261*($G315*('Base Data'!$I261+'Base Data'!$J261)/30)+($H315*'Base Data'!T261)</f>
        <v>0</v>
      </c>
      <c r="U315" s="973">
        <f>'LCR Weights'!$N261*($G315*('Base Data'!$I261+'Base Data'!$J261)/30)+($H315*'Base Data'!U261)</f>
        <v>0</v>
      </c>
      <c r="V315" s="973">
        <f>'LCR Weights'!$N261*($G315*('Base Data'!$I261+'Base Data'!$J261)/30)+($H315*'Base Data'!V261)</f>
        <v>0</v>
      </c>
      <c r="W315" s="973">
        <f>'LCR Weights'!$N261*($G315*('Base Data'!$I261+'Base Data'!$J261)/30)+($H315*'Base Data'!W261)</f>
        <v>0</v>
      </c>
      <c r="X315" s="973">
        <f>'LCR Weights'!$N261*($G315*('Base Data'!$I261+'Base Data'!$J261)/30)+($H315*'Base Data'!X261)</f>
        <v>0</v>
      </c>
      <c r="Y315" s="973">
        <f>'LCR Weights'!$N261*($G315*('Base Data'!$I261+'Base Data'!$J261)/30)+($H315*'Base Data'!Y261)</f>
        <v>0</v>
      </c>
      <c r="Z315" s="973">
        <f>'LCR Weights'!$N261*($G315*('Base Data'!$I261+'Base Data'!$J261)/30)+($H315*'Base Data'!Z261)</f>
        <v>0</v>
      </c>
      <c r="AA315" s="973">
        <f>'LCR Weights'!$N261*($G315*('Base Data'!$I261+'Base Data'!$J261)/30)+($H315*'Base Data'!AA261)</f>
        <v>0</v>
      </c>
      <c r="AB315" s="973">
        <f>'LCR Weights'!$N261*($G315*('Base Data'!$I261+'Base Data'!$J261)/30)+($H315*'Base Data'!AB261)</f>
        <v>0</v>
      </c>
      <c r="AC315" s="973">
        <f>'LCR Weights'!$N261*($G315*('Base Data'!$I261+'Base Data'!$J261)/30)+($H315*'Base Data'!AC261)</f>
        <v>0</v>
      </c>
      <c r="AD315" s="973">
        <f>'LCR Weights'!$N261*($G315*('Base Data'!$I261+'Base Data'!$J261)/30)+($H315*'Base Data'!AD261)</f>
        <v>0</v>
      </c>
      <c r="AE315" s="973">
        <f>'LCR Weights'!$N261*($G315*('Base Data'!$I261+'Base Data'!$J261)/30)+($H315*'Base Data'!AE261)</f>
        <v>0</v>
      </c>
      <c r="AF315" s="973">
        <f>'LCR Weights'!$N261*($G315*('Base Data'!$I261+'Base Data'!$J261)/30)+($H315*'Base Data'!AF261)</f>
        <v>0</v>
      </c>
      <c r="AG315" s="973">
        <f>'LCR Weights'!$N261*($G315*('Base Data'!$I261+'Base Data'!$J261)/30)+($H315*'Base Data'!AG261)</f>
        <v>0</v>
      </c>
      <c r="AH315" s="973">
        <f>'LCR Weights'!$N261*($G315*('Base Data'!$I261+'Base Data'!$J261)/30)+($H315*'Base Data'!AH261)</f>
        <v>0</v>
      </c>
      <c r="AI315" s="973">
        <f>'LCR Weights'!$N261*($G315*('Base Data'!$I261+'Base Data'!$J261)/30)+($H315*'Base Data'!AI261)</f>
        <v>0</v>
      </c>
      <c r="AJ315" s="973">
        <f>'LCR Weights'!$N261*($G315*('Base Data'!$I261+'Base Data'!$J261)/30)+($H315*'Base Data'!AJ261)</f>
        <v>0</v>
      </c>
      <c r="AK315" s="973">
        <f>'LCR Weights'!$N261*($G315*('Base Data'!$I261+'Base Data'!$J261)/30)+($H315*'Base Data'!AK261)</f>
        <v>0</v>
      </c>
      <c r="AL315" s="973">
        <f>'LCR Weights'!$N261*($G315*('Base Data'!$I261+'Base Data'!$J261)/30)+($H315*'Base Data'!AL261)</f>
        <v>0</v>
      </c>
      <c r="AM315" s="973">
        <f>'LCR Weights'!$N261*($G315*('Base Data'!$I261+'Base Data'!$J261)/30)+($H315*'Base Data'!AM261)</f>
        <v>0</v>
      </c>
      <c r="AN315" s="973">
        <f>'LCR Weights'!$N261*($G315*('Base Data'!$I261+'Base Data'!$J261)/30)+($H315*'Base Data'!AN261)</f>
        <v>0</v>
      </c>
      <c r="AO315" s="967">
        <f>$H315*'Base Data'!AO261</f>
        <v>0</v>
      </c>
      <c r="AP315" s="967">
        <f>$H315*'Base Data'!AP261</f>
        <v>0</v>
      </c>
      <c r="AQ315" s="967">
        <f>$H315*'Base Data'!AQ261</f>
        <v>0</v>
      </c>
      <c r="AR315" s="967">
        <f>$H315*'Base Data'!AR261</f>
        <v>0</v>
      </c>
      <c r="AS315" s="967">
        <f>$H315*'Base Data'!AS261</f>
        <v>0</v>
      </c>
      <c r="AT315" s="967">
        <f>$H315*'Base Data'!AT261</f>
        <v>0</v>
      </c>
      <c r="AU315" s="967">
        <f>$H315*'Base Data'!AU261</f>
        <v>0</v>
      </c>
      <c r="AV315" s="967">
        <f>$H315*'Base Data'!AV261</f>
        <v>0</v>
      </c>
      <c r="AW315" s="967">
        <f>$H315*'Base Data'!AW261</f>
        <v>0</v>
      </c>
      <c r="AX315" s="967">
        <f>$H315*'Base Data'!AX261</f>
        <v>0</v>
      </c>
      <c r="AY315" s="967">
        <f>$H315*'Base Data'!AY261</f>
        <v>0</v>
      </c>
      <c r="AZ315" s="967">
        <f>$H315*'Base Data'!AZ261</f>
        <v>0</v>
      </c>
      <c r="BA315" s="967">
        <f>$H315*'Base Data'!BA261</f>
        <v>0</v>
      </c>
      <c r="BB315" s="967">
        <f>$H315*'Base Data'!BB261</f>
        <v>0</v>
      </c>
      <c r="BC315" s="967">
        <f>$H315*'Base Data'!BC261</f>
        <v>0</v>
      </c>
      <c r="BD315" s="967">
        <f>$H315*'Base Data'!BD261</f>
        <v>0</v>
      </c>
      <c r="BE315" s="967">
        <f>$H315*'Base Data'!BE261</f>
        <v>0</v>
      </c>
      <c r="BF315" s="967">
        <f>$H315*'Base Data'!BF261</f>
        <v>0</v>
      </c>
      <c r="BG315" s="967">
        <f>$H315*'Base Data'!BG261</f>
        <v>0</v>
      </c>
      <c r="BH315" s="967">
        <f>$H315*'Base Data'!BH261</f>
        <v>0</v>
      </c>
      <c r="BI315" s="967">
        <f>$H315*'Base Data'!BI261</f>
        <v>0</v>
      </c>
      <c r="BJ315" s="967">
        <f>$H315*'Base Data'!BJ261</f>
        <v>0</v>
      </c>
      <c r="BK315" s="967">
        <f>$H315*'Base Data'!BK261</f>
        <v>0</v>
      </c>
      <c r="BL315" s="967">
        <f>$H315*'Base Data'!BL261</f>
        <v>0</v>
      </c>
      <c r="BM315" s="967">
        <f>$H315*'Base Data'!BM261</f>
        <v>0</v>
      </c>
      <c r="BN315" s="967">
        <f>$H315*'Base Data'!BN261</f>
        <v>0</v>
      </c>
      <c r="BO315" s="967">
        <f>$H315*'Base Data'!BO261</f>
        <v>0</v>
      </c>
      <c r="BP315" s="967">
        <f>$H315*'Base Data'!BP261</f>
        <v>0</v>
      </c>
      <c r="BQ315" s="967">
        <f>$H315*'Base Data'!BQ261</f>
        <v>0</v>
      </c>
      <c r="BR315" s="967">
        <f>$H315*'Base Data'!BR261</f>
        <v>0</v>
      </c>
      <c r="BS315" s="967">
        <f>$H315*'Base Data'!BS261</f>
        <v>0</v>
      </c>
      <c r="BT315" s="967">
        <f>$H315*'Base Data'!BT261</f>
        <v>0</v>
      </c>
      <c r="BU315" s="967">
        <f>$H315*'Base Data'!BU261</f>
        <v>0</v>
      </c>
      <c r="BV315" s="967">
        <f>$H315*'Base Data'!BV261</f>
        <v>0</v>
      </c>
      <c r="BW315" s="967">
        <f>$H315*'Base Data'!BW261</f>
        <v>0</v>
      </c>
      <c r="BX315" s="967">
        <f>$H315*'Base Data'!BX261</f>
        <v>0</v>
      </c>
      <c r="BY315" s="967">
        <f>$H315*'Base Data'!BY261</f>
        <v>0</v>
      </c>
      <c r="BZ315" s="967">
        <f>$H315*'Base Data'!BZ261</f>
        <v>0</v>
      </c>
      <c r="CA315" s="967">
        <f>$H315*'Base Data'!CA261</f>
        <v>0</v>
      </c>
      <c r="CB315" s="967">
        <f>$H315*'Base Data'!CB261</f>
        <v>0</v>
      </c>
      <c r="CC315" s="967">
        <f>$H315*'Base Data'!CC261</f>
        <v>0</v>
      </c>
      <c r="CD315" s="967">
        <f>$H315*'Base Data'!CD261</f>
        <v>0</v>
      </c>
      <c r="CE315" s="967">
        <f>$H315*'Base Data'!CE261</f>
        <v>0</v>
      </c>
      <c r="CF315" s="967">
        <f>$H315*'Base Data'!CF261</f>
        <v>0</v>
      </c>
      <c r="CG315" s="967">
        <f>$H315*'Base Data'!CG261</f>
        <v>0</v>
      </c>
      <c r="CH315" s="967">
        <f>$H315*'Base Data'!CH261</f>
        <v>0</v>
      </c>
      <c r="CI315" s="967">
        <f>$H315*'Base Data'!CI261</f>
        <v>0</v>
      </c>
      <c r="CJ315" s="967">
        <f>$H315*'Base Data'!CJ261</f>
        <v>0</v>
      </c>
      <c r="CK315" s="967">
        <f>$H315*'Base Data'!CK261</f>
        <v>0</v>
      </c>
      <c r="CL315" s="967">
        <f>$H315*'Base Data'!CL261</f>
        <v>0</v>
      </c>
      <c r="CM315" s="967">
        <f>$H315*'Base Data'!CM261</f>
        <v>0</v>
      </c>
      <c r="CN315" s="967">
        <f>$H315*'Base Data'!CN261</f>
        <v>0</v>
      </c>
      <c r="CO315" s="967">
        <f>$H315*'Base Data'!CO261</f>
        <v>0</v>
      </c>
      <c r="CP315" s="967">
        <f>$H315*'Base Data'!CP261</f>
        <v>0</v>
      </c>
      <c r="CQ315" s="967">
        <f>$H315*'Base Data'!CQ261</f>
        <v>0</v>
      </c>
      <c r="CR315" s="967">
        <f>$H315*'Base Data'!CR261</f>
        <v>0</v>
      </c>
      <c r="CS315" s="967">
        <f>$H315*'Base Data'!CS261</f>
        <v>0</v>
      </c>
      <c r="CT315" s="967">
        <f>$H315*'Base Data'!CT261</f>
        <v>0</v>
      </c>
      <c r="CU315" s="967">
        <f>$H315*'Base Data'!CU261</f>
        <v>0</v>
      </c>
      <c r="CV315" s="967">
        <f>$H315*'Base Data'!CV261</f>
        <v>0</v>
      </c>
      <c r="CW315" s="967">
        <f>$H315*'Base Data'!CW261</f>
        <v>0</v>
      </c>
      <c r="CX315" s="967">
        <f>$H315*'Base Data'!CX261</f>
        <v>0</v>
      </c>
      <c r="CY315" s="967">
        <f>$H315*'Base Data'!CY261</f>
        <v>0</v>
      </c>
      <c r="CZ315" s="967">
        <f>$H315*'Base Data'!CZ261</f>
        <v>0</v>
      </c>
      <c r="DA315" s="967">
        <f>$H315*'Base Data'!DA261</f>
        <v>0</v>
      </c>
      <c r="DB315" s="967">
        <f>$H315*'Base Data'!DB261</f>
        <v>0</v>
      </c>
      <c r="DC315" s="967">
        <f>$H315*'Base Data'!DC261</f>
        <v>0</v>
      </c>
      <c r="DD315" s="967">
        <f>$H315*'Base Data'!DD261</f>
        <v>0</v>
      </c>
      <c r="DE315" s="967">
        <f>$H315*'Base Data'!DE261</f>
        <v>0</v>
      </c>
      <c r="DF315" s="967">
        <f>$H315*'Base Data'!DF261</f>
        <v>0</v>
      </c>
      <c r="DG315" s="967">
        <f>$H315*'Base Data'!DG261</f>
        <v>0</v>
      </c>
      <c r="DH315" s="967">
        <f>$H315*'Base Data'!DH261</f>
        <v>0</v>
      </c>
      <c r="DI315" s="967">
        <f>$H315*'Base Data'!DI261</f>
        <v>0</v>
      </c>
      <c r="DJ315" s="967">
        <f>$H315*'Base Data'!DJ261</f>
        <v>0</v>
      </c>
      <c r="DK315" s="967">
        <f>$H315*'Base Data'!DK261</f>
        <v>0</v>
      </c>
      <c r="DL315" s="968">
        <f>$H315*'Base Data'!DL261</f>
        <v>0</v>
      </c>
    </row>
    <row r="316" spans="1:116" s="348" customFormat="1" ht="19.899999999999999" customHeight="1">
      <c r="A316" s="342"/>
      <c r="B316" s="342"/>
      <c r="C316" s="130"/>
      <c r="D316" s="979"/>
      <c r="E316" s="980"/>
      <c r="F316" s="981"/>
      <c r="G316" s="982"/>
      <c r="H316" s="982"/>
      <c r="I316" s="983"/>
      <c r="J316" s="984"/>
      <c r="K316" s="984"/>
      <c r="L316" s="984"/>
      <c r="M316" s="984"/>
      <c r="N316" s="984"/>
      <c r="O316" s="984"/>
      <c r="P316" s="984"/>
      <c r="Q316" s="984"/>
      <c r="R316" s="984"/>
      <c r="S316" s="984"/>
      <c r="T316" s="984"/>
      <c r="U316" s="984"/>
      <c r="V316" s="984"/>
      <c r="W316" s="984"/>
      <c r="X316" s="984"/>
      <c r="Y316" s="984"/>
      <c r="Z316" s="984"/>
      <c r="AA316" s="984"/>
      <c r="AB316" s="984"/>
      <c r="AC316" s="984"/>
      <c r="AD316" s="984"/>
      <c r="AE316" s="984"/>
      <c r="AF316" s="984"/>
      <c r="AG316" s="984"/>
      <c r="AH316" s="984"/>
      <c r="AI316" s="984"/>
      <c r="AJ316" s="984"/>
      <c r="AK316" s="984"/>
      <c r="AL316" s="984"/>
      <c r="AM316" s="984"/>
      <c r="AN316" s="984"/>
      <c r="AO316" s="984"/>
      <c r="AP316" s="984"/>
      <c r="AQ316" s="984"/>
      <c r="AR316" s="984"/>
      <c r="AS316" s="984"/>
      <c r="AT316" s="984"/>
      <c r="AU316" s="984"/>
      <c r="AV316" s="984"/>
      <c r="AW316" s="984"/>
      <c r="AX316" s="984"/>
      <c r="AY316" s="984"/>
      <c r="AZ316" s="984"/>
      <c r="BA316" s="984"/>
      <c r="BB316" s="984"/>
      <c r="BC316" s="984"/>
      <c r="BD316" s="984"/>
      <c r="BE316" s="984"/>
      <c r="BF316" s="984"/>
      <c r="BG316" s="984"/>
      <c r="BH316" s="984"/>
      <c r="BI316" s="984"/>
      <c r="BJ316" s="984"/>
      <c r="BK316" s="984"/>
      <c r="BL316" s="984"/>
      <c r="BM316" s="984"/>
      <c r="BN316" s="984"/>
      <c r="BO316" s="984"/>
      <c r="BP316" s="984"/>
      <c r="BQ316" s="984"/>
      <c r="BR316" s="984"/>
      <c r="BS316" s="984"/>
      <c r="BT316" s="984"/>
      <c r="BU316" s="984"/>
      <c r="BV316" s="984"/>
      <c r="BW316" s="984"/>
      <c r="BX316" s="984"/>
      <c r="BY316" s="984"/>
      <c r="BZ316" s="984"/>
      <c r="CA316" s="984"/>
      <c r="CB316" s="984"/>
      <c r="CC316" s="984"/>
      <c r="CD316" s="984"/>
      <c r="CE316" s="984"/>
      <c r="CF316" s="984"/>
      <c r="CG316" s="984"/>
      <c r="CH316" s="984"/>
      <c r="CI316" s="984"/>
      <c r="CJ316" s="984"/>
      <c r="CK316" s="984"/>
      <c r="CL316" s="984"/>
      <c r="CM316" s="984"/>
      <c r="CN316" s="984"/>
      <c r="CO316" s="984"/>
      <c r="CP316" s="984"/>
      <c r="CQ316" s="984"/>
      <c r="CR316" s="984"/>
      <c r="CS316" s="984"/>
      <c r="CT316" s="984"/>
      <c r="CU316" s="984"/>
      <c r="CV316" s="984"/>
      <c r="CW316" s="984"/>
      <c r="CX316" s="984"/>
      <c r="CY316" s="984"/>
      <c r="CZ316" s="984"/>
      <c r="DA316" s="984"/>
      <c r="DB316" s="984"/>
      <c r="DC316" s="984"/>
      <c r="DD316" s="984"/>
      <c r="DE316" s="984"/>
      <c r="DF316" s="984"/>
      <c r="DG316" s="984"/>
      <c r="DH316" s="984"/>
      <c r="DI316" s="984"/>
      <c r="DJ316" s="984"/>
      <c r="DK316" s="984"/>
      <c r="DL316" s="984"/>
    </row>
    <row r="317" spans="1:116" s="987" customFormat="1">
      <c r="A317" s="985"/>
      <c r="B317" s="985"/>
      <c r="C317" s="985"/>
      <c r="D317" s="1000" t="s">
        <v>1122</v>
      </c>
      <c r="E317" s="1000"/>
      <c r="F317" s="985"/>
      <c r="G317" s="985"/>
      <c r="H317" s="985"/>
    </row>
    <row r="318" spans="1:116" s="923" customFormat="1" ht="12.4">
      <c r="A318" s="988"/>
      <c r="B318" s="988"/>
      <c r="C318" s="988"/>
      <c r="D318" s="867" t="s">
        <v>1003</v>
      </c>
      <c r="E318" s="867"/>
      <c r="F318" s="989"/>
      <c r="G318" s="881"/>
      <c r="H318" s="990"/>
      <c r="I318" s="990"/>
      <c r="J318" s="990">
        <f>SUMIF('LCR &amp; Benchmark weighted'!J250:J253,"&gt;0",'LCR &amp; Benchmark weighted'!J250:J253)+SUMIF('LCR &amp; Benchmark weighted'!J255:J261,"&gt;0",'LCR &amp; Benchmark weighted'!J255:J261)</f>
        <v>0</v>
      </c>
      <c r="K318" s="990">
        <f>SUMIF('LCR &amp; Benchmark weighted'!K250:K253,"&gt;0",'LCR &amp; Benchmark weighted'!K250:K253)+SUMIF('LCR &amp; Benchmark weighted'!K255:K261,"&gt;0",'LCR &amp; Benchmark weighted'!K255:K261)</f>
        <v>0</v>
      </c>
      <c r="L318" s="990">
        <f>SUMIF('LCR &amp; Benchmark weighted'!L250:L253,"&gt;0",'LCR &amp; Benchmark weighted'!L250:L253)+SUMIF('LCR &amp; Benchmark weighted'!L255:L261,"&gt;0",'LCR &amp; Benchmark weighted'!L255:L261)</f>
        <v>0</v>
      </c>
      <c r="M318" s="990">
        <f>SUMIF('LCR &amp; Benchmark weighted'!M250:M253,"&gt;0",'LCR &amp; Benchmark weighted'!M250:M253)+SUMIF('LCR &amp; Benchmark weighted'!M255:M261,"&gt;0",'LCR &amp; Benchmark weighted'!M255:M261)</f>
        <v>0</v>
      </c>
      <c r="N318" s="990">
        <f>SUMIF('LCR &amp; Benchmark weighted'!N250:N253,"&gt;0",'LCR &amp; Benchmark weighted'!N250:N253)+SUMIF('LCR &amp; Benchmark weighted'!N255:N261,"&gt;0",'LCR &amp; Benchmark weighted'!N255:N261)</f>
        <v>0</v>
      </c>
      <c r="O318" s="990">
        <f>SUMIF('LCR &amp; Benchmark weighted'!O250:O253,"&gt;0",'LCR &amp; Benchmark weighted'!O250:O253)+SUMIF('LCR &amp; Benchmark weighted'!O255:O261,"&gt;0",'LCR &amp; Benchmark weighted'!O255:O261)</f>
        <v>0</v>
      </c>
      <c r="P318" s="990">
        <f>SUMIF('LCR &amp; Benchmark weighted'!P250:P253,"&gt;0",'LCR &amp; Benchmark weighted'!P250:P253)+SUMIF('LCR &amp; Benchmark weighted'!P255:P261,"&gt;0",'LCR &amp; Benchmark weighted'!P255:P261)</f>
        <v>0</v>
      </c>
      <c r="Q318" s="990">
        <f>SUMIF('LCR &amp; Benchmark weighted'!Q250:Q253,"&gt;0",'LCR &amp; Benchmark weighted'!Q250:Q253)+SUMIF('LCR &amp; Benchmark weighted'!Q255:Q261,"&gt;0",'LCR &amp; Benchmark weighted'!Q255:Q261)</f>
        <v>0</v>
      </c>
      <c r="R318" s="990">
        <f>SUMIF('LCR &amp; Benchmark weighted'!R250:R253,"&gt;0",'LCR &amp; Benchmark weighted'!R250:R253)+SUMIF('LCR &amp; Benchmark weighted'!R255:R261,"&gt;0",'LCR &amp; Benchmark weighted'!R255:R261)</f>
        <v>0</v>
      </c>
      <c r="S318" s="990">
        <f>SUMIF('LCR &amp; Benchmark weighted'!S250:S253,"&gt;0",'LCR &amp; Benchmark weighted'!S250:S253)+SUMIF('LCR &amp; Benchmark weighted'!S255:S261,"&gt;0",'LCR &amp; Benchmark weighted'!S255:S261)</f>
        <v>0</v>
      </c>
      <c r="T318" s="990">
        <f>SUMIF('LCR &amp; Benchmark weighted'!T250:T253,"&gt;0",'LCR &amp; Benchmark weighted'!T250:T253)+SUMIF('LCR &amp; Benchmark weighted'!T255:T261,"&gt;0",'LCR &amp; Benchmark weighted'!T255:T261)</f>
        <v>0</v>
      </c>
      <c r="U318" s="990">
        <f>SUMIF('LCR &amp; Benchmark weighted'!U250:U253,"&gt;0",'LCR &amp; Benchmark weighted'!U250:U253)+SUMIF('LCR &amp; Benchmark weighted'!U255:U261,"&gt;0",'LCR &amp; Benchmark weighted'!U255:U261)</f>
        <v>0</v>
      </c>
      <c r="V318" s="990">
        <f>SUMIF('LCR &amp; Benchmark weighted'!V250:V253,"&gt;0",'LCR &amp; Benchmark weighted'!V250:V253)+SUMIF('LCR &amp; Benchmark weighted'!V255:V261,"&gt;0",'LCR &amp; Benchmark weighted'!V255:V261)</f>
        <v>0</v>
      </c>
      <c r="W318" s="990">
        <f>SUMIF('LCR &amp; Benchmark weighted'!W250:W253,"&gt;0",'LCR &amp; Benchmark weighted'!W250:W253)+SUMIF('LCR &amp; Benchmark weighted'!W255:W261,"&gt;0",'LCR &amp; Benchmark weighted'!W255:W261)</f>
        <v>0</v>
      </c>
      <c r="X318" s="990">
        <f>SUMIF('LCR &amp; Benchmark weighted'!X250:X253,"&gt;0",'LCR &amp; Benchmark weighted'!X250:X253)+SUMIF('LCR &amp; Benchmark weighted'!X255:X261,"&gt;0",'LCR &amp; Benchmark weighted'!X255:X261)</f>
        <v>0</v>
      </c>
      <c r="Y318" s="990">
        <f>SUMIF('LCR &amp; Benchmark weighted'!Y250:Y253,"&gt;0",'LCR &amp; Benchmark weighted'!Y250:Y253)+SUMIF('LCR &amp; Benchmark weighted'!Y255:Y261,"&gt;0",'LCR &amp; Benchmark weighted'!Y255:Y261)</f>
        <v>0</v>
      </c>
      <c r="Z318" s="990">
        <f>SUMIF('LCR &amp; Benchmark weighted'!Z250:Z253,"&gt;0",'LCR &amp; Benchmark weighted'!Z250:Z253)+SUMIF('LCR &amp; Benchmark weighted'!Z255:Z261,"&gt;0",'LCR &amp; Benchmark weighted'!Z255:Z261)</f>
        <v>0</v>
      </c>
      <c r="AA318" s="990">
        <f>SUMIF('LCR &amp; Benchmark weighted'!AA250:AA253,"&gt;0",'LCR &amp; Benchmark weighted'!AA250:AA253)+SUMIF('LCR &amp; Benchmark weighted'!AA255:AA261,"&gt;0",'LCR &amp; Benchmark weighted'!AA255:AA261)</f>
        <v>0</v>
      </c>
      <c r="AB318" s="990">
        <f>SUMIF('LCR &amp; Benchmark weighted'!AB250:AB253,"&gt;0",'LCR &amp; Benchmark weighted'!AB250:AB253)+SUMIF('LCR &amp; Benchmark weighted'!AB255:AB261,"&gt;0",'LCR &amp; Benchmark weighted'!AB255:AB261)</f>
        <v>0</v>
      </c>
      <c r="AC318" s="990">
        <f>SUMIF('LCR &amp; Benchmark weighted'!AC250:AC253,"&gt;0",'LCR &amp; Benchmark weighted'!AC250:AC253)+SUMIF('LCR &amp; Benchmark weighted'!AC255:AC261,"&gt;0",'LCR &amp; Benchmark weighted'!AC255:AC261)</f>
        <v>0</v>
      </c>
      <c r="AD318" s="990">
        <f>SUMIF('LCR &amp; Benchmark weighted'!AD250:AD253,"&gt;0",'LCR &amp; Benchmark weighted'!AD250:AD253)+SUMIF('LCR &amp; Benchmark weighted'!AD255:AD261,"&gt;0",'LCR &amp; Benchmark weighted'!AD255:AD261)</f>
        <v>0</v>
      </c>
      <c r="AE318" s="990">
        <f>SUMIF('LCR &amp; Benchmark weighted'!AE250:AE253,"&gt;0",'LCR &amp; Benchmark weighted'!AE250:AE253)+SUMIF('LCR &amp; Benchmark weighted'!AE255:AE261,"&gt;0",'LCR &amp; Benchmark weighted'!AE255:AE261)</f>
        <v>0</v>
      </c>
      <c r="AF318" s="990">
        <f>SUMIF('LCR &amp; Benchmark weighted'!AF250:AF253,"&gt;0",'LCR &amp; Benchmark weighted'!AF250:AF253)+SUMIF('LCR &amp; Benchmark weighted'!AF255:AF261,"&gt;0",'LCR &amp; Benchmark weighted'!AF255:AF261)</f>
        <v>0</v>
      </c>
      <c r="AG318" s="990">
        <f>SUMIF('LCR &amp; Benchmark weighted'!AG250:AG253,"&gt;0",'LCR &amp; Benchmark weighted'!AG250:AG253)+SUMIF('LCR &amp; Benchmark weighted'!AG255:AG261,"&gt;0",'LCR &amp; Benchmark weighted'!AG255:AG261)</f>
        <v>0</v>
      </c>
      <c r="AH318" s="990">
        <f>SUMIF('LCR &amp; Benchmark weighted'!AH250:AH253,"&gt;0",'LCR &amp; Benchmark weighted'!AH250:AH253)+SUMIF('LCR &amp; Benchmark weighted'!AH255:AH261,"&gt;0",'LCR &amp; Benchmark weighted'!AH255:AH261)</f>
        <v>0</v>
      </c>
      <c r="AI318" s="990">
        <f>SUMIF('LCR &amp; Benchmark weighted'!AI250:AI253,"&gt;0",'LCR &amp; Benchmark weighted'!AI250:AI253)+SUMIF('LCR &amp; Benchmark weighted'!AI255:AI261,"&gt;0",'LCR &amp; Benchmark weighted'!AI255:AI261)</f>
        <v>0</v>
      </c>
      <c r="AJ318" s="990">
        <f>SUMIF('LCR &amp; Benchmark weighted'!AJ250:AJ253,"&gt;0",'LCR &amp; Benchmark weighted'!AJ250:AJ253)+SUMIF('LCR &amp; Benchmark weighted'!AJ255:AJ261,"&gt;0",'LCR &amp; Benchmark weighted'!AJ255:AJ261)</f>
        <v>0</v>
      </c>
      <c r="AK318" s="990">
        <f>SUMIF('LCR &amp; Benchmark weighted'!AK250:AK253,"&gt;0",'LCR &amp; Benchmark weighted'!AK250:AK253)+SUMIF('LCR &amp; Benchmark weighted'!AK255:AK261,"&gt;0",'LCR &amp; Benchmark weighted'!AK255:AK261)</f>
        <v>0</v>
      </c>
      <c r="AL318" s="990">
        <f>SUMIF('LCR &amp; Benchmark weighted'!AL250:AL253,"&gt;0",'LCR &amp; Benchmark weighted'!AL250:AL253)+SUMIF('LCR &amp; Benchmark weighted'!AL255:AL261,"&gt;0",'LCR &amp; Benchmark weighted'!AL255:AL261)</f>
        <v>0</v>
      </c>
      <c r="AM318" s="990">
        <f>SUMIF('LCR &amp; Benchmark weighted'!AM250:AM253,"&gt;0",'LCR &amp; Benchmark weighted'!AM250:AM253)+SUMIF('LCR &amp; Benchmark weighted'!AM255:AM261,"&gt;0",'LCR &amp; Benchmark weighted'!AM255:AM261)</f>
        <v>0</v>
      </c>
      <c r="AN318" s="990">
        <f>SUMIF('LCR &amp; Benchmark weighted'!AN250:AN253,"&gt;0",'LCR &amp; Benchmark weighted'!AN250:AN253)+SUMIF('LCR &amp; Benchmark weighted'!AN255:AN261,"&gt;0",'LCR &amp; Benchmark weighted'!AN255:AN261)</f>
        <v>0</v>
      </c>
      <c r="AO318" s="990">
        <f>SUMIF('LCR &amp; Benchmark weighted'!AO250:AO253,"&gt;0",'LCR &amp; Benchmark weighted'!AO250:AO253)+SUMIF('LCR &amp; Benchmark weighted'!AO255:AO261,"&gt;0",'LCR &amp; Benchmark weighted'!AO255:AO261)</f>
        <v>0</v>
      </c>
      <c r="AP318" s="990">
        <f>SUMIF('LCR &amp; Benchmark weighted'!AP250:AP253,"&gt;0",'LCR &amp; Benchmark weighted'!AP250:AP253)+SUMIF('LCR &amp; Benchmark weighted'!AP255:AP261,"&gt;0",'LCR &amp; Benchmark weighted'!AP255:AP261)</f>
        <v>0</v>
      </c>
      <c r="AQ318" s="990">
        <f>SUMIF('LCR &amp; Benchmark weighted'!AQ250:AQ253,"&gt;0",'LCR &amp; Benchmark weighted'!AQ250:AQ253)+SUMIF('LCR &amp; Benchmark weighted'!AQ255:AQ261,"&gt;0",'LCR &amp; Benchmark weighted'!AQ255:AQ261)</f>
        <v>0</v>
      </c>
      <c r="AR318" s="990">
        <f>SUMIF('LCR &amp; Benchmark weighted'!AR250:AR253,"&gt;0",'LCR &amp; Benchmark weighted'!AR250:AR253)+SUMIF('LCR &amp; Benchmark weighted'!AR255:AR261,"&gt;0",'LCR &amp; Benchmark weighted'!AR255:AR261)</f>
        <v>0</v>
      </c>
      <c r="AS318" s="990">
        <f>SUMIF('LCR &amp; Benchmark weighted'!AS250:AS253,"&gt;0",'LCR &amp; Benchmark weighted'!AS250:AS253)+SUMIF('LCR &amp; Benchmark weighted'!AS255:AS261,"&gt;0",'LCR &amp; Benchmark weighted'!AS255:AS261)</f>
        <v>0</v>
      </c>
      <c r="AT318" s="990">
        <f>SUMIF('LCR &amp; Benchmark weighted'!AT250:AT253,"&gt;0",'LCR &amp; Benchmark weighted'!AT250:AT253)+SUMIF('LCR &amp; Benchmark weighted'!AT255:AT261,"&gt;0",'LCR &amp; Benchmark weighted'!AT255:AT261)</f>
        <v>0</v>
      </c>
      <c r="AU318" s="990">
        <f>SUMIF('LCR &amp; Benchmark weighted'!AU250:AU253,"&gt;0",'LCR &amp; Benchmark weighted'!AU250:AU253)+SUMIF('LCR &amp; Benchmark weighted'!AU255:AU261,"&gt;0",'LCR &amp; Benchmark weighted'!AU255:AU261)</f>
        <v>0</v>
      </c>
      <c r="AV318" s="990">
        <f>SUMIF('LCR &amp; Benchmark weighted'!AV250:AV253,"&gt;0",'LCR &amp; Benchmark weighted'!AV250:AV253)+SUMIF('LCR &amp; Benchmark weighted'!AV255:AV261,"&gt;0",'LCR &amp; Benchmark weighted'!AV255:AV261)</f>
        <v>0</v>
      </c>
      <c r="AW318" s="990">
        <f>SUMIF('LCR &amp; Benchmark weighted'!AW250:AW253,"&gt;0",'LCR &amp; Benchmark weighted'!AW250:AW253)+SUMIF('LCR &amp; Benchmark weighted'!AW255:AW261,"&gt;0",'LCR &amp; Benchmark weighted'!AW255:AW261)</f>
        <v>0</v>
      </c>
      <c r="AX318" s="990">
        <f>SUMIF('LCR &amp; Benchmark weighted'!AX250:AX253,"&gt;0",'LCR &amp; Benchmark weighted'!AX250:AX253)+SUMIF('LCR &amp; Benchmark weighted'!AX255:AX261,"&gt;0",'LCR &amp; Benchmark weighted'!AX255:AX261)</f>
        <v>0</v>
      </c>
      <c r="AY318" s="990">
        <f>SUMIF('LCR &amp; Benchmark weighted'!AY250:AY253,"&gt;0",'LCR &amp; Benchmark weighted'!AY250:AY253)+SUMIF('LCR &amp; Benchmark weighted'!AY255:AY261,"&gt;0",'LCR &amp; Benchmark weighted'!AY255:AY261)</f>
        <v>0</v>
      </c>
      <c r="AZ318" s="990">
        <f>SUMIF('LCR &amp; Benchmark weighted'!AZ250:AZ253,"&gt;0",'LCR &amp; Benchmark weighted'!AZ250:AZ253)+SUMIF('LCR &amp; Benchmark weighted'!AZ255:AZ261,"&gt;0",'LCR &amp; Benchmark weighted'!AZ255:AZ261)</f>
        <v>0</v>
      </c>
      <c r="BA318" s="990">
        <f>SUMIF('LCR &amp; Benchmark weighted'!BA250:BA253,"&gt;0",'LCR &amp; Benchmark weighted'!BA250:BA253)+SUMIF('LCR &amp; Benchmark weighted'!BA255:BA261,"&gt;0",'LCR &amp; Benchmark weighted'!BA255:BA261)</f>
        <v>0</v>
      </c>
      <c r="BB318" s="990">
        <f>SUMIF('LCR &amp; Benchmark weighted'!BB250:BB253,"&gt;0",'LCR &amp; Benchmark weighted'!BB250:BB253)+SUMIF('LCR &amp; Benchmark weighted'!BB255:BB261,"&gt;0",'LCR &amp; Benchmark weighted'!BB255:BB261)</f>
        <v>0</v>
      </c>
      <c r="BC318" s="990">
        <f>SUMIF('LCR &amp; Benchmark weighted'!BC250:BC253,"&gt;0",'LCR &amp; Benchmark weighted'!BC250:BC253)+SUMIF('LCR &amp; Benchmark weighted'!BC255:BC261,"&gt;0",'LCR &amp; Benchmark weighted'!BC255:BC261)</f>
        <v>0</v>
      </c>
      <c r="BD318" s="990">
        <f>SUMIF('LCR &amp; Benchmark weighted'!BD250:BD253,"&gt;0",'LCR &amp; Benchmark weighted'!BD250:BD253)+SUMIF('LCR &amp; Benchmark weighted'!BD255:BD261,"&gt;0",'LCR &amp; Benchmark weighted'!BD255:BD261)</f>
        <v>0</v>
      </c>
      <c r="BE318" s="990">
        <f>SUMIF('LCR &amp; Benchmark weighted'!BE250:BE253,"&gt;0",'LCR &amp; Benchmark weighted'!BE250:BE253)+SUMIF('LCR &amp; Benchmark weighted'!BE255:BE261,"&gt;0",'LCR &amp; Benchmark weighted'!BE255:BE261)</f>
        <v>0</v>
      </c>
      <c r="BF318" s="990">
        <f>SUMIF('LCR &amp; Benchmark weighted'!BF250:BF253,"&gt;0",'LCR &amp; Benchmark weighted'!BF250:BF253)+SUMIF('LCR &amp; Benchmark weighted'!BF255:BF261,"&gt;0",'LCR &amp; Benchmark weighted'!BF255:BF261)</f>
        <v>0</v>
      </c>
      <c r="BG318" s="990">
        <f>SUMIF('LCR &amp; Benchmark weighted'!BG250:BG253,"&gt;0",'LCR &amp; Benchmark weighted'!BG250:BG253)+SUMIF('LCR &amp; Benchmark weighted'!BG255:BG261,"&gt;0",'LCR &amp; Benchmark weighted'!BG255:BG261)</f>
        <v>0</v>
      </c>
      <c r="BH318" s="990">
        <f>SUMIF('LCR &amp; Benchmark weighted'!BH250:BH253,"&gt;0",'LCR &amp; Benchmark weighted'!BH250:BH253)+SUMIF('LCR &amp; Benchmark weighted'!BH255:BH261,"&gt;0",'LCR &amp; Benchmark weighted'!BH255:BH261)</f>
        <v>0</v>
      </c>
      <c r="BI318" s="990">
        <f>SUMIF('LCR &amp; Benchmark weighted'!BI250:BI253,"&gt;0",'LCR &amp; Benchmark weighted'!BI250:BI253)+SUMIF('LCR &amp; Benchmark weighted'!BI255:BI261,"&gt;0",'LCR &amp; Benchmark weighted'!BI255:BI261)</f>
        <v>0</v>
      </c>
      <c r="BJ318" s="990">
        <f>SUMIF('LCR &amp; Benchmark weighted'!BJ250:BJ253,"&gt;0",'LCR &amp; Benchmark weighted'!BJ250:BJ253)+SUMIF('LCR &amp; Benchmark weighted'!BJ255:BJ261,"&gt;0",'LCR &amp; Benchmark weighted'!BJ255:BJ261)</f>
        <v>0</v>
      </c>
      <c r="BK318" s="990">
        <f>SUMIF('LCR &amp; Benchmark weighted'!BK250:BK253,"&gt;0",'LCR &amp; Benchmark weighted'!BK250:BK253)+SUMIF('LCR &amp; Benchmark weighted'!BK255:BK261,"&gt;0",'LCR &amp; Benchmark weighted'!BK255:BK261)</f>
        <v>0</v>
      </c>
      <c r="BL318" s="990">
        <f>SUMIF('LCR &amp; Benchmark weighted'!BL250:BL253,"&gt;0",'LCR &amp; Benchmark weighted'!BL250:BL253)+SUMIF('LCR &amp; Benchmark weighted'!BL255:BL261,"&gt;0",'LCR &amp; Benchmark weighted'!BL255:BL261)</f>
        <v>0</v>
      </c>
      <c r="BM318" s="990">
        <f>SUMIF('LCR &amp; Benchmark weighted'!BM250:BM253,"&gt;0",'LCR &amp; Benchmark weighted'!BM250:BM253)+SUMIF('LCR &amp; Benchmark weighted'!BM255:BM261,"&gt;0",'LCR &amp; Benchmark weighted'!BM255:BM261)</f>
        <v>0</v>
      </c>
      <c r="BN318" s="990">
        <f>SUMIF('LCR &amp; Benchmark weighted'!BN250:BN253,"&gt;0",'LCR &amp; Benchmark weighted'!BN250:BN253)+SUMIF('LCR &amp; Benchmark weighted'!BN255:BN261,"&gt;0",'LCR &amp; Benchmark weighted'!BN255:BN261)</f>
        <v>0</v>
      </c>
      <c r="BO318" s="990">
        <f>SUMIF('LCR &amp; Benchmark weighted'!BO250:BO253,"&gt;0",'LCR &amp; Benchmark weighted'!BO250:BO253)+SUMIF('LCR &amp; Benchmark weighted'!BO255:BO261,"&gt;0",'LCR &amp; Benchmark weighted'!BO255:BO261)</f>
        <v>0</v>
      </c>
      <c r="BP318" s="990">
        <f>SUMIF('LCR &amp; Benchmark weighted'!BP250:BP253,"&gt;0",'LCR &amp; Benchmark weighted'!BP250:BP253)+SUMIF('LCR &amp; Benchmark weighted'!BP255:BP261,"&gt;0",'LCR &amp; Benchmark weighted'!BP255:BP261)</f>
        <v>0</v>
      </c>
      <c r="BQ318" s="990">
        <f>SUMIF('LCR &amp; Benchmark weighted'!BQ250:BQ253,"&gt;0",'LCR &amp; Benchmark weighted'!BQ250:BQ253)+SUMIF('LCR &amp; Benchmark weighted'!BQ255:BQ261,"&gt;0",'LCR &amp; Benchmark weighted'!BQ255:BQ261)</f>
        <v>0</v>
      </c>
      <c r="BR318" s="990">
        <f>SUMIF('LCR &amp; Benchmark weighted'!BR250:BR253,"&gt;0",'LCR &amp; Benchmark weighted'!BR250:BR253)+SUMIF('LCR &amp; Benchmark weighted'!BR255:BR261,"&gt;0",'LCR &amp; Benchmark weighted'!BR255:BR261)</f>
        <v>0</v>
      </c>
      <c r="BS318" s="990">
        <f>SUMIF('LCR &amp; Benchmark weighted'!BS250:BS253,"&gt;0",'LCR &amp; Benchmark weighted'!BS250:BS253)+SUMIF('LCR &amp; Benchmark weighted'!BS255:BS261,"&gt;0",'LCR &amp; Benchmark weighted'!BS255:BS261)</f>
        <v>0</v>
      </c>
      <c r="BT318" s="990">
        <f>SUMIF('LCR &amp; Benchmark weighted'!BT250:BT253,"&gt;0",'LCR &amp; Benchmark weighted'!BT250:BT253)+SUMIF('LCR &amp; Benchmark weighted'!BT255:BT261,"&gt;0",'LCR &amp; Benchmark weighted'!BT255:BT261)</f>
        <v>0</v>
      </c>
      <c r="BU318" s="990">
        <f>SUMIF('LCR &amp; Benchmark weighted'!BU250:BU253,"&gt;0",'LCR &amp; Benchmark weighted'!BU250:BU253)+SUMIF('LCR &amp; Benchmark weighted'!BU255:BU261,"&gt;0",'LCR &amp; Benchmark weighted'!BU255:BU261)</f>
        <v>0</v>
      </c>
      <c r="BV318" s="990">
        <f>SUMIF('LCR &amp; Benchmark weighted'!BV250:BV253,"&gt;0",'LCR &amp; Benchmark weighted'!BV250:BV253)+SUMIF('LCR &amp; Benchmark weighted'!BV255:BV261,"&gt;0",'LCR &amp; Benchmark weighted'!BV255:BV261)</f>
        <v>0</v>
      </c>
      <c r="BW318" s="990">
        <f>SUMIF('LCR &amp; Benchmark weighted'!BW250:BW253,"&gt;0",'LCR &amp; Benchmark weighted'!BW250:BW253)+SUMIF('LCR &amp; Benchmark weighted'!BW255:BW261,"&gt;0",'LCR &amp; Benchmark weighted'!BW255:BW261)</f>
        <v>0</v>
      </c>
      <c r="BX318" s="990">
        <f>SUMIF('LCR &amp; Benchmark weighted'!BX250:BX253,"&gt;0",'LCR &amp; Benchmark weighted'!BX250:BX253)+SUMIF('LCR &amp; Benchmark weighted'!BX255:BX261,"&gt;0",'LCR &amp; Benchmark weighted'!BX255:BX261)</f>
        <v>0</v>
      </c>
      <c r="BY318" s="990">
        <f>SUMIF('LCR &amp; Benchmark weighted'!BY250:BY253,"&gt;0",'LCR &amp; Benchmark weighted'!BY250:BY253)+SUMIF('LCR &amp; Benchmark weighted'!BY255:BY261,"&gt;0",'LCR &amp; Benchmark weighted'!BY255:BY261)</f>
        <v>0</v>
      </c>
      <c r="BZ318" s="990">
        <f>SUMIF('LCR &amp; Benchmark weighted'!BZ250:BZ253,"&gt;0",'LCR &amp; Benchmark weighted'!BZ250:BZ253)+SUMIF('LCR &amp; Benchmark weighted'!BZ255:BZ261,"&gt;0",'LCR &amp; Benchmark weighted'!BZ255:BZ261)</f>
        <v>0</v>
      </c>
      <c r="CA318" s="990">
        <f>SUMIF('LCR &amp; Benchmark weighted'!CA250:CA253,"&gt;0",'LCR &amp; Benchmark weighted'!CA250:CA253)+SUMIF('LCR &amp; Benchmark weighted'!CA255:CA261,"&gt;0",'LCR &amp; Benchmark weighted'!CA255:CA261)</f>
        <v>0</v>
      </c>
      <c r="CB318" s="990">
        <f>SUMIF('LCR &amp; Benchmark weighted'!CB250:CB253,"&gt;0",'LCR &amp; Benchmark weighted'!CB250:CB253)+SUMIF('LCR &amp; Benchmark weighted'!CB255:CB261,"&gt;0",'LCR &amp; Benchmark weighted'!CB255:CB261)</f>
        <v>0</v>
      </c>
      <c r="CC318" s="990">
        <f>SUMIF('LCR &amp; Benchmark weighted'!CC250:CC253,"&gt;0",'LCR &amp; Benchmark weighted'!CC250:CC253)+SUMIF('LCR &amp; Benchmark weighted'!CC255:CC261,"&gt;0",'LCR &amp; Benchmark weighted'!CC255:CC261)</f>
        <v>0</v>
      </c>
      <c r="CD318" s="990">
        <f>SUMIF('LCR &amp; Benchmark weighted'!CD250:CD253,"&gt;0",'LCR &amp; Benchmark weighted'!CD250:CD253)+SUMIF('LCR &amp; Benchmark weighted'!CD255:CD261,"&gt;0",'LCR &amp; Benchmark weighted'!CD255:CD261)</f>
        <v>0</v>
      </c>
      <c r="CE318" s="990">
        <f>SUMIF('LCR &amp; Benchmark weighted'!CE250:CE253,"&gt;0",'LCR &amp; Benchmark weighted'!CE250:CE253)+SUMIF('LCR &amp; Benchmark weighted'!CE255:CE261,"&gt;0",'LCR &amp; Benchmark weighted'!CE255:CE261)</f>
        <v>0</v>
      </c>
      <c r="CF318" s="990">
        <f>SUMIF('LCR &amp; Benchmark weighted'!CF250:CF253,"&gt;0",'LCR &amp; Benchmark weighted'!CF250:CF253)+SUMIF('LCR &amp; Benchmark weighted'!CF255:CF261,"&gt;0",'LCR &amp; Benchmark weighted'!CF255:CF261)</f>
        <v>0</v>
      </c>
      <c r="CG318" s="990">
        <f>SUMIF('LCR &amp; Benchmark weighted'!CG250:CG253,"&gt;0",'LCR &amp; Benchmark weighted'!CG250:CG253)+SUMIF('LCR &amp; Benchmark weighted'!CG255:CG261,"&gt;0",'LCR &amp; Benchmark weighted'!CG255:CG261)</f>
        <v>0</v>
      </c>
      <c r="CH318" s="990">
        <f>SUMIF('LCR &amp; Benchmark weighted'!CH250:CH253,"&gt;0",'LCR &amp; Benchmark weighted'!CH250:CH253)+SUMIF('LCR &amp; Benchmark weighted'!CH255:CH261,"&gt;0",'LCR &amp; Benchmark weighted'!CH255:CH261)</f>
        <v>0</v>
      </c>
      <c r="CI318" s="990">
        <f>SUMIF('LCR &amp; Benchmark weighted'!CI250:CI253,"&gt;0",'LCR &amp; Benchmark weighted'!CI250:CI253)+SUMIF('LCR &amp; Benchmark weighted'!CI255:CI261,"&gt;0",'LCR &amp; Benchmark weighted'!CI255:CI261)</f>
        <v>0</v>
      </c>
      <c r="CJ318" s="990">
        <f>SUMIF('LCR &amp; Benchmark weighted'!CJ250:CJ253,"&gt;0",'LCR &amp; Benchmark weighted'!CJ250:CJ253)+SUMIF('LCR &amp; Benchmark weighted'!CJ255:CJ261,"&gt;0",'LCR &amp; Benchmark weighted'!CJ255:CJ261)</f>
        <v>0</v>
      </c>
      <c r="CK318" s="990">
        <f>SUMIF('LCR &amp; Benchmark weighted'!CK250:CK253,"&gt;0",'LCR &amp; Benchmark weighted'!CK250:CK253)+SUMIF('LCR &amp; Benchmark weighted'!CK255:CK261,"&gt;0",'LCR &amp; Benchmark weighted'!CK255:CK261)</f>
        <v>0</v>
      </c>
      <c r="CL318" s="990">
        <f>SUMIF('LCR &amp; Benchmark weighted'!CL250:CL253,"&gt;0",'LCR &amp; Benchmark weighted'!CL250:CL253)+SUMIF('LCR &amp; Benchmark weighted'!CL255:CL261,"&gt;0",'LCR &amp; Benchmark weighted'!CL255:CL261)</f>
        <v>0</v>
      </c>
      <c r="CM318" s="990">
        <f>SUMIF('LCR &amp; Benchmark weighted'!CM250:CM253,"&gt;0",'LCR &amp; Benchmark weighted'!CM250:CM253)+SUMIF('LCR &amp; Benchmark weighted'!CM255:CM261,"&gt;0",'LCR &amp; Benchmark weighted'!CM255:CM261)</f>
        <v>0</v>
      </c>
      <c r="CN318" s="990">
        <f>SUMIF('LCR &amp; Benchmark weighted'!CN250:CN253,"&gt;0",'LCR &amp; Benchmark weighted'!CN250:CN253)+SUMIF('LCR &amp; Benchmark weighted'!CN255:CN261,"&gt;0",'LCR &amp; Benchmark weighted'!CN255:CN261)</f>
        <v>0</v>
      </c>
      <c r="CO318" s="990">
        <f>SUMIF('LCR &amp; Benchmark weighted'!CO250:CO253,"&gt;0",'LCR &amp; Benchmark weighted'!CO250:CO253)+SUMIF('LCR &amp; Benchmark weighted'!CO255:CO261,"&gt;0",'LCR &amp; Benchmark weighted'!CO255:CO261)</f>
        <v>0</v>
      </c>
      <c r="CP318" s="990">
        <f>SUMIF('LCR &amp; Benchmark weighted'!CP250:CP253,"&gt;0",'LCR &amp; Benchmark weighted'!CP250:CP253)+SUMIF('LCR &amp; Benchmark weighted'!CP255:CP261,"&gt;0",'LCR &amp; Benchmark weighted'!CP255:CP261)</f>
        <v>0</v>
      </c>
      <c r="CQ318" s="990">
        <f>SUMIF('LCR &amp; Benchmark weighted'!CQ250:CQ253,"&gt;0",'LCR &amp; Benchmark weighted'!CQ250:CQ253)+SUMIF('LCR &amp; Benchmark weighted'!CQ255:CQ261,"&gt;0",'LCR &amp; Benchmark weighted'!CQ255:CQ261)</f>
        <v>0</v>
      </c>
      <c r="CR318" s="990">
        <f>SUMIF('LCR &amp; Benchmark weighted'!CR250:CR253,"&gt;0",'LCR &amp; Benchmark weighted'!CR250:CR253)+SUMIF('LCR &amp; Benchmark weighted'!CR255:CR261,"&gt;0",'LCR &amp; Benchmark weighted'!CR255:CR261)</f>
        <v>0</v>
      </c>
      <c r="CS318" s="990">
        <f>SUMIF('LCR &amp; Benchmark weighted'!CS250:CS253,"&gt;0",'LCR &amp; Benchmark weighted'!CS250:CS253)+SUMIF('LCR &amp; Benchmark weighted'!CS255:CS261,"&gt;0",'LCR &amp; Benchmark weighted'!CS255:CS261)</f>
        <v>0</v>
      </c>
      <c r="CT318" s="990">
        <f>SUMIF('LCR &amp; Benchmark weighted'!CT250:CT253,"&gt;0",'LCR &amp; Benchmark weighted'!CT250:CT253)+SUMIF('LCR &amp; Benchmark weighted'!CT255:CT261,"&gt;0",'LCR &amp; Benchmark weighted'!CT255:CT261)</f>
        <v>0</v>
      </c>
      <c r="CU318" s="990">
        <f>SUMIF('LCR &amp; Benchmark weighted'!CU250:CU253,"&gt;0",'LCR &amp; Benchmark weighted'!CU250:CU253)+SUMIF('LCR &amp; Benchmark weighted'!CU255:CU261,"&gt;0",'LCR &amp; Benchmark weighted'!CU255:CU261)</f>
        <v>0</v>
      </c>
      <c r="CV318" s="990">
        <f>SUMIF('LCR &amp; Benchmark weighted'!CV250:CV253,"&gt;0",'LCR &amp; Benchmark weighted'!CV250:CV253)+SUMIF('LCR &amp; Benchmark weighted'!CV255:CV261,"&gt;0",'LCR &amp; Benchmark weighted'!CV255:CV261)</f>
        <v>0</v>
      </c>
      <c r="CW318" s="990">
        <f>SUMIF('LCR &amp; Benchmark weighted'!CW250:CW253,"&gt;0",'LCR &amp; Benchmark weighted'!CW250:CW253)+SUMIF('LCR &amp; Benchmark weighted'!CW255:CW261,"&gt;0",'LCR &amp; Benchmark weighted'!CW255:CW261)</f>
        <v>0</v>
      </c>
      <c r="CX318" s="990">
        <f>SUMIF('LCR &amp; Benchmark weighted'!CX250:CX253,"&gt;0",'LCR &amp; Benchmark weighted'!CX250:CX253)+SUMIF('LCR &amp; Benchmark weighted'!CX255:CX261,"&gt;0",'LCR &amp; Benchmark weighted'!CX255:CX261)</f>
        <v>0</v>
      </c>
      <c r="CY318" s="881"/>
      <c r="CZ318" s="881"/>
      <c r="DA318" s="881"/>
      <c r="DB318" s="881"/>
      <c r="DC318" s="881"/>
      <c r="DD318" s="991"/>
      <c r="DE318" s="991"/>
      <c r="DF318" s="991"/>
      <c r="DG318" s="991"/>
      <c r="DH318" s="991"/>
      <c r="DI318" s="991"/>
      <c r="DJ318" s="991"/>
    </row>
    <row r="319" spans="1:116" s="923" customFormat="1" ht="12.4">
      <c r="A319" s="988"/>
      <c r="B319" s="988"/>
      <c r="C319" s="988"/>
      <c r="D319" s="867" t="s">
        <v>1004</v>
      </c>
      <c r="E319" s="867"/>
      <c r="F319" s="989"/>
      <c r="G319" s="881"/>
      <c r="H319" s="990"/>
      <c r="I319" s="990"/>
      <c r="J319" s="990">
        <f>SUMIF('LCR &amp; Benchmark weighted'!J250:J253,"&lt;0",'LCR &amp; Benchmark weighted'!J250:J253)+SUMIF('LCR &amp; Benchmark weighted'!J255:J261,"&lt;0",'LCR &amp; Benchmark weighted'!J255:J261)</f>
        <v>0</v>
      </c>
      <c r="K319" s="990">
        <f>SUMIF('LCR &amp; Benchmark weighted'!K250:K253,"&lt;0",'LCR &amp; Benchmark weighted'!K250:K253)+SUMIF('LCR &amp; Benchmark weighted'!K255:K261,"&lt;0",'LCR &amp; Benchmark weighted'!K255:K261)</f>
        <v>0</v>
      </c>
      <c r="L319" s="990">
        <f>SUMIF('LCR &amp; Benchmark weighted'!L250:L253,"&lt;0",'LCR &amp; Benchmark weighted'!L250:L253)+SUMIF('LCR &amp; Benchmark weighted'!L255:L261,"&lt;0",'LCR &amp; Benchmark weighted'!L255:L261)</f>
        <v>0</v>
      </c>
      <c r="M319" s="990">
        <f>SUMIF('LCR &amp; Benchmark weighted'!M250:M253,"&lt;0",'LCR &amp; Benchmark weighted'!M250:M253)+SUMIF('LCR &amp; Benchmark weighted'!M255:M261,"&lt;0",'LCR &amp; Benchmark weighted'!M255:M261)</f>
        <v>0</v>
      </c>
      <c r="N319" s="990">
        <f>SUMIF('LCR &amp; Benchmark weighted'!N250:N253,"&lt;0",'LCR &amp; Benchmark weighted'!N250:N253)+SUMIF('LCR &amp; Benchmark weighted'!N255:N261,"&lt;0",'LCR &amp; Benchmark weighted'!N255:N261)</f>
        <v>0</v>
      </c>
      <c r="O319" s="990">
        <f>SUMIF('LCR &amp; Benchmark weighted'!O250:O253,"&lt;0",'LCR &amp; Benchmark weighted'!O250:O253)+SUMIF('LCR &amp; Benchmark weighted'!O255:O261,"&lt;0",'LCR &amp; Benchmark weighted'!O255:O261)</f>
        <v>0</v>
      </c>
      <c r="P319" s="990">
        <f>SUMIF('LCR &amp; Benchmark weighted'!P250:P253,"&lt;0",'LCR &amp; Benchmark weighted'!P250:P253)+SUMIF('LCR &amp; Benchmark weighted'!P255:P261,"&lt;0",'LCR &amp; Benchmark weighted'!P255:P261)</f>
        <v>0</v>
      </c>
      <c r="Q319" s="990">
        <f>SUMIF('LCR &amp; Benchmark weighted'!Q250:Q253,"&lt;0",'LCR &amp; Benchmark weighted'!Q250:Q253)+SUMIF('LCR &amp; Benchmark weighted'!Q255:Q261,"&lt;0",'LCR &amp; Benchmark weighted'!Q255:Q261)</f>
        <v>0</v>
      </c>
      <c r="R319" s="990">
        <f>SUMIF('LCR &amp; Benchmark weighted'!R250:R253,"&lt;0",'LCR &amp; Benchmark weighted'!R250:R253)+SUMIF('LCR &amp; Benchmark weighted'!R255:R261,"&lt;0",'LCR &amp; Benchmark weighted'!R255:R261)</f>
        <v>0</v>
      </c>
      <c r="S319" s="990">
        <f>SUMIF('LCR &amp; Benchmark weighted'!S250:S253,"&lt;0",'LCR &amp; Benchmark weighted'!S250:S253)+SUMIF('LCR &amp; Benchmark weighted'!S255:S261,"&lt;0",'LCR &amp; Benchmark weighted'!S255:S261)</f>
        <v>0</v>
      </c>
      <c r="T319" s="990">
        <f>SUMIF('LCR &amp; Benchmark weighted'!T250:T253,"&lt;0",'LCR &amp; Benchmark weighted'!T250:T253)+SUMIF('LCR &amp; Benchmark weighted'!T255:T261,"&lt;0",'LCR &amp; Benchmark weighted'!T255:T261)</f>
        <v>0</v>
      </c>
      <c r="U319" s="990">
        <f>SUMIF('LCR &amp; Benchmark weighted'!U250:U253,"&lt;0",'LCR &amp; Benchmark weighted'!U250:U253)+SUMIF('LCR &amp; Benchmark weighted'!U255:U261,"&lt;0",'LCR &amp; Benchmark weighted'!U255:U261)</f>
        <v>0</v>
      </c>
      <c r="V319" s="990">
        <f>SUMIF('LCR &amp; Benchmark weighted'!V250:V253,"&lt;0",'LCR &amp; Benchmark weighted'!V250:V253)+SUMIF('LCR &amp; Benchmark weighted'!V255:V261,"&lt;0",'LCR &amp; Benchmark weighted'!V255:V261)</f>
        <v>0</v>
      </c>
      <c r="W319" s="990">
        <f>SUMIF('LCR &amp; Benchmark weighted'!W250:W253,"&lt;0",'LCR &amp; Benchmark weighted'!W250:W253)+SUMIF('LCR &amp; Benchmark weighted'!W255:W261,"&lt;0",'LCR &amp; Benchmark weighted'!W255:W261)</f>
        <v>0</v>
      </c>
      <c r="X319" s="990">
        <f>SUMIF('LCR &amp; Benchmark weighted'!X250:X253,"&lt;0",'LCR &amp; Benchmark weighted'!X250:X253)+SUMIF('LCR &amp; Benchmark weighted'!X255:X261,"&lt;0",'LCR &amp; Benchmark weighted'!X255:X261)</f>
        <v>0</v>
      </c>
      <c r="Y319" s="990">
        <f>SUMIF('LCR &amp; Benchmark weighted'!Y250:Y253,"&lt;0",'LCR &amp; Benchmark weighted'!Y250:Y253)+SUMIF('LCR &amp; Benchmark weighted'!Y255:Y261,"&lt;0",'LCR &amp; Benchmark weighted'!Y255:Y261)</f>
        <v>0</v>
      </c>
      <c r="Z319" s="990">
        <f>SUMIF('LCR &amp; Benchmark weighted'!Z250:Z253,"&lt;0",'LCR &amp; Benchmark weighted'!Z250:Z253)+SUMIF('LCR &amp; Benchmark weighted'!Z255:Z261,"&lt;0",'LCR &amp; Benchmark weighted'!Z255:Z261)</f>
        <v>0</v>
      </c>
      <c r="AA319" s="990">
        <f>SUMIF('LCR &amp; Benchmark weighted'!AA250:AA253,"&lt;0",'LCR &amp; Benchmark weighted'!AA250:AA253)+SUMIF('LCR &amp; Benchmark weighted'!AA255:AA261,"&lt;0",'LCR &amp; Benchmark weighted'!AA255:AA261)</f>
        <v>0</v>
      </c>
      <c r="AB319" s="990">
        <f>SUMIF('LCR &amp; Benchmark weighted'!AB250:AB253,"&lt;0",'LCR &amp; Benchmark weighted'!AB250:AB253)+SUMIF('LCR &amp; Benchmark weighted'!AB255:AB261,"&lt;0",'LCR &amp; Benchmark weighted'!AB255:AB261)</f>
        <v>0</v>
      </c>
      <c r="AC319" s="990">
        <f>SUMIF('LCR &amp; Benchmark weighted'!AC250:AC253,"&lt;0",'LCR &amp; Benchmark weighted'!AC250:AC253)+SUMIF('LCR &amp; Benchmark weighted'!AC255:AC261,"&lt;0",'LCR &amp; Benchmark weighted'!AC255:AC261)</f>
        <v>0</v>
      </c>
      <c r="AD319" s="990">
        <f>SUMIF('LCR &amp; Benchmark weighted'!AD250:AD253,"&lt;0",'LCR &amp; Benchmark weighted'!AD250:AD253)+SUMIF('LCR &amp; Benchmark weighted'!AD255:AD261,"&lt;0",'LCR &amp; Benchmark weighted'!AD255:AD261)</f>
        <v>0</v>
      </c>
      <c r="AE319" s="990">
        <f>SUMIF('LCR &amp; Benchmark weighted'!AE250:AE253,"&lt;0",'LCR &amp; Benchmark weighted'!AE250:AE253)+SUMIF('LCR &amp; Benchmark weighted'!AE255:AE261,"&lt;0",'LCR &amp; Benchmark weighted'!AE255:AE261)</f>
        <v>0</v>
      </c>
      <c r="AF319" s="990">
        <f>SUMIF('LCR &amp; Benchmark weighted'!AF250:AF253,"&lt;0",'LCR &amp; Benchmark weighted'!AF250:AF253)+SUMIF('LCR &amp; Benchmark weighted'!AF255:AF261,"&lt;0",'LCR &amp; Benchmark weighted'!AF255:AF261)</f>
        <v>0</v>
      </c>
      <c r="AG319" s="990">
        <f>SUMIF('LCR &amp; Benchmark weighted'!AG250:AG253,"&lt;0",'LCR &amp; Benchmark weighted'!AG250:AG253)+SUMIF('LCR &amp; Benchmark weighted'!AG255:AG261,"&lt;0",'LCR &amp; Benchmark weighted'!AG255:AG261)</f>
        <v>0</v>
      </c>
      <c r="AH319" s="990">
        <f>SUMIF('LCR &amp; Benchmark weighted'!AH250:AH253,"&lt;0",'LCR &amp; Benchmark weighted'!AH250:AH253)+SUMIF('LCR &amp; Benchmark weighted'!AH255:AH261,"&lt;0",'LCR &amp; Benchmark weighted'!AH255:AH261)</f>
        <v>0</v>
      </c>
      <c r="AI319" s="990">
        <f>SUMIF('LCR &amp; Benchmark weighted'!AI250:AI253,"&lt;0",'LCR &amp; Benchmark weighted'!AI250:AI253)+SUMIF('LCR &amp; Benchmark weighted'!AI255:AI261,"&lt;0",'LCR &amp; Benchmark weighted'!AI255:AI261)</f>
        <v>0</v>
      </c>
      <c r="AJ319" s="990">
        <f>SUMIF('LCR &amp; Benchmark weighted'!AJ250:AJ253,"&lt;0",'LCR &amp; Benchmark weighted'!AJ250:AJ253)+SUMIF('LCR &amp; Benchmark weighted'!AJ255:AJ261,"&lt;0",'LCR &amp; Benchmark weighted'!AJ255:AJ261)</f>
        <v>0</v>
      </c>
      <c r="AK319" s="990">
        <f>SUMIF('LCR &amp; Benchmark weighted'!AK250:AK253,"&lt;0",'LCR &amp; Benchmark weighted'!AK250:AK253)+SUMIF('LCR &amp; Benchmark weighted'!AK255:AK261,"&lt;0",'LCR &amp; Benchmark weighted'!AK255:AK261)</f>
        <v>0</v>
      </c>
      <c r="AL319" s="990">
        <f>SUMIF('LCR &amp; Benchmark weighted'!AL250:AL253,"&lt;0",'LCR &amp; Benchmark weighted'!AL250:AL253)+SUMIF('LCR &amp; Benchmark weighted'!AL255:AL261,"&lt;0",'LCR &amp; Benchmark weighted'!AL255:AL261)</f>
        <v>0</v>
      </c>
      <c r="AM319" s="990">
        <f>SUMIF('LCR &amp; Benchmark weighted'!AM250:AM253,"&lt;0",'LCR &amp; Benchmark weighted'!AM250:AM253)+SUMIF('LCR &amp; Benchmark weighted'!AM255:AM261,"&lt;0",'LCR &amp; Benchmark weighted'!AM255:AM261)</f>
        <v>0</v>
      </c>
      <c r="AN319" s="990">
        <f>SUMIF('LCR &amp; Benchmark weighted'!AN250:AN253,"&lt;0",'LCR &amp; Benchmark weighted'!AN250:AN253)+SUMIF('LCR &amp; Benchmark weighted'!AN255:AN261,"&lt;0",'LCR &amp; Benchmark weighted'!AN255:AN261)</f>
        <v>0</v>
      </c>
      <c r="AO319" s="990">
        <f>SUMIF('LCR &amp; Benchmark weighted'!AO250:AO253,"&lt;0",'LCR &amp; Benchmark weighted'!AO250:AO253)+SUMIF('LCR &amp; Benchmark weighted'!AO255:AO261,"&lt;0",'LCR &amp; Benchmark weighted'!AO255:AO261)</f>
        <v>0</v>
      </c>
      <c r="AP319" s="990">
        <f>SUMIF('LCR &amp; Benchmark weighted'!AP250:AP253,"&lt;0",'LCR &amp; Benchmark weighted'!AP250:AP253)+SUMIF('LCR &amp; Benchmark weighted'!AP255:AP261,"&lt;0",'LCR &amp; Benchmark weighted'!AP255:AP261)</f>
        <v>0</v>
      </c>
      <c r="AQ319" s="990">
        <f>SUMIF('LCR &amp; Benchmark weighted'!AQ250:AQ253,"&lt;0",'LCR &amp; Benchmark weighted'!AQ250:AQ253)+SUMIF('LCR &amp; Benchmark weighted'!AQ255:AQ261,"&lt;0",'LCR &amp; Benchmark weighted'!AQ255:AQ261)</f>
        <v>0</v>
      </c>
      <c r="AR319" s="990">
        <f>SUMIF('LCR &amp; Benchmark weighted'!AR250:AR253,"&lt;0",'LCR &amp; Benchmark weighted'!AR250:AR253)+SUMIF('LCR &amp; Benchmark weighted'!AR255:AR261,"&lt;0",'LCR &amp; Benchmark weighted'!AR255:AR261)</f>
        <v>0</v>
      </c>
      <c r="AS319" s="990">
        <f>SUMIF('LCR &amp; Benchmark weighted'!AS250:AS253,"&lt;0",'LCR &amp; Benchmark weighted'!AS250:AS253)+SUMIF('LCR &amp; Benchmark weighted'!AS255:AS261,"&lt;0",'LCR &amp; Benchmark weighted'!AS255:AS261)</f>
        <v>0</v>
      </c>
      <c r="AT319" s="990">
        <f>SUMIF('LCR &amp; Benchmark weighted'!AT250:AT253,"&lt;0",'LCR &amp; Benchmark weighted'!AT250:AT253)+SUMIF('LCR &amp; Benchmark weighted'!AT255:AT261,"&lt;0",'LCR &amp; Benchmark weighted'!AT255:AT261)</f>
        <v>0</v>
      </c>
      <c r="AU319" s="990">
        <f>SUMIF('LCR &amp; Benchmark weighted'!AU250:AU253,"&lt;0",'LCR &amp; Benchmark weighted'!AU250:AU253)+SUMIF('LCR &amp; Benchmark weighted'!AU255:AU261,"&lt;0",'LCR &amp; Benchmark weighted'!AU255:AU261)</f>
        <v>0</v>
      </c>
      <c r="AV319" s="990">
        <f>SUMIF('LCR &amp; Benchmark weighted'!AV250:AV253,"&lt;0",'LCR &amp; Benchmark weighted'!AV250:AV253)+SUMIF('LCR &amp; Benchmark weighted'!AV255:AV261,"&lt;0",'LCR &amp; Benchmark weighted'!AV255:AV261)</f>
        <v>0</v>
      </c>
      <c r="AW319" s="990">
        <f>SUMIF('LCR &amp; Benchmark weighted'!AW250:AW253,"&lt;0",'LCR &amp; Benchmark weighted'!AW250:AW253)+SUMIF('LCR &amp; Benchmark weighted'!AW255:AW261,"&lt;0",'LCR &amp; Benchmark weighted'!AW255:AW261)</f>
        <v>0</v>
      </c>
      <c r="AX319" s="990">
        <f>SUMIF('LCR &amp; Benchmark weighted'!AX250:AX253,"&lt;0",'LCR &amp; Benchmark weighted'!AX250:AX253)+SUMIF('LCR &amp; Benchmark weighted'!AX255:AX261,"&lt;0",'LCR &amp; Benchmark weighted'!AX255:AX261)</f>
        <v>0</v>
      </c>
      <c r="AY319" s="990">
        <f>SUMIF('LCR &amp; Benchmark weighted'!AY250:AY253,"&lt;0",'LCR &amp; Benchmark weighted'!AY250:AY253)+SUMIF('LCR &amp; Benchmark weighted'!AY255:AY261,"&lt;0",'LCR &amp; Benchmark weighted'!AY255:AY261)</f>
        <v>0</v>
      </c>
      <c r="AZ319" s="990">
        <f>SUMIF('LCR &amp; Benchmark weighted'!AZ250:AZ253,"&lt;0",'LCR &amp; Benchmark weighted'!AZ250:AZ253)+SUMIF('LCR &amp; Benchmark weighted'!AZ255:AZ261,"&lt;0",'LCR &amp; Benchmark weighted'!AZ255:AZ261)</f>
        <v>0</v>
      </c>
      <c r="BA319" s="990">
        <f>SUMIF('LCR &amp; Benchmark weighted'!BA250:BA253,"&lt;0",'LCR &amp; Benchmark weighted'!BA250:BA253)+SUMIF('LCR &amp; Benchmark weighted'!BA255:BA261,"&lt;0",'LCR &amp; Benchmark weighted'!BA255:BA261)</f>
        <v>0</v>
      </c>
      <c r="BB319" s="990">
        <f>SUMIF('LCR &amp; Benchmark weighted'!BB250:BB253,"&lt;0",'LCR &amp; Benchmark weighted'!BB250:BB253)+SUMIF('LCR &amp; Benchmark weighted'!BB255:BB261,"&lt;0",'LCR &amp; Benchmark weighted'!BB255:BB261)</f>
        <v>0</v>
      </c>
      <c r="BC319" s="990">
        <f>SUMIF('LCR &amp; Benchmark weighted'!BC250:BC253,"&lt;0",'LCR &amp; Benchmark weighted'!BC250:BC253)+SUMIF('LCR &amp; Benchmark weighted'!BC255:BC261,"&lt;0",'LCR &amp; Benchmark weighted'!BC255:BC261)</f>
        <v>0</v>
      </c>
      <c r="BD319" s="990">
        <f>SUMIF('LCR &amp; Benchmark weighted'!BD250:BD253,"&lt;0",'LCR &amp; Benchmark weighted'!BD250:BD253)+SUMIF('LCR &amp; Benchmark weighted'!BD255:BD261,"&lt;0",'LCR &amp; Benchmark weighted'!BD255:BD261)</f>
        <v>0</v>
      </c>
      <c r="BE319" s="990">
        <f>SUMIF('LCR &amp; Benchmark weighted'!BE250:BE253,"&lt;0",'LCR &amp; Benchmark weighted'!BE250:BE253)+SUMIF('LCR &amp; Benchmark weighted'!BE255:BE261,"&lt;0",'LCR &amp; Benchmark weighted'!BE255:BE261)</f>
        <v>0</v>
      </c>
      <c r="BF319" s="990">
        <f>SUMIF('LCR &amp; Benchmark weighted'!BF250:BF253,"&lt;0",'LCR &amp; Benchmark weighted'!BF250:BF253)+SUMIF('LCR &amp; Benchmark weighted'!BF255:BF261,"&lt;0",'LCR &amp; Benchmark weighted'!BF255:BF261)</f>
        <v>0</v>
      </c>
      <c r="BG319" s="990">
        <f>SUMIF('LCR &amp; Benchmark weighted'!BG250:BG253,"&lt;0",'LCR &amp; Benchmark weighted'!BG250:BG253)+SUMIF('LCR &amp; Benchmark weighted'!BG255:BG261,"&lt;0",'LCR &amp; Benchmark weighted'!BG255:BG261)</f>
        <v>0</v>
      </c>
      <c r="BH319" s="990">
        <f>SUMIF('LCR &amp; Benchmark weighted'!BH250:BH253,"&lt;0",'LCR &amp; Benchmark weighted'!BH250:BH253)+SUMIF('LCR &amp; Benchmark weighted'!BH255:BH261,"&lt;0",'LCR &amp; Benchmark weighted'!BH255:BH261)</f>
        <v>0</v>
      </c>
      <c r="BI319" s="990">
        <f>SUMIF('LCR &amp; Benchmark weighted'!BI250:BI253,"&lt;0",'LCR &amp; Benchmark weighted'!BI250:BI253)+SUMIF('LCR &amp; Benchmark weighted'!BI255:BI261,"&lt;0",'LCR &amp; Benchmark weighted'!BI255:BI261)</f>
        <v>0</v>
      </c>
      <c r="BJ319" s="990">
        <f>SUMIF('LCR &amp; Benchmark weighted'!BJ250:BJ253,"&lt;0",'LCR &amp; Benchmark weighted'!BJ250:BJ253)+SUMIF('LCR &amp; Benchmark weighted'!BJ255:BJ261,"&lt;0",'LCR &amp; Benchmark weighted'!BJ255:BJ261)</f>
        <v>0</v>
      </c>
      <c r="BK319" s="990">
        <f>SUMIF('LCR &amp; Benchmark weighted'!BK250:BK253,"&lt;0",'LCR &amp; Benchmark weighted'!BK250:BK253)+SUMIF('LCR &amp; Benchmark weighted'!BK255:BK261,"&lt;0",'LCR &amp; Benchmark weighted'!BK255:BK261)</f>
        <v>0</v>
      </c>
      <c r="BL319" s="990">
        <f>SUMIF('LCR &amp; Benchmark weighted'!BL250:BL253,"&lt;0",'LCR &amp; Benchmark weighted'!BL250:BL253)+SUMIF('LCR &amp; Benchmark weighted'!BL255:BL261,"&lt;0",'LCR &amp; Benchmark weighted'!BL255:BL261)</f>
        <v>0</v>
      </c>
      <c r="BM319" s="990">
        <f>SUMIF('LCR &amp; Benchmark weighted'!BM250:BM253,"&lt;0",'LCR &amp; Benchmark weighted'!BM250:BM253)+SUMIF('LCR &amp; Benchmark weighted'!BM255:BM261,"&lt;0",'LCR &amp; Benchmark weighted'!BM255:BM261)</f>
        <v>0</v>
      </c>
      <c r="BN319" s="990">
        <f>SUMIF('LCR &amp; Benchmark weighted'!BN250:BN253,"&lt;0",'LCR &amp; Benchmark weighted'!BN250:BN253)+SUMIF('LCR &amp; Benchmark weighted'!BN255:BN261,"&lt;0",'LCR &amp; Benchmark weighted'!BN255:BN261)</f>
        <v>0</v>
      </c>
      <c r="BO319" s="990">
        <f>SUMIF('LCR &amp; Benchmark weighted'!BO250:BO253,"&lt;0",'LCR &amp; Benchmark weighted'!BO250:BO253)+SUMIF('LCR &amp; Benchmark weighted'!BO255:BO261,"&lt;0",'LCR &amp; Benchmark weighted'!BO255:BO261)</f>
        <v>0</v>
      </c>
      <c r="BP319" s="990">
        <f>SUMIF('LCR &amp; Benchmark weighted'!BP250:BP253,"&lt;0",'LCR &amp; Benchmark weighted'!BP250:BP253)+SUMIF('LCR &amp; Benchmark weighted'!BP255:BP261,"&lt;0",'LCR &amp; Benchmark weighted'!BP255:BP261)</f>
        <v>0</v>
      </c>
      <c r="BQ319" s="990">
        <f>SUMIF('LCR &amp; Benchmark weighted'!BQ250:BQ253,"&lt;0",'LCR &amp; Benchmark weighted'!BQ250:BQ253)+SUMIF('LCR &amp; Benchmark weighted'!BQ255:BQ261,"&lt;0",'LCR &amp; Benchmark weighted'!BQ255:BQ261)</f>
        <v>0</v>
      </c>
      <c r="BR319" s="990">
        <f>SUMIF('LCR &amp; Benchmark weighted'!BR250:BR253,"&lt;0",'LCR &amp; Benchmark weighted'!BR250:BR253)+SUMIF('LCR &amp; Benchmark weighted'!BR255:BR261,"&lt;0",'LCR &amp; Benchmark weighted'!BR255:BR261)</f>
        <v>0</v>
      </c>
      <c r="BS319" s="990">
        <f>SUMIF('LCR &amp; Benchmark weighted'!BS250:BS253,"&lt;0",'LCR &amp; Benchmark weighted'!BS250:BS253)+SUMIF('LCR &amp; Benchmark weighted'!BS255:BS261,"&lt;0",'LCR &amp; Benchmark weighted'!BS255:BS261)</f>
        <v>0</v>
      </c>
      <c r="BT319" s="990">
        <f>SUMIF('LCR &amp; Benchmark weighted'!BT250:BT253,"&lt;0",'LCR &amp; Benchmark weighted'!BT250:BT253)+SUMIF('LCR &amp; Benchmark weighted'!BT255:BT261,"&lt;0",'LCR &amp; Benchmark weighted'!BT255:BT261)</f>
        <v>0</v>
      </c>
      <c r="BU319" s="990">
        <f>SUMIF('LCR &amp; Benchmark weighted'!BU250:BU253,"&lt;0",'LCR &amp; Benchmark weighted'!BU250:BU253)+SUMIF('LCR &amp; Benchmark weighted'!BU255:BU261,"&lt;0",'LCR &amp; Benchmark weighted'!BU255:BU261)</f>
        <v>0</v>
      </c>
      <c r="BV319" s="990">
        <f>SUMIF('LCR &amp; Benchmark weighted'!BV250:BV253,"&lt;0",'LCR &amp; Benchmark weighted'!BV250:BV253)+SUMIF('LCR &amp; Benchmark weighted'!BV255:BV261,"&lt;0",'LCR &amp; Benchmark weighted'!BV255:BV261)</f>
        <v>0</v>
      </c>
      <c r="BW319" s="990">
        <f>SUMIF('LCR &amp; Benchmark weighted'!BW250:BW253,"&lt;0",'LCR &amp; Benchmark weighted'!BW250:BW253)+SUMIF('LCR &amp; Benchmark weighted'!BW255:BW261,"&lt;0",'LCR &amp; Benchmark weighted'!BW255:BW261)</f>
        <v>0</v>
      </c>
      <c r="BX319" s="990">
        <f>SUMIF('LCR &amp; Benchmark weighted'!BX250:BX253,"&lt;0",'LCR &amp; Benchmark weighted'!BX250:BX253)+SUMIF('LCR &amp; Benchmark weighted'!BX255:BX261,"&lt;0",'LCR &amp; Benchmark weighted'!BX255:BX261)</f>
        <v>0</v>
      </c>
      <c r="BY319" s="990">
        <f>SUMIF('LCR &amp; Benchmark weighted'!BY250:BY253,"&lt;0",'LCR &amp; Benchmark weighted'!BY250:BY253)+SUMIF('LCR &amp; Benchmark weighted'!BY255:BY261,"&lt;0",'LCR &amp; Benchmark weighted'!BY255:BY261)</f>
        <v>0</v>
      </c>
      <c r="BZ319" s="990">
        <f>SUMIF('LCR &amp; Benchmark weighted'!BZ250:BZ253,"&lt;0",'LCR &amp; Benchmark weighted'!BZ250:BZ253)+SUMIF('LCR &amp; Benchmark weighted'!BZ255:BZ261,"&lt;0",'LCR &amp; Benchmark weighted'!BZ255:BZ261)</f>
        <v>0</v>
      </c>
      <c r="CA319" s="990">
        <f>SUMIF('LCR &amp; Benchmark weighted'!CA250:CA253,"&lt;0",'LCR &amp; Benchmark weighted'!CA250:CA253)+SUMIF('LCR &amp; Benchmark weighted'!CA255:CA261,"&lt;0",'LCR &amp; Benchmark weighted'!CA255:CA261)</f>
        <v>0</v>
      </c>
      <c r="CB319" s="990">
        <f>SUMIF('LCR &amp; Benchmark weighted'!CB250:CB253,"&lt;0",'LCR &amp; Benchmark weighted'!CB250:CB253)+SUMIF('LCR &amp; Benchmark weighted'!CB255:CB261,"&lt;0",'LCR &amp; Benchmark weighted'!CB255:CB261)</f>
        <v>0</v>
      </c>
      <c r="CC319" s="990">
        <f>SUMIF('LCR &amp; Benchmark weighted'!CC250:CC253,"&lt;0",'LCR &amp; Benchmark weighted'!CC250:CC253)+SUMIF('LCR &amp; Benchmark weighted'!CC255:CC261,"&lt;0",'LCR &amp; Benchmark weighted'!CC255:CC261)</f>
        <v>0</v>
      </c>
      <c r="CD319" s="990">
        <f>SUMIF('LCR &amp; Benchmark weighted'!CD250:CD253,"&lt;0",'LCR &amp; Benchmark weighted'!CD250:CD253)+SUMIF('LCR &amp; Benchmark weighted'!CD255:CD261,"&lt;0",'LCR &amp; Benchmark weighted'!CD255:CD261)</f>
        <v>0</v>
      </c>
      <c r="CE319" s="990">
        <f>SUMIF('LCR &amp; Benchmark weighted'!CE250:CE253,"&lt;0",'LCR &amp; Benchmark weighted'!CE250:CE253)+SUMIF('LCR &amp; Benchmark weighted'!CE255:CE261,"&lt;0",'LCR &amp; Benchmark weighted'!CE255:CE261)</f>
        <v>0</v>
      </c>
      <c r="CF319" s="990">
        <f>SUMIF('LCR &amp; Benchmark weighted'!CF250:CF253,"&lt;0",'LCR &amp; Benchmark weighted'!CF250:CF253)+SUMIF('LCR &amp; Benchmark weighted'!CF255:CF261,"&lt;0",'LCR &amp; Benchmark weighted'!CF255:CF261)</f>
        <v>0</v>
      </c>
      <c r="CG319" s="990">
        <f>SUMIF('LCR &amp; Benchmark weighted'!CG250:CG253,"&lt;0",'LCR &amp; Benchmark weighted'!CG250:CG253)+SUMIF('LCR &amp; Benchmark weighted'!CG255:CG261,"&lt;0",'LCR &amp; Benchmark weighted'!CG255:CG261)</f>
        <v>0</v>
      </c>
      <c r="CH319" s="990">
        <f>SUMIF('LCR &amp; Benchmark weighted'!CH250:CH253,"&lt;0",'LCR &amp; Benchmark weighted'!CH250:CH253)+SUMIF('LCR &amp; Benchmark weighted'!CH255:CH261,"&lt;0",'LCR &amp; Benchmark weighted'!CH255:CH261)</f>
        <v>0</v>
      </c>
      <c r="CI319" s="990">
        <f>SUMIF('LCR &amp; Benchmark weighted'!CI250:CI253,"&lt;0",'LCR &amp; Benchmark weighted'!CI250:CI253)+SUMIF('LCR &amp; Benchmark weighted'!CI255:CI261,"&lt;0",'LCR &amp; Benchmark weighted'!CI255:CI261)</f>
        <v>0</v>
      </c>
      <c r="CJ319" s="990">
        <f>SUMIF('LCR &amp; Benchmark weighted'!CJ250:CJ253,"&lt;0",'LCR &amp; Benchmark weighted'!CJ250:CJ253)+SUMIF('LCR &amp; Benchmark weighted'!CJ255:CJ261,"&lt;0",'LCR &amp; Benchmark weighted'!CJ255:CJ261)</f>
        <v>0</v>
      </c>
      <c r="CK319" s="990">
        <f>SUMIF('LCR &amp; Benchmark weighted'!CK250:CK253,"&lt;0",'LCR &amp; Benchmark weighted'!CK250:CK253)+SUMIF('LCR &amp; Benchmark weighted'!CK255:CK261,"&lt;0",'LCR &amp; Benchmark weighted'!CK255:CK261)</f>
        <v>0</v>
      </c>
      <c r="CL319" s="990">
        <f>SUMIF('LCR &amp; Benchmark weighted'!CL250:CL253,"&lt;0",'LCR &amp; Benchmark weighted'!CL250:CL253)+SUMIF('LCR &amp; Benchmark weighted'!CL255:CL261,"&lt;0",'LCR &amp; Benchmark weighted'!CL255:CL261)</f>
        <v>0</v>
      </c>
      <c r="CM319" s="990">
        <f>SUMIF('LCR &amp; Benchmark weighted'!CM250:CM253,"&lt;0",'LCR &amp; Benchmark weighted'!CM250:CM253)+SUMIF('LCR &amp; Benchmark weighted'!CM255:CM261,"&lt;0",'LCR &amp; Benchmark weighted'!CM255:CM261)</f>
        <v>0</v>
      </c>
      <c r="CN319" s="990">
        <f>SUMIF('LCR &amp; Benchmark weighted'!CN250:CN253,"&lt;0",'LCR &amp; Benchmark weighted'!CN250:CN253)+SUMIF('LCR &amp; Benchmark weighted'!CN255:CN261,"&lt;0",'LCR &amp; Benchmark weighted'!CN255:CN261)</f>
        <v>0</v>
      </c>
      <c r="CO319" s="990">
        <f>SUMIF('LCR &amp; Benchmark weighted'!CO250:CO253,"&lt;0",'LCR &amp; Benchmark weighted'!CO250:CO253)+SUMIF('LCR &amp; Benchmark weighted'!CO255:CO261,"&lt;0",'LCR &amp; Benchmark weighted'!CO255:CO261)</f>
        <v>0</v>
      </c>
      <c r="CP319" s="990">
        <f>SUMIF('LCR &amp; Benchmark weighted'!CP250:CP253,"&lt;0",'LCR &amp; Benchmark weighted'!CP250:CP253)+SUMIF('LCR &amp; Benchmark weighted'!CP255:CP261,"&lt;0",'LCR &amp; Benchmark weighted'!CP255:CP261)</f>
        <v>0</v>
      </c>
      <c r="CQ319" s="990">
        <f>SUMIF('LCR &amp; Benchmark weighted'!CQ250:CQ253,"&lt;0",'LCR &amp; Benchmark weighted'!CQ250:CQ253)+SUMIF('LCR &amp; Benchmark weighted'!CQ255:CQ261,"&lt;0",'LCR &amp; Benchmark weighted'!CQ255:CQ261)</f>
        <v>0</v>
      </c>
      <c r="CR319" s="990">
        <f>SUMIF('LCR &amp; Benchmark weighted'!CR250:CR253,"&lt;0",'LCR &amp; Benchmark weighted'!CR250:CR253)+SUMIF('LCR &amp; Benchmark weighted'!CR255:CR261,"&lt;0",'LCR &amp; Benchmark weighted'!CR255:CR261)</f>
        <v>0</v>
      </c>
      <c r="CS319" s="990">
        <f>SUMIF('LCR &amp; Benchmark weighted'!CS250:CS253,"&lt;0",'LCR &amp; Benchmark weighted'!CS250:CS253)+SUMIF('LCR &amp; Benchmark weighted'!CS255:CS261,"&lt;0",'LCR &amp; Benchmark weighted'!CS255:CS261)</f>
        <v>0</v>
      </c>
      <c r="CT319" s="990">
        <f>SUMIF('LCR &amp; Benchmark weighted'!CT250:CT253,"&lt;0",'LCR &amp; Benchmark weighted'!CT250:CT253)+SUMIF('LCR &amp; Benchmark weighted'!CT255:CT261,"&lt;0",'LCR &amp; Benchmark weighted'!CT255:CT261)</f>
        <v>0</v>
      </c>
      <c r="CU319" s="990">
        <f>SUMIF('LCR &amp; Benchmark weighted'!CU250:CU253,"&lt;0",'LCR &amp; Benchmark weighted'!CU250:CU253)+SUMIF('LCR &amp; Benchmark weighted'!CU255:CU261,"&lt;0",'LCR &amp; Benchmark weighted'!CU255:CU261)</f>
        <v>0</v>
      </c>
      <c r="CV319" s="990">
        <f>SUMIF('LCR &amp; Benchmark weighted'!CV250:CV253,"&lt;0",'LCR &amp; Benchmark weighted'!CV250:CV253)+SUMIF('LCR &amp; Benchmark weighted'!CV255:CV261,"&lt;0",'LCR &amp; Benchmark weighted'!CV255:CV261)</f>
        <v>0</v>
      </c>
      <c r="CW319" s="990">
        <f>SUMIF('LCR &amp; Benchmark weighted'!CW250:CW253,"&lt;0",'LCR &amp; Benchmark weighted'!CW250:CW253)+SUMIF('LCR &amp; Benchmark weighted'!CW255:CW261,"&lt;0",'LCR &amp; Benchmark weighted'!CW255:CW261)</f>
        <v>0</v>
      </c>
      <c r="CX319" s="990">
        <f>SUMIF('LCR &amp; Benchmark weighted'!CX250:CX253,"&lt;0",'LCR &amp; Benchmark weighted'!CX250:CX253)+SUMIF('LCR &amp; Benchmark weighted'!CX255:CX261,"&lt;0",'LCR &amp; Benchmark weighted'!CX255:CX261)</f>
        <v>0</v>
      </c>
      <c r="CY319" s="881"/>
      <c r="CZ319" s="881"/>
      <c r="DA319" s="881"/>
      <c r="DB319" s="881"/>
      <c r="DC319" s="881"/>
      <c r="DD319" s="991"/>
      <c r="DE319" s="991"/>
      <c r="DF319" s="991"/>
      <c r="DG319" s="991"/>
      <c r="DH319" s="991"/>
      <c r="DI319" s="991"/>
      <c r="DJ319" s="991"/>
    </row>
    <row r="320" spans="1:116" s="987" customFormat="1">
      <c r="A320" s="985"/>
      <c r="B320" s="985"/>
      <c r="C320" s="985"/>
      <c r="D320" s="1000" t="s">
        <v>1124</v>
      </c>
      <c r="E320" s="1000"/>
      <c r="F320" s="985"/>
      <c r="G320" s="985"/>
      <c r="H320" s="985"/>
      <c r="J320" s="992">
        <f t="shared" ref="J320:K320" si="434">J318+J319</f>
        <v>0</v>
      </c>
      <c r="K320" s="992">
        <f t="shared" si="434"/>
        <v>0</v>
      </c>
      <c r="L320" s="992">
        <f>L318+L319</f>
        <v>0</v>
      </c>
      <c r="M320" s="992">
        <f>M318+M319</f>
        <v>0</v>
      </c>
      <c r="N320" s="992">
        <f>N318+N319</f>
        <v>0</v>
      </c>
      <c r="O320" s="992">
        <f t="shared" ref="O320:BZ320" si="435">O318+O319</f>
        <v>0</v>
      </c>
      <c r="P320" s="992">
        <f t="shared" si="435"/>
        <v>0</v>
      </c>
      <c r="Q320" s="992">
        <f t="shared" si="435"/>
        <v>0</v>
      </c>
      <c r="R320" s="992">
        <f t="shared" si="435"/>
        <v>0</v>
      </c>
      <c r="S320" s="992">
        <f t="shared" si="435"/>
        <v>0</v>
      </c>
      <c r="T320" s="992">
        <f t="shared" si="435"/>
        <v>0</v>
      </c>
      <c r="U320" s="992">
        <f t="shared" si="435"/>
        <v>0</v>
      </c>
      <c r="V320" s="992">
        <f t="shared" si="435"/>
        <v>0</v>
      </c>
      <c r="W320" s="992">
        <f t="shared" si="435"/>
        <v>0</v>
      </c>
      <c r="X320" s="992">
        <f t="shared" si="435"/>
        <v>0</v>
      </c>
      <c r="Y320" s="992">
        <f t="shared" si="435"/>
        <v>0</v>
      </c>
      <c r="Z320" s="992">
        <f t="shared" si="435"/>
        <v>0</v>
      </c>
      <c r="AA320" s="992">
        <f t="shared" si="435"/>
        <v>0</v>
      </c>
      <c r="AB320" s="992">
        <f t="shared" si="435"/>
        <v>0</v>
      </c>
      <c r="AC320" s="992">
        <f t="shared" si="435"/>
        <v>0</v>
      </c>
      <c r="AD320" s="992">
        <f t="shared" si="435"/>
        <v>0</v>
      </c>
      <c r="AE320" s="992">
        <f t="shared" si="435"/>
        <v>0</v>
      </c>
      <c r="AF320" s="992">
        <f t="shared" si="435"/>
        <v>0</v>
      </c>
      <c r="AG320" s="992">
        <f t="shared" si="435"/>
        <v>0</v>
      </c>
      <c r="AH320" s="992">
        <f t="shared" si="435"/>
        <v>0</v>
      </c>
      <c r="AI320" s="992">
        <f t="shared" si="435"/>
        <v>0</v>
      </c>
      <c r="AJ320" s="992">
        <f t="shared" si="435"/>
        <v>0</v>
      </c>
      <c r="AK320" s="992">
        <f t="shared" si="435"/>
        <v>0</v>
      </c>
      <c r="AL320" s="992">
        <f t="shared" si="435"/>
        <v>0</v>
      </c>
      <c r="AM320" s="992">
        <f t="shared" si="435"/>
        <v>0</v>
      </c>
      <c r="AN320" s="992">
        <f t="shared" si="435"/>
        <v>0</v>
      </c>
      <c r="AO320" s="992">
        <f t="shared" si="435"/>
        <v>0</v>
      </c>
      <c r="AP320" s="992">
        <f t="shared" si="435"/>
        <v>0</v>
      </c>
      <c r="AQ320" s="992">
        <f t="shared" si="435"/>
        <v>0</v>
      </c>
      <c r="AR320" s="992">
        <f t="shared" si="435"/>
        <v>0</v>
      </c>
      <c r="AS320" s="992">
        <f t="shared" si="435"/>
        <v>0</v>
      </c>
      <c r="AT320" s="992">
        <f t="shared" si="435"/>
        <v>0</v>
      </c>
      <c r="AU320" s="992">
        <f t="shared" si="435"/>
        <v>0</v>
      </c>
      <c r="AV320" s="992">
        <f t="shared" si="435"/>
        <v>0</v>
      </c>
      <c r="AW320" s="992">
        <f t="shared" si="435"/>
        <v>0</v>
      </c>
      <c r="AX320" s="992">
        <f t="shared" si="435"/>
        <v>0</v>
      </c>
      <c r="AY320" s="992">
        <f t="shared" si="435"/>
        <v>0</v>
      </c>
      <c r="AZ320" s="992">
        <f t="shared" si="435"/>
        <v>0</v>
      </c>
      <c r="BA320" s="992">
        <f t="shared" si="435"/>
        <v>0</v>
      </c>
      <c r="BB320" s="992">
        <f t="shared" si="435"/>
        <v>0</v>
      </c>
      <c r="BC320" s="992">
        <f t="shared" si="435"/>
        <v>0</v>
      </c>
      <c r="BD320" s="992">
        <f t="shared" si="435"/>
        <v>0</v>
      </c>
      <c r="BE320" s="992">
        <f t="shared" si="435"/>
        <v>0</v>
      </c>
      <c r="BF320" s="992">
        <f t="shared" si="435"/>
        <v>0</v>
      </c>
      <c r="BG320" s="992">
        <f t="shared" si="435"/>
        <v>0</v>
      </c>
      <c r="BH320" s="992">
        <f t="shared" si="435"/>
        <v>0</v>
      </c>
      <c r="BI320" s="992">
        <f t="shared" si="435"/>
        <v>0</v>
      </c>
      <c r="BJ320" s="992">
        <f t="shared" si="435"/>
        <v>0</v>
      </c>
      <c r="BK320" s="992">
        <f t="shared" si="435"/>
        <v>0</v>
      </c>
      <c r="BL320" s="992">
        <f t="shared" si="435"/>
        <v>0</v>
      </c>
      <c r="BM320" s="992">
        <f t="shared" si="435"/>
        <v>0</v>
      </c>
      <c r="BN320" s="992">
        <f t="shared" si="435"/>
        <v>0</v>
      </c>
      <c r="BO320" s="992">
        <f t="shared" si="435"/>
        <v>0</v>
      </c>
      <c r="BP320" s="992">
        <f t="shared" si="435"/>
        <v>0</v>
      </c>
      <c r="BQ320" s="992">
        <f t="shared" si="435"/>
        <v>0</v>
      </c>
      <c r="BR320" s="992">
        <f t="shared" si="435"/>
        <v>0</v>
      </c>
      <c r="BS320" s="992">
        <f t="shared" si="435"/>
        <v>0</v>
      </c>
      <c r="BT320" s="992">
        <f t="shared" si="435"/>
        <v>0</v>
      </c>
      <c r="BU320" s="992">
        <f t="shared" si="435"/>
        <v>0</v>
      </c>
      <c r="BV320" s="992">
        <f t="shared" si="435"/>
        <v>0</v>
      </c>
      <c r="BW320" s="992">
        <f t="shared" si="435"/>
        <v>0</v>
      </c>
      <c r="BX320" s="992">
        <f t="shared" si="435"/>
        <v>0</v>
      </c>
      <c r="BY320" s="992">
        <f t="shared" si="435"/>
        <v>0</v>
      </c>
      <c r="BZ320" s="992">
        <f t="shared" si="435"/>
        <v>0</v>
      </c>
      <c r="CA320" s="992">
        <f t="shared" ref="CA320:CV320" si="436">CA318+CA319</f>
        <v>0</v>
      </c>
      <c r="CB320" s="992">
        <f t="shared" si="436"/>
        <v>0</v>
      </c>
      <c r="CC320" s="992">
        <f t="shared" si="436"/>
        <v>0</v>
      </c>
      <c r="CD320" s="992">
        <f t="shared" si="436"/>
        <v>0</v>
      </c>
      <c r="CE320" s="992">
        <f t="shared" si="436"/>
        <v>0</v>
      </c>
      <c r="CF320" s="992">
        <f t="shared" si="436"/>
        <v>0</v>
      </c>
      <c r="CG320" s="992">
        <f t="shared" si="436"/>
        <v>0</v>
      </c>
      <c r="CH320" s="992">
        <f t="shared" si="436"/>
        <v>0</v>
      </c>
      <c r="CI320" s="992">
        <f t="shared" si="436"/>
        <v>0</v>
      </c>
      <c r="CJ320" s="992">
        <f t="shared" si="436"/>
        <v>0</v>
      </c>
      <c r="CK320" s="992">
        <f t="shared" si="436"/>
        <v>0</v>
      </c>
      <c r="CL320" s="992">
        <f t="shared" si="436"/>
        <v>0</v>
      </c>
      <c r="CM320" s="992">
        <f t="shared" si="436"/>
        <v>0</v>
      </c>
      <c r="CN320" s="992">
        <f t="shared" si="436"/>
        <v>0</v>
      </c>
      <c r="CO320" s="992">
        <f t="shared" si="436"/>
        <v>0</v>
      </c>
      <c r="CP320" s="992">
        <f t="shared" si="436"/>
        <v>0</v>
      </c>
      <c r="CQ320" s="992">
        <f t="shared" si="436"/>
        <v>0</v>
      </c>
      <c r="CR320" s="992">
        <f t="shared" si="436"/>
        <v>0</v>
      </c>
      <c r="CS320" s="992">
        <f t="shared" si="436"/>
        <v>0</v>
      </c>
      <c r="CT320" s="992">
        <f t="shared" si="436"/>
        <v>0</v>
      </c>
      <c r="CU320" s="992">
        <f t="shared" si="436"/>
        <v>0</v>
      </c>
      <c r="CV320" s="992">
        <f t="shared" si="436"/>
        <v>0</v>
      </c>
      <c r="CW320" s="992">
        <f t="shared" ref="CW320" si="437">CW318+CW319</f>
        <v>0</v>
      </c>
      <c r="CX320" s="992">
        <f t="shared" ref="CX320" si="438">CX318+CX319</f>
        <v>0</v>
      </c>
    </row>
    <row r="321" spans="1:114" s="996" customFormat="1">
      <c r="A321" s="498"/>
      <c r="B321" s="498"/>
      <c r="C321" s="498"/>
      <c r="D321" s="1001" t="s">
        <v>1127</v>
      </c>
      <c r="E321" s="1002"/>
      <c r="F321" s="959"/>
      <c r="G321" s="959"/>
      <c r="H321" s="959"/>
      <c r="I321" s="994"/>
      <c r="J321" s="995">
        <f>J318+J331+J334</f>
        <v>0</v>
      </c>
      <c r="K321" s="995">
        <f t="shared" ref="K321:BV321" si="439">K318+K331+K334</f>
        <v>0</v>
      </c>
      <c r="L321" s="995">
        <f t="shared" si="439"/>
        <v>0</v>
      </c>
      <c r="M321" s="995">
        <f t="shared" si="439"/>
        <v>0</v>
      </c>
      <c r="N321" s="995">
        <f t="shared" si="439"/>
        <v>0</v>
      </c>
      <c r="O321" s="995">
        <f t="shared" si="439"/>
        <v>0</v>
      </c>
      <c r="P321" s="995">
        <f t="shared" si="439"/>
        <v>0</v>
      </c>
      <c r="Q321" s="995">
        <f t="shared" si="439"/>
        <v>0</v>
      </c>
      <c r="R321" s="995">
        <f t="shared" si="439"/>
        <v>0</v>
      </c>
      <c r="S321" s="995">
        <f t="shared" si="439"/>
        <v>0</v>
      </c>
      <c r="T321" s="995">
        <f t="shared" si="439"/>
        <v>0</v>
      </c>
      <c r="U321" s="995">
        <f t="shared" si="439"/>
        <v>0</v>
      </c>
      <c r="V321" s="995">
        <f t="shared" si="439"/>
        <v>0</v>
      </c>
      <c r="W321" s="995">
        <f t="shared" si="439"/>
        <v>0</v>
      </c>
      <c r="X321" s="995">
        <f t="shared" si="439"/>
        <v>0</v>
      </c>
      <c r="Y321" s="995">
        <f t="shared" si="439"/>
        <v>0</v>
      </c>
      <c r="Z321" s="995">
        <f t="shared" si="439"/>
        <v>0</v>
      </c>
      <c r="AA321" s="995">
        <f t="shared" si="439"/>
        <v>0</v>
      </c>
      <c r="AB321" s="995">
        <f t="shared" si="439"/>
        <v>0</v>
      </c>
      <c r="AC321" s="995">
        <f t="shared" si="439"/>
        <v>0</v>
      </c>
      <c r="AD321" s="995">
        <f t="shared" si="439"/>
        <v>0</v>
      </c>
      <c r="AE321" s="995">
        <f t="shared" si="439"/>
        <v>0</v>
      </c>
      <c r="AF321" s="995">
        <f t="shared" si="439"/>
        <v>0</v>
      </c>
      <c r="AG321" s="995">
        <f t="shared" si="439"/>
        <v>0</v>
      </c>
      <c r="AH321" s="995">
        <f t="shared" si="439"/>
        <v>0</v>
      </c>
      <c r="AI321" s="995">
        <f t="shared" si="439"/>
        <v>0</v>
      </c>
      <c r="AJ321" s="995">
        <f t="shared" si="439"/>
        <v>0</v>
      </c>
      <c r="AK321" s="995">
        <f t="shared" si="439"/>
        <v>0</v>
      </c>
      <c r="AL321" s="995">
        <f t="shared" si="439"/>
        <v>0</v>
      </c>
      <c r="AM321" s="995">
        <f t="shared" si="439"/>
        <v>0</v>
      </c>
      <c r="AN321" s="995">
        <f t="shared" si="439"/>
        <v>0</v>
      </c>
      <c r="AO321" s="995">
        <f t="shared" si="439"/>
        <v>0</v>
      </c>
      <c r="AP321" s="995">
        <f t="shared" si="439"/>
        <v>0</v>
      </c>
      <c r="AQ321" s="995">
        <f t="shared" si="439"/>
        <v>0</v>
      </c>
      <c r="AR321" s="995">
        <f t="shared" si="439"/>
        <v>0</v>
      </c>
      <c r="AS321" s="995">
        <f t="shared" si="439"/>
        <v>0</v>
      </c>
      <c r="AT321" s="995">
        <f t="shared" si="439"/>
        <v>0</v>
      </c>
      <c r="AU321" s="995">
        <f t="shared" si="439"/>
        <v>0</v>
      </c>
      <c r="AV321" s="995">
        <f t="shared" si="439"/>
        <v>0</v>
      </c>
      <c r="AW321" s="995">
        <f t="shared" si="439"/>
        <v>0</v>
      </c>
      <c r="AX321" s="995">
        <f t="shared" si="439"/>
        <v>0</v>
      </c>
      <c r="AY321" s="995">
        <f t="shared" si="439"/>
        <v>0</v>
      </c>
      <c r="AZ321" s="995">
        <f t="shared" si="439"/>
        <v>0</v>
      </c>
      <c r="BA321" s="995">
        <f t="shared" si="439"/>
        <v>0</v>
      </c>
      <c r="BB321" s="995">
        <f t="shared" si="439"/>
        <v>0</v>
      </c>
      <c r="BC321" s="995">
        <f t="shared" si="439"/>
        <v>0</v>
      </c>
      <c r="BD321" s="995">
        <f t="shared" si="439"/>
        <v>0</v>
      </c>
      <c r="BE321" s="995">
        <f t="shared" si="439"/>
        <v>0</v>
      </c>
      <c r="BF321" s="995">
        <f t="shared" si="439"/>
        <v>0</v>
      </c>
      <c r="BG321" s="995">
        <f t="shared" si="439"/>
        <v>0</v>
      </c>
      <c r="BH321" s="995">
        <f t="shared" si="439"/>
        <v>0</v>
      </c>
      <c r="BI321" s="995">
        <f t="shared" si="439"/>
        <v>0</v>
      </c>
      <c r="BJ321" s="995">
        <f t="shared" si="439"/>
        <v>0</v>
      </c>
      <c r="BK321" s="995">
        <f t="shared" si="439"/>
        <v>0</v>
      </c>
      <c r="BL321" s="995">
        <f t="shared" si="439"/>
        <v>0</v>
      </c>
      <c r="BM321" s="995">
        <f t="shared" si="439"/>
        <v>0</v>
      </c>
      <c r="BN321" s="995">
        <f t="shared" si="439"/>
        <v>0</v>
      </c>
      <c r="BO321" s="995">
        <f t="shared" si="439"/>
        <v>0</v>
      </c>
      <c r="BP321" s="995">
        <f t="shared" si="439"/>
        <v>0</v>
      </c>
      <c r="BQ321" s="995">
        <f t="shared" si="439"/>
        <v>0</v>
      </c>
      <c r="BR321" s="995">
        <f t="shared" si="439"/>
        <v>0</v>
      </c>
      <c r="BS321" s="995">
        <f t="shared" si="439"/>
        <v>0</v>
      </c>
      <c r="BT321" s="995">
        <f t="shared" si="439"/>
        <v>0</v>
      </c>
      <c r="BU321" s="995">
        <f t="shared" si="439"/>
        <v>0</v>
      </c>
      <c r="BV321" s="995">
        <f t="shared" si="439"/>
        <v>0</v>
      </c>
      <c r="BW321" s="995">
        <f t="shared" ref="BW321:CX321" si="440">BW318+BW331+BW334</f>
        <v>0</v>
      </c>
      <c r="BX321" s="995">
        <f t="shared" si="440"/>
        <v>0</v>
      </c>
      <c r="BY321" s="995">
        <f t="shared" si="440"/>
        <v>0</v>
      </c>
      <c r="BZ321" s="995">
        <f t="shared" si="440"/>
        <v>0</v>
      </c>
      <c r="CA321" s="995">
        <f t="shared" si="440"/>
        <v>0</v>
      </c>
      <c r="CB321" s="995">
        <f t="shared" si="440"/>
        <v>0</v>
      </c>
      <c r="CC321" s="995">
        <f t="shared" si="440"/>
        <v>0</v>
      </c>
      <c r="CD321" s="995">
        <f t="shared" si="440"/>
        <v>0</v>
      </c>
      <c r="CE321" s="995">
        <f t="shared" si="440"/>
        <v>0</v>
      </c>
      <c r="CF321" s="995">
        <f t="shared" si="440"/>
        <v>0</v>
      </c>
      <c r="CG321" s="995">
        <f t="shared" si="440"/>
        <v>0</v>
      </c>
      <c r="CH321" s="995">
        <f t="shared" si="440"/>
        <v>0</v>
      </c>
      <c r="CI321" s="995">
        <f t="shared" si="440"/>
        <v>0</v>
      </c>
      <c r="CJ321" s="995">
        <f t="shared" si="440"/>
        <v>0</v>
      </c>
      <c r="CK321" s="995">
        <f t="shared" si="440"/>
        <v>0</v>
      </c>
      <c r="CL321" s="995">
        <f t="shared" si="440"/>
        <v>0</v>
      </c>
      <c r="CM321" s="995">
        <f t="shared" si="440"/>
        <v>0</v>
      </c>
      <c r="CN321" s="995">
        <f t="shared" si="440"/>
        <v>0</v>
      </c>
      <c r="CO321" s="995">
        <f t="shared" si="440"/>
        <v>0</v>
      </c>
      <c r="CP321" s="995">
        <f t="shared" si="440"/>
        <v>0</v>
      </c>
      <c r="CQ321" s="995">
        <f t="shared" si="440"/>
        <v>0</v>
      </c>
      <c r="CR321" s="995">
        <f t="shared" si="440"/>
        <v>0</v>
      </c>
      <c r="CS321" s="995">
        <f t="shared" si="440"/>
        <v>0</v>
      </c>
      <c r="CT321" s="995">
        <f t="shared" si="440"/>
        <v>0</v>
      </c>
      <c r="CU321" s="995">
        <f t="shared" si="440"/>
        <v>0</v>
      </c>
      <c r="CV321" s="995">
        <f t="shared" si="440"/>
        <v>0</v>
      </c>
      <c r="CW321" s="995">
        <f t="shared" si="440"/>
        <v>0</v>
      </c>
      <c r="CX321" s="995">
        <f t="shared" si="440"/>
        <v>0</v>
      </c>
    </row>
    <row r="322" spans="1:114" s="996" customFormat="1">
      <c r="A322" s="498"/>
      <c r="B322" s="498"/>
      <c r="C322" s="498"/>
      <c r="D322" s="1003" t="s">
        <v>1128</v>
      </c>
      <c r="E322" s="1004"/>
      <c r="F322" s="960"/>
      <c r="G322" s="960"/>
      <c r="H322" s="960"/>
      <c r="I322" s="997"/>
      <c r="J322" s="998">
        <f>J319+J332+J333</f>
        <v>0</v>
      </c>
      <c r="K322" s="998">
        <f t="shared" ref="K322:BV322" si="441">K319+K332+K333</f>
        <v>0</v>
      </c>
      <c r="L322" s="998">
        <f t="shared" si="441"/>
        <v>0</v>
      </c>
      <c r="M322" s="998">
        <f t="shared" si="441"/>
        <v>0</v>
      </c>
      <c r="N322" s="998">
        <f t="shared" si="441"/>
        <v>0</v>
      </c>
      <c r="O322" s="998">
        <f t="shared" si="441"/>
        <v>0</v>
      </c>
      <c r="P322" s="998">
        <f t="shared" si="441"/>
        <v>0</v>
      </c>
      <c r="Q322" s="998">
        <f t="shared" si="441"/>
        <v>0</v>
      </c>
      <c r="R322" s="998">
        <f t="shared" si="441"/>
        <v>0</v>
      </c>
      <c r="S322" s="998">
        <f t="shared" si="441"/>
        <v>0</v>
      </c>
      <c r="T322" s="998">
        <f t="shared" si="441"/>
        <v>0</v>
      </c>
      <c r="U322" s="998">
        <f t="shared" si="441"/>
        <v>0</v>
      </c>
      <c r="V322" s="998">
        <f t="shared" si="441"/>
        <v>0</v>
      </c>
      <c r="W322" s="998">
        <f t="shared" si="441"/>
        <v>0</v>
      </c>
      <c r="X322" s="998">
        <f t="shared" si="441"/>
        <v>0</v>
      </c>
      <c r="Y322" s="998">
        <f t="shared" si="441"/>
        <v>0</v>
      </c>
      <c r="Z322" s="998">
        <f t="shared" si="441"/>
        <v>0</v>
      </c>
      <c r="AA322" s="998">
        <f t="shared" si="441"/>
        <v>0</v>
      </c>
      <c r="AB322" s="998">
        <f t="shared" si="441"/>
        <v>0</v>
      </c>
      <c r="AC322" s="998">
        <f t="shared" si="441"/>
        <v>0</v>
      </c>
      <c r="AD322" s="998">
        <f t="shared" si="441"/>
        <v>0</v>
      </c>
      <c r="AE322" s="998">
        <f t="shared" si="441"/>
        <v>0</v>
      </c>
      <c r="AF322" s="998">
        <f t="shared" si="441"/>
        <v>0</v>
      </c>
      <c r="AG322" s="998">
        <f t="shared" si="441"/>
        <v>0</v>
      </c>
      <c r="AH322" s="998">
        <f t="shared" si="441"/>
        <v>0</v>
      </c>
      <c r="AI322" s="998">
        <f t="shared" si="441"/>
        <v>0</v>
      </c>
      <c r="AJ322" s="998">
        <f t="shared" si="441"/>
        <v>0</v>
      </c>
      <c r="AK322" s="998">
        <f t="shared" si="441"/>
        <v>0</v>
      </c>
      <c r="AL322" s="998">
        <f t="shared" si="441"/>
        <v>0</v>
      </c>
      <c r="AM322" s="998">
        <f t="shared" si="441"/>
        <v>0</v>
      </c>
      <c r="AN322" s="998">
        <f t="shared" si="441"/>
        <v>0</v>
      </c>
      <c r="AO322" s="998">
        <f t="shared" si="441"/>
        <v>0</v>
      </c>
      <c r="AP322" s="998">
        <f t="shared" si="441"/>
        <v>0</v>
      </c>
      <c r="AQ322" s="998">
        <f t="shared" si="441"/>
        <v>0</v>
      </c>
      <c r="AR322" s="998">
        <f t="shared" si="441"/>
        <v>0</v>
      </c>
      <c r="AS322" s="998">
        <f t="shared" si="441"/>
        <v>0</v>
      </c>
      <c r="AT322" s="998">
        <f t="shared" si="441"/>
        <v>0</v>
      </c>
      <c r="AU322" s="998">
        <f t="shared" si="441"/>
        <v>0</v>
      </c>
      <c r="AV322" s="998">
        <f t="shared" si="441"/>
        <v>0</v>
      </c>
      <c r="AW322" s="998">
        <f t="shared" si="441"/>
        <v>0</v>
      </c>
      <c r="AX322" s="998">
        <f t="shared" si="441"/>
        <v>0</v>
      </c>
      <c r="AY322" s="998">
        <f t="shared" si="441"/>
        <v>0</v>
      </c>
      <c r="AZ322" s="998">
        <f t="shared" si="441"/>
        <v>0</v>
      </c>
      <c r="BA322" s="998">
        <f t="shared" si="441"/>
        <v>0</v>
      </c>
      <c r="BB322" s="998">
        <f t="shared" si="441"/>
        <v>0</v>
      </c>
      <c r="BC322" s="998">
        <f t="shared" si="441"/>
        <v>0</v>
      </c>
      <c r="BD322" s="998">
        <f t="shared" si="441"/>
        <v>0</v>
      </c>
      <c r="BE322" s="998">
        <f t="shared" si="441"/>
        <v>0</v>
      </c>
      <c r="BF322" s="998">
        <f t="shared" si="441"/>
        <v>0</v>
      </c>
      <c r="BG322" s="998">
        <f t="shared" si="441"/>
        <v>0</v>
      </c>
      <c r="BH322" s="998">
        <f t="shared" si="441"/>
        <v>0</v>
      </c>
      <c r="BI322" s="998">
        <f t="shared" si="441"/>
        <v>0</v>
      </c>
      <c r="BJ322" s="998">
        <f t="shared" si="441"/>
        <v>0</v>
      </c>
      <c r="BK322" s="998">
        <f t="shared" si="441"/>
        <v>0</v>
      </c>
      <c r="BL322" s="998">
        <f t="shared" si="441"/>
        <v>0</v>
      </c>
      <c r="BM322" s="998">
        <f t="shared" si="441"/>
        <v>0</v>
      </c>
      <c r="BN322" s="998">
        <f t="shared" si="441"/>
        <v>0</v>
      </c>
      <c r="BO322" s="998">
        <f t="shared" si="441"/>
        <v>0</v>
      </c>
      <c r="BP322" s="998">
        <f t="shared" si="441"/>
        <v>0</v>
      </c>
      <c r="BQ322" s="998">
        <f t="shared" si="441"/>
        <v>0</v>
      </c>
      <c r="BR322" s="998">
        <f t="shared" si="441"/>
        <v>0</v>
      </c>
      <c r="BS322" s="998">
        <f t="shared" si="441"/>
        <v>0</v>
      </c>
      <c r="BT322" s="998">
        <f t="shared" si="441"/>
        <v>0</v>
      </c>
      <c r="BU322" s="998">
        <f t="shared" si="441"/>
        <v>0</v>
      </c>
      <c r="BV322" s="998">
        <f t="shared" si="441"/>
        <v>0</v>
      </c>
      <c r="BW322" s="998">
        <f t="shared" ref="BW322:CX322" si="442">BW319+BW332+BW333</f>
        <v>0</v>
      </c>
      <c r="BX322" s="998">
        <f t="shared" si="442"/>
        <v>0</v>
      </c>
      <c r="BY322" s="998">
        <f t="shared" si="442"/>
        <v>0</v>
      </c>
      <c r="BZ322" s="998">
        <f t="shared" si="442"/>
        <v>0</v>
      </c>
      <c r="CA322" s="998">
        <f t="shared" si="442"/>
        <v>0</v>
      </c>
      <c r="CB322" s="998">
        <f t="shared" si="442"/>
        <v>0</v>
      </c>
      <c r="CC322" s="998">
        <f t="shared" si="442"/>
        <v>0</v>
      </c>
      <c r="CD322" s="998">
        <f t="shared" si="442"/>
        <v>0</v>
      </c>
      <c r="CE322" s="998">
        <f t="shared" si="442"/>
        <v>0</v>
      </c>
      <c r="CF322" s="998">
        <f t="shared" si="442"/>
        <v>0</v>
      </c>
      <c r="CG322" s="998">
        <f t="shared" si="442"/>
        <v>0</v>
      </c>
      <c r="CH322" s="998">
        <f t="shared" si="442"/>
        <v>0</v>
      </c>
      <c r="CI322" s="998">
        <f t="shared" si="442"/>
        <v>0</v>
      </c>
      <c r="CJ322" s="998">
        <f t="shared" si="442"/>
        <v>0</v>
      </c>
      <c r="CK322" s="998">
        <f t="shared" si="442"/>
        <v>0</v>
      </c>
      <c r="CL322" s="998">
        <f t="shared" si="442"/>
        <v>0</v>
      </c>
      <c r="CM322" s="998">
        <f t="shared" si="442"/>
        <v>0</v>
      </c>
      <c r="CN322" s="998">
        <f t="shared" si="442"/>
        <v>0</v>
      </c>
      <c r="CO322" s="998">
        <f t="shared" si="442"/>
        <v>0</v>
      </c>
      <c r="CP322" s="998">
        <f t="shared" si="442"/>
        <v>0</v>
      </c>
      <c r="CQ322" s="998">
        <f t="shared" si="442"/>
        <v>0</v>
      </c>
      <c r="CR322" s="998">
        <f t="shared" si="442"/>
        <v>0</v>
      </c>
      <c r="CS322" s="998">
        <f t="shared" si="442"/>
        <v>0</v>
      </c>
      <c r="CT322" s="998">
        <f t="shared" si="442"/>
        <v>0</v>
      </c>
      <c r="CU322" s="998">
        <f t="shared" si="442"/>
        <v>0</v>
      </c>
      <c r="CV322" s="998">
        <f t="shared" si="442"/>
        <v>0</v>
      </c>
      <c r="CW322" s="998">
        <f t="shared" si="442"/>
        <v>0</v>
      </c>
      <c r="CX322" s="998">
        <f t="shared" si="442"/>
        <v>0</v>
      </c>
    </row>
    <row r="323" spans="1:114" s="987" customFormat="1">
      <c r="A323" s="985"/>
      <c r="B323" s="985"/>
      <c r="C323" s="985"/>
      <c r="D323" s="1000" t="s">
        <v>1126</v>
      </c>
      <c r="E323" s="1000"/>
      <c r="F323" s="985"/>
      <c r="G323" s="985"/>
      <c r="H323" s="985"/>
      <c r="J323" s="993">
        <f t="shared" ref="J323:K323" si="443">J321+J322</f>
        <v>0</v>
      </c>
      <c r="K323" s="993">
        <f t="shared" si="443"/>
        <v>0</v>
      </c>
      <c r="L323" s="993">
        <f>L321+L322</f>
        <v>0</v>
      </c>
      <c r="M323" s="993">
        <f>M321+M322</f>
        <v>0</v>
      </c>
      <c r="N323" s="993">
        <f>N321+N322</f>
        <v>0</v>
      </c>
      <c r="O323" s="993">
        <f t="shared" ref="O323:BZ323" si="444">O321+O322</f>
        <v>0</v>
      </c>
      <c r="P323" s="993">
        <f t="shared" si="444"/>
        <v>0</v>
      </c>
      <c r="Q323" s="993">
        <f t="shared" si="444"/>
        <v>0</v>
      </c>
      <c r="R323" s="993">
        <f t="shared" si="444"/>
        <v>0</v>
      </c>
      <c r="S323" s="993">
        <f t="shared" si="444"/>
        <v>0</v>
      </c>
      <c r="T323" s="993">
        <f t="shared" si="444"/>
        <v>0</v>
      </c>
      <c r="U323" s="993">
        <f t="shared" si="444"/>
        <v>0</v>
      </c>
      <c r="V323" s="993">
        <f t="shared" si="444"/>
        <v>0</v>
      </c>
      <c r="W323" s="993">
        <f t="shared" si="444"/>
        <v>0</v>
      </c>
      <c r="X323" s="993">
        <f t="shared" si="444"/>
        <v>0</v>
      </c>
      <c r="Y323" s="993">
        <f t="shared" si="444"/>
        <v>0</v>
      </c>
      <c r="Z323" s="993">
        <f t="shared" si="444"/>
        <v>0</v>
      </c>
      <c r="AA323" s="993">
        <f t="shared" si="444"/>
        <v>0</v>
      </c>
      <c r="AB323" s="993">
        <f t="shared" si="444"/>
        <v>0</v>
      </c>
      <c r="AC323" s="993">
        <f t="shared" si="444"/>
        <v>0</v>
      </c>
      <c r="AD323" s="993">
        <f t="shared" si="444"/>
        <v>0</v>
      </c>
      <c r="AE323" s="993">
        <f t="shared" si="444"/>
        <v>0</v>
      </c>
      <c r="AF323" s="993">
        <f t="shared" si="444"/>
        <v>0</v>
      </c>
      <c r="AG323" s="993">
        <f t="shared" si="444"/>
        <v>0</v>
      </c>
      <c r="AH323" s="993">
        <f t="shared" si="444"/>
        <v>0</v>
      </c>
      <c r="AI323" s="993">
        <f t="shared" si="444"/>
        <v>0</v>
      </c>
      <c r="AJ323" s="993">
        <f t="shared" si="444"/>
        <v>0</v>
      </c>
      <c r="AK323" s="993">
        <f t="shared" si="444"/>
        <v>0</v>
      </c>
      <c r="AL323" s="993">
        <f t="shared" si="444"/>
        <v>0</v>
      </c>
      <c r="AM323" s="993">
        <f t="shared" si="444"/>
        <v>0</v>
      </c>
      <c r="AN323" s="993">
        <f t="shared" si="444"/>
        <v>0</v>
      </c>
      <c r="AO323" s="993">
        <f t="shared" si="444"/>
        <v>0</v>
      </c>
      <c r="AP323" s="993">
        <f t="shared" si="444"/>
        <v>0</v>
      </c>
      <c r="AQ323" s="993">
        <f t="shared" si="444"/>
        <v>0</v>
      </c>
      <c r="AR323" s="993">
        <f t="shared" si="444"/>
        <v>0</v>
      </c>
      <c r="AS323" s="993">
        <f t="shared" si="444"/>
        <v>0</v>
      </c>
      <c r="AT323" s="993">
        <f t="shared" si="444"/>
        <v>0</v>
      </c>
      <c r="AU323" s="993">
        <f t="shared" si="444"/>
        <v>0</v>
      </c>
      <c r="AV323" s="993">
        <f t="shared" si="444"/>
        <v>0</v>
      </c>
      <c r="AW323" s="993">
        <f t="shared" si="444"/>
        <v>0</v>
      </c>
      <c r="AX323" s="993">
        <f t="shared" si="444"/>
        <v>0</v>
      </c>
      <c r="AY323" s="993">
        <f t="shared" si="444"/>
        <v>0</v>
      </c>
      <c r="AZ323" s="993">
        <f t="shared" si="444"/>
        <v>0</v>
      </c>
      <c r="BA323" s="993">
        <f t="shared" si="444"/>
        <v>0</v>
      </c>
      <c r="BB323" s="993">
        <f t="shared" si="444"/>
        <v>0</v>
      </c>
      <c r="BC323" s="993">
        <f t="shared" si="444"/>
        <v>0</v>
      </c>
      <c r="BD323" s="993">
        <f t="shared" si="444"/>
        <v>0</v>
      </c>
      <c r="BE323" s="993">
        <f t="shared" si="444"/>
        <v>0</v>
      </c>
      <c r="BF323" s="993">
        <f t="shared" si="444"/>
        <v>0</v>
      </c>
      <c r="BG323" s="993">
        <f t="shared" si="444"/>
        <v>0</v>
      </c>
      <c r="BH323" s="993">
        <f t="shared" si="444"/>
        <v>0</v>
      </c>
      <c r="BI323" s="993">
        <f t="shared" si="444"/>
        <v>0</v>
      </c>
      <c r="BJ323" s="993">
        <f t="shared" si="444"/>
        <v>0</v>
      </c>
      <c r="BK323" s="993">
        <f t="shared" si="444"/>
        <v>0</v>
      </c>
      <c r="BL323" s="993">
        <f t="shared" si="444"/>
        <v>0</v>
      </c>
      <c r="BM323" s="993">
        <f t="shared" si="444"/>
        <v>0</v>
      </c>
      <c r="BN323" s="993">
        <f t="shared" si="444"/>
        <v>0</v>
      </c>
      <c r="BO323" s="993">
        <f t="shared" si="444"/>
        <v>0</v>
      </c>
      <c r="BP323" s="993">
        <f t="shared" si="444"/>
        <v>0</v>
      </c>
      <c r="BQ323" s="993">
        <f t="shared" si="444"/>
        <v>0</v>
      </c>
      <c r="BR323" s="993">
        <f t="shared" si="444"/>
        <v>0</v>
      </c>
      <c r="BS323" s="993">
        <f t="shared" si="444"/>
        <v>0</v>
      </c>
      <c r="BT323" s="993">
        <f t="shared" si="444"/>
        <v>0</v>
      </c>
      <c r="BU323" s="993">
        <f t="shared" si="444"/>
        <v>0</v>
      </c>
      <c r="BV323" s="993">
        <f t="shared" si="444"/>
        <v>0</v>
      </c>
      <c r="BW323" s="993">
        <f t="shared" si="444"/>
        <v>0</v>
      </c>
      <c r="BX323" s="993">
        <f t="shared" si="444"/>
        <v>0</v>
      </c>
      <c r="BY323" s="993">
        <f t="shared" si="444"/>
        <v>0</v>
      </c>
      <c r="BZ323" s="993">
        <f t="shared" si="444"/>
        <v>0</v>
      </c>
      <c r="CA323" s="993">
        <f t="shared" ref="CA323:CV323" si="445">CA321+CA322</f>
        <v>0</v>
      </c>
      <c r="CB323" s="993">
        <f t="shared" si="445"/>
        <v>0</v>
      </c>
      <c r="CC323" s="993">
        <f t="shared" si="445"/>
        <v>0</v>
      </c>
      <c r="CD323" s="993">
        <f t="shared" si="445"/>
        <v>0</v>
      </c>
      <c r="CE323" s="993">
        <f t="shared" si="445"/>
        <v>0</v>
      </c>
      <c r="CF323" s="993">
        <f t="shared" si="445"/>
        <v>0</v>
      </c>
      <c r="CG323" s="993">
        <f t="shared" si="445"/>
        <v>0</v>
      </c>
      <c r="CH323" s="993">
        <f t="shared" si="445"/>
        <v>0</v>
      </c>
      <c r="CI323" s="993">
        <f t="shared" si="445"/>
        <v>0</v>
      </c>
      <c r="CJ323" s="993">
        <f t="shared" si="445"/>
        <v>0</v>
      </c>
      <c r="CK323" s="993">
        <f t="shared" si="445"/>
        <v>0</v>
      </c>
      <c r="CL323" s="993">
        <f t="shared" si="445"/>
        <v>0</v>
      </c>
      <c r="CM323" s="993">
        <f t="shared" si="445"/>
        <v>0</v>
      </c>
      <c r="CN323" s="993">
        <f t="shared" si="445"/>
        <v>0</v>
      </c>
      <c r="CO323" s="993">
        <f t="shared" si="445"/>
        <v>0</v>
      </c>
      <c r="CP323" s="993">
        <f t="shared" si="445"/>
        <v>0</v>
      </c>
      <c r="CQ323" s="993">
        <f t="shared" si="445"/>
        <v>0</v>
      </c>
      <c r="CR323" s="993">
        <f t="shared" si="445"/>
        <v>0</v>
      </c>
      <c r="CS323" s="993">
        <f t="shared" si="445"/>
        <v>0</v>
      </c>
      <c r="CT323" s="993">
        <f t="shared" si="445"/>
        <v>0</v>
      </c>
      <c r="CU323" s="993">
        <f t="shared" si="445"/>
        <v>0</v>
      </c>
      <c r="CV323" s="993">
        <f t="shared" si="445"/>
        <v>0</v>
      </c>
      <c r="CW323" s="993">
        <f t="shared" ref="CW323" si="446">CW321+CW322</f>
        <v>0</v>
      </c>
      <c r="CX323" s="993">
        <f t="shared" ref="CX323" si="447">CX321+CX322</f>
        <v>0</v>
      </c>
    </row>
    <row r="324" spans="1:114" s="987" customFormat="1">
      <c r="A324" s="985"/>
      <c r="B324" s="985"/>
      <c r="C324" s="985"/>
      <c r="D324" s="1000"/>
      <c r="E324" s="1000"/>
      <c r="F324" s="985"/>
      <c r="G324" s="985"/>
      <c r="H324" s="985"/>
      <c r="L324" s="999"/>
    </row>
    <row r="325" spans="1:114" s="987" customFormat="1">
      <c r="A325" s="985"/>
      <c r="B325" s="985"/>
      <c r="C325" s="985"/>
      <c r="D325" s="1000" t="s">
        <v>1123</v>
      </c>
      <c r="E325" s="1000"/>
      <c r="F325" s="985"/>
      <c r="G325" s="985"/>
      <c r="H325" s="985"/>
    </row>
    <row r="326" spans="1:114" s="923" customFormat="1" ht="12.4">
      <c r="A326" s="988"/>
      <c r="B326" s="988"/>
      <c r="C326" s="988"/>
      <c r="D326" s="867" t="s">
        <v>1003</v>
      </c>
      <c r="E326" s="867"/>
      <c r="F326" s="989"/>
      <c r="G326" s="881"/>
      <c r="H326" s="990"/>
      <c r="I326" s="990"/>
      <c r="J326" s="990">
        <f>SUMIF('LCR &amp; Benchmark weighted'!J304:J307,"&gt;0",'LCR &amp; Benchmark weighted'!J304:J307)+SUMIF('LCR &amp; Benchmark weighted'!J309:J315,"&gt;0",'LCR &amp; Benchmark weighted'!J309:J315)</f>
        <v>0</v>
      </c>
      <c r="K326" s="990">
        <f>SUMIF('LCR &amp; Benchmark weighted'!K304:K307,"&gt;0",'LCR &amp; Benchmark weighted'!K304:K307)+SUMIF('LCR &amp; Benchmark weighted'!K309:K315,"&gt;0",'LCR &amp; Benchmark weighted'!K309:K315)</f>
        <v>0</v>
      </c>
      <c r="L326" s="990">
        <f>SUMIF('LCR &amp; Benchmark weighted'!L304:L307,"&gt;0",'LCR &amp; Benchmark weighted'!L304:L307)+SUMIF('LCR &amp; Benchmark weighted'!L309:L315,"&gt;0",'LCR &amp; Benchmark weighted'!L309:L315)</f>
        <v>0</v>
      </c>
      <c r="M326" s="990">
        <f>SUMIF('LCR &amp; Benchmark weighted'!M304:M307,"&gt;0",'LCR &amp; Benchmark weighted'!M304:M307)+SUMIF('LCR &amp; Benchmark weighted'!M309:M315,"&gt;0",'LCR &amp; Benchmark weighted'!M309:M315)</f>
        <v>0</v>
      </c>
      <c r="N326" s="990">
        <f>SUMIF('LCR &amp; Benchmark weighted'!N304:N307,"&gt;0",'LCR &amp; Benchmark weighted'!N304:N307)+SUMIF('LCR &amp; Benchmark weighted'!N309:N315,"&gt;0",'LCR &amp; Benchmark weighted'!N309:N315)</f>
        <v>0</v>
      </c>
      <c r="O326" s="990">
        <f>SUMIF('LCR &amp; Benchmark weighted'!O304:O307,"&gt;0",'LCR &amp; Benchmark weighted'!O304:O307)+SUMIF('LCR &amp; Benchmark weighted'!O309:O315,"&gt;0",'LCR &amp; Benchmark weighted'!O309:O315)</f>
        <v>0</v>
      </c>
      <c r="P326" s="990">
        <f>SUMIF('LCR &amp; Benchmark weighted'!P304:P307,"&gt;0",'LCR &amp; Benchmark weighted'!P304:P307)+SUMIF('LCR &amp; Benchmark weighted'!P309:P315,"&gt;0",'LCR &amp; Benchmark weighted'!P309:P315)</f>
        <v>0</v>
      </c>
      <c r="Q326" s="990">
        <f>SUMIF('LCR &amp; Benchmark weighted'!Q304:Q307,"&gt;0",'LCR &amp; Benchmark weighted'!Q304:Q307)+SUMIF('LCR &amp; Benchmark weighted'!Q309:Q315,"&gt;0",'LCR &amp; Benchmark weighted'!Q309:Q315)</f>
        <v>0</v>
      </c>
      <c r="R326" s="990">
        <f>SUMIF('LCR &amp; Benchmark weighted'!R304:R307,"&gt;0",'LCR &amp; Benchmark weighted'!R304:R307)+SUMIF('LCR &amp; Benchmark weighted'!R309:R315,"&gt;0",'LCR &amp; Benchmark weighted'!R309:R315)</f>
        <v>0</v>
      </c>
      <c r="S326" s="990">
        <f>SUMIF('LCR &amp; Benchmark weighted'!S304:S307,"&gt;0",'LCR &amp; Benchmark weighted'!S304:S307)+SUMIF('LCR &amp; Benchmark weighted'!S309:S315,"&gt;0",'LCR &amp; Benchmark weighted'!S309:S315)</f>
        <v>0</v>
      </c>
      <c r="T326" s="990">
        <f>SUMIF('LCR &amp; Benchmark weighted'!T304:T307,"&gt;0",'LCR &amp; Benchmark weighted'!T304:T307)+SUMIF('LCR &amp; Benchmark weighted'!T309:T315,"&gt;0",'LCR &amp; Benchmark weighted'!T309:T315)</f>
        <v>0</v>
      </c>
      <c r="U326" s="990">
        <f>SUMIF('LCR &amp; Benchmark weighted'!U304:U307,"&gt;0",'LCR &amp; Benchmark weighted'!U304:U307)+SUMIF('LCR &amp; Benchmark weighted'!U309:U315,"&gt;0",'LCR &amp; Benchmark weighted'!U309:U315)</f>
        <v>0</v>
      </c>
      <c r="V326" s="990">
        <f>SUMIF('LCR &amp; Benchmark weighted'!V304:V307,"&gt;0",'LCR &amp; Benchmark weighted'!V304:V307)+SUMIF('LCR &amp; Benchmark weighted'!V309:V315,"&gt;0",'LCR &amp; Benchmark weighted'!V309:V315)</f>
        <v>0</v>
      </c>
      <c r="W326" s="990">
        <f>SUMIF('LCR &amp; Benchmark weighted'!W304:W307,"&gt;0",'LCR &amp; Benchmark weighted'!W304:W307)+SUMIF('LCR &amp; Benchmark weighted'!W309:W315,"&gt;0",'LCR &amp; Benchmark weighted'!W309:W315)</f>
        <v>0</v>
      </c>
      <c r="X326" s="990">
        <f>SUMIF('LCR &amp; Benchmark weighted'!X304:X307,"&gt;0",'LCR &amp; Benchmark weighted'!X304:X307)+SUMIF('LCR &amp; Benchmark weighted'!X309:X315,"&gt;0",'LCR &amp; Benchmark weighted'!X309:X315)</f>
        <v>0</v>
      </c>
      <c r="Y326" s="990">
        <f>SUMIF('LCR &amp; Benchmark weighted'!Y304:Y307,"&gt;0",'LCR &amp; Benchmark weighted'!Y304:Y307)+SUMIF('LCR &amp; Benchmark weighted'!Y309:Y315,"&gt;0",'LCR &amp; Benchmark weighted'!Y309:Y315)</f>
        <v>0</v>
      </c>
      <c r="Z326" s="990">
        <f>SUMIF('LCR &amp; Benchmark weighted'!Z304:Z307,"&gt;0",'LCR &amp; Benchmark weighted'!Z304:Z307)+SUMIF('LCR &amp; Benchmark weighted'!Z309:Z315,"&gt;0",'LCR &amp; Benchmark weighted'!Z309:Z315)</f>
        <v>0</v>
      </c>
      <c r="AA326" s="990">
        <f>SUMIF('LCR &amp; Benchmark weighted'!AA304:AA307,"&gt;0",'LCR &amp; Benchmark weighted'!AA304:AA307)+SUMIF('LCR &amp; Benchmark weighted'!AA309:AA315,"&gt;0",'LCR &amp; Benchmark weighted'!AA309:AA315)</f>
        <v>0</v>
      </c>
      <c r="AB326" s="990">
        <f>SUMIF('LCR &amp; Benchmark weighted'!AB304:AB307,"&gt;0",'LCR &amp; Benchmark weighted'!AB304:AB307)+SUMIF('LCR &amp; Benchmark weighted'!AB309:AB315,"&gt;0",'LCR &amp; Benchmark weighted'!AB309:AB315)</f>
        <v>0</v>
      </c>
      <c r="AC326" s="990">
        <f>SUMIF('LCR &amp; Benchmark weighted'!AC304:AC307,"&gt;0",'LCR &amp; Benchmark weighted'!AC304:AC307)+SUMIF('LCR &amp; Benchmark weighted'!AC309:AC315,"&gt;0",'LCR &amp; Benchmark weighted'!AC309:AC315)</f>
        <v>0</v>
      </c>
      <c r="AD326" s="990">
        <f>SUMIF('LCR &amp; Benchmark weighted'!AD304:AD307,"&gt;0",'LCR &amp; Benchmark weighted'!AD304:AD307)+SUMIF('LCR &amp; Benchmark weighted'!AD309:AD315,"&gt;0",'LCR &amp; Benchmark weighted'!AD309:AD315)</f>
        <v>0</v>
      </c>
      <c r="AE326" s="990">
        <f>SUMIF('LCR &amp; Benchmark weighted'!AE304:AE307,"&gt;0",'LCR &amp; Benchmark weighted'!AE304:AE307)+SUMIF('LCR &amp; Benchmark weighted'!AE309:AE315,"&gt;0",'LCR &amp; Benchmark weighted'!AE309:AE315)</f>
        <v>0</v>
      </c>
      <c r="AF326" s="990">
        <f>SUMIF('LCR &amp; Benchmark weighted'!AF304:AF307,"&gt;0",'LCR &amp; Benchmark weighted'!AF304:AF307)+SUMIF('LCR &amp; Benchmark weighted'!AF309:AF315,"&gt;0",'LCR &amp; Benchmark weighted'!AF309:AF315)</f>
        <v>0</v>
      </c>
      <c r="AG326" s="990">
        <f>SUMIF('LCR &amp; Benchmark weighted'!AG304:AG307,"&gt;0",'LCR &amp; Benchmark weighted'!AG304:AG307)+SUMIF('LCR &amp; Benchmark weighted'!AG309:AG315,"&gt;0",'LCR &amp; Benchmark weighted'!AG309:AG315)</f>
        <v>0</v>
      </c>
      <c r="AH326" s="990">
        <f>SUMIF('LCR &amp; Benchmark weighted'!AH304:AH307,"&gt;0",'LCR &amp; Benchmark weighted'!AH304:AH307)+SUMIF('LCR &amp; Benchmark weighted'!AH309:AH315,"&gt;0",'LCR &amp; Benchmark weighted'!AH309:AH315)</f>
        <v>0</v>
      </c>
      <c r="AI326" s="990">
        <f>SUMIF('LCR &amp; Benchmark weighted'!AI304:AI307,"&gt;0",'LCR &amp; Benchmark weighted'!AI304:AI307)+SUMIF('LCR &amp; Benchmark weighted'!AI309:AI315,"&gt;0",'LCR &amp; Benchmark weighted'!AI309:AI315)</f>
        <v>0</v>
      </c>
      <c r="AJ326" s="990">
        <f>SUMIF('LCR &amp; Benchmark weighted'!AJ304:AJ307,"&gt;0",'LCR &amp; Benchmark weighted'!AJ304:AJ307)+SUMIF('LCR &amp; Benchmark weighted'!AJ309:AJ315,"&gt;0",'LCR &amp; Benchmark weighted'!AJ309:AJ315)</f>
        <v>0</v>
      </c>
      <c r="AK326" s="990">
        <f>SUMIF('LCR &amp; Benchmark weighted'!AK304:AK307,"&gt;0",'LCR &amp; Benchmark weighted'!AK304:AK307)+SUMIF('LCR &amp; Benchmark weighted'!AK309:AK315,"&gt;0",'LCR &amp; Benchmark weighted'!AK309:AK315)</f>
        <v>0</v>
      </c>
      <c r="AL326" s="990">
        <f>SUMIF('LCR &amp; Benchmark weighted'!AL304:AL307,"&gt;0",'LCR &amp; Benchmark weighted'!AL304:AL307)+SUMIF('LCR &amp; Benchmark weighted'!AL309:AL315,"&gt;0",'LCR &amp; Benchmark weighted'!AL309:AL315)</f>
        <v>0</v>
      </c>
      <c r="AM326" s="990">
        <f>SUMIF('LCR &amp; Benchmark weighted'!AM304:AM307,"&gt;0",'LCR &amp; Benchmark weighted'!AM304:AM307)+SUMIF('LCR &amp; Benchmark weighted'!AM309:AM315,"&gt;0",'LCR &amp; Benchmark weighted'!AM309:AM315)</f>
        <v>0</v>
      </c>
      <c r="AN326" s="990">
        <f>SUMIF('LCR &amp; Benchmark weighted'!AN304:AN307,"&gt;0",'LCR &amp; Benchmark weighted'!AN304:AN307)+SUMIF('LCR &amp; Benchmark weighted'!AN309:AN315,"&gt;0",'LCR &amp; Benchmark weighted'!AN309:AN315)</f>
        <v>0</v>
      </c>
      <c r="AO326" s="990">
        <f>SUMIF('LCR &amp; Benchmark weighted'!AO304:AO307,"&gt;0",'LCR &amp; Benchmark weighted'!AO304:AO307)+SUMIF('LCR &amp; Benchmark weighted'!AO309:AO315,"&gt;0",'LCR &amp; Benchmark weighted'!AO309:AO315)</f>
        <v>0</v>
      </c>
      <c r="AP326" s="990">
        <f>SUMIF('LCR &amp; Benchmark weighted'!AP304:AP307,"&gt;0",'LCR &amp; Benchmark weighted'!AP304:AP307)+SUMIF('LCR &amp; Benchmark weighted'!AP309:AP315,"&gt;0",'LCR &amp; Benchmark weighted'!AP309:AP315)</f>
        <v>0</v>
      </c>
      <c r="AQ326" s="990">
        <f>SUMIF('LCR &amp; Benchmark weighted'!AQ304:AQ307,"&gt;0",'LCR &amp; Benchmark weighted'!AQ304:AQ307)+SUMIF('LCR &amp; Benchmark weighted'!AQ309:AQ315,"&gt;0",'LCR &amp; Benchmark weighted'!AQ309:AQ315)</f>
        <v>0</v>
      </c>
      <c r="AR326" s="990">
        <f>SUMIF('LCR &amp; Benchmark weighted'!AR304:AR307,"&gt;0",'LCR &amp; Benchmark weighted'!AR304:AR307)+SUMIF('LCR &amp; Benchmark weighted'!AR309:AR315,"&gt;0",'LCR &amp; Benchmark weighted'!AR309:AR315)</f>
        <v>0</v>
      </c>
      <c r="AS326" s="990">
        <f>SUMIF('LCR &amp; Benchmark weighted'!AS304:AS307,"&gt;0",'LCR &amp; Benchmark weighted'!AS304:AS307)+SUMIF('LCR &amp; Benchmark weighted'!AS309:AS315,"&gt;0",'LCR &amp; Benchmark weighted'!AS309:AS315)</f>
        <v>0</v>
      </c>
      <c r="AT326" s="990">
        <f>SUMIF('LCR &amp; Benchmark weighted'!AT304:AT307,"&gt;0",'LCR &amp; Benchmark weighted'!AT304:AT307)+SUMIF('LCR &amp; Benchmark weighted'!AT309:AT315,"&gt;0",'LCR &amp; Benchmark weighted'!AT309:AT315)</f>
        <v>0</v>
      </c>
      <c r="AU326" s="990">
        <f>SUMIF('LCR &amp; Benchmark weighted'!AU304:AU307,"&gt;0",'LCR &amp; Benchmark weighted'!AU304:AU307)+SUMIF('LCR &amp; Benchmark weighted'!AU309:AU315,"&gt;0",'LCR &amp; Benchmark weighted'!AU309:AU315)</f>
        <v>0</v>
      </c>
      <c r="AV326" s="990">
        <f>SUMIF('LCR &amp; Benchmark weighted'!AV304:AV307,"&gt;0",'LCR &amp; Benchmark weighted'!AV304:AV307)+SUMIF('LCR &amp; Benchmark weighted'!AV309:AV315,"&gt;0",'LCR &amp; Benchmark weighted'!AV309:AV315)</f>
        <v>0</v>
      </c>
      <c r="AW326" s="990">
        <f>SUMIF('LCR &amp; Benchmark weighted'!AW304:AW307,"&gt;0",'LCR &amp; Benchmark weighted'!AW304:AW307)+SUMIF('LCR &amp; Benchmark weighted'!AW309:AW315,"&gt;0",'LCR &amp; Benchmark weighted'!AW309:AW315)</f>
        <v>0</v>
      </c>
      <c r="AX326" s="990">
        <f>SUMIF('LCR &amp; Benchmark weighted'!AX304:AX307,"&gt;0",'LCR &amp; Benchmark weighted'!AX304:AX307)+SUMIF('LCR &amp; Benchmark weighted'!AX309:AX315,"&gt;0",'LCR &amp; Benchmark weighted'!AX309:AX315)</f>
        <v>0</v>
      </c>
      <c r="AY326" s="990">
        <f>SUMIF('LCR &amp; Benchmark weighted'!AY304:AY307,"&gt;0",'LCR &amp; Benchmark weighted'!AY304:AY307)+SUMIF('LCR &amp; Benchmark weighted'!AY309:AY315,"&gt;0",'LCR &amp; Benchmark weighted'!AY309:AY315)</f>
        <v>0</v>
      </c>
      <c r="AZ326" s="990">
        <f>SUMIF('LCR &amp; Benchmark weighted'!AZ304:AZ307,"&gt;0",'LCR &amp; Benchmark weighted'!AZ304:AZ307)+SUMIF('LCR &amp; Benchmark weighted'!AZ309:AZ315,"&gt;0",'LCR &amp; Benchmark weighted'!AZ309:AZ315)</f>
        <v>0</v>
      </c>
      <c r="BA326" s="990">
        <f>SUMIF('LCR &amp; Benchmark weighted'!BA304:BA307,"&gt;0",'LCR &amp; Benchmark weighted'!BA304:BA307)+SUMIF('LCR &amp; Benchmark weighted'!BA309:BA315,"&gt;0",'LCR &amp; Benchmark weighted'!BA309:BA315)</f>
        <v>0</v>
      </c>
      <c r="BB326" s="990">
        <f>SUMIF('LCR &amp; Benchmark weighted'!BB304:BB307,"&gt;0",'LCR &amp; Benchmark weighted'!BB304:BB307)+SUMIF('LCR &amp; Benchmark weighted'!BB309:BB315,"&gt;0",'LCR &amp; Benchmark weighted'!BB309:BB315)</f>
        <v>0</v>
      </c>
      <c r="BC326" s="990">
        <f>SUMIF('LCR &amp; Benchmark weighted'!BC304:BC307,"&gt;0",'LCR &amp; Benchmark weighted'!BC304:BC307)+SUMIF('LCR &amp; Benchmark weighted'!BC309:BC315,"&gt;0",'LCR &amp; Benchmark weighted'!BC309:BC315)</f>
        <v>0</v>
      </c>
      <c r="BD326" s="990">
        <f>SUMIF('LCR &amp; Benchmark weighted'!BD304:BD307,"&gt;0",'LCR &amp; Benchmark weighted'!BD304:BD307)+SUMIF('LCR &amp; Benchmark weighted'!BD309:BD315,"&gt;0",'LCR &amp; Benchmark weighted'!BD309:BD315)</f>
        <v>0</v>
      </c>
      <c r="BE326" s="990">
        <f>SUMIF('LCR &amp; Benchmark weighted'!BE304:BE307,"&gt;0",'LCR &amp; Benchmark weighted'!BE304:BE307)+SUMIF('LCR &amp; Benchmark weighted'!BE309:BE315,"&gt;0",'LCR &amp; Benchmark weighted'!BE309:BE315)</f>
        <v>0</v>
      </c>
      <c r="BF326" s="990">
        <f>SUMIF('LCR &amp; Benchmark weighted'!BF304:BF307,"&gt;0",'LCR &amp; Benchmark weighted'!BF304:BF307)+SUMIF('LCR &amp; Benchmark weighted'!BF309:BF315,"&gt;0",'LCR &amp; Benchmark weighted'!BF309:BF315)</f>
        <v>0</v>
      </c>
      <c r="BG326" s="990">
        <f>SUMIF('LCR &amp; Benchmark weighted'!BG304:BG307,"&gt;0",'LCR &amp; Benchmark weighted'!BG304:BG307)+SUMIF('LCR &amp; Benchmark weighted'!BG309:BG315,"&gt;0",'LCR &amp; Benchmark weighted'!BG309:BG315)</f>
        <v>0</v>
      </c>
      <c r="BH326" s="990">
        <f>SUMIF('LCR &amp; Benchmark weighted'!BH304:BH307,"&gt;0",'LCR &amp; Benchmark weighted'!BH304:BH307)+SUMIF('LCR &amp; Benchmark weighted'!BH309:BH315,"&gt;0",'LCR &amp; Benchmark weighted'!BH309:BH315)</f>
        <v>0</v>
      </c>
      <c r="BI326" s="990">
        <f>SUMIF('LCR &amp; Benchmark weighted'!BI304:BI307,"&gt;0",'LCR &amp; Benchmark weighted'!BI304:BI307)+SUMIF('LCR &amp; Benchmark weighted'!BI309:BI315,"&gt;0",'LCR &amp; Benchmark weighted'!BI309:BI315)</f>
        <v>0</v>
      </c>
      <c r="BJ326" s="990">
        <f>SUMIF('LCR &amp; Benchmark weighted'!BJ304:BJ307,"&gt;0",'LCR &amp; Benchmark weighted'!BJ304:BJ307)+SUMIF('LCR &amp; Benchmark weighted'!BJ309:BJ315,"&gt;0",'LCR &amp; Benchmark weighted'!BJ309:BJ315)</f>
        <v>0</v>
      </c>
      <c r="BK326" s="990">
        <f>SUMIF('LCR &amp; Benchmark weighted'!BK304:BK307,"&gt;0",'LCR &amp; Benchmark weighted'!BK304:BK307)+SUMIF('LCR &amp; Benchmark weighted'!BK309:BK315,"&gt;0",'LCR &amp; Benchmark weighted'!BK309:BK315)</f>
        <v>0</v>
      </c>
      <c r="BL326" s="990">
        <f>SUMIF('LCR &amp; Benchmark weighted'!BL304:BL307,"&gt;0",'LCR &amp; Benchmark weighted'!BL304:BL307)+SUMIF('LCR &amp; Benchmark weighted'!BL309:BL315,"&gt;0",'LCR &amp; Benchmark weighted'!BL309:BL315)</f>
        <v>0</v>
      </c>
      <c r="BM326" s="990">
        <f>SUMIF('LCR &amp; Benchmark weighted'!BM304:BM307,"&gt;0",'LCR &amp; Benchmark weighted'!BM304:BM307)+SUMIF('LCR &amp; Benchmark weighted'!BM309:BM315,"&gt;0",'LCR &amp; Benchmark weighted'!BM309:BM315)</f>
        <v>0</v>
      </c>
      <c r="BN326" s="990">
        <f>SUMIF('LCR &amp; Benchmark weighted'!BN304:BN307,"&gt;0",'LCR &amp; Benchmark weighted'!BN304:BN307)+SUMIF('LCR &amp; Benchmark weighted'!BN309:BN315,"&gt;0",'LCR &amp; Benchmark weighted'!BN309:BN315)</f>
        <v>0</v>
      </c>
      <c r="BO326" s="990">
        <f>SUMIF('LCR &amp; Benchmark weighted'!BO304:BO307,"&gt;0",'LCR &amp; Benchmark weighted'!BO304:BO307)+SUMIF('LCR &amp; Benchmark weighted'!BO309:BO315,"&gt;0",'LCR &amp; Benchmark weighted'!BO309:BO315)</f>
        <v>0</v>
      </c>
      <c r="BP326" s="990">
        <f>SUMIF('LCR &amp; Benchmark weighted'!BP304:BP307,"&gt;0",'LCR &amp; Benchmark weighted'!BP304:BP307)+SUMIF('LCR &amp; Benchmark weighted'!BP309:BP315,"&gt;0",'LCR &amp; Benchmark weighted'!BP309:BP315)</f>
        <v>0</v>
      </c>
      <c r="BQ326" s="990">
        <f>SUMIF('LCR &amp; Benchmark weighted'!BQ304:BQ307,"&gt;0",'LCR &amp; Benchmark weighted'!BQ304:BQ307)+SUMIF('LCR &amp; Benchmark weighted'!BQ309:BQ315,"&gt;0",'LCR &amp; Benchmark weighted'!BQ309:BQ315)</f>
        <v>0</v>
      </c>
      <c r="BR326" s="990">
        <f>SUMIF('LCR &amp; Benchmark weighted'!BR304:BR307,"&gt;0",'LCR &amp; Benchmark weighted'!BR304:BR307)+SUMIF('LCR &amp; Benchmark weighted'!BR309:BR315,"&gt;0",'LCR &amp; Benchmark weighted'!BR309:BR315)</f>
        <v>0</v>
      </c>
      <c r="BS326" s="990">
        <f>SUMIF('LCR &amp; Benchmark weighted'!BS304:BS307,"&gt;0",'LCR &amp; Benchmark weighted'!BS304:BS307)+SUMIF('LCR &amp; Benchmark weighted'!BS309:BS315,"&gt;0",'LCR &amp; Benchmark weighted'!BS309:BS315)</f>
        <v>0</v>
      </c>
      <c r="BT326" s="990">
        <f>SUMIF('LCR &amp; Benchmark weighted'!BT304:BT307,"&gt;0",'LCR &amp; Benchmark weighted'!BT304:BT307)+SUMIF('LCR &amp; Benchmark weighted'!BT309:BT315,"&gt;0",'LCR &amp; Benchmark weighted'!BT309:BT315)</f>
        <v>0</v>
      </c>
      <c r="BU326" s="990">
        <f>SUMIF('LCR &amp; Benchmark weighted'!BU304:BU307,"&gt;0",'LCR &amp; Benchmark weighted'!BU304:BU307)+SUMIF('LCR &amp; Benchmark weighted'!BU309:BU315,"&gt;0",'LCR &amp; Benchmark weighted'!BU309:BU315)</f>
        <v>0</v>
      </c>
      <c r="BV326" s="990">
        <f>SUMIF('LCR &amp; Benchmark weighted'!BV304:BV307,"&gt;0",'LCR &amp; Benchmark weighted'!BV304:BV307)+SUMIF('LCR &amp; Benchmark weighted'!BV309:BV315,"&gt;0",'LCR &amp; Benchmark weighted'!BV309:BV315)</f>
        <v>0</v>
      </c>
      <c r="BW326" s="990">
        <f>SUMIF('LCR &amp; Benchmark weighted'!BW304:BW307,"&gt;0",'LCR &amp; Benchmark weighted'!BW304:BW307)+SUMIF('LCR &amp; Benchmark weighted'!BW309:BW315,"&gt;0",'LCR &amp; Benchmark weighted'!BW309:BW315)</f>
        <v>0</v>
      </c>
      <c r="BX326" s="990">
        <f>SUMIF('LCR &amp; Benchmark weighted'!BX304:BX307,"&gt;0",'LCR &amp; Benchmark weighted'!BX304:BX307)+SUMIF('LCR &amp; Benchmark weighted'!BX309:BX315,"&gt;0",'LCR &amp; Benchmark weighted'!BX309:BX315)</f>
        <v>0</v>
      </c>
      <c r="BY326" s="990">
        <f>SUMIF('LCR &amp; Benchmark weighted'!BY304:BY307,"&gt;0",'LCR &amp; Benchmark weighted'!BY304:BY307)+SUMIF('LCR &amp; Benchmark weighted'!BY309:BY315,"&gt;0",'LCR &amp; Benchmark weighted'!BY309:BY315)</f>
        <v>0</v>
      </c>
      <c r="BZ326" s="990">
        <f>SUMIF('LCR &amp; Benchmark weighted'!BZ304:BZ307,"&gt;0",'LCR &amp; Benchmark weighted'!BZ304:BZ307)+SUMIF('LCR &amp; Benchmark weighted'!BZ309:BZ315,"&gt;0",'LCR &amp; Benchmark weighted'!BZ309:BZ315)</f>
        <v>0</v>
      </c>
      <c r="CA326" s="990">
        <f>SUMIF('LCR &amp; Benchmark weighted'!CA304:CA307,"&gt;0",'LCR &amp; Benchmark weighted'!CA304:CA307)+SUMIF('LCR &amp; Benchmark weighted'!CA309:CA315,"&gt;0",'LCR &amp; Benchmark weighted'!CA309:CA315)</f>
        <v>0</v>
      </c>
      <c r="CB326" s="990">
        <f>SUMIF('LCR &amp; Benchmark weighted'!CB304:CB307,"&gt;0",'LCR &amp; Benchmark weighted'!CB304:CB307)+SUMIF('LCR &amp; Benchmark weighted'!CB309:CB315,"&gt;0",'LCR &amp; Benchmark weighted'!CB309:CB315)</f>
        <v>0</v>
      </c>
      <c r="CC326" s="990">
        <f>SUMIF('LCR &amp; Benchmark weighted'!CC304:CC307,"&gt;0",'LCR &amp; Benchmark weighted'!CC304:CC307)+SUMIF('LCR &amp; Benchmark weighted'!CC309:CC315,"&gt;0",'LCR &amp; Benchmark weighted'!CC309:CC315)</f>
        <v>0</v>
      </c>
      <c r="CD326" s="990">
        <f>SUMIF('LCR &amp; Benchmark weighted'!CD304:CD307,"&gt;0",'LCR &amp; Benchmark weighted'!CD304:CD307)+SUMIF('LCR &amp; Benchmark weighted'!CD309:CD315,"&gt;0",'LCR &amp; Benchmark weighted'!CD309:CD315)</f>
        <v>0</v>
      </c>
      <c r="CE326" s="990">
        <f>SUMIF('LCR &amp; Benchmark weighted'!CE304:CE307,"&gt;0",'LCR &amp; Benchmark weighted'!CE304:CE307)+SUMIF('LCR &amp; Benchmark weighted'!CE309:CE315,"&gt;0",'LCR &amp; Benchmark weighted'!CE309:CE315)</f>
        <v>0</v>
      </c>
      <c r="CF326" s="990">
        <f>SUMIF('LCR &amp; Benchmark weighted'!CF304:CF307,"&gt;0",'LCR &amp; Benchmark weighted'!CF304:CF307)+SUMIF('LCR &amp; Benchmark weighted'!CF309:CF315,"&gt;0",'LCR &amp; Benchmark weighted'!CF309:CF315)</f>
        <v>0</v>
      </c>
      <c r="CG326" s="990">
        <f>SUMIF('LCR &amp; Benchmark weighted'!CG304:CG307,"&gt;0",'LCR &amp; Benchmark weighted'!CG304:CG307)+SUMIF('LCR &amp; Benchmark weighted'!CG309:CG315,"&gt;0",'LCR &amp; Benchmark weighted'!CG309:CG315)</f>
        <v>0</v>
      </c>
      <c r="CH326" s="990">
        <f>SUMIF('LCR &amp; Benchmark weighted'!CH304:CH307,"&gt;0",'LCR &amp; Benchmark weighted'!CH304:CH307)+SUMIF('LCR &amp; Benchmark weighted'!CH309:CH315,"&gt;0",'LCR &amp; Benchmark weighted'!CH309:CH315)</f>
        <v>0</v>
      </c>
      <c r="CI326" s="990">
        <f>SUMIF('LCR &amp; Benchmark weighted'!CI304:CI307,"&gt;0",'LCR &amp; Benchmark weighted'!CI304:CI307)+SUMIF('LCR &amp; Benchmark weighted'!CI309:CI315,"&gt;0",'LCR &amp; Benchmark weighted'!CI309:CI315)</f>
        <v>0</v>
      </c>
      <c r="CJ326" s="990">
        <f>SUMIF('LCR &amp; Benchmark weighted'!CJ304:CJ307,"&gt;0",'LCR &amp; Benchmark weighted'!CJ304:CJ307)+SUMIF('LCR &amp; Benchmark weighted'!CJ309:CJ315,"&gt;0",'LCR &amp; Benchmark weighted'!CJ309:CJ315)</f>
        <v>0</v>
      </c>
      <c r="CK326" s="990">
        <f>SUMIF('LCR &amp; Benchmark weighted'!CK304:CK307,"&gt;0",'LCR &amp; Benchmark weighted'!CK304:CK307)+SUMIF('LCR &amp; Benchmark weighted'!CK309:CK315,"&gt;0",'LCR &amp; Benchmark weighted'!CK309:CK315)</f>
        <v>0</v>
      </c>
      <c r="CL326" s="990">
        <f>SUMIF('LCR &amp; Benchmark weighted'!CL304:CL307,"&gt;0",'LCR &amp; Benchmark weighted'!CL304:CL307)+SUMIF('LCR &amp; Benchmark weighted'!CL309:CL315,"&gt;0",'LCR &amp; Benchmark weighted'!CL309:CL315)</f>
        <v>0</v>
      </c>
      <c r="CM326" s="990">
        <f>SUMIF('LCR &amp; Benchmark weighted'!CM304:CM307,"&gt;0",'LCR &amp; Benchmark weighted'!CM304:CM307)+SUMIF('LCR &amp; Benchmark weighted'!CM309:CM315,"&gt;0",'LCR &amp; Benchmark weighted'!CM309:CM315)</f>
        <v>0</v>
      </c>
      <c r="CN326" s="990">
        <f>SUMIF('LCR &amp; Benchmark weighted'!CN304:CN307,"&gt;0",'LCR &amp; Benchmark weighted'!CN304:CN307)+SUMIF('LCR &amp; Benchmark weighted'!CN309:CN315,"&gt;0",'LCR &amp; Benchmark weighted'!CN309:CN315)</f>
        <v>0</v>
      </c>
      <c r="CO326" s="990">
        <f>SUMIF('LCR &amp; Benchmark weighted'!CO304:CO307,"&gt;0",'LCR &amp; Benchmark weighted'!CO304:CO307)+SUMIF('LCR &amp; Benchmark weighted'!CO309:CO315,"&gt;0",'LCR &amp; Benchmark weighted'!CO309:CO315)</f>
        <v>0</v>
      </c>
      <c r="CP326" s="990">
        <f>SUMIF('LCR &amp; Benchmark weighted'!CP304:CP307,"&gt;0",'LCR &amp; Benchmark weighted'!CP304:CP307)+SUMIF('LCR &amp; Benchmark weighted'!CP309:CP315,"&gt;0",'LCR &amp; Benchmark weighted'!CP309:CP315)</f>
        <v>0</v>
      </c>
      <c r="CQ326" s="990">
        <f>SUMIF('LCR &amp; Benchmark weighted'!CQ304:CQ307,"&gt;0",'LCR &amp; Benchmark weighted'!CQ304:CQ307)+SUMIF('LCR &amp; Benchmark weighted'!CQ309:CQ315,"&gt;0",'LCR &amp; Benchmark weighted'!CQ309:CQ315)</f>
        <v>0</v>
      </c>
      <c r="CR326" s="990">
        <f>SUMIF('LCR &amp; Benchmark weighted'!CR304:CR307,"&gt;0",'LCR &amp; Benchmark weighted'!CR304:CR307)+SUMIF('LCR &amp; Benchmark weighted'!CR309:CR315,"&gt;0",'LCR &amp; Benchmark weighted'!CR309:CR315)</f>
        <v>0</v>
      </c>
      <c r="CS326" s="990">
        <f>SUMIF('LCR &amp; Benchmark weighted'!CS304:CS307,"&gt;0",'LCR &amp; Benchmark weighted'!CS304:CS307)+SUMIF('LCR &amp; Benchmark weighted'!CS309:CS315,"&gt;0",'LCR &amp; Benchmark weighted'!CS309:CS315)</f>
        <v>0</v>
      </c>
      <c r="CT326" s="990">
        <f>SUMIF('LCR &amp; Benchmark weighted'!CT304:CT307,"&gt;0",'LCR &amp; Benchmark weighted'!CT304:CT307)+SUMIF('LCR &amp; Benchmark weighted'!CT309:CT315,"&gt;0",'LCR &amp; Benchmark weighted'!CT309:CT315)</f>
        <v>0</v>
      </c>
      <c r="CU326" s="990">
        <f>SUMIF('LCR &amp; Benchmark weighted'!CU304:CU307,"&gt;0",'LCR &amp; Benchmark weighted'!CU304:CU307)+SUMIF('LCR &amp; Benchmark weighted'!CU309:CU315,"&gt;0",'LCR &amp; Benchmark weighted'!CU309:CU315)</f>
        <v>0</v>
      </c>
      <c r="CV326" s="990">
        <f>SUMIF('LCR &amp; Benchmark weighted'!CV304:CV307,"&gt;0",'LCR &amp; Benchmark weighted'!CV304:CV307)+SUMIF('LCR &amp; Benchmark weighted'!CV309:CV315,"&gt;0",'LCR &amp; Benchmark weighted'!CV309:CV315)</f>
        <v>0</v>
      </c>
      <c r="CW326" s="990">
        <f>SUMIF('LCR &amp; Benchmark weighted'!CW304:CW307,"&gt;0",'LCR &amp; Benchmark weighted'!CW304:CW307)+SUMIF('LCR &amp; Benchmark weighted'!CW309:CW315,"&gt;0",'LCR &amp; Benchmark weighted'!CW309:CW315)</f>
        <v>0</v>
      </c>
      <c r="CX326" s="990">
        <f>SUMIF('LCR &amp; Benchmark weighted'!CX304:CX307,"&gt;0",'LCR &amp; Benchmark weighted'!CX304:CX307)+SUMIF('LCR &amp; Benchmark weighted'!CX309:CX315,"&gt;0",'LCR &amp; Benchmark weighted'!CX309:CX315)</f>
        <v>0</v>
      </c>
      <c r="CY326" s="881"/>
      <c r="CZ326" s="881"/>
      <c r="DA326" s="881"/>
      <c r="DB326" s="881"/>
      <c r="DC326" s="881"/>
      <c r="DD326" s="991"/>
      <c r="DE326" s="991"/>
      <c r="DF326" s="991"/>
      <c r="DG326" s="991"/>
      <c r="DH326" s="991"/>
      <c r="DI326" s="991"/>
      <c r="DJ326" s="991"/>
    </row>
    <row r="327" spans="1:114" s="923" customFormat="1" ht="12.4">
      <c r="A327" s="988"/>
      <c r="B327" s="988"/>
      <c r="C327" s="988"/>
      <c r="D327" s="867" t="s">
        <v>1004</v>
      </c>
      <c r="E327" s="867"/>
      <c r="F327" s="989"/>
      <c r="G327" s="881"/>
      <c r="H327" s="990"/>
      <c r="I327" s="990"/>
      <c r="J327" s="990">
        <f>SUMIF('LCR &amp; Benchmark weighted'!J304:J307,"&lt;0",'LCR &amp; Benchmark weighted'!J304:J307)+SUMIF('LCR &amp; Benchmark weighted'!J309:J315,"&lt;0",'LCR &amp; Benchmark weighted'!J309:J315)</f>
        <v>0</v>
      </c>
      <c r="K327" s="990">
        <f>SUMIF('LCR &amp; Benchmark weighted'!K304:K307,"&lt;0",'LCR &amp; Benchmark weighted'!K304:K307)+SUMIF('LCR &amp; Benchmark weighted'!K309:K315,"&lt;0",'LCR &amp; Benchmark weighted'!K309:K315)</f>
        <v>0</v>
      </c>
      <c r="L327" s="990">
        <f>SUMIF('LCR &amp; Benchmark weighted'!L304:L307,"&lt;0",'LCR &amp; Benchmark weighted'!L304:L307)+SUMIF('LCR &amp; Benchmark weighted'!L309:L315,"&lt;0",'LCR &amp; Benchmark weighted'!L309:L315)</f>
        <v>0</v>
      </c>
      <c r="M327" s="990">
        <f>SUMIF('LCR &amp; Benchmark weighted'!M304:M307,"&lt;0",'LCR &amp; Benchmark weighted'!M304:M307)+SUMIF('LCR &amp; Benchmark weighted'!M309:M315,"&lt;0",'LCR &amp; Benchmark weighted'!M309:M315)</f>
        <v>0</v>
      </c>
      <c r="N327" s="990">
        <f>SUMIF('LCR &amp; Benchmark weighted'!N304:N307,"&lt;0",'LCR &amp; Benchmark weighted'!N304:N307)+SUMIF('LCR &amp; Benchmark weighted'!N309:N315,"&lt;0",'LCR &amp; Benchmark weighted'!N309:N315)</f>
        <v>0</v>
      </c>
      <c r="O327" s="990">
        <f>SUMIF('LCR &amp; Benchmark weighted'!O304:O307,"&lt;0",'LCR &amp; Benchmark weighted'!O304:O307)+SUMIF('LCR &amp; Benchmark weighted'!O309:O315,"&lt;0",'LCR &amp; Benchmark weighted'!O309:O315)</f>
        <v>0</v>
      </c>
      <c r="P327" s="990">
        <f>SUMIF('LCR &amp; Benchmark weighted'!P304:P307,"&lt;0",'LCR &amp; Benchmark weighted'!P304:P307)+SUMIF('LCR &amp; Benchmark weighted'!P309:P315,"&lt;0",'LCR &amp; Benchmark weighted'!P309:P315)</f>
        <v>0</v>
      </c>
      <c r="Q327" s="990">
        <f>SUMIF('LCR &amp; Benchmark weighted'!Q304:Q307,"&lt;0",'LCR &amp; Benchmark weighted'!Q304:Q307)+SUMIF('LCR &amp; Benchmark weighted'!Q309:Q315,"&lt;0",'LCR &amp; Benchmark weighted'!Q309:Q315)</f>
        <v>0</v>
      </c>
      <c r="R327" s="990">
        <f>SUMIF('LCR &amp; Benchmark weighted'!R304:R307,"&lt;0",'LCR &amp; Benchmark weighted'!R304:R307)+SUMIF('LCR &amp; Benchmark weighted'!R309:R315,"&lt;0",'LCR &amp; Benchmark weighted'!R309:R315)</f>
        <v>0</v>
      </c>
      <c r="S327" s="990">
        <f>SUMIF('LCR &amp; Benchmark weighted'!S304:S307,"&lt;0",'LCR &amp; Benchmark weighted'!S304:S307)+SUMIF('LCR &amp; Benchmark weighted'!S309:S315,"&lt;0",'LCR &amp; Benchmark weighted'!S309:S315)</f>
        <v>0</v>
      </c>
      <c r="T327" s="990">
        <f>SUMIF('LCR &amp; Benchmark weighted'!T304:T307,"&lt;0",'LCR &amp; Benchmark weighted'!T304:T307)+SUMIF('LCR &amp; Benchmark weighted'!T309:T315,"&lt;0",'LCR &amp; Benchmark weighted'!T309:T315)</f>
        <v>0</v>
      </c>
      <c r="U327" s="990">
        <f>SUMIF('LCR &amp; Benchmark weighted'!U304:U307,"&lt;0",'LCR &amp; Benchmark weighted'!U304:U307)+SUMIF('LCR &amp; Benchmark weighted'!U309:U315,"&lt;0",'LCR &amp; Benchmark weighted'!U309:U315)</f>
        <v>0</v>
      </c>
      <c r="V327" s="990">
        <f>SUMIF('LCR &amp; Benchmark weighted'!V304:V307,"&lt;0",'LCR &amp; Benchmark weighted'!V304:V307)+SUMIF('LCR &amp; Benchmark weighted'!V309:V315,"&lt;0",'LCR &amp; Benchmark weighted'!V309:V315)</f>
        <v>0</v>
      </c>
      <c r="W327" s="990">
        <f>SUMIF('LCR &amp; Benchmark weighted'!W304:W307,"&lt;0",'LCR &amp; Benchmark weighted'!W304:W307)+SUMIF('LCR &amp; Benchmark weighted'!W309:W315,"&lt;0",'LCR &amp; Benchmark weighted'!W309:W315)</f>
        <v>0</v>
      </c>
      <c r="X327" s="990">
        <f>SUMIF('LCR &amp; Benchmark weighted'!X304:X307,"&lt;0",'LCR &amp; Benchmark weighted'!X304:X307)+SUMIF('LCR &amp; Benchmark weighted'!X309:X315,"&lt;0",'LCR &amp; Benchmark weighted'!X309:X315)</f>
        <v>0</v>
      </c>
      <c r="Y327" s="990">
        <f>SUMIF('LCR &amp; Benchmark weighted'!Y304:Y307,"&lt;0",'LCR &amp; Benchmark weighted'!Y304:Y307)+SUMIF('LCR &amp; Benchmark weighted'!Y309:Y315,"&lt;0",'LCR &amp; Benchmark weighted'!Y309:Y315)</f>
        <v>0</v>
      </c>
      <c r="Z327" s="990">
        <f>SUMIF('LCR &amp; Benchmark weighted'!Z304:Z307,"&lt;0",'LCR &amp; Benchmark weighted'!Z304:Z307)+SUMIF('LCR &amp; Benchmark weighted'!Z309:Z315,"&lt;0",'LCR &amp; Benchmark weighted'!Z309:Z315)</f>
        <v>0</v>
      </c>
      <c r="AA327" s="990">
        <f>SUMIF('LCR &amp; Benchmark weighted'!AA304:AA307,"&lt;0",'LCR &amp; Benchmark weighted'!AA304:AA307)+SUMIF('LCR &amp; Benchmark weighted'!AA309:AA315,"&lt;0",'LCR &amp; Benchmark weighted'!AA309:AA315)</f>
        <v>0</v>
      </c>
      <c r="AB327" s="990">
        <f>SUMIF('LCR &amp; Benchmark weighted'!AB304:AB307,"&lt;0",'LCR &amp; Benchmark weighted'!AB304:AB307)+SUMIF('LCR &amp; Benchmark weighted'!AB309:AB315,"&lt;0",'LCR &amp; Benchmark weighted'!AB309:AB315)</f>
        <v>0</v>
      </c>
      <c r="AC327" s="990">
        <f>SUMIF('LCR &amp; Benchmark weighted'!AC304:AC307,"&lt;0",'LCR &amp; Benchmark weighted'!AC304:AC307)+SUMIF('LCR &amp; Benchmark weighted'!AC309:AC315,"&lt;0",'LCR &amp; Benchmark weighted'!AC309:AC315)</f>
        <v>0</v>
      </c>
      <c r="AD327" s="990">
        <f>SUMIF('LCR &amp; Benchmark weighted'!AD304:AD307,"&lt;0",'LCR &amp; Benchmark weighted'!AD304:AD307)+SUMIF('LCR &amp; Benchmark weighted'!AD309:AD315,"&lt;0",'LCR &amp; Benchmark weighted'!AD309:AD315)</f>
        <v>0</v>
      </c>
      <c r="AE327" s="990">
        <f>SUMIF('LCR &amp; Benchmark weighted'!AE304:AE307,"&lt;0",'LCR &amp; Benchmark weighted'!AE304:AE307)+SUMIF('LCR &amp; Benchmark weighted'!AE309:AE315,"&lt;0",'LCR &amp; Benchmark weighted'!AE309:AE315)</f>
        <v>0</v>
      </c>
      <c r="AF327" s="990">
        <f>SUMIF('LCR &amp; Benchmark weighted'!AF304:AF307,"&lt;0",'LCR &amp; Benchmark weighted'!AF304:AF307)+SUMIF('LCR &amp; Benchmark weighted'!AF309:AF315,"&lt;0",'LCR &amp; Benchmark weighted'!AF309:AF315)</f>
        <v>0</v>
      </c>
      <c r="AG327" s="990">
        <f>SUMIF('LCR &amp; Benchmark weighted'!AG304:AG307,"&lt;0",'LCR &amp; Benchmark weighted'!AG304:AG307)+SUMIF('LCR &amp; Benchmark weighted'!AG309:AG315,"&lt;0",'LCR &amp; Benchmark weighted'!AG309:AG315)</f>
        <v>0</v>
      </c>
      <c r="AH327" s="990">
        <f>SUMIF('LCR &amp; Benchmark weighted'!AH304:AH307,"&lt;0",'LCR &amp; Benchmark weighted'!AH304:AH307)+SUMIF('LCR &amp; Benchmark weighted'!AH309:AH315,"&lt;0",'LCR &amp; Benchmark weighted'!AH309:AH315)</f>
        <v>0</v>
      </c>
      <c r="AI327" s="990">
        <f>SUMIF('LCR &amp; Benchmark weighted'!AI304:AI307,"&lt;0",'LCR &amp; Benchmark weighted'!AI304:AI307)+SUMIF('LCR &amp; Benchmark weighted'!AI309:AI315,"&lt;0",'LCR &amp; Benchmark weighted'!AI309:AI315)</f>
        <v>0</v>
      </c>
      <c r="AJ327" s="990">
        <f>SUMIF('LCR &amp; Benchmark weighted'!AJ304:AJ307,"&lt;0",'LCR &amp; Benchmark weighted'!AJ304:AJ307)+SUMIF('LCR &amp; Benchmark weighted'!AJ309:AJ315,"&lt;0",'LCR &amp; Benchmark weighted'!AJ309:AJ315)</f>
        <v>0</v>
      </c>
      <c r="AK327" s="990">
        <f>SUMIF('LCR &amp; Benchmark weighted'!AK304:AK307,"&lt;0",'LCR &amp; Benchmark weighted'!AK304:AK307)+SUMIF('LCR &amp; Benchmark weighted'!AK309:AK315,"&lt;0",'LCR &amp; Benchmark weighted'!AK309:AK315)</f>
        <v>0</v>
      </c>
      <c r="AL327" s="990">
        <f>SUMIF('LCR &amp; Benchmark weighted'!AL304:AL307,"&lt;0",'LCR &amp; Benchmark weighted'!AL304:AL307)+SUMIF('LCR &amp; Benchmark weighted'!AL309:AL315,"&lt;0",'LCR &amp; Benchmark weighted'!AL309:AL315)</f>
        <v>0</v>
      </c>
      <c r="AM327" s="990">
        <f>SUMIF('LCR &amp; Benchmark weighted'!AM304:AM307,"&lt;0",'LCR &amp; Benchmark weighted'!AM304:AM307)+SUMIF('LCR &amp; Benchmark weighted'!AM309:AM315,"&lt;0",'LCR &amp; Benchmark weighted'!AM309:AM315)</f>
        <v>0</v>
      </c>
      <c r="AN327" s="990">
        <f>SUMIF('LCR &amp; Benchmark weighted'!AN304:AN307,"&lt;0",'LCR &amp; Benchmark weighted'!AN304:AN307)+SUMIF('LCR &amp; Benchmark weighted'!AN309:AN315,"&lt;0",'LCR &amp; Benchmark weighted'!AN309:AN315)</f>
        <v>0</v>
      </c>
      <c r="AO327" s="990">
        <f>SUMIF('LCR &amp; Benchmark weighted'!AO304:AO307,"&lt;0",'LCR &amp; Benchmark weighted'!AO304:AO307)+SUMIF('LCR &amp; Benchmark weighted'!AO309:AO315,"&lt;0",'LCR &amp; Benchmark weighted'!AO309:AO315)</f>
        <v>0</v>
      </c>
      <c r="AP327" s="990">
        <f>SUMIF('LCR &amp; Benchmark weighted'!AP304:AP307,"&lt;0",'LCR &amp; Benchmark weighted'!AP304:AP307)+SUMIF('LCR &amp; Benchmark weighted'!AP309:AP315,"&lt;0",'LCR &amp; Benchmark weighted'!AP309:AP315)</f>
        <v>0</v>
      </c>
      <c r="AQ327" s="990">
        <f>SUMIF('LCR &amp; Benchmark weighted'!AQ304:AQ307,"&lt;0",'LCR &amp; Benchmark weighted'!AQ304:AQ307)+SUMIF('LCR &amp; Benchmark weighted'!AQ309:AQ315,"&lt;0",'LCR &amp; Benchmark weighted'!AQ309:AQ315)</f>
        <v>0</v>
      </c>
      <c r="AR327" s="990">
        <f>SUMIF('LCR &amp; Benchmark weighted'!AR304:AR307,"&lt;0",'LCR &amp; Benchmark weighted'!AR304:AR307)+SUMIF('LCR &amp; Benchmark weighted'!AR309:AR315,"&lt;0",'LCR &amp; Benchmark weighted'!AR309:AR315)</f>
        <v>0</v>
      </c>
      <c r="AS327" s="990">
        <f>SUMIF('LCR &amp; Benchmark weighted'!AS304:AS307,"&lt;0",'LCR &amp; Benchmark weighted'!AS304:AS307)+SUMIF('LCR &amp; Benchmark weighted'!AS309:AS315,"&lt;0",'LCR &amp; Benchmark weighted'!AS309:AS315)</f>
        <v>0</v>
      </c>
      <c r="AT327" s="990">
        <f>SUMIF('LCR &amp; Benchmark weighted'!AT304:AT307,"&lt;0",'LCR &amp; Benchmark weighted'!AT304:AT307)+SUMIF('LCR &amp; Benchmark weighted'!AT309:AT315,"&lt;0",'LCR &amp; Benchmark weighted'!AT309:AT315)</f>
        <v>0</v>
      </c>
      <c r="AU327" s="990">
        <f>SUMIF('LCR &amp; Benchmark weighted'!AU304:AU307,"&lt;0",'LCR &amp; Benchmark weighted'!AU304:AU307)+SUMIF('LCR &amp; Benchmark weighted'!AU309:AU315,"&lt;0",'LCR &amp; Benchmark weighted'!AU309:AU315)</f>
        <v>0</v>
      </c>
      <c r="AV327" s="990">
        <f>SUMIF('LCR &amp; Benchmark weighted'!AV304:AV307,"&lt;0",'LCR &amp; Benchmark weighted'!AV304:AV307)+SUMIF('LCR &amp; Benchmark weighted'!AV309:AV315,"&lt;0",'LCR &amp; Benchmark weighted'!AV309:AV315)</f>
        <v>0</v>
      </c>
      <c r="AW327" s="990">
        <f>SUMIF('LCR &amp; Benchmark weighted'!AW304:AW307,"&lt;0",'LCR &amp; Benchmark weighted'!AW304:AW307)+SUMIF('LCR &amp; Benchmark weighted'!AW309:AW315,"&lt;0",'LCR &amp; Benchmark weighted'!AW309:AW315)</f>
        <v>0</v>
      </c>
      <c r="AX327" s="990">
        <f>SUMIF('LCR &amp; Benchmark weighted'!AX304:AX307,"&lt;0",'LCR &amp; Benchmark weighted'!AX304:AX307)+SUMIF('LCR &amp; Benchmark weighted'!AX309:AX315,"&lt;0",'LCR &amp; Benchmark weighted'!AX309:AX315)</f>
        <v>0</v>
      </c>
      <c r="AY327" s="990">
        <f>SUMIF('LCR &amp; Benchmark weighted'!AY304:AY307,"&lt;0",'LCR &amp; Benchmark weighted'!AY304:AY307)+SUMIF('LCR &amp; Benchmark weighted'!AY309:AY315,"&lt;0",'LCR &amp; Benchmark weighted'!AY309:AY315)</f>
        <v>0</v>
      </c>
      <c r="AZ327" s="990">
        <f>SUMIF('LCR &amp; Benchmark weighted'!AZ304:AZ307,"&lt;0",'LCR &amp; Benchmark weighted'!AZ304:AZ307)+SUMIF('LCR &amp; Benchmark weighted'!AZ309:AZ315,"&lt;0",'LCR &amp; Benchmark weighted'!AZ309:AZ315)</f>
        <v>0</v>
      </c>
      <c r="BA327" s="990">
        <f>SUMIF('LCR &amp; Benchmark weighted'!BA304:BA307,"&lt;0",'LCR &amp; Benchmark weighted'!BA304:BA307)+SUMIF('LCR &amp; Benchmark weighted'!BA309:BA315,"&lt;0",'LCR &amp; Benchmark weighted'!BA309:BA315)</f>
        <v>0</v>
      </c>
      <c r="BB327" s="990">
        <f>SUMIF('LCR &amp; Benchmark weighted'!BB304:BB307,"&lt;0",'LCR &amp; Benchmark weighted'!BB304:BB307)+SUMIF('LCR &amp; Benchmark weighted'!BB309:BB315,"&lt;0",'LCR &amp; Benchmark weighted'!BB309:BB315)</f>
        <v>0</v>
      </c>
      <c r="BC327" s="990">
        <f>SUMIF('LCR &amp; Benchmark weighted'!BC304:BC307,"&lt;0",'LCR &amp; Benchmark weighted'!BC304:BC307)+SUMIF('LCR &amp; Benchmark weighted'!BC309:BC315,"&lt;0",'LCR &amp; Benchmark weighted'!BC309:BC315)</f>
        <v>0</v>
      </c>
      <c r="BD327" s="990">
        <f>SUMIF('LCR &amp; Benchmark weighted'!BD304:BD307,"&lt;0",'LCR &amp; Benchmark weighted'!BD304:BD307)+SUMIF('LCR &amp; Benchmark weighted'!BD309:BD315,"&lt;0",'LCR &amp; Benchmark weighted'!BD309:BD315)</f>
        <v>0</v>
      </c>
      <c r="BE327" s="990">
        <f>SUMIF('LCR &amp; Benchmark weighted'!BE304:BE307,"&lt;0",'LCR &amp; Benchmark weighted'!BE304:BE307)+SUMIF('LCR &amp; Benchmark weighted'!BE309:BE315,"&lt;0",'LCR &amp; Benchmark weighted'!BE309:BE315)</f>
        <v>0</v>
      </c>
      <c r="BF327" s="990">
        <f>SUMIF('LCR &amp; Benchmark weighted'!BF304:BF307,"&lt;0",'LCR &amp; Benchmark weighted'!BF304:BF307)+SUMIF('LCR &amp; Benchmark weighted'!BF309:BF315,"&lt;0",'LCR &amp; Benchmark weighted'!BF309:BF315)</f>
        <v>0</v>
      </c>
      <c r="BG327" s="990">
        <f>SUMIF('LCR &amp; Benchmark weighted'!BG304:BG307,"&lt;0",'LCR &amp; Benchmark weighted'!BG304:BG307)+SUMIF('LCR &amp; Benchmark weighted'!BG309:BG315,"&lt;0",'LCR &amp; Benchmark weighted'!BG309:BG315)</f>
        <v>0</v>
      </c>
      <c r="BH327" s="990">
        <f>SUMIF('LCR &amp; Benchmark weighted'!BH304:BH307,"&lt;0",'LCR &amp; Benchmark weighted'!BH304:BH307)+SUMIF('LCR &amp; Benchmark weighted'!BH309:BH315,"&lt;0",'LCR &amp; Benchmark weighted'!BH309:BH315)</f>
        <v>0</v>
      </c>
      <c r="BI327" s="990">
        <f>SUMIF('LCR &amp; Benchmark weighted'!BI304:BI307,"&lt;0",'LCR &amp; Benchmark weighted'!BI304:BI307)+SUMIF('LCR &amp; Benchmark weighted'!BI309:BI315,"&lt;0",'LCR &amp; Benchmark weighted'!BI309:BI315)</f>
        <v>0</v>
      </c>
      <c r="BJ327" s="990">
        <f>SUMIF('LCR &amp; Benchmark weighted'!BJ304:BJ307,"&lt;0",'LCR &amp; Benchmark weighted'!BJ304:BJ307)+SUMIF('LCR &amp; Benchmark weighted'!BJ309:BJ315,"&lt;0",'LCR &amp; Benchmark weighted'!BJ309:BJ315)</f>
        <v>0</v>
      </c>
      <c r="BK327" s="990">
        <f>SUMIF('LCR &amp; Benchmark weighted'!BK304:BK307,"&lt;0",'LCR &amp; Benchmark weighted'!BK304:BK307)+SUMIF('LCR &amp; Benchmark weighted'!BK309:BK315,"&lt;0",'LCR &amp; Benchmark weighted'!BK309:BK315)</f>
        <v>0</v>
      </c>
      <c r="BL327" s="990">
        <f>SUMIF('LCR &amp; Benchmark weighted'!BL304:BL307,"&lt;0",'LCR &amp; Benchmark weighted'!BL304:BL307)+SUMIF('LCR &amp; Benchmark weighted'!BL309:BL315,"&lt;0",'LCR &amp; Benchmark weighted'!BL309:BL315)</f>
        <v>0</v>
      </c>
      <c r="BM327" s="990">
        <f>SUMIF('LCR &amp; Benchmark weighted'!BM304:BM307,"&lt;0",'LCR &amp; Benchmark weighted'!BM304:BM307)+SUMIF('LCR &amp; Benchmark weighted'!BM309:BM315,"&lt;0",'LCR &amp; Benchmark weighted'!BM309:BM315)</f>
        <v>0</v>
      </c>
      <c r="BN327" s="990">
        <f>SUMIF('LCR &amp; Benchmark weighted'!BN304:BN307,"&lt;0",'LCR &amp; Benchmark weighted'!BN304:BN307)+SUMIF('LCR &amp; Benchmark weighted'!BN309:BN315,"&lt;0",'LCR &amp; Benchmark weighted'!BN309:BN315)</f>
        <v>0</v>
      </c>
      <c r="BO327" s="990">
        <f>SUMIF('LCR &amp; Benchmark weighted'!BO304:BO307,"&lt;0",'LCR &amp; Benchmark weighted'!BO304:BO307)+SUMIF('LCR &amp; Benchmark weighted'!BO309:BO315,"&lt;0",'LCR &amp; Benchmark weighted'!BO309:BO315)</f>
        <v>0</v>
      </c>
      <c r="BP327" s="990">
        <f>SUMIF('LCR &amp; Benchmark weighted'!BP304:BP307,"&lt;0",'LCR &amp; Benchmark weighted'!BP304:BP307)+SUMIF('LCR &amp; Benchmark weighted'!BP309:BP315,"&lt;0",'LCR &amp; Benchmark weighted'!BP309:BP315)</f>
        <v>0</v>
      </c>
      <c r="BQ327" s="990">
        <f>SUMIF('LCR &amp; Benchmark weighted'!BQ304:BQ307,"&lt;0",'LCR &amp; Benchmark weighted'!BQ304:BQ307)+SUMIF('LCR &amp; Benchmark weighted'!BQ309:BQ315,"&lt;0",'LCR &amp; Benchmark weighted'!BQ309:BQ315)</f>
        <v>0</v>
      </c>
      <c r="BR327" s="990">
        <f>SUMIF('LCR &amp; Benchmark weighted'!BR304:BR307,"&lt;0",'LCR &amp; Benchmark weighted'!BR304:BR307)+SUMIF('LCR &amp; Benchmark weighted'!BR309:BR315,"&lt;0",'LCR &amp; Benchmark weighted'!BR309:BR315)</f>
        <v>0</v>
      </c>
      <c r="BS327" s="990">
        <f>SUMIF('LCR &amp; Benchmark weighted'!BS304:BS307,"&lt;0",'LCR &amp; Benchmark weighted'!BS304:BS307)+SUMIF('LCR &amp; Benchmark weighted'!BS309:BS315,"&lt;0",'LCR &amp; Benchmark weighted'!BS309:BS315)</f>
        <v>0</v>
      </c>
      <c r="BT327" s="990">
        <f>SUMIF('LCR &amp; Benchmark weighted'!BT304:BT307,"&lt;0",'LCR &amp; Benchmark weighted'!BT304:BT307)+SUMIF('LCR &amp; Benchmark weighted'!BT309:BT315,"&lt;0",'LCR &amp; Benchmark weighted'!BT309:BT315)</f>
        <v>0</v>
      </c>
      <c r="BU327" s="990">
        <f>SUMIF('LCR &amp; Benchmark weighted'!BU304:BU307,"&lt;0",'LCR &amp; Benchmark weighted'!BU304:BU307)+SUMIF('LCR &amp; Benchmark weighted'!BU309:BU315,"&lt;0",'LCR &amp; Benchmark weighted'!BU309:BU315)</f>
        <v>0</v>
      </c>
      <c r="BV327" s="990">
        <f>SUMIF('LCR &amp; Benchmark weighted'!BV304:BV307,"&lt;0",'LCR &amp; Benchmark weighted'!BV304:BV307)+SUMIF('LCR &amp; Benchmark weighted'!BV309:BV315,"&lt;0",'LCR &amp; Benchmark weighted'!BV309:BV315)</f>
        <v>0</v>
      </c>
      <c r="BW327" s="990">
        <f>SUMIF('LCR &amp; Benchmark weighted'!BW304:BW307,"&lt;0",'LCR &amp; Benchmark weighted'!BW304:BW307)+SUMIF('LCR &amp; Benchmark weighted'!BW309:BW315,"&lt;0",'LCR &amp; Benchmark weighted'!BW309:BW315)</f>
        <v>0</v>
      </c>
      <c r="BX327" s="990">
        <f>SUMIF('LCR &amp; Benchmark weighted'!BX304:BX307,"&lt;0",'LCR &amp; Benchmark weighted'!BX304:BX307)+SUMIF('LCR &amp; Benchmark weighted'!BX309:BX315,"&lt;0",'LCR &amp; Benchmark weighted'!BX309:BX315)</f>
        <v>0</v>
      </c>
      <c r="BY327" s="990">
        <f>SUMIF('LCR &amp; Benchmark weighted'!BY304:BY307,"&lt;0",'LCR &amp; Benchmark weighted'!BY304:BY307)+SUMIF('LCR &amp; Benchmark weighted'!BY309:BY315,"&lt;0",'LCR &amp; Benchmark weighted'!BY309:BY315)</f>
        <v>0</v>
      </c>
      <c r="BZ327" s="990">
        <f>SUMIF('LCR &amp; Benchmark weighted'!BZ304:BZ307,"&lt;0",'LCR &amp; Benchmark weighted'!BZ304:BZ307)+SUMIF('LCR &amp; Benchmark weighted'!BZ309:BZ315,"&lt;0",'LCR &amp; Benchmark weighted'!BZ309:BZ315)</f>
        <v>0</v>
      </c>
      <c r="CA327" s="990">
        <f>SUMIF('LCR &amp; Benchmark weighted'!CA304:CA307,"&lt;0",'LCR &amp; Benchmark weighted'!CA304:CA307)+SUMIF('LCR &amp; Benchmark weighted'!CA309:CA315,"&lt;0",'LCR &amp; Benchmark weighted'!CA309:CA315)</f>
        <v>0</v>
      </c>
      <c r="CB327" s="990">
        <f>SUMIF('LCR &amp; Benchmark weighted'!CB304:CB307,"&lt;0",'LCR &amp; Benchmark weighted'!CB304:CB307)+SUMIF('LCR &amp; Benchmark weighted'!CB309:CB315,"&lt;0",'LCR &amp; Benchmark weighted'!CB309:CB315)</f>
        <v>0</v>
      </c>
      <c r="CC327" s="990">
        <f>SUMIF('LCR &amp; Benchmark weighted'!CC304:CC307,"&lt;0",'LCR &amp; Benchmark weighted'!CC304:CC307)+SUMIF('LCR &amp; Benchmark weighted'!CC309:CC315,"&lt;0",'LCR &amp; Benchmark weighted'!CC309:CC315)</f>
        <v>0</v>
      </c>
      <c r="CD327" s="990">
        <f>SUMIF('LCR &amp; Benchmark weighted'!CD304:CD307,"&lt;0",'LCR &amp; Benchmark weighted'!CD304:CD307)+SUMIF('LCR &amp; Benchmark weighted'!CD309:CD315,"&lt;0",'LCR &amp; Benchmark weighted'!CD309:CD315)</f>
        <v>0</v>
      </c>
      <c r="CE327" s="990">
        <f>SUMIF('LCR &amp; Benchmark weighted'!CE304:CE307,"&lt;0",'LCR &amp; Benchmark weighted'!CE304:CE307)+SUMIF('LCR &amp; Benchmark weighted'!CE309:CE315,"&lt;0",'LCR &amp; Benchmark weighted'!CE309:CE315)</f>
        <v>0</v>
      </c>
      <c r="CF327" s="990">
        <f>SUMIF('LCR &amp; Benchmark weighted'!CF304:CF307,"&lt;0",'LCR &amp; Benchmark weighted'!CF304:CF307)+SUMIF('LCR &amp; Benchmark weighted'!CF309:CF315,"&lt;0",'LCR &amp; Benchmark weighted'!CF309:CF315)</f>
        <v>0</v>
      </c>
      <c r="CG327" s="990">
        <f>SUMIF('LCR &amp; Benchmark weighted'!CG304:CG307,"&lt;0",'LCR &amp; Benchmark weighted'!CG304:CG307)+SUMIF('LCR &amp; Benchmark weighted'!CG309:CG315,"&lt;0",'LCR &amp; Benchmark weighted'!CG309:CG315)</f>
        <v>0</v>
      </c>
      <c r="CH327" s="990">
        <f>SUMIF('LCR &amp; Benchmark weighted'!CH304:CH307,"&lt;0",'LCR &amp; Benchmark weighted'!CH304:CH307)+SUMIF('LCR &amp; Benchmark weighted'!CH309:CH315,"&lt;0",'LCR &amp; Benchmark weighted'!CH309:CH315)</f>
        <v>0</v>
      </c>
      <c r="CI327" s="990">
        <f>SUMIF('LCR &amp; Benchmark weighted'!CI304:CI307,"&lt;0",'LCR &amp; Benchmark weighted'!CI304:CI307)+SUMIF('LCR &amp; Benchmark weighted'!CI309:CI315,"&lt;0",'LCR &amp; Benchmark weighted'!CI309:CI315)</f>
        <v>0</v>
      </c>
      <c r="CJ327" s="990">
        <f>SUMIF('LCR &amp; Benchmark weighted'!CJ304:CJ307,"&lt;0",'LCR &amp; Benchmark weighted'!CJ304:CJ307)+SUMIF('LCR &amp; Benchmark weighted'!CJ309:CJ315,"&lt;0",'LCR &amp; Benchmark weighted'!CJ309:CJ315)</f>
        <v>0</v>
      </c>
      <c r="CK327" s="990">
        <f>SUMIF('LCR &amp; Benchmark weighted'!CK304:CK307,"&lt;0",'LCR &amp; Benchmark weighted'!CK304:CK307)+SUMIF('LCR &amp; Benchmark weighted'!CK309:CK315,"&lt;0",'LCR &amp; Benchmark weighted'!CK309:CK315)</f>
        <v>0</v>
      </c>
      <c r="CL327" s="990">
        <f>SUMIF('LCR &amp; Benchmark weighted'!CL304:CL307,"&lt;0",'LCR &amp; Benchmark weighted'!CL304:CL307)+SUMIF('LCR &amp; Benchmark weighted'!CL309:CL315,"&lt;0",'LCR &amp; Benchmark weighted'!CL309:CL315)</f>
        <v>0</v>
      </c>
      <c r="CM327" s="990">
        <f>SUMIF('LCR &amp; Benchmark weighted'!CM304:CM307,"&lt;0",'LCR &amp; Benchmark weighted'!CM304:CM307)+SUMIF('LCR &amp; Benchmark weighted'!CM309:CM315,"&lt;0",'LCR &amp; Benchmark weighted'!CM309:CM315)</f>
        <v>0</v>
      </c>
      <c r="CN327" s="990">
        <f>SUMIF('LCR &amp; Benchmark weighted'!CN304:CN307,"&lt;0",'LCR &amp; Benchmark weighted'!CN304:CN307)+SUMIF('LCR &amp; Benchmark weighted'!CN309:CN315,"&lt;0",'LCR &amp; Benchmark weighted'!CN309:CN315)</f>
        <v>0</v>
      </c>
      <c r="CO327" s="990">
        <f>SUMIF('LCR &amp; Benchmark weighted'!CO304:CO307,"&lt;0",'LCR &amp; Benchmark weighted'!CO304:CO307)+SUMIF('LCR &amp; Benchmark weighted'!CO309:CO315,"&lt;0",'LCR &amp; Benchmark weighted'!CO309:CO315)</f>
        <v>0</v>
      </c>
      <c r="CP327" s="990">
        <f>SUMIF('LCR &amp; Benchmark weighted'!CP304:CP307,"&lt;0",'LCR &amp; Benchmark weighted'!CP304:CP307)+SUMIF('LCR &amp; Benchmark weighted'!CP309:CP315,"&lt;0",'LCR &amp; Benchmark weighted'!CP309:CP315)</f>
        <v>0</v>
      </c>
      <c r="CQ327" s="990">
        <f>SUMIF('LCR &amp; Benchmark weighted'!CQ304:CQ307,"&lt;0",'LCR &amp; Benchmark weighted'!CQ304:CQ307)+SUMIF('LCR &amp; Benchmark weighted'!CQ309:CQ315,"&lt;0",'LCR &amp; Benchmark weighted'!CQ309:CQ315)</f>
        <v>0</v>
      </c>
      <c r="CR327" s="990">
        <f>SUMIF('LCR &amp; Benchmark weighted'!CR304:CR307,"&lt;0",'LCR &amp; Benchmark weighted'!CR304:CR307)+SUMIF('LCR &amp; Benchmark weighted'!CR309:CR315,"&lt;0",'LCR &amp; Benchmark weighted'!CR309:CR315)</f>
        <v>0</v>
      </c>
      <c r="CS327" s="990">
        <f>SUMIF('LCR &amp; Benchmark weighted'!CS304:CS307,"&lt;0",'LCR &amp; Benchmark weighted'!CS304:CS307)+SUMIF('LCR &amp; Benchmark weighted'!CS309:CS315,"&lt;0",'LCR &amp; Benchmark weighted'!CS309:CS315)</f>
        <v>0</v>
      </c>
      <c r="CT327" s="990">
        <f>SUMIF('LCR &amp; Benchmark weighted'!CT304:CT307,"&lt;0",'LCR &amp; Benchmark weighted'!CT304:CT307)+SUMIF('LCR &amp; Benchmark weighted'!CT309:CT315,"&lt;0",'LCR &amp; Benchmark weighted'!CT309:CT315)</f>
        <v>0</v>
      </c>
      <c r="CU327" s="990">
        <f>SUMIF('LCR &amp; Benchmark weighted'!CU304:CU307,"&lt;0",'LCR &amp; Benchmark weighted'!CU304:CU307)+SUMIF('LCR &amp; Benchmark weighted'!CU309:CU315,"&lt;0",'LCR &amp; Benchmark weighted'!CU309:CU315)</f>
        <v>0</v>
      </c>
      <c r="CV327" s="990">
        <f>SUMIF('LCR &amp; Benchmark weighted'!CV304:CV307,"&lt;0",'LCR &amp; Benchmark weighted'!CV304:CV307)+SUMIF('LCR &amp; Benchmark weighted'!CV309:CV315,"&lt;0",'LCR &amp; Benchmark weighted'!CV309:CV315)</f>
        <v>0</v>
      </c>
      <c r="CW327" s="990">
        <f>SUMIF('LCR &amp; Benchmark weighted'!CW304:CW307,"&lt;0",'LCR &amp; Benchmark weighted'!CW304:CW307)+SUMIF('LCR &amp; Benchmark weighted'!CW309:CW315,"&lt;0",'LCR &amp; Benchmark weighted'!CW309:CW315)</f>
        <v>0</v>
      </c>
      <c r="CX327" s="990">
        <f>SUMIF('LCR &amp; Benchmark weighted'!CX304:CX307,"&lt;0",'LCR &amp; Benchmark weighted'!CX304:CX307)+SUMIF('LCR &amp; Benchmark weighted'!CX309:CX315,"&lt;0",'LCR &amp; Benchmark weighted'!CX309:CX315)</f>
        <v>0</v>
      </c>
      <c r="CY327" s="881"/>
      <c r="CZ327" s="881"/>
      <c r="DA327" s="881"/>
      <c r="DB327" s="881"/>
      <c r="DC327" s="881"/>
      <c r="DD327" s="991"/>
      <c r="DE327" s="991"/>
      <c r="DF327" s="991"/>
      <c r="DG327" s="991"/>
      <c r="DH327" s="991"/>
      <c r="DI327" s="991"/>
      <c r="DJ327" s="991"/>
    </row>
    <row r="328" spans="1:114" s="987" customFormat="1">
      <c r="A328" s="985"/>
      <c r="B328" s="985"/>
      <c r="C328" s="985"/>
      <c r="D328" s="1000" t="s">
        <v>1124</v>
      </c>
      <c r="E328" s="986"/>
      <c r="F328" s="985"/>
      <c r="G328" s="985"/>
      <c r="H328" s="985"/>
      <c r="J328" s="993">
        <f t="shared" ref="J328:K328" si="448">J326+J327</f>
        <v>0</v>
      </c>
      <c r="K328" s="993">
        <f t="shared" si="448"/>
        <v>0</v>
      </c>
      <c r="L328" s="993">
        <f>L326+L327</f>
        <v>0</v>
      </c>
      <c r="M328" s="993">
        <f>M326+M327</f>
        <v>0</v>
      </c>
      <c r="N328" s="993">
        <f t="shared" ref="N328:BY328" si="449">N326+N327</f>
        <v>0</v>
      </c>
      <c r="O328" s="993">
        <f t="shared" si="449"/>
        <v>0</v>
      </c>
      <c r="P328" s="993">
        <f t="shared" si="449"/>
        <v>0</v>
      </c>
      <c r="Q328" s="993">
        <f t="shared" si="449"/>
        <v>0</v>
      </c>
      <c r="R328" s="993">
        <f t="shared" si="449"/>
        <v>0</v>
      </c>
      <c r="S328" s="993">
        <f t="shared" si="449"/>
        <v>0</v>
      </c>
      <c r="T328" s="993">
        <f t="shared" si="449"/>
        <v>0</v>
      </c>
      <c r="U328" s="993">
        <f t="shared" si="449"/>
        <v>0</v>
      </c>
      <c r="V328" s="993">
        <f t="shared" si="449"/>
        <v>0</v>
      </c>
      <c r="W328" s="993">
        <f t="shared" si="449"/>
        <v>0</v>
      </c>
      <c r="X328" s="993">
        <f t="shared" si="449"/>
        <v>0</v>
      </c>
      <c r="Y328" s="993">
        <f t="shared" si="449"/>
        <v>0</v>
      </c>
      <c r="Z328" s="993">
        <f t="shared" si="449"/>
        <v>0</v>
      </c>
      <c r="AA328" s="993">
        <f t="shared" si="449"/>
        <v>0</v>
      </c>
      <c r="AB328" s="993">
        <f t="shared" si="449"/>
        <v>0</v>
      </c>
      <c r="AC328" s="993">
        <f t="shared" si="449"/>
        <v>0</v>
      </c>
      <c r="AD328" s="993">
        <f t="shared" si="449"/>
        <v>0</v>
      </c>
      <c r="AE328" s="993">
        <f t="shared" si="449"/>
        <v>0</v>
      </c>
      <c r="AF328" s="993">
        <f t="shared" si="449"/>
        <v>0</v>
      </c>
      <c r="AG328" s="993">
        <f t="shared" si="449"/>
        <v>0</v>
      </c>
      <c r="AH328" s="993">
        <f t="shared" si="449"/>
        <v>0</v>
      </c>
      <c r="AI328" s="993">
        <f t="shared" si="449"/>
        <v>0</v>
      </c>
      <c r="AJ328" s="993">
        <f t="shared" si="449"/>
        <v>0</v>
      </c>
      <c r="AK328" s="993">
        <f t="shared" si="449"/>
        <v>0</v>
      </c>
      <c r="AL328" s="993">
        <f t="shared" si="449"/>
        <v>0</v>
      </c>
      <c r="AM328" s="993">
        <f t="shared" si="449"/>
        <v>0</v>
      </c>
      <c r="AN328" s="993">
        <f t="shared" si="449"/>
        <v>0</v>
      </c>
      <c r="AO328" s="993">
        <f t="shared" si="449"/>
        <v>0</v>
      </c>
      <c r="AP328" s="993">
        <f t="shared" si="449"/>
        <v>0</v>
      </c>
      <c r="AQ328" s="993">
        <f t="shared" si="449"/>
        <v>0</v>
      </c>
      <c r="AR328" s="993">
        <f t="shared" si="449"/>
        <v>0</v>
      </c>
      <c r="AS328" s="993">
        <f t="shared" si="449"/>
        <v>0</v>
      </c>
      <c r="AT328" s="993">
        <f t="shared" si="449"/>
        <v>0</v>
      </c>
      <c r="AU328" s="993">
        <f t="shared" si="449"/>
        <v>0</v>
      </c>
      <c r="AV328" s="993">
        <f t="shared" si="449"/>
        <v>0</v>
      </c>
      <c r="AW328" s="993">
        <f t="shared" si="449"/>
        <v>0</v>
      </c>
      <c r="AX328" s="993">
        <f t="shared" si="449"/>
        <v>0</v>
      </c>
      <c r="AY328" s="993">
        <f t="shared" si="449"/>
        <v>0</v>
      </c>
      <c r="AZ328" s="993">
        <f t="shared" si="449"/>
        <v>0</v>
      </c>
      <c r="BA328" s="993">
        <f t="shared" si="449"/>
        <v>0</v>
      </c>
      <c r="BB328" s="993">
        <f t="shared" si="449"/>
        <v>0</v>
      </c>
      <c r="BC328" s="993">
        <f t="shared" si="449"/>
        <v>0</v>
      </c>
      <c r="BD328" s="993">
        <f t="shared" si="449"/>
        <v>0</v>
      </c>
      <c r="BE328" s="993">
        <f t="shared" si="449"/>
        <v>0</v>
      </c>
      <c r="BF328" s="993">
        <f t="shared" si="449"/>
        <v>0</v>
      </c>
      <c r="BG328" s="993">
        <f t="shared" si="449"/>
        <v>0</v>
      </c>
      <c r="BH328" s="993">
        <f t="shared" si="449"/>
        <v>0</v>
      </c>
      <c r="BI328" s="993">
        <f t="shared" si="449"/>
        <v>0</v>
      </c>
      <c r="BJ328" s="993">
        <f t="shared" si="449"/>
        <v>0</v>
      </c>
      <c r="BK328" s="993">
        <f t="shared" si="449"/>
        <v>0</v>
      </c>
      <c r="BL328" s="993">
        <f t="shared" si="449"/>
        <v>0</v>
      </c>
      <c r="BM328" s="993">
        <f t="shared" si="449"/>
        <v>0</v>
      </c>
      <c r="BN328" s="993">
        <f t="shared" si="449"/>
        <v>0</v>
      </c>
      <c r="BO328" s="993">
        <f t="shared" si="449"/>
        <v>0</v>
      </c>
      <c r="BP328" s="993">
        <f t="shared" si="449"/>
        <v>0</v>
      </c>
      <c r="BQ328" s="993">
        <f t="shared" si="449"/>
        <v>0</v>
      </c>
      <c r="BR328" s="993">
        <f t="shared" si="449"/>
        <v>0</v>
      </c>
      <c r="BS328" s="993">
        <f t="shared" si="449"/>
        <v>0</v>
      </c>
      <c r="BT328" s="993">
        <f t="shared" si="449"/>
        <v>0</v>
      </c>
      <c r="BU328" s="993">
        <f t="shared" si="449"/>
        <v>0</v>
      </c>
      <c r="BV328" s="993">
        <f t="shared" si="449"/>
        <v>0</v>
      </c>
      <c r="BW328" s="993">
        <f t="shared" si="449"/>
        <v>0</v>
      </c>
      <c r="BX328" s="993">
        <f t="shared" si="449"/>
        <v>0</v>
      </c>
      <c r="BY328" s="993">
        <f t="shared" si="449"/>
        <v>0</v>
      </c>
      <c r="BZ328" s="993">
        <f t="shared" ref="BZ328:CV328" si="450">BZ326+BZ327</f>
        <v>0</v>
      </c>
      <c r="CA328" s="993">
        <f t="shared" si="450"/>
        <v>0</v>
      </c>
      <c r="CB328" s="993">
        <f t="shared" si="450"/>
        <v>0</v>
      </c>
      <c r="CC328" s="993">
        <f t="shared" si="450"/>
        <v>0</v>
      </c>
      <c r="CD328" s="993">
        <f t="shared" si="450"/>
        <v>0</v>
      </c>
      <c r="CE328" s="993">
        <f t="shared" si="450"/>
        <v>0</v>
      </c>
      <c r="CF328" s="993">
        <f t="shared" si="450"/>
        <v>0</v>
      </c>
      <c r="CG328" s="993">
        <f t="shared" si="450"/>
        <v>0</v>
      </c>
      <c r="CH328" s="993">
        <f t="shared" si="450"/>
        <v>0</v>
      </c>
      <c r="CI328" s="993">
        <f t="shared" si="450"/>
        <v>0</v>
      </c>
      <c r="CJ328" s="993">
        <f t="shared" si="450"/>
        <v>0</v>
      </c>
      <c r="CK328" s="993">
        <f t="shared" si="450"/>
        <v>0</v>
      </c>
      <c r="CL328" s="993">
        <f t="shared" si="450"/>
        <v>0</v>
      </c>
      <c r="CM328" s="993">
        <f t="shared" si="450"/>
        <v>0</v>
      </c>
      <c r="CN328" s="993">
        <f t="shared" si="450"/>
        <v>0</v>
      </c>
      <c r="CO328" s="993">
        <f t="shared" si="450"/>
        <v>0</v>
      </c>
      <c r="CP328" s="993">
        <f t="shared" si="450"/>
        <v>0</v>
      </c>
      <c r="CQ328" s="993">
        <f t="shared" si="450"/>
        <v>0</v>
      </c>
      <c r="CR328" s="993">
        <f t="shared" si="450"/>
        <v>0</v>
      </c>
      <c r="CS328" s="993">
        <f t="shared" si="450"/>
        <v>0</v>
      </c>
      <c r="CT328" s="993">
        <f t="shared" si="450"/>
        <v>0</v>
      </c>
      <c r="CU328" s="993">
        <f t="shared" si="450"/>
        <v>0</v>
      </c>
      <c r="CV328" s="993">
        <f t="shared" si="450"/>
        <v>0</v>
      </c>
      <c r="CW328" s="993">
        <f t="shared" ref="CW328" si="451">CW326+CW327</f>
        <v>0</v>
      </c>
      <c r="CX328" s="993">
        <f t="shared" ref="CX328" si="452">CX326+CX327</f>
        <v>0</v>
      </c>
    </row>
    <row r="330" spans="1:114">
      <c r="D330" s="1026" t="s">
        <v>1166</v>
      </c>
      <c r="E330" s="1026"/>
      <c r="F330" s="835"/>
      <c r="G330" s="835"/>
      <c r="H330" s="834"/>
      <c r="J330" s="987">
        <f>J328-J320</f>
        <v>0</v>
      </c>
      <c r="K330" s="987">
        <f t="shared" ref="K330:BV330" si="453">K328-K320</f>
        <v>0</v>
      </c>
      <c r="L330" s="987">
        <f t="shared" si="453"/>
        <v>0</v>
      </c>
      <c r="M330" s="987">
        <f t="shared" si="453"/>
        <v>0</v>
      </c>
      <c r="N330" s="987">
        <f t="shared" si="453"/>
        <v>0</v>
      </c>
      <c r="O330" s="987">
        <f t="shared" si="453"/>
        <v>0</v>
      </c>
      <c r="P330" s="987">
        <f t="shared" si="453"/>
        <v>0</v>
      </c>
      <c r="Q330" s="987">
        <f t="shared" si="453"/>
        <v>0</v>
      </c>
      <c r="R330" s="987">
        <f t="shared" si="453"/>
        <v>0</v>
      </c>
      <c r="S330" s="987">
        <f t="shared" si="453"/>
        <v>0</v>
      </c>
      <c r="T330" s="987">
        <f t="shared" si="453"/>
        <v>0</v>
      </c>
      <c r="U330" s="987">
        <f t="shared" si="453"/>
        <v>0</v>
      </c>
      <c r="V330" s="987">
        <f t="shared" si="453"/>
        <v>0</v>
      </c>
      <c r="W330" s="987">
        <f t="shared" si="453"/>
        <v>0</v>
      </c>
      <c r="X330" s="987">
        <f t="shared" si="453"/>
        <v>0</v>
      </c>
      <c r="Y330" s="987">
        <f t="shared" si="453"/>
        <v>0</v>
      </c>
      <c r="Z330" s="987">
        <f t="shared" si="453"/>
        <v>0</v>
      </c>
      <c r="AA330" s="987">
        <f t="shared" si="453"/>
        <v>0</v>
      </c>
      <c r="AB330" s="987">
        <f t="shared" si="453"/>
        <v>0</v>
      </c>
      <c r="AC330" s="987">
        <f t="shared" si="453"/>
        <v>0</v>
      </c>
      <c r="AD330" s="987">
        <f t="shared" si="453"/>
        <v>0</v>
      </c>
      <c r="AE330" s="987">
        <f t="shared" si="453"/>
        <v>0</v>
      </c>
      <c r="AF330" s="987">
        <f t="shared" si="453"/>
        <v>0</v>
      </c>
      <c r="AG330" s="987">
        <f t="shared" si="453"/>
        <v>0</v>
      </c>
      <c r="AH330" s="987">
        <f t="shared" si="453"/>
        <v>0</v>
      </c>
      <c r="AI330" s="987">
        <f t="shared" si="453"/>
        <v>0</v>
      </c>
      <c r="AJ330" s="987">
        <f t="shared" si="453"/>
        <v>0</v>
      </c>
      <c r="AK330" s="987">
        <f t="shared" si="453"/>
        <v>0</v>
      </c>
      <c r="AL330" s="987">
        <f t="shared" si="453"/>
        <v>0</v>
      </c>
      <c r="AM330" s="987">
        <f t="shared" si="453"/>
        <v>0</v>
      </c>
      <c r="AN330" s="987">
        <f t="shared" si="453"/>
        <v>0</v>
      </c>
      <c r="AO330" s="987">
        <f t="shared" si="453"/>
        <v>0</v>
      </c>
      <c r="AP330" s="987">
        <f t="shared" si="453"/>
        <v>0</v>
      </c>
      <c r="AQ330" s="987">
        <f t="shared" si="453"/>
        <v>0</v>
      </c>
      <c r="AR330" s="987">
        <f t="shared" si="453"/>
        <v>0</v>
      </c>
      <c r="AS330" s="987">
        <f t="shared" si="453"/>
        <v>0</v>
      </c>
      <c r="AT330" s="987">
        <f t="shared" si="453"/>
        <v>0</v>
      </c>
      <c r="AU330" s="987">
        <f t="shared" si="453"/>
        <v>0</v>
      </c>
      <c r="AV330" s="987">
        <f t="shared" si="453"/>
        <v>0</v>
      </c>
      <c r="AW330" s="987">
        <f t="shared" si="453"/>
        <v>0</v>
      </c>
      <c r="AX330" s="987">
        <f t="shared" si="453"/>
        <v>0</v>
      </c>
      <c r="AY330" s="987">
        <f t="shared" si="453"/>
        <v>0</v>
      </c>
      <c r="AZ330" s="987">
        <f t="shared" si="453"/>
        <v>0</v>
      </c>
      <c r="BA330" s="987">
        <f t="shared" si="453"/>
        <v>0</v>
      </c>
      <c r="BB330" s="987">
        <f t="shared" si="453"/>
        <v>0</v>
      </c>
      <c r="BC330" s="987">
        <f t="shared" si="453"/>
        <v>0</v>
      </c>
      <c r="BD330" s="987">
        <f t="shared" si="453"/>
        <v>0</v>
      </c>
      <c r="BE330" s="987">
        <f t="shared" si="453"/>
        <v>0</v>
      </c>
      <c r="BF330" s="987">
        <f t="shared" si="453"/>
        <v>0</v>
      </c>
      <c r="BG330" s="987">
        <f t="shared" si="453"/>
        <v>0</v>
      </c>
      <c r="BH330" s="987">
        <f t="shared" si="453"/>
        <v>0</v>
      </c>
      <c r="BI330" s="987">
        <f t="shared" si="453"/>
        <v>0</v>
      </c>
      <c r="BJ330" s="987">
        <f t="shared" si="453"/>
        <v>0</v>
      </c>
      <c r="BK330" s="987">
        <f t="shared" si="453"/>
        <v>0</v>
      </c>
      <c r="BL330" s="987">
        <f t="shared" si="453"/>
        <v>0</v>
      </c>
      <c r="BM330" s="987">
        <f t="shared" si="453"/>
        <v>0</v>
      </c>
      <c r="BN330" s="987">
        <f t="shared" si="453"/>
        <v>0</v>
      </c>
      <c r="BO330" s="987">
        <f t="shared" si="453"/>
        <v>0</v>
      </c>
      <c r="BP330" s="987">
        <f t="shared" si="453"/>
        <v>0</v>
      </c>
      <c r="BQ330" s="987">
        <f t="shared" si="453"/>
        <v>0</v>
      </c>
      <c r="BR330" s="987">
        <f t="shared" si="453"/>
        <v>0</v>
      </c>
      <c r="BS330" s="987">
        <f t="shared" si="453"/>
        <v>0</v>
      </c>
      <c r="BT330" s="987">
        <f t="shared" si="453"/>
        <v>0</v>
      </c>
      <c r="BU330" s="987">
        <f t="shared" si="453"/>
        <v>0</v>
      </c>
      <c r="BV330" s="987">
        <f t="shared" si="453"/>
        <v>0</v>
      </c>
      <c r="BW330" s="987">
        <f t="shared" ref="BW330:CX330" si="454">BW328-BW320</f>
        <v>0</v>
      </c>
      <c r="BX330" s="987">
        <f t="shared" si="454"/>
        <v>0</v>
      </c>
      <c r="BY330" s="987">
        <f t="shared" si="454"/>
        <v>0</v>
      </c>
      <c r="BZ330" s="987">
        <f t="shared" si="454"/>
        <v>0</v>
      </c>
      <c r="CA330" s="987">
        <f t="shared" si="454"/>
        <v>0</v>
      </c>
      <c r="CB330" s="987">
        <f t="shared" si="454"/>
        <v>0</v>
      </c>
      <c r="CC330" s="987">
        <f t="shared" si="454"/>
        <v>0</v>
      </c>
      <c r="CD330" s="987">
        <f t="shared" si="454"/>
        <v>0</v>
      </c>
      <c r="CE330" s="987">
        <f t="shared" si="454"/>
        <v>0</v>
      </c>
      <c r="CF330" s="987">
        <f t="shared" si="454"/>
        <v>0</v>
      </c>
      <c r="CG330" s="987">
        <f t="shared" si="454"/>
        <v>0</v>
      </c>
      <c r="CH330" s="987">
        <f t="shared" si="454"/>
        <v>0</v>
      </c>
      <c r="CI330" s="987">
        <f t="shared" si="454"/>
        <v>0</v>
      </c>
      <c r="CJ330" s="987">
        <f t="shared" si="454"/>
        <v>0</v>
      </c>
      <c r="CK330" s="987">
        <f t="shared" si="454"/>
        <v>0</v>
      </c>
      <c r="CL330" s="987">
        <f t="shared" si="454"/>
        <v>0</v>
      </c>
      <c r="CM330" s="987">
        <f t="shared" si="454"/>
        <v>0</v>
      </c>
      <c r="CN330" s="987">
        <f t="shared" si="454"/>
        <v>0</v>
      </c>
      <c r="CO330" s="987">
        <f t="shared" si="454"/>
        <v>0</v>
      </c>
      <c r="CP330" s="987">
        <f t="shared" si="454"/>
        <v>0</v>
      </c>
      <c r="CQ330" s="987">
        <f t="shared" si="454"/>
        <v>0</v>
      </c>
      <c r="CR330" s="987">
        <f t="shared" si="454"/>
        <v>0</v>
      </c>
      <c r="CS330" s="987">
        <f t="shared" si="454"/>
        <v>0</v>
      </c>
      <c r="CT330" s="987">
        <f t="shared" si="454"/>
        <v>0</v>
      </c>
      <c r="CU330" s="987">
        <f t="shared" si="454"/>
        <v>0</v>
      </c>
      <c r="CV330" s="987">
        <f t="shared" si="454"/>
        <v>0</v>
      </c>
      <c r="CW330" s="987">
        <f t="shared" si="454"/>
        <v>0</v>
      </c>
      <c r="CX330" s="987">
        <f t="shared" si="454"/>
        <v>0</v>
      </c>
    </row>
    <row r="331" spans="1:114">
      <c r="D331" s="1000" t="s">
        <v>1167</v>
      </c>
      <c r="E331" s="1000"/>
      <c r="F331" s="988"/>
      <c r="G331" s="988"/>
      <c r="H331" s="988"/>
      <c r="I331" s="987"/>
      <c r="J331" s="987">
        <f>IF(J330&lt;0,IF(J318&gt;-J330,J330,-J318),0)</f>
        <v>0</v>
      </c>
      <c r="K331" s="987">
        <f t="shared" ref="K331:BV331" si="455">IF(K330&lt;0,IF(K318&gt;-K330,K330,-K318),0)</f>
        <v>0</v>
      </c>
      <c r="L331" s="987">
        <f t="shared" si="455"/>
        <v>0</v>
      </c>
      <c r="M331" s="987">
        <f t="shared" si="455"/>
        <v>0</v>
      </c>
      <c r="N331" s="987">
        <f t="shared" si="455"/>
        <v>0</v>
      </c>
      <c r="O331" s="987">
        <f t="shared" si="455"/>
        <v>0</v>
      </c>
      <c r="P331" s="987">
        <f t="shared" si="455"/>
        <v>0</v>
      </c>
      <c r="Q331" s="987">
        <f t="shared" si="455"/>
        <v>0</v>
      </c>
      <c r="R331" s="987">
        <f t="shared" si="455"/>
        <v>0</v>
      </c>
      <c r="S331" s="987">
        <f t="shared" si="455"/>
        <v>0</v>
      </c>
      <c r="T331" s="987">
        <f t="shared" si="455"/>
        <v>0</v>
      </c>
      <c r="U331" s="987">
        <f t="shared" si="455"/>
        <v>0</v>
      </c>
      <c r="V331" s="987">
        <f t="shared" si="455"/>
        <v>0</v>
      </c>
      <c r="W331" s="987">
        <f t="shared" si="455"/>
        <v>0</v>
      </c>
      <c r="X331" s="987">
        <f t="shared" si="455"/>
        <v>0</v>
      </c>
      <c r="Y331" s="987">
        <f t="shared" si="455"/>
        <v>0</v>
      </c>
      <c r="Z331" s="987">
        <f t="shared" si="455"/>
        <v>0</v>
      </c>
      <c r="AA331" s="987">
        <f t="shared" si="455"/>
        <v>0</v>
      </c>
      <c r="AB331" s="987">
        <f t="shared" si="455"/>
        <v>0</v>
      </c>
      <c r="AC331" s="987">
        <f t="shared" si="455"/>
        <v>0</v>
      </c>
      <c r="AD331" s="987">
        <f t="shared" si="455"/>
        <v>0</v>
      </c>
      <c r="AE331" s="987">
        <f t="shared" si="455"/>
        <v>0</v>
      </c>
      <c r="AF331" s="987">
        <f t="shared" si="455"/>
        <v>0</v>
      </c>
      <c r="AG331" s="987">
        <f t="shared" si="455"/>
        <v>0</v>
      </c>
      <c r="AH331" s="987">
        <f t="shared" si="455"/>
        <v>0</v>
      </c>
      <c r="AI331" s="987">
        <f t="shared" si="455"/>
        <v>0</v>
      </c>
      <c r="AJ331" s="987">
        <f t="shared" si="455"/>
        <v>0</v>
      </c>
      <c r="AK331" s="987">
        <f t="shared" si="455"/>
        <v>0</v>
      </c>
      <c r="AL331" s="987">
        <f t="shared" si="455"/>
        <v>0</v>
      </c>
      <c r="AM331" s="987">
        <f t="shared" si="455"/>
        <v>0</v>
      </c>
      <c r="AN331" s="987">
        <f t="shared" si="455"/>
        <v>0</v>
      </c>
      <c r="AO331" s="987">
        <f t="shared" si="455"/>
        <v>0</v>
      </c>
      <c r="AP331" s="987">
        <f t="shared" si="455"/>
        <v>0</v>
      </c>
      <c r="AQ331" s="987">
        <f t="shared" si="455"/>
        <v>0</v>
      </c>
      <c r="AR331" s="987">
        <f t="shared" si="455"/>
        <v>0</v>
      </c>
      <c r="AS331" s="987">
        <f t="shared" si="455"/>
        <v>0</v>
      </c>
      <c r="AT331" s="987">
        <f t="shared" si="455"/>
        <v>0</v>
      </c>
      <c r="AU331" s="987">
        <f t="shared" si="455"/>
        <v>0</v>
      </c>
      <c r="AV331" s="987">
        <f t="shared" si="455"/>
        <v>0</v>
      </c>
      <c r="AW331" s="987">
        <f t="shared" si="455"/>
        <v>0</v>
      </c>
      <c r="AX331" s="987">
        <f t="shared" si="455"/>
        <v>0</v>
      </c>
      <c r="AY331" s="987">
        <f t="shared" si="455"/>
        <v>0</v>
      </c>
      <c r="AZ331" s="987">
        <f t="shared" si="455"/>
        <v>0</v>
      </c>
      <c r="BA331" s="987">
        <f t="shared" si="455"/>
        <v>0</v>
      </c>
      <c r="BB331" s="987">
        <f t="shared" si="455"/>
        <v>0</v>
      </c>
      <c r="BC331" s="987">
        <f t="shared" si="455"/>
        <v>0</v>
      </c>
      <c r="BD331" s="987">
        <f t="shared" si="455"/>
        <v>0</v>
      </c>
      <c r="BE331" s="987">
        <f t="shared" si="455"/>
        <v>0</v>
      </c>
      <c r="BF331" s="987">
        <f t="shared" si="455"/>
        <v>0</v>
      </c>
      <c r="BG331" s="987">
        <f t="shared" si="455"/>
        <v>0</v>
      </c>
      <c r="BH331" s="987">
        <f t="shared" si="455"/>
        <v>0</v>
      </c>
      <c r="BI331" s="987">
        <f t="shared" si="455"/>
        <v>0</v>
      </c>
      <c r="BJ331" s="987">
        <f t="shared" si="455"/>
        <v>0</v>
      </c>
      <c r="BK331" s="987">
        <f t="shared" si="455"/>
        <v>0</v>
      </c>
      <c r="BL331" s="987">
        <f t="shared" si="455"/>
        <v>0</v>
      </c>
      <c r="BM331" s="987">
        <f t="shared" si="455"/>
        <v>0</v>
      </c>
      <c r="BN331" s="987">
        <f t="shared" si="455"/>
        <v>0</v>
      </c>
      <c r="BO331" s="987">
        <f t="shared" si="455"/>
        <v>0</v>
      </c>
      <c r="BP331" s="987">
        <f t="shared" si="455"/>
        <v>0</v>
      </c>
      <c r="BQ331" s="987">
        <f t="shared" si="455"/>
        <v>0</v>
      </c>
      <c r="BR331" s="987">
        <f t="shared" si="455"/>
        <v>0</v>
      </c>
      <c r="BS331" s="987">
        <f t="shared" si="455"/>
        <v>0</v>
      </c>
      <c r="BT331" s="987">
        <f t="shared" si="455"/>
        <v>0</v>
      </c>
      <c r="BU331" s="987">
        <f t="shared" si="455"/>
        <v>0</v>
      </c>
      <c r="BV331" s="987">
        <f t="shared" si="455"/>
        <v>0</v>
      </c>
      <c r="BW331" s="987">
        <f t="shared" ref="BW331:CX331" si="456">IF(BW330&lt;0,IF(BW318&gt;-BW330,BW330,-BW318),0)</f>
        <v>0</v>
      </c>
      <c r="BX331" s="987">
        <f t="shared" si="456"/>
        <v>0</v>
      </c>
      <c r="BY331" s="987">
        <f t="shared" si="456"/>
        <v>0</v>
      </c>
      <c r="BZ331" s="987">
        <f t="shared" si="456"/>
        <v>0</v>
      </c>
      <c r="CA331" s="987">
        <f t="shared" si="456"/>
        <v>0</v>
      </c>
      <c r="CB331" s="987">
        <f t="shared" si="456"/>
        <v>0</v>
      </c>
      <c r="CC331" s="987">
        <f t="shared" si="456"/>
        <v>0</v>
      </c>
      <c r="CD331" s="987">
        <f t="shared" si="456"/>
        <v>0</v>
      </c>
      <c r="CE331" s="987">
        <f t="shared" si="456"/>
        <v>0</v>
      </c>
      <c r="CF331" s="987">
        <f t="shared" si="456"/>
        <v>0</v>
      </c>
      <c r="CG331" s="987">
        <f t="shared" si="456"/>
        <v>0</v>
      </c>
      <c r="CH331" s="987">
        <f t="shared" si="456"/>
        <v>0</v>
      </c>
      <c r="CI331" s="987">
        <f t="shared" si="456"/>
        <v>0</v>
      </c>
      <c r="CJ331" s="987">
        <f t="shared" si="456"/>
        <v>0</v>
      </c>
      <c r="CK331" s="987">
        <f t="shared" si="456"/>
        <v>0</v>
      </c>
      <c r="CL331" s="987">
        <f t="shared" si="456"/>
        <v>0</v>
      </c>
      <c r="CM331" s="987">
        <f t="shared" si="456"/>
        <v>0</v>
      </c>
      <c r="CN331" s="987">
        <f t="shared" si="456"/>
        <v>0</v>
      </c>
      <c r="CO331" s="987">
        <f t="shared" si="456"/>
        <v>0</v>
      </c>
      <c r="CP331" s="987">
        <f t="shared" si="456"/>
        <v>0</v>
      </c>
      <c r="CQ331" s="987">
        <f t="shared" si="456"/>
        <v>0</v>
      </c>
      <c r="CR331" s="987">
        <f t="shared" si="456"/>
        <v>0</v>
      </c>
      <c r="CS331" s="987">
        <f t="shared" si="456"/>
        <v>0</v>
      </c>
      <c r="CT331" s="987">
        <f t="shared" si="456"/>
        <v>0</v>
      </c>
      <c r="CU331" s="987">
        <f t="shared" si="456"/>
        <v>0</v>
      </c>
      <c r="CV331" s="987">
        <f t="shared" si="456"/>
        <v>0</v>
      </c>
      <c r="CW331" s="987">
        <f t="shared" si="456"/>
        <v>0</v>
      </c>
      <c r="CX331" s="987">
        <f t="shared" si="456"/>
        <v>0</v>
      </c>
    </row>
    <row r="332" spans="1:114">
      <c r="D332" s="1000" t="s">
        <v>1168</v>
      </c>
      <c r="E332" s="1000"/>
      <c r="F332" s="988"/>
      <c r="G332" s="988"/>
      <c r="H332" s="988"/>
      <c r="I332" s="987"/>
      <c r="J332" s="987">
        <f>IF(J330&lt;0,J330-J331,0)</f>
        <v>0</v>
      </c>
      <c r="K332" s="987">
        <f t="shared" ref="K332:BV332" si="457">IF(K330&lt;0,K330-K331,0)</f>
        <v>0</v>
      </c>
      <c r="L332" s="987">
        <f t="shared" si="457"/>
        <v>0</v>
      </c>
      <c r="M332" s="987">
        <f t="shared" si="457"/>
        <v>0</v>
      </c>
      <c r="N332" s="987">
        <f t="shared" si="457"/>
        <v>0</v>
      </c>
      <c r="O332" s="987">
        <f t="shared" si="457"/>
        <v>0</v>
      </c>
      <c r="P332" s="987">
        <f t="shared" si="457"/>
        <v>0</v>
      </c>
      <c r="Q332" s="987">
        <f t="shared" si="457"/>
        <v>0</v>
      </c>
      <c r="R332" s="987">
        <f t="shared" si="457"/>
        <v>0</v>
      </c>
      <c r="S332" s="987">
        <f t="shared" si="457"/>
        <v>0</v>
      </c>
      <c r="T332" s="987">
        <f t="shared" si="457"/>
        <v>0</v>
      </c>
      <c r="U332" s="987">
        <f t="shared" si="457"/>
        <v>0</v>
      </c>
      <c r="V332" s="987">
        <f t="shared" si="457"/>
        <v>0</v>
      </c>
      <c r="W332" s="987">
        <f t="shared" si="457"/>
        <v>0</v>
      </c>
      <c r="X332" s="987">
        <f t="shared" si="457"/>
        <v>0</v>
      </c>
      <c r="Y332" s="987">
        <f t="shared" si="457"/>
        <v>0</v>
      </c>
      <c r="Z332" s="987">
        <f t="shared" si="457"/>
        <v>0</v>
      </c>
      <c r="AA332" s="987">
        <f t="shared" si="457"/>
        <v>0</v>
      </c>
      <c r="AB332" s="987">
        <f t="shared" si="457"/>
        <v>0</v>
      </c>
      <c r="AC332" s="987">
        <f t="shared" si="457"/>
        <v>0</v>
      </c>
      <c r="AD332" s="987">
        <f t="shared" si="457"/>
        <v>0</v>
      </c>
      <c r="AE332" s="987">
        <f t="shared" si="457"/>
        <v>0</v>
      </c>
      <c r="AF332" s="987">
        <f t="shared" si="457"/>
        <v>0</v>
      </c>
      <c r="AG332" s="987">
        <f t="shared" si="457"/>
        <v>0</v>
      </c>
      <c r="AH332" s="987">
        <f t="shared" si="457"/>
        <v>0</v>
      </c>
      <c r="AI332" s="987">
        <f t="shared" si="457"/>
        <v>0</v>
      </c>
      <c r="AJ332" s="987">
        <f t="shared" si="457"/>
        <v>0</v>
      </c>
      <c r="AK332" s="987">
        <f t="shared" si="457"/>
        <v>0</v>
      </c>
      <c r="AL332" s="987">
        <f t="shared" si="457"/>
        <v>0</v>
      </c>
      <c r="AM332" s="987">
        <f t="shared" si="457"/>
        <v>0</v>
      </c>
      <c r="AN332" s="987">
        <f t="shared" si="457"/>
        <v>0</v>
      </c>
      <c r="AO332" s="987">
        <f t="shared" si="457"/>
        <v>0</v>
      </c>
      <c r="AP332" s="987">
        <f t="shared" si="457"/>
        <v>0</v>
      </c>
      <c r="AQ332" s="987">
        <f t="shared" si="457"/>
        <v>0</v>
      </c>
      <c r="AR332" s="987">
        <f t="shared" si="457"/>
        <v>0</v>
      </c>
      <c r="AS332" s="987">
        <f t="shared" si="457"/>
        <v>0</v>
      </c>
      <c r="AT332" s="987">
        <f t="shared" si="457"/>
        <v>0</v>
      </c>
      <c r="AU332" s="987">
        <f t="shared" si="457"/>
        <v>0</v>
      </c>
      <c r="AV332" s="987">
        <f t="shared" si="457"/>
        <v>0</v>
      </c>
      <c r="AW332" s="987">
        <f t="shared" si="457"/>
        <v>0</v>
      </c>
      <c r="AX332" s="987">
        <f t="shared" si="457"/>
        <v>0</v>
      </c>
      <c r="AY332" s="987">
        <f t="shared" si="457"/>
        <v>0</v>
      </c>
      <c r="AZ332" s="987">
        <f t="shared" si="457"/>
        <v>0</v>
      </c>
      <c r="BA332" s="987">
        <f t="shared" si="457"/>
        <v>0</v>
      </c>
      <c r="BB332" s="987">
        <f t="shared" si="457"/>
        <v>0</v>
      </c>
      <c r="BC332" s="987">
        <f t="shared" si="457"/>
        <v>0</v>
      </c>
      <c r="BD332" s="987">
        <f t="shared" si="457"/>
        <v>0</v>
      </c>
      <c r="BE332" s="987">
        <f t="shared" si="457"/>
        <v>0</v>
      </c>
      <c r="BF332" s="987">
        <f t="shared" si="457"/>
        <v>0</v>
      </c>
      <c r="BG332" s="987">
        <f t="shared" si="457"/>
        <v>0</v>
      </c>
      <c r="BH332" s="987">
        <f t="shared" si="457"/>
        <v>0</v>
      </c>
      <c r="BI332" s="987">
        <f t="shared" si="457"/>
        <v>0</v>
      </c>
      <c r="BJ332" s="987">
        <f t="shared" si="457"/>
        <v>0</v>
      </c>
      <c r="BK332" s="987">
        <f t="shared" si="457"/>
        <v>0</v>
      </c>
      <c r="BL332" s="987">
        <f t="shared" si="457"/>
        <v>0</v>
      </c>
      <c r="BM332" s="987">
        <f t="shared" si="457"/>
        <v>0</v>
      </c>
      <c r="BN332" s="987">
        <f t="shared" si="457"/>
        <v>0</v>
      </c>
      <c r="BO332" s="987">
        <f t="shared" si="457"/>
        <v>0</v>
      </c>
      <c r="BP332" s="987">
        <f t="shared" si="457"/>
        <v>0</v>
      </c>
      <c r="BQ332" s="987">
        <f t="shared" si="457"/>
        <v>0</v>
      </c>
      <c r="BR332" s="987">
        <f t="shared" si="457"/>
        <v>0</v>
      </c>
      <c r="BS332" s="987">
        <f t="shared" si="457"/>
        <v>0</v>
      </c>
      <c r="BT332" s="987">
        <f t="shared" si="457"/>
        <v>0</v>
      </c>
      <c r="BU332" s="987">
        <f t="shared" si="457"/>
        <v>0</v>
      </c>
      <c r="BV332" s="987">
        <f t="shared" si="457"/>
        <v>0</v>
      </c>
      <c r="BW332" s="987">
        <f t="shared" ref="BW332:CX332" si="458">IF(BW330&lt;0,BW330-BW331,0)</f>
        <v>0</v>
      </c>
      <c r="BX332" s="987">
        <f t="shared" si="458"/>
        <v>0</v>
      </c>
      <c r="BY332" s="987">
        <f t="shared" si="458"/>
        <v>0</v>
      </c>
      <c r="BZ332" s="987">
        <f t="shared" si="458"/>
        <v>0</v>
      </c>
      <c r="CA332" s="987">
        <f t="shared" si="458"/>
        <v>0</v>
      </c>
      <c r="CB332" s="987">
        <f t="shared" si="458"/>
        <v>0</v>
      </c>
      <c r="CC332" s="987">
        <f t="shared" si="458"/>
        <v>0</v>
      </c>
      <c r="CD332" s="987">
        <f t="shared" si="458"/>
        <v>0</v>
      </c>
      <c r="CE332" s="987">
        <f t="shared" si="458"/>
        <v>0</v>
      </c>
      <c r="CF332" s="987">
        <f t="shared" si="458"/>
        <v>0</v>
      </c>
      <c r="CG332" s="987">
        <f t="shared" si="458"/>
        <v>0</v>
      </c>
      <c r="CH332" s="987">
        <f t="shared" si="458"/>
        <v>0</v>
      </c>
      <c r="CI332" s="987">
        <f t="shared" si="458"/>
        <v>0</v>
      </c>
      <c r="CJ332" s="987">
        <f t="shared" si="458"/>
        <v>0</v>
      </c>
      <c r="CK332" s="987">
        <f t="shared" si="458"/>
        <v>0</v>
      </c>
      <c r="CL332" s="987">
        <f t="shared" si="458"/>
        <v>0</v>
      </c>
      <c r="CM332" s="987">
        <f t="shared" si="458"/>
        <v>0</v>
      </c>
      <c r="CN332" s="987">
        <f t="shared" si="458"/>
        <v>0</v>
      </c>
      <c r="CO332" s="987">
        <f t="shared" si="458"/>
        <v>0</v>
      </c>
      <c r="CP332" s="987">
        <f t="shared" si="458"/>
        <v>0</v>
      </c>
      <c r="CQ332" s="987">
        <f t="shared" si="458"/>
        <v>0</v>
      </c>
      <c r="CR332" s="987">
        <f t="shared" si="458"/>
        <v>0</v>
      </c>
      <c r="CS332" s="987">
        <f t="shared" si="458"/>
        <v>0</v>
      </c>
      <c r="CT332" s="987">
        <f t="shared" si="458"/>
        <v>0</v>
      </c>
      <c r="CU332" s="987">
        <f t="shared" si="458"/>
        <v>0</v>
      </c>
      <c r="CV332" s="987">
        <f t="shared" si="458"/>
        <v>0</v>
      </c>
      <c r="CW332" s="987">
        <f t="shared" si="458"/>
        <v>0</v>
      </c>
      <c r="CX332" s="987">
        <f t="shared" si="458"/>
        <v>0</v>
      </c>
    </row>
    <row r="333" spans="1:114">
      <c r="D333" s="1000" t="s">
        <v>1168</v>
      </c>
      <c r="E333" s="1000"/>
      <c r="F333" s="988"/>
      <c r="G333" s="988"/>
      <c r="H333" s="988"/>
      <c r="I333" s="987"/>
      <c r="J333" s="987">
        <f>IF(J330&gt;0,IF(J319&lt;-J330,J330,-J319),0)</f>
        <v>0</v>
      </c>
      <c r="K333" s="987">
        <f t="shared" ref="K333:BV333" si="459">IF(K330&gt;0,IF(K319&lt;-K330,K330,-K319),0)</f>
        <v>0</v>
      </c>
      <c r="L333" s="987">
        <f t="shared" si="459"/>
        <v>0</v>
      </c>
      <c r="M333" s="987">
        <f t="shared" si="459"/>
        <v>0</v>
      </c>
      <c r="N333" s="987">
        <f t="shared" si="459"/>
        <v>0</v>
      </c>
      <c r="O333" s="987">
        <f t="shared" si="459"/>
        <v>0</v>
      </c>
      <c r="P333" s="987">
        <f t="shared" si="459"/>
        <v>0</v>
      </c>
      <c r="Q333" s="987">
        <f t="shared" si="459"/>
        <v>0</v>
      </c>
      <c r="R333" s="987">
        <f t="shared" si="459"/>
        <v>0</v>
      </c>
      <c r="S333" s="987">
        <f t="shared" si="459"/>
        <v>0</v>
      </c>
      <c r="T333" s="987">
        <f t="shared" si="459"/>
        <v>0</v>
      </c>
      <c r="U333" s="987">
        <f t="shared" si="459"/>
        <v>0</v>
      </c>
      <c r="V333" s="987">
        <f t="shared" si="459"/>
        <v>0</v>
      </c>
      <c r="W333" s="987">
        <f t="shared" si="459"/>
        <v>0</v>
      </c>
      <c r="X333" s="987">
        <f t="shared" si="459"/>
        <v>0</v>
      </c>
      <c r="Y333" s="987">
        <f t="shared" si="459"/>
        <v>0</v>
      </c>
      <c r="Z333" s="987">
        <f t="shared" si="459"/>
        <v>0</v>
      </c>
      <c r="AA333" s="987">
        <f t="shared" si="459"/>
        <v>0</v>
      </c>
      <c r="AB333" s="987">
        <f t="shared" si="459"/>
        <v>0</v>
      </c>
      <c r="AC333" s="987">
        <f t="shared" si="459"/>
        <v>0</v>
      </c>
      <c r="AD333" s="987">
        <f t="shared" si="459"/>
        <v>0</v>
      </c>
      <c r="AE333" s="987">
        <f t="shared" si="459"/>
        <v>0</v>
      </c>
      <c r="AF333" s="987">
        <f t="shared" si="459"/>
        <v>0</v>
      </c>
      <c r="AG333" s="987">
        <f t="shared" si="459"/>
        <v>0</v>
      </c>
      <c r="AH333" s="987">
        <f t="shared" si="459"/>
        <v>0</v>
      </c>
      <c r="AI333" s="987">
        <f t="shared" si="459"/>
        <v>0</v>
      </c>
      <c r="AJ333" s="987">
        <f t="shared" si="459"/>
        <v>0</v>
      </c>
      <c r="AK333" s="987">
        <f t="shared" si="459"/>
        <v>0</v>
      </c>
      <c r="AL333" s="987">
        <f t="shared" si="459"/>
        <v>0</v>
      </c>
      <c r="AM333" s="987">
        <f t="shared" si="459"/>
        <v>0</v>
      </c>
      <c r="AN333" s="987">
        <f t="shared" si="459"/>
        <v>0</v>
      </c>
      <c r="AO333" s="987">
        <f t="shared" si="459"/>
        <v>0</v>
      </c>
      <c r="AP333" s="987">
        <f t="shared" si="459"/>
        <v>0</v>
      </c>
      <c r="AQ333" s="987">
        <f t="shared" si="459"/>
        <v>0</v>
      </c>
      <c r="AR333" s="987">
        <f t="shared" si="459"/>
        <v>0</v>
      </c>
      <c r="AS333" s="987">
        <f t="shared" si="459"/>
        <v>0</v>
      </c>
      <c r="AT333" s="987">
        <f t="shared" si="459"/>
        <v>0</v>
      </c>
      <c r="AU333" s="987">
        <f t="shared" si="459"/>
        <v>0</v>
      </c>
      <c r="AV333" s="987">
        <f t="shared" si="459"/>
        <v>0</v>
      </c>
      <c r="AW333" s="987">
        <f t="shared" si="459"/>
        <v>0</v>
      </c>
      <c r="AX333" s="987">
        <f t="shared" si="459"/>
        <v>0</v>
      </c>
      <c r="AY333" s="987">
        <f t="shared" si="459"/>
        <v>0</v>
      </c>
      <c r="AZ333" s="987">
        <f t="shared" si="459"/>
        <v>0</v>
      </c>
      <c r="BA333" s="987">
        <f t="shared" si="459"/>
        <v>0</v>
      </c>
      <c r="BB333" s="987">
        <f t="shared" si="459"/>
        <v>0</v>
      </c>
      <c r="BC333" s="987">
        <f t="shared" si="459"/>
        <v>0</v>
      </c>
      <c r="BD333" s="987">
        <f t="shared" si="459"/>
        <v>0</v>
      </c>
      <c r="BE333" s="987">
        <f t="shared" si="459"/>
        <v>0</v>
      </c>
      <c r="BF333" s="987">
        <f t="shared" si="459"/>
        <v>0</v>
      </c>
      <c r="BG333" s="987">
        <f t="shared" si="459"/>
        <v>0</v>
      </c>
      <c r="BH333" s="987">
        <f t="shared" si="459"/>
        <v>0</v>
      </c>
      <c r="BI333" s="987">
        <f t="shared" si="459"/>
        <v>0</v>
      </c>
      <c r="BJ333" s="987">
        <f t="shared" si="459"/>
        <v>0</v>
      </c>
      <c r="BK333" s="987">
        <f t="shared" si="459"/>
        <v>0</v>
      </c>
      <c r="BL333" s="987">
        <f t="shared" si="459"/>
        <v>0</v>
      </c>
      <c r="BM333" s="987">
        <f t="shared" si="459"/>
        <v>0</v>
      </c>
      <c r="BN333" s="987">
        <f t="shared" si="459"/>
        <v>0</v>
      </c>
      <c r="BO333" s="987">
        <f t="shared" si="459"/>
        <v>0</v>
      </c>
      <c r="BP333" s="987">
        <f t="shared" si="459"/>
        <v>0</v>
      </c>
      <c r="BQ333" s="987">
        <f t="shared" si="459"/>
        <v>0</v>
      </c>
      <c r="BR333" s="987">
        <f t="shared" si="459"/>
        <v>0</v>
      </c>
      <c r="BS333" s="987">
        <f t="shared" si="459"/>
        <v>0</v>
      </c>
      <c r="BT333" s="987">
        <f t="shared" si="459"/>
        <v>0</v>
      </c>
      <c r="BU333" s="987">
        <f t="shared" si="459"/>
        <v>0</v>
      </c>
      <c r="BV333" s="987">
        <f t="shared" si="459"/>
        <v>0</v>
      </c>
      <c r="BW333" s="987">
        <f t="shared" ref="BW333:CX333" si="460">IF(BW330&gt;0,IF(BW319&lt;-BW330,BW330,-BW319),0)</f>
        <v>0</v>
      </c>
      <c r="BX333" s="987">
        <f t="shared" si="460"/>
        <v>0</v>
      </c>
      <c r="BY333" s="987">
        <f t="shared" si="460"/>
        <v>0</v>
      </c>
      <c r="BZ333" s="987">
        <f t="shared" si="460"/>
        <v>0</v>
      </c>
      <c r="CA333" s="987">
        <f t="shared" si="460"/>
        <v>0</v>
      </c>
      <c r="CB333" s="987">
        <f t="shared" si="460"/>
        <v>0</v>
      </c>
      <c r="CC333" s="987">
        <f t="shared" si="460"/>
        <v>0</v>
      </c>
      <c r="CD333" s="987">
        <f t="shared" si="460"/>
        <v>0</v>
      </c>
      <c r="CE333" s="987">
        <f t="shared" si="460"/>
        <v>0</v>
      </c>
      <c r="CF333" s="987">
        <f t="shared" si="460"/>
        <v>0</v>
      </c>
      <c r="CG333" s="987">
        <f t="shared" si="460"/>
        <v>0</v>
      </c>
      <c r="CH333" s="987">
        <f t="shared" si="460"/>
        <v>0</v>
      </c>
      <c r="CI333" s="987">
        <f t="shared" si="460"/>
        <v>0</v>
      </c>
      <c r="CJ333" s="987">
        <f t="shared" si="460"/>
        <v>0</v>
      </c>
      <c r="CK333" s="987">
        <f t="shared" si="460"/>
        <v>0</v>
      </c>
      <c r="CL333" s="987">
        <f t="shared" si="460"/>
        <v>0</v>
      </c>
      <c r="CM333" s="987">
        <f t="shared" si="460"/>
        <v>0</v>
      </c>
      <c r="CN333" s="987">
        <f t="shared" si="460"/>
        <v>0</v>
      </c>
      <c r="CO333" s="987">
        <f t="shared" si="460"/>
        <v>0</v>
      </c>
      <c r="CP333" s="987">
        <f t="shared" si="460"/>
        <v>0</v>
      </c>
      <c r="CQ333" s="987">
        <f t="shared" si="460"/>
        <v>0</v>
      </c>
      <c r="CR333" s="987">
        <f t="shared" si="460"/>
        <v>0</v>
      </c>
      <c r="CS333" s="987">
        <f t="shared" si="460"/>
        <v>0</v>
      </c>
      <c r="CT333" s="987">
        <f t="shared" si="460"/>
        <v>0</v>
      </c>
      <c r="CU333" s="987">
        <f t="shared" si="460"/>
        <v>0</v>
      </c>
      <c r="CV333" s="987">
        <f t="shared" si="460"/>
        <v>0</v>
      </c>
      <c r="CW333" s="987">
        <f t="shared" si="460"/>
        <v>0</v>
      </c>
      <c r="CX333" s="987">
        <f t="shared" si="460"/>
        <v>0</v>
      </c>
    </row>
    <row r="334" spans="1:114">
      <c r="D334" s="1000" t="s">
        <v>1167</v>
      </c>
      <c r="E334" s="1000"/>
      <c r="F334" s="988"/>
      <c r="G334" s="988"/>
      <c r="H334" s="988"/>
      <c r="I334" s="987"/>
      <c r="J334" s="987">
        <f>IF(J330&gt;0,J330-J333,0)</f>
        <v>0</v>
      </c>
      <c r="K334" s="987">
        <f t="shared" ref="K334:BV334" si="461">IF(K330&gt;0,K330-K333,0)</f>
        <v>0</v>
      </c>
      <c r="L334" s="987">
        <f t="shared" si="461"/>
        <v>0</v>
      </c>
      <c r="M334" s="987">
        <f t="shared" si="461"/>
        <v>0</v>
      </c>
      <c r="N334" s="987">
        <f t="shared" si="461"/>
        <v>0</v>
      </c>
      <c r="O334" s="987">
        <f t="shared" si="461"/>
        <v>0</v>
      </c>
      <c r="P334" s="987">
        <f t="shared" si="461"/>
        <v>0</v>
      </c>
      <c r="Q334" s="987">
        <f t="shared" si="461"/>
        <v>0</v>
      </c>
      <c r="R334" s="987">
        <f t="shared" si="461"/>
        <v>0</v>
      </c>
      <c r="S334" s="987">
        <f t="shared" si="461"/>
        <v>0</v>
      </c>
      <c r="T334" s="987">
        <f t="shared" si="461"/>
        <v>0</v>
      </c>
      <c r="U334" s="987">
        <f t="shared" si="461"/>
        <v>0</v>
      </c>
      <c r="V334" s="987">
        <f t="shared" si="461"/>
        <v>0</v>
      </c>
      <c r="W334" s="987">
        <f t="shared" si="461"/>
        <v>0</v>
      </c>
      <c r="X334" s="987">
        <f t="shared" si="461"/>
        <v>0</v>
      </c>
      <c r="Y334" s="987">
        <f t="shared" si="461"/>
        <v>0</v>
      </c>
      <c r="Z334" s="987">
        <f t="shared" si="461"/>
        <v>0</v>
      </c>
      <c r="AA334" s="987">
        <f t="shared" si="461"/>
        <v>0</v>
      </c>
      <c r="AB334" s="987">
        <f t="shared" si="461"/>
        <v>0</v>
      </c>
      <c r="AC334" s="987">
        <f t="shared" si="461"/>
        <v>0</v>
      </c>
      <c r="AD334" s="987">
        <f t="shared" si="461"/>
        <v>0</v>
      </c>
      <c r="AE334" s="987">
        <f t="shared" si="461"/>
        <v>0</v>
      </c>
      <c r="AF334" s="987">
        <f t="shared" si="461"/>
        <v>0</v>
      </c>
      <c r="AG334" s="987">
        <f t="shared" si="461"/>
        <v>0</v>
      </c>
      <c r="AH334" s="987">
        <f t="shared" si="461"/>
        <v>0</v>
      </c>
      <c r="AI334" s="987">
        <f t="shared" si="461"/>
        <v>0</v>
      </c>
      <c r="AJ334" s="987">
        <f t="shared" si="461"/>
        <v>0</v>
      </c>
      <c r="AK334" s="987">
        <f t="shared" si="461"/>
        <v>0</v>
      </c>
      <c r="AL334" s="987">
        <f t="shared" si="461"/>
        <v>0</v>
      </c>
      <c r="AM334" s="987">
        <f t="shared" si="461"/>
        <v>0</v>
      </c>
      <c r="AN334" s="987">
        <f t="shared" si="461"/>
        <v>0</v>
      </c>
      <c r="AO334" s="987">
        <f t="shared" si="461"/>
        <v>0</v>
      </c>
      <c r="AP334" s="987">
        <f t="shared" si="461"/>
        <v>0</v>
      </c>
      <c r="AQ334" s="987">
        <f t="shared" si="461"/>
        <v>0</v>
      </c>
      <c r="AR334" s="987">
        <f t="shared" si="461"/>
        <v>0</v>
      </c>
      <c r="AS334" s="987">
        <f t="shared" si="461"/>
        <v>0</v>
      </c>
      <c r="AT334" s="987">
        <f t="shared" si="461"/>
        <v>0</v>
      </c>
      <c r="AU334" s="987">
        <f t="shared" si="461"/>
        <v>0</v>
      </c>
      <c r="AV334" s="987">
        <f t="shared" si="461"/>
        <v>0</v>
      </c>
      <c r="AW334" s="987">
        <f t="shared" si="461"/>
        <v>0</v>
      </c>
      <c r="AX334" s="987">
        <f t="shared" si="461"/>
        <v>0</v>
      </c>
      <c r="AY334" s="987">
        <f t="shared" si="461"/>
        <v>0</v>
      </c>
      <c r="AZ334" s="987">
        <f t="shared" si="461"/>
        <v>0</v>
      </c>
      <c r="BA334" s="987">
        <f t="shared" si="461"/>
        <v>0</v>
      </c>
      <c r="BB334" s="987">
        <f t="shared" si="461"/>
        <v>0</v>
      </c>
      <c r="BC334" s="987">
        <f t="shared" si="461"/>
        <v>0</v>
      </c>
      <c r="BD334" s="987">
        <f t="shared" si="461"/>
        <v>0</v>
      </c>
      <c r="BE334" s="987">
        <f t="shared" si="461"/>
        <v>0</v>
      </c>
      <c r="BF334" s="987">
        <f t="shared" si="461"/>
        <v>0</v>
      </c>
      <c r="BG334" s="987">
        <f t="shared" si="461"/>
        <v>0</v>
      </c>
      <c r="BH334" s="987">
        <f t="shared" si="461"/>
        <v>0</v>
      </c>
      <c r="BI334" s="987">
        <f t="shared" si="461"/>
        <v>0</v>
      </c>
      <c r="BJ334" s="987">
        <f t="shared" si="461"/>
        <v>0</v>
      </c>
      <c r="BK334" s="987">
        <f t="shared" si="461"/>
        <v>0</v>
      </c>
      <c r="BL334" s="987">
        <f t="shared" si="461"/>
        <v>0</v>
      </c>
      <c r="BM334" s="987">
        <f t="shared" si="461"/>
        <v>0</v>
      </c>
      <c r="BN334" s="987">
        <f t="shared" si="461"/>
        <v>0</v>
      </c>
      <c r="BO334" s="987">
        <f t="shared" si="461"/>
        <v>0</v>
      </c>
      <c r="BP334" s="987">
        <f t="shared" si="461"/>
        <v>0</v>
      </c>
      <c r="BQ334" s="987">
        <f t="shared" si="461"/>
        <v>0</v>
      </c>
      <c r="BR334" s="987">
        <f t="shared" si="461"/>
        <v>0</v>
      </c>
      <c r="BS334" s="987">
        <f t="shared" si="461"/>
        <v>0</v>
      </c>
      <c r="BT334" s="987">
        <f t="shared" si="461"/>
        <v>0</v>
      </c>
      <c r="BU334" s="987">
        <f t="shared" si="461"/>
        <v>0</v>
      </c>
      <c r="BV334" s="987">
        <f t="shared" si="461"/>
        <v>0</v>
      </c>
      <c r="BW334" s="987">
        <f t="shared" ref="BW334:CX334" si="462">IF(BW330&gt;0,BW330-BW333,0)</f>
        <v>0</v>
      </c>
      <c r="BX334" s="987">
        <f t="shared" si="462"/>
        <v>0</v>
      </c>
      <c r="BY334" s="987">
        <f t="shared" si="462"/>
        <v>0</v>
      </c>
      <c r="BZ334" s="987">
        <f t="shared" si="462"/>
        <v>0</v>
      </c>
      <c r="CA334" s="987">
        <f t="shared" si="462"/>
        <v>0</v>
      </c>
      <c r="CB334" s="987">
        <f t="shared" si="462"/>
        <v>0</v>
      </c>
      <c r="CC334" s="987">
        <f t="shared" si="462"/>
        <v>0</v>
      </c>
      <c r="CD334" s="987">
        <f t="shared" si="462"/>
        <v>0</v>
      </c>
      <c r="CE334" s="987">
        <f t="shared" si="462"/>
        <v>0</v>
      </c>
      <c r="CF334" s="987">
        <f t="shared" si="462"/>
        <v>0</v>
      </c>
      <c r="CG334" s="987">
        <f t="shared" si="462"/>
        <v>0</v>
      </c>
      <c r="CH334" s="987">
        <f t="shared" si="462"/>
        <v>0</v>
      </c>
      <c r="CI334" s="987">
        <f t="shared" si="462"/>
        <v>0</v>
      </c>
      <c r="CJ334" s="987">
        <f t="shared" si="462"/>
        <v>0</v>
      </c>
      <c r="CK334" s="987">
        <f t="shared" si="462"/>
        <v>0</v>
      </c>
      <c r="CL334" s="987">
        <f t="shared" si="462"/>
        <v>0</v>
      </c>
      <c r="CM334" s="987">
        <f t="shared" si="462"/>
        <v>0</v>
      </c>
      <c r="CN334" s="987">
        <f t="shared" si="462"/>
        <v>0</v>
      </c>
      <c r="CO334" s="987">
        <f t="shared" si="462"/>
        <v>0</v>
      </c>
      <c r="CP334" s="987">
        <f t="shared" si="462"/>
        <v>0</v>
      </c>
      <c r="CQ334" s="987">
        <f t="shared" si="462"/>
        <v>0</v>
      </c>
      <c r="CR334" s="987">
        <f t="shared" si="462"/>
        <v>0</v>
      </c>
      <c r="CS334" s="987">
        <f t="shared" si="462"/>
        <v>0</v>
      </c>
      <c r="CT334" s="987">
        <f t="shared" si="462"/>
        <v>0</v>
      </c>
      <c r="CU334" s="987">
        <f t="shared" si="462"/>
        <v>0</v>
      </c>
      <c r="CV334" s="987">
        <f t="shared" si="462"/>
        <v>0</v>
      </c>
      <c r="CW334" s="987">
        <f t="shared" si="462"/>
        <v>0</v>
      </c>
      <c r="CX334" s="987">
        <f t="shared" si="462"/>
        <v>0</v>
      </c>
    </row>
    <row r="335" spans="1:114">
      <c r="D335" s="986"/>
      <c r="E335" s="986"/>
      <c r="F335" s="985"/>
      <c r="G335" s="985"/>
      <c r="H335" s="985"/>
      <c r="I335" s="987"/>
      <c r="J335" s="987"/>
      <c r="K335" s="987"/>
      <c r="L335" s="987"/>
      <c r="M335" s="987"/>
      <c r="N335" s="987"/>
      <c r="O335" s="987"/>
    </row>
    <row r="336" spans="1:114">
      <c r="D336" s="986"/>
      <c r="E336" s="986"/>
      <c r="F336" s="985"/>
      <c r="G336" s="985"/>
      <c r="H336" s="985"/>
      <c r="I336" s="987"/>
      <c r="J336" s="987"/>
      <c r="K336" s="987"/>
      <c r="L336" s="987"/>
      <c r="M336" s="987"/>
      <c r="N336" s="987"/>
      <c r="O336" s="987"/>
    </row>
    <row r="337" spans="4:15">
      <c r="D337" s="986"/>
      <c r="E337" s="986"/>
      <c r="F337" s="985"/>
      <c r="G337" s="985"/>
      <c r="H337" s="985"/>
      <c r="I337" s="987"/>
      <c r="J337" s="987"/>
      <c r="K337" s="987"/>
      <c r="L337" s="987"/>
      <c r="M337" s="987"/>
      <c r="N337" s="987"/>
      <c r="O337" s="987"/>
    </row>
    <row r="338" spans="4:15">
      <c r="D338" s="986"/>
      <c r="E338" s="986"/>
      <c r="F338" s="985"/>
      <c r="G338" s="985"/>
      <c r="H338" s="985"/>
      <c r="I338" s="987"/>
      <c r="J338" s="987"/>
      <c r="K338" s="987"/>
      <c r="L338" s="987"/>
      <c r="M338" s="987"/>
      <c r="N338" s="987"/>
      <c r="O338" s="987"/>
    </row>
    <row r="339" spans="4:15">
      <c r="D339" s="986"/>
      <c r="E339" s="986"/>
      <c r="F339" s="985"/>
      <c r="G339" s="985"/>
      <c r="H339" s="985"/>
      <c r="I339" s="987"/>
      <c r="J339" s="987"/>
      <c r="K339" s="987"/>
      <c r="L339" s="987"/>
      <c r="M339" s="987"/>
      <c r="N339" s="987"/>
      <c r="O339" s="987"/>
    </row>
    <row r="340" spans="4:15">
      <c r="D340" s="986"/>
      <c r="E340" s="986"/>
      <c r="F340" s="985"/>
      <c r="G340" s="985"/>
      <c r="H340" s="985"/>
      <c r="I340" s="987"/>
      <c r="J340" s="987"/>
      <c r="K340" s="987"/>
      <c r="L340" s="987"/>
      <c r="M340" s="987"/>
      <c r="N340" s="987"/>
      <c r="O340" s="987"/>
    </row>
    <row r="341" spans="4:15">
      <c r="D341" s="986"/>
      <c r="E341" s="986"/>
      <c r="F341" s="985"/>
      <c r="G341" s="985"/>
      <c r="H341" s="985"/>
      <c r="I341" s="987"/>
      <c r="J341" s="987"/>
      <c r="K341" s="987"/>
      <c r="L341" s="992"/>
      <c r="M341" s="992"/>
      <c r="N341" s="987"/>
      <c r="O341" s="987"/>
    </row>
    <row r="342" spans="4:15">
      <c r="D342" s="986"/>
      <c r="E342" s="986"/>
      <c r="F342" s="985"/>
      <c r="G342" s="985"/>
      <c r="H342" s="985"/>
      <c r="I342" s="987"/>
      <c r="J342" s="987"/>
      <c r="K342" s="987"/>
      <c r="L342" s="987"/>
      <c r="M342" s="987"/>
      <c r="N342" s="987"/>
      <c r="O342" s="987"/>
    </row>
    <row r="343" spans="4:15">
      <c r="D343" s="986"/>
      <c r="E343" s="986"/>
      <c r="F343" s="985"/>
      <c r="G343" s="985"/>
      <c r="H343" s="985"/>
      <c r="I343" s="987"/>
      <c r="J343" s="987"/>
      <c r="K343" s="987"/>
      <c r="L343" s="987"/>
      <c r="M343" s="987"/>
      <c r="N343" s="987"/>
      <c r="O343" s="987"/>
    </row>
    <row r="344" spans="4:15">
      <c r="M344" s="958"/>
    </row>
    <row r="345" spans="4:15">
      <c r="M345" s="958"/>
    </row>
    <row r="346" spans="4:15">
      <c r="M346" s="958"/>
    </row>
    <row r="347" spans="4:15">
      <c r="M347" s="958"/>
    </row>
  </sheetData>
  <mergeCells count="235">
    <mergeCell ref="Y290:AE290"/>
    <mergeCell ref="AF290:AL290"/>
    <mergeCell ref="AM290:AS290"/>
    <mergeCell ref="AT290:BT290"/>
    <mergeCell ref="BU290:CX290"/>
    <mergeCell ref="CY290:CY291"/>
    <mergeCell ref="M290:M291"/>
    <mergeCell ref="N290:N291"/>
    <mergeCell ref="O290:O291"/>
    <mergeCell ref="P290:P291"/>
    <mergeCell ref="Q290:Q291"/>
    <mergeCell ref="R290:X290"/>
    <mergeCell ref="DL290:DL291"/>
    <mergeCell ref="DF290:DF291"/>
    <mergeCell ref="DG290:DG291"/>
    <mergeCell ref="DH290:DH291"/>
    <mergeCell ref="DI290:DI291"/>
    <mergeCell ref="DJ290:DJ291"/>
    <mergeCell ref="DK290:DK291"/>
    <mergeCell ref="CZ290:CZ291"/>
    <mergeCell ref="DA290:DA291"/>
    <mergeCell ref="DB290:DB291"/>
    <mergeCell ref="DC290:DC291"/>
    <mergeCell ref="DD290:DD291"/>
    <mergeCell ref="DE290:DE291"/>
    <mergeCell ref="DK274:DK275"/>
    <mergeCell ref="DL274:DL275"/>
    <mergeCell ref="D290:D291"/>
    <mergeCell ref="E290:F291"/>
    <mergeCell ref="G290:G291"/>
    <mergeCell ref="H290:H291"/>
    <mergeCell ref="I290:I291"/>
    <mergeCell ref="J290:J291"/>
    <mergeCell ref="K290:K291"/>
    <mergeCell ref="L290:L291"/>
    <mergeCell ref="DE274:DE275"/>
    <mergeCell ref="DF274:DF275"/>
    <mergeCell ref="DG274:DG275"/>
    <mergeCell ref="DH274:DH275"/>
    <mergeCell ref="DI274:DI275"/>
    <mergeCell ref="DJ274:DJ275"/>
    <mergeCell ref="CY274:CY275"/>
    <mergeCell ref="CZ274:CZ275"/>
    <mergeCell ref="DA274:DA275"/>
    <mergeCell ref="DB274:DB275"/>
    <mergeCell ref="DC274:DC275"/>
    <mergeCell ref="DD274:DD275"/>
    <mergeCell ref="R274:X274"/>
    <mergeCell ref="Y274:AE274"/>
    <mergeCell ref="AF274:AL274"/>
    <mergeCell ref="AM274:AS274"/>
    <mergeCell ref="AT274:BT274"/>
    <mergeCell ref="BU274:CX274"/>
    <mergeCell ref="L274:L275"/>
    <mergeCell ref="M274:M275"/>
    <mergeCell ref="N274:N275"/>
    <mergeCell ref="O274:O275"/>
    <mergeCell ref="P274:P275"/>
    <mergeCell ref="Q274:Q275"/>
    <mergeCell ref="DJ234:DJ235"/>
    <mergeCell ref="DK234:DK235"/>
    <mergeCell ref="DL234:DL235"/>
    <mergeCell ref="D274:D275"/>
    <mergeCell ref="E274:F275"/>
    <mergeCell ref="I274:I275"/>
    <mergeCell ref="J274:J275"/>
    <mergeCell ref="K274:K275"/>
    <mergeCell ref="DD234:DD235"/>
    <mergeCell ref="DE234:DE235"/>
    <mergeCell ref="DF234:DF235"/>
    <mergeCell ref="DG234:DG235"/>
    <mergeCell ref="DH234:DH235"/>
    <mergeCell ref="DI234:DI235"/>
    <mergeCell ref="BU234:CX234"/>
    <mergeCell ref="CY234:CY235"/>
    <mergeCell ref="CZ234:CZ235"/>
    <mergeCell ref="DA234:DA235"/>
    <mergeCell ref="DB234:DB235"/>
    <mergeCell ref="DC234:DC235"/>
    <mergeCell ref="Q234:Q235"/>
    <mergeCell ref="R234:X234"/>
    <mergeCell ref="Y234:AE234"/>
    <mergeCell ref="AF234:AL234"/>
    <mergeCell ref="AM234:AS234"/>
    <mergeCell ref="AT234:BT234"/>
    <mergeCell ref="K234:K235"/>
    <mergeCell ref="L234:L235"/>
    <mergeCell ref="M234:M235"/>
    <mergeCell ref="N234:N235"/>
    <mergeCell ref="O234:O235"/>
    <mergeCell ref="P234:P235"/>
    <mergeCell ref="DI182:DI183"/>
    <mergeCell ref="Y182:AE182"/>
    <mergeCell ref="AF182:AL182"/>
    <mergeCell ref="AM182:AS182"/>
    <mergeCell ref="DI140:DI141"/>
    <mergeCell ref="DJ140:DJ141"/>
    <mergeCell ref="DL182:DL183"/>
    <mergeCell ref="D234:D235"/>
    <mergeCell ref="E234:F235"/>
    <mergeCell ref="G234:G235"/>
    <mergeCell ref="H234:H235"/>
    <mergeCell ref="I234:I235"/>
    <mergeCell ref="J234:J235"/>
    <mergeCell ref="DC182:DC183"/>
    <mergeCell ref="DD182:DD183"/>
    <mergeCell ref="DE182:DE183"/>
    <mergeCell ref="DF182:DF183"/>
    <mergeCell ref="DG182:DG183"/>
    <mergeCell ref="DH182:DH183"/>
    <mergeCell ref="AT182:BT182"/>
    <mergeCell ref="BU182:CX182"/>
    <mergeCell ref="CY182:CY183"/>
    <mergeCell ref="CZ182:CZ183"/>
    <mergeCell ref="DA182:DA183"/>
    <mergeCell ref="DB182:DB183"/>
    <mergeCell ref="P182:P183"/>
    <mergeCell ref="Q182:Q183"/>
    <mergeCell ref="R182:X182"/>
    <mergeCell ref="DI84:DI85"/>
    <mergeCell ref="DL84:DL85"/>
    <mergeCell ref="D182:D183"/>
    <mergeCell ref="E182:E183"/>
    <mergeCell ref="F182:F183"/>
    <mergeCell ref="G182:G183"/>
    <mergeCell ref="H182:H183"/>
    <mergeCell ref="I182:I183"/>
    <mergeCell ref="DK140:DK141"/>
    <mergeCell ref="J140:J141"/>
    <mergeCell ref="K140:K141"/>
    <mergeCell ref="L140:L141"/>
    <mergeCell ref="M140:M141"/>
    <mergeCell ref="N140:N141"/>
    <mergeCell ref="O140:O141"/>
    <mergeCell ref="DJ182:DJ183"/>
    <mergeCell ref="DK182:DK183"/>
    <mergeCell ref="AM140:AS140"/>
    <mergeCell ref="J182:J183"/>
    <mergeCell ref="K182:K183"/>
    <mergeCell ref="L182:L183"/>
    <mergeCell ref="M182:M183"/>
    <mergeCell ref="N182:N183"/>
    <mergeCell ref="O182:O183"/>
    <mergeCell ref="N84:N85"/>
    <mergeCell ref="O84:O85"/>
    <mergeCell ref="DL140:DL141"/>
    <mergeCell ref="AF84:AL84"/>
    <mergeCell ref="AM84:AS84"/>
    <mergeCell ref="DC140:DC141"/>
    <mergeCell ref="DD140:DD141"/>
    <mergeCell ref="DE140:DE141"/>
    <mergeCell ref="P140:P141"/>
    <mergeCell ref="Q140:Q141"/>
    <mergeCell ref="Y140:AE140"/>
    <mergeCell ref="AF140:AL140"/>
    <mergeCell ref="DJ84:DJ85"/>
    <mergeCell ref="DK84:DK85"/>
    <mergeCell ref="CY140:CY141"/>
    <mergeCell ref="CZ140:CZ141"/>
    <mergeCell ref="DA140:DA141"/>
    <mergeCell ref="DB140:DB141"/>
    <mergeCell ref="R140:X140"/>
    <mergeCell ref="DF140:DF141"/>
    <mergeCell ref="DG140:DG141"/>
    <mergeCell ref="DH140:DH141"/>
    <mergeCell ref="AT140:BT140"/>
    <mergeCell ref="BU140:CX140"/>
    <mergeCell ref="DK13:DK14"/>
    <mergeCell ref="DL13:DL14"/>
    <mergeCell ref="DF13:DF14"/>
    <mergeCell ref="DG13:DG14"/>
    <mergeCell ref="DH13:DH14"/>
    <mergeCell ref="N13:N14"/>
    <mergeCell ref="O13:O14"/>
    <mergeCell ref="DI13:DI14"/>
    <mergeCell ref="DJ13:DJ14"/>
    <mergeCell ref="DC13:DC14"/>
    <mergeCell ref="DD13:DD14"/>
    <mergeCell ref="DE13:DE14"/>
    <mergeCell ref="AT13:BT13"/>
    <mergeCell ref="BU13:CX13"/>
    <mergeCell ref="CY13:CY14"/>
    <mergeCell ref="CZ13:CZ14"/>
    <mergeCell ref="DA13:DA14"/>
    <mergeCell ref="DB13:DB14"/>
    <mergeCell ref="P13:P14"/>
    <mergeCell ref="Q13:Q14"/>
    <mergeCell ref="AM13:AS13"/>
    <mergeCell ref="R13:X13"/>
    <mergeCell ref="Y13:AE13"/>
    <mergeCell ref="AF13:AL13"/>
    <mergeCell ref="DF84:DF85"/>
    <mergeCell ref="DG84:DG85"/>
    <mergeCell ref="DH84:DH85"/>
    <mergeCell ref="D84:D85"/>
    <mergeCell ref="E84:E85"/>
    <mergeCell ref="F84:F85"/>
    <mergeCell ref="G84:G85"/>
    <mergeCell ref="H84:H85"/>
    <mergeCell ref="I84:I85"/>
    <mergeCell ref="R84:X84"/>
    <mergeCell ref="Y84:AE84"/>
    <mergeCell ref="DC84:DC85"/>
    <mergeCell ref="DD84:DD85"/>
    <mergeCell ref="DE84:DE85"/>
    <mergeCell ref="AT84:BT84"/>
    <mergeCell ref="BU84:CX84"/>
    <mergeCell ref="CY84:CY85"/>
    <mergeCell ref="CZ84:CZ85"/>
    <mergeCell ref="DA84:DA85"/>
    <mergeCell ref="DB84:DB85"/>
    <mergeCell ref="P84:P85"/>
    <mergeCell ref="Q84:Q85"/>
    <mergeCell ref="J84:J85"/>
    <mergeCell ref="K84:K85"/>
    <mergeCell ref="G274:G275"/>
    <mergeCell ref="H274:H275"/>
    <mergeCell ref="J13:J14"/>
    <mergeCell ref="K13:K14"/>
    <mergeCell ref="L13:L14"/>
    <mergeCell ref="M13:M14"/>
    <mergeCell ref="D13:D15"/>
    <mergeCell ref="E13:E15"/>
    <mergeCell ref="F13:F15"/>
    <mergeCell ref="G13:G14"/>
    <mergeCell ref="H13:H14"/>
    <mergeCell ref="I13:I14"/>
    <mergeCell ref="D140:D141"/>
    <mergeCell ref="E140:E141"/>
    <mergeCell ref="F140:F141"/>
    <mergeCell ref="G140:G141"/>
    <mergeCell ref="H140:H141"/>
    <mergeCell ref="I140:I141"/>
    <mergeCell ref="L84:L85"/>
    <mergeCell ref="M84:M85"/>
  </mergeCells>
  <conditionalFormatting sqref="I11:CX11">
    <cfRule type="expression" dxfId="333" priority="684">
      <formula>I11="Sat"</formula>
    </cfRule>
    <cfRule type="expression" dxfId="332" priority="685">
      <formula>I11="Sun"</formula>
    </cfRule>
  </conditionalFormatting>
  <conditionalFormatting sqref="L72:AN72">
    <cfRule type="expression" dxfId="331" priority="342">
      <formula>IF($A72=0,TRUE,FALSE)</formula>
    </cfRule>
  </conditionalFormatting>
  <conditionalFormatting sqref="L73:AN73">
    <cfRule type="expression" dxfId="330" priority="340">
      <formula>IF($A73=0,TRUE,FALSE)</formula>
    </cfRule>
  </conditionalFormatting>
  <conditionalFormatting sqref="K72:AN72">
    <cfRule type="expression" dxfId="329" priority="341">
      <formula>IF($A72=1,TRUE,FALSE)</formula>
    </cfRule>
  </conditionalFormatting>
  <conditionalFormatting sqref="L73:AN73">
    <cfRule type="expression" dxfId="328" priority="339">
      <formula>IF($A73=1,TRUE,FALSE)</formula>
    </cfRule>
  </conditionalFormatting>
  <conditionalFormatting sqref="J72">
    <cfRule type="expression" dxfId="327" priority="338">
      <formula>IF($A72=1,TRUE,FALSE)</formula>
    </cfRule>
  </conditionalFormatting>
  <conditionalFormatting sqref="J73">
    <cfRule type="expression" dxfId="326" priority="337">
      <formula>IF($A73=1,TRUE,FALSE)</formula>
    </cfRule>
  </conditionalFormatting>
  <conditionalFormatting sqref="J24">
    <cfRule type="expression" dxfId="325" priority="336">
      <formula>IF($A24=1,TRUE,FALSE)</formula>
    </cfRule>
  </conditionalFormatting>
  <conditionalFormatting sqref="K24:AN24">
    <cfRule type="expression" dxfId="324" priority="335">
      <formula>IF($A24=1,TRUE,FALSE)</formula>
    </cfRule>
  </conditionalFormatting>
  <conditionalFormatting sqref="K73">
    <cfRule type="expression" dxfId="323" priority="334">
      <formula>IF($A73=1,TRUE,FALSE)</formula>
    </cfRule>
  </conditionalFormatting>
  <conditionalFormatting sqref="J187">
    <cfRule type="expression" dxfId="322" priority="327">
      <formula>IF($A187=1,TRUE,FALSE)</formula>
    </cfRule>
  </conditionalFormatting>
  <conditionalFormatting sqref="K187:AN187">
    <cfRule type="expression" dxfId="321" priority="326">
      <formula>IF($A187=1,TRUE,FALSE)</formula>
    </cfRule>
  </conditionalFormatting>
  <conditionalFormatting sqref="J200">
    <cfRule type="expression" dxfId="320" priority="325">
      <formula>IF($A200=1,TRUE,FALSE)</formula>
    </cfRule>
  </conditionalFormatting>
  <conditionalFormatting sqref="K200:AN200">
    <cfRule type="expression" dxfId="319" priority="324">
      <formula>IF($A200=1,TRUE,FALSE)</formula>
    </cfRule>
  </conditionalFormatting>
  <conditionalFormatting sqref="J202">
    <cfRule type="expression" dxfId="318" priority="321">
      <formula>IF($A202=1,TRUE,FALSE)</formula>
    </cfRule>
  </conditionalFormatting>
  <conditionalFormatting sqref="K202:AN202">
    <cfRule type="expression" dxfId="317" priority="319">
      <formula>IF($A202=1,FALSE,TRUE)</formula>
    </cfRule>
    <cfRule type="expression" dxfId="316" priority="320">
      <formula>IF($A202=1,TRUE,FALSE)</formula>
    </cfRule>
  </conditionalFormatting>
  <conditionalFormatting sqref="J26">
    <cfRule type="expression" dxfId="315" priority="318">
      <formula>IF($A26=1,TRUE,FALSE)</formula>
    </cfRule>
  </conditionalFormatting>
  <conditionalFormatting sqref="K26:AN26">
    <cfRule type="expression" dxfId="314" priority="317">
      <formula>IF($A26=1,TRUE,FALSE)</formula>
    </cfRule>
  </conditionalFormatting>
  <conditionalFormatting sqref="J29">
    <cfRule type="expression" dxfId="313" priority="316">
      <formula>IF($A29=1,TRUE,FALSE)</formula>
    </cfRule>
  </conditionalFormatting>
  <conditionalFormatting sqref="K29:AN29">
    <cfRule type="expression" dxfId="312" priority="315">
      <formula>IF($A29=1,TRUE,FALSE)</formula>
    </cfRule>
  </conditionalFormatting>
  <conditionalFormatting sqref="J30">
    <cfRule type="expression" dxfId="311" priority="314">
      <formula>IF($A30=1,TRUE,FALSE)</formula>
    </cfRule>
  </conditionalFormatting>
  <conditionalFormatting sqref="K30:AN30">
    <cfRule type="expression" dxfId="310" priority="313">
      <formula>IF($A30=1,TRUE,FALSE)</formula>
    </cfRule>
  </conditionalFormatting>
  <conditionalFormatting sqref="J35">
    <cfRule type="expression" dxfId="309" priority="312">
      <formula>IF($A35=1,TRUE,FALSE)</formula>
    </cfRule>
  </conditionalFormatting>
  <conditionalFormatting sqref="K35:AN35">
    <cfRule type="expression" dxfId="308" priority="311">
      <formula>IF($A35=1,TRUE,FALSE)</formula>
    </cfRule>
  </conditionalFormatting>
  <conditionalFormatting sqref="J36">
    <cfRule type="expression" dxfId="307" priority="310">
      <formula>IF($A36=1,TRUE,FALSE)</formula>
    </cfRule>
  </conditionalFormatting>
  <conditionalFormatting sqref="K36:AN36">
    <cfRule type="expression" dxfId="306" priority="309">
      <formula>IF($A36=1,TRUE,FALSE)</formula>
    </cfRule>
  </conditionalFormatting>
  <conditionalFormatting sqref="J37">
    <cfRule type="expression" dxfId="305" priority="308">
      <formula>IF($A37=1,TRUE,FALSE)</formula>
    </cfRule>
  </conditionalFormatting>
  <conditionalFormatting sqref="K37:AN37">
    <cfRule type="expression" dxfId="304" priority="307">
      <formula>IF($A37=1,TRUE,FALSE)</formula>
    </cfRule>
  </conditionalFormatting>
  <conditionalFormatting sqref="J38">
    <cfRule type="expression" dxfId="303" priority="306">
      <formula>IF($A38=1,TRUE,FALSE)</formula>
    </cfRule>
  </conditionalFormatting>
  <conditionalFormatting sqref="K38:AN38">
    <cfRule type="expression" dxfId="302" priority="305">
      <formula>IF($A38=1,TRUE,FALSE)</formula>
    </cfRule>
  </conditionalFormatting>
  <conditionalFormatting sqref="J39">
    <cfRule type="expression" dxfId="301" priority="304">
      <formula>IF($A39=1,TRUE,FALSE)</formula>
    </cfRule>
  </conditionalFormatting>
  <conditionalFormatting sqref="K39:AN39">
    <cfRule type="expression" dxfId="300" priority="303">
      <formula>IF($A39=1,TRUE,FALSE)</formula>
    </cfRule>
  </conditionalFormatting>
  <conditionalFormatting sqref="J40">
    <cfRule type="expression" dxfId="299" priority="302">
      <formula>IF($A40=1,TRUE,FALSE)</formula>
    </cfRule>
  </conditionalFormatting>
  <conditionalFormatting sqref="K40:AN40">
    <cfRule type="expression" dxfId="298" priority="301">
      <formula>IF($A40=1,TRUE,FALSE)</formula>
    </cfRule>
  </conditionalFormatting>
  <conditionalFormatting sqref="J42">
    <cfRule type="expression" dxfId="297" priority="300">
      <formula>IF($A42=1,TRUE,FALSE)</formula>
    </cfRule>
  </conditionalFormatting>
  <conditionalFormatting sqref="K42:AN42">
    <cfRule type="expression" dxfId="296" priority="299">
      <formula>IF($A42=1,TRUE,FALSE)</formula>
    </cfRule>
  </conditionalFormatting>
  <conditionalFormatting sqref="J46">
    <cfRule type="expression" dxfId="295" priority="298">
      <formula>IF($A46=1,TRUE,FALSE)</formula>
    </cfRule>
  </conditionalFormatting>
  <conditionalFormatting sqref="K46:AN46">
    <cfRule type="expression" dxfId="294" priority="297">
      <formula>IF($A46=1,TRUE,FALSE)</formula>
    </cfRule>
  </conditionalFormatting>
  <conditionalFormatting sqref="J47">
    <cfRule type="expression" dxfId="293" priority="296">
      <formula>IF($A47=1,TRUE,FALSE)</formula>
    </cfRule>
  </conditionalFormatting>
  <conditionalFormatting sqref="K47:AN47">
    <cfRule type="expression" dxfId="292" priority="295">
      <formula>IF($A47=1,TRUE,FALSE)</formula>
    </cfRule>
  </conditionalFormatting>
  <conditionalFormatting sqref="J48">
    <cfRule type="expression" dxfId="291" priority="294">
      <formula>IF($A48=1,TRUE,FALSE)</formula>
    </cfRule>
  </conditionalFormatting>
  <conditionalFormatting sqref="K48:AN48">
    <cfRule type="expression" dxfId="290" priority="293">
      <formula>IF($A48=1,TRUE,FALSE)</formula>
    </cfRule>
  </conditionalFormatting>
  <conditionalFormatting sqref="J49">
    <cfRule type="expression" dxfId="289" priority="292">
      <formula>IF($A49=1,TRUE,FALSE)</formula>
    </cfRule>
  </conditionalFormatting>
  <conditionalFormatting sqref="K49:AN49">
    <cfRule type="expression" dxfId="288" priority="291">
      <formula>IF($A49=1,TRUE,FALSE)</formula>
    </cfRule>
  </conditionalFormatting>
  <conditionalFormatting sqref="J51">
    <cfRule type="expression" dxfId="287" priority="290">
      <formula>IF($A51=1,TRUE,FALSE)</formula>
    </cfRule>
  </conditionalFormatting>
  <conditionalFormatting sqref="K51:AN51">
    <cfRule type="expression" dxfId="286" priority="289">
      <formula>IF($A51=1,TRUE,FALSE)</formula>
    </cfRule>
  </conditionalFormatting>
  <conditionalFormatting sqref="J52">
    <cfRule type="expression" dxfId="285" priority="288">
      <formula>IF($A52=1,TRUE,FALSE)</formula>
    </cfRule>
  </conditionalFormatting>
  <conditionalFormatting sqref="K52:AN52">
    <cfRule type="expression" dxfId="284" priority="287">
      <formula>IF($A52=1,TRUE,FALSE)</formula>
    </cfRule>
  </conditionalFormatting>
  <conditionalFormatting sqref="J53">
    <cfRule type="expression" dxfId="283" priority="286">
      <formula>IF($A53=1,TRUE,FALSE)</formula>
    </cfRule>
  </conditionalFormatting>
  <conditionalFormatting sqref="K53:AN53">
    <cfRule type="expression" dxfId="282" priority="285">
      <formula>IF($A53=1,TRUE,FALSE)</formula>
    </cfRule>
  </conditionalFormatting>
  <conditionalFormatting sqref="J54">
    <cfRule type="expression" dxfId="281" priority="284">
      <formula>IF($A54=1,TRUE,FALSE)</formula>
    </cfRule>
  </conditionalFormatting>
  <conditionalFormatting sqref="K54:AN54">
    <cfRule type="expression" dxfId="280" priority="283">
      <formula>IF($A54=1,TRUE,FALSE)</formula>
    </cfRule>
  </conditionalFormatting>
  <conditionalFormatting sqref="J55">
    <cfRule type="expression" dxfId="279" priority="282">
      <formula>IF($A55=1,TRUE,FALSE)</formula>
    </cfRule>
  </conditionalFormatting>
  <conditionalFormatting sqref="K55:AN55">
    <cfRule type="expression" dxfId="278" priority="281">
      <formula>IF($A55=1,TRUE,FALSE)</formula>
    </cfRule>
  </conditionalFormatting>
  <conditionalFormatting sqref="J56">
    <cfRule type="expression" dxfId="277" priority="280">
      <formula>IF($A56=1,TRUE,FALSE)</formula>
    </cfRule>
  </conditionalFormatting>
  <conditionalFormatting sqref="K56:AN56">
    <cfRule type="expression" dxfId="276" priority="279">
      <formula>IF($A56=1,TRUE,FALSE)</formula>
    </cfRule>
  </conditionalFormatting>
  <conditionalFormatting sqref="J57">
    <cfRule type="expression" dxfId="275" priority="278">
      <formula>IF($A57=1,TRUE,FALSE)</formula>
    </cfRule>
  </conditionalFormatting>
  <conditionalFormatting sqref="K57:AN57">
    <cfRule type="expression" dxfId="274" priority="277">
      <formula>IF($A57=1,TRUE,FALSE)</formula>
    </cfRule>
  </conditionalFormatting>
  <conditionalFormatting sqref="J59">
    <cfRule type="expression" dxfId="273" priority="276">
      <formula>IF($A59=1,TRUE,FALSE)</formula>
    </cfRule>
  </conditionalFormatting>
  <conditionalFormatting sqref="K59:AN59">
    <cfRule type="expression" dxfId="272" priority="275">
      <formula>IF($A59=1,TRUE,FALSE)</formula>
    </cfRule>
  </conditionalFormatting>
  <conditionalFormatting sqref="J60">
    <cfRule type="expression" dxfId="271" priority="274">
      <formula>IF($A60=1,TRUE,FALSE)</formula>
    </cfRule>
  </conditionalFormatting>
  <conditionalFormatting sqref="K60:AN60">
    <cfRule type="expression" dxfId="270" priority="273">
      <formula>IF($A60=1,TRUE,FALSE)</formula>
    </cfRule>
  </conditionalFormatting>
  <conditionalFormatting sqref="J62">
    <cfRule type="expression" dxfId="269" priority="272">
      <formula>IF($A62=1,TRUE,FALSE)</formula>
    </cfRule>
  </conditionalFormatting>
  <conditionalFormatting sqref="K62:AN62">
    <cfRule type="expression" dxfId="268" priority="271">
      <formula>IF($A62=1,TRUE,FALSE)</formula>
    </cfRule>
  </conditionalFormatting>
  <conditionalFormatting sqref="J63">
    <cfRule type="expression" dxfId="267" priority="270">
      <formula>IF($A63=1,TRUE,FALSE)</formula>
    </cfRule>
  </conditionalFormatting>
  <conditionalFormatting sqref="K63:AN63">
    <cfRule type="expression" dxfId="266" priority="269">
      <formula>IF($A63=1,TRUE,FALSE)</formula>
    </cfRule>
  </conditionalFormatting>
  <conditionalFormatting sqref="J64">
    <cfRule type="expression" dxfId="265" priority="268">
      <formula>IF($A64=1,TRUE,FALSE)</formula>
    </cfRule>
  </conditionalFormatting>
  <conditionalFormatting sqref="K64:AN64">
    <cfRule type="expression" dxfId="264" priority="267">
      <formula>IF($A64=1,TRUE,FALSE)</formula>
    </cfRule>
  </conditionalFormatting>
  <conditionalFormatting sqref="J65">
    <cfRule type="expression" dxfId="263" priority="266">
      <formula>IF($A65=1,TRUE,FALSE)</formula>
    </cfRule>
  </conditionalFormatting>
  <conditionalFormatting sqref="K65:AN65">
    <cfRule type="expression" dxfId="262" priority="265">
      <formula>IF($A65=1,TRUE,FALSE)</formula>
    </cfRule>
  </conditionalFormatting>
  <conditionalFormatting sqref="J66">
    <cfRule type="expression" dxfId="261" priority="264">
      <formula>IF($A66=1,TRUE,FALSE)</formula>
    </cfRule>
  </conditionalFormatting>
  <conditionalFormatting sqref="K66:AN66">
    <cfRule type="expression" dxfId="260" priority="263">
      <formula>IF($A66=1,TRUE,FALSE)</formula>
    </cfRule>
  </conditionalFormatting>
  <conditionalFormatting sqref="J67">
    <cfRule type="expression" dxfId="259" priority="262">
      <formula>IF($A67=1,TRUE,FALSE)</formula>
    </cfRule>
  </conditionalFormatting>
  <conditionalFormatting sqref="K67:AN67">
    <cfRule type="expression" dxfId="258" priority="261">
      <formula>IF($A67=1,TRUE,FALSE)</formula>
    </cfRule>
  </conditionalFormatting>
  <conditionalFormatting sqref="J68">
    <cfRule type="expression" dxfId="257" priority="260">
      <formula>IF($A68=1,TRUE,FALSE)</formula>
    </cfRule>
  </conditionalFormatting>
  <conditionalFormatting sqref="K68:AN68">
    <cfRule type="expression" dxfId="256" priority="259">
      <formula>IF($A68=1,TRUE,FALSE)</formula>
    </cfRule>
  </conditionalFormatting>
  <conditionalFormatting sqref="J69">
    <cfRule type="expression" dxfId="255" priority="258">
      <formula>IF($A69=1,TRUE,FALSE)</formula>
    </cfRule>
  </conditionalFormatting>
  <conditionalFormatting sqref="K69:AN69">
    <cfRule type="expression" dxfId="254" priority="257">
      <formula>IF($A69=1,TRUE,FALSE)</formula>
    </cfRule>
  </conditionalFormatting>
  <conditionalFormatting sqref="J70">
    <cfRule type="expression" dxfId="253" priority="256">
      <formula>IF($A70=1,TRUE,FALSE)</formula>
    </cfRule>
  </conditionalFormatting>
  <conditionalFormatting sqref="K70:AN70">
    <cfRule type="expression" dxfId="252" priority="255">
      <formula>IF($A70=1,TRUE,FALSE)</formula>
    </cfRule>
  </conditionalFormatting>
  <conditionalFormatting sqref="J71">
    <cfRule type="expression" dxfId="251" priority="254">
      <formula>IF($A71=1,TRUE,FALSE)</formula>
    </cfRule>
  </conditionalFormatting>
  <conditionalFormatting sqref="K71:AN71">
    <cfRule type="expression" dxfId="250" priority="253">
      <formula>IF($A71=1,TRUE,FALSE)</formula>
    </cfRule>
  </conditionalFormatting>
  <conditionalFormatting sqref="J74">
    <cfRule type="expression" dxfId="249" priority="252">
      <formula>IF($A74=1,TRUE,FALSE)</formula>
    </cfRule>
  </conditionalFormatting>
  <conditionalFormatting sqref="K74:AN74">
    <cfRule type="expression" dxfId="248" priority="251">
      <formula>IF($A74=1,TRUE,FALSE)</formula>
    </cfRule>
  </conditionalFormatting>
  <conditionalFormatting sqref="J75">
    <cfRule type="expression" dxfId="247" priority="250">
      <formula>IF($A75=1,TRUE,FALSE)</formula>
    </cfRule>
  </conditionalFormatting>
  <conditionalFormatting sqref="K75:AN75">
    <cfRule type="expression" dxfId="246" priority="249">
      <formula>IF($A75=1,TRUE,FALSE)</formula>
    </cfRule>
  </conditionalFormatting>
  <conditionalFormatting sqref="J76">
    <cfRule type="expression" dxfId="245" priority="248">
      <formula>IF($A76=1,TRUE,FALSE)</formula>
    </cfRule>
  </conditionalFormatting>
  <conditionalFormatting sqref="K76:AN76">
    <cfRule type="expression" dxfId="244" priority="247">
      <formula>IF($A76=1,TRUE,FALSE)</formula>
    </cfRule>
  </conditionalFormatting>
  <conditionalFormatting sqref="J78">
    <cfRule type="expression" dxfId="243" priority="244">
      <formula>IF($A78=1,TRUE,FALSE)</formula>
    </cfRule>
  </conditionalFormatting>
  <conditionalFormatting sqref="K78:AN78">
    <cfRule type="expression" dxfId="242" priority="243">
      <formula>IF($A78=1,TRUE,FALSE)</formula>
    </cfRule>
  </conditionalFormatting>
  <conditionalFormatting sqref="J79">
    <cfRule type="expression" dxfId="241" priority="242">
      <formula>IF($A79=1,TRUE,FALSE)</formula>
    </cfRule>
  </conditionalFormatting>
  <conditionalFormatting sqref="K79:AN79">
    <cfRule type="expression" dxfId="240" priority="241">
      <formula>IF($A79=1,TRUE,FALSE)</formula>
    </cfRule>
  </conditionalFormatting>
  <conditionalFormatting sqref="J80">
    <cfRule type="expression" dxfId="239" priority="240">
      <formula>IF($A80=1,TRUE,FALSE)</formula>
    </cfRule>
  </conditionalFormatting>
  <conditionalFormatting sqref="K80:AN80">
    <cfRule type="expression" dxfId="238" priority="239">
      <formula>IF($A80=1,TRUE,FALSE)</formula>
    </cfRule>
  </conditionalFormatting>
  <conditionalFormatting sqref="J81">
    <cfRule type="expression" dxfId="237" priority="238">
      <formula>IF($A81=1,TRUE,FALSE)</formula>
    </cfRule>
  </conditionalFormatting>
  <conditionalFormatting sqref="K81:AN81">
    <cfRule type="expression" dxfId="236" priority="237">
      <formula>IF($A81=1,TRUE,FALSE)</formula>
    </cfRule>
  </conditionalFormatting>
  <conditionalFormatting sqref="J82">
    <cfRule type="expression" dxfId="235" priority="236">
      <formula>IF($A82=1,TRUE,FALSE)</formula>
    </cfRule>
  </conditionalFormatting>
  <conditionalFormatting sqref="K82:AN82">
    <cfRule type="expression" dxfId="234" priority="235">
      <formula>IF($A82=1,TRUE,FALSE)</formula>
    </cfRule>
  </conditionalFormatting>
  <conditionalFormatting sqref="J88">
    <cfRule type="expression" dxfId="233" priority="234">
      <formula>IF($A88=1,TRUE,FALSE)</formula>
    </cfRule>
  </conditionalFormatting>
  <conditionalFormatting sqref="K88:AN88">
    <cfRule type="expression" dxfId="232" priority="233">
      <formula>IF($A88=1,TRUE,FALSE)</formula>
    </cfRule>
  </conditionalFormatting>
  <conditionalFormatting sqref="J90">
    <cfRule type="expression" dxfId="231" priority="232">
      <formula>IF($A90=1,TRUE,FALSE)</formula>
    </cfRule>
  </conditionalFormatting>
  <conditionalFormatting sqref="K90:AN90">
    <cfRule type="expression" dxfId="230" priority="231">
      <formula>IF($A90=1,TRUE,FALSE)</formula>
    </cfRule>
  </conditionalFormatting>
  <conditionalFormatting sqref="J93">
    <cfRule type="expression" dxfId="229" priority="230">
      <formula>IF($A93=1,TRUE,FALSE)</formula>
    </cfRule>
  </conditionalFormatting>
  <conditionalFormatting sqref="K93:AN93">
    <cfRule type="expression" dxfId="228" priority="229">
      <formula>IF($A93=1,TRUE,FALSE)</formula>
    </cfRule>
  </conditionalFormatting>
  <conditionalFormatting sqref="J94">
    <cfRule type="expression" dxfId="227" priority="228">
      <formula>IF($A94=1,TRUE,FALSE)</formula>
    </cfRule>
  </conditionalFormatting>
  <conditionalFormatting sqref="K94:AN94">
    <cfRule type="expression" dxfId="226" priority="227">
      <formula>IF($A94=1,TRUE,FALSE)</formula>
    </cfRule>
  </conditionalFormatting>
  <conditionalFormatting sqref="J99">
    <cfRule type="expression" dxfId="225" priority="226">
      <formula>IF($A99=1,TRUE,FALSE)</formula>
    </cfRule>
  </conditionalFormatting>
  <conditionalFormatting sqref="K99:AN99">
    <cfRule type="expression" dxfId="224" priority="225">
      <formula>IF($A99=1,TRUE,FALSE)</formula>
    </cfRule>
  </conditionalFormatting>
  <conditionalFormatting sqref="J100">
    <cfRule type="expression" dxfId="223" priority="224">
      <formula>IF($A100=1,TRUE,FALSE)</formula>
    </cfRule>
  </conditionalFormatting>
  <conditionalFormatting sqref="K100:AN100">
    <cfRule type="expression" dxfId="222" priority="223">
      <formula>IF($A100=1,TRUE,FALSE)</formula>
    </cfRule>
  </conditionalFormatting>
  <conditionalFormatting sqref="J101">
    <cfRule type="expression" dxfId="221" priority="222">
      <formula>IF($A101=1,TRUE,FALSE)</formula>
    </cfRule>
  </conditionalFormatting>
  <conditionalFormatting sqref="K101:AN101">
    <cfRule type="expression" dxfId="220" priority="221">
      <formula>IF($A101=1,TRUE,FALSE)</formula>
    </cfRule>
  </conditionalFormatting>
  <conditionalFormatting sqref="J102">
    <cfRule type="expression" dxfId="219" priority="220">
      <formula>IF($A102=1,TRUE,FALSE)</formula>
    </cfRule>
  </conditionalFormatting>
  <conditionalFormatting sqref="K102:AN102">
    <cfRule type="expression" dxfId="218" priority="219">
      <formula>IF($A102=1,TRUE,FALSE)</formula>
    </cfRule>
  </conditionalFormatting>
  <conditionalFormatting sqref="J103">
    <cfRule type="expression" dxfId="217" priority="218">
      <formula>IF($A103=1,TRUE,FALSE)</formula>
    </cfRule>
  </conditionalFormatting>
  <conditionalFormatting sqref="K103:AN103">
    <cfRule type="expression" dxfId="216" priority="217">
      <formula>IF($A103=1,TRUE,FALSE)</formula>
    </cfRule>
  </conditionalFormatting>
  <conditionalFormatting sqref="J104">
    <cfRule type="expression" dxfId="215" priority="216">
      <formula>IF($A104=1,TRUE,FALSE)</formula>
    </cfRule>
  </conditionalFormatting>
  <conditionalFormatting sqref="K104:AN104">
    <cfRule type="expression" dxfId="214" priority="215">
      <formula>IF($A104=1,TRUE,FALSE)</formula>
    </cfRule>
  </conditionalFormatting>
  <conditionalFormatting sqref="J105">
    <cfRule type="expression" dxfId="213" priority="214">
      <formula>IF($A105=1,TRUE,FALSE)</formula>
    </cfRule>
  </conditionalFormatting>
  <conditionalFormatting sqref="K105:AN105">
    <cfRule type="expression" dxfId="212" priority="213">
      <formula>IF($A105=1,TRUE,FALSE)</formula>
    </cfRule>
  </conditionalFormatting>
  <conditionalFormatting sqref="J106">
    <cfRule type="expression" dxfId="211" priority="212">
      <formula>IF($A106=1,TRUE,FALSE)</formula>
    </cfRule>
  </conditionalFormatting>
  <conditionalFormatting sqref="K106:AN106">
    <cfRule type="expression" dxfId="210" priority="211">
      <formula>IF($A106=1,TRUE,FALSE)</formula>
    </cfRule>
  </conditionalFormatting>
  <conditionalFormatting sqref="J109">
    <cfRule type="expression" dxfId="209" priority="210">
      <formula>IF($A109=1,TRUE,FALSE)</formula>
    </cfRule>
  </conditionalFormatting>
  <conditionalFormatting sqref="K109:AN109">
    <cfRule type="expression" dxfId="208" priority="209">
      <formula>IF($A109=1,TRUE,FALSE)</formula>
    </cfRule>
  </conditionalFormatting>
  <conditionalFormatting sqref="J110">
    <cfRule type="expression" dxfId="207" priority="208">
      <formula>IF($A110=1,TRUE,FALSE)</formula>
    </cfRule>
  </conditionalFormatting>
  <conditionalFormatting sqref="K110:AN110">
    <cfRule type="expression" dxfId="206" priority="207">
      <formula>IF($A110=1,TRUE,FALSE)</formula>
    </cfRule>
  </conditionalFormatting>
  <conditionalFormatting sqref="J111">
    <cfRule type="expression" dxfId="205" priority="206">
      <formula>IF($A111=1,TRUE,FALSE)</formula>
    </cfRule>
  </conditionalFormatting>
  <conditionalFormatting sqref="K111:AN111">
    <cfRule type="expression" dxfId="204" priority="205">
      <formula>IF($A111=1,TRUE,FALSE)</formula>
    </cfRule>
  </conditionalFormatting>
  <conditionalFormatting sqref="J112">
    <cfRule type="expression" dxfId="203" priority="204">
      <formula>IF($A112=1,TRUE,FALSE)</formula>
    </cfRule>
  </conditionalFormatting>
  <conditionalFormatting sqref="K112:AN112">
    <cfRule type="expression" dxfId="202" priority="203">
      <formula>IF($A112=1,TRUE,FALSE)</formula>
    </cfRule>
  </conditionalFormatting>
  <conditionalFormatting sqref="J114">
    <cfRule type="expression" dxfId="201" priority="200">
      <formula>IF($A114=1,TRUE,FALSE)</formula>
    </cfRule>
  </conditionalFormatting>
  <conditionalFormatting sqref="K114:AN114">
    <cfRule type="expression" dxfId="200" priority="199">
      <formula>IF($A114=1,TRUE,FALSE)</formula>
    </cfRule>
  </conditionalFormatting>
  <conditionalFormatting sqref="J115">
    <cfRule type="expression" dxfId="199" priority="198">
      <formula>IF($A115=1,TRUE,FALSE)</formula>
    </cfRule>
  </conditionalFormatting>
  <conditionalFormatting sqref="K115:AN115">
    <cfRule type="expression" dxfId="198" priority="197">
      <formula>IF($A115=1,TRUE,FALSE)</formula>
    </cfRule>
  </conditionalFormatting>
  <conditionalFormatting sqref="J116">
    <cfRule type="expression" dxfId="197" priority="196">
      <formula>IF($A116=1,TRUE,FALSE)</formula>
    </cfRule>
  </conditionalFormatting>
  <conditionalFormatting sqref="K116:AN116">
    <cfRule type="expression" dxfId="196" priority="195">
      <formula>IF($A116=1,TRUE,FALSE)</formula>
    </cfRule>
  </conditionalFormatting>
  <conditionalFormatting sqref="J117">
    <cfRule type="expression" dxfId="195" priority="194">
      <formula>IF($A117=1,TRUE,FALSE)</formula>
    </cfRule>
  </conditionalFormatting>
  <conditionalFormatting sqref="K117:AN117">
    <cfRule type="expression" dxfId="194" priority="193">
      <formula>IF($A117=1,TRUE,FALSE)</formula>
    </cfRule>
  </conditionalFormatting>
  <conditionalFormatting sqref="J118">
    <cfRule type="expression" dxfId="193" priority="192">
      <formula>IF($A118=1,TRUE,FALSE)</formula>
    </cfRule>
  </conditionalFormatting>
  <conditionalFormatting sqref="K118:AN118">
    <cfRule type="expression" dxfId="192" priority="191">
      <formula>IF($A118=1,TRUE,FALSE)</formula>
    </cfRule>
  </conditionalFormatting>
  <conditionalFormatting sqref="J119">
    <cfRule type="expression" dxfId="191" priority="190">
      <formula>IF($A119=1,TRUE,FALSE)</formula>
    </cfRule>
  </conditionalFormatting>
  <conditionalFormatting sqref="K119:AN119">
    <cfRule type="expression" dxfId="190" priority="189">
      <formula>IF($A119=1,TRUE,FALSE)</formula>
    </cfRule>
  </conditionalFormatting>
  <conditionalFormatting sqref="J120">
    <cfRule type="expression" dxfId="189" priority="188">
      <formula>IF($A120=1,TRUE,FALSE)</formula>
    </cfRule>
  </conditionalFormatting>
  <conditionalFormatting sqref="K120:AN120">
    <cfRule type="expression" dxfId="188" priority="187">
      <formula>IF($A120=1,TRUE,FALSE)</formula>
    </cfRule>
  </conditionalFormatting>
  <conditionalFormatting sqref="J121">
    <cfRule type="expression" dxfId="187" priority="186">
      <formula>IF($A121=1,TRUE,FALSE)</formula>
    </cfRule>
  </conditionalFormatting>
  <conditionalFormatting sqref="K121:AN121">
    <cfRule type="expression" dxfId="186" priority="185">
      <formula>IF($A121=1,TRUE,FALSE)</formula>
    </cfRule>
  </conditionalFormatting>
  <conditionalFormatting sqref="J123">
    <cfRule type="expression" dxfId="185" priority="184">
      <formula>IF($A123=1,TRUE,FALSE)</formula>
    </cfRule>
  </conditionalFormatting>
  <conditionalFormatting sqref="K123:AN123">
    <cfRule type="expression" dxfId="184" priority="183">
      <formula>IF($A123=1,TRUE,FALSE)</formula>
    </cfRule>
  </conditionalFormatting>
  <conditionalFormatting sqref="J124">
    <cfRule type="expression" dxfId="183" priority="182">
      <formula>IF($A124=1,TRUE,FALSE)</formula>
    </cfRule>
  </conditionalFormatting>
  <conditionalFormatting sqref="K124:AN124">
    <cfRule type="expression" dxfId="182" priority="181">
      <formula>IF($A124=1,TRUE,FALSE)</formula>
    </cfRule>
  </conditionalFormatting>
  <conditionalFormatting sqref="J125">
    <cfRule type="expression" dxfId="181" priority="180">
      <formula>IF($A125=1,TRUE,FALSE)</formula>
    </cfRule>
  </conditionalFormatting>
  <conditionalFormatting sqref="K125:AN125">
    <cfRule type="expression" dxfId="180" priority="179">
      <formula>IF($A125=1,TRUE,FALSE)</formula>
    </cfRule>
  </conditionalFormatting>
  <conditionalFormatting sqref="J126">
    <cfRule type="expression" dxfId="179" priority="178">
      <formula>IF($A126=1,TRUE,FALSE)</formula>
    </cfRule>
  </conditionalFormatting>
  <conditionalFormatting sqref="K126:AN126">
    <cfRule type="expression" dxfId="178" priority="177">
      <formula>IF($A126=1,TRUE,FALSE)</formula>
    </cfRule>
  </conditionalFormatting>
  <conditionalFormatting sqref="J127">
    <cfRule type="expression" dxfId="177" priority="176">
      <formula>IF($A127=1,TRUE,FALSE)</formula>
    </cfRule>
  </conditionalFormatting>
  <conditionalFormatting sqref="K127:AN127">
    <cfRule type="expression" dxfId="176" priority="175">
      <formula>IF($A127=1,TRUE,FALSE)</formula>
    </cfRule>
  </conditionalFormatting>
  <conditionalFormatting sqref="J128">
    <cfRule type="expression" dxfId="175" priority="174">
      <formula>IF($A128=1,TRUE,FALSE)</formula>
    </cfRule>
  </conditionalFormatting>
  <conditionalFormatting sqref="K128:AN128">
    <cfRule type="expression" dxfId="174" priority="173">
      <formula>IF($A128=1,TRUE,FALSE)</formula>
    </cfRule>
  </conditionalFormatting>
  <conditionalFormatting sqref="J129">
    <cfRule type="expression" dxfId="173" priority="172">
      <formula>IF($A129=1,TRUE,FALSE)</formula>
    </cfRule>
  </conditionalFormatting>
  <conditionalFormatting sqref="K129:AN129">
    <cfRule type="expression" dxfId="172" priority="171">
      <formula>IF($A129=1,TRUE,FALSE)</formula>
    </cfRule>
  </conditionalFormatting>
  <conditionalFormatting sqref="J130">
    <cfRule type="expression" dxfId="171" priority="170">
      <formula>IF($A130=1,TRUE,FALSE)</formula>
    </cfRule>
  </conditionalFormatting>
  <conditionalFormatting sqref="K130:AN130">
    <cfRule type="expression" dxfId="170" priority="169">
      <formula>IF($A130=1,TRUE,FALSE)</formula>
    </cfRule>
  </conditionalFormatting>
  <conditionalFormatting sqref="J131">
    <cfRule type="expression" dxfId="169" priority="168">
      <formula>IF($A131=1,TRUE,FALSE)</formula>
    </cfRule>
  </conditionalFormatting>
  <conditionalFormatting sqref="K131:AN131">
    <cfRule type="expression" dxfId="168" priority="167">
      <formula>IF($A131=1,TRUE,FALSE)</formula>
    </cfRule>
  </conditionalFormatting>
  <conditionalFormatting sqref="J132">
    <cfRule type="expression" dxfId="167" priority="166">
      <formula>IF($A132=1,TRUE,FALSE)</formula>
    </cfRule>
  </conditionalFormatting>
  <conditionalFormatting sqref="K132:AN132">
    <cfRule type="expression" dxfId="166" priority="165">
      <formula>IF($A132=1,TRUE,FALSE)</formula>
    </cfRule>
  </conditionalFormatting>
  <conditionalFormatting sqref="J133">
    <cfRule type="expression" dxfId="165" priority="164">
      <formula>IF($A133=1,TRUE,FALSE)</formula>
    </cfRule>
  </conditionalFormatting>
  <conditionalFormatting sqref="K133:AN133">
    <cfRule type="expression" dxfId="164" priority="163">
      <formula>IF($A133=1,TRUE,FALSE)</formula>
    </cfRule>
  </conditionalFormatting>
  <conditionalFormatting sqref="J134">
    <cfRule type="expression" dxfId="163" priority="162">
      <formula>IF($A134=1,TRUE,FALSE)</formula>
    </cfRule>
  </conditionalFormatting>
  <conditionalFormatting sqref="K134:AN134">
    <cfRule type="expression" dxfId="162" priority="161">
      <formula>IF($A134=1,TRUE,FALSE)</formula>
    </cfRule>
  </conditionalFormatting>
  <conditionalFormatting sqref="J135">
    <cfRule type="expression" dxfId="161" priority="160">
      <formula>IF($A135=1,TRUE,FALSE)</formula>
    </cfRule>
  </conditionalFormatting>
  <conditionalFormatting sqref="K135:AN135">
    <cfRule type="expression" dxfId="160" priority="159">
      <formula>IF($A135=1,TRUE,FALSE)</formula>
    </cfRule>
  </conditionalFormatting>
  <conditionalFormatting sqref="J136">
    <cfRule type="expression" dxfId="159" priority="158">
      <formula>IF($A136=1,TRUE,FALSE)</formula>
    </cfRule>
  </conditionalFormatting>
  <conditionalFormatting sqref="K136:AN136">
    <cfRule type="expression" dxfId="158" priority="157">
      <formula>IF($A136=1,TRUE,FALSE)</formula>
    </cfRule>
  </conditionalFormatting>
  <conditionalFormatting sqref="J188">
    <cfRule type="expression" dxfId="157" priority="156">
      <formula>IF($A188=1,TRUE,FALSE)</formula>
    </cfRule>
  </conditionalFormatting>
  <conditionalFormatting sqref="K188:AN188">
    <cfRule type="expression" dxfId="156" priority="155">
      <formula>IF($A188=1,TRUE,FALSE)</formula>
    </cfRule>
  </conditionalFormatting>
  <conditionalFormatting sqref="J189">
    <cfRule type="expression" dxfId="155" priority="154">
      <formula>IF($A189=1,TRUE,FALSE)</formula>
    </cfRule>
  </conditionalFormatting>
  <conditionalFormatting sqref="K189:AN189">
    <cfRule type="expression" dxfId="154" priority="153">
      <formula>IF($A189=1,TRUE,FALSE)</formula>
    </cfRule>
  </conditionalFormatting>
  <conditionalFormatting sqref="J190">
    <cfRule type="expression" dxfId="153" priority="152">
      <formula>IF($A190=1,TRUE,FALSE)</formula>
    </cfRule>
  </conditionalFormatting>
  <conditionalFormatting sqref="K190:AN190">
    <cfRule type="expression" dxfId="152" priority="151">
      <formula>IF($A190=1,TRUE,FALSE)</formula>
    </cfRule>
  </conditionalFormatting>
  <conditionalFormatting sqref="J191:J192">
    <cfRule type="expression" dxfId="151" priority="150">
      <formula>IF($A191=1,TRUE,FALSE)</formula>
    </cfRule>
  </conditionalFormatting>
  <conditionalFormatting sqref="K191:AN192">
    <cfRule type="expression" dxfId="150" priority="149">
      <formula>IF($A191=1,TRUE,FALSE)</formula>
    </cfRule>
  </conditionalFormatting>
  <conditionalFormatting sqref="J193">
    <cfRule type="expression" dxfId="149" priority="148">
      <formula>IF($A193=1,TRUE,FALSE)</formula>
    </cfRule>
  </conditionalFormatting>
  <conditionalFormatting sqref="K193:AN193">
    <cfRule type="expression" dxfId="148" priority="147">
      <formula>IF($A193=1,TRUE,FALSE)</formula>
    </cfRule>
  </conditionalFormatting>
  <conditionalFormatting sqref="J194">
    <cfRule type="expression" dxfId="147" priority="146">
      <formula>IF($A194=1,TRUE,FALSE)</formula>
    </cfRule>
  </conditionalFormatting>
  <conditionalFormatting sqref="K194:AN194">
    <cfRule type="expression" dxfId="146" priority="145">
      <formula>IF($A194=1,TRUE,FALSE)</formula>
    </cfRule>
  </conditionalFormatting>
  <conditionalFormatting sqref="J195">
    <cfRule type="expression" dxfId="145" priority="144">
      <formula>IF($A195=1,TRUE,FALSE)</formula>
    </cfRule>
  </conditionalFormatting>
  <conditionalFormatting sqref="K195:AN195">
    <cfRule type="expression" dxfId="144" priority="143">
      <formula>IF($A195=1,TRUE,FALSE)</formula>
    </cfRule>
  </conditionalFormatting>
  <conditionalFormatting sqref="J196">
    <cfRule type="expression" dxfId="143" priority="142">
      <formula>IF($A196=1,TRUE,FALSE)</formula>
    </cfRule>
  </conditionalFormatting>
  <conditionalFormatting sqref="K196:AN196">
    <cfRule type="expression" dxfId="142" priority="141">
      <formula>IF($A196=1,TRUE,FALSE)</formula>
    </cfRule>
  </conditionalFormatting>
  <conditionalFormatting sqref="J197">
    <cfRule type="expression" dxfId="141" priority="140">
      <formula>IF($A197=1,TRUE,FALSE)</formula>
    </cfRule>
  </conditionalFormatting>
  <conditionalFormatting sqref="K197:AN197">
    <cfRule type="expression" dxfId="140" priority="139">
      <formula>IF($A197=1,TRUE,FALSE)</formula>
    </cfRule>
  </conditionalFormatting>
  <conditionalFormatting sqref="J198">
    <cfRule type="expression" dxfId="139" priority="138">
      <formula>IF($A198=1,TRUE,FALSE)</formula>
    </cfRule>
  </conditionalFormatting>
  <conditionalFormatting sqref="K198:AN198">
    <cfRule type="expression" dxfId="138" priority="137">
      <formula>IF($A198=1,TRUE,FALSE)</formula>
    </cfRule>
  </conditionalFormatting>
  <conditionalFormatting sqref="J199">
    <cfRule type="expression" dxfId="137" priority="136">
      <formula>IF($A199=1,TRUE,FALSE)</formula>
    </cfRule>
  </conditionalFormatting>
  <conditionalFormatting sqref="K199:AN199">
    <cfRule type="expression" dxfId="136" priority="135">
      <formula>IF($A199=1,TRUE,FALSE)</formula>
    </cfRule>
  </conditionalFormatting>
  <conditionalFormatting sqref="J203">
    <cfRule type="expression" dxfId="135" priority="134">
      <formula>IF($A203=1,TRUE,FALSE)</formula>
    </cfRule>
  </conditionalFormatting>
  <conditionalFormatting sqref="K203:AN203">
    <cfRule type="expression" dxfId="134" priority="132">
      <formula>IF($A203=1,FALSE,TRUE)</formula>
    </cfRule>
    <cfRule type="expression" dxfId="133" priority="133">
      <formula>IF($A203=1,TRUE,FALSE)</formula>
    </cfRule>
  </conditionalFormatting>
  <conditionalFormatting sqref="J204">
    <cfRule type="expression" dxfId="132" priority="131">
      <formula>IF($A204=1,TRUE,FALSE)</formula>
    </cfRule>
  </conditionalFormatting>
  <conditionalFormatting sqref="K204:AN204">
    <cfRule type="expression" dxfId="131" priority="129">
      <formula>IF($A204=1,FALSE,TRUE)</formula>
    </cfRule>
    <cfRule type="expression" dxfId="130" priority="130">
      <formula>IF($A204=1,TRUE,FALSE)</formula>
    </cfRule>
  </conditionalFormatting>
  <conditionalFormatting sqref="J205">
    <cfRule type="expression" dxfId="129" priority="128">
      <formula>IF($A205=1,TRUE,FALSE)</formula>
    </cfRule>
  </conditionalFormatting>
  <conditionalFormatting sqref="K205:AN205">
    <cfRule type="expression" dxfId="128" priority="126">
      <formula>IF($A205=1,FALSE,TRUE)</formula>
    </cfRule>
    <cfRule type="expression" dxfId="127" priority="127">
      <formula>IF($A205=1,TRUE,FALSE)</formula>
    </cfRule>
  </conditionalFormatting>
  <conditionalFormatting sqref="J206">
    <cfRule type="expression" dxfId="126" priority="125">
      <formula>IF($A206=1,TRUE,FALSE)</formula>
    </cfRule>
  </conditionalFormatting>
  <conditionalFormatting sqref="K206:AN206">
    <cfRule type="expression" dxfId="125" priority="123">
      <formula>IF($A206=1,FALSE,TRUE)</formula>
    </cfRule>
    <cfRule type="expression" dxfId="124" priority="124">
      <formula>IF($A206=1,TRUE,FALSE)</formula>
    </cfRule>
  </conditionalFormatting>
  <conditionalFormatting sqref="J209">
    <cfRule type="expression" dxfId="123" priority="122">
      <formula>IF($A209=1,TRUE,FALSE)</formula>
    </cfRule>
  </conditionalFormatting>
  <conditionalFormatting sqref="K209:AN209">
    <cfRule type="expression" dxfId="122" priority="120">
      <formula>IF($A209=1,FALSE,TRUE)</formula>
    </cfRule>
    <cfRule type="expression" dxfId="121" priority="121">
      <formula>IF($A209=1,TRUE,FALSE)</formula>
    </cfRule>
  </conditionalFormatting>
  <conditionalFormatting sqref="J210">
    <cfRule type="expression" dxfId="120" priority="119">
      <formula>IF($A210=1,TRUE,FALSE)</formula>
    </cfRule>
  </conditionalFormatting>
  <conditionalFormatting sqref="K210:AN210">
    <cfRule type="expression" dxfId="119" priority="117">
      <formula>IF($A210=1,FALSE,TRUE)</formula>
    </cfRule>
    <cfRule type="expression" dxfId="118" priority="118">
      <formula>IF($A210=1,TRUE,FALSE)</formula>
    </cfRule>
  </conditionalFormatting>
  <conditionalFormatting sqref="J211">
    <cfRule type="expression" dxfId="117" priority="116">
      <formula>IF($A211=1,TRUE,FALSE)</formula>
    </cfRule>
  </conditionalFormatting>
  <conditionalFormatting sqref="K211:AN211">
    <cfRule type="expression" dxfId="116" priority="114">
      <formula>IF($A211=1,FALSE,TRUE)</formula>
    </cfRule>
    <cfRule type="expression" dxfId="115" priority="115">
      <formula>IF($A211=1,TRUE,FALSE)</formula>
    </cfRule>
  </conditionalFormatting>
  <conditionalFormatting sqref="J212">
    <cfRule type="expression" dxfId="114" priority="113">
      <formula>IF($A212=1,TRUE,FALSE)</formula>
    </cfRule>
  </conditionalFormatting>
  <conditionalFormatting sqref="K212:AN212">
    <cfRule type="expression" dxfId="113" priority="111">
      <formula>IF($A212=1,FALSE,TRUE)</formula>
    </cfRule>
    <cfRule type="expression" dxfId="112" priority="112">
      <formula>IF($A212=1,TRUE,FALSE)</formula>
    </cfRule>
  </conditionalFormatting>
  <conditionalFormatting sqref="J213">
    <cfRule type="expression" dxfId="111" priority="110">
      <formula>IF($A213=1,TRUE,FALSE)</formula>
    </cfRule>
  </conditionalFormatting>
  <conditionalFormatting sqref="K213:AN213">
    <cfRule type="expression" dxfId="110" priority="109">
      <formula>IF($A213=1,TRUE,FALSE)</formula>
    </cfRule>
  </conditionalFormatting>
  <conditionalFormatting sqref="J214">
    <cfRule type="expression" dxfId="109" priority="108">
      <formula>IF($A214=1,TRUE,FALSE)</formula>
    </cfRule>
  </conditionalFormatting>
  <conditionalFormatting sqref="K214:AN214">
    <cfRule type="expression" dxfId="108" priority="106">
      <formula>IF($A214=1,FALSE,TRUE)</formula>
    </cfRule>
    <cfRule type="expression" dxfId="107" priority="107">
      <formula>IF($A214=1,TRUE,FALSE)</formula>
    </cfRule>
  </conditionalFormatting>
  <conditionalFormatting sqref="J215">
    <cfRule type="expression" dxfId="106" priority="105">
      <formula>IF($A215=1,TRUE,FALSE)</formula>
    </cfRule>
  </conditionalFormatting>
  <conditionalFormatting sqref="K215:AN215">
    <cfRule type="expression" dxfId="105" priority="104">
      <formula>IF($A215=1,TRUE,FALSE)</formula>
    </cfRule>
  </conditionalFormatting>
  <conditionalFormatting sqref="J217">
    <cfRule type="expression" dxfId="104" priority="103">
      <formula>IF($A217=1,TRUE,FALSE)</formula>
    </cfRule>
  </conditionalFormatting>
  <conditionalFormatting sqref="K217:AN217">
    <cfRule type="expression" dxfId="103" priority="102">
      <formula>IF($A217=1,TRUE,FALSE)</formula>
    </cfRule>
  </conditionalFormatting>
  <conditionalFormatting sqref="J218">
    <cfRule type="expression" dxfId="102" priority="101">
      <formula>IF($A218=1,TRUE,FALSE)</formula>
    </cfRule>
  </conditionalFormatting>
  <conditionalFormatting sqref="K218:AN218">
    <cfRule type="expression" dxfId="101" priority="100">
      <formula>IF($A218=1,TRUE,FALSE)</formula>
    </cfRule>
  </conditionalFormatting>
  <conditionalFormatting sqref="J219">
    <cfRule type="expression" dxfId="100" priority="99">
      <formula>IF($A219=1,TRUE,FALSE)</formula>
    </cfRule>
  </conditionalFormatting>
  <conditionalFormatting sqref="K219:AN219">
    <cfRule type="expression" dxfId="99" priority="98">
      <formula>IF($A219=1,TRUE,FALSE)</formula>
    </cfRule>
  </conditionalFormatting>
  <conditionalFormatting sqref="J220">
    <cfRule type="expression" dxfId="98" priority="97">
      <formula>IF($A220=1,TRUE,FALSE)</formula>
    </cfRule>
  </conditionalFormatting>
  <conditionalFormatting sqref="K220:AN220">
    <cfRule type="expression" dxfId="97" priority="96">
      <formula>IF($A220=1,TRUE,FALSE)</formula>
    </cfRule>
  </conditionalFormatting>
  <conditionalFormatting sqref="J221">
    <cfRule type="expression" dxfId="96" priority="95">
      <formula>IF($A221=1,TRUE,FALSE)</formula>
    </cfRule>
  </conditionalFormatting>
  <conditionalFormatting sqref="K221:AN221">
    <cfRule type="expression" dxfId="95" priority="94">
      <formula>IF($A221=1,TRUE,FALSE)</formula>
    </cfRule>
  </conditionalFormatting>
  <conditionalFormatting sqref="J222">
    <cfRule type="expression" dxfId="94" priority="93">
      <formula>IF($A222=1,TRUE,FALSE)</formula>
    </cfRule>
  </conditionalFormatting>
  <conditionalFormatting sqref="K222:AN222">
    <cfRule type="expression" dxfId="93" priority="92">
      <formula>IF($A222=1,TRUE,FALSE)</formula>
    </cfRule>
  </conditionalFormatting>
  <conditionalFormatting sqref="J223">
    <cfRule type="expression" dxfId="92" priority="91">
      <formula>IF($A223=1,TRUE,FALSE)</formula>
    </cfRule>
  </conditionalFormatting>
  <conditionalFormatting sqref="K223:AN223">
    <cfRule type="expression" dxfId="91" priority="90">
      <formula>IF($A223=1,TRUE,FALSE)</formula>
    </cfRule>
  </conditionalFormatting>
  <conditionalFormatting sqref="J224">
    <cfRule type="expression" dxfId="90" priority="89">
      <formula>IF($A224=1,TRUE,FALSE)</formula>
    </cfRule>
  </conditionalFormatting>
  <conditionalFormatting sqref="K224:AN224">
    <cfRule type="expression" dxfId="89" priority="88">
      <formula>IF($A224=1,TRUE,FALSE)</formula>
    </cfRule>
  </conditionalFormatting>
  <conditionalFormatting sqref="J225">
    <cfRule type="expression" dxfId="88" priority="87">
      <formula>IF($A225=1,TRUE,FALSE)</formula>
    </cfRule>
  </conditionalFormatting>
  <conditionalFormatting sqref="K225:AN225">
    <cfRule type="expression" dxfId="87" priority="85">
      <formula>IF($A225=1,FALSE,TRUE)</formula>
    </cfRule>
    <cfRule type="expression" dxfId="86" priority="86">
      <formula>IF($A225=1,TRUE,FALSE)</formula>
    </cfRule>
  </conditionalFormatting>
  <conditionalFormatting sqref="J226">
    <cfRule type="expression" dxfId="85" priority="84">
      <formula>IF($A226=1,TRUE,FALSE)</formula>
    </cfRule>
  </conditionalFormatting>
  <conditionalFormatting sqref="K226:AN226">
    <cfRule type="expression" dxfId="84" priority="83">
      <formula>IF($A226=1,TRUE,FALSE)</formula>
    </cfRule>
  </conditionalFormatting>
  <conditionalFormatting sqref="J227">
    <cfRule type="expression" dxfId="83" priority="82">
      <formula>IF($A227=1,TRUE,FALSE)</formula>
    </cfRule>
  </conditionalFormatting>
  <conditionalFormatting sqref="K227:AN227">
    <cfRule type="expression" dxfId="82" priority="81">
      <formula>IF($A227=1,TRUE,FALSE)</formula>
    </cfRule>
  </conditionalFormatting>
  <conditionalFormatting sqref="J228">
    <cfRule type="expression" dxfId="81" priority="80">
      <formula>IF($A228=1,TRUE,FALSE)</formula>
    </cfRule>
  </conditionalFormatting>
  <conditionalFormatting sqref="K228:AN228">
    <cfRule type="expression" dxfId="80" priority="79">
      <formula>IF($A228=1,TRUE,FALSE)</formula>
    </cfRule>
  </conditionalFormatting>
  <conditionalFormatting sqref="J229">
    <cfRule type="expression" dxfId="79" priority="78">
      <formula>IF($A229=1,TRUE,FALSE)</formula>
    </cfRule>
  </conditionalFormatting>
  <conditionalFormatting sqref="K229:AN229">
    <cfRule type="expression" dxfId="78" priority="77">
      <formula>IF($A229=1,TRUE,FALSE)</formula>
    </cfRule>
  </conditionalFormatting>
  <conditionalFormatting sqref="J230">
    <cfRule type="expression" dxfId="77" priority="76">
      <formula>IF($A230=1,TRUE,FALSE)</formula>
    </cfRule>
  </conditionalFormatting>
  <conditionalFormatting sqref="K230:AN230">
    <cfRule type="expression" dxfId="76" priority="75">
      <formula>IF($A230=1,TRUE,FALSE)</formula>
    </cfRule>
  </conditionalFormatting>
  <conditionalFormatting sqref="J231">
    <cfRule type="expression" dxfId="75" priority="74">
      <formula>IF($A231=1,TRUE,FALSE)</formula>
    </cfRule>
  </conditionalFormatting>
  <conditionalFormatting sqref="K231:AN231">
    <cfRule type="expression" dxfId="74" priority="73">
      <formula>IF($A231=1,TRUE,FALSE)</formula>
    </cfRule>
  </conditionalFormatting>
  <conditionalFormatting sqref="J232">
    <cfRule type="expression" dxfId="73" priority="72">
      <formula>IF($A232=1,TRUE,FALSE)</formula>
    </cfRule>
  </conditionalFormatting>
  <conditionalFormatting sqref="K232:AN232">
    <cfRule type="expression" dxfId="72" priority="71">
      <formula>IF($A232=1,TRUE,FALSE)</formula>
    </cfRule>
  </conditionalFormatting>
  <conditionalFormatting sqref="J233">
    <cfRule type="expression" dxfId="71" priority="70">
      <formula>IF($A233=1,TRUE,FALSE)</formula>
    </cfRule>
  </conditionalFormatting>
  <conditionalFormatting sqref="K233:AN233">
    <cfRule type="expression" dxfId="70" priority="69">
      <formula>IF($A233=1,TRUE,FALSE)</formula>
    </cfRule>
  </conditionalFormatting>
  <conditionalFormatting sqref="J236">
    <cfRule type="expression" dxfId="69" priority="68">
      <formula>IF($A236=1,TRUE,FALSE)</formula>
    </cfRule>
  </conditionalFormatting>
  <conditionalFormatting sqref="K236:AN236">
    <cfRule type="expression" dxfId="68" priority="67">
      <formula>IF($A236=1,TRUE,FALSE)</formula>
    </cfRule>
  </conditionalFormatting>
  <conditionalFormatting sqref="J237">
    <cfRule type="expression" dxfId="67" priority="66">
      <formula>IF($A237=1,TRUE,FALSE)</formula>
    </cfRule>
  </conditionalFormatting>
  <conditionalFormatting sqref="K237:AN237">
    <cfRule type="expression" dxfId="66" priority="65">
      <formula>IF($A237=1,TRUE,FALSE)</formula>
    </cfRule>
  </conditionalFormatting>
  <conditionalFormatting sqref="J238">
    <cfRule type="expression" dxfId="65" priority="64">
      <formula>IF($A238=1,TRUE,FALSE)</formula>
    </cfRule>
  </conditionalFormatting>
  <conditionalFormatting sqref="K238:AN238">
    <cfRule type="expression" dxfId="64" priority="63">
      <formula>IF($A238=1,TRUE,FALSE)</formula>
    </cfRule>
  </conditionalFormatting>
  <conditionalFormatting sqref="J239">
    <cfRule type="expression" dxfId="63" priority="62">
      <formula>IF($A239=1,TRUE,FALSE)</formula>
    </cfRule>
  </conditionalFormatting>
  <conditionalFormatting sqref="K239:AN239">
    <cfRule type="expression" dxfId="62" priority="61">
      <formula>IF($A239=1,TRUE,FALSE)</formula>
    </cfRule>
  </conditionalFormatting>
  <conditionalFormatting sqref="J240">
    <cfRule type="expression" dxfId="61" priority="60">
      <formula>IF($A240=1,TRUE,FALSE)</formula>
    </cfRule>
  </conditionalFormatting>
  <conditionalFormatting sqref="K240:AN240">
    <cfRule type="expression" dxfId="60" priority="59">
      <formula>IF($A240=1,TRUE,FALSE)</formula>
    </cfRule>
  </conditionalFormatting>
  <conditionalFormatting sqref="J241">
    <cfRule type="expression" dxfId="59" priority="58">
      <formula>IF($A241=1,TRUE,FALSE)</formula>
    </cfRule>
  </conditionalFormatting>
  <conditionalFormatting sqref="K241:AN241">
    <cfRule type="expression" dxfId="58" priority="57">
      <formula>IF($A241=1,TRUE,FALSE)</formula>
    </cfRule>
  </conditionalFormatting>
  <conditionalFormatting sqref="J242">
    <cfRule type="expression" dxfId="57" priority="56">
      <formula>IF($A242=1,TRUE,FALSE)</formula>
    </cfRule>
  </conditionalFormatting>
  <conditionalFormatting sqref="K242:AN242">
    <cfRule type="expression" dxfId="56" priority="55">
      <formula>IF($A242=1,TRUE,FALSE)</formula>
    </cfRule>
  </conditionalFormatting>
  <conditionalFormatting sqref="J243">
    <cfRule type="expression" dxfId="55" priority="54">
      <formula>IF($A243=1,TRUE,FALSE)</formula>
    </cfRule>
  </conditionalFormatting>
  <conditionalFormatting sqref="K243:AN243">
    <cfRule type="expression" dxfId="54" priority="53">
      <formula>IF($A243=1,TRUE,FALSE)</formula>
    </cfRule>
  </conditionalFormatting>
  <conditionalFormatting sqref="J244">
    <cfRule type="expression" dxfId="53" priority="52">
      <formula>IF($A244=1,TRUE,FALSE)</formula>
    </cfRule>
  </conditionalFormatting>
  <conditionalFormatting sqref="K244:AN244">
    <cfRule type="expression" dxfId="52" priority="51">
      <formula>IF($A244=1,TRUE,FALSE)</formula>
    </cfRule>
  </conditionalFormatting>
  <conditionalFormatting sqref="J245">
    <cfRule type="expression" dxfId="51" priority="50">
      <formula>IF($A245=1,TRUE,FALSE)</formula>
    </cfRule>
  </conditionalFormatting>
  <conditionalFormatting sqref="K245:AN245">
    <cfRule type="expression" dxfId="50" priority="49">
      <formula>IF($A245=1,TRUE,FALSE)</formula>
    </cfRule>
  </conditionalFormatting>
  <conditionalFormatting sqref="J246">
    <cfRule type="expression" dxfId="49" priority="48">
      <formula>IF($A246=1,TRUE,FALSE)</formula>
    </cfRule>
  </conditionalFormatting>
  <conditionalFormatting sqref="K246:AN246">
    <cfRule type="expression" dxfId="48" priority="47">
      <formula>IF($A246=1,TRUE,FALSE)</formula>
    </cfRule>
  </conditionalFormatting>
  <conditionalFormatting sqref="J247">
    <cfRule type="expression" dxfId="47" priority="46">
      <formula>IF($A247=1,TRUE,FALSE)</formula>
    </cfRule>
  </conditionalFormatting>
  <conditionalFormatting sqref="K247:AN247">
    <cfRule type="expression" dxfId="46" priority="45">
      <formula>IF($A247=1,TRUE,FALSE)</formula>
    </cfRule>
  </conditionalFormatting>
  <conditionalFormatting sqref="J250">
    <cfRule type="expression" dxfId="45" priority="44">
      <formula>IF($A250=1,TRUE,FALSE)</formula>
    </cfRule>
  </conditionalFormatting>
  <conditionalFormatting sqref="K250:AN250">
    <cfRule type="expression" dxfId="44" priority="43">
      <formula>IF($A250=1,TRUE,FALSE)</formula>
    </cfRule>
  </conditionalFormatting>
  <conditionalFormatting sqref="J251">
    <cfRule type="expression" dxfId="43" priority="42">
      <formula>IF($A251=1,TRUE,FALSE)</formula>
    </cfRule>
  </conditionalFormatting>
  <conditionalFormatting sqref="K251:AN251">
    <cfRule type="expression" dxfId="42" priority="41">
      <formula>IF($A251=1,TRUE,FALSE)</formula>
    </cfRule>
  </conditionalFormatting>
  <conditionalFormatting sqref="J252">
    <cfRule type="expression" dxfId="41" priority="40">
      <formula>IF($A252=1,TRUE,FALSE)</formula>
    </cfRule>
  </conditionalFormatting>
  <conditionalFormatting sqref="K252:AN252">
    <cfRule type="expression" dxfId="40" priority="39">
      <formula>IF($A252=1,TRUE,FALSE)</formula>
    </cfRule>
  </conditionalFormatting>
  <conditionalFormatting sqref="J253">
    <cfRule type="expression" dxfId="39" priority="38">
      <formula>IF($A253=1,TRUE,FALSE)</formula>
    </cfRule>
  </conditionalFormatting>
  <conditionalFormatting sqref="K253:AN253">
    <cfRule type="expression" dxfId="38" priority="37">
      <formula>IF($A253=1,TRUE,FALSE)</formula>
    </cfRule>
  </conditionalFormatting>
  <conditionalFormatting sqref="J255">
    <cfRule type="expression" dxfId="37" priority="36">
      <formula>IF($A255=1,TRUE,FALSE)</formula>
    </cfRule>
  </conditionalFormatting>
  <conditionalFormatting sqref="K255:AN255">
    <cfRule type="expression" dxfId="36" priority="35">
      <formula>IF($A255=1,TRUE,FALSE)</formula>
    </cfRule>
  </conditionalFormatting>
  <conditionalFormatting sqref="J256">
    <cfRule type="expression" dxfId="35" priority="34">
      <formula>IF($A256=1,TRUE,FALSE)</formula>
    </cfRule>
  </conditionalFormatting>
  <conditionalFormatting sqref="K256:AN256">
    <cfRule type="expression" dxfId="34" priority="33">
      <formula>IF($A256=1,TRUE,FALSE)</formula>
    </cfRule>
  </conditionalFormatting>
  <conditionalFormatting sqref="J257">
    <cfRule type="expression" dxfId="33" priority="32">
      <formula>IF($A257=1,TRUE,FALSE)</formula>
    </cfRule>
  </conditionalFormatting>
  <conditionalFormatting sqref="K257:AN257">
    <cfRule type="expression" dxfId="32" priority="31">
      <formula>IF($A257=1,TRUE,FALSE)</formula>
    </cfRule>
  </conditionalFormatting>
  <conditionalFormatting sqref="J258">
    <cfRule type="expression" dxfId="31" priority="30">
      <formula>IF($A258=1,TRUE,FALSE)</formula>
    </cfRule>
  </conditionalFormatting>
  <conditionalFormatting sqref="K258:AN258">
    <cfRule type="expression" dxfId="30" priority="29">
      <formula>IF($A258=1,TRUE,FALSE)</formula>
    </cfRule>
  </conditionalFormatting>
  <conditionalFormatting sqref="J259">
    <cfRule type="expression" dxfId="29" priority="28">
      <formula>IF($A259=1,TRUE,FALSE)</formula>
    </cfRule>
  </conditionalFormatting>
  <conditionalFormatting sqref="K259:AN259">
    <cfRule type="expression" dxfId="28" priority="27">
      <formula>IF($A259=1,TRUE,FALSE)</formula>
    </cfRule>
  </conditionalFormatting>
  <conditionalFormatting sqref="J260">
    <cfRule type="expression" dxfId="27" priority="26">
      <formula>IF($A260=1,TRUE,FALSE)</formula>
    </cfRule>
  </conditionalFormatting>
  <conditionalFormatting sqref="K260:AN260">
    <cfRule type="expression" dxfId="26" priority="25">
      <formula>IF($A260=1,TRUE,FALSE)</formula>
    </cfRule>
  </conditionalFormatting>
  <conditionalFormatting sqref="J261">
    <cfRule type="expression" dxfId="25" priority="24">
      <formula>IF($A261=1,TRUE,FALSE)</formula>
    </cfRule>
  </conditionalFormatting>
  <conditionalFormatting sqref="K261:AN261">
    <cfRule type="expression" dxfId="24" priority="23">
      <formula>IF($A261=1,TRUE,FALSE)</formula>
    </cfRule>
  </conditionalFormatting>
  <conditionalFormatting sqref="J186">
    <cfRule type="expression" dxfId="23" priority="329">
      <formula>IF($A186=1,TRUE,FALSE)</formula>
    </cfRule>
  </conditionalFormatting>
  <conditionalFormatting sqref="K186:AN186">
    <cfRule type="expression" dxfId="22" priority="328">
      <formula>IF($A186=1,TRUE,FALSE)</formula>
    </cfRule>
  </conditionalFormatting>
  <conditionalFormatting sqref="J304">
    <cfRule type="expression" dxfId="21" priority="22">
      <formula>IF($A304=1,TRUE,FALSE)</formula>
    </cfRule>
  </conditionalFormatting>
  <conditionalFormatting sqref="K304:AN304">
    <cfRule type="expression" dxfId="20" priority="21">
      <formula>IF($A304=1,TRUE,FALSE)</formula>
    </cfRule>
  </conditionalFormatting>
  <conditionalFormatting sqref="J305">
    <cfRule type="expression" dxfId="19" priority="20">
      <formula>IF($A305=1,TRUE,FALSE)</formula>
    </cfRule>
  </conditionalFormatting>
  <conditionalFormatting sqref="K305:AN305">
    <cfRule type="expression" dxfId="18" priority="19">
      <formula>IF($A305=1,TRUE,FALSE)</formula>
    </cfRule>
  </conditionalFormatting>
  <conditionalFormatting sqref="J306">
    <cfRule type="expression" dxfId="17" priority="18">
      <formula>IF($A306=1,TRUE,FALSE)</formula>
    </cfRule>
  </conditionalFormatting>
  <conditionalFormatting sqref="K306:AN306">
    <cfRule type="expression" dxfId="16" priority="17">
      <formula>IF($A306=1,TRUE,FALSE)</formula>
    </cfRule>
  </conditionalFormatting>
  <conditionalFormatting sqref="J307">
    <cfRule type="expression" dxfId="15" priority="16">
      <formula>IF($A307=1,TRUE,FALSE)</formula>
    </cfRule>
  </conditionalFormatting>
  <conditionalFormatting sqref="K307:AN307">
    <cfRule type="expression" dxfId="14" priority="15">
      <formula>IF($A307=1,TRUE,FALSE)</formula>
    </cfRule>
  </conditionalFormatting>
  <conditionalFormatting sqref="J309">
    <cfRule type="expression" dxfId="13" priority="14">
      <formula>IF($A309=1,TRUE,FALSE)</formula>
    </cfRule>
  </conditionalFormatting>
  <conditionalFormatting sqref="K309:AN309">
    <cfRule type="expression" dxfId="12" priority="13">
      <formula>IF($A309=1,TRUE,FALSE)</formula>
    </cfRule>
  </conditionalFormatting>
  <conditionalFormatting sqref="J310">
    <cfRule type="expression" dxfId="11" priority="12">
      <formula>IF($A310=1,TRUE,FALSE)</formula>
    </cfRule>
  </conditionalFormatting>
  <conditionalFormatting sqref="K310:AN310">
    <cfRule type="expression" dxfId="10" priority="11">
      <formula>IF($A310=1,TRUE,FALSE)</formula>
    </cfRule>
  </conditionalFormatting>
  <conditionalFormatting sqref="J311">
    <cfRule type="expression" dxfId="9" priority="10">
      <formula>IF($A311=1,TRUE,FALSE)</formula>
    </cfRule>
  </conditionalFormatting>
  <conditionalFormatting sqref="K311:AN311">
    <cfRule type="expression" dxfId="8" priority="9">
      <formula>IF($A311=1,TRUE,FALSE)</formula>
    </cfRule>
  </conditionalFormatting>
  <conditionalFormatting sqref="J312">
    <cfRule type="expression" dxfId="7" priority="8">
      <formula>IF($A312=1,TRUE,FALSE)</formula>
    </cfRule>
  </conditionalFormatting>
  <conditionalFormatting sqref="K312:AN312">
    <cfRule type="expression" dxfId="6" priority="7">
      <formula>IF($A312=1,TRUE,FALSE)</formula>
    </cfRule>
  </conditionalFormatting>
  <conditionalFormatting sqref="J313">
    <cfRule type="expression" dxfId="5" priority="6">
      <formula>IF($A313=1,TRUE,FALSE)</formula>
    </cfRule>
  </conditionalFormatting>
  <conditionalFormatting sqref="K313:AN313">
    <cfRule type="expression" dxfId="4" priority="5">
      <formula>IF($A313=1,TRUE,FALSE)</formula>
    </cfRule>
  </conditionalFormatting>
  <conditionalFormatting sqref="J314">
    <cfRule type="expression" dxfId="3" priority="4">
      <formula>IF($A314=1,TRUE,FALSE)</formula>
    </cfRule>
  </conditionalFormatting>
  <conditionalFormatting sqref="K314:AN314">
    <cfRule type="expression" dxfId="2" priority="3">
      <formula>IF($A314=1,TRUE,FALSE)</formula>
    </cfRule>
  </conditionalFormatting>
  <conditionalFormatting sqref="J315:J316">
    <cfRule type="expression" dxfId="1" priority="2">
      <formula>IF($A315=1,TRUE,FALSE)</formula>
    </cfRule>
  </conditionalFormatting>
  <conditionalFormatting sqref="K315:AN316">
    <cfRule type="expression" dxfId="0" priority="1">
      <formula>IF($A315=1,TRUE,FALSE)</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6"/>
  <sheetViews>
    <sheetView workbookViewId="0"/>
  </sheetViews>
  <sheetFormatPr defaultRowHeight="14.25"/>
  <cols>
    <col min="1" max="1" width="5.19921875" style="1015" customWidth="1"/>
    <col min="2" max="3" width="18.73046875" style="1015" customWidth="1"/>
    <col min="4" max="4" width="22.6640625" style="1015" bestFit="1" customWidth="1"/>
    <col min="5" max="5" width="29.86328125" style="1015" customWidth="1"/>
    <col min="6" max="6" width="64.9296875" style="1015" customWidth="1"/>
    <col min="7" max="16384" width="9.06640625" style="1015"/>
  </cols>
  <sheetData>
    <row r="6" spans="2:6">
      <c r="B6" s="1024" t="s">
        <v>1160</v>
      </c>
    </row>
    <row r="7" spans="2:6">
      <c r="B7" s="18"/>
    </row>
    <row r="8" spans="2:6">
      <c r="B8" s="1018" t="s">
        <v>1158</v>
      </c>
      <c r="C8" s="1018" t="s">
        <v>1159</v>
      </c>
      <c r="D8" s="1018" t="s">
        <v>1136</v>
      </c>
      <c r="E8" s="1018" t="s">
        <v>1143</v>
      </c>
      <c r="F8" s="1018" t="s">
        <v>1121</v>
      </c>
    </row>
    <row r="9" spans="2:6">
      <c r="B9" s="1019" t="s">
        <v>1137</v>
      </c>
      <c r="C9" s="1020">
        <v>43616</v>
      </c>
      <c r="D9" s="1020" t="s">
        <v>1139</v>
      </c>
      <c r="E9" s="1020" t="s">
        <v>1139</v>
      </c>
      <c r="F9" s="1020" t="s">
        <v>1139</v>
      </c>
    </row>
    <row r="10" spans="2:6" ht="85.5">
      <c r="B10" s="1019" t="s">
        <v>1138</v>
      </c>
      <c r="C10" s="1020">
        <v>43707</v>
      </c>
      <c r="D10" s="1019" t="s">
        <v>1152</v>
      </c>
      <c r="E10" s="1021" t="s">
        <v>1144</v>
      </c>
      <c r="F10" s="1021" t="s">
        <v>1155</v>
      </c>
    </row>
    <row r="11" spans="2:6" ht="42.75">
      <c r="B11" s="1019" t="s">
        <v>1138</v>
      </c>
      <c r="C11" s="1020">
        <v>43707</v>
      </c>
      <c r="D11" s="1021" t="s">
        <v>1140</v>
      </c>
      <c r="E11" s="1021" t="s">
        <v>1145</v>
      </c>
      <c r="F11" s="1022" t="s">
        <v>1141</v>
      </c>
    </row>
    <row r="12" spans="2:6" ht="42.75">
      <c r="B12" s="1019" t="s">
        <v>1138</v>
      </c>
      <c r="C12" s="1020">
        <v>43707</v>
      </c>
      <c r="D12" s="1021" t="s">
        <v>1140</v>
      </c>
      <c r="E12" s="1021" t="s">
        <v>1146</v>
      </c>
      <c r="F12" s="1022" t="s">
        <v>1147</v>
      </c>
    </row>
    <row r="13" spans="2:6" ht="42.75">
      <c r="B13" s="1019" t="s">
        <v>1138</v>
      </c>
      <c r="C13" s="1020">
        <v>43707</v>
      </c>
      <c r="D13" s="1021" t="s">
        <v>1087</v>
      </c>
      <c r="E13" s="1021" t="s">
        <v>1146</v>
      </c>
      <c r="F13" s="1022" t="s">
        <v>1142</v>
      </c>
    </row>
    <row r="14" spans="2:6" ht="42.75">
      <c r="B14" s="1019" t="s">
        <v>1138</v>
      </c>
      <c r="C14" s="1020">
        <v>43707</v>
      </c>
      <c r="D14" s="1021" t="s">
        <v>1087</v>
      </c>
      <c r="E14" s="1021" t="s">
        <v>1087</v>
      </c>
      <c r="F14" s="1022" t="s">
        <v>1157</v>
      </c>
    </row>
    <row r="15" spans="2:6" ht="28.5">
      <c r="B15" s="1019" t="s">
        <v>1138</v>
      </c>
      <c r="C15" s="1020">
        <v>43707</v>
      </c>
      <c r="D15" s="1021" t="s">
        <v>1087</v>
      </c>
      <c r="E15" s="1021" t="s">
        <v>1030</v>
      </c>
      <c r="F15" s="1022" t="s">
        <v>1161</v>
      </c>
    </row>
    <row r="16" spans="2:6" ht="28.5">
      <c r="B16" s="1019" t="s">
        <v>1138</v>
      </c>
      <c r="C16" s="1020">
        <v>43707</v>
      </c>
      <c r="D16" s="1019" t="s">
        <v>1084</v>
      </c>
      <c r="E16" s="1021" t="s">
        <v>1149</v>
      </c>
      <c r="F16" s="1022" t="s">
        <v>1150</v>
      </c>
    </row>
    <row r="17" spans="2:6" ht="28.5">
      <c r="B17" s="1019" t="s">
        <v>1138</v>
      </c>
      <c r="C17" s="1020">
        <v>43707</v>
      </c>
      <c r="D17" s="1019" t="s">
        <v>1084</v>
      </c>
      <c r="E17" s="1023" t="s">
        <v>561</v>
      </c>
      <c r="F17" s="1022" t="s">
        <v>1153</v>
      </c>
    </row>
    <row r="18" spans="2:6" ht="28.5">
      <c r="B18" s="1019" t="s">
        <v>1138</v>
      </c>
      <c r="C18" s="1020">
        <v>43707</v>
      </c>
      <c r="D18" s="1019" t="s">
        <v>1084</v>
      </c>
      <c r="E18" s="1021" t="s">
        <v>204</v>
      </c>
      <c r="F18" s="1022" t="s">
        <v>1148</v>
      </c>
    </row>
    <row r="19" spans="2:6" ht="28.5">
      <c r="B19" s="1019" t="s">
        <v>1138</v>
      </c>
      <c r="C19" s="1020">
        <v>43707</v>
      </c>
      <c r="D19" s="1019" t="s">
        <v>1084</v>
      </c>
      <c r="E19" s="1021" t="s">
        <v>91</v>
      </c>
      <c r="F19" s="1022" t="s">
        <v>1154</v>
      </c>
    </row>
    <row r="20" spans="2:6" ht="28.5">
      <c r="B20" s="1019" t="s">
        <v>1138</v>
      </c>
      <c r="C20" s="1020">
        <v>43707</v>
      </c>
      <c r="D20" s="1019" t="s">
        <v>1084</v>
      </c>
      <c r="E20" s="1021" t="s">
        <v>1151</v>
      </c>
      <c r="F20" s="1022" t="s">
        <v>1156</v>
      </c>
    </row>
    <row r="21" spans="2:6" ht="42.75">
      <c r="B21" s="1019" t="s">
        <v>1138</v>
      </c>
      <c r="C21" s="1020">
        <v>43707</v>
      </c>
      <c r="D21" s="1021" t="s">
        <v>1162</v>
      </c>
      <c r="E21" s="1021" t="s">
        <v>1163</v>
      </c>
      <c r="F21" s="1022" t="s">
        <v>1164</v>
      </c>
    </row>
    <row r="22" spans="2:6">
      <c r="B22" s="1016"/>
      <c r="C22" s="1016"/>
      <c r="D22" s="1016"/>
      <c r="E22" s="1016"/>
      <c r="F22" s="1016"/>
    </row>
    <row r="23" spans="2:6">
      <c r="B23" s="1016"/>
      <c r="C23" s="1016"/>
      <c r="D23" s="1016"/>
      <c r="E23" s="1016"/>
      <c r="F23" s="1016"/>
    </row>
    <row r="24" spans="2:6">
      <c r="B24" s="1016"/>
      <c r="C24" s="1016"/>
      <c r="D24" s="1016"/>
      <c r="E24" s="1016"/>
      <c r="F24" s="1016"/>
    </row>
    <row r="25" spans="2:6">
      <c r="B25" s="1016"/>
      <c r="C25" s="1017"/>
      <c r="D25" s="1016"/>
      <c r="E25" s="1016"/>
      <c r="F25" s="1017"/>
    </row>
    <row r="26" spans="2:6">
      <c r="B26" s="1016"/>
      <c r="C26" s="1017"/>
      <c r="D26" s="1016"/>
      <c r="E26" s="1016"/>
      <c r="F26" s="1017"/>
    </row>
    <row r="27" spans="2:6">
      <c r="B27" s="1016"/>
      <c r="C27" s="1017"/>
    </row>
    <row r="28" spans="2:6">
      <c r="B28" s="1016"/>
      <c r="C28" s="1017"/>
    </row>
    <row r="29" spans="2:6">
      <c r="B29" s="1016"/>
      <c r="C29" s="1017"/>
    </row>
    <row r="30" spans="2:6">
      <c r="B30" s="1016"/>
      <c r="C30" s="1017"/>
    </row>
    <row r="31" spans="2:6">
      <c r="B31" s="1016"/>
      <c r="C31" s="1017"/>
    </row>
    <row r="32" spans="2:6">
      <c r="B32" s="1016"/>
      <c r="C32" s="1017"/>
    </row>
    <row r="33" spans="2:3">
      <c r="B33" s="1016"/>
      <c r="C33" s="1017"/>
    </row>
    <row r="34" spans="2:3">
      <c r="B34" s="1016"/>
      <c r="C34" s="1017"/>
    </row>
    <row r="35" spans="2:3">
      <c r="B35" s="1016"/>
      <c r="C35" s="1017"/>
    </row>
    <row r="36" spans="2:3">
      <c r="B36" s="1016"/>
      <c r="C36" s="101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Header &amp; Notes</vt:lpstr>
      <vt:lpstr>Admin</vt:lpstr>
      <vt:lpstr>Metrics</vt:lpstr>
      <vt:lpstr>PRA110</vt:lpstr>
      <vt:lpstr>Base Data</vt:lpstr>
      <vt:lpstr>LCR Weights</vt:lpstr>
      <vt:lpstr>HQLA Profile</vt:lpstr>
      <vt:lpstr>LCR &amp; Benchmark weighted</vt:lpstr>
      <vt:lpstr>Version history</vt:lpstr>
      <vt:lpstr>CurrDenom</vt:lpstr>
      <vt:lpstr>RepBasis</vt:lpstr>
      <vt:lpstr>RepCurr</vt:lpstr>
      <vt:lpstr>Units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PRA110-LMMv01.02</dc:title>
  <dc:creator>Bank of England</dc:creator>
  <cp:lastModifiedBy>Pople Hoskins, James</cp:lastModifiedBy>
  <cp:lastPrinted>2018-01-05T16:13:01Z</cp:lastPrinted>
  <dcterms:created xsi:type="dcterms:W3CDTF">2017-07-04T16:09:32Z</dcterms:created>
  <dcterms:modified xsi:type="dcterms:W3CDTF">2019-08-29T12:58:19Z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1023300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950727199</vt:i4>
  </property>
  <property fmtid="{D5CDD505-2E9C-101B-9397-08002B2CF9AE}" pid="10" name="_NewReviewCycle">
    <vt:lpwstr/>
  </property>
  <property fmtid="{D5CDD505-2E9C-101B-9397-08002B2CF9AE}" pid="11" name="_EmailSubject">
    <vt:lpwstr>Pls upload for 10am Friday 30 August: PRA110 taxonomy and LMM update</vt:lpwstr>
  </property>
  <property fmtid="{D5CDD505-2E9C-101B-9397-08002B2CF9AE}" pid="12" name="_AuthorEmail">
    <vt:lpwstr>James.PopleHoskins@bankofengland.gsi.gov.uk</vt:lpwstr>
  </property>
  <property fmtid="{D5CDD505-2E9C-101B-9397-08002B2CF9AE}" pid="13" name="_AuthorEmailDisplayName">
    <vt:lpwstr>Pople Hoskins, James</vt:lpwstr>
  </property>
  <property fmtid="{D5CDD505-2E9C-101B-9397-08002B2CF9AE}" pid="15" name="_PreviousAdHocReviewCycleID">
    <vt:i4>-1582770680</vt:i4>
  </property>
</Properties>
</file>